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xr:revisionPtr revIDLastSave="0" documentId="13_ncr:1_{13F0FC5F-D839-4B7B-9C33-60C8B8029282}" xr6:coauthVersionLast="47" xr6:coauthVersionMax="47" xr10:uidLastSave="{00000000-0000-0000-0000-000000000000}"/>
  <bookViews>
    <workbookView xWindow="2304" yWindow="2304" windowWidth="17280" windowHeight="9960" firstSheet="5" activeTab="6" xr2:uid="{00000000-000D-0000-FFFF-FFFF00000000}"/>
  </bookViews>
  <sheets>
    <sheet name="Cover" sheetId="13" r:id="rId1"/>
    <sheet name="Table S1 Standards" sheetId="1" r:id="rId2"/>
    <sheet name="Table S2 Normal operation chem" sheetId="2" r:id="rId3"/>
    <sheet name="Table S3 Sample vs blank" sheetId="5" r:id="rId4"/>
    <sheet name="Table S4 VOC and SVOC" sheetId="4" r:id="rId5"/>
    <sheet name="Table S5 pyrolysis chemcials" sheetId="3" r:id="rId6"/>
    <sheet name="Table 6 Quantification" sheetId="10" r:id="rId7"/>
    <sheet name="Table S7 Comparison " sheetId="12" r:id="rId8"/>
    <sheet name="Table S8 OLED Production" sheetId="8" r:id="rId9"/>
  </sheets>
  <externalReferences>
    <externalReference r:id="rId10"/>
    <externalReference r:id="rId11"/>
  </externalReferences>
  <definedNames>
    <definedName name="_xlnm._FilterDatabase" localSheetId="2" hidden="1">'Table S2 Normal operation chem'!$T$1:$T$2677</definedName>
    <definedName name="_xlnm._FilterDatabase" localSheetId="5" hidden="1">'Table S5 pyrolysis chemcials'!$A$5:$Y$1889</definedName>
    <definedName name="_Hlk170332425" localSheetId="0">Cover!$A$8</definedName>
    <definedName name="OLE_LINK105" localSheetId="0">Cover!$A$2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 i="4" l="1"/>
  <c r="K26" i="4"/>
  <c r="O26" i="4"/>
  <c r="O30" i="4"/>
  <c r="C30" i="4"/>
  <c r="D30" i="4"/>
  <c r="E30" i="4"/>
  <c r="F30" i="4"/>
  <c r="G30" i="4"/>
  <c r="H30" i="4"/>
  <c r="I30" i="4"/>
  <c r="J30" i="4"/>
  <c r="K30" i="4"/>
  <c r="L30" i="4"/>
  <c r="M30" i="4"/>
  <c r="N30" i="4"/>
  <c r="C31" i="4"/>
  <c r="D31" i="4"/>
  <c r="E31" i="4"/>
  <c r="F31" i="4"/>
  <c r="G31" i="4"/>
  <c r="H31" i="4"/>
  <c r="I31" i="4"/>
  <c r="J31" i="4"/>
  <c r="K31" i="4"/>
  <c r="L31" i="4"/>
  <c r="M31" i="4"/>
  <c r="N31" i="4"/>
  <c r="O31" i="4"/>
  <c r="C32" i="4"/>
  <c r="D32" i="4"/>
  <c r="E32" i="4"/>
  <c r="F32" i="4"/>
  <c r="G32" i="4"/>
  <c r="I32" i="4"/>
  <c r="J32" i="4"/>
  <c r="K32" i="4"/>
  <c r="L32" i="4"/>
  <c r="M32" i="4"/>
  <c r="N32" i="4"/>
  <c r="O32" i="4"/>
  <c r="B31" i="4"/>
  <c r="B32" i="4"/>
  <c r="B30" i="4"/>
  <c r="H26" i="4"/>
  <c r="I26" i="4"/>
  <c r="J26" i="4"/>
  <c r="L26" i="4"/>
  <c r="M26" i="4"/>
  <c r="N26" i="4"/>
  <c r="H27" i="4"/>
  <c r="I27" i="4"/>
  <c r="J27" i="4"/>
  <c r="K27" i="4"/>
  <c r="L27" i="4"/>
  <c r="M27" i="4"/>
  <c r="N27" i="4"/>
  <c r="O27" i="4"/>
  <c r="H28" i="4"/>
  <c r="I28" i="4"/>
  <c r="J28" i="4"/>
  <c r="K28" i="4"/>
  <c r="L28" i="4"/>
  <c r="M28" i="4"/>
  <c r="N28" i="4"/>
  <c r="O28" i="4"/>
  <c r="G28" i="4"/>
  <c r="G27" i="4"/>
  <c r="G26" i="4"/>
  <c r="C26" i="4"/>
  <c r="D26" i="4"/>
  <c r="E26" i="4"/>
  <c r="F26" i="4"/>
  <c r="C27" i="4"/>
  <c r="D27" i="4"/>
  <c r="E27" i="4"/>
  <c r="F27" i="4"/>
  <c r="C28" i="4"/>
  <c r="D28" i="4"/>
  <c r="E28" i="4"/>
  <c r="F28" i="4"/>
  <c r="B28" i="4"/>
  <c r="B27" i="4"/>
  <c r="B26" i="4"/>
  <c r="AO44" i="3"/>
  <c r="AU44" i="3" s="1"/>
  <c r="AH44" i="3"/>
  <c r="AN44" i="3" s="1"/>
  <c r="AG44" i="3"/>
  <c r="Z44" i="3"/>
  <c r="P44" i="3"/>
  <c r="AI44" i="3" l="1"/>
  <c r="AJ44" i="3"/>
  <c r="AK44" i="3"/>
  <c r="AL44" i="3"/>
  <c r="AM44" i="3"/>
  <c r="AP44" i="3"/>
  <c r="AQ44" i="3"/>
  <c r="AR44" i="3"/>
  <c r="AS44" i="3"/>
  <c r="AT44" i="3"/>
  <c r="BW6" i="10" l="1"/>
  <c r="BW7" i="10"/>
  <c r="BW8" i="10"/>
  <c r="BW9" i="10"/>
  <c r="BW10" i="10"/>
  <c r="BW11" i="10"/>
  <c r="BW12" i="10"/>
  <c r="BW13" i="10"/>
  <c r="BW14" i="10"/>
  <c r="BW15" i="10"/>
  <c r="BW16" i="10"/>
  <c r="BW17" i="10"/>
  <c r="BW18" i="10"/>
  <c r="BW19" i="10"/>
  <c r="BW20" i="10"/>
  <c r="BW21" i="10"/>
  <c r="BW22" i="10"/>
  <c r="BW23" i="10"/>
  <c r="BW24" i="10"/>
  <c r="BW5" i="10"/>
  <c r="BV6" i="10"/>
  <c r="BV7" i="10"/>
  <c r="BV8" i="10"/>
  <c r="BV9" i="10"/>
  <c r="BV10" i="10"/>
  <c r="BV11" i="10"/>
  <c r="BV12" i="10"/>
  <c r="BV13" i="10"/>
  <c r="BV14" i="10"/>
  <c r="BV15" i="10"/>
  <c r="BV16" i="10"/>
  <c r="BV17" i="10"/>
  <c r="BV18" i="10"/>
  <c r="BV19" i="10"/>
  <c r="BV20" i="10"/>
  <c r="BV21" i="10"/>
  <c r="BV22" i="10"/>
  <c r="BV23" i="10"/>
  <c r="BV24" i="10"/>
  <c r="BV5" i="10"/>
  <c r="AN12" i="10"/>
  <c r="AJ23" i="10"/>
  <c r="AK22" i="10"/>
  <c r="J5" i="10"/>
  <c r="R19" i="10"/>
  <c r="S19" i="10"/>
  <c r="T19" i="10"/>
  <c r="U19" i="10"/>
  <c r="R20" i="10"/>
  <c r="S20" i="10"/>
  <c r="T20" i="10"/>
  <c r="U20" i="10"/>
  <c r="R21" i="10"/>
  <c r="S21" i="10"/>
  <c r="T21" i="10"/>
  <c r="U21" i="10"/>
  <c r="R22" i="10"/>
  <c r="S22" i="10"/>
  <c r="T22" i="10"/>
  <c r="U22" i="10"/>
  <c r="R23" i="10"/>
  <c r="S23" i="10"/>
  <c r="T23" i="10"/>
  <c r="U23" i="10"/>
  <c r="R24" i="10"/>
  <c r="S24" i="10"/>
  <c r="T24" i="10"/>
  <c r="U24" i="10"/>
  <c r="U27" i="10" l="1"/>
  <c r="T27" i="10"/>
  <c r="S27" i="10"/>
  <c r="R27" i="10"/>
  <c r="R50" i="2"/>
  <c r="Z815" i="3" l="1"/>
  <c r="AG815" i="3"/>
  <c r="AH815" i="3"/>
  <c r="AJ815" i="3" s="1"/>
  <c r="AO815" i="3"/>
  <c r="AR815" i="3" s="1"/>
  <c r="AI24" i="10"/>
  <c r="F26" i="10"/>
  <c r="F25" i="10"/>
  <c r="AI815" i="3" l="1"/>
  <c r="AM815" i="3"/>
  <c r="AL815" i="3"/>
  <c r="AK815" i="3"/>
  <c r="AN815" i="3"/>
  <c r="AS815" i="3"/>
  <c r="AU815" i="3"/>
  <c r="AQ815" i="3"/>
  <c r="AT815" i="3"/>
  <c r="AP815" i="3"/>
  <c r="I7" i="12"/>
  <c r="M7" i="12" s="1"/>
  <c r="J7" i="12"/>
  <c r="K7" i="12"/>
  <c r="L7" i="12"/>
  <c r="I8" i="12"/>
  <c r="J8" i="12"/>
  <c r="K8" i="12"/>
  <c r="L8" i="12"/>
  <c r="I9" i="12"/>
  <c r="J9" i="12"/>
  <c r="K9" i="12"/>
  <c r="L9" i="12"/>
  <c r="I11" i="12"/>
  <c r="J11" i="12"/>
  <c r="K11" i="12"/>
  <c r="L11" i="12"/>
  <c r="E19" i="12"/>
  <c r="F19" i="12"/>
  <c r="G19" i="12"/>
  <c r="H19" i="12"/>
  <c r="I22" i="12"/>
  <c r="J22" i="12"/>
  <c r="K22" i="12"/>
  <c r="L22" i="12"/>
  <c r="I23" i="12"/>
  <c r="J23" i="12"/>
  <c r="K23" i="12"/>
  <c r="L23" i="12"/>
  <c r="E24" i="12"/>
  <c r="F24" i="12"/>
  <c r="G24" i="12"/>
  <c r="H24" i="12"/>
  <c r="I27" i="12"/>
  <c r="M27" i="12" s="1"/>
  <c r="J27" i="12"/>
  <c r="K27" i="12"/>
  <c r="O27" i="12" s="1"/>
  <c r="L27" i="12"/>
  <c r="I28" i="12"/>
  <c r="J28" i="12"/>
  <c r="K28" i="12"/>
  <c r="L28" i="12"/>
  <c r="I29" i="12"/>
  <c r="J29" i="12"/>
  <c r="K29" i="12"/>
  <c r="L29" i="12"/>
  <c r="I30" i="12"/>
  <c r="J30" i="12"/>
  <c r="K30" i="12"/>
  <c r="L30" i="12"/>
  <c r="I31" i="12"/>
  <c r="J31" i="12"/>
  <c r="K31" i="12"/>
  <c r="L31" i="12"/>
  <c r="I32" i="12"/>
  <c r="J32" i="12"/>
  <c r="K32" i="12"/>
  <c r="L32" i="12"/>
  <c r="E33" i="12"/>
  <c r="F33" i="12"/>
  <c r="G33" i="12"/>
  <c r="H33" i="12"/>
  <c r="BH5" i="10"/>
  <c r="AK5" i="10"/>
  <c r="AL5" i="10"/>
  <c r="BB5" i="10" s="1"/>
  <c r="AM5" i="10"/>
  <c r="AN5" i="10"/>
  <c r="AO5" i="10"/>
  <c r="AP5" i="10"/>
  <c r="AQ5" i="10"/>
  <c r="AK6" i="10"/>
  <c r="AL6" i="10"/>
  <c r="AM6" i="10"/>
  <c r="AN6" i="10"/>
  <c r="AO6" i="10"/>
  <c r="AP6" i="10"/>
  <c r="AQ6" i="10"/>
  <c r="AK7" i="10"/>
  <c r="AL7" i="10"/>
  <c r="AN7" i="10"/>
  <c r="AO7" i="10"/>
  <c r="AP7" i="10"/>
  <c r="AQ7" i="10"/>
  <c r="AK8" i="10"/>
  <c r="AL8" i="10"/>
  <c r="AM8" i="10"/>
  <c r="AN8" i="10"/>
  <c r="AO8" i="10"/>
  <c r="AP8" i="10"/>
  <c r="AQ8" i="10"/>
  <c r="AK9" i="10"/>
  <c r="AL9" i="10"/>
  <c r="AM9" i="10"/>
  <c r="AN9" i="10"/>
  <c r="AO9" i="10"/>
  <c r="AP9" i="10"/>
  <c r="AK10" i="10"/>
  <c r="AL10" i="10"/>
  <c r="AM10" i="10"/>
  <c r="AN10" i="10"/>
  <c r="AO10" i="10"/>
  <c r="AP10" i="10"/>
  <c r="AQ10" i="10"/>
  <c r="AK11" i="10"/>
  <c r="AL11" i="10"/>
  <c r="AM11" i="10"/>
  <c r="AN11" i="10"/>
  <c r="AO11" i="10"/>
  <c r="AP11" i="10"/>
  <c r="AQ11" i="10"/>
  <c r="AK12" i="10"/>
  <c r="AL12" i="10"/>
  <c r="AM12" i="10"/>
  <c r="AO12" i="10"/>
  <c r="AP12" i="10"/>
  <c r="AQ12" i="10"/>
  <c r="AK13" i="10"/>
  <c r="AL13" i="10"/>
  <c r="AM13" i="10"/>
  <c r="AN13" i="10"/>
  <c r="AO13" i="10"/>
  <c r="AP13" i="10"/>
  <c r="AQ13" i="10"/>
  <c r="AK14" i="10"/>
  <c r="AL14" i="10"/>
  <c r="AM14" i="10"/>
  <c r="AN14" i="10"/>
  <c r="AO14" i="10"/>
  <c r="AP14" i="10"/>
  <c r="AQ14" i="10"/>
  <c r="AK15" i="10"/>
  <c r="AL15" i="10"/>
  <c r="AM15" i="10"/>
  <c r="AO15" i="10"/>
  <c r="AP15" i="10"/>
  <c r="AQ15" i="10"/>
  <c r="AK16" i="10"/>
  <c r="AL16" i="10"/>
  <c r="AO16" i="10"/>
  <c r="AQ16" i="10"/>
  <c r="AK17" i="10"/>
  <c r="AL17" i="10"/>
  <c r="AM17" i="10"/>
  <c r="AN17" i="10"/>
  <c r="AO17" i="10"/>
  <c r="AP17" i="10"/>
  <c r="AQ17" i="10"/>
  <c r="AK18" i="10"/>
  <c r="AL18" i="10"/>
  <c r="AM18" i="10"/>
  <c r="AN18" i="10"/>
  <c r="AO18" i="10"/>
  <c r="AP18" i="10"/>
  <c r="AQ18" i="10"/>
  <c r="AK19" i="10"/>
  <c r="AL19" i="10"/>
  <c r="AM19" i="10"/>
  <c r="AN19" i="10"/>
  <c r="AO19" i="10"/>
  <c r="AP19" i="10"/>
  <c r="AQ19" i="10"/>
  <c r="AK20" i="10"/>
  <c r="AL20" i="10"/>
  <c r="AM20" i="10"/>
  <c r="AN20" i="10"/>
  <c r="AO20" i="10"/>
  <c r="AP20" i="10"/>
  <c r="AQ20" i="10"/>
  <c r="AK21" i="10"/>
  <c r="AL21" i="10"/>
  <c r="AM21" i="10"/>
  <c r="AN21" i="10"/>
  <c r="AO21" i="10"/>
  <c r="AP21" i="10"/>
  <c r="AQ21" i="10"/>
  <c r="AO22" i="10"/>
  <c r="AP22" i="10"/>
  <c r="AQ22" i="10"/>
  <c r="AL23" i="10"/>
  <c r="AO23" i="10"/>
  <c r="AP23" i="10"/>
  <c r="AQ23" i="10"/>
  <c r="AK24" i="10"/>
  <c r="AO24" i="10"/>
  <c r="AP24" i="10"/>
  <c r="AQ24" i="10"/>
  <c r="AJ6" i="10"/>
  <c r="AJ7" i="10"/>
  <c r="AJ8" i="10"/>
  <c r="AJ9" i="10"/>
  <c r="AJ10" i="10"/>
  <c r="AJ11" i="10"/>
  <c r="AJ12" i="10"/>
  <c r="AJ13" i="10"/>
  <c r="AJ14" i="10"/>
  <c r="AJ15" i="10"/>
  <c r="AJ16" i="10"/>
  <c r="AJ17" i="10"/>
  <c r="AJ18" i="10"/>
  <c r="AJ19" i="10"/>
  <c r="AJ20" i="10"/>
  <c r="AJ21" i="10"/>
  <c r="AJ22" i="10"/>
  <c r="AJ24" i="10"/>
  <c r="AJ5" i="10"/>
  <c r="AI5" i="10"/>
  <c r="A5" i="10"/>
  <c r="A6" i="10"/>
  <c r="A7" i="10"/>
  <c r="A8" i="10"/>
  <c r="A9" i="10"/>
  <c r="A10" i="10"/>
  <c r="A11" i="10"/>
  <c r="A12" i="10"/>
  <c r="A13" i="10"/>
  <c r="A14" i="10"/>
  <c r="A15" i="10"/>
  <c r="A16" i="10"/>
  <c r="A17" i="10"/>
  <c r="A18" i="10"/>
  <c r="A19" i="10"/>
  <c r="A20" i="10"/>
  <c r="A21" i="10"/>
  <c r="A22" i="10"/>
  <c r="A23" i="10"/>
  <c r="A24" i="10"/>
  <c r="S5" i="3"/>
  <c r="AZ5" i="10" l="1"/>
  <c r="BO5" i="10" s="1"/>
  <c r="AZ19" i="10"/>
  <c r="AR10" i="10"/>
  <c r="AZ10" i="10"/>
  <c r="AT22" i="10"/>
  <c r="AV20" i="10"/>
  <c r="BD20" i="10"/>
  <c r="AS17" i="10"/>
  <c r="BA17" i="10"/>
  <c r="AW13" i="10"/>
  <c r="BE13" i="10"/>
  <c r="AT10" i="10"/>
  <c r="BB10" i="10"/>
  <c r="AR9" i="10"/>
  <c r="AZ9" i="10"/>
  <c r="BO9" i="10" s="1"/>
  <c r="AS22" i="10"/>
  <c r="BA22" i="10"/>
  <c r="AT15" i="10"/>
  <c r="BB15" i="10"/>
  <c r="BP15" i="10" s="1"/>
  <c r="AR8" i="10"/>
  <c r="AZ8" i="10"/>
  <c r="BO8" i="10" s="1"/>
  <c r="AW23" i="10"/>
  <c r="BE23" i="10"/>
  <c r="AT20" i="10"/>
  <c r="BB20" i="10"/>
  <c r="AV18" i="10"/>
  <c r="BD18" i="10"/>
  <c r="AS15" i="10"/>
  <c r="BA15" i="10"/>
  <c r="AW11" i="10"/>
  <c r="BE11" i="10"/>
  <c r="AY9" i="10"/>
  <c r="AT8" i="10"/>
  <c r="BB8" i="10"/>
  <c r="AV6" i="10"/>
  <c r="BD6" i="10"/>
  <c r="AV23" i="10"/>
  <c r="AS20" i="10"/>
  <c r="BA20" i="10"/>
  <c r="AT13" i="10"/>
  <c r="BB13" i="10"/>
  <c r="AR18" i="10"/>
  <c r="AZ18" i="10"/>
  <c r="BO18" i="10" s="1"/>
  <c r="AR6" i="10"/>
  <c r="AZ6" i="10"/>
  <c r="BO6" i="10" s="1"/>
  <c r="AU23" i="10"/>
  <c r="AW21" i="10"/>
  <c r="BE21" i="10"/>
  <c r="AY19" i="10"/>
  <c r="BG19" i="10"/>
  <c r="AT18" i="10"/>
  <c r="BB18" i="10"/>
  <c r="AX14" i="10"/>
  <c r="BF14" i="10"/>
  <c r="AU11" i="10"/>
  <c r="BC11" i="10"/>
  <c r="AW9" i="10"/>
  <c r="BE9" i="10"/>
  <c r="AY7" i="10"/>
  <c r="BG7" i="10"/>
  <c r="AT6" i="10"/>
  <c r="BB6" i="10"/>
  <c r="AY24" i="10"/>
  <c r="BG24" i="10"/>
  <c r="AS18" i="10"/>
  <c r="BA18" i="10"/>
  <c r="AR16" i="10"/>
  <c r="AZ16" i="10"/>
  <c r="BO16" i="10" s="1"/>
  <c r="AX24" i="10"/>
  <c r="BF24" i="10"/>
  <c r="AU21" i="10"/>
  <c r="BC21" i="10"/>
  <c r="AY17" i="10"/>
  <c r="BG17" i="10"/>
  <c r="AT16" i="10"/>
  <c r="BB16" i="10"/>
  <c r="AV14" i="10"/>
  <c r="BD14" i="10"/>
  <c r="AX12" i="10"/>
  <c r="BF12" i="10"/>
  <c r="AU9" i="10"/>
  <c r="BC9" i="10"/>
  <c r="AW7" i="10"/>
  <c r="BE7" i="10"/>
  <c r="AY5" i="10"/>
  <c r="BG5" i="10"/>
  <c r="AY22" i="10"/>
  <c r="BG22" i="10"/>
  <c r="AX17" i="10"/>
  <c r="BF17" i="10"/>
  <c r="AR14" i="10"/>
  <c r="AZ14" i="10"/>
  <c r="BO14" i="10" s="1"/>
  <c r="AV24" i="10"/>
  <c r="AS21" i="10"/>
  <c r="BA21" i="10"/>
  <c r="AU19" i="10"/>
  <c r="BC19" i="10"/>
  <c r="AW17" i="10"/>
  <c r="BE17" i="10"/>
  <c r="AY15" i="10"/>
  <c r="BG15" i="10"/>
  <c r="AV12" i="10"/>
  <c r="BD12" i="10"/>
  <c r="AX10" i="10"/>
  <c r="BF10" i="10"/>
  <c r="AS9" i="10"/>
  <c r="BA9" i="10"/>
  <c r="AW5" i="10"/>
  <c r="BE5" i="10"/>
  <c r="AR13" i="10"/>
  <c r="AZ13" i="10"/>
  <c r="BO13" i="10" s="1"/>
  <c r="AU24" i="10"/>
  <c r="AW22" i="10"/>
  <c r="BE22" i="10"/>
  <c r="AY20" i="10"/>
  <c r="BG20" i="10"/>
  <c r="BG27" i="10" s="1"/>
  <c r="AT19" i="10"/>
  <c r="BB19" i="10"/>
  <c r="BP19" i="10" s="1"/>
  <c r="AV17" i="10"/>
  <c r="BD17" i="10"/>
  <c r="BD26" i="10" s="1"/>
  <c r="AX15" i="10"/>
  <c r="BF15" i="10"/>
  <c r="AS14" i="10"/>
  <c r="BA14" i="10"/>
  <c r="AU12" i="10"/>
  <c r="BC12" i="10"/>
  <c r="AW10" i="10"/>
  <c r="BE10" i="10"/>
  <c r="AY8" i="10"/>
  <c r="BG8" i="10"/>
  <c r="AT7" i="10"/>
  <c r="BB7" i="10"/>
  <c r="BP7" i="10" s="1"/>
  <c r="AV5" i="10"/>
  <c r="BD5" i="10"/>
  <c r="AR22" i="10"/>
  <c r="AZ22" i="10"/>
  <c r="AX18" i="10"/>
  <c r="BF18" i="10"/>
  <c r="AY11" i="10"/>
  <c r="BG11" i="10"/>
  <c r="AV8" i="10"/>
  <c r="BD8" i="10"/>
  <c r="AS5" i="10"/>
  <c r="BA5" i="10"/>
  <c r="AR21" i="10"/>
  <c r="AZ21" i="10"/>
  <c r="BO21" i="10" s="1"/>
  <c r="AX23" i="10"/>
  <c r="BF23" i="10"/>
  <c r="AW18" i="10"/>
  <c r="BE18" i="10"/>
  <c r="AY16" i="10"/>
  <c r="BG16" i="10"/>
  <c r="AX11" i="10"/>
  <c r="BF11" i="10"/>
  <c r="AS10" i="10"/>
  <c r="BA10" i="10"/>
  <c r="AU8" i="10"/>
  <c r="BC8" i="10"/>
  <c r="AW6" i="10"/>
  <c r="BE6" i="10"/>
  <c r="AR20" i="10"/>
  <c r="AZ20" i="10"/>
  <c r="BO20" i="10" s="1"/>
  <c r="AX16" i="10"/>
  <c r="AR7" i="10"/>
  <c r="AZ7" i="10"/>
  <c r="BO7" i="10" s="1"/>
  <c r="AX21" i="10"/>
  <c r="BF21" i="10"/>
  <c r="AW16" i="10"/>
  <c r="BE16" i="10"/>
  <c r="AY14" i="10"/>
  <c r="BG14" i="10"/>
  <c r="AV11" i="10"/>
  <c r="BD11" i="10"/>
  <c r="AX9" i="10"/>
  <c r="BF9" i="10"/>
  <c r="AU6" i="10"/>
  <c r="BC6" i="10"/>
  <c r="AS13" i="10"/>
  <c r="BA13" i="10"/>
  <c r="AR17" i="10"/>
  <c r="AZ17" i="10"/>
  <c r="AT23" i="10"/>
  <c r="BB23" i="10"/>
  <c r="AX19" i="10"/>
  <c r="BF19" i="10"/>
  <c r="AU16" i="10"/>
  <c r="AW14" i="10"/>
  <c r="BE14" i="10"/>
  <c r="AY12" i="10"/>
  <c r="BG12" i="10"/>
  <c r="AT11" i="10"/>
  <c r="BB11" i="10"/>
  <c r="AV9" i="10"/>
  <c r="BD9" i="10"/>
  <c r="AS6" i="10"/>
  <c r="BA6" i="10"/>
  <c r="AW19" i="10"/>
  <c r="BE19" i="10"/>
  <c r="BE27" i="10" s="1"/>
  <c r="AS11" i="10"/>
  <c r="BA11" i="10"/>
  <c r="AR15" i="10"/>
  <c r="AZ15" i="10"/>
  <c r="BO15" i="10" s="1"/>
  <c r="AY10" i="10"/>
  <c r="BG10" i="10"/>
  <c r="AR24" i="10"/>
  <c r="AZ24" i="10"/>
  <c r="AR12" i="10"/>
  <c r="AZ12" i="10"/>
  <c r="AV22" i="10"/>
  <c r="AX20" i="10"/>
  <c r="BF20" i="10"/>
  <c r="AS19" i="10"/>
  <c r="BA19" i="10"/>
  <c r="AU17" i="10"/>
  <c r="BC17" i="10"/>
  <c r="AW15" i="10"/>
  <c r="BE15" i="10"/>
  <c r="AY13" i="10"/>
  <c r="BG13" i="10"/>
  <c r="AT12" i="10"/>
  <c r="BB12" i="10"/>
  <c r="AV10" i="10"/>
  <c r="BD10" i="10"/>
  <c r="AX8" i="10"/>
  <c r="BF8" i="10"/>
  <c r="AS7" i="10"/>
  <c r="BA7" i="10"/>
  <c r="AU5" i="10"/>
  <c r="BC5" i="10"/>
  <c r="BP5" i="10" s="1"/>
  <c r="AY23" i="10"/>
  <c r="BG23" i="10"/>
  <c r="AU15" i="10"/>
  <c r="BC15" i="10"/>
  <c r="AX6" i="10"/>
  <c r="BF6" i="10"/>
  <c r="AU20" i="10"/>
  <c r="BC20" i="10"/>
  <c r="AV13" i="10"/>
  <c r="BD13" i="10"/>
  <c r="AY21" i="10"/>
  <c r="BG21" i="10"/>
  <c r="AU13" i="10"/>
  <c r="BC13" i="10"/>
  <c r="AU18" i="10"/>
  <c r="BC18" i="10"/>
  <c r="AS8" i="10"/>
  <c r="BA8" i="10"/>
  <c r="AV16" i="10"/>
  <c r="AV21" i="10"/>
  <c r="BD21" i="10"/>
  <c r="AX7" i="10"/>
  <c r="BF7" i="10"/>
  <c r="AS23" i="10"/>
  <c r="AW24" i="10"/>
  <c r="BE24" i="10"/>
  <c r="AT21" i="10"/>
  <c r="BB21" i="10"/>
  <c r="BP21" i="10" s="1"/>
  <c r="AV19" i="10"/>
  <c r="BD19" i="10"/>
  <c r="BD27" i="10" s="1"/>
  <c r="AS16" i="10"/>
  <c r="BA16" i="10"/>
  <c r="AU14" i="10"/>
  <c r="BC14" i="10"/>
  <c r="AW12" i="10"/>
  <c r="BE12" i="10"/>
  <c r="AT9" i="10"/>
  <c r="BB9" i="10"/>
  <c r="AV7" i="10"/>
  <c r="BD7" i="10"/>
  <c r="AX5" i="10"/>
  <c r="BF5" i="10"/>
  <c r="AX22" i="10"/>
  <c r="BF22" i="10"/>
  <c r="AT14" i="10"/>
  <c r="BB14" i="10"/>
  <c r="AU7" i="10"/>
  <c r="AT24" i="10"/>
  <c r="AR23" i="10"/>
  <c r="AZ23" i="10"/>
  <c r="BO23" i="10" s="1"/>
  <c r="AR11" i="10"/>
  <c r="AZ11" i="10"/>
  <c r="BO11" i="10" s="1"/>
  <c r="AS24" i="10"/>
  <c r="BA24" i="10"/>
  <c r="AU22" i="10"/>
  <c r="AW20" i="10"/>
  <c r="BE20" i="10"/>
  <c r="AY18" i="10"/>
  <c r="BG18" i="10"/>
  <c r="AT17" i="10"/>
  <c r="BB17" i="10"/>
  <c r="AV15" i="10"/>
  <c r="AX13" i="10"/>
  <c r="BF13" i="10"/>
  <c r="AS12" i="10"/>
  <c r="BA12" i="10"/>
  <c r="AU10" i="10"/>
  <c r="BC10" i="10"/>
  <c r="AW8" i="10"/>
  <c r="BE8" i="10"/>
  <c r="AY6" i="10"/>
  <c r="BG6" i="10"/>
  <c r="BE26" i="10"/>
  <c r="BB26" i="10"/>
  <c r="AR5" i="10"/>
  <c r="BI5" i="10"/>
  <c r="BQ5" i="10" s="1"/>
  <c r="AT5" i="10"/>
  <c r="BJ5" i="10"/>
  <c r="AJ27" i="10"/>
  <c r="AR19" i="10"/>
  <c r="L19" i="12"/>
  <c r="K33" i="12"/>
  <c r="K19" i="12"/>
  <c r="I19" i="12"/>
  <c r="K24" i="12"/>
  <c r="L33" i="12"/>
  <c r="I33" i="12"/>
  <c r="L24" i="12"/>
  <c r="J33" i="12"/>
  <c r="J24" i="12"/>
  <c r="J19" i="12"/>
  <c r="I24" i="12"/>
  <c r="P32" i="12"/>
  <c r="O32" i="12"/>
  <c r="N32" i="12"/>
  <c r="M32" i="12"/>
  <c r="Q32" i="12" s="1"/>
  <c r="P31" i="12"/>
  <c r="O31" i="12"/>
  <c r="N31" i="12"/>
  <c r="M31" i="12"/>
  <c r="P30" i="12"/>
  <c r="O30" i="12"/>
  <c r="N30" i="12"/>
  <c r="M30" i="12"/>
  <c r="Q30" i="12" s="1"/>
  <c r="P29" i="12"/>
  <c r="O29" i="12"/>
  <c r="N29" i="12"/>
  <c r="M29" i="12"/>
  <c r="Q29" i="12" s="1"/>
  <c r="P28" i="12"/>
  <c r="O28" i="12"/>
  <c r="N28" i="12"/>
  <c r="M28" i="12"/>
  <c r="M33" i="12" s="1"/>
  <c r="P23" i="12"/>
  <c r="O23" i="12"/>
  <c r="N23" i="12"/>
  <c r="M23" i="12"/>
  <c r="Q23" i="12" s="1"/>
  <c r="P22" i="12"/>
  <c r="N22" i="12"/>
  <c r="M22" i="12"/>
  <c r="P11" i="12"/>
  <c r="O11" i="12"/>
  <c r="N11" i="12"/>
  <c r="M11" i="12"/>
  <c r="P9" i="12"/>
  <c r="O9" i="12"/>
  <c r="N9" i="12"/>
  <c r="M9" i="12"/>
  <c r="Q9" i="12" s="1"/>
  <c r="P8" i="12"/>
  <c r="O8" i="12"/>
  <c r="N8" i="12"/>
  <c r="M8" i="12"/>
  <c r="Q8" i="12" s="1"/>
  <c r="P7" i="12"/>
  <c r="O7" i="12"/>
  <c r="N7" i="12"/>
  <c r="Q7" i="12" s="1"/>
  <c r="AH27" i="10"/>
  <c r="AG27" i="10"/>
  <c r="AF27" i="10"/>
  <c r="AE27" i="10"/>
  <c r="AD27" i="10"/>
  <c r="AC27" i="10"/>
  <c r="AB27" i="10"/>
  <c r="AA27" i="10"/>
  <c r="Q27" i="10"/>
  <c r="P27" i="10"/>
  <c r="O27" i="10"/>
  <c r="N27" i="10"/>
  <c r="I27" i="10"/>
  <c r="H27" i="10"/>
  <c r="G27" i="10"/>
  <c r="F27" i="10"/>
  <c r="F28" i="10" s="1"/>
  <c r="AH26" i="10"/>
  <c r="AG26" i="10"/>
  <c r="AF26" i="10"/>
  <c r="AE26" i="10"/>
  <c r="AD26" i="10"/>
  <c r="AC26" i="10"/>
  <c r="AB26" i="10"/>
  <c r="AA26" i="10"/>
  <c r="I26" i="10"/>
  <c r="H26" i="10"/>
  <c r="G26" i="10"/>
  <c r="AH25" i="10"/>
  <c r="AG25" i="10"/>
  <c r="AF25" i="10"/>
  <c r="AE25" i="10"/>
  <c r="AD25" i="10"/>
  <c r="AC25" i="10"/>
  <c r="AB25" i="10"/>
  <c r="AA25" i="10"/>
  <c r="I25" i="10"/>
  <c r="H25" i="10"/>
  <c r="G25" i="10"/>
  <c r="BK24" i="10"/>
  <c r="BH24" i="10"/>
  <c r="M24" i="10"/>
  <c r="Y24" i="10" s="1"/>
  <c r="L24" i="10"/>
  <c r="X24" i="10" s="1"/>
  <c r="K24" i="10"/>
  <c r="W24" i="10" s="1"/>
  <c r="J24" i="10"/>
  <c r="BK23" i="10"/>
  <c r="BH23" i="10"/>
  <c r="AI23" i="10"/>
  <c r="M23" i="10"/>
  <c r="Y23" i="10" s="1"/>
  <c r="L23" i="10"/>
  <c r="X23" i="10" s="1"/>
  <c r="K23" i="10"/>
  <c r="W23" i="10" s="1"/>
  <c r="J23" i="10"/>
  <c r="BK22" i="10"/>
  <c r="BH22" i="10"/>
  <c r="AI22" i="10"/>
  <c r="M22" i="10"/>
  <c r="Y22" i="10" s="1"/>
  <c r="L22" i="10"/>
  <c r="X22" i="10" s="1"/>
  <c r="K22" i="10"/>
  <c r="W22" i="10" s="1"/>
  <c r="J22" i="10"/>
  <c r="BK21" i="10"/>
  <c r="BH21" i="10"/>
  <c r="AI21" i="10"/>
  <c r="M21" i="10"/>
  <c r="Y21" i="10" s="1"/>
  <c r="L21" i="10"/>
  <c r="X21" i="10" s="1"/>
  <c r="K21" i="10"/>
  <c r="W21" i="10" s="1"/>
  <c r="J21" i="10"/>
  <c r="BK20" i="10"/>
  <c r="BH20" i="10"/>
  <c r="AI20" i="10"/>
  <c r="M20" i="10"/>
  <c r="Y20" i="10" s="1"/>
  <c r="L20" i="10"/>
  <c r="X20" i="10" s="1"/>
  <c r="K20" i="10"/>
  <c r="W20" i="10" s="1"/>
  <c r="J20" i="10"/>
  <c r="BK19" i="10"/>
  <c r="BH19" i="10"/>
  <c r="AI19" i="10"/>
  <c r="M19" i="10"/>
  <c r="Y19" i="10" s="1"/>
  <c r="L19" i="10"/>
  <c r="X19" i="10" s="1"/>
  <c r="K19" i="10"/>
  <c r="W19" i="10" s="1"/>
  <c r="J19" i="10"/>
  <c r="BH18" i="10"/>
  <c r="AI18" i="10"/>
  <c r="Q18" i="10"/>
  <c r="P18" i="10"/>
  <c r="T18" i="10" s="1"/>
  <c r="O18" i="10"/>
  <c r="S18" i="10" s="1"/>
  <c r="N18" i="10"/>
  <c r="R18" i="10" s="1"/>
  <c r="M18" i="10"/>
  <c r="L18" i="10"/>
  <c r="K18" i="10"/>
  <c r="J18" i="10"/>
  <c r="BH17" i="10"/>
  <c r="AI17" i="10"/>
  <c r="Q17" i="10"/>
  <c r="P17" i="10"/>
  <c r="T17" i="10" s="1"/>
  <c r="O17" i="10"/>
  <c r="S17" i="10" s="1"/>
  <c r="N17" i="10"/>
  <c r="R17" i="10" s="1"/>
  <c r="M17" i="10"/>
  <c r="L17" i="10"/>
  <c r="K17" i="10"/>
  <c r="J17" i="10"/>
  <c r="BN17" i="10" s="1"/>
  <c r="AI16" i="10"/>
  <c r="AI15" i="10"/>
  <c r="AI14" i="10"/>
  <c r="AI13" i="10"/>
  <c r="AI12" i="10"/>
  <c r="AI11" i="10"/>
  <c r="AI10" i="10"/>
  <c r="BH9" i="10"/>
  <c r="AI9" i="10"/>
  <c r="Q9" i="10"/>
  <c r="P9" i="10"/>
  <c r="T9" i="10" s="1"/>
  <c r="O9" i="10"/>
  <c r="S9" i="10" s="1"/>
  <c r="N9" i="10"/>
  <c r="R9" i="10" s="1"/>
  <c r="M9" i="10"/>
  <c r="L9" i="10"/>
  <c r="K9" i="10"/>
  <c r="J9" i="10"/>
  <c r="AI8" i="10"/>
  <c r="BH7" i="10"/>
  <c r="AI7" i="10"/>
  <c r="Q7" i="10"/>
  <c r="P7" i="10"/>
  <c r="T7" i="10" s="1"/>
  <c r="O7" i="10"/>
  <c r="S7" i="10" s="1"/>
  <c r="N7" i="10"/>
  <c r="R7" i="10" s="1"/>
  <c r="M7" i="10"/>
  <c r="L7" i="10"/>
  <c r="K7" i="10"/>
  <c r="J7" i="10"/>
  <c r="BH6" i="10"/>
  <c r="AI6" i="10"/>
  <c r="Q6" i="10"/>
  <c r="P6" i="10"/>
  <c r="T6" i="10" s="1"/>
  <c r="O6" i="10"/>
  <c r="S6" i="10" s="1"/>
  <c r="N6" i="10"/>
  <c r="R6" i="10" s="1"/>
  <c r="M6" i="10"/>
  <c r="L6" i="10"/>
  <c r="K6" i="10"/>
  <c r="J6" i="10"/>
  <c r="Q5" i="10"/>
  <c r="P5" i="10"/>
  <c r="T5" i="10" s="1"/>
  <c r="O5" i="10"/>
  <c r="S5" i="10" s="1"/>
  <c r="N5" i="10"/>
  <c r="R5" i="10" s="1"/>
  <c r="M5" i="10"/>
  <c r="L5" i="10"/>
  <c r="K5" i="10"/>
  <c r="BN5" i="10" s="1"/>
  <c r="S6" i="3"/>
  <c r="S7" i="3"/>
  <c r="S8" i="3"/>
  <c r="S9" i="3"/>
  <c r="S10" i="3"/>
  <c r="S11" i="3"/>
  <c r="S12" i="3"/>
  <c r="S13" i="3"/>
  <c r="S14" i="3"/>
  <c r="S15" i="3"/>
  <c r="S16" i="3"/>
  <c r="S17" i="3"/>
  <c r="S18" i="3"/>
  <c r="S19" i="3"/>
  <c r="S20" i="3"/>
  <c r="S21" i="3"/>
  <c r="S22" i="3"/>
  <c r="S23" i="3"/>
  <c r="S24" i="3"/>
  <c r="AO1889" i="3"/>
  <c r="AH1889" i="3"/>
  <c r="AI1889" i="3" s="1"/>
  <c r="AG1889" i="3"/>
  <c r="Z1889" i="3"/>
  <c r="AO1888" i="3"/>
  <c r="AU1888" i="3" s="1"/>
  <c r="AH1888" i="3"/>
  <c r="AN1888" i="3" s="1"/>
  <c r="AG1888" i="3"/>
  <c r="Z1888" i="3"/>
  <c r="AO1887" i="3"/>
  <c r="AS1887" i="3" s="1"/>
  <c r="AH1887" i="3"/>
  <c r="AN1887" i="3" s="1"/>
  <c r="AG1887" i="3"/>
  <c r="Z1887" i="3"/>
  <c r="AO1886" i="3"/>
  <c r="AU1886" i="3" s="1"/>
  <c r="AH1886" i="3"/>
  <c r="AL1886" i="3" s="1"/>
  <c r="AG1886" i="3"/>
  <c r="Z1886" i="3"/>
  <c r="AO1885" i="3"/>
  <c r="AQ1885" i="3" s="1"/>
  <c r="AH1885" i="3"/>
  <c r="AN1885" i="3" s="1"/>
  <c r="AG1885" i="3"/>
  <c r="Z1885" i="3"/>
  <c r="AO1884" i="3"/>
  <c r="AU1884" i="3" s="1"/>
  <c r="AH1884" i="3"/>
  <c r="AJ1884" i="3" s="1"/>
  <c r="AG1884" i="3"/>
  <c r="Z1884" i="3"/>
  <c r="AO1883" i="3"/>
  <c r="AU1883" i="3" s="1"/>
  <c r="AH1883" i="3"/>
  <c r="AN1883" i="3" s="1"/>
  <c r="AG1883" i="3"/>
  <c r="Z1883" i="3"/>
  <c r="AO1882" i="3"/>
  <c r="AT1882" i="3" s="1"/>
  <c r="AH1882" i="3"/>
  <c r="AN1882" i="3" s="1"/>
  <c r="AG1882" i="3"/>
  <c r="Z1882" i="3"/>
  <c r="AO1881" i="3"/>
  <c r="AU1881" i="3" s="1"/>
  <c r="AH1881" i="3"/>
  <c r="AM1881" i="3" s="1"/>
  <c r="AG1881" i="3"/>
  <c r="Z1881" i="3"/>
  <c r="AO1880" i="3"/>
  <c r="AR1880" i="3" s="1"/>
  <c r="AH1880" i="3"/>
  <c r="AN1880" i="3" s="1"/>
  <c r="AG1880" i="3"/>
  <c r="Z1880" i="3"/>
  <c r="AO1879" i="3"/>
  <c r="AU1879" i="3" s="1"/>
  <c r="AH1879" i="3"/>
  <c r="AK1879" i="3" s="1"/>
  <c r="AG1879" i="3"/>
  <c r="Z1879" i="3"/>
  <c r="AO1878" i="3"/>
  <c r="AP1878" i="3" s="1"/>
  <c r="AH1878" i="3"/>
  <c r="AN1878" i="3" s="1"/>
  <c r="AG1878" i="3"/>
  <c r="Z1878" i="3"/>
  <c r="AO1877" i="3"/>
  <c r="AP1877" i="3" s="1"/>
  <c r="AH1877" i="3"/>
  <c r="AI1877" i="3" s="1"/>
  <c r="AG1877" i="3"/>
  <c r="Z1877" i="3"/>
  <c r="AO1876" i="3"/>
  <c r="AU1876" i="3" s="1"/>
  <c r="AH1876" i="3"/>
  <c r="AM1876" i="3" s="1"/>
  <c r="AG1876" i="3"/>
  <c r="Z1876" i="3"/>
  <c r="AO1875" i="3"/>
  <c r="AS1875" i="3" s="1"/>
  <c r="AH1875" i="3"/>
  <c r="AN1875" i="3" s="1"/>
  <c r="AG1875" i="3"/>
  <c r="Z1875" i="3"/>
  <c r="AO1874" i="3"/>
  <c r="AU1874" i="3" s="1"/>
  <c r="AH1874" i="3"/>
  <c r="AL1874" i="3" s="1"/>
  <c r="AG1874" i="3"/>
  <c r="Z1874" i="3"/>
  <c r="AO1873" i="3"/>
  <c r="AH1873" i="3"/>
  <c r="AN1873" i="3" s="1"/>
  <c r="AG1873" i="3"/>
  <c r="Z1873" i="3"/>
  <c r="AO1872" i="3"/>
  <c r="AU1872" i="3" s="1"/>
  <c r="AH1872" i="3"/>
  <c r="AJ1872" i="3" s="1"/>
  <c r="AG1872" i="3"/>
  <c r="Z1872" i="3"/>
  <c r="AO1871" i="3"/>
  <c r="AU1871" i="3" s="1"/>
  <c r="AH1871" i="3"/>
  <c r="AN1871" i="3" s="1"/>
  <c r="AG1871" i="3"/>
  <c r="Z1871" i="3"/>
  <c r="AO1870" i="3"/>
  <c r="AT1870" i="3" s="1"/>
  <c r="AH1870" i="3"/>
  <c r="AN1870" i="3" s="1"/>
  <c r="AG1870" i="3"/>
  <c r="Z1870" i="3"/>
  <c r="AO1869" i="3"/>
  <c r="AU1869" i="3" s="1"/>
  <c r="AH1869" i="3"/>
  <c r="AM1869" i="3" s="1"/>
  <c r="AG1869" i="3"/>
  <c r="Z1869" i="3"/>
  <c r="AO1868" i="3"/>
  <c r="AR1868" i="3" s="1"/>
  <c r="AH1868" i="3"/>
  <c r="AN1868" i="3" s="1"/>
  <c r="AG1868" i="3"/>
  <c r="Z1868" i="3"/>
  <c r="AO1867" i="3"/>
  <c r="AU1867" i="3" s="1"/>
  <c r="AH1867" i="3"/>
  <c r="AK1867" i="3" s="1"/>
  <c r="AG1867" i="3"/>
  <c r="Z1867" i="3"/>
  <c r="AO1866" i="3"/>
  <c r="AP1866" i="3" s="1"/>
  <c r="AH1866" i="3"/>
  <c r="AN1866" i="3" s="1"/>
  <c r="AG1866" i="3"/>
  <c r="Z1866" i="3"/>
  <c r="AO1865" i="3"/>
  <c r="AU1865" i="3" s="1"/>
  <c r="AH1865" i="3"/>
  <c r="AI1865" i="3" s="1"/>
  <c r="AG1865" i="3"/>
  <c r="Z1865" i="3"/>
  <c r="AO1864" i="3"/>
  <c r="AU1864" i="3" s="1"/>
  <c r="AH1864" i="3"/>
  <c r="AN1864" i="3" s="1"/>
  <c r="AG1864" i="3"/>
  <c r="Z1864" i="3"/>
  <c r="AO1863" i="3"/>
  <c r="AS1863" i="3" s="1"/>
  <c r="AH1863" i="3"/>
  <c r="AN1863" i="3" s="1"/>
  <c r="AG1863" i="3"/>
  <c r="Z1863" i="3"/>
  <c r="AO1862" i="3"/>
  <c r="AH1862" i="3"/>
  <c r="AL1862" i="3" s="1"/>
  <c r="AG1862" i="3"/>
  <c r="Z1862" i="3"/>
  <c r="AO1861" i="3"/>
  <c r="AQ1861" i="3" s="1"/>
  <c r="AH1861" i="3"/>
  <c r="AN1861" i="3" s="1"/>
  <c r="AG1861" i="3"/>
  <c r="Z1861" i="3"/>
  <c r="AO1860" i="3"/>
  <c r="AU1860" i="3" s="1"/>
  <c r="AH1860" i="3"/>
  <c r="AI1860" i="3" s="1"/>
  <c r="AG1860" i="3"/>
  <c r="Z1860" i="3"/>
  <c r="AO1859" i="3"/>
  <c r="AU1859" i="3" s="1"/>
  <c r="AH1859" i="3"/>
  <c r="AN1859" i="3" s="1"/>
  <c r="AG1859" i="3"/>
  <c r="Z1859" i="3"/>
  <c r="AO1858" i="3"/>
  <c r="AT1858" i="3" s="1"/>
  <c r="AH1858" i="3"/>
  <c r="AN1858" i="3" s="1"/>
  <c r="AG1858" i="3"/>
  <c r="Z1858" i="3"/>
  <c r="AO1857" i="3"/>
  <c r="AU1857" i="3" s="1"/>
  <c r="AH1857" i="3"/>
  <c r="AJ1857" i="3" s="1"/>
  <c r="AG1857" i="3"/>
  <c r="Z1857" i="3"/>
  <c r="AO1856" i="3"/>
  <c r="AR1856" i="3" s="1"/>
  <c r="AH1856" i="3"/>
  <c r="AN1856" i="3" s="1"/>
  <c r="AG1856" i="3"/>
  <c r="Z1856" i="3"/>
  <c r="AO1855" i="3"/>
  <c r="AU1855" i="3" s="1"/>
  <c r="AH1855" i="3"/>
  <c r="AK1855" i="3" s="1"/>
  <c r="AG1855" i="3"/>
  <c r="Z1855" i="3"/>
  <c r="AO1854" i="3"/>
  <c r="AP1854" i="3" s="1"/>
  <c r="AH1854" i="3"/>
  <c r="AN1854" i="3" s="1"/>
  <c r="AG1854" i="3"/>
  <c r="Z1854" i="3"/>
  <c r="AO1853" i="3"/>
  <c r="AH1853" i="3"/>
  <c r="AI1853" i="3" s="1"/>
  <c r="AG1853" i="3"/>
  <c r="Z1853" i="3"/>
  <c r="AO1852" i="3"/>
  <c r="AU1852" i="3" s="1"/>
  <c r="AH1852" i="3"/>
  <c r="AK1852" i="3" s="1"/>
  <c r="AG1852" i="3"/>
  <c r="Z1852" i="3"/>
  <c r="AO1851" i="3"/>
  <c r="AS1851" i="3" s="1"/>
  <c r="AH1851" i="3"/>
  <c r="AN1851" i="3" s="1"/>
  <c r="AG1851" i="3"/>
  <c r="Z1851" i="3"/>
  <c r="AO1850" i="3"/>
  <c r="AU1850" i="3" s="1"/>
  <c r="AH1850" i="3"/>
  <c r="AL1850" i="3" s="1"/>
  <c r="AG1850" i="3"/>
  <c r="Z1850" i="3"/>
  <c r="AO1849" i="3"/>
  <c r="AQ1849" i="3" s="1"/>
  <c r="AH1849" i="3"/>
  <c r="AN1849" i="3" s="1"/>
  <c r="AG1849" i="3"/>
  <c r="Z1849" i="3"/>
  <c r="AO1848" i="3"/>
  <c r="AU1848" i="3" s="1"/>
  <c r="AH1848" i="3"/>
  <c r="AI1848" i="3" s="1"/>
  <c r="AG1848" i="3"/>
  <c r="Z1848" i="3"/>
  <c r="AO1847" i="3"/>
  <c r="AU1847" i="3" s="1"/>
  <c r="AH1847" i="3"/>
  <c r="AG1847" i="3"/>
  <c r="Z1847" i="3"/>
  <c r="AO1846" i="3"/>
  <c r="AH1846" i="3"/>
  <c r="AN1846" i="3" s="1"/>
  <c r="AG1846" i="3"/>
  <c r="Z1846" i="3"/>
  <c r="AO1845" i="3"/>
  <c r="AU1845" i="3" s="1"/>
  <c r="AH1845" i="3"/>
  <c r="AM1845" i="3" s="1"/>
  <c r="AG1845" i="3"/>
  <c r="Z1845" i="3"/>
  <c r="AO1844" i="3"/>
  <c r="AR1844" i="3" s="1"/>
  <c r="AH1844" i="3"/>
  <c r="AN1844" i="3" s="1"/>
  <c r="AG1844" i="3"/>
  <c r="Z1844" i="3"/>
  <c r="AO1843" i="3"/>
  <c r="AU1843" i="3" s="1"/>
  <c r="AH1843" i="3"/>
  <c r="AK1843" i="3" s="1"/>
  <c r="AG1843" i="3"/>
  <c r="Z1843" i="3"/>
  <c r="AO1842" i="3"/>
  <c r="AP1842" i="3" s="1"/>
  <c r="AH1842" i="3"/>
  <c r="AN1842" i="3" s="1"/>
  <c r="AG1842" i="3"/>
  <c r="Z1842" i="3"/>
  <c r="AO1841" i="3"/>
  <c r="AU1841" i="3" s="1"/>
  <c r="AH1841" i="3"/>
  <c r="AI1841" i="3" s="1"/>
  <c r="AG1841" i="3"/>
  <c r="Z1841" i="3"/>
  <c r="AO1840" i="3"/>
  <c r="AU1840" i="3" s="1"/>
  <c r="AH1840" i="3"/>
  <c r="AG1840" i="3"/>
  <c r="Z1840" i="3"/>
  <c r="AO1839" i="3"/>
  <c r="AS1839" i="3" s="1"/>
  <c r="AH1839" i="3"/>
  <c r="AN1839" i="3" s="1"/>
  <c r="AG1839" i="3"/>
  <c r="Z1839" i="3"/>
  <c r="AO1838" i="3"/>
  <c r="AU1838" i="3" s="1"/>
  <c r="AH1838" i="3"/>
  <c r="AG1838" i="3"/>
  <c r="Z1838" i="3"/>
  <c r="AO1837" i="3"/>
  <c r="AH1837" i="3"/>
  <c r="AN1837" i="3" s="1"/>
  <c r="AG1837" i="3"/>
  <c r="Z1837" i="3"/>
  <c r="AO1836" i="3"/>
  <c r="AU1836" i="3" s="1"/>
  <c r="AH1836" i="3"/>
  <c r="AJ1836" i="3" s="1"/>
  <c r="AG1836" i="3"/>
  <c r="Z1836" i="3"/>
  <c r="AO1835" i="3"/>
  <c r="AU1835" i="3" s="1"/>
  <c r="AH1835" i="3"/>
  <c r="AN1835" i="3" s="1"/>
  <c r="AG1835" i="3"/>
  <c r="Z1835" i="3"/>
  <c r="AO1834" i="3"/>
  <c r="AT1834" i="3" s="1"/>
  <c r="AH1834" i="3"/>
  <c r="AG1834" i="3"/>
  <c r="Z1834" i="3"/>
  <c r="AO1833" i="3"/>
  <c r="AU1833" i="3" s="1"/>
  <c r="AH1833" i="3"/>
  <c r="AG1833" i="3"/>
  <c r="Z1833" i="3"/>
  <c r="AO1832" i="3"/>
  <c r="AH1832" i="3"/>
  <c r="AN1832" i="3" s="1"/>
  <c r="AG1832" i="3"/>
  <c r="Z1832" i="3"/>
  <c r="AO1831" i="3"/>
  <c r="AU1831" i="3" s="1"/>
  <c r="AH1831" i="3"/>
  <c r="AK1831" i="3" s="1"/>
  <c r="AG1831" i="3"/>
  <c r="Z1831" i="3"/>
  <c r="AO1830" i="3"/>
  <c r="AP1830" i="3" s="1"/>
  <c r="AH1830" i="3"/>
  <c r="AN1830" i="3" s="1"/>
  <c r="AG1830" i="3"/>
  <c r="Z1830" i="3"/>
  <c r="AO1829" i="3"/>
  <c r="AH1829" i="3"/>
  <c r="AI1829" i="3" s="1"/>
  <c r="AG1829" i="3"/>
  <c r="Z1829" i="3"/>
  <c r="AO1828" i="3"/>
  <c r="AH1828" i="3"/>
  <c r="AG1828" i="3"/>
  <c r="Z1828" i="3"/>
  <c r="AO1827" i="3"/>
  <c r="AS1827" i="3" s="1"/>
  <c r="AH1827" i="3"/>
  <c r="AG1827" i="3"/>
  <c r="Z1827" i="3"/>
  <c r="AO1826" i="3"/>
  <c r="AU1826" i="3" s="1"/>
  <c r="AH1826" i="3"/>
  <c r="AL1826" i="3" s="1"/>
  <c r="AG1826" i="3"/>
  <c r="Z1826" i="3"/>
  <c r="AO1825" i="3"/>
  <c r="AQ1825" i="3" s="1"/>
  <c r="AH1825" i="3"/>
  <c r="AN1825" i="3" s="1"/>
  <c r="AG1825" i="3"/>
  <c r="Z1825" i="3"/>
  <c r="AO1824" i="3"/>
  <c r="AU1824" i="3" s="1"/>
  <c r="AH1824" i="3"/>
  <c r="AI1824" i="3" s="1"/>
  <c r="AG1824" i="3"/>
  <c r="Z1824" i="3"/>
  <c r="AO1823" i="3"/>
  <c r="AU1823" i="3" s="1"/>
  <c r="AH1823" i="3"/>
  <c r="AN1823" i="3" s="1"/>
  <c r="AG1823" i="3"/>
  <c r="Z1823" i="3"/>
  <c r="AO1822" i="3"/>
  <c r="AT1822" i="3" s="1"/>
  <c r="AH1822" i="3"/>
  <c r="AN1822" i="3" s="1"/>
  <c r="AG1822" i="3"/>
  <c r="Z1822" i="3"/>
  <c r="AO1821" i="3"/>
  <c r="AU1821" i="3" s="1"/>
  <c r="AH1821" i="3"/>
  <c r="AM1821" i="3" s="1"/>
  <c r="AG1821" i="3"/>
  <c r="Z1821" i="3"/>
  <c r="AO1820" i="3"/>
  <c r="AH1820" i="3"/>
  <c r="AN1820" i="3" s="1"/>
  <c r="AG1820" i="3"/>
  <c r="Z1820" i="3"/>
  <c r="AO1819" i="3"/>
  <c r="AT1819" i="3" s="1"/>
  <c r="AH1819" i="3"/>
  <c r="AG1819" i="3"/>
  <c r="Z1819" i="3"/>
  <c r="AO1818" i="3"/>
  <c r="AP1818" i="3" s="1"/>
  <c r="AH1818" i="3"/>
  <c r="AM1818" i="3" s="1"/>
  <c r="AG1818" i="3"/>
  <c r="Z1818" i="3"/>
  <c r="AO1817" i="3"/>
  <c r="AS1817" i="3" s="1"/>
  <c r="AH1817" i="3"/>
  <c r="AI1817" i="3" s="1"/>
  <c r="AG1817" i="3"/>
  <c r="Z1817" i="3"/>
  <c r="AO1816" i="3"/>
  <c r="AH1816" i="3"/>
  <c r="AL1816" i="3" s="1"/>
  <c r="AG1816" i="3"/>
  <c r="Z1816" i="3"/>
  <c r="AO1815" i="3"/>
  <c r="AH1815" i="3"/>
  <c r="AK1815" i="3" s="1"/>
  <c r="AG1815" i="3"/>
  <c r="Z1815" i="3"/>
  <c r="AO1814" i="3"/>
  <c r="AH1814" i="3"/>
  <c r="AM1814" i="3" s="1"/>
  <c r="AG1814" i="3"/>
  <c r="Z1814" i="3"/>
  <c r="AO1813" i="3"/>
  <c r="AT1813" i="3" s="1"/>
  <c r="AH1813" i="3"/>
  <c r="AN1813" i="3" s="1"/>
  <c r="AG1813" i="3"/>
  <c r="Z1813" i="3"/>
  <c r="AO1812" i="3"/>
  <c r="AU1812" i="3" s="1"/>
  <c r="AH1812" i="3"/>
  <c r="AN1812" i="3" s="1"/>
  <c r="AG1812" i="3"/>
  <c r="Z1812" i="3"/>
  <c r="AO1811" i="3"/>
  <c r="AH1811" i="3"/>
  <c r="AG1811" i="3"/>
  <c r="Z1811" i="3"/>
  <c r="AO1810" i="3"/>
  <c r="AH1810" i="3"/>
  <c r="AL1810" i="3" s="1"/>
  <c r="AG1810" i="3"/>
  <c r="Z1810" i="3"/>
  <c r="AO1809" i="3"/>
  <c r="AT1809" i="3" s="1"/>
  <c r="AH1809" i="3"/>
  <c r="AL1809" i="3" s="1"/>
  <c r="AG1809" i="3"/>
  <c r="Z1809" i="3"/>
  <c r="AO1808" i="3"/>
  <c r="AH1808" i="3"/>
  <c r="AI1808" i="3" s="1"/>
  <c r="AG1808" i="3"/>
  <c r="Z1808" i="3"/>
  <c r="AO1807" i="3"/>
  <c r="AU1807" i="3" s="1"/>
  <c r="AH1807" i="3"/>
  <c r="AN1807" i="3" s="1"/>
  <c r="AG1807" i="3"/>
  <c r="Z1807" i="3"/>
  <c r="AO1806" i="3"/>
  <c r="AU1806" i="3" s="1"/>
  <c r="AH1806" i="3"/>
  <c r="AI1806" i="3" s="1"/>
  <c r="AG1806" i="3"/>
  <c r="Z1806" i="3"/>
  <c r="AO1805" i="3"/>
  <c r="AU1805" i="3" s="1"/>
  <c r="AH1805" i="3"/>
  <c r="AG1805" i="3"/>
  <c r="Z1805" i="3"/>
  <c r="AO1804" i="3"/>
  <c r="AS1804" i="3" s="1"/>
  <c r="AH1804" i="3"/>
  <c r="AN1804" i="3" s="1"/>
  <c r="AG1804" i="3"/>
  <c r="Z1804" i="3"/>
  <c r="AO1803" i="3"/>
  <c r="AH1803" i="3"/>
  <c r="AL1803" i="3" s="1"/>
  <c r="AG1803" i="3"/>
  <c r="Z1803" i="3"/>
  <c r="AO1802" i="3"/>
  <c r="AU1802" i="3" s="1"/>
  <c r="AH1802" i="3"/>
  <c r="AG1802" i="3"/>
  <c r="Z1802" i="3"/>
  <c r="AO1801" i="3"/>
  <c r="AR1801" i="3" s="1"/>
  <c r="AH1801" i="3"/>
  <c r="AN1801" i="3" s="1"/>
  <c r="AG1801" i="3"/>
  <c r="Z1801" i="3"/>
  <c r="AO1800" i="3"/>
  <c r="AU1800" i="3" s="1"/>
  <c r="AH1800" i="3"/>
  <c r="AK1800" i="3" s="1"/>
  <c r="AG1800" i="3"/>
  <c r="Z1800" i="3"/>
  <c r="AO1799" i="3"/>
  <c r="AP1799" i="3" s="1"/>
  <c r="AH1799" i="3"/>
  <c r="AN1799" i="3" s="1"/>
  <c r="AG1799" i="3"/>
  <c r="Z1799" i="3"/>
  <c r="AO1798" i="3"/>
  <c r="AU1798" i="3" s="1"/>
  <c r="AH1798" i="3"/>
  <c r="AG1798" i="3"/>
  <c r="Z1798" i="3"/>
  <c r="AO1797" i="3"/>
  <c r="AU1797" i="3" s="1"/>
  <c r="AH1797" i="3"/>
  <c r="AN1797" i="3" s="1"/>
  <c r="AG1797" i="3"/>
  <c r="Z1797" i="3"/>
  <c r="AO1796" i="3"/>
  <c r="AH1796" i="3"/>
  <c r="AN1796" i="3" s="1"/>
  <c r="AG1796" i="3"/>
  <c r="Z1796" i="3"/>
  <c r="AO1795" i="3"/>
  <c r="AT1795" i="3" s="1"/>
  <c r="AH1795" i="3"/>
  <c r="AL1795" i="3" s="1"/>
  <c r="AG1795" i="3"/>
  <c r="Z1795" i="3"/>
  <c r="AO1794" i="3"/>
  <c r="AQ1794" i="3" s="1"/>
  <c r="AH1794" i="3"/>
  <c r="AM1794" i="3" s="1"/>
  <c r="AG1794" i="3"/>
  <c r="Z1794" i="3"/>
  <c r="AO1793" i="3"/>
  <c r="AU1793" i="3" s="1"/>
  <c r="AH1793" i="3"/>
  <c r="AJ1793" i="3" s="1"/>
  <c r="AG1793" i="3"/>
  <c r="Z1793" i="3"/>
  <c r="AO1792" i="3"/>
  <c r="AH1792" i="3"/>
  <c r="AN1792" i="3" s="1"/>
  <c r="AG1792" i="3"/>
  <c r="Z1792" i="3"/>
  <c r="AO1791" i="3"/>
  <c r="AH1791" i="3"/>
  <c r="AG1791" i="3"/>
  <c r="Z1791" i="3"/>
  <c r="AO1790" i="3"/>
  <c r="AU1790" i="3" s="1"/>
  <c r="AH1790" i="3"/>
  <c r="AM1790" i="3" s="1"/>
  <c r="AG1790" i="3"/>
  <c r="Z1790" i="3"/>
  <c r="AO1789" i="3"/>
  <c r="AR1789" i="3" s="1"/>
  <c r="AH1789" i="3"/>
  <c r="AG1789" i="3"/>
  <c r="Z1789" i="3"/>
  <c r="AO1788" i="3"/>
  <c r="AH1788" i="3"/>
  <c r="AK1788" i="3" s="1"/>
  <c r="AG1788" i="3"/>
  <c r="Z1788" i="3"/>
  <c r="AO1787" i="3"/>
  <c r="AP1787" i="3" s="1"/>
  <c r="AH1787" i="3"/>
  <c r="AN1787" i="3" s="1"/>
  <c r="AG1787" i="3"/>
  <c r="Z1787" i="3"/>
  <c r="AO1786" i="3"/>
  <c r="AU1786" i="3" s="1"/>
  <c r="AH1786" i="3"/>
  <c r="AG1786" i="3"/>
  <c r="Z1786" i="3"/>
  <c r="AO1785" i="3"/>
  <c r="AR1785" i="3" s="1"/>
  <c r="AH1785" i="3"/>
  <c r="AN1785" i="3" s="1"/>
  <c r="AG1785" i="3"/>
  <c r="Z1785" i="3"/>
  <c r="AO1784" i="3"/>
  <c r="AS1784" i="3" s="1"/>
  <c r="AH1784" i="3"/>
  <c r="AG1784" i="3"/>
  <c r="Z1784" i="3"/>
  <c r="AO1783" i="3"/>
  <c r="AT1783" i="3" s="1"/>
  <c r="AH1783" i="3"/>
  <c r="AL1783" i="3" s="1"/>
  <c r="AG1783" i="3"/>
  <c r="Z1783" i="3"/>
  <c r="AO1782" i="3"/>
  <c r="AQ1782" i="3" s="1"/>
  <c r="AH1782" i="3"/>
  <c r="AM1782" i="3" s="1"/>
  <c r="AG1782" i="3"/>
  <c r="Z1782" i="3"/>
  <c r="AO1781" i="3"/>
  <c r="AH1781" i="3"/>
  <c r="AJ1781" i="3" s="1"/>
  <c r="AG1781" i="3"/>
  <c r="Z1781" i="3"/>
  <c r="AO1780" i="3"/>
  <c r="AU1780" i="3" s="1"/>
  <c r="AH1780" i="3"/>
  <c r="AG1780" i="3"/>
  <c r="Z1780" i="3"/>
  <c r="AO1779" i="3"/>
  <c r="AH1779" i="3"/>
  <c r="AG1779" i="3"/>
  <c r="Z1779" i="3"/>
  <c r="AO1778" i="3"/>
  <c r="AH1778" i="3"/>
  <c r="AM1778" i="3" s="1"/>
  <c r="AG1778" i="3"/>
  <c r="Z1778" i="3"/>
  <c r="AO1777" i="3"/>
  <c r="AR1777" i="3" s="1"/>
  <c r="AH1777" i="3"/>
  <c r="AN1777" i="3" s="1"/>
  <c r="AG1777" i="3"/>
  <c r="Z1777" i="3"/>
  <c r="AO1776" i="3"/>
  <c r="AU1776" i="3" s="1"/>
  <c r="AH1776" i="3"/>
  <c r="AK1776" i="3" s="1"/>
  <c r="AG1776" i="3"/>
  <c r="Z1776" i="3"/>
  <c r="AO1775" i="3"/>
  <c r="AP1775" i="3" s="1"/>
  <c r="AH1775" i="3"/>
  <c r="AN1775" i="3" s="1"/>
  <c r="AG1775" i="3"/>
  <c r="Z1775" i="3"/>
  <c r="AO1774" i="3"/>
  <c r="AU1774" i="3" s="1"/>
  <c r="AH1774" i="3"/>
  <c r="AG1774" i="3"/>
  <c r="Z1774" i="3"/>
  <c r="AO1773" i="3"/>
  <c r="AR1773" i="3" s="1"/>
  <c r="AH1773" i="3"/>
  <c r="AN1773" i="3" s="1"/>
  <c r="AG1773" i="3"/>
  <c r="Z1773" i="3"/>
  <c r="AO1772" i="3"/>
  <c r="AH1772" i="3"/>
  <c r="AK1772" i="3" s="1"/>
  <c r="AG1772" i="3"/>
  <c r="Z1772" i="3"/>
  <c r="AO1771" i="3"/>
  <c r="AH1771" i="3"/>
  <c r="AG1771" i="3"/>
  <c r="Z1771" i="3"/>
  <c r="AO1770" i="3"/>
  <c r="AQ1770" i="3" s="1"/>
  <c r="AH1770" i="3"/>
  <c r="AG1770" i="3"/>
  <c r="Z1770" i="3"/>
  <c r="AO1769" i="3"/>
  <c r="AH1769" i="3"/>
  <c r="AG1769" i="3"/>
  <c r="Z1769" i="3"/>
  <c r="AO1768" i="3"/>
  <c r="AR1768" i="3" s="1"/>
  <c r="AH1768" i="3"/>
  <c r="AG1768" i="3"/>
  <c r="Z1768" i="3"/>
  <c r="AO1767" i="3"/>
  <c r="AH1767" i="3"/>
  <c r="AG1767" i="3"/>
  <c r="Z1767" i="3"/>
  <c r="AO1766" i="3"/>
  <c r="AH1766" i="3"/>
  <c r="AM1766" i="3" s="1"/>
  <c r="AG1766" i="3"/>
  <c r="Z1766" i="3"/>
  <c r="AO1765" i="3"/>
  <c r="AH1765" i="3"/>
  <c r="AG1765" i="3"/>
  <c r="Z1765" i="3"/>
  <c r="AO1764" i="3"/>
  <c r="AH1764" i="3"/>
  <c r="AG1764" i="3"/>
  <c r="Z1764" i="3"/>
  <c r="AO1763" i="3"/>
  <c r="AP1763" i="3" s="1"/>
  <c r="AH1763" i="3"/>
  <c r="AN1763" i="3" s="1"/>
  <c r="AG1763" i="3"/>
  <c r="Z1763" i="3"/>
  <c r="AO1762" i="3"/>
  <c r="AU1762" i="3" s="1"/>
  <c r="AH1762" i="3"/>
  <c r="AI1762" i="3" s="1"/>
  <c r="AG1762" i="3"/>
  <c r="Z1762" i="3"/>
  <c r="AO1761" i="3"/>
  <c r="AH1761" i="3"/>
  <c r="AN1761" i="3" s="1"/>
  <c r="AG1761" i="3"/>
  <c r="Z1761" i="3"/>
  <c r="AO1760" i="3"/>
  <c r="AH1760" i="3"/>
  <c r="AK1760" i="3" s="1"/>
  <c r="AG1760" i="3"/>
  <c r="Z1760" i="3"/>
  <c r="AO1759" i="3"/>
  <c r="AT1759" i="3" s="1"/>
  <c r="AH1759" i="3"/>
  <c r="AL1759" i="3" s="1"/>
  <c r="AG1759" i="3"/>
  <c r="Z1759" i="3"/>
  <c r="AO1758" i="3"/>
  <c r="AQ1758" i="3" s="1"/>
  <c r="AH1758" i="3"/>
  <c r="AM1758" i="3" s="1"/>
  <c r="AG1758" i="3"/>
  <c r="Z1758" i="3"/>
  <c r="AO1757" i="3"/>
  <c r="AS1757" i="3" s="1"/>
  <c r="AH1757" i="3"/>
  <c r="AJ1757" i="3" s="1"/>
  <c r="AG1757" i="3"/>
  <c r="Z1757" i="3"/>
  <c r="AO1756" i="3"/>
  <c r="AH1756" i="3"/>
  <c r="AG1756" i="3"/>
  <c r="Z1756" i="3"/>
  <c r="AO1755" i="3"/>
  <c r="AH1755" i="3"/>
  <c r="AM1755" i="3" s="1"/>
  <c r="AG1755" i="3"/>
  <c r="Z1755" i="3"/>
  <c r="AO1754" i="3"/>
  <c r="AQ1754" i="3" s="1"/>
  <c r="AH1754" i="3"/>
  <c r="AG1754" i="3"/>
  <c r="Z1754" i="3"/>
  <c r="AO1753" i="3"/>
  <c r="AH1753" i="3"/>
  <c r="AG1753" i="3"/>
  <c r="Z1753" i="3"/>
  <c r="AO1752" i="3"/>
  <c r="AU1752" i="3" s="1"/>
  <c r="AH1752" i="3"/>
  <c r="AG1752" i="3"/>
  <c r="Z1752" i="3"/>
  <c r="AO1751" i="3"/>
  <c r="AH1751" i="3"/>
  <c r="AG1751" i="3"/>
  <c r="Z1751" i="3"/>
  <c r="AO1750" i="3"/>
  <c r="AH1750" i="3"/>
  <c r="AG1750" i="3"/>
  <c r="Z1750" i="3"/>
  <c r="AO1749" i="3"/>
  <c r="AU1749" i="3" s="1"/>
  <c r="AH1749" i="3"/>
  <c r="AG1749" i="3"/>
  <c r="Z1749" i="3"/>
  <c r="AO1748" i="3"/>
  <c r="AT1748" i="3" s="1"/>
  <c r="AH1748" i="3"/>
  <c r="AG1748" i="3"/>
  <c r="Z1748" i="3"/>
  <c r="AO1747" i="3"/>
  <c r="AP1747" i="3" s="1"/>
  <c r="AH1747" i="3"/>
  <c r="AG1747" i="3"/>
  <c r="Z1747" i="3"/>
  <c r="AO1746" i="3"/>
  <c r="AH1746" i="3"/>
  <c r="AG1746" i="3"/>
  <c r="Z1746" i="3"/>
  <c r="AO1745" i="3"/>
  <c r="AH1745" i="3"/>
  <c r="AG1745" i="3"/>
  <c r="Z1745" i="3"/>
  <c r="AO1744" i="3"/>
  <c r="AU1744" i="3" s="1"/>
  <c r="AH1744" i="3"/>
  <c r="AG1744" i="3"/>
  <c r="Z1744" i="3"/>
  <c r="AO1743" i="3"/>
  <c r="AQ1743" i="3" s="1"/>
  <c r="AH1743" i="3"/>
  <c r="AG1743" i="3"/>
  <c r="Z1743" i="3"/>
  <c r="AO1742" i="3"/>
  <c r="AQ1742" i="3" s="1"/>
  <c r="AH1742" i="3"/>
  <c r="AN1742" i="3" s="1"/>
  <c r="AG1742" i="3"/>
  <c r="Z1742" i="3"/>
  <c r="AO1741" i="3"/>
  <c r="AU1741" i="3" s="1"/>
  <c r="AH1741" i="3"/>
  <c r="AG1741" i="3"/>
  <c r="Z1741" i="3"/>
  <c r="AO1740" i="3"/>
  <c r="AU1740" i="3" s="1"/>
  <c r="AH1740" i="3"/>
  <c r="AK1740" i="3" s="1"/>
  <c r="AG1740" i="3"/>
  <c r="Z1740" i="3"/>
  <c r="AO1739" i="3"/>
  <c r="AH1739" i="3"/>
  <c r="AG1739" i="3"/>
  <c r="Z1739" i="3"/>
  <c r="AO1738" i="3"/>
  <c r="AU1738" i="3" s="1"/>
  <c r="AH1738" i="3"/>
  <c r="AI1738" i="3" s="1"/>
  <c r="AG1738" i="3"/>
  <c r="Z1738" i="3"/>
  <c r="AO1737" i="3"/>
  <c r="AH1737" i="3"/>
  <c r="AN1737" i="3" s="1"/>
  <c r="AG1737" i="3"/>
  <c r="Z1737" i="3"/>
  <c r="AO1736" i="3"/>
  <c r="AP1736" i="3" s="1"/>
  <c r="AH1736" i="3"/>
  <c r="AG1736" i="3"/>
  <c r="Z1736" i="3"/>
  <c r="AO1735" i="3"/>
  <c r="AH1735" i="3"/>
  <c r="AG1735" i="3"/>
  <c r="Z1735" i="3"/>
  <c r="AO1734" i="3"/>
  <c r="AQ1734" i="3" s="1"/>
  <c r="AH1734" i="3"/>
  <c r="AG1734" i="3"/>
  <c r="Z1734" i="3"/>
  <c r="AO1733" i="3"/>
  <c r="AH1733" i="3"/>
  <c r="AJ1733" i="3" s="1"/>
  <c r="AG1733" i="3"/>
  <c r="Z1733" i="3"/>
  <c r="AO1732" i="3"/>
  <c r="AU1732" i="3" s="1"/>
  <c r="AH1732" i="3"/>
  <c r="AG1732" i="3"/>
  <c r="Z1732" i="3"/>
  <c r="AO1731" i="3"/>
  <c r="AT1731" i="3" s="1"/>
  <c r="AH1731" i="3"/>
  <c r="AG1731" i="3"/>
  <c r="Z1731" i="3"/>
  <c r="AO1730" i="3"/>
  <c r="AU1730" i="3" s="1"/>
  <c r="AH1730" i="3"/>
  <c r="AG1730" i="3"/>
  <c r="Z1730" i="3"/>
  <c r="AO1729" i="3"/>
  <c r="AR1729" i="3" s="1"/>
  <c r="AH1729" i="3"/>
  <c r="AG1729" i="3"/>
  <c r="Z1729" i="3"/>
  <c r="AO1728" i="3"/>
  <c r="AH1728" i="3"/>
  <c r="AG1728" i="3"/>
  <c r="Z1728" i="3"/>
  <c r="AO1727" i="3"/>
  <c r="AP1727" i="3" s="1"/>
  <c r="AH1727" i="3"/>
  <c r="AL1727" i="3" s="1"/>
  <c r="AG1727" i="3"/>
  <c r="Z1727" i="3"/>
  <c r="AO1726" i="3"/>
  <c r="AU1726" i="3" s="1"/>
  <c r="AH1726" i="3"/>
  <c r="AG1726" i="3"/>
  <c r="Z1726" i="3"/>
  <c r="AO1725" i="3"/>
  <c r="AT1725" i="3" s="1"/>
  <c r="AH1725" i="3"/>
  <c r="AG1725" i="3"/>
  <c r="Z1725" i="3"/>
  <c r="AO1724" i="3"/>
  <c r="AP1724" i="3" s="1"/>
  <c r="AH1724" i="3"/>
  <c r="AG1724" i="3"/>
  <c r="Z1724" i="3"/>
  <c r="AO1723" i="3"/>
  <c r="AH1723" i="3"/>
  <c r="AG1723" i="3"/>
  <c r="Z1723" i="3"/>
  <c r="AO1722" i="3"/>
  <c r="AQ1722" i="3" s="1"/>
  <c r="AH1722" i="3"/>
  <c r="AG1722" i="3"/>
  <c r="Z1722" i="3"/>
  <c r="AO1721" i="3"/>
  <c r="AH1721" i="3"/>
  <c r="AG1721" i="3"/>
  <c r="Z1721" i="3"/>
  <c r="AO1720" i="3"/>
  <c r="AH1720" i="3"/>
  <c r="AM1720" i="3" s="1"/>
  <c r="AG1720" i="3"/>
  <c r="Z1720" i="3"/>
  <c r="AO1719" i="3"/>
  <c r="AH1719" i="3"/>
  <c r="AJ1719" i="3" s="1"/>
  <c r="AG1719" i="3"/>
  <c r="Z1719" i="3"/>
  <c r="AO1718" i="3"/>
  <c r="AS1718" i="3" s="1"/>
  <c r="AH1718" i="3"/>
  <c r="AI1718" i="3" s="1"/>
  <c r="AG1718" i="3"/>
  <c r="Z1718" i="3"/>
  <c r="AO1717" i="3"/>
  <c r="AR1717" i="3" s="1"/>
  <c r="AH1717" i="3"/>
  <c r="AI1717" i="3" s="1"/>
  <c r="AG1717" i="3"/>
  <c r="Z1717" i="3"/>
  <c r="AO1716" i="3"/>
  <c r="AH1716" i="3"/>
  <c r="AG1716" i="3"/>
  <c r="Z1716" i="3"/>
  <c r="AO1715" i="3"/>
  <c r="AR1715" i="3" s="1"/>
  <c r="AH1715" i="3"/>
  <c r="AL1715" i="3" s="1"/>
  <c r="AG1715" i="3"/>
  <c r="Z1715" i="3"/>
  <c r="AO1714" i="3"/>
  <c r="AH1714" i="3"/>
  <c r="AG1714" i="3"/>
  <c r="Z1714" i="3"/>
  <c r="AO1713" i="3"/>
  <c r="AH1713" i="3"/>
  <c r="AG1713" i="3"/>
  <c r="Z1713" i="3"/>
  <c r="AO1712" i="3"/>
  <c r="AH1712" i="3"/>
  <c r="AG1712" i="3"/>
  <c r="Z1712" i="3"/>
  <c r="AO1711" i="3"/>
  <c r="AH1711" i="3"/>
  <c r="AG1711" i="3"/>
  <c r="Z1711" i="3"/>
  <c r="AO1710" i="3"/>
  <c r="AS1710" i="3" s="1"/>
  <c r="AH1710" i="3"/>
  <c r="AL1710" i="3" s="1"/>
  <c r="AG1710" i="3"/>
  <c r="Z1710" i="3"/>
  <c r="AO1709" i="3"/>
  <c r="AH1709" i="3"/>
  <c r="AL1709" i="3" s="1"/>
  <c r="AG1709" i="3"/>
  <c r="Z1709" i="3"/>
  <c r="AO1708" i="3"/>
  <c r="AH1708" i="3"/>
  <c r="AG1708" i="3"/>
  <c r="Z1708" i="3"/>
  <c r="AO1707" i="3"/>
  <c r="AH1707" i="3"/>
  <c r="AG1707" i="3"/>
  <c r="Z1707" i="3"/>
  <c r="AO1706" i="3"/>
  <c r="AT1706" i="3" s="1"/>
  <c r="AH1706" i="3"/>
  <c r="AG1706" i="3"/>
  <c r="Z1706" i="3"/>
  <c r="AO1705" i="3"/>
  <c r="AH1705" i="3"/>
  <c r="AL1705" i="3" s="1"/>
  <c r="AG1705" i="3"/>
  <c r="Z1705" i="3"/>
  <c r="AO1704" i="3"/>
  <c r="AH1704" i="3"/>
  <c r="AM1704" i="3" s="1"/>
  <c r="AG1704" i="3"/>
  <c r="Z1704" i="3"/>
  <c r="AO1703" i="3"/>
  <c r="AH1703" i="3"/>
  <c r="AG1703" i="3"/>
  <c r="Z1703" i="3"/>
  <c r="AO1702" i="3"/>
  <c r="AH1702" i="3"/>
  <c r="AG1702" i="3"/>
  <c r="Z1702" i="3"/>
  <c r="AO1701" i="3"/>
  <c r="AH1701" i="3"/>
  <c r="AJ1701" i="3" s="1"/>
  <c r="AG1701" i="3"/>
  <c r="Z1701" i="3"/>
  <c r="AO1700" i="3"/>
  <c r="AR1700" i="3" s="1"/>
  <c r="AH1700" i="3"/>
  <c r="AI1700" i="3" s="1"/>
  <c r="AG1700" i="3"/>
  <c r="Z1700" i="3"/>
  <c r="AO1699" i="3"/>
  <c r="AS1699" i="3" s="1"/>
  <c r="AH1699" i="3"/>
  <c r="AG1699" i="3"/>
  <c r="Z1699" i="3"/>
  <c r="AO1698" i="3"/>
  <c r="AH1698" i="3"/>
  <c r="AM1698" i="3" s="1"/>
  <c r="AG1698" i="3"/>
  <c r="Z1698" i="3"/>
  <c r="AO1697" i="3"/>
  <c r="AS1697" i="3" s="1"/>
  <c r="AH1697" i="3"/>
  <c r="AG1697" i="3"/>
  <c r="Z1697" i="3"/>
  <c r="AO1696" i="3"/>
  <c r="AS1696" i="3" s="1"/>
  <c r="AH1696" i="3"/>
  <c r="AL1696" i="3" s="1"/>
  <c r="AG1696" i="3"/>
  <c r="Z1696" i="3"/>
  <c r="AO1695" i="3"/>
  <c r="AH1695" i="3"/>
  <c r="AL1695" i="3" s="1"/>
  <c r="AG1695" i="3"/>
  <c r="Z1695" i="3"/>
  <c r="AO1694" i="3"/>
  <c r="AS1694" i="3" s="1"/>
  <c r="AH1694" i="3"/>
  <c r="AM1694" i="3" s="1"/>
  <c r="AG1694" i="3"/>
  <c r="Z1694" i="3"/>
  <c r="AO1693" i="3"/>
  <c r="AH1693" i="3"/>
  <c r="AL1693" i="3" s="1"/>
  <c r="AG1693" i="3"/>
  <c r="Z1693" i="3"/>
  <c r="AO1692" i="3"/>
  <c r="AH1692" i="3"/>
  <c r="AJ1692" i="3" s="1"/>
  <c r="AG1692" i="3"/>
  <c r="Z1692" i="3"/>
  <c r="AO1691" i="3"/>
  <c r="AH1691" i="3"/>
  <c r="AK1691" i="3" s="1"/>
  <c r="AG1691" i="3"/>
  <c r="Z1691" i="3"/>
  <c r="AO1690" i="3"/>
  <c r="AU1690" i="3" s="1"/>
  <c r="AH1690" i="3"/>
  <c r="AL1690" i="3" s="1"/>
  <c r="AG1690" i="3"/>
  <c r="Z1690" i="3"/>
  <c r="AO1689" i="3"/>
  <c r="AP1689" i="3" s="1"/>
  <c r="AH1689" i="3"/>
  <c r="AG1689" i="3"/>
  <c r="Z1689" i="3"/>
  <c r="AO1688" i="3"/>
  <c r="AH1688" i="3"/>
  <c r="AG1688" i="3"/>
  <c r="Z1688" i="3"/>
  <c r="AO1687" i="3"/>
  <c r="AT1687" i="3" s="1"/>
  <c r="AH1687" i="3"/>
  <c r="AG1687" i="3"/>
  <c r="Z1687" i="3"/>
  <c r="AO1686" i="3"/>
  <c r="AQ1686" i="3" s="1"/>
  <c r="AH1686" i="3"/>
  <c r="AG1686" i="3"/>
  <c r="Z1686" i="3"/>
  <c r="AO1685" i="3"/>
  <c r="AH1685" i="3"/>
  <c r="AG1685" i="3"/>
  <c r="Z1685" i="3"/>
  <c r="AO1684" i="3"/>
  <c r="AR1684" i="3" s="1"/>
  <c r="AH1684" i="3"/>
  <c r="AN1684" i="3" s="1"/>
  <c r="AG1684" i="3"/>
  <c r="Z1684" i="3"/>
  <c r="AO1683" i="3"/>
  <c r="AH1683" i="3"/>
  <c r="AG1683" i="3"/>
  <c r="Z1683" i="3"/>
  <c r="AO1682" i="3"/>
  <c r="AS1682" i="3" s="1"/>
  <c r="AH1682" i="3"/>
  <c r="AM1682" i="3" s="1"/>
  <c r="AG1682" i="3"/>
  <c r="Z1682" i="3"/>
  <c r="AO1681" i="3"/>
  <c r="AU1681" i="3" s="1"/>
  <c r="AH1681" i="3"/>
  <c r="AG1681" i="3"/>
  <c r="Z1681" i="3"/>
  <c r="AO1680" i="3"/>
  <c r="AH1680" i="3"/>
  <c r="AG1680" i="3"/>
  <c r="Z1680" i="3"/>
  <c r="AO1679" i="3"/>
  <c r="AH1679" i="3"/>
  <c r="AG1679" i="3"/>
  <c r="Z1679" i="3"/>
  <c r="AO1678" i="3"/>
  <c r="AP1678" i="3" s="1"/>
  <c r="AH1678" i="3"/>
  <c r="AG1678" i="3"/>
  <c r="Z1678" i="3"/>
  <c r="AO1677" i="3"/>
  <c r="AH1677" i="3"/>
  <c r="AG1677" i="3"/>
  <c r="Z1677" i="3"/>
  <c r="AO1676" i="3"/>
  <c r="AH1676" i="3"/>
  <c r="AG1676" i="3"/>
  <c r="Z1676" i="3"/>
  <c r="AO1675" i="3"/>
  <c r="AH1675" i="3"/>
  <c r="AG1675" i="3"/>
  <c r="Z1675" i="3"/>
  <c r="AO1674" i="3"/>
  <c r="AH1674" i="3"/>
  <c r="AL1674" i="3" s="1"/>
  <c r="AG1674" i="3"/>
  <c r="Z1674" i="3"/>
  <c r="AO1673" i="3"/>
  <c r="AH1673" i="3"/>
  <c r="AG1673" i="3"/>
  <c r="Z1673" i="3"/>
  <c r="AO1672" i="3"/>
  <c r="AH1672" i="3"/>
  <c r="AN1672" i="3" s="1"/>
  <c r="AG1672" i="3"/>
  <c r="Z1672" i="3"/>
  <c r="AO1671" i="3"/>
  <c r="AH1671" i="3"/>
  <c r="AK1671" i="3" s="1"/>
  <c r="AG1671" i="3"/>
  <c r="Z1671" i="3"/>
  <c r="AO1670" i="3"/>
  <c r="AP1670" i="3" s="1"/>
  <c r="AH1670" i="3"/>
  <c r="AL1670" i="3" s="1"/>
  <c r="AG1670" i="3"/>
  <c r="Z1670" i="3"/>
  <c r="AO1669" i="3"/>
  <c r="AP1669" i="3" s="1"/>
  <c r="AH1669" i="3"/>
  <c r="AG1669" i="3"/>
  <c r="Z1669" i="3"/>
  <c r="AO1668" i="3"/>
  <c r="AH1668" i="3"/>
  <c r="AG1668" i="3"/>
  <c r="Z1668" i="3"/>
  <c r="AO1667" i="3"/>
  <c r="AH1667" i="3"/>
  <c r="AG1667" i="3"/>
  <c r="Z1667" i="3"/>
  <c r="AO1666" i="3"/>
  <c r="AH1666" i="3"/>
  <c r="AM1666" i="3" s="1"/>
  <c r="AG1666" i="3"/>
  <c r="Z1666" i="3"/>
  <c r="AO1665" i="3"/>
  <c r="AU1665" i="3" s="1"/>
  <c r="AH1665" i="3"/>
  <c r="AG1665" i="3"/>
  <c r="Z1665" i="3"/>
  <c r="AO1664" i="3"/>
  <c r="AH1664" i="3"/>
  <c r="AG1664" i="3"/>
  <c r="Z1664" i="3"/>
  <c r="AO1663" i="3"/>
  <c r="AR1663" i="3" s="1"/>
  <c r="AH1663" i="3"/>
  <c r="AG1663" i="3"/>
  <c r="Z1663" i="3"/>
  <c r="AO1662" i="3"/>
  <c r="AH1662" i="3"/>
  <c r="AN1662" i="3" s="1"/>
  <c r="AG1662" i="3"/>
  <c r="Z1662" i="3"/>
  <c r="AO1661" i="3"/>
  <c r="AH1661" i="3"/>
  <c r="AM1661" i="3" s="1"/>
  <c r="AG1661" i="3"/>
  <c r="Z1661" i="3"/>
  <c r="AO1660" i="3"/>
  <c r="AP1660" i="3" s="1"/>
  <c r="AH1660" i="3"/>
  <c r="AG1660" i="3"/>
  <c r="Z1660" i="3"/>
  <c r="AO1659" i="3"/>
  <c r="AT1659" i="3" s="1"/>
  <c r="AH1659" i="3"/>
  <c r="AG1659" i="3"/>
  <c r="Z1659" i="3"/>
  <c r="AO1658" i="3"/>
  <c r="AH1658" i="3"/>
  <c r="AG1658" i="3"/>
  <c r="Z1658" i="3"/>
  <c r="AO1657" i="3"/>
  <c r="AT1657" i="3" s="1"/>
  <c r="AH1657" i="3"/>
  <c r="AN1657" i="3" s="1"/>
  <c r="AG1657" i="3"/>
  <c r="Z1657" i="3"/>
  <c r="AO1656" i="3"/>
  <c r="AH1656" i="3"/>
  <c r="AG1656" i="3"/>
  <c r="Z1656" i="3"/>
  <c r="AO1655" i="3"/>
  <c r="AR1655" i="3" s="1"/>
  <c r="AH1655" i="3"/>
  <c r="AN1655" i="3" s="1"/>
  <c r="AG1655" i="3"/>
  <c r="Z1655" i="3"/>
  <c r="AO1654" i="3"/>
  <c r="AH1654" i="3"/>
  <c r="AG1654" i="3"/>
  <c r="Z1654" i="3"/>
  <c r="AO1653" i="3"/>
  <c r="AH1653" i="3"/>
  <c r="AG1653" i="3"/>
  <c r="Z1653" i="3"/>
  <c r="AO1652" i="3"/>
  <c r="AP1652" i="3" s="1"/>
  <c r="AH1652" i="3"/>
  <c r="AN1652" i="3" s="1"/>
  <c r="AG1652" i="3"/>
  <c r="Z1652" i="3"/>
  <c r="AO1651" i="3"/>
  <c r="AU1651" i="3" s="1"/>
  <c r="AH1651" i="3"/>
  <c r="AG1651" i="3"/>
  <c r="Z1651" i="3"/>
  <c r="AO1650" i="3"/>
  <c r="AH1650" i="3"/>
  <c r="AG1650" i="3"/>
  <c r="Z1650" i="3"/>
  <c r="AO1649" i="3"/>
  <c r="AH1649" i="3"/>
  <c r="AN1649" i="3" s="1"/>
  <c r="AG1649" i="3"/>
  <c r="Z1649" i="3"/>
  <c r="AO1648" i="3"/>
  <c r="AH1648" i="3"/>
  <c r="AG1648" i="3"/>
  <c r="Z1648" i="3"/>
  <c r="AO1647" i="3"/>
  <c r="AP1647" i="3" s="1"/>
  <c r="AH1647" i="3"/>
  <c r="AG1647" i="3"/>
  <c r="Z1647" i="3"/>
  <c r="AO1646" i="3"/>
  <c r="AU1646" i="3" s="1"/>
  <c r="AH1646" i="3"/>
  <c r="AM1646" i="3" s="1"/>
  <c r="AG1646" i="3"/>
  <c r="Z1646" i="3"/>
  <c r="AO1645" i="3"/>
  <c r="AH1645" i="3"/>
  <c r="AG1645" i="3"/>
  <c r="Z1645" i="3"/>
  <c r="AO1644" i="3"/>
  <c r="AH1644" i="3"/>
  <c r="AG1644" i="3"/>
  <c r="Z1644" i="3"/>
  <c r="AO1643" i="3"/>
  <c r="AH1643" i="3"/>
  <c r="AJ1643" i="3" s="1"/>
  <c r="AG1643" i="3"/>
  <c r="Z1643" i="3"/>
  <c r="AO1642" i="3"/>
  <c r="AR1642" i="3" s="1"/>
  <c r="AH1642" i="3"/>
  <c r="AL1642" i="3" s="1"/>
  <c r="AG1642" i="3"/>
  <c r="Z1642" i="3"/>
  <c r="AO1641" i="3"/>
  <c r="AH1641" i="3"/>
  <c r="AK1641" i="3" s="1"/>
  <c r="AG1641" i="3"/>
  <c r="Z1641" i="3"/>
  <c r="AO1640" i="3"/>
  <c r="AS1640" i="3" s="1"/>
  <c r="AH1640" i="3"/>
  <c r="AG1640" i="3"/>
  <c r="Z1640" i="3"/>
  <c r="AO1639" i="3"/>
  <c r="AH1639" i="3"/>
  <c r="AI1639" i="3" s="1"/>
  <c r="AG1639" i="3"/>
  <c r="Z1639" i="3"/>
  <c r="AO1638" i="3"/>
  <c r="AH1638" i="3"/>
  <c r="AN1638" i="3" s="1"/>
  <c r="AG1638" i="3"/>
  <c r="Z1638" i="3"/>
  <c r="AO1637" i="3"/>
  <c r="AR1637" i="3" s="1"/>
  <c r="AH1637" i="3"/>
  <c r="AN1637" i="3" s="1"/>
  <c r="AG1637" i="3"/>
  <c r="Z1637" i="3"/>
  <c r="AO1636" i="3"/>
  <c r="AU1636" i="3" s="1"/>
  <c r="AH1636" i="3"/>
  <c r="AL1636" i="3" s="1"/>
  <c r="AG1636" i="3"/>
  <c r="Z1636" i="3"/>
  <c r="AO1635" i="3"/>
  <c r="AT1635" i="3" s="1"/>
  <c r="AH1635" i="3"/>
  <c r="AM1635" i="3" s="1"/>
  <c r="AG1635" i="3"/>
  <c r="Z1635" i="3"/>
  <c r="AO1634" i="3"/>
  <c r="AU1634" i="3" s="1"/>
  <c r="AH1634" i="3"/>
  <c r="AG1634" i="3"/>
  <c r="Z1634" i="3"/>
  <c r="AO1633" i="3"/>
  <c r="AH1633" i="3"/>
  <c r="AG1633" i="3"/>
  <c r="Z1633" i="3"/>
  <c r="AO1632" i="3"/>
  <c r="AH1632" i="3"/>
  <c r="AG1632" i="3"/>
  <c r="Z1632" i="3"/>
  <c r="AO1631" i="3"/>
  <c r="AR1631" i="3" s="1"/>
  <c r="AH1631" i="3"/>
  <c r="AL1631" i="3" s="1"/>
  <c r="AG1631" i="3"/>
  <c r="Z1631" i="3"/>
  <c r="AO1630" i="3"/>
  <c r="AH1630" i="3"/>
  <c r="AG1630" i="3"/>
  <c r="Z1630" i="3"/>
  <c r="AO1629" i="3"/>
  <c r="AH1629" i="3"/>
  <c r="AG1629" i="3"/>
  <c r="Z1629" i="3"/>
  <c r="AO1628" i="3"/>
  <c r="AH1628" i="3"/>
  <c r="AG1628" i="3"/>
  <c r="Z1628" i="3"/>
  <c r="AO1627" i="3"/>
  <c r="AH1627" i="3"/>
  <c r="AL1627" i="3" s="1"/>
  <c r="AG1627" i="3"/>
  <c r="Z1627" i="3"/>
  <c r="AO1626" i="3"/>
  <c r="AH1626" i="3"/>
  <c r="AK1626" i="3" s="1"/>
  <c r="AG1626" i="3"/>
  <c r="Z1626" i="3"/>
  <c r="AO1625" i="3"/>
  <c r="AP1625" i="3" s="1"/>
  <c r="AH1625" i="3"/>
  <c r="AG1625" i="3"/>
  <c r="Z1625" i="3"/>
  <c r="AO1624" i="3"/>
  <c r="AH1624" i="3"/>
  <c r="AG1624" i="3"/>
  <c r="Z1624" i="3"/>
  <c r="AO1623" i="3"/>
  <c r="AH1623" i="3"/>
  <c r="AL1623" i="3" s="1"/>
  <c r="AG1623" i="3"/>
  <c r="Z1623" i="3"/>
  <c r="AO1622" i="3"/>
  <c r="AS1622" i="3" s="1"/>
  <c r="AH1622" i="3"/>
  <c r="AG1622" i="3"/>
  <c r="Z1622" i="3"/>
  <c r="AO1621" i="3"/>
  <c r="AH1621" i="3"/>
  <c r="AG1621" i="3"/>
  <c r="Z1621" i="3"/>
  <c r="AO1620" i="3"/>
  <c r="AU1620" i="3" s="1"/>
  <c r="AH1620" i="3"/>
  <c r="AG1620" i="3"/>
  <c r="Z1620" i="3"/>
  <c r="AO1619" i="3"/>
  <c r="AQ1619" i="3" s="1"/>
  <c r="AH1619" i="3"/>
  <c r="AG1619" i="3"/>
  <c r="Z1619" i="3"/>
  <c r="AO1618" i="3"/>
  <c r="AS1618" i="3" s="1"/>
  <c r="AH1618" i="3"/>
  <c r="AI1618" i="3" s="1"/>
  <c r="AG1618" i="3"/>
  <c r="Z1618" i="3"/>
  <c r="AO1617" i="3"/>
  <c r="AT1617" i="3" s="1"/>
  <c r="AH1617" i="3"/>
  <c r="AK1617" i="3" s="1"/>
  <c r="AG1617" i="3"/>
  <c r="Z1617" i="3"/>
  <c r="AO1616" i="3"/>
  <c r="AH1616" i="3"/>
  <c r="AG1616" i="3"/>
  <c r="Z1616" i="3"/>
  <c r="AO1615" i="3"/>
  <c r="AH1615" i="3"/>
  <c r="AG1615" i="3"/>
  <c r="Z1615" i="3"/>
  <c r="AO1614" i="3"/>
  <c r="AH1614" i="3"/>
  <c r="AK1614" i="3" s="1"/>
  <c r="AG1614" i="3"/>
  <c r="Z1614" i="3"/>
  <c r="AO1613" i="3"/>
  <c r="AP1613" i="3" s="1"/>
  <c r="AH1613" i="3"/>
  <c r="AG1613" i="3"/>
  <c r="Z1613" i="3"/>
  <c r="AO1612" i="3"/>
  <c r="AH1612" i="3"/>
  <c r="AJ1612" i="3" s="1"/>
  <c r="AG1612" i="3"/>
  <c r="Z1612" i="3"/>
  <c r="AO1611" i="3"/>
  <c r="AH1611" i="3"/>
  <c r="AG1611" i="3"/>
  <c r="Z1611" i="3"/>
  <c r="AO1610" i="3"/>
  <c r="AH1610" i="3"/>
  <c r="AG1610" i="3"/>
  <c r="Z1610" i="3"/>
  <c r="AO1609" i="3"/>
  <c r="AS1609" i="3" s="1"/>
  <c r="AH1609" i="3"/>
  <c r="AL1609" i="3" s="1"/>
  <c r="AG1609" i="3"/>
  <c r="Z1609" i="3"/>
  <c r="AO1608" i="3"/>
  <c r="AP1608" i="3" s="1"/>
  <c r="AH1608" i="3"/>
  <c r="AL1608" i="3" s="1"/>
  <c r="AG1608" i="3"/>
  <c r="Z1608" i="3"/>
  <c r="AO1607" i="3"/>
  <c r="AH1607" i="3"/>
  <c r="AG1607" i="3"/>
  <c r="Z1607" i="3"/>
  <c r="AO1606" i="3"/>
  <c r="AU1606" i="3" s="1"/>
  <c r="AH1606" i="3"/>
  <c r="AN1606" i="3" s="1"/>
  <c r="AG1606" i="3"/>
  <c r="Z1606" i="3"/>
  <c r="AO1605" i="3"/>
  <c r="AH1605" i="3"/>
  <c r="AK1605" i="3" s="1"/>
  <c r="AG1605" i="3"/>
  <c r="Z1605" i="3"/>
  <c r="AO1604" i="3"/>
  <c r="AT1604" i="3" s="1"/>
  <c r="AH1604" i="3"/>
  <c r="AG1604" i="3"/>
  <c r="Z1604" i="3"/>
  <c r="AO1603" i="3"/>
  <c r="AH1603" i="3"/>
  <c r="AG1603" i="3"/>
  <c r="Z1603" i="3"/>
  <c r="AO1602" i="3"/>
  <c r="AH1602" i="3"/>
  <c r="AG1602" i="3"/>
  <c r="Z1602" i="3"/>
  <c r="AO1601" i="3"/>
  <c r="AS1601" i="3" s="1"/>
  <c r="AH1601" i="3"/>
  <c r="AI1601" i="3" s="1"/>
  <c r="AG1601" i="3"/>
  <c r="Z1601" i="3"/>
  <c r="AO1600" i="3"/>
  <c r="AH1600" i="3"/>
  <c r="AG1600" i="3"/>
  <c r="Z1600" i="3"/>
  <c r="AO1599" i="3"/>
  <c r="AH1599" i="3"/>
  <c r="AG1599" i="3"/>
  <c r="Z1599" i="3"/>
  <c r="AO1598" i="3"/>
  <c r="AH1598" i="3"/>
  <c r="AJ1598" i="3" s="1"/>
  <c r="AG1598" i="3"/>
  <c r="Z1598" i="3"/>
  <c r="AO1597" i="3"/>
  <c r="AU1597" i="3" s="1"/>
  <c r="AH1597" i="3"/>
  <c r="AJ1597" i="3" s="1"/>
  <c r="AG1597" i="3"/>
  <c r="Z1597" i="3"/>
  <c r="AO1596" i="3"/>
  <c r="AH1596" i="3"/>
  <c r="AL1596" i="3" s="1"/>
  <c r="AG1596" i="3"/>
  <c r="Z1596" i="3"/>
  <c r="AO1595" i="3"/>
  <c r="AR1595" i="3" s="1"/>
  <c r="AH1595" i="3"/>
  <c r="AG1595" i="3"/>
  <c r="Z1595" i="3"/>
  <c r="AO1594" i="3"/>
  <c r="AH1594" i="3"/>
  <c r="AM1594" i="3" s="1"/>
  <c r="AG1594" i="3"/>
  <c r="Z1594" i="3"/>
  <c r="AO1593" i="3"/>
  <c r="AH1593" i="3"/>
  <c r="AG1593" i="3"/>
  <c r="Z1593" i="3"/>
  <c r="AO1592" i="3"/>
  <c r="AH1592" i="3"/>
  <c r="AG1592" i="3"/>
  <c r="Z1592" i="3"/>
  <c r="AO1591" i="3"/>
  <c r="AH1591" i="3"/>
  <c r="AG1591" i="3"/>
  <c r="Z1591" i="3"/>
  <c r="AO1590" i="3"/>
  <c r="AH1590" i="3"/>
  <c r="AG1590" i="3"/>
  <c r="Z1590" i="3"/>
  <c r="AO1589" i="3"/>
  <c r="AS1589" i="3" s="1"/>
  <c r="AH1589" i="3"/>
  <c r="AJ1589" i="3" s="1"/>
  <c r="AG1589" i="3"/>
  <c r="Z1589" i="3"/>
  <c r="AO1588" i="3"/>
  <c r="AH1588" i="3"/>
  <c r="AK1588" i="3" s="1"/>
  <c r="AG1588" i="3"/>
  <c r="Z1588" i="3"/>
  <c r="AO1587" i="3"/>
  <c r="AH1587" i="3"/>
  <c r="AG1587" i="3"/>
  <c r="Z1587" i="3"/>
  <c r="AO1586" i="3"/>
  <c r="AQ1586" i="3" s="1"/>
  <c r="AH1586" i="3"/>
  <c r="AG1586" i="3"/>
  <c r="Z1586" i="3"/>
  <c r="AO1585" i="3"/>
  <c r="AS1585" i="3" s="1"/>
  <c r="AH1585" i="3"/>
  <c r="AK1585" i="3" s="1"/>
  <c r="AG1585" i="3"/>
  <c r="Z1585" i="3"/>
  <c r="AO1584" i="3"/>
  <c r="AQ1584" i="3" s="1"/>
  <c r="AH1584" i="3"/>
  <c r="AG1584" i="3"/>
  <c r="Z1584" i="3"/>
  <c r="AO1583" i="3"/>
  <c r="AH1583" i="3"/>
  <c r="AJ1583" i="3" s="1"/>
  <c r="AG1583" i="3"/>
  <c r="Z1583" i="3"/>
  <c r="AO1582" i="3"/>
  <c r="AU1582" i="3" s="1"/>
  <c r="AH1582" i="3"/>
  <c r="AG1582" i="3"/>
  <c r="Z1582" i="3"/>
  <c r="AO1581" i="3"/>
  <c r="AH1581" i="3"/>
  <c r="AJ1581" i="3" s="1"/>
  <c r="AG1581" i="3"/>
  <c r="Z1581" i="3"/>
  <c r="AO1580" i="3"/>
  <c r="AT1580" i="3" s="1"/>
  <c r="AH1580" i="3"/>
  <c r="AG1580" i="3"/>
  <c r="Z1580" i="3"/>
  <c r="AO1579" i="3"/>
  <c r="AH1579" i="3"/>
  <c r="AG1579" i="3"/>
  <c r="Z1579" i="3"/>
  <c r="AO1578" i="3"/>
  <c r="AH1578" i="3"/>
  <c r="AG1578" i="3"/>
  <c r="Z1578" i="3"/>
  <c r="AO1577" i="3"/>
  <c r="AP1577" i="3" s="1"/>
  <c r="AH1577" i="3"/>
  <c r="AG1577" i="3"/>
  <c r="Z1577" i="3"/>
  <c r="AO1576" i="3"/>
  <c r="AH1576" i="3"/>
  <c r="AG1576" i="3"/>
  <c r="Z1576" i="3"/>
  <c r="AO1575" i="3"/>
  <c r="AH1575" i="3"/>
  <c r="AG1575" i="3"/>
  <c r="Z1575" i="3"/>
  <c r="AO1574" i="3"/>
  <c r="AT1574" i="3" s="1"/>
  <c r="AH1574" i="3"/>
  <c r="AG1574" i="3"/>
  <c r="Z1574" i="3"/>
  <c r="AO1573" i="3"/>
  <c r="AT1573" i="3" s="1"/>
  <c r="AH1573" i="3"/>
  <c r="AG1573" i="3"/>
  <c r="Z1573" i="3"/>
  <c r="AO1572" i="3"/>
  <c r="AH1572" i="3"/>
  <c r="AG1572" i="3"/>
  <c r="Z1572" i="3"/>
  <c r="AO1571" i="3"/>
  <c r="AH1571" i="3"/>
  <c r="AM1571" i="3" s="1"/>
  <c r="AG1571" i="3"/>
  <c r="Z1571" i="3"/>
  <c r="AO1570" i="3"/>
  <c r="AH1570" i="3"/>
  <c r="AG1570" i="3"/>
  <c r="Z1570" i="3"/>
  <c r="AO1569" i="3"/>
  <c r="AH1569" i="3"/>
  <c r="AL1569" i="3" s="1"/>
  <c r="AG1569" i="3"/>
  <c r="Z1569" i="3"/>
  <c r="AO1568" i="3"/>
  <c r="AT1568" i="3" s="1"/>
  <c r="AH1568" i="3"/>
  <c r="AM1568" i="3" s="1"/>
  <c r="AG1568" i="3"/>
  <c r="Z1568" i="3"/>
  <c r="AO1567" i="3"/>
  <c r="AT1567" i="3" s="1"/>
  <c r="AH1567" i="3"/>
  <c r="AG1567" i="3"/>
  <c r="Z1567" i="3"/>
  <c r="AO1566" i="3"/>
  <c r="AH1566" i="3"/>
  <c r="AJ1566" i="3" s="1"/>
  <c r="AG1566" i="3"/>
  <c r="Z1566" i="3"/>
  <c r="AO1565" i="3"/>
  <c r="AH1565" i="3"/>
  <c r="AI1565" i="3" s="1"/>
  <c r="AG1565" i="3"/>
  <c r="Z1565" i="3"/>
  <c r="AO1564" i="3"/>
  <c r="AH1564" i="3"/>
  <c r="AG1564" i="3"/>
  <c r="Z1564" i="3"/>
  <c r="AO1563" i="3"/>
  <c r="AH1563" i="3"/>
  <c r="AG1563" i="3"/>
  <c r="Z1563" i="3"/>
  <c r="AO1562" i="3"/>
  <c r="AH1562" i="3"/>
  <c r="AG1562" i="3"/>
  <c r="Z1562" i="3"/>
  <c r="AO1561" i="3"/>
  <c r="AT1561" i="3" s="1"/>
  <c r="AH1561" i="3"/>
  <c r="AI1561" i="3" s="1"/>
  <c r="AG1561" i="3"/>
  <c r="Z1561" i="3"/>
  <c r="AO1560" i="3"/>
  <c r="AU1560" i="3" s="1"/>
  <c r="AH1560" i="3"/>
  <c r="AM1560" i="3" s="1"/>
  <c r="AG1560" i="3"/>
  <c r="Z1560" i="3"/>
  <c r="AO1559" i="3"/>
  <c r="AS1559" i="3" s="1"/>
  <c r="AH1559" i="3"/>
  <c r="AM1559" i="3" s="1"/>
  <c r="AG1559" i="3"/>
  <c r="Z1559" i="3"/>
  <c r="AO1558" i="3"/>
  <c r="AS1558" i="3" s="1"/>
  <c r="AH1558" i="3"/>
  <c r="AG1558" i="3"/>
  <c r="Z1558" i="3"/>
  <c r="AO1557" i="3"/>
  <c r="AQ1557" i="3" s="1"/>
  <c r="AH1557" i="3"/>
  <c r="AG1557" i="3"/>
  <c r="Z1557" i="3"/>
  <c r="AO1556" i="3"/>
  <c r="AH1556" i="3"/>
  <c r="AJ1556" i="3" s="1"/>
  <c r="AG1556" i="3"/>
  <c r="Z1556" i="3"/>
  <c r="AO1555" i="3"/>
  <c r="AH1555" i="3"/>
  <c r="AG1555" i="3"/>
  <c r="Z1555" i="3"/>
  <c r="AO1554" i="3"/>
  <c r="AH1554" i="3"/>
  <c r="AN1554" i="3" s="1"/>
  <c r="AG1554" i="3"/>
  <c r="Z1554" i="3"/>
  <c r="AO1553" i="3"/>
  <c r="AH1553" i="3"/>
  <c r="AG1553" i="3"/>
  <c r="Z1553" i="3"/>
  <c r="AO1552" i="3"/>
  <c r="AH1552" i="3"/>
  <c r="AG1552" i="3"/>
  <c r="Z1552" i="3"/>
  <c r="AO1551" i="3"/>
  <c r="AH1551" i="3"/>
  <c r="AG1551" i="3"/>
  <c r="Z1551" i="3"/>
  <c r="AO1550" i="3"/>
  <c r="AH1550" i="3"/>
  <c r="AG1550" i="3"/>
  <c r="Z1550" i="3"/>
  <c r="AO1549" i="3"/>
  <c r="AU1549" i="3" s="1"/>
  <c r="AH1549" i="3"/>
  <c r="AG1549" i="3"/>
  <c r="Z1549" i="3"/>
  <c r="AO1548" i="3"/>
  <c r="AU1548" i="3" s="1"/>
  <c r="AH1548" i="3"/>
  <c r="AG1548" i="3"/>
  <c r="Z1548" i="3"/>
  <c r="AO1547" i="3"/>
  <c r="AH1547" i="3"/>
  <c r="AL1547" i="3" s="1"/>
  <c r="AG1547" i="3"/>
  <c r="Z1547" i="3"/>
  <c r="AO1546" i="3"/>
  <c r="AH1546" i="3"/>
  <c r="AN1546" i="3" s="1"/>
  <c r="AG1546" i="3"/>
  <c r="Z1546" i="3"/>
  <c r="AO1545" i="3"/>
  <c r="AU1545" i="3" s="1"/>
  <c r="AH1545" i="3"/>
  <c r="AM1545" i="3" s="1"/>
  <c r="AG1545" i="3"/>
  <c r="Z1545" i="3"/>
  <c r="AO1544" i="3"/>
  <c r="AH1544" i="3"/>
  <c r="AG1544" i="3"/>
  <c r="Z1544" i="3"/>
  <c r="AO1543" i="3"/>
  <c r="AH1543" i="3"/>
  <c r="AG1543" i="3"/>
  <c r="Z1543" i="3"/>
  <c r="AO1542" i="3"/>
  <c r="AH1542" i="3"/>
  <c r="AG1542" i="3"/>
  <c r="Z1542" i="3"/>
  <c r="AO1541" i="3"/>
  <c r="AR1541" i="3" s="1"/>
  <c r="AH1541" i="3"/>
  <c r="AJ1541" i="3" s="1"/>
  <c r="AG1541" i="3"/>
  <c r="Z1541" i="3"/>
  <c r="AO1540" i="3"/>
  <c r="AP1540" i="3" s="1"/>
  <c r="AH1540" i="3"/>
  <c r="AG1540" i="3"/>
  <c r="Z1540" i="3"/>
  <c r="AO1539" i="3"/>
  <c r="AH1539" i="3"/>
  <c r="AM1539" i="3" s="1"/>
  <c r="AG1539" i="3"/>
  <c r="Z1539" i="3"/>
  <c r="AO1538" i="3"/>
  <c r="AH1538" i="3"/>
  <c r="AG1538" i="3"/>
  <c r="Z1538" i="3"/>
  <c r="AO1537" i="3"/>
  <c r="AU1537" i="3" s="1"/>
  <c r="AH1537" i="3"/>
  <c r="AI1537" i="3" s="1"/>
  <c r="AG1537" i="3"/>
  <c r="Z1537" i="3"/>
  <c r="AO1536" i="3"/>
  <c r="AP1536" i="3" s="1"/>
  <c r="AH1536" i="3"/>
  <c r="AG1536" i="3"/>
  <c r="Z1536" i="3"/>
  <c r="AO1535" i="3"/>
  <c r="AP1535" i="3" s="1"/>
  <c r="AH1535" i="3"/>
  <c r="AG1535" i="3"/>
  <c r="Z1535" i="3"/>
  <c r="AO1534" i="3"/>
  <c r="AH1534" i="3"/>
  <c r="AI1534" i="3" s="1"/>
  <c r="AG1534" i="3"/>
  <c r="Z1534" i="3"/>
  <c r="AO1533" i="3"/>
  <c r="AQ1533" i="3" s="1"/>
  <c r="AH1533" i="3"/>
  <c r="AJ1533" i="3" s="1"/>
  <c r="AG1533" i="3"/>
  <c r="Z1533" i="3"/>
  <c r="AO1532" i="3"/>
  <c r="AH1532" i="3"/>
  <c r="AI1532" i="3" s="1"/>
  <c r="AG1532" i="3"/>
  <c r="Z1532" i="3"/>
  <c r="AO1531" i="3"/>
  <c r="AH1531" i="3"/>
  <c r="AG1531" i="3"/>
  <c r="Z1531" i="3"/>
  <c r="AO1530" i="3"/>
  <c r="AH1530" i="3"/>
  <c r="AN1530" i="3" s="1"/>
  <c r="AG1530" i="3"/>
  <c r="Z1530" i="3"/>
  <c r="AO1529" i="3"/>
  <c r="AP1529" i="3" s="1"/>
  <c r="AH1529" i="3"/>
  <c r="AG1529" i="3"/>
  <c r="Z1529" i="3"/>
  <c r="AO1528" i="3"/>
  <c r="AH1528" i="3"/>
  <c r="AG1528" i="3"/>
  <c r="Z1528" i="3"/>
  <c r="AO1527" i="3"/>
  <c r="AQ1527" i="3" s="1"/>
  <c r="AH1527" i="3"/>
  <c r="AK1527" i="3" s="1"/>
  <c r="AG1527" i="3"/>
  <c r="Z1527" i="3"/>
  <c r="AO1526" i="3"/>
  <c r="AH1526" i="3"/>
  <c r="AJ1526" i="3" s="1"/>
  <c r="AG1526" i="3"/>
  <c r="Z1526" i="3"/>
  <c r="AO1525" i="3"/>
  <c r="AH1525" i="3"/>
  <c r="AI1525" i="3" s="1"/>
  <c r="AG1525" i="3"/>
  <c r="Z1525" i="3"/>
  <c r="AO1524" i="3"/>
  <c r="AH1524" i="3"/>
  <c r="AG1524" i="3"/>
  <c r="Z1524" i="3"/>
  <c r="AO1523" i="3"/>
  <c r="AQ1523" i="3" s="1"/>
  <c r="AH1523" i="3"/>
  <c r="AG1523" i="3"/>
  <c r="Z1523" i="3"/>
  <c r="AO1522" i="3"/>
  <c r="AS1522" i="3" s="1"/>
  <c r="AH1522" i="3"/>
  <c r="AG1522" i="3"/>
  <c r="Z1522" i="3"/>
  <c r="AO1521" i="3"/>
  <c r="AS1521" i="3" s="1"/>
  <c r="AH1521" i="3"/>
  <c r="AG1521" i="3"/>
  <c r="Z1521" i="3"/>
  <c r="AO1520" i="3"/>
  <c r="AP1520" i="3" s="1"/>
  <c r="AH1520" i="3"/>
  <c r="AG1520" i="3"/>
  <c r="Z1520" i="3"/>
  <c r="AO1519" i="3"/>
  <c r="AU1519" i="3" s="1"/>
  <c r="AH1519" i="3"/>
  <c r="AG1519" i="3"/>
  <c r="Z1519" i="3"/>
  <c r="AO1518" i="3"/>
  <c r="AS1518" i="3" s="1"/>
  <c r="AH1518" i="3"/>
  <c r="AN1518" i="3" s="1"/>
  <c r="AG1518" i="3"/>
  <c r="Z1518" i="3"/>
  <c r="AO1517" i="3"/>
  <c r="AH1517" i="3"/>
  <c r="AL1517" i="3" s="1"/>
  <c r="AG1517" i="3"/>
  <c r="Z1517" i="3"/>
  <c r="AO1516" i="3"/>
  <c r="AH1516" i="3"/>
  <c r="AG1516" i="3"/>
  <c r="Z1516" i="3"/>
  <c r="AO1515" i="3"/>
  <c r="AH1515" i="3"/>
  <c r="AG1515" i="3"/>
  <c r="Z1515" i="3"/>
  <c r="AO1514" i="3"/>
  <c r="AH1514" i="3"/>
  <c r="AG1514" i="3"/>
  <c r="Z1514" i="3"/>
  <c r="AO1513" i="3"/>
  <c r="AH1513" i="3"/>
  <c r="AG1513" i="3"/>
  <c r="Z1513" i="3"/>
  <c r="AO1512" i="3"/>
  <c r="AP1512" i="3" s="1"/>
  <c r="AH1512" i="3"/>
  <c r="AG1512" i="3"/>
  <c r="Z1512" i="3"/>
  <c r="AO1511" i="3"/>
  <c r="AH1511" i="3"/>
  <c r="AN1511" i="3" s="1"/>
  <c r="AG1511" i="3"/>
  <c r="Z1511" i="3"/>
  <c r="AO1510" i="3"/>
  <c r="AQ1510" i="3" s="1"/>
  <c r="AH1510" i="3"/>
  <c r="AG1510" i="3"/>
  <c r="Z1510" i="3"/>
  <c r="AO1509" i="3"/>
  <c r="AS1509" i="3" s="1"/>
  <c r="AH1509" i="3"/>
  <c r="AN1509" i="3" s="1"/>
  <c r="AG1509" i="3"/>
  <c r="Z1509" i="3"/>
  <c r="AO1508" i="3"/>
  <c r="AH1508" i="3"/>
  <c r="AK1508" i="3" s="1"/>
  <c r="AG1508" i="3"/>
  <c r="Z1508" i="3"/>
  <c r="AO1507" i="3"/>
  <c r="AH1507" i="3"/>
  <c r="AG1507" i="3"/>
  <c r="Z1507" i="3"/>
  <c r="AO1506" i="3"/>
  <c r="AH1506" i="3"/>
  <c r="AG1506" i="3"/>
  <c r="Z1506" i="3"/>
  <c r="AO1505" i="3"/>
  <c r="AQ1505" i="3" s="1"/>
  <c r="AH1505" i="3"/>
  <c r="AG1505" i="3"/>
  <c r="Z1505" i="3"/>
  <c r="AO1504" i="3"/>
  <c r="AH1504" i="3"/>
  <c r="AK1504" i="3" s="1"/>
  <c r="AG1504" i="3"/>
  <c r="Z1504" i="3"/>
  <c r="AO1503" i="3"/>
  <c r="AP1503" i="3" s="1"/>
  <c r="AH1503" i="3"/>
  <c r="AG1503" i="3"/>
  <c r="Z1503" i="3"/>
  <c r="AO1502" i="3"/>
  <c r="AP1502" i="3" s="1"/>
  <c r="AH1502" i="3"/>
  <c r="AG1502" i="3"/>
  <c r="Z1502" i="3"/>
  <c r="AO1501" i="3"/>
  <c r="AH1501" i="3"/>
  <c r="AM1501" i="3" s="1"/>
  <c r="AG1501" i="3"/>
  <c r="Z1501" i="3"/>
  <c r="AO1500" i="3"/>
  <c r="AU1500" i="3" s="1"/>
  <c r="AH1500" i="3"/>
  <c r="AG1500" i="3"/>
  <c r="Z1500" i="3"/>
  <c r="AO1499" i="3"/>
  <c r="AP1499" i="3" s="1"/>
  <c r="AH1499" i="3"/>
  <c r="AG1499" i="3"/>
  <c r="Z1499" i="3"/>
  <c r="AO1498" i="3"/>
  <c r="AH1498" i="3"/>
  <c r="AN1498" i="3" s="1"/>
  <c r="AG1498" i="3"/>
  <c r="Z1498" i="3"/>
  <c r="AO1497" i="3"/>
  <c r="AH1497" i="3"/>
  <c r="AI1497" i="3" s="1"/>
  <c r="AG1497" i="3"/>
  <c r="Z1497" i="3"/>
  <c r="AO1496" i="3"/>
  <c r="AP1496" i="3" s="1"/>
  <c r="AH1496" i="3"/>
  <c r="AL1496" i="3" s="1"/>
  <c r="AG1496" i="3"/>
  <c r="Z1496" i="3"/>
  <c r="AO1495" i="3"/>
  <c r="AS1495" i="3" s="1"/>
  <c r="AH1495" i="3"/>
  <c r="AN1495" i="3" s="1"/>
  <c r="AG1495" i="3"/>
  <c r="Z1495" i="3"/>
  <c r="AO1494" i="3"/>
  <c r="AS1494" i="3" s="1"/>
  <c r="AH1494" i="3"/>
  <c r="AN1494" i="3" s="1"/>
  <c r="AG1494" i="3"/>
  <c r="Z1494" i="3"/>
  <c r="AO1493" i="3"/>
  <c r="AS1493" i="3" s="1"/>
  <c r="AH1493" i="3"/>
  <c r="AG1493" i="3"/>
  <c r="Z1493" i="3"/>
  <c r="AO1492" i="3"/>
  <c r="AR1492" i="3" s="1"/>
  <c r="AH1492" i="3"/>
  <c r="AM1492" i="3" s="1"/>
  <c r="AG1492" i="3"/>
  <c r="Z1492" i="3"/>
  <c r="AO1491" i="3"/>
  <c r="AR1491" i="3" s="1"/>
  <c r="AH1491" i="3"/>
  <c r="AG1491" i="3"/>
  <c r="Z1491" i="3"/>
  <c r="AO1490" i="3"/>
  <c r="AH1490" i="3"/>
  <c r="AG1490" i="3"/>
  <c r="Z1490" i="3"/>
  <c r="AO1489" i="3"/>
  <c r="AH1489" i="3"/>
  <c r="AG1489" i="3"/>
  <c r="Z1489" i="3"/>
  <c r="AO1488" i="3"/>
  <c r="AQ1488" i="3" s="1"/>
  <c r="AH1488" i="3"/>
  <c r="AN1488" i="3" s="1"/>
  <c r="AG1488" i="3"/>
  <c r="Z1488" i="3"/>
  <c r="AO1487" i="3"/>
  <c r="AH1487" i="3"/>
  <c r="AG1487" i="3"/>
  <c r="Z1487" i="3"/>
  <c r="AO1486" i="3"/>
  <c r="AH1486" i="3"/>
  <c r="AG1486" i="3"/>
  <c r="Z1486" i="3"/>
  <c r="AO1485" i="3"/>
  <c r="AT1485" i="3" s="1"/>
  <c r="AH1485" i="3"/>
  <c r="AL1485" i="3" s="1"/>
  <c r="AG1485" i="3"/>
  <c r="Z1485" i="3"/>
  <c r="AO1484" i="3"/>
  <c r="AP1484" i="3" s="1"/>
  <c r="AH1484" i="3"/>
  <c r="AG1484" i="3"/>
  <c r="Z1484" i="3"/>
  <c r="AO1483" i="3"/>
  <c r="AH1483" i="3"/>
  <c r="AN1483" i="3" s="1"/>
  <c r="AG1483" i="3"/>
  <c r="Z1483" i="3"/>
  <c r="AO1482" i="3"/>
  <c r="AT1482" i="3" s="1"/>
  <c r="AH1482" i="3"/>
  <c r="AM1482" i="3" s="1"/>
  <c r="AG1482" i="3"/>
  <c r="Z1482" i="3"/>
  <c r="AO1481" i="3"/>
  <c r="AH1481" i="3"/>
  <c r="AG1481" i="3"/>
  <c r="Z1481" i="3"/>
  <c r="AO1480" i="3"/>
  <c r="AP1480" i="3" s="1"/>
  <c r="AH1480" i="3"/>
  <c r="AG1480" i="3"/>
  <c r="Z1480" i="3"/>
  <c r="AO1479" i="3"/>
  <c r="AH1479" i="3"/>
  <c r="AN1479" i="3" s="1"/>
  <c r="AG1479" i="3"/>
  <c r="Z1479" i="3"/>
  <c r="AO1478" i="3"/>
  <c r="AR1478" i="3" s="1"/>
  <c r="AH1478" i="3"/>
  <c r="AG1478" i="3"/>
  <c r="Z1478" i="3"/>
  <c r="AO1477" i="3"/>
  <c r="AS1477" i="3" s="1"/>
  <c r="AH1477" i="3"/>
  <c r="AL1477" i="3" s="1"/>
  <c r="AG1477" i="3"/>
  <c r="Z1477" i="3"/>
  <c r="AO1476" i="3"/>
  <c r="AQ1476" i="3" s="1"/>
  <c r="AH1476" i="3"/>
  <c r="AM1476" i="3" s="1"/>
  <c r="AG1476" i="3"/>
  <c r="Z1476" i="3"/>
  <c r="AO1475" i="3"/>
  <c r="AH1475" i="3"/>
  <c r="AG1475" i="3"/>
  <c r="Z1475" i="3"/>
  <c r="AO1474" i="3"/>
  <c r="AH1474" i="3"/>
  <c r="AG1474" i="3"/>
  <c r="Z1474" i="3"/>
  <c r="AO1473" i="3"/>
  <c r="AH1473" i="3"/>
  <c r="AG1473" i="3"/>
  <c r="Z1473" i="3"/>
  <c r="AO1472" i="3"/>
  <c r="AH1472" i="3"/>
  <c r="AG1472" i="3"/>
  <c r="Z1472" i="3"/>
  <c r="AO1471" i="3"/>
  <c r="AU1471" i="3" s="1"/>
  <c r="AH1471" i="3"/>
  <c r="AJ1471" i="3" s="1"/>
  <c r="AG1471" i="3"/>
  <c r="Z1471" i="3"/>
  <c r="AO1470" i="3"/>
  <c r="AH1470" i="3"/>
  <c r="AN1470" i="3" s="1"/>
  <c r="AG1470" i="3"/>
  <c r="Z1470" i="3"/>
  <c r="AO1469" i="3"/>
  <c r="AS1469" i="3" s="1"/>
  <c r="AH1469" i="3"/>
  <c r="AL1469" i="3" s="1"/>
  <c r="AG1469" i="3"/>
  <c r="Z1469" i="3"/>
  <c r="AO1468" i="3"/>
  <c r="AP1468" i="3" s="1"/>
  <c r="AH1468" i="3"/>
  <c r="AG1468" i="3"/>
  <c r="Z1468" i="3"/>
  <c r="AO1467" i="3"/>
  <c r="AH1467" i="3"/>
  <c r="AI1467" i="3" s="1"/>
  <c r="AG1467" i="3"/>
  <c r="Z1467" i="3"/>
  <c r="AO1466" i="3"/>
  <c r="AQ1466" i="3" s="1"/>
  <c r="AH1466" i="3"/>
  <c r="AG1466" i="3"/>
  <c r="Z1466" i="3"/>
  <c r="AO1465" i="3"/>
  <c r="AH1465" i="3"/>
  <c r="AL1465" i="3" s="1"/>
  <c r="AG1465" i="3"/>
  <c r="Z1465" i="3"/>
  <c r="AO1464" i="3"/>
  <c r="AQ1464" i="3" s="1"/>
  <c r="AH1464" i="3"/>
  <c r="AG1464" i="3"/>
  <c r="Z1464" i="3"/>
  <c r="AO1463" i="3"/>
  <c r="AH1463" i="3"/>
  <c r="AG1463" i="3"/>
  <c r="Z1463" i="3"/>
  <c r="AO1462" i="3"/>
  <c r="AT1462" i="3" s="1"/>
  <c r="AH1462" i="3"/>
  <c r="AM1462" i="3" s="1"/>
  <c r="AG1462" i="3"/>
  <c r="Z1462" i="3"/>
  <c r="AO1461" i="3"/>
  <c r="AQ1461" i="3" s="1"/>
  <c r="AH1461" i="3"/>
  <c r="AG1461" i="3"/>
  <c r="Z1461" i="3"/>
  <c r="AO1460" i="3"/>
  <c r="AQ1460" i="3" s="1"/>
  <c r="AH1460" i="3"/>
  <c r="AJ1460" i="3" s="1"/>
  <c r="AG1460" i="3"/>
  <c r="Z1460" i="3"/>
  <c r="AO1459" i="3"/>
  <c r="AR1459" i="3" s="1"/>
  <c r="AH1459" i="3"/>
  <c r="AN1459" i="3" s="1"/>
  <c r="AG1459" i="3"/>
  <c r="Z1459" i="3"/>
  <c r="AO1458" i="3"/>
  <c r="AQ1458" i="3" s="1"/>
  <c r="AH1458" i="3"/>
  <c r="AG1458" i="3"/>
  <c r="Z1458" i="3"/>
  <c r="AO1457" i="3"/>
  <c r="AH1457" i="3"/>
  <c r="AG1457" i="3"/>
  <c r="Z1457" i="3"/>
  <c r="AO1456" i="3"/>
  <c r="AP1456" i="3" s="1"/>
  <c r="AH1456" i="3"/>
  <c r="AG1456" i="3"/>
  <c r="Z1456" i="3"/>
  <c r="AO1455" i="3"/>
  <c r="AH1455" i="3"/>
  <c r="AG1455" i="3"/>
  <c r="Z1455" i="3"/>
  <c r="AO1454" i="3"/>
  <c r="AQ1454" i="3" s="1"/>
  <c r="AH1454" i="3"/>
  <c r="AG1454" i="3"/>
  <c r="Z1454" i="3"/>
  <c r="AO1453" i="3"/>
  <c r="AH1453" i="3"/>
  <c r="AL1453" i="3" s="1"/>
  <c r="AG1453" i="3"/>
  <c r="Z1453" i="3"/>
  <c r="AO1452" i="3"/>
  <c r="AP1452" i="3" s="1"/>
  <c r="AH1452" i="3"/>
  <c r="AG1452" i="3"/>
  <c r="Z1452" i="3"/>
  <c r="AO1451" i="3"/>
  <c r="AH1451" i="3"/>
  <c r="AM1451" i="3" s="1"/>
  <c r="AG1451" i="3"/>
  <c r="Z1451" i="3"/>
  <c r="AO1450" i="3"/>
  <c r="AH1450" i="3"/>
  <c r="AG1450" i="3"/>
  <c r="Z1450" i="3"/>
  <c r="AO1449" i="3"/>
  <c r="AS1449" i="3" s="1"/>
  <c r="AH1449" i="3"/>
  <c r="AI1449" i="3" s="1"/>
  <c r="AG1449" i="3"/>
  <c r="Z1449" i="3"/>
  <c r="AO1448" i="3"/>
  <c r="AH1448" i="3"/>
  <c r="AG1448" i="3"/>
  <c r="Z1448" i="3"/>
  <c r="AO1447" i="3"/>
  <c r="AP1447" i="3" s="1"/>
  <c r="AH1447" i="3"/>
  <c r="AG1447" i="3"/>
  <c r="Z1447" i="3"/>
  <c r="AO1446" i="3"/>
  <c r="AH1446" i="3"/>
  <c r="AN1446" i="3" s="1"/>
  <c r="AG1446" i="3"/>
  <c r="Z1446" i="3"/>
  <c r="AO1445" i="3"/>
  <c r="AP1445" i="3" s="1"/>
  <c r="AH1445" i="3"/>
  <c r="AM1445" i="3" s="1"/>
  <c r="AG1445" i="3"/>
  <c r="Z1445" i="3"/>
  <c r="AO1444" i="3"/>
  <c r="AQ1444" i="3" s="1"/>
  <c r="AH1444" i="3"/>
  <c r="AG1444" i="3"/>
  <c r="Z1444" i="3"/>
  <c r="AO1443" i="3"/>
  <c r="AH1443" i="3"/>
  <c r="AL1443" i="3" s="1"/>
  <c r="AG1443" i="3"/>
  <c r="Z1443" i="3"/>
  <c r="AO1442" i="3"/>
  <c r="AQ1442" i="3" s="1"/>
  <c r="AH1442" i="3"/>
  <c r="AG1442" i="3"/>
  <c r="Z1442" i="3"/>
  <c r="AO1441" i="3"/>
  <c r="AT1441" i="3" s="1"/>
  <c r="AH1441" i="3"/>
  <c r="AG1441" i="3"/>
  <c r="Z1441" i="3"/>
  <c r="AO1440" i="3"/>
  <c r="AP1440" i="3" s="1"/>
  <c r="AH1440" i="3"/>
  <c r="AG1440" i="3"/>
  <c r="Z1440" i="3"/>
  <c r="AO1439" i="3"/>
  <c r="AH1439" i="3"/>
  <c r="AM1439" i="3" s="1"/>
  <c r="AG1439" i="3"/>
  <c r="Z1439" i="3"/>
  <c r="AO1438" i="3"/>
  <c r="AR1438" i="3" s="1"/>
  <c r="AH1438" i="3"/>
  <c r="AG1438" i="3"/>
  <c r="Z1438" i="3"/>
  <c r="AO1437" i="3"/>
  <c r="AQ1437" i="3" s="1"/>
  <c r="AH1437" i="3"/>
  <c r="AG1437" i="3"/>
  <c r="Z1437" i="3"/>
  <c r="AO1436" i="3"/>
  <c r="AR1436" i="3" s="1"/>
  <c r="AH1436" i="3"/>
  <c r="AG1436" i="3"/>
  <c r="Z1436" i="3"/>
  <c r="AO1435" i="3"/>
  <c r="AU1435" i="3" s="1"/>
  <c r="AH1435" i="3"/>
  <c r="AN1435" i="3" s="1"/>
  <c r="AG1435" i="3"/>
  <c r="Z1435" i="3"/>
  <c r="AO1434" i="3"/>
  <c r="AH1434" i="3"/>
  <c r="AI1434" i="3" s="1"/>
  <c r="AG1434" i="3"/>
  <c r="Z1434" i="3"/>
  <c r="AO1433" i="3"/>
  <c r="AH1433" i="3"/>
  <c r="AI1433" i="3" s="1"/>
  <c r="AG1433" i="3"/>
  <c r="Z1433" i="3"/>
  <c r="AO1432" i="3"/>
  <c r="AR1432" i="3" s="1"/>
  <c r="AH1432" i="3"/>
  <c r="AM1432" i="3" s="1"/>
  <c r="AG1432" i="3"/>
  <c r="Z1432" i="3"/>
  <c r="AO1431" i="3"/>
  <c r="AH1431" i="3"/>
  <c r="AG1431" i="3"/>
  <c r="Z1431" i="3"/>
  <c r="AO1430" i="3"/>
  <c r="AH1430" i="3"/>
  <c r="AG1430" i="3"/>
  <c r="Z1430" i="3"/>
  <c r="AO1429" i="3"/>
  <c r="AH1429" i="3"/>
  <c r="AG1429" i="3"/>
  <c r="Z1429" i="3"/>
  <c r="AO1428" i="3"/>
  <c r="AH1428" i="3"/>
  <c r="AL1428" i="3" s="1"/>
  <c r="AG1428" i="3"/>
  <c r="Z1428" i="3"/>
  <c r="AO1427" i="3"/>
  <c r="AT1427" i="3" s="1"/>
  <c r="AH1427" i="3"/>
  <c r="AG1427" i="3"/>
  <c r="Z1427" i="3"/>
  <c r="AO1426" i="3"/>
  <c r="AT1426" i="3" s="1"/>
  <c r="AH1426" i="3"/>
  <c r="AG1426" i="3"/>
  <c r="Z1426" i="3"/>
  <c r="AO1425" i="3"/>
  <c r="AH1425" i="3"/>
  <c r="AL1425" i="3" s="1"/>
  <c r="AG1425" i="3"/>
  <c r="Z1425" i="3"/>
  <c r="AO1424" i="3"/>
  <c r="AH1424" i="3"/>
  <c r="AG1424" i="3"/>
  <c r="Z1424" i="3"/>
  <c r="AO1423" i="3"/>
  <c r="AR1423" i="3" s="1"/>
  <c r="AH1423" i="3"/>
  <c r="AN1423" i="3" s="1"/>
  <c r="AG1423" i="3"/>
  <c r="Z1423" i="3"/>
  <c r="AO1422" i="3"/>
  <c r="AR1422" i="3" s="1"/>
  <c r="AH1422" i="3"/>
  <c r="AG1422" i="3"/>
  <c r="Z1422" i="3"/>
  <c r="AO1421" i="3"/>
  <c r="AH1421" i="3"/>
  <c r="AG1421" i="3"/>
  <c r="Z1421" i="3"/>
  <c r="AO1420" i="3"/>
  <c r="AH1420" i="3"/>
  <c r="AG1420" i="3"/>
  <c r="Z1420" i="3"/>
  <c r="AO1419" i="3"/>
  <c r="AH1419" i="3"/>
  <c r="AL1419" i="3" s="1"/>
  <c r="AG1419" i="3"/>
  <c r="Z1419" i="3"/>
  <c r="AO1418" i="3"/>
  <c r="AH1418" i="3"/>
  <c r="AL1418" i="3" s="1"/>
  <c r="AG1418" i="3"/>
  <c r="Z1418" i="3"/>
  <c r="AO1417" i="3"/>
  <c r="AR1417" i="3" s="1"/>
  <c r="AH1417" i="3"/>
  <c r="AM1417" i="3" s="1"/>
  <c r="AG1417" i="3"/>
  <c r="Z1417" i="3"/>
  <c r="AO1416" i="3"/>
  <c r="AT1416" i="3" s="1"/>
  <c r="AH1416" i="3"/>
  <c r="AL1416" i="3" s="1"/>
  <c r="AG1416" i="3"/>
  <c r="Z1416" i="3"/>
  <c r="AO1415" i="3"/>
  <c r="AH1415" i="3"/>
  <c r="AI1415" i="3" s="1"/>
  <c r="AG1415" i="3"/>
  <c r="Z1415" i="3"/>
  <c r="AO1414" i="3"/>
  <c r="AR1414" i="3" s="1"/>
  <c r="AH1414" i="3"/>
  <c r="AG1414" i="3"/>
  <c r="Z1414" i="3"/>
  <c r="AO1413" i="3"/>
  <c r="AH1413" i="3"/>
  <c r="AL1413" i="3" s="1"/>
  <c r="AG1413" i="3"/>
  <c r="Z1413" i="3"/>
  <c r="AO1412" i="3"/>
  <c r="AR1412" i="3" s="1"/>
  <c r="AH1412" i="3"/>
  <c r="AG1412" i="3"/>
  <c r="Z1412" i="3"/>
  <c r="AO1411" i="3"/>
  <c r="AP1411" i="3" s="1"/>
  <c r="AH1411" i="3"/>
  <c r="AN1411" i="3" s="1"/>
  <c r="AG1411" i="3"/>
  <c r="Z1411" i="3"/>
  <c r="AO1410" i="3"/>
  <c r="AS1410" i="3" s="1"/>
  <c r="AH1410" i="3"/>
  <c r="AG1410" i="3"/>
  <c r="Z1410" i="3"/>
  <c r="AO1409" i="3"/>
  <c r="AH1409" i="3"/>
  <c r="AG1409" i="3"/>
  <c r="Z1409" i="3"/>
  <c r="AO1408" i="3"/>
  <c r="AR1408" i="3" s="1"/>
  <c r="AH1408" i="3"/>
  <c r="AN1408" i="3" s="1"/>
  <c r="AG1408" i="3"/>
  <c r="Z1408" i="3"/>
  <c r="AO1407" i="3"/>
  <c r="AT1407" i="3" s="1"/>
  <c r="AH1407" i="3"/>
  <c r="AG1407" i="3"/>
  <c r="Z1407" i="3"/>
  <c r="AO1406" i="3"/>
  <c r="AP1406" i="3" s="1"/>
  <c r="AH1406" i="3"/>
  <c r="AG1406" i="3"/>
  <c r="Z1406" i="3"/>
  <c r="AO1405" i="3"/>
  <c r="AU1405" i="3" s="1"/>
  <c r="AH1405" i="3"/>
  <c r="AG1405" i="3"/>
  <c r="Z1405" i="3"/>
  <c r="AO1404" i="3"/>
  <c r="AH1404" i="3"/>
  <c r="AL1404" i="3" s="1"/>
  <c r="AG1404" i="3"/>
  <c r="Z1404" i="3"/>
  <c r="AO1403" i="3"/>
  <c r="AH1403" i="3"/>
  <c r="AG1403" i="3"/>
  <c r="Z1403" i="3"/>
  <c r="AO1402" i="3"/>
  <c r="AH1402" i="3"/>
  <c r="AM1402" i="3" s="1"/>
  <c r="AG1402" i="3"/>
  <c r="Z1402" i="3"/>
  <c r="AO1401" i="3"/>
  <c r="AH1401" i="3"/>
  <c r="AG1401" i="3"/>
  <c r="Z1401" i="3"/>
  <c r="AO1400" i="3"/>
  <c r="AP1400" i="3" s="1"/>
  <c r="AH1400" i="3"/>
  <c r="AJ1400" i="3" s="1"/>
  <c r="AG1400" i="3"/>
  <c r="Z1400" i="3"/>
  <c r="AO1399" i="3"/>
  <c r="AU1399" i="3" s="1"/>
  <c r="AH1399" i="3"/>
  <c r="AG1399" i="3"/>
  <c r="Z1399" i="3"/>
  <c r="AO1398" i="3"/>
  <c r="AH1398" i="3"/>
  <c r="AN1398" i="3" s="1"/>
  <c r="AG1398" i="3"/>
  <c r="Z1398" i="3"/>
  <c r="AO1397" i="3"/>
  <c r="AS1397" i="3" s="1"/>
  <c r="AH1397" i="3"/>
  <c r="AL1397" i="3" s="1"/>
  <c r="AG1397" i="3"/>
  <c r="Z1397" i="3"/>
  <c r="AO1396" i="3"/>
  <c r="AQ1396" i="3" s="1"/>
  <c r="AH1396" i="3"/>
  <c r="AL1396" i="3" s="1"/>
  <c r="AG1396" i="3"/>
  <c r="Z1396" i="3"/>
  <c r="AO1395" i="3"/>
  <c r="AS1395" i="3" s="1"/>
  <c r="AH1395" i="3"/>
  <c r="AM1395" i="3" s="1"/>
  <c r="AG1395" i="3"/>
  <c r="Z1395" i="3"/>
  <c r="AO1394" i="3"/>
  <c r="AH1394" i="3"/>
  <c r="AG1394" i="3"/>
  <c r="Z1394" i="3"/>
  <c r="AO1393" i="3"/>
  <c r="AT1393" i="3" s="1"/>
  <c r="AH1393" i="3"/>
  <c r="AG1393" i="3"/>
  <c r="Z1393" i="3"/>
  <c r="AO1392" i="3"/>
  <c r="AR1392" i="3" s="1"/>
  <c r="AH1392" i="3"/>
  <c r="AJ1392" i="3" s="1"/>
  <c r="AG1392" i="3"/>
  <c r="Z1392" i="3"/>
  <c r="AO1391" i="3"/>
  <c r="AH1391" i="3"/>
  <c r="AG1391" i="3"/>
  <c r="Z1391" i="3"/>
  <c r="AO1390" i="3"/>
  <c r="AH1390" i="3"/>
  <c r="AL1390" i="3" s="1"/>
  <c r="AG1390" i="3"/>
  <c r="Z1390" i="3"/>
  <c r="AO1389" i="3"/>
  <c r="AH1389" i="3"/>
  <c r="AG1389" i="3"/>
  <c r="Z1389" i="3"/>
  <c r="AO1388" i="3"/>
  <c r="AH1388" i="3"/>
  <c r="AG1388" i="3"/>
  <c r="Z1388" i="3"/>
  <c r="AO1387" i="3"/>
  <c r="AH1387" i="3"/>
  <c r="AJ1387" i="3" s="1"/>
  <c r="AG1387" i="3"/>
  <c r="Z1387" i="3"/>
  <c r="AO1386" i="3"/>
  <c r="AU1386" i="3" s="1"/>
  <c r="AH1386" i="3"/>
  <c r="AK1386" i="3" s="1"/>
  <c r="AG1386" i="3"/>
  <c r="Z1386" i="3"/>
  <c r="AO1385" i="3"/>
  <c r="AH1385" i="3"/>
  <c r="AG1385" i="3"/>
  <c r="Z1385" i="3"/>
  <c r="AO1384" i="3"/>
  <c r="AH1384" i="3"/>
  <c r="AG1384" i="3"/>
  <c r="Z1384" i="3"/>
  <c r="AO1383" i="3"/>
  <c r="AH1383" i="3"/>
  <c r="AG1383" i="3"/>
  <c r="Z1383" i="3"/>
  <c r="AO1382" i="3"/>
  <c r="AH1382" i="3"/>
  <c r="AK1382" i="3" s="1"/>
  <c r="AG1382" i="3"/>
  <c r="Z1382" i="3"/>
  <c r="AO1381" i="3"/>
  <c r="AH1381" i="3"/>
  <c r="AG1381" i="3"/>
  <c r="Z1381" i="3"/>
  <c r="AO1380" i="3"/>
  <c r="AH1380" i="3"/>
  <c r="AG1380" i="3"/>
  <c r="Z1380" i="3"/>
  <c r="AO1379" i="3"/>
  <c r="AH1379" i="3"/>
  <c r="AG1379" i="3"/>
  <c r="Z1379" i="3"/>
  <c r="AO1378" i="3"/>
  <c r="AH1378" i="3"/>
  <c r="AG1378" i="3"/>
  <c r="Z1378" i="3"/>
  <c r="AO1377" i="3"/>
  <c r="AH1377" i="3"/>
  <c r="AM1377" i="3" s="1"/>
  <c r="AG1377" i="3"/>
  <c r="Z1377" i="3"/>
  <c r="AO1376" i="3"/>
  <c r="AH1376" i="3"/>
  <c r="AI1376" i="3" s="1"/>
  <c r="AG1376" i="3"/>
  <c r="Z1376" i="3"/>
  <c r="AO1375" i="3"/>
  <c r="AS1375" i="3" s="1"/>
  <c r="AH1375" i="3"/>
  <c r="AN1375" i="3" s="1"/>
  <c r="AG1375" i="3"/>
  <c r="Z1375" i="3"/>
  <c r="AO1374" i="3"/>
  <c r="AU1374" i="3" s="1"/>
  <c r="AH1374" i="3"/>
  <c r="AG1374" i="3"/>
  <c r="Z1374" i="3"/>
  <c r="AO1373" i="3"/>
  <c r="AQ1373" i="3" s="1"/>
  <c r="AH1373" i="3"/>
  <c r="AG1373" i="3"/>
  <c r="Z1373" i="3"/>
  <c r="AO1372" i="3"/>
  <c r="AQ1372" i="3" s="1"/>
  <c r="AH1372" i="3"/>
  <c r="AG1372" i="3"/>
  <c r="Z1372" i="3"/>
  <c r="AO1371" i="3"/>
  <c r="AS1371" i="3" s="1"/>
  <c r="AH1371" i="3"/>
  <c r="AG1371" i="3"/>
  <c r="Z1371" i="3"/>
  <c r="AO1370" i="3"/>
  <c r="AH1370" i="3"/>
  <c r="AG1370" i="3"/>
  <c r="Z1370" i="3"/>
  <c r="AO1369" i="3"/>
  <c r="AT1369" i="3" s="1"/>
  <c r="AH1369" i="3"/>
  <c r="AJ1369" i="3" s="1"/>
  <c r="AG1369" i="3"/>
  <c r="Z1369" i="3"/>
  <c r="AO1368" i="3"/>
  <c r="AH1368" i="3"/>
  <c r="AG1368" i="3"/>
  <c r="Z1368" i="3"/>
  <c r="AO1367" i="3"/>
  <c r="AH1367" i="3"/>
  <c r="AG1367" i="3"/>
  <c r="Z1367" i="3"/>
  <c r="AO1366" i="3"/>
  <c r="AH1366" i="3"/>
  <c r="AG1366" i="3"/>
  <c r="Z1366" i="3"/>
  <c r="AO1365" i="3"/>
  <c r="AH1365" i="3"/>
  <c r="AG1365" i="3"/>
  <c r="Z1365" i="3"/>
  <c r="AO1364" i="3"/>
  <c r="AH1364" i="3"/>
  <c r="AI1364" i="3" s="1"/>
  <c r="AG1364" i="3"/>
  <c r="Z1364" i="3"/>
  <c r="AO1363" i="3"/>
  <c r="AS1363" i="3" s="1"/>
  <c r="AH1363" i="3"/>
  <c r="AG1363" i="3"/>
  <c r="Z1363" i="3"/>
  <c r="AO1362" i="3"/>
  <c r="AU1362" i="3" s="1"/>
  <c r="AH1362" i="3"/>
  <c r="AG1362" i="3"/>
  <c r="Z1362" i="3"/>
  <c r="AO1361" i="3"/>
  <c r="AH1361" i="3"/>
  <c r="AI1361" i="3" s="1"/>
  <c r="AG1361" i="3"/>
  <c r="Z1361" i="3"/>
  <c r="AO1360" i="3"/>
  <c r="AR1360" i="3" s="1"/>
  <c r="AH1360" i="3"/>
  <c r="AJ1360" i="3" s="1"/>
  <c r="AG1360" i="3"/>
  <c r="Z1360" i="3"/>
  <c r="AO1359" i="3"/>
  <c r="AS1359" i="3" s="1"/>
  <c r="AH1359" i="3"/>
  <c r="AL1359" i="3" s="1"/>
  <c r="AG1359" i="3"/>
  <c r="Z1359" i="3"/>
  <c r="AO1358" i="3"/>
  <c r="AH1358" i="3"/>
  <c r="AG1358" i="3"/>
  <c r="Z1358" i="3"/>
  <c r="AO1357" i="3"/>
  <c r="AP1357" i="3" s="1"/>
  <c r="AH1357" i="3"/>
  <c r="AI1357" i="3" s="1"/>
  <c r="AG1357" i="3"/>
  <c r="Z1357" i="3"/>
  <c r="AO1356" i="3"/>
  <c r="AR1356" i="3" s="1"/>
  <c r="AH1356" i="3"/>
  <c r="AG1356" i="3"/>
  <c r="Z1356" i="3"/>
  <c r="AO1355" i="3"/>
  <c r="AH1355" i="3"/>
  <c r="AG1355" i="3"/>
  <c r="Z1355" i="3"/>
  <c r="AO1354" i="3"/>
  <c r="AT1354" i="3" s="1"/>
  <c r="AH1354" i="3"/>
  <c r="AM1354" i="3" s="1"/>
  <c r="AG1354" i="3"/>
  <c r="Z1354" i="3"/>
  <c r="AO1353" i="3"/>
  <c r="AP1353" i="3" s="1"/>
  <c r="AH1353" i="3"/>
  <c r="AG1353" i="3"/>
  <c r="Z1353" i="3"/>
  <c r="AO1352" i="3"/>
  <c r="AH1352" i="3"/>
  <c r="AI1352" i="3" s="1"/>
  <c r="AG1352" i="3"/>
  <c r="Z1352" i="3"/>
  <c r="AO1351" i="3"/>
  <c r="AH1351" i="3"/>
  <c r="AG1351" i="3"/>
  <c r="Z1351" i="3"/>
  <c r="AO1350" i="3"/>
  <c r="AH1350" i="3"/>
  <c r="AG1350" i="3"/>
  <c r="Z1350" i="3"/>
  <c r="AO1349" i="3"/>
  <c r="AH1349" i="3"/>
  <c r="AL1349" i="3" s="1"/>
  <c r="AG1349" i="3"/>
  <c r="Z1349" i="3"/>
  <c r="AO1348" i="3"/>
  <c r="AH1348" i="3"/>
  <c r="AG1348" i="3"/>
  <c r="Z1348" i="3"/>
  <c r="AO1347" i="3"/>
  <c r="AH1347" i="3"/>
  <c r="AG1347" i="3"/>
  <c r="Z1347" i="3"/>
  <c r="AO1346" i="3"/>
  <c r="AS1346" i="3" s="1"/>
  <c r="AH1346" i="3"/>
  <c r="AG1346" i="3"/>
  <c r="Z1346" i="3"/>
  <c r="AO1345" i="3"/>
  <c r="AP1345" i="3" s="1"/>
  <c r="AH1345" i="3"/>
  <c r="AN1345" i="3" s="1"/>
  <c r="AG1345" i="3"/>
  <c r="Z1345" i="3"/>
  <c r="AO1344" i="3"/>
  <c r="AH1344" i="3"/>
  <c r="AG1344" i="3"/>
  <c r="Z1344" i="3"/>
  <c r="AO1343" i="3"/>
  <c r="AH1343" i="3"/>
  <c r="AJ1343" i="3" s="1"/>
  <c r="AG1343" i="3"/>
  <c r="Z1343" i="3"/>
  <c r="AO1342" i="3"/>
  <c r="AT1342" i="3" s="1"/>
  <c r="AH1342" i="3"/>
  <c r="AG1342" i="3"/>
  <c r="Z1342" i="3"/>
  <c r="AO1341" i="3"/>
  <c r="AH1341" i="3"/>
  <c r="AG1341" i="3"/>
  <c r="Z1341" i="3"/>
  <c r="AO1340" i="3"/>
  <c r="AR1340" i="3" s="1"/>
  <c r="AH1340" i="3"/>
  <c r="AN1340" i="3" s="1"/>
  <c r="AG1340" i="3"/>
  <c r="Z1340" i="3"/>
  <c r="AO1339" i="3"/>
  <c r="AH1339" i="3"/>
  <c r="AN1339" i="3" s="1"/>
  <c r="AG1339" i="3"/>
  <c r="Z1339" i="3"/>
  <c r="AO1338" i="3"/>
  <c r="AH1338" i="3"/>
  <c r="AI1338" i="3" s="1"/>
  <c r="AG1338" i="3"/>
  <c r="Z1338" i="3"/>
  <c r="AO1337" i="3"/>
  <c r="AH1337" i="3"/>
  <c r="AG1337" i="3"/>
  <c r="Z1337" i="3"/>
  <c r="AO1336" i="3"/>
  <c r="AU1336" i="3" s="1"/>
  <c r="AH1336" i="3"/>
  <c r="AN1336" i="3" s="1"/>
  <c r="AG1336" i="3"/>
  <c r="Z1336" i="3"/>
  <c r="AO1335" i="3"/>
  <c r="AT1335" i="3" s="1"/>
  <c r="AH1335" i="3"/>
  <c r="AG1335" i="3"/>
  <c r="Z1335" i="3"/>
  <c r="AO1334" i="3"/>
  <c r="AH1334" i="3"/>
  <c r="AN1334" i="3" s="1"/>
  <c r="AG1334" i="3"/>
  <c r="Z1334" i="3"/>
  <c r="AO1333" i="3"/>
  <c r="AP1333" i="3" s="1"/>
  <c r="AH1333" i="3"/>
  <c r="AG1333" i="3"/>
  <c r="Z1333" i="3"/>
  <c r="AO1332" i="3"/>
  <c r="AU1332" i="3" s="1"/>
  <c r="AH1332" i="3"/>
  <c r="AG1332" i="3"/>
  <c r="Z1332" i="3"/>
  <c r="AO1331" i="3"/>
  <c r="AH1331" i="3"/>
  <c r="AG1331" i="3"/>
  <c r="Z1331" i="3"/>
  <c r="AO1330" i="3"/>
  <c r="AU1330" i="3" s="1"/>
  <c r="AH1330" i="3"/>
  <c r="AG1330" i="3"/>
  <c r="Z1330" i="3"/>
  <c r="AO1329" i="3"/>
  <c r="AH1329" i="3"/>
  <c r="AG1329" i="3"/>
  <c r="Z1329" i="3"/>
  <c r="AO1328" i="3"/>
  <c r="AP1328" i="3" s="1"/>
  <c r="AH1328" i="3"/>
  <c r="AG1328" i="3"/>
  <c r="Z1328" i="3"/>
  <c r="AO1327" i="3"/>
  <c r="AP1327" i="3" s="1"/>
  <c r="AH1327" i="3"/>
  <c r="AM1327" i="3" s="1"/>
  <c r="AG1327" i="3"/>
  <c r="Z1327" i="3"/>
  <c r="AO1326" i="3"/>
  <c r="AQ1326" i="3" s="1"/>
  <c r="AH1326" i="3"/>
  <c r="AG1326" i="3"/>
  <c r="Z1326" i="3"/>
  <c r="AO1325" i="3"/>
  <c r="AU1325" i="3" s="1"/>
  <c r="AH1325" i="3"/>
  <c r="AG1325" i="3"/>
  <c r="Z1325" i="3"/>
  <c r="AO1324" i="3"/>
  <c r="AT1324" i="3" s="1"/>
  <c r="AH1324" i="3"/>
  <c r="AG1324" i="3"/>
  <c r="Z1324" i="3"/>
  <c r="AO1323" i="3"/>
  <c r="AH1323" i="3"/>
  <c r="AL1323" i="3" s="1"/>
  <c r="AG1323" i="3"/>
  <c r="Z1323" i="3"/>
  <c r="AO1322" i="3"/>
  <c r="AH1322" i="3"/>
  <c r="AG1322" i="3"/>
  <c r="Z1322" i="3"/>
  <c r="AO1321" i="3"/>
  <c r="AT1321" i="3" s="1"/>
  <c r="AH1321" i="3"/>
  <c r="AG1321" i="3"/>
  <c r="Z1321" i="3"/>
  <c r="AO1320" i="3"/>
  <c r="AQ1320" i="3" s="1"/>
  <c r="AH1320" i="3"/>
  <c r="AM1320" i="3" s="1"/>
  <c r="AG1320" i="3"/>
  <c r="Z1320" i="3"/>
  <c r="AO1319" i="3"/>
  <c r="AT1319" i="3" s="1"/>
  <c r="AH1319" i="3"/>
  <c r="AG1319" i="3"/>
  <c r="Z1319" i="3"/>
  <c r="AO1318" i="3"/>
  <c r="AT1318" i="3" s="1"/>
  <c r="AH1318" i="3"/>
  <c r="AK1318" i="3" s="1"/>
  <c r="AG1318" i="3"/>
  <c r="Z1318" i="3"/>
  <c r="AO1317" i="3"/>
  <c r="AH1317" i="3"/>
  <c r="AG1317" i="3"/>
  <c r="Z1317" i="3"/>
  <c r="AO1316" i="3"/>
  <c r="AT1316" i="3" s="1"/>
  <c r="AH1316" i="3"/>
  <c r="AI1316" i="3" s="1"/>
  <c r="AG1316" i="3"/>
  <c r="Z1316" i="3"/>
  <c r="AO1315" i="3"/>
  <c r="AH1315" i="3"/>
  <c r="AK1315" i="3" s="1"/>
  <c r="AG1315" i="3"/>
  <c r="Z1315" i="3"/>
  <c r="AO1314" i="3"/>
  <c r="AU1314" i="3" s="1"/>
  <c r="AH1314" i="3"/>
  <c r="AL1314" i="3" s="1"/>
  <c r="AG1314" i="3"/>
  <c r="Z1314" i="3"/>
  <c r="AO1313" i="3"/>
  <c r="AH1313" i="3"/>
  <c r="AN1313" i="3" s="1"/>
  <c r="AG1313" i="3"/>
  <c r="Z1313" i="3"/>
  <c r="AO1312" i="3"/>
  <c r="AU1312" i="3" s="1"/>
  <c r="AH1312" i="3"/>
  <c r="AM1312" i="3" s="1"/>
  <c r="AG1312" i="3"/>
  <c r="Z1312" i="3"/>
  <c r="AO1311" i="3"/>
  <c r="AP1311" i="3" s="1"/>
  <c r="AH1311" i="3"/>
  <c r="AN1311" i="3" s="1"/>
  <c r="AG1311" i="3"/>
  <c r="Z1311" i="3"/>
  <c r="AO1310" i="3"/>
  <c r="AH1310" i="3"/>
  <c r="AG1310" i="3"/>
  <c r="Z1310" i="3"/>
  <c r="AO1309" i="3"/>
  <c r="AP1309" i="3" s="1"/>
  <c r="AH1309" i="3"/>
  <c r="AM1309" i="3" s="1"/>
  <c r="AG1309" i="3"/>
  <c r="Z1309" i="3"/>
  <c r="AO1308" i="3"/>
  <c r="AH1308" i="3"/>
  <c r="AG1308" i="3"/>
  <c r="Z1308" i="3"/>
  <c r="AO1307" i="3"/>
  <c r="AH1307" i="3"/>
  <c r="AG1307" i="3"/>
  <c r="Z1307" i="3"/>
  <c r="AO1306" i="3"/>
  <c r="AP1306" i="3" s="1"/>
  <c r="AH1306" i="3"/>
  <c r="AN1306" i="3" s="1"/>
  <c r="AG1306" i="3"/>
  <c r="Z1306" i="3"/>
  <c r="AO1305" i="3"/>
  <c r="AH1305" i="3"/>
  <c r="AL1305" i="3" s="1"/>
  <c r="AG1305" i="3"/>
  <c r="Z1305" i="3"/>
  <c r="AO1304" i="3"/>
  <c r="AH1304" i="3"/>
  <c r="AG1304" i="3"/>
  <c r="Z1304" i="3"/>
  <c r="AO1303" i="3"/>
  <c r="AH1303" i="3"/>
  <c r="AJ1303" i="3" s="1"/>
  <c r="AG1303" i="3"/>
  <c r="Z1303" i="3"/>
  <c r="AO1302" i="3"/>
  <c r="AH1302" i="3"/>
  <c r="AG1302" i="3"/>
  <c r="Z1302" i="3"/>
  <c r="AO1301" i="3"/>
  <c r="AR1301" i="3" s="1"/>
  <c r="AH1301" i="3"/>
  <c r="AL1301" i="3" s="1"/>
  <c r="AG1301" i="3"/>
  <c r="Z1301" i="3"/>
  <c r="AO1300" i="3"/>
  <c r="AH1300" i="3"/>
  <c r="AJ1300" i="3" s="1"/>
  <c r="AG1300" i="3"/>
  <c r="Z1300" i="3"/>
  <c r="AO1299" i="3"/>
  <c r="AH1299" i="3"/>
  <c r="AG1299" i="3"/>
  <c r="Z1299" i="3"/>
  <c r="AO1298" i="3"/>
  <c r="AH1298" i="3"/>
  <c r="AM1298" i="3" s="1"/>
  <c r="AG1298" i="3"/>
  <c r="Z1298" i="3"/>
  <c r="AO1297" i="3"/>
  <c r="AH1297" i="3"/>
  <c r="AM1297" i="3" s="1"/>
  <c r="AG1297" i="3"/>
  <c r="Z1297" i="3"/>
  <c r="AO1296" i="3"/>
  <c r="AH1296" i="3"/>
  <c r="AL1296" i="3" s="1"/>
  <c r="AG1296" i="3"/>
  <c r="Z1296" i="3"/>
  <c r="AO1295" i="3"/>
  <c r="AR1295" i="3" s="1"/>
  <c r="AH1295" i="3"/>
  <c r="AG1295" i="3"/>
  <c r="Z1295" i="3"/>
  <c r="AO1294" i="3"/>
  <c r="AT1294" i="3" s="1"/>
  <c r="AH1294" i="3"/>
  <c r="AN1294" i="3" s="1"/>
  <c r="AG1294" i="3"/>
  <c r="Z1294" i="3"/>
  <c r="AO1293" i="3"/>
  <c r="AR1293" i="3" s="1"/>
  <c r="AH1293" i="3"/>
  <c r="AG1293" i="3"/>
  <c r="Z1293" i="3"/>
  <c r="AO1292" i="3"/>
  <c r="AH1292" i="3"/>
  <c r="AG1292" i="3"/>
  <c r="Z1292" i="3"/>
  <c r="AO1291" i="3"/>
  <c r="AS1291" i="3" s="1"/>
  <c r="AH1291" i="3"/>
  <c r="AG1291" i="3"/>
  <c r="Z1291" i="3"/>
  <c r="AO1290" i="3"/>
  <c r="AH1290" i="3"/>
  <c r="AG1290" i="3"/>
  <c r="Z1290" i="3"/>
  <c r="AO1289" i="3"/>
  <c r="AR1289" i="3" s="1"/>
  <c r="AH1289" i="3"/>
  <c r="AL1289" i="3" s="1"/>
  <c r="AG1289" i="3"/>
  <c r="Z1289" i="3"/>
  <c r="AO1288" i="3"/>
  <c r="AS1288" i="3" s="1"/>
  <c r="AH1288" i="3"/>
  <c r="AG1288" i="3"/>
  <c r="Z1288" i="3"/>
  <c r="AO1287" i="3"/>
  <c r="AH1287" i="3"/>
  <c r="AG1287" i="3"/>
  <c r="Z1287" i="3"/>
  <c r="AO1286" i="3"/>
  <c r="AS1286" i="3" s="1"/>
  <c r="AH1286" i="3"/>
  <c r="AG1286" i="3"/>
  <c r="Z1286" i="3"/>
  <c r="AO1285" i="3"/>
  <c r="AH1285" i="3"/>
  <c r="AG1285" i="3"/>
  <c r="Z1285" i="3"/>
  <c r="AO1284" i="3"/>
  <c r="AH1284" i="3"/>
  <c r="AI1284" i="3" s="1"/>
  <c r="AG1284" i="3"/>
  <c r="Z1284" i="3"/>
  <c r="AO1283" i="3"/>
  <c r="AQ1283" i="3" s="1"/>
  <c r="AH1283" i="3"/>
  <c r="AN1283" i="3" s="1"/>
  <c r="AG1283" i="3"/>
  <c r="Z1283" i="3"/>
  <c r="AO1282" i="3"/>
  <c r="AH1282" i="3"/>
  <c r="AG1282" i="3"/>
  <c r="Z1282" i="3"/>
  <c r="AO1281" i="3"/>
  <c r="AP1281" i="3" s="1"/>
  <c r="AH1281" i="3"/>
  <c r="AG1281" i="3"/>
  <c r="Z1281" i="3"/>
  <c r="AO1280" i="3"/>
  <c r="AU1280" i="3" s="1"/>
  <c r="AH1280" i="3"/>
  <c r="AG1280" i="3"/>
  <c r="Z1280" i="3"/>
  <c r="AO1279" i="3"/>
  <c r="AH1279" i="3"/>
  <c r="AG1279" i="3"/>
  <c r="Z1279" i="3"/>
  <c r="AO1278" i="3"/>
  <c r="AP1278" i="3" s="1"/>
  <c r="AH1278" i="3"/>
  <c r="AI1278" i="3" s="1"/>
  <c r="AG1278" i="3"/>
  <c r="Z1278" i="3"/>
  <c r="AO1277" i="3"/>
  <c r="AQ1277" i="3" s="1"/>
  <c r="AH1277" i="3"/>
  <c r="AG1277" i="3"/>
  <c r="Z1277" i="3"/>
  <c r="AO1276" i="3"/>
  <c r="AH1276" i="3"/>
  <c r="AM1276" i="3" s="1"/>
  <c r="AG1276" i="3"/>
  <c r="Z1276" i="3"/>
  <c r="AO1275" i="3"/>
  <c r="AP1275" i="3" s="1"/>
  <c r="AH1275" i="3"/>
  <c r="AG1275" i="3"/>
  <c r="Z1275" i="3"/>
  <c r="AO1274" i="3"/>
  <c r="AP1274" i="3" s="1"/>
  <c r="AH1274" i="3"/>
  <c r="AN1274" i="3" s="1"/>
  <c r="AG1274" i="3"/>
  <c r="Z1274" i="3"/>
  <c r="AO1273" i="3"/>
  <c r="AS1273" i="3" s="1"/>
  <c r="AH1273" i="3"/>
  <c r="AK1273" i="3" s="1"/>
  <c r="AG1273" i="3"/>
  <c r="Z1273" i="3"/>
  <c r="AO1272" i="3"/>
  <c r="AH1272" i="3"/>
  <c r="AG1272" i="3"/>
  <c r="Z1272" i="3"/>
  <c r="AO1271" i="3"/>
  <c r="AQ1271" i="3" s="1"/>
  <c r="AH1271" i="3"/>
  <c r="AG1271" i="3"/>
  <c r="Z1271" i="3"/>
  <c r="AO1270" i="3"/>
  <c r="AH1270" i="3"/>
  <c r="AG1270" i="3"/>
  <c r="Z1270" i="3"/>
  <c r="AO1269" i="3"/>
  <c r="AH1269" i="3"/>
  <c r="AL1269" i="3" s="1"/>
  <c r="AG1269" i="3"/>
  <c r="Z1269" i="3"/>
  <c r="AO1268" i="3"/>
  <c r="AH1268" i="3"/>
  <c r="AG1268" i="3"/>
  <c r="Z1268" i="3"/>
  <c r="AO1267" i="3"/>
  <c r="AR1267" i="3" s="1"/>
  <c r="AH1267" i="3"/>
  <c r="AG1267" i="3"/>
  <c r="Z1267" i="3"/>
  <c r="AO1266" i="3"/>
  <c r="AH1266" i="3"/>
  <c r="AG1266" i="3"/>
  <c r="Z1266" i="3"/>
  <c r="AO1265" i="3"/>
  <c r="AH1265" i="3"/>
  <c r="AG1265" i="3"/>
  <c r="Z1265" i="3"/>
  <c r="AO1264" i="3"/>
  <c r="AH1264" i="3"/>
  <c r="AL1264" i="3" s="1"/>
  <c r="AG1264" i="3"/>
  <c r="Z1264" i="3"/>
  <c r="AO1263" i="3"/>
  <c r="AU1263" i="3" s="1"/>
  <c r="AH1263" i="3"/>
  <c r="AG1263" i="3"/>
  <c r="Z1263" i="3"/>
  <c r="AO1262" i="3"/>
  <c r="AH1262" i="3"/>
  <c r="AG1262" i="3"/>
  <c r="Z1262" i="3"/>
  <c r="AO1261" i="3"/>
  <c r="AH1261" i="3"/>
  <c r="AN1261" i="3" s="1"/>
  <c r="AG1261" i="3"/>
  <c r="Z1261" i="3"/>
  <c r="AO1260" i="3"/>
  <c r="AP1260" i="3" s="1"/>
  <c r="AH1260" i="3"/>
  <c r="AJ1260" i="3" s="1"/>
  <c r="AG1260" i="3"/>
  <c r="Z1260" i="3"/>
  <c r="AO1259" i="3"/>
  <c r="AH1259" i="3"/>
  <c r="AN1259" i="3" s="1"/>
  <c r="AG1259" i="3"/>
  <c r="Z1259" i="3"/>
  <c r="AO1258" i="3"/>
  <c r="AH1258" i="3"/>
  <c r="AG1258" i="3"/>
  <c r="Z1258" i="3"/>
  <c r="AO1257" i="3"/>
  <c r="AS1257" i="3" s="1"/>
  <c r="AH1257" i="3"/>
  <c r="AI1257" i="3" s="1"/>
  <c r="AG1257" i="3"/>
  <c r="Z1257" i="3"/>
  <c r="AO1256" i="3"/>
  <c r="AH1256" i="3"/>
  <c r="AJ1256" i="3" s="1"/>
  <c r="AG1256" i="3"/>
  <c r="Z1256" i="3"/>
  <c r="AO1255" i="3"/>
  <c r="AH1255" i="3"/>
  <c r="AG1255" i="3"/>
  <c r="Z1255" i="3"/>
  <c r="AO1254" i="3"/>
  <c r="AH1254" i="3"/>
  <c r="AM1254" i="3" s="1"/>
  <c r="AG1254" i="3"/>
  <c r="Z1254" i="3"/>
  <c r="AO1253" i="3"/>
  <c r="AP1253" i="3" s="1"/>
  <c r="AH1253" i="3"/>
  <c r="AG1253" i="3"/>
  <c r="Z1253" i="3"/>
  <c r="AO1252" i="3"/>
  <c r="AU1252" i="3" s="1"/>
  <c r="AH1252" i="3"/>
  <c r="AJ1252" i="3" s="1"/>
  <c r="AG1252" i="3"/>
  <c r="Z1252" i="3"/>
  <c r="AO1251" i="3"/>
  <c r="AS1251" i="3" s="1"/>
  <c r="AH1251" i="3"/>
  <c r="AG1251" i="3"/>
  <c r="Z1251" i="3"/>
  <c r="AO1250" i="3"/>
  <c r="AQ1250" i="3" s="1"/>
  <c r="AH1250" i="3"/>
  <c r="AN1250" i="3" s="1"/>
  <c r="AG1250" i="3"/>
  <c r="Z1250" i="3"/>
  <c r="AO1249" i="3"/>
  <c r="AH1249" i="3"/>
  <c r="AN1249" i="3" s="1"/>
  <c r="AG1249" i="3"/>
  <c r="Z1249" i="3"/>
  <c r="AO1248" i="3"/>
  <c r="AS1248" i="3" s="1"/>
  <c r="AH1248" i="3"/>
  <c r="AG1248" i="3"/>
  <c r="Z1248" i="3"/>
  <c r="AO1247" i="3"/>
  <c r="AH1247" i="3"/>
  <c r="AG1247" i="3"/>
  <c r="Z1247" i="3"/>
  <c r="AO1246" i="3"/>
  <c r="AH1246" i="3"/>
  <c r="AG1246" i="3"/>
  <c r="Z1246" i="3"/>
  <c r="AO1245" i="3"/>
  <c r="AR1245" i="3" s="1"/>
  <c r="AH1245" i="3"/>
  <c r="AK1245" i="3" s="1"/>
  <c r="AG1245" i="3"/>
  <c r="Z1245" i="3"/>
  <c r="AO1244" i="3"/>
  <c r="AP1244" i="3" s="1"/>
  <c r="AH1244" i="3"/>
  <c r="AL1244" i="3" s="1"/>
  <c r="AG1244" i="3"/>
  <c r="Z1244" i="3"/>
  <c r="AO1243" i="3"/>
  <c r="AH1243" i="3"/>
  <c r="AN1243" i="3" s="1"/>
  <c r="AG1243" i="3"/>
  <c r="Z1243" i="3"/>
  <c r="AO1242" i="3"/>
  <c r="AQ1242" i="3" s="1"/>
  <c r="AH1242" i="3"/>
  <c r="AL1242" i="3" s="1"/>
  <c r="AG1242" i="3"/>
  <c r="Z1242" i="3"/>
  <c r="AO1241" i="3"/>
  <c r="AS1241" i="3" s="1"/>
  <c r="AH1241" i="3"/>
  <c r="AK1241" i="3" s="1"/>
  <c r="AG1241" i="3"/>
  <c r="Z1241" i="3"/>
  <c r="AO1240" i="3"/>
  <c r="AH1240" i="3"/>
  <c r="AL1240" i="3" s="1"/>
  <c r="AG1240" i="3"/>
  <c r="Z1240" i="3"/>
  <c r="AO1239" i="3"/>
  <c r="AH1239" i="3"/>
  <c r="AM1239" i="3" s="1"/>
  <c r="AG1239" i="3"/>
  <c r="Z1239" i="3"/>
  <c r="AO1238" i="3"/>
  <c r="AU1238" i="3" s="1"/>
  <c r="AH1238" i="3"/>
  <c r="AJ1238" i="3" s="1"/>
  <c r="AG1238" i="3"/>
  <c r="Z1238" i="3"/>
  <c r="AO1237" i="3"/>
  <c r="AR1237" i="3" s="1"/>
  <c r="AH1237" i="3"/>
  <c r="AG1237" i="3"/>
  <c r="Z1237" i="3"/>
  <c r="AO1236" i="3"/>
  <c r="AP1236" i="3" s="1"/>
  <c r="AH1236" i="3"/>
  <c r="AL1236" i="3" s="1"/>
  <c r="AG1236" i="3"/>
  <c r="Z1236" i="3"/>
  <c r="AO1235" i="3"/>
  <c r="AH1235" i="3"/>
  <c r="AG1235" i="3"/>
  <c r="Z1235" i="3"/>
  <c r="AO1234" i="3"/>
  <c r="AH1234" i="3"/>
  <c r="AK1234" i="3" s="1"/>
  <c r="AG1234" i="3"/>
  <c r="Z1234" i="3"/>
  <c r="AO1233" i="3"/>
  <c r="AH1233" i="3"/>
  <c r="AG1233" i="3"/>
  <c r="Z1233" i="3"/>
  <c r="AO1232" i="3"/>
  <c r="AH1232" i="3"/>
  <c r="AI1232" i="3" s="1"/>
  <c r="AG1232" i="3"/>
  <c r="Z1232" i="3"/>
  <c r="AO1231" i="3"/>
  <c r="AT1231" i="3" s="1"/>
  <c r="AH1231" i="3"/>
  <c r="AG1231" i="3"/>
  <c r="Z1231" i="3"/>
  <c r="AO1230" i="3"/>
  <c r="AH1230" i="3"/>
  <c r="AG1230" i="3"/>
  <c r="Z1230" i="3"/>
  <c r="AO1229" i="3"/>
  <c r="AH1229" i="3"/>
  <c r="AJ1229" i="3" s="1"/>
  <c r="AG1229" i="3"/>
  <c r="Z1229" i="3"/>
  <c r="AO1228" i="3"/>
  <c r="AP1228" i="3" s="1"/>
  <c r="AH1228" i="3"/>
  <c r="AG1228" i="3"/>
  <c r="Z1228" i="3"/>
  <c r="AO1227" i="3"/>
  <c r="AH1227" i="3"/>
  <c r="AI1227" i="3" s="1"/>
  <c r="AG1227" i="3"/>
  <c r="Z1227" i="3"/>
  <c r="AO1226" i="3"/>
  <c r="AU1226" i="3" s="1"/>
  <c r="AH1226" i="3"/>
  <c r="AG1226" i="3"/>
  <c r="Z1226" i="3"/>
  <c r="AO1225" i="3"/>
  <c r="AS1225" i="3" s="1"/>
  <c r="AH1225" i="3"/>
  <c r="AN1225" i="3" s="1"/>
  <c r="AG1225" i="3"/>
  <c r="Z1225" i="3"/>
  <c r="AO1224" i="3"/>
  <c r="AH1224" i="3"/>
  <c r="AL1224" i="3" s="1"/>
  <c r="AG1224" i="3"/>
  <c r="Z1224" i="3"/>
  <c r="AO1223" i="3"/>
  <c r="AS1223" i="3" s="1"/>
  <c r="AH1223" i="3"/>
  <c r="AG1223" i="3"/>
  <c r="Z1223" i="3"/>
  <c r="AO1222" i="3"/>
  <c r="AR1222" i="3" s="1"/>
  <c r="AH1222" i="3"/>
  <c r="AG1222" i="3"/>
  <c r="Z1222" i="3"/>
  <c r="AO1221" i="3"/>
  <c r="AH1221" i="3"/>
  <c r="AM1221" i="3" s="1"/>
  <c r="AG1221" i="3"/>
  <c r="Z1221" i="3"/>
  <c r="AO1220" i="3"/>
  <c r="AU1220" i="3" s="1"/>
  <c r="AH1220" i="3"/>
  <c r="AG1220" i="3"/>
  <c r="Z1220" i="3"/>
  <c r="AO1219" i="3"/>
  <c r="AH1219" i="3"/>
  <c r="AI1219" i="3" s="1"/>
  <c r="AG1219" i="3"/>
  <c r="Z1219" i="3"/>
  <c r="AO1218" i="3"/>
  <c r="AH1218" i="3"/>
  <c r="AN1218" i="3" s="1"/>
  <c r="AG1218" i="3"/>
  <c r="Z1218" i="3"/>
  <c r="AO1217" i="3"/>
  <c r="AU1217" i="3" s="1"/>
  <c r="AH1217" i="3"/>
  <c r="AG1217" i="3"/>
  <c r="Z1217" i="3"/>
  <c r="AO1216" i="3"/>
  <c r="AH1216" i="3"/>
  <c r="AG1216" i="3"/>
  <c r="Z1216" i="3"/>
  <c r="AO1215" i="3"/>
  <c r="AH1215" i="3"/>
  <c r="AG1215" i="3"/>
  <c r="Z1215" i="3"/>
  <c r="AO1214" i="3"/>
  <c r="AU1214" i="3" s="1"/>
  <c r="AH1214" i="3"/>
  <c r="AG1214" i="3"/>
  <c r="Z1214" i="3"/>
  <c r="AO1213" i="3"/>
  <c r="AH1213" i="3"/>
  <c r="AJ1213" i="3" s="1"/>
  <c r="AG1213" i="3"/>
  <c r="Z1213" i="3"/>
  <c r="AO1212" i="3"/>
  <c r="AH1212" i="3"/>
  <c r="AG1212" i="3"/>
  <c r="Z1212" i="3"/>
  <c r="AO1211" i="3"/>
  <c r="AH1211" i="3"/>
  <c r="AN1211" i="3" s="1"/>
  <c r="AG1211" i="3"/>
  <c r="Z1211" i="3"/>
  <c r="AO1210" i="3"/>
  <c r="AH1210" i="3"/>
  <c r="AK1210" i="3" s="1"/>
  <c r="AG1210" i="3"/>
  <c r="Z1210" i="3"/>
  <c r="AO1209" i="3"/>
  <c r="AH1209" i="3"/>
  <c r="AG1209" i="3"/>
  <c r="Z1209" i="3"/>
  <c r="AO1208" i="3"/>
  <c r="AQ1208" i="3" s="1"/>
  <c r="AH1208" i="3"/>
  <c r="AG1208" i="3"/>
  <c r="Z1208" i="3"/>
  <c r="AO1207" i="3"/>
  <c r="AP1207" i="3" s="1"/>
  <c r="AH1207" i="3"/>
  <c r="AK1207" i="3" s="1"/>
  <c r="AG1207" i="3"/>
  <c r="Z1207" i="3"/>
  <c r="AO1206" i="3"/>
  <c r="AU1206" i="3" s="1"/>
  <c r="AH1206" i="3"/>
  <c r="AG1206" i="3"/>
  <c r="Z1206" i="3"/>
  <c r="AO1205" i="3"/>
  <c r="AP1205" i="3" s="1"/>
  <c r="AH1205" i="3"/>
  <c r="AG1205" i="3"/>
  <c r="Z1205" i="3"/>
  <c r="AO1204" i="3"/>
  <c r="AS1204" i="3" s="1"/>
  <c r="AH1204" i="3"/>
  <c r="AI1204" i="3" s="1"/>
  <c r="AG1204" i="3"/>
  <c r="Z1204" i="3"/>
  <c r="AO1203" i="3"/>
  <c r="AU1203" i="3" s="1"/>
  <c r="AH1203" i="3"/>
  <c r="AG1203" i="3"/>
  <c r="Z1203" i="3"/>
  <c r="AO1202" i="3"/>
  <c r="AH1202" i="3"/>
  <c r="AN1202" i="3" s="1"/>
  <c r="AG1202" i="3"/>
  <c r="Z1202" i="3"/>
  <c r="AO1201" i="3"/>
  <c r="AU1201" i="3" s="1"/>
  <c r="AH1201" i="3"/>
  <c r="AJ1201" i="3" s="1"/>
  <c r="AG1201" i="3"/>
  <c r="Z1201" i="3"/>
  <c r="AO1200" i="3"/>
  <c r="AT1200" i="3" s="1"/>
  <c r="AH1200" i="3"/>
  <c r="AG1200" i="3"/>
  <c r="Z1200" i="3"/>
  <c r="AO1199" i="3"/>
  <c r="AH1199" i="3"/>
  <c r="AG1199" i="3"/>
  <c r="Z1199" i="3"/>
  <c r="AO1198" i="3"/>
  <c r="AH1198" i="3"/>
  <c r="AN1198" i="3" s="1"/>
  <c r="AG1198" i="3"/>
  <c r="Z1198" i="3"/>
  <c r="AO1197" i="3"/>
  <c r="AH1197" i="3"/>
  <c r="AG1197" i="3"/>
  <c r="Z1197" i="3"/>
  <c r="AO1196" i="3"/>
  <c r="AU1196" i="3" s="1"/>
  <c r="AH1196" i="3"/>
  <c r="AG1196" i="3"/>
  <c r="Z1196" i="3"/>
  <c r="AO1195" i="3"/>
  <c r="AH1195" i="3"/>
  <c r="AG1195" i="3"/>
  <c r="Z1195" i="3"/>
  <c r="AO1194" i="3"/>
  <c r="AU1194" i="3" s="1"/>
  <c r="AH1194" i="3"/>
  <c r="AG1194" i="3"/>
  <c r="Z1194" i="3"/>
  <c r="AO1193" i="3"/>
  <c r="AH1193" i="3"/>
  <c r="AL1193" i="3" s="1"/>
  <c r="AG1193" i="3"/>
  <c r="Z1193" i="3"/>
  <c r="AO1192" i="3"/>
  <c r="AH1192" i="3"/>
  <c r="AG1192" i="3"/>
  <c r="Z1192" i="3"/>
  <c r="AO1191" i="3"/>
  <c r="AU1191" i="3" s="1"/>
  <c r="AH1191" i="3"/>
  <c r="AL1191" i="3" s="1"/>
  <c r="AG1191" i="3"/>
  <c r="Z1191" i="3"/>
  <c r="AO1190" i="3"/>
  <c r="AS1190" i="3" s="1"/>
  <c r="AH1190" i="3"/>
  <c r="AN1190" i="3" s="1"/>
  <c r="AG1190" i="3"/>
  <c r="Z1190" i="3"/>
  <c r="AO1189" i="3"/>
  <c r="AQ1189" i="3" s="1"/>
  <c r="AH1189" i="3"/>
  <c r="AK1189" i="3" s="1"/>
  <c r="AG1189" i="3"/>
  <c r="Z1189" i="3"/>
  <c r="AO1188" i="3"/>
  <c r="AH1188" i="3"/>
  <c r="AG1188" i="3"/>
  <c r="Z1188" i="3"/>
  <c r="AO1187" i="3"/>
  <c r="AH1187" i="3"/>
  <c r="AI1187" i="3" s="1"/>
  <c r="AG1187" i="3"/>
  <c r="Z1187" i="3"/>
  <c r="AO1186" i="3"/>
  <c r="AH1186" i="3"/>
  <c r="AN1186" i="3" s="1"/>
  <c r="AG1186" i="3"/>
  <c r="Z1186" i="3"/>
  <c r="AO1185" i="3"/>
  <c r="AP1185" i="3" s="1"/>
  <c r="AH1185" i="3"/>
  <c r="AM1185" i="3" s="1"/>
  <c r="AG1185" i="3"/>
  <c r="Z1185" i="3"/>
  <c r="AO1184" i="3"/>
  <c r="AP1184" i="3" s="1"/>
  <c r="AH1184" i="3"/>
  <c r="AK1184" i="3" s="1"/>
  <c r="AG1184" i="3"/>
  <c r="Z1184" i="3"/>
  <c r="AO1183" i="3"/>
  <c r="AQ1183" i="3" s="1"/>
  <c r="AH1183" i="3"/>
  <c r="AN1183" i="3" s="1"/>
  <c r="AG1183" i="3"/>
  <c r="Z1183" i="3"/>
  <c r="AO1182" i="3"/>
  <c r="AU1182" i="3" s="1"/>
  <c r="AH1182" i="3"/>
  <c r="AG1182" i="3"/>
  <c r="Z1182" i="3"/>
  <c r="AO1181" i="3"/>
  <c r="AU1181" i="3" s="1"/>
  <c r="AH1181" i="3"/>
  <c r="AN1181" i="3" s="1"/>
  <c r="AG1181" i="3"/>
  <c r="Z1181" i="3"/>
  <c r="AO1180" i="3"/>
  <c r="AH1180" i="3"/>
  <c r="AJ1180" i="3" s="1"/>
  <c r="AG1180" i="3"/>
  <c r="Z1180" i="3"/>
  <c r="AO1179" i="3"/>
  <c r="AH1179" i="3"/>
  <c r="AM1179" i="3" s="1"/>
  <c r="AG1179" i="3"/>
  <c r="Z1179" i="3"/>
  <c r="AO1178" i="3"/>
  <c r="AT1178" i="3" s="1"/>
  <c r="AH1178" i="3"/>
  <c r="AG1178" i="3"/>
  <c r="Z1178" i="3"/>
  <c r="AO1177" i="3"/>
  <c r="AH1177" i="3"/>
  <c r="AL1177" i="3" s="1"/>
  <c r="AG1177" i="3"/>
  <c r="Z1177" i="3"/>
  <c r="AO1176" i="3"/>
  <c r="AH1176" i="3"/>
  <c r="AG1176" i="3"/>
  <c r="Z1176" i="3"/>
  <c r="AO1175" i="3"/>
  <c r="AU1175" i="3" s="1"/>
  <c r="AH1175" i="3"/>
  <c r="AG1175" i="3"/>
  <c r="Z1175" i="3"/>
  <c r="AO1174" i="3"/>
  <c r="AU1174" i="3" s="1"/>
  <c r="AH1174" i="3"/>
  <c r="AK1174" i="3" s="1"/>
  <c r="AG1174" i="3"/>
  <c r="Z1174" i="3"/>
  <c r="AO1173" i="3"/>
  <c r="AQ1173" i="3" s="1"/>
  <c r="AH1173" i="3"/>
  <c r="AG1173" i="3"/>
  <c r="Z1173" i="3"/>
  <c r="AO1172" i="3"/>
  <c r="AH1172" i="3"/>
  <c r="AL1172" i="3" s="1"/>
  <c r="AG1172" i="3"/>
  <c r="Z1172" i="3"/>
  <c r="AO1171" i="3"/>
  <c r="AR1171" i="3" s="1"/>
  <c r="AH1171" i="3"/>
  <c r="AG1171" i="3"/>
  <c r="Z1171" i="3"/>
  <c r="AO1170" i="3"/>
  <c r="AH1170" i="3"/>
  <c r="AG1170" i="3"/>
  <c r="Z1170" i="3"/>
  <c r="AO1169" i="3"/>
  <c r="AH1169" i="3"/>
  <c r="AG1169" i="3"/>
  <c r="Z1169" i="3"/>
  <c r="AO1168" i="3"/>
  <c r="AH1168" i="3"/>
  <c r="AG1168" i="3"/>
  <c r="Z1168" i="3"/>
  <c r="AO1167" i="3"/>
  <c r="AH1167" i="3"/>
  <c r="AJ1167" i="3" s="1"/>
  <c r="AG1167" i="3"/>
  <c r="Z1167" i="3"/>
  <c r="AO1166" i="3"/>
  <c r="AH1166" i="3"/>
  <c r="AM1166" i="3" s="1"/>
  <c r="AG1166" i="3"/>
  <c r="Z1166" i="3"/>
  <c r="AO1165" i="3"/>
  <c r="AU1165" i="3" s="1"/>
  <c r="AH1165" i="3"/>
  <c r="AL1165" i="3" s="1"/>
  <c r="AG1165" i="3"/>
  <c r="Z1165" i="3"/>
  <c r="AO1164" i="3"/>
  <c r="AQ1164" i="3" s="1"/>
  <c r="AH1164" i="3"/>
  <c r="AG1164" i="3"/>
  <c r="Z1164" i="3"/>
  <c r="AO1163" i="3"/>
  <c r="AR1163" i="3" s="1"/>
  <c r="AH1163" i="3"/>
  <c r="AI1163" i="3" s="1"/>
  <c r="AG1163" i="3"/>
  <c r="Z1163" i="3"/>
  <c r="AO1162" i="3"/>
  <c r="AS1162" i="3" s="1"/>
  <c r="AH1162" i="3"/>
  <c r="AG1162" i="3"/>
  <c r="Z1162" i="3"/>
  <c r="AO1161" i="3"/>
  <c r="AT1161" i="3" s="1"/>
  <c r="AH1161" i="3"/>
  <c r="AG1161" i="3"/>
  <c r="Z1161" i="3"/>
  <c r="AO1160" i="3"/>
  <c r="AH1160" i="3"/>
  <c r="AG1160" i="3"/>
  <c r="Z1160" i="3"/>
  <c r="AO1159" i="3"/>
  <c r="AH1159" i="3"/>
  <c r="AG1159" i="3"/>
  <c r="Z1159" i="3"/>
  <c r="AO1158" i="3"/>
  <c r="AT1158" i="3" s="1"/>
  <c r="AH1158" i="3"/>
  <c r="AJ1158" i="3" s="1"/>
  <c r="AG1158" i="3"/>
  <c r="Z1158" i="3"/>
  <c r="AO1157" i="3"/>
  <c r="AH1157" i="3"/>
  <c r="AG1157" i="3"/>
  <c r="Z1157" i="3"/>
  <c r="AO1156" i="3"/>
  <c r="AH1156" i="3"/>
  <c r="AG1156" i="3"/>
  <c r="Z1156" i="3"/>
  <c r="AO1155" i="3"/>
  <c r="AH1155" i="3"/>
  <c r="AG1155" i="3"/>
  <c r="Z1155" i="3"/>
  <c r="AO1154" i="3"/>
  <c r="AH1154" i="3"/>
  <c r="AG1154" i="3"/>
  <c r="Z1154" i="3"/>
  <c r="AO1153" i="3"/>
  <c r="AS1153" i="3" s="1"/>
  <c r="AH1153" i="3"/>
  <c r="AG1153" i="3"/>
  <c r="Z1153" i="3"/>
  <c r="AO1152" i="3"/>
  <c r="AU1152" i="3" s="1"/>
  <c r="AH1152" i="3"/>
  <c r="AI1152" i="3" s="1"/>
  <c r="AG1152" i="3"/>
  <c r="Z1152" i="3"/>
  <c r="AO1151" i="3"/>
  <c r="AH1151" i="3"/>
  <c r="AG1151" i="3"/>
  <c r="Z1151" i="3"/>
  <c r="AO1150" i="3"/>
  <c r="AU1150" i="3" s="1"/>
  <c r="AH1150" i="3"/>
  <c r="AG1150" i="3"/>
  <c r="Z1150" i="3"/>
  <c r="AO1149" i="3"/>
  <c r="AT1149" i="3" s="1"/>
  <c r="AH1149" i="3"/>
  <c r="AM1149" i="3" s="1"/>
  <c r="AG1149" i="3"/>
  <c r="Z1149" i="3"/>
  <c r="AO1148" i="3"/>
  <c r="AP1148" i="3" s="1"/>
  <c r="AH1148" i="3"/>
  <c r="AL1148" i="3" s="1"/>
  <c r="AG1148" i="3"/>
  <c r="Z1148" i="3"/>
  <c r="AO1147" i="3"/>
  <c r="AQ1147" i="3" s="1"/>
  <c r="AH1147" i="3"/>
  <c r="AG1147" i="3"/>
  <c r="Z1147" i="3"/>
  <c r="AO1146" i="3"/>
  <c r="AH1146" i="3"/>
  <c r="AG1146" i="3"/>
  <c r="Z1146" i="3"/>
  <c r="AO1145" i="3"/>
  <c r="AH1145" i="3"/>
  <c r="AG1145" i="3"/>
  <c r="Z1145" i="3"/>
  <c r="AO1144" i="3"/>
  <c r="AS1144" i="3" s="1"/>
  <c r="AH1144" i="3"/>
  <c r="AG1144" i="3"/>
  <c r="Z1144" i="3"/>
  <c r="AO1143" i="3"/>
  <c r="AH1143" i="3"/>
  <c r="AG1143" i="3"/>
  <c r="Z1143" i="3"/>
  <c r="AO1142" i="3"/>
  <c r="AH1142" i="3"/>
  <c r="AL1142" i="3" s="1"/>
  <c r="AG1142" i="3"/>
  <c r="Z1142" i="3"/>
  <c r="AO1141" i="3"/>
  <c r="AT1141" i="3" s="1"/>
  <c r="AH1141" i="3"/>
  <c r="AG1141" i="3"/>
  <c r="Z1141" i="3"/>
  <c r="AO1140" i="3"/>
  <c r="AU1140" i="3" s="1"/>
  <c r="AH1140" i="3"/>
  <c r="AM1140" i="3" s="1"/>
  <c r="AG1140" i="3"/>
  <c r="Z1140" i="3"/>
  <c r="AO1139" i="3"/>
  <c r="AH1139" i="3"/>
  <c r="AG1139" i="3"/>
  <c r="Z1139" i="3"/>
  <c r="AO1138" i="3"/>
  <c r="AU1138" i="3" s="1"/>
  <c r="AH1138" i="3"/>
  <c r="AN1138" i="3" s="1"/>
  <c r="AG1138" i="3"/>
  <c r="Z1138" i="3"/>
  <c r="AO1137" i="3"/>
  <c r="AR1137" i="3" s="1"/>
  <c r="AH1137" i="3"/>
  <c r="AG1137" i="3"/>
  <c r="Z1137" i="3"/>
  <c r="AO1136" i="3"/>
  <c r="AQ1136" i="3" s="1"/>
  <c r="AH1136" i="3"/>
  <c r="AG1136" i="3"/>
  <c r="Z1136" i="3"/>
  <c r="AO1135" i="3"/>
  <c r="AS1135" i="3" s="1"/>
  <c r="AH1135" i="3"/>
  <c r="AG1135" i="3"/>
  <c r="Z1135" i="3"/>
  <c r="AO1134" i="3"/>
  <c r="AH1134" i="3"/>
  <c r="AG1134" i="3"/>
  <c r="Z1134" i="3"/>
  <c r="AO1133" i="3"/>
  <c r="AH1133" i="3"/>
  <c r="AG1133" i="3"/>
  <c r="Z1133" i="3"/>
  <c r="AO1132" i="3"/>
  <c r="AH1132" i="3"/>
  <c r="AI1132" i="3" s="1"/>
  <c r="AG1132" i="3"/>
  <c r="Z1132" i="3"/>
  <c r="AO1131" i="3"/>
  <c r="AH1131" i="3"/>
  <c r="AG1131" i="3"/>
  <c r="Z1131" i="3"/>
  <c r="AO1130" i="3"/>
  <c r="AH1130" i="3"/>
  <c r="AK1130" i="3" s="1"/>
  <c r="AG1130" i="3"/>
  <c r="Z1130" i="3"/>
  <c r="AO1129" i="3"/>
  <c r="AP1129" i="3" s="1"/>
  <c r="AH1129" i="3"/>
  <c r="AM1129" i="3" s="1"/>
  <c r="AG1129" i="3"/>
  <c r="Z1129" i="3"/>
  <c r="AO1128" i="3"/>
  <c r="AH1128" i="3"/>
  <c r="AJ1128" i="3" s="1"/>
  <c r="AG1128" i="3"/>
  <c r="Z1128" i="3"/>
  <c r="AO1127" i="3"/>
  <c r="AQ1127" i="3" s="1"/>
  <c r="AH1127" i="3"/>
  <c r="AG1127" i="3"/>
  <c r="Z1127" i="3"/>
  <c r="AO1126" i="3"/>
  <c r="AH1126" i="3"/>
  <c r="AG1126" i="3"/>
  <c r="Z1126" i="3"/>
  <c r="AO1125" i="3"/>
  <c r="AH1125" i="3"/>
  <c r="AK1125" i="3" s="1"/>
  <c r="AG1125" i="3"/>
  <c r="Z1125" i="3"/>
  <c r="AO1124" i="3"/>
  <c r="AS1124" i="3" s="1"/>
  <c r="AH1124" i="3"/>
  <c r="AG1124" i="3"/>
  <c r="Z1124" i="3"/>
  <c r="AO1123" i="3"/>
  <c r="AT1123" i="3" s="1"/>
  <c r="AH1123" i="3"/>
  <c r="AL1123" i="3" s="1"/>
  <c r="AG1123" i="3"/>
  <c r="Z1123" i="3"/>
  <c r="AO1122" i="3"/>
  <c r="AH1122" i="3"/>
  <c r="AG1122" i="3"/>
  <c r="Z1122" i="3"/>
  <c r="AO1121" i="3"/>
  <c r="AP1121" i="3" s="1"/>
  <c r="AH1121" i="3"/>
  <c r="AG1121" i="3"/>
  <c r="Z1121" i="3"/>
  <c r="AO1120" i="3"/>
  <c r="AH1120" i="3"/>
  <c r="AI1120" i="3" s="1"/>
  <c r="AG1120" i="3"/>
  <c r="Z1120" i="3"/>
  <c r="AO1119" i="3"/>
  <c r="AR1119" i="3" s="1"/>
  <c r="AH1119" i="3"/>
  <c r="AJ1119" i="3" s="1"/>
  <c r="AG1119" i="3"/>
  <c r="Z1119" i="3"/>
  <c r="AO1118" i="3"/>
  <c r="AH1118" i="3"/>
  <c r="AK1118" i="3" s="1"/>
  <c r="AG1118" i="3"/>
  <c r="Z1118" i="3"/>
  <c r="AO1117" i="3"/>
  <c r="AH1117" i="3"/>
  <c r="AI1117" i="3" s="1"/>
  <c r="AG1117" i="3"/>
  <c r="Z1117" i="3"/>
  <c r="AO1116" i="3"/>
  <c r="AH1116" i="3"/>
  <c r="AG1116" i="3"/>
  <c r="Z1116" i="3"/>
  <c r="AO1115" i="3"/>
  <c r="AT1115" i="3" s="1"/>
  <c r="AH1115" i="3"/>
  <c r="AG1115" i="3"/>
  <c r="Z1115" i="3"/>
  <c r="AO1114" i="3"/>
  <c r="AQ1114" i="3" s="1"/>
  <c r="AH1114" i="3"/>
  <c r="AL1114" i="3" s="1"/>
  <c r="AG1114" i="3"/>
  <c r="Z1114" i="3"/>
  <c r="AO1113" i="3"/>
  <c r="AS1113" i="3" s="1"/>
  <c r="AH1113" i="3"/>
  <c r="AG1113" i="3"/>
  <c r="Z1113" i="3"/>
  <c r="AO1112" i="3"/>
  <c r="AU1112" i="3" s="1"/>
  <c r="AH1112" i="3"/>
  <c r="AM1112" i="3" s="1"/>
  <c r="AG1112" i="3"/>
  <c r="Z1112" i="3"/>
  <c r="AO1111" i="3"/>
  <c r="AH1111" i="3"/>
  <c r="AG1111" i="3"/>
  <c r="Z1111" i="3"/>
  <c r="AO1110" i="3"/>
  <c r="AS1110" i="3" s="1"/>
  <c r="AH1110" i="3"/>
  <c r="AJ1110" i="3" s="1"/>
  <c r="AG1110" i="3"/>
  <c r="Z1110" i="3"/>
  <c r="AO1109" i="3"/>
  <c r="AH1109" i="3"/>
  <c r="AM1109" i="3" s="1"/>
  <c r="AG1109" i="3"/>
  <c r="Z1109" i="3"/>
  <c r="AO1108" i="3"/>
  <c r="AQ1108" i="3" s="1"/>
  <c r="AH1108" i="3"/>
  <c r="AG1108" i="3"/>
  <c r="Z1108" i="3"/>
  <c r="AO1107" i="3"/>
  <c r="AH1107" i="3"/>
  <c r="AN1107" i="3" s="1"/>
  <c r="AG1107" i="3"/>
  <c r="Z1107" i="3"/>
  <c r="AO1106" i="3"/>
  <c r="AS1106" i="3" s="1"/>
  <c r="AH1106" i="3"/>
  <c r="AJ1106" i="3" s="1"/>
  <c r="AG1106" i="3"/>
  <c r="Z1106" i="3"/>
  <c r="AO1105" i="3"/>
  <c r="AP1105" i="3" s="1"/>
  <c r="AH1105" i="3"/>
  <c r="AG1105" i="3"/>
  <c r="Z1105" i="3"/>
  <c r="AO1104" i="3"/>
  <c r="AT1104" i="3" s="1"/>
  <c r="AH1104" i="3"/>
  <c r="AK1104" i="3" s="1"/>
  <c r="AG1104" i="3"/>
  <c r="Z1104" i="3"/>
  <c r="AO1103" i="3"/>
  <c r="AU1103" i="3" s="1"/>
  <c r="AH1103" i="3"/>
  <c r="AG1103" i="3"/>
  <c r="Z1103" i="3"/>
  <c r="AO1102" i="3"/>
  <c r="AH1102" i="3"/>
  <c r="AM1102" i="3" s="1"/>
  <c r="AG1102" i="3"/>
  <c r="Z1102" i="3"/>
  <c r="AO1101" i="3"/>
  <c r="AH1101" i="3"/>
  <c r="AG1101" i="3"/>
  <c r="Z1101" i="3"/>
  <c r="AO1100" i="3"/>
  <c r="AS1100" i="3" s="1"/>
  <c r="AH1100" i="3"/>
  <c r="AI1100" i="3" s="1"/>
  <c r="AG1100" i="3"/>
  <c r="Z1100" i="3"/>
  <c r="AO1099" i="3"/>
  <c r="AT1099" i="3" s="1"/>
  <c r="AH1099" i="3"/>
  <c r="AG1099" i="3"/>
  <c r="Z1099" i="3"/>
  <c r="AO1098" i="3"/>
  <c r="AT1098" i="3" s="1"/>
  <c r="AH1098" i="3"/>
  <c r="AG1098" i="3"/>
  <c r="Z1098" i="3"/>
  <c r="AO1097" i="3"/>
  <c r="AH1097" i="3"/>
  <c r="AG1097" i="3"/>
  <c r="Z1097" i="3"/>
  <c r="AO1096" i="3"/>
  <c r="AH1096" i="3"/>
  <c r="AG1096" i="3"/>
  <c r="Z1096" i="3"/>
  <c r="AO1095" i="3"/>
  <c r="AR1095" i="3" s="1"/>
  <c r="AH1095" i="3"/>
  <c r="AJ1095" i="3" s="1"/>
  <c r="AG1095" i="3"/>
  <c r="Z1095" i="3"/>
  <c r="AO1094" i="3"/>
  <c r="AQ1094" i="3" s="1"/>
  <c r="AH1094" i="3"/>
  <c r="AG1094" i="3"/>
  <c r="Z1094" i="3"/>
  <c r="AO1093" i="3"/>
  <c r="AH1093" i="3"/>
  <c r="AG1093" i="3"/>
  <c r="Z1093" i="3"/>
  <c r="AO1092" i="3"/>
  <c r="AS1092" i="3" s="1"/>
  <c r="AH1092" i="3"/>
  <c r="AL1092" i="3" s="1"/>
  <c r="AG1092" i="3"/>
  <c r="Z1092" i="3"/>
  <c r="AO1091" i="3"/>
  <c r="AH1091" i="3"/>
  <c r="AG1091" i="3"/>
  <c r="Z1091" i="3"/>
  <c r="AO1090" i="3"/>
  <c r="AH1090" i="3"/>
  <c r="AM1090" i="3" s="1"/>
  <c r="AG1090" i="3"/>
  <c r="Z1090" i="3"/>
  <c r="AO1089" i="3"/>
  <c r="AS1089" i="3" s="1"/>
  <c r="AH1089" i="3"/>
  <c r="AG1089" i="3"/>
  <c r="Z1089" i="3"/>
  <c r="AO1088" i="3"/>
  <c r="AS1088" i="3" s="1"/>
  <c r="AH1088" i="3"/>
  <c r="AI1088" i="3" s="1"/>
  <c r="AG1088" i="3"/>
  <c r="Z1088" i="3"/>
  <c r="AO1087" i="3"/>
  <c r="AH1087" i="3"/>
  <c r="AM1087" i="3" s="1"/>
  <c r="AG1087" i="3"/>
  <c r="Z1087" i="3"/>
  <c r="AO1086" i="3"/>
  <c r="AH1086" i="3"/>
  <c r="AN1086" i="3" s="1"/>
  <c r="AG1086" i="3"/>
  <c r="Z1086" i="3"/>
  <c r="AO1085" i="3"/>
  <c r="AR1085" i="3" s="1"/>
  <c r="AH1085" i="3"/>
  <c r="AM1085" i="3" s="1"/>
  <c r="AG1085" i="3"/>
  <c r="Z1085" i="3"/>
  <c r="AO1084" i="3"/>
  <c r="AP1084" i="3" s="1"/>
  <c r="AH1084" i="3"/>
  <c r="AG1084" i="3"/>
  <c r="Z1084" i="3"/>
  <c r="AO1083" i="3"/>
  <c r="AH1083" i="3"/>
  <c r="AI1083" i="3" s="1"/>
  <c r="AG1083" i="3"/>
  <c r="Z1083" i="3"/>
  <c r="AO1082" i="3"/>
  <c r="AT1082" i="3" s="1"/>
  <c r="AH1082" i="3"/>
  <c r="AM1082" i="3" s="1"/>
  <c r="AG1082" i="3"/>
  <c r="Z1082" i="3"/>
  <c r="AO1081" i="3"/>
  <c r="AH1081" i="3"/>
  <c r="AM1081" i="3" s="1"/>
  <c r="AG1081" i="3"/>
  <c r="Z1081" i="3"/>
  <c r="AO1080" i="3"/>
  <c r="AR1080" i="3" s="1"/>
  <c r="AH1080" i="3"/>
  <c r="AG1080" i="3"/>
  <c r="Z1080" i="3"/>
  <c r="AO1079" i="3"/>
  <c r="AH1079" i="3"/>
  <c r="AG1079" i="3"/>
  <c r="Z1079" i="3"/>
  <c r="AO1078" i="3"/>
  <c r="AR1078" i="3" s="1"/>
  <c r="AH1078" i="3"/>
  <c r="AG1078" i="3"/>
  <c r="Z1078" i="3"/>
  <c r="AO1077" i="3"/>
  <c r="AH1077" i="3"/>
  <c r="AG1077" i="3"/>
  <c r="Z1077" i="3"/>
  <c r="AO1076" i="3"/>
  <c r="AH1076" i="3"/>
  <c r="AI1076" i="3" s="1"/>
  <c r="AG1076" i="3"/>
  <c r="Z1076" i="3"/>
  <c r="AO1075" i="3"/>
  <c r="AH1075" i="3"/>
  <c r="AG1075" i="3"/>
  <c r="Z1075" i="3"/>
  <c r="AO1074" i="3"/>
  <c r="AH1074" i="3"/>
  <c r="AG1074" i="3"/>
  <c r="Z1074" i="3"/>
  <c r="AO1073" i="3"/>
  <c r="AH1073" i="3"/>
  <c r="AI1073" i="3" s="1"/>
  <c r="AG1073" i="3"/>
  <c r="Z1073" i="3"/>
  <c r="AO1072" i="3"/>
  <c r="AS1072" i="3" s="1"/>
  <c r="AH1072" i="3"/>
  <c r="AG1072" i="3"/>
  <c r="Z1072" i="3"/>
  <c r="AO1071" i="3"/>
  <c r="AT1071" i="3" s="1"/>
  <c r="AH1071" i="3"/>
  <c r="AG1071" i="3"/>
  <c r="Z1071" i="3"/>
  <c r="AO1070" i="3"/>
  <c r="AT1070" i="3" s="1"/>
  <c r="AH1070" i="3"/>
  <c r="AG1070" i="3"/>
  <c r="Z1070" i="3"/>
  <c r="AO1069" i="3"/>
  <c r="AQ1069" i="3" s="1"/>
  <c r="AH1069" i="3"/>
  <c r="AG1069" i="3"/>
  <c r="Z1069" i="3"/>
  <c r="AO1068" i="3"/>
  <c r="AR1068" i="3" s="1"/>
  <c r="AH1068" i="3"/>
  <c r="AI1068" i="3" s="1"/>
  <c r="AG1068" i="3"/>
  <c r="Z1068" i="3"/>
  <c r="AO1067" i="3"/>
  <c r="AT1067" i="3" s="1"/>
  <c r="AH1067" i="3"/>
  <c r="AG1067" i="3"/>
  <c r="Z1067" i="3"/>
  <c r="AO1066" i="3"/>
  <c r="AH1066" i="3"/>
  <c r="AG1066" i="3"/>
  <c r="Z1066" i="3"/>
  <c r="AO1065" i="3"/>
  <c r="AH1065" i="3"/>
  <c r="AM1065" i="3" s="1"/>
  <c r="AG1065" i="3"/>
  <c r="Z1065" i="3"/>
  <c r="AO1064" i="3"/>
  <c r="AH1064" i="3"/>
  <c r="AL1064" i="3" s="1"/>
  <c r="AG1064" i="3"/>
  <c r="Z1064" i="3"/>
  <c r="AO1063" i="3"/>
  <c r="AH1063" i="3"/>
  <c r="AG1063" i="3"/>
  <c r="Z1063" i="3"/>
  <c r="AO1062" i="3"/>
  <c r="AH1062" i="3"/>
  <c r="AK1062" i="3" s="1"/>
  <c r="AG1062" i="3"/>
  <c r="Z1062" i="3"/>
  <c r="AO1061" i="3"/>
  <c r="AH1061" i="3"/>
  <c r="AK1061" i="3" s="1"/>
  <c r="AG1061" i="3"/>
  <c r="Z1061" i="3"/>
  <c r="AO1060" i="3"/>
  <c r="AH1060" i="3"/>
  <c r="AM1060" i="3" s="1"/>
  <c r="AG1060" i="3"/>
  <c r="Z1060" i="3"/>
  <c r="AO1059" i="3"/>
  <c r="AT1059" i="3" s="1"/>
  <c r="AH1059" i="3"/>
  <c r="AI1059" i="3" s="1"/>
  <c r="AG1059" i="3"/>
  <c r="Z1059" i="3"/>
  <c r="AO1058" i="3"/>
  <c r="AH1058" i="3"/>
  <c r="AG1058" i="3"/>
  <c r="Z1058" i="3"/>
  <c r="AO1057" i="3"/>
  <c r="AR1057" i="3" s="1"/>
  <c r="AH1057" i="3"/>
  <c r="AI1057" i="3" s="1"/>
  <c r="AG1057" i="3"/>
  <c r="Z1057" i="3"/>
  <c r="AO1056" i="3"/>
  <c r="AH1056" i="3"/>
  <c r="AK1056" i="3" s="1"/>
  <c r="AG1056" i="3"/>
  <c r="Z1056" i="3"/>
  <c r="AO1055" i="3"/>
  <c r="AH1055" i="3"/>
  <c r="AG1055" i="3"/>
  <c r="Z1055" i="3"/>
  <c r="AO1054" i="3"/>
  <c r="AH1054" i="3"/>
  <c r="AK1054" i="3" s="1"/>
  <c r="AG1054" i="3"/>
  <c r="Z1054" i="3"/>
  <c r="AO1053" i="3"/>
  <c r="AU1053" i="3" s="1"/>
  <c r="AH1053" i="3"/>
  <c r="AK1053" i="3" s="1"/>
  <c r="AG1053" i="3"/>
  <c r="Z1053" i="3"/>
  <c r="AO1052" i="3"/>
  <c r="AR1052" i="3" s="1"/>
  <c r="AH1052" i="3"/>
  <c r="AG1052" i="3"/>
  <c r="Z1052" i="3"/>
  <c r="AO1051" i="3"/>
  <c r="AR1051" i="3" s="1"/>
  <c r="AH1051" i="3"/>
  <c r="AG1051" i="3"/>
  <c r="Z1051" i="3"/>
  <c r="AO1050" i="3"/>
  <c r="AH1050" i="3"/>
  <c r="AJ1050" i="3" s="1"/>
  <c r="AG1050" i="3"/>
  <c r="Z1050" i="3"/>
  <c r="AO1049" i="3"/>
  <c r="AT1049" i="3" s="1"/>
  <c r="AH1049" i="3"/>
  <c r="AM1049" i="3" s="1"/>
  <c r="AG1049" i="3"/>
  <c r="Z1049" i="3"/>
  <c r="AO1048" i="3"/>
  <c r="AR1048" i="3" s="1"/>
  <c r="AH1048" i="3"/>
  <c r="AM1048" i="3" s="1"/>
  <c r="AG1048" i="3"/>
  <c r="Z1048" i="3"/>
  <c r="AO1047" i="3"/>
  <c r="AT1047" i="3" s="1"/>
  <c r="AH1047" i="3"/>
  <c r="AG1047" i="3"/>
  <c r="Z1047" i="3"/>
  <c r="AO1046" i="3"/>
  <c r="AR1046" i="3" s="1"/>
  <c r="AH1046" i="3"/>
  <c r="AJ1046" i="3" s="1"/>
  <c r="AG1046" i="3"/>
  <c r="Z1046" i="3"/>
  <c r="AO1045" i="3"/>
  <c r="AP1045" i="3" s="1"/>
  <c r="AH1045" i="3"/>
  <c r="AG1045" i="3"/>
  <c r="Z1045" i="3"/>
  <c r="AO1044" i="3"/>
  <c r="AH1044" i="3"/>
  <c r="AG1044" i="3"/>
  <c r="Z1044" i="3"/>
  <c r="AO1043" i="3"/>
  <c r="AH1043" i="3"/>
  <c r="AG1043" i="3"/>
  <c r="Z1043" i="3"/>
  <c r="AO1042" i="3"/>
  <c r="AH1042" i="3"/>
  <c r="AK1042" i="3" s="1"/>
  <c r="AG1042" i="3"/>
  <c r="Z1042" i="3"/>
  <c r="AO1041" i="3"/>
  <c r="AR1041" i="3" s="1"/>
  <c r="AH1041" i="3"/>
  <c r="AG1041" i="3"/>
  <c r="Z1041" i="3"/>
  <c r="AO1040" i="3"/>
  <c r="AH1040" i="3"/>
  <c r="AL1040" i="3" s="1"/>
  <c r="AG1040" i="3"/>
  <c r="Z1040" i="3"/>
  <c r="AO1039" i="3"/>
  <c r="AR1039" i="3" s="1"/>
  <c r="AH1039" i="3"/>
  <c r="AL1039" i="3" s="1"/>
  <c r="AG1039" i="3"/>
  <c r="Z1039" i="3"/>
  <c r="AO1038" i="3"/>
  <c r="AT1038" i="3" s="1"/>
  <c r="AH1038" i="3"/>
  <c r="AJ1038" i="3" s="1"/>
  <c r="AG1038" i="3"/>
  <c r="Z1038" i="3"/>
  <c r="AO1037" i="3"/>
  <c r="AS1037" i="3" s="1"/>
  <c r="AH1037" i="3"/>
  <c r="AG1037" i="3"/>
  <c r="Z1037" i="3"/>
  <c r="AO1036" i="3"/>
  <c r="AH1036" i="3"/>
  <c r="AL1036" i="3" s="1"/>
  <c r="AG1036" i="3"/>
  <c r="Z1036" i="3"/>
  <c r="AO1035" i="3"/>
  <c r="AQ1035" i="3" s="1"/>
  <c r="AH1035" i="3"/>
  <c r="AM1035" i="3" s="1"/>
  <c r="AG1035" i="3"/>
  <c r="Z1035" i="3"/>
  <c r="AO1034" i="3"/>
  <c r="AP1034" i="3" s="1"/>
  <c r="AH1034" i="3"/>
  <c r="AG1034" i="3"/>
  <c r="Z1034" i="3"/>
  <c r="AO1033" i="3"/>
  <c r="AH1033" i="3"/>
  <c r="AG1033" i="3"/>
  <c r="Z1033" i="3"/>
  <c r="AO1032" i="3"/>
  <c r="AS1032" i="3" s="1"/>
  <c r="AH1032" i="3"/>
  <c r="AG1032" i="3"/>
  <c r="Z1032" i="3"/>
  <c r="AO1031" i="3"/>
  <c r="AH1031" i="3"/>
  <c r="AG1031" i="3"/>
  <c r="Z1031" i="3"/>
  <c r="AO1030" i="3"/>
  <c r="AS1030" i="3" s="1"/>
  <c r="AH1030" i="3"/>
  <c r="AG1030" i="3"/>
  <c r="Z1030" i="3"/>
  <c r="AO1029" i="3"/>
  <c r="AU1029" i="3" s="1"/>
  <c r="AH1029" i="3"/>
  <c r="AG1029" i="3"/>
  <c r="Z1029" i="3"/>
  <c r="AO1028" i="3"/>
  <c r="AH1028" i="3"/>
  <c r="AG1028" i="3"/>
  <c r="Z1028" i="3"/>
  <c r="AO1027" i="3"/>
  <c r="AH1027" i="3"/>
  <c r="AL1027" i="3" s="1"/>
  <c r="AG1027" i="3"/>
  <c r="Z1027" i="3"/>
  <c r="AO1026" i="3"/>
  <c r="AU1026" i="3" s="1"/>
  <c r="AH1026" i="3"/>
  <c r="AG1026" i="3"/>
  <c r="Z1026" i="3"/>
  <c r="AO1025" i="3"/>
  <c r="AT1025" i="3" s="1"/>
  <c r="AH1025" i="3"/>
  <c r="AG1025" i="3"/>
  <c r="Z1025" i="3"/>
  <c r="AO1024" i="3"/>
  <c r="AH1024" i="3"/>
  <c r="AL1024" i="3" s="1"/>
  <c r="AG1024" i="3"/>
  <c r="Z1024" i="3"/>
  <c r="AO1023" i="3"/>
  <c r="AR1023" i="3" s="1"/>
  <c r="AH1023" i="3"/>
  <c r="AG1023" i="3"/>
  <c r="Z1023" i="3"/>
  <c r="AO1022" i="3"/>
  <c r="AH1022" i="3"/>
  <c r="AG1022" i="3"/>
  <c r="Z1022" i="3"/>
  <c r="AO1021" i="3"/>
  <c r="AH1021" i="3"/>
  <c r="AG1021" i="3"/>
  <c r="Z1021" i="3"/>
  <c r="AO1020" i="3"/>
  <c r="AR1020" i="3" s="1"/>
  <c r="AH1020" i="3"/>
  <c r="AG1020" i="3"/>
  <c r="Z1020" i="3"/>
  <c r="AO1019" i="3"/>
  <c r="AH1019" i="3"/>
  <c r="AG1019" i="3"/>
  <c r="Z1019" i="3"/>
  <c r="AO1018" i="3"/>
  <c r="AH1018" i="3"/>
  <c r="AJ1018" i="3" s="1"/>
  <c r="AG1018" i="3"/>
  <c r="Z1018" i="3"/>
  <c r="AO1017" i="3"/>
  <c r="AH1017" i="3"/>
  <c r="AG1017" i="3"/>
  <c r="Z1017" i="3"/>
  <c r="AO1016" i="3"/>
  <c r="AH1016" i="3"/>
  <c r="AN1016" i="3" s="1"/>
  <c r="AG1016" i="3"/>
  <c r="Z1016" i="3"/>
  <c r="AO1015" i="3"/>
  <c r="AU1015" i="3" s="1"/>
  <c r="AH1015" i="3"/>
  <c r="AN1015" i="3" s="1"/>
  <c r="AG1015" i="3"/>
  <c r="Z1015" i="3"/>
  <c r="AO1014" i="3"/>
  <c r="AH1014" i="3"/>
  <c r="AI1014" i="3" s="1"/>
  <c r="AG1014" i="3"/>
  <c r="Z1014" i="3"/>
  <c r="AO1013" i="3"/>
  <c r="AH1013" i="3"/>
  <c r="AG1013" i="3"/>
  <c r="Z1013" i="3"/>
  <c r="AO1012" i="3"/>
  <c r="AH1012" i="3"/>
  <c r="AG1012" i="3"/>
  <c r="Z1012" i="3"/>
  <c r="AO1011" i="3"/>
  <c r="AH1011" i="3"/>
  <c r="AN1011" i="3" s="1"/>
  <c r="AG1011" i="3"/>
  <c r="Z1011" i="3"/>
  <c r="AO1010" i="3"/>
  <c r="AH1010" i="3"/>
  <c r="AL1010" i="3" s="1"/>
  <c r="AG1010" i="3"/>
  <c r="Z1010" i="3"/>
  <c r="AO1009" i="3"/>
  <c r="AH1009" i="3"/>
  <c r="AL1009" i="3" s="1"/>
  <c r="AG1009" i="3"/>
  <c r="Z1009" i="3"/>
  <c r="AO1008" i="3"/>
  <c r="AS1008" i="3" s="1"/>
  <c r="AH1008" i="3"/>
  <c r="AG1008" i="3"/>
  <c r="Z1008" i="3"/>
  <c r="AO1007" i="3"/>
  <c r="AH1007" i="3"/>
  <c r="AG1007" i="3"/>
  <c r="Z1007" i="3"/>
  <c r="AO1006" i="3"/>
  <c r="AT1006" i="3" s="1"/>
  <c r="AH1006" i="3"/>
  <c r="AK1006" i="3" s="1"/>
  <c r="AG1006" i="3"/>
  <c r="Z1006" i="3"/>
  <c r="AO1005" i="3"/>
  <c r="AP1005" i="3" s="1"/>
  <c r="AH1005" i="3"/>
  <c r="AG1005" i="3"/>
  <c r="Z1005" i="3"/>
  <c r="AO1004" i="3"/>
  <c r="AH1004" i="3"/>
  <c r="AG1004" i="3"/>
  <c r="Z1004" i="3"/>
  <c r="AO1003" i="3"/>
  <c r="AQ1003" i="3" s="1"/>
  <c r="AH1003" i="3"/>
  <c r="AM1003" i="3" s="1"/>
  <c r="AG1003" i="3"/>
  <c r="Z1003" i="3"/>
  <c r="AO1002" i="3"/>
  <c r="AH1002" i="3"/>
  <c r="AG1002" i="3"/>
  <c r="Z1002" i="3"/>
  <c r="AO1001" i="3"/>
  <c r="AH1001" i="3"/>
  <c r="AG1001" i="3"/>
  <c r="Z1001" i="3"/>
  <c r="AO1000" i="3"/>
  <c r="AU1000" i="3" s="1"/>
  <c r="AH1000" i="3"/>
  <c r="AI1000" i="3" s="1"/>
  <c r="AG1000" i="3"/>
  <c r="Z1000" i="3"/>
  <c r="AO999" i="3"/>
  <c r="AH999" i="3"/>
  <c r="AM999" i="3" s="1"/>
  <c r="AG999" i="3"/>
  <c r="Z999" i="3"/>
  <c r="AO998" i="3"/>
  <c r="AH998" i="3"/>
  <c r="AG998" i="3"/>
  <c r="Z998" i="3"/>
  <c r="AO997" i="3"/>
  <c r="AH997" i="3"/>
  <c r="AG997" i="3"/>
  <c r="Z997" i="3"/>
  <c r="AO996" i="3"/>
  <c r="AU996" i="3" s="1"/>
  <c r="AH996" i="3"/>
  <c r="AG996" i="3"/>
  <c r="Z996" i="3"/>
  <c r="AO995" i="3"/>
  <c r="AR995" i="3" s="1"/>
  <c r="AH995" i="3"/>
  <c r="AM995" i="3" s="1"/>
  <c r="AG995" i="3"/>
  <c r="Z995" i="3"/>
  <c r="AO994" i="3"/>
  <c r="AH994" i="3"/>
  <c r="AI994" i="3" s="1"/>
  <c r="AG994" i="3"/>
  <c r="Z994" i="3"/>
  <c r="AO993" i="3"/>
  <c r="AQ993" i="3" s="1"/>
  <c r="AH993" i="3"/>
  <c r="AG993" i="3"/>
  <c r="Z993" i="3"/>
  <c r="AO992" i="3"/>
  <c r="AH992" i="3"/>
  <c r="AG992" i="3"/>
  <c r="Z992" i="3"/>
  <c r="AO991" i="3"/>
  <c r="AH991" i="3"/>
  <c r="AK991" i="3" s="1"/>
  <c r="AG991" i="3"/>
  <c r="Z991" i="3"/>
  <c r="AO990" i="3"/>
  <c r="AS990" i="3" s="1"/>
  <c r="AH990" i="3"/>
  <c r="AG990" i="3"/>
  <c r="Z990" i="3"/>
  <c r="AO989" i="3"/>
  <c r="AP989" i="3" s="1"/>
  <c r="AH989" i="3"/>
  <c r="AG989" i="3"/>
  <c r="Z989" i="3"/>
  <c r="AO988" i="3"/>
  <c r="AH988" i="3"/>
  <c r="AL988" i="3" s="1"/>
  <c r="AG988" i="3"/>
  <c r="Z988" i="3"/>
  <c r="AO987" i="3"/>
  <c r="AH987" i="3"/>
  <c r="AN987" i="3" s="1"/>
  <c r="AG987" i="3"/>
  <c r="Z987" i="3"/>
  <c r="AO986" i="3"/>
  <c r="AH986" i="3"/>
  <c r="AM986" i="3" s="1"/>
  <c r="AG986" i="3"/>
  <c r="Z986" i="3"/>
  <c r="AO985" i="3"/>
  <c r="AR985" i="3" s="1"/>
  <c r="AH985" i="3"/>
  <c r="AG985" i="3"/>
  <c r="Z985" i="3"/>
  <c r="AO984" i="3"/>
  <c r="AH984" i="3"/>
  <c r="AG984" i="3"/>
  <c r="Z984" i="3"/>
  <c r="AO983" i="3"/>
  <c r="AP983" i="3" s="1"/>
  <c r="AH983" i="3"/>
  <c r="AG983" i="3"/>
  <c r="Z983" i="3"/>
  <c r="AO982" i="3"/>
  <c r="AU982" i="3" s="1"/>
  <c r="AH982" i="3"/>
  <c r="AN982" i="3" s="1"/>
  <c r="AG982" i="3"/>
  <c r="Z982" i="3"/>
  <c r="AO981" i="3"/>
  <c r="AQ981" i="3" s="1"/>
  <c r="AH981" i="3"/>
  <c r="AG981" i="3"/>
  <c r="Z981" i="3"/>
  <c r="AO980" i="3"/>
  <c r="AU980" i="3" s="1"/>
  <c r="AH980" i="3"/>
  <c r="AL980" i="3" s="1"/>
  <c r="AG980" i="3"/>
  <c r="Z980" i="3"/>
  <c r="AO979" i="3"/>
  <c r="AH979" i="3"/>
  <c r="AG979" i="3"/>
  <c r="Z979" i="3"/>
  <c r="AO978" i="3"/>
  <c r="AP978" i="3" s="1"/>
  <c r="AH978" i="3"/>
  <c r="AL978" i="3" s="1"/>
  <c r="AG978" i="3"/>
  <c r="Z978" i="3"/>
  <c r="AO977" i="3"/>
  <c r="AT977" i="3" s="1"/>
  <c r="AH977" i="3"/>
  <c r="AN977" i="3" s="1"/>
  <c r="AG977" i="3"/>
  <c r="Z977" i="3"/>
  <c r="AO976" i="3"/>
  <c r="AT976" i="3" s="1"/>
  <c r="AH976" i="3"/>
  <c r="AL976" i="3" s="1"/>
  <c r="AG976" i="3"/>
  <c r="Z976" i="3"/>
  <c r="AO975" i="3"/>
  <c r="AH975" i="3"/>
  <c r="AN975" i="3" s="1"/>
  <c r="AG975" i="3"/>
  <c r="Z975" i="3"/>
  <c r="AO974" i="3"/>
  <c r="AH974" i="3"/>
  <c r="AG974" i="3"/>
  <c r="Z974" i="3"/>
  <c r="AO973" i="3"/>
  <c r="AH973" i="3"/>
  <c r="AL973" i="3" s="1"/>
  <c r="AG973" i="3"/>
  <c r="Z973" i="3"/>
  <c r="AO972" i="3"/>
  <c r="AU972" i="3" s="1"/>
  <c r="AH972" i="3"/>
  <c r="AN972" i="3" s="1"/>
  <c r="AG972" i="3"/>
  <c r="Z972" i="3"/>
  <c r="AO971" i="3"/>
  <c r="AH971" i="3"/>
  <c r="AG971" i="3"/>
  <c r="Z971" i="3"/>
  <c r="AO970" i="3"/>
  <c r="AH970" i="3"/>
  <c r="AG970" i="3"/>
  <c r="Z970" i="3"/>
  <c r="AO969" i="3"/>
  <c r="AQ969" i="3" s="1"/>
  <c r="AH969" i="3"/>
  <c r="AM969" i="3" s="1"/>
  <c r="AG969" i="3"/>
  <c r="Z969" i="3"/>
  <c r="AO968" i="3"/>
  <c r="AH968" i="3"/>
  <c r="AJ968" i="3" s="1"/>
  <c r="AG968" i="3"/>
  <c r="Z968" i="3"/>
  <c r="AO967" i="3"/>
  <c r="AP967" i="3" s="1"/>
  <c r="AH967" i="3"/>
  <c r="AJ967" i="3" s="1"/>
  <c r="AG967" i="3"/>
  <c r="Z967" i="3"/>
  <c r="AO966" i="3"/>
  <c r="AQ966" i="3" s="1"/>
  <c r="AH966" i="3"/>
  <c r="AG966" i="3"/>
  <c r="Z966" i="3"/>
  <c r="AO965" i="3"/>
  <c r="AP965" i="3" s="1"/>
  <c r="AH965" i="3"/>
  <c r="AG965" i="3"/>
  <c r="Z965" i="3"/>
  <c r="AO964" i="3"/>
  <c r="AS964" i="3" s="1"/>
  <c r="AH964" i="3"/>
  <c r="AG964" i="3"/>
  <c r="Z964" i="3"/>
  <c r="AO963" i="3"/>
  <c r="AH963" i="3"/>
  <c r="AJ963" i="3" s="1"/>
  <c r="AG963" i="3"/>
  <c r="Z963" i="3"/>
  <c r="AO962" i="3"/>
  <c r="AT962" i="3" s="1"/>
  <c r="AH962" i="3"/>
  <c r="AG962" i="3"/>
  <c r="Z962" i="3"/>
  <c r="AO961" i="3"/>
  <c r="AU961" i="3" s="1"/>
  <c r="AH961" i="3"/>
  <c r="AK961" i="3" s="1"/>
  <c r="AG961" i="3"/>
  <c r="Z961" i="3"/>
  <c r="AO960" i="3"/>
  <c r="AH960" i="3"/>
  <c r="AG960" i="3"/>
  <c r="Z960" i="3"/>
  <c r="AO959" i="3"/>
  <c r="AR959" i="3" s="1"/>
  <c r="AH959" i="3"/>
  <c r="AG959" i="3"/>
  <c r="Z959" i="3"/>
  <c r="AO958" i="3"/>
  <c r="AH958" i="3"/>
  <c r="AG958" i="3"/>
  <c r="Z958" i="3"/>
  <c r="AO957" i="3"/>
  <c r="AT957" i="3" s="1"/>
  <c r="AH957" i="3"/>
  <c r="AG957" i="3"/>
  <c r="Z957" i="3"/>
  <c r="AO956" i="3"/>
  <c r="AU956" i="3" s="1"/>
  <c r="AH956" i="3"/>
  <c r="AN956" i="3" s="1"/>
  <c r="AG956" i="3"/>
  <c r="Z956" i="3"/>
  <c r="AO955" i="3"/>
  <c r="AU955" i="3" s="1"/>
  <c r="AH955" i="3"/>
  <c r="AK955" i="3" s="1"/>
  <c r="AG955" i="3"/>
  <c r="Z955" i="3"/>
  <c r="AO954" i="3"/>
  <c r="AU954" i="3" s="1"/>
  <c r="AH954" i="3"/>
  <c r="AG954" i="3"/>
  <c r="Z954" i="3"/>
  <c r="AO953" i="3"/>
  <c r="AH953" i="3"/>
  <c r="AK953" i="3" s="1"/>
  <c r="AG953" i="3"/>
  <c r="Z953" i="3"/>
  <c r="AO952" i="3"/>
  <c r="AH952" i="3"/>
  <c r="AI952" i="3" s="1"/>
  <c r="AG952" i="3"/>
  <c r="Z952" i="3"/>
  <c r="AO951" i="3"/>
  <c r="AU951" i="3" s="1"/>
  <c r="AH951" i="3"/>
  <c r="AG951" i="3"/>
  <c r="Z951" i="3"/>
  <c r="AO950" i="3"/>
  <c r="AT950" i="3" s="1"/>
  <c r="AH950" i="3"/>
  <c r="AG950" i="3"/>
  <c r="Z950" i="3"/>
  <c r="AO949" i="3"/>
  <c r="AS949" i="3" s="1"/>
  <c r="AH949" i="3"/>
  <c r="AG949" i="3"/>
  <c r="Z949" i="3"/>
  <c r="AO948" i="3"/>
  <c r="AH948" i="3"/>
  <c r="AM948" i="3" s="1"/>
  <c r="AG948" i="3"/>
  <c r="Z948" i="3"/>
  <c r="AO947" i="3"/>
  <c r="AH947" i="3"/>
  <c r="AG947" i="3"/>
  <c r="Z947" i="3"/>
  <c r="AO946" i="3"/>
  <c r="AH946" i="3"/>
  <c r="AI946" i="3" s="1"/>
  <c r="AG946" i="3"/>
  <c r="Z946" i="3"/>
  <c r="AO945" i="3"/>
  <c r="AH945" i="3"/>
  <c r="AG945" i="3"/>
  <c r="Z945" i="3"/>
  <c r="AO944" i="3"/>
  <c r="AQ944" i="3" s="1"/>
  <c r="AH944" i="3"/>
  <c r="AG944" i="3"/>
  <c r="Z944" i="3"/>
  <c r="AO943" i="3"/>
  <c r="AH943" i="3"/>
  <c r="AG943" i="3"/>
  <c r="Z943" i="3"/>
  <c r="AO942" i="3"/>
  <c r="AQ942" i="3" s="1"/>
  <c r="AH942" i="3"/>
  <c r="AG942" i="3"/>
  <c r="Z942" i="3"/>
  <c r="AO941" i="3"/>
  <c r="AH941" i="3"/>
  <c r="AL941" i="3" s="1"/>
  <c r="AG941" i="3"/>
  <c r="Z941" i="3"/>
  <c r="AO940" i="3"/>
  <c r="AH940" i="3"/>
  <c r="AN940" i="3" s="1"/>
  <c r="AG940" i="3"/>
  <c r="Z940" i="3"/>
  <c r="AO939" i="3"/>
  <c r="AH939" i="3"/>
  <c r="AG939" i="3"/>
  <c r="Z939" i="3"/>
  <c r="AO938" i="3"/>
  <c r="AH938" i="3"/>
  <c r="AJ938" i="3" s="1"/>
  <c r="AG938" i="3"/>
  <c r="Z938" i="3"/>
  <c r="AO937" i="3"/>
  <c r="AH937" i="3"/>
  <c r="AG937" i="3"/>
  <c r="Z937" i="3"/>
  <c r="AO936" i="3"/>
  <c r="AH936" i="3"/>
  <c r="AM936" i="3" s="1"/>
  <c r="AG936" i="3"/>
  <c r="Z936" i="3"/>
  <c r="AO935" i="3"/>
  <c r="AT935" i="3" s="1"/>
  <c r="AH935" i="3"/>
  <c r="AK935" i="3" s="1"/>
  <c r="AG935" i="3"/>
  <c r="Z935" i="3"/>
  <c r="AO934" i="3"/>
  <c r="AU934" i="3" s="1"/>
  <c r="AH934" i="3"/>
  <c r="AI934" i="3" s="1"/>
  <c r="AG934" i="3"/>
  <c r="Z934" i="3"/>
  <c r="AO933" i="3"/>
  <c r="AH933" i="3"/>
  <c r="AG933" i="3"/>
  <c r="Z933" i="3"/>
  <c r="AO932" i="3"/>
  <c r="AP932" i="3" s="1"/>
  <c r="AH932" i="3"/>
  <c r="AG932" i="3"/>
  <c r="Z932" i="3"/>
  <c r="AO931" i="3"/>
  <c r="AT931" i="3" s="1"/>
  <c r="AH931" i="3"/>
  <c r="AG931" i="3"/>
  <c r="Z931" i="3"/>
  <c r="AO930" i="3"/>
  <c r="AT930" i="3" s="1"/>
  <c r="AH930" i="3"/>
  <c r="AG930" i="3"/>
  <c r="Z930" i="3"/>
  <c r="AO929" i="3"/>
  <c r="AH929" i="3"/>
  <c r="AI929" i="3" s="1"/>
  <c r="AG929" i="3"/>
  <c r="Z929" i="3"/>
  <c r="AO928" i="3"/>
  <c r="AH928" i="3"/>
  <c r="AN928" i="3" s="1"/>
  <c r="AG928" i="3"/>
  <c r="Z928" i="3"/>
  <c r="AO927" i="3"/>
  <c r="AR927" i="3" s="1"/>
  <c r="AH927" i="3"/>
  <c r="AG927" i="3"/>
  <c r="Z927" i="3"/>
  <c r="AO926" i="3"/>
  <c r="AQ926" i="3" s="1"/>
  <c r="AH926" i="3"/>
  <c r="AL926" i="3" s="1"/>
  <c r="AG926" i="3"/>
  <c r="Z926" i="3"/>
  <c r="AO925" i="3"/>
  <c r="AH925" i="3"/>
  <c r="AL925" i="3" s="1"/>
  <c r="AG925" i="3"/>
  <c r="Z925" i="3"/>
  <c r="AO924" i="3"/>
  <c r="AS924" i="3" s="1"/>
  <c r="AH924" i="3"/>
  <c r="AG924" i="3"/>
  <c r="Z924" i="3"/>
  <c r="AO923" i="3"/>
  <c r="AQ923" i="3" s="1"/>
  <c r="AH923" i="3"/>
  <c r="AN923" i="3" s="1"/>
  <c r="AG923" i="3"/>
  <c r="Z923" i="3"/>
  <c r="AO922" i="3"/>
  <c r="AH922" i="3"/>
  <c r="AG922" i="3"/>
  <c r="Z922" i="3"/>
  <c r="AO921" i="3"/>
  <c r="AQ921" i="3" s="1"/>
  <c r="AH921" i="3"/>
  <c r="AK921" i="3" s="1"/>
  <c r="AG921" i="3"/>
  <c r="Z921" i="3"/>
  <c r="AO920" i="3"/>
  <c r="AQ920" i="3" s="1"/>
  <c r="AH920" i="3"/>
  <c r="AG920" i="3"/>
  <c r="Z920" i="3"/>
  <c r="AO919" i="3"/>
  <c r="AH919" i="3"/>
  <c r="AG919" i="3"/>
  <c r="Z919" i="3"/>
  <c r="AO918" i="3"/>
  <c r="AH918" i="3"/>
  <c r="AJ918" i="3" s="1"/>
  <c r="AG918" i="3"/>
  <c r="Z918" i="3"/>
  <c r="AO917" i="3"/>
  <c r="AQ917" i="3" s="1"/>
  <c r="AH917" i="3"/>
  <c r="AG917" i="3"/>
  <c r="Z917" i="3"/>
  <c r="AO916" i="3"/>
  <c r="AH916" i="3"/>
  <c r="AG916" i="3"/>
  <c r="Z916" i="3"/>
  <c r="AO915" i="3"/>
  <c r="AU915" i="3" s="1"/>
  <c r="AH915" i="3"/>
  <c r="AN915" i="3" s="1"/>
  <c r="AG915" i="3"/>
  <c r="Z915" i="3"/>
  <c r="AO914" i="3"/>
  <c r="AH914" i="3"/>
  <c r="AK914" i="3" s="1"/>
  <c r="AG914" i="3"/>
  <c r="Z914" i="3"/>
  <c r="AO913" i="3"/>
  <c r="AS913" i="3" s="1"/>
  <c r="AH913" i="3"/>
  <c r="AM913" i="3" s="1"/>
  <c r="AG913" i="3"/>
  <c r="Z913" i="3"/>
  <c r="AO912" i="3"/>
  <c r="AH912" i="3"/>
  <c r="AG912" i="3"/>
  <c r="Z912" i="3"/>
  <c r="AO911" i="3"/>
  <c r="AH911" i="3"/>
  <c r="AG911" i="3"/>
  <c r="Z911" i="3"/>
  <c r="AO910" i="3"/>
  <c r="AH910" i="3"/>
  <c r="AK910" i="3" s="1"/>
  <c r="AG910" i="3"/>
  <c r="Z910" i="3"/>
  <c r="AO909" i="3"/>
  <c r="AP909" i="3" s="1"/>
  <c r="AH909" i="3"/>
  <c r="AG909" i="3"/>
  <c r="Z909" i="3"/>
  <c r="AO908" i="3"/>
  <c r="AR908" i="3" s="1"/>
  <c r="AH908" i="3"/>
  <c r="AJ908" i="3" s="1"/>
  <c r="AG908" i="3"/>
  <c r="Z908" i="3"/>
  <c r="AO907" i="3"/>
  <c r="AH907" i="3"/>
  <c r="AK907" i="3" s="1"/>
  <c r="AG907" i="3"/>
  <c r="Z907" i="3"/>
  <c r="AO906" i="3"/>
  <c r="AH906" i="3"/>
  <c r="AL906" i="3" s="1"/>
  <c r="AG906" i="3"/>
  <c r="Z906" i="3"/>
  <c r="AO905" i="3"/>
  <c r="AH905" i="3"/>
  <c r="AG905" i="3"/>
  <c r="Z905" i="3"/>
  <c r="AO904" i="3"/>
  <c r="AH904" i="3"/>
  <c r="AG904" i="3"/>
  <c r="Z904" i="3"/>
  <c r="AO903" i="3"/>
  <c r="AU903" i="3" s="1"/>
  <c r="AH903" i="3"/>
  <c r="AG903" i="3"/>
  <c r="Z903" i="3"/>
  <c r="AO902" i="3"/>
  <c r="AH902" i="3"/>
  <c r="AG902" i="3"/>
  <c r="Z902" i="3"/>
  <c r="AO901" i="3"/>
  <c r="AH901" i="3"/>
  <c r="AL901" i="3" s="1"/>
  <c r="AG901" i="3"/>
  <c r="Z901" i="3"/>
  <c r="AO900" i="3"/>
  <c r="AH900" i="3"/>
  <c r="AN900" i="3" s="1"/>
  <c r="AG900" i="3"/>
  <c r="Z900" i="3"/>
  <c r="AO899" i="3"/>
  <c r="AU899" i="3" s="1"/>
  <c r="AH899" i="3"/>
  <c r="AG899" i="3"/>
  <c r="Z899" i="3"/>
  <c r="AO898" i="3"/>
  <c r="AS898" i="3" s="1"/>
  <c r="AH898" i="3"/>
  <c r="AG898" i="3"/>
  <c r="Z898" i="3"/>
  <c r="AO897" i="3"/>
  <c r="AQ897" i="3" s="1"/>
  <c r="AH897" i="3"/>
  <c r="AG897" i="3"/>
  <c r="Z897" i="3"/>
  <c r="AO896" i="3"/>
  <c r="AR896" i="3" s="1"/>
  <c r="AH896" i="3"/>
  <c r="AG896" i="3"/>
  <c r="Z896" i="3"/>
  <c r="AO895" i="3"/>
  <c r="AS895" i="3" s="1"/>
  <c r="AH895" i="3"/>
  <c r="AK895" i="3" s="1"/>
  <c r="AG895" i="3"/>
  <c r="Z895" i="3"/>
  <c r="AO894" i="3"/>
  <c r="AH894" i="3"/>
  <c r="AM894" i="3" s="1"/>
  <c r="AG894" i="3"/>
  <c r="Z894" i="3"/>
  <c r="AO893" i="3"/>
  <c r="AH893" i="3"/>
  <c r="AN893" i="3" s="1"/>
  <c r="AG893" i="3"/>
  <c r="Z893" i="3"/>
  <c r="AO892" i="3"/>
  <c r="AU892" i="3" s="1"/>
  <c r="AH892" i="3"/>
  <c r="AG892" i="3"/>
  <c r="Z892" i="3"/>
  <c r="AO891" i="3"/>
  <c r="AH891" i="3"/>
  <c r="AG891" i="3"/>
  <c r="Z891" i="3"/>
  <c r="AO890" i="3"/>
  <c r="AH890" i="3"/>
  <c r="AG890" i="3"/>
  <c r="Z890" i="3"/>
  <c r="AO889" i="3"/>
  <c r="AH889" i="3"/>
  <c r="AG889" i="3"/>
  <c r="Z889" i="3"/>
  <c r="AO888" i="3"/>
  <c r="AH888" i="3"/>
  <c r="AG888" i="3"/>
  <c r="Z888" i="3"/>
  <c r="AO887" i="3"/>
  <c r="AH887" i="3"/>
  <c r="AG887" i="3"/>
  <c r="Z887" i="3"/>
  <c r="AO886" i="3"/>
  <c r="AS886" i="3" s="1"/>
  <c r="AH886" i="3"/>
  <c r="AJ886" i="3" s="1"/>
  <c r="AG886" i="3"/>
  <c r="Z886" i="3"/>
  <c r="AO885" i="3"/>
  <c r="AH885" i="3"/>
  <c r="AG885" i="3"/>
  <c r="Z885" i="3"/>
  <c r="AO884" i="3"/>
  <c r="AH884" i="3"/>
  <c r="AM884" i="3" s="1"/>
  <c r="AG884" i="3"/>
  <c r="Z884" i="3"/>
  <c r="AO883" i="3"/>
  <c r="AH883" i="3"/>
  <c r="AG883" i="3"/>
  <c r="Z883" i="3"/>
  <c r="AO882" i="3"/>
  <c r="AH882" i="3"/>
  <c r="AJ882" i="3" s="1"/>
  <c r="AG882" i="3"/>
  <c r="Z882" i="3"/>
  <c r="AO881" i="3"/>
  <c r="AH881" i="3"/>
  <c r="AG881" i="3"/>
  <c r="Z881" i="3"/>
  <c r="AO880" i="3"/>
  <c r="AR880" i="3" s="1"/>
  <c r="AH880" i="3"/>
  <c r="AM880" i="3" s="1"/>
  <c r="AG880" i="3"/>
  <c r="Z880" i="3"/>
  <c r="AO879" i="3"/>
  <c r="AS879" i="3" s="1"/>
  <c r="AH879" i="3"/>
  <c r="AG879" i="3"/>
  <c r="Z879" i="3"/>
  <c r="AO878" i="3"/>
  <c r="AQ878" i="3" s="1"/>
  <c r="AH878" i="3"/>
  <c r="AG878" i="3"/>
  <c r="Z878" i="3"/>
  <c r="AO877" i="3"/>
  <c r="AH877" i="3"/>
  <c r="AK877" i="3" s="1"/>
  <c r="AG877" i="3"/>
  <c r="Z877" i="3"/>
  <c r="AO876" i="3"/>
  <c r="AH876" i="3"/>
  <c r="AG876" i="3"/>
  <c r="Z876" i="3"/>
  <c r="AO875" i="3"/>
  <c r="AH875" i="3"/>
  <c r="AG875" i="3"/>
  <c r="Z875" i="3"/>
  <c r="AO874" i="3"/>
  <c r="AH874" i="3"/>
  <c r="AJ874" i="3" s="1"/>
  <c r="AG874" i="3"/>
  <c r="Z874" i="3"/>
  <c r="AO873" i="3"/>
  <c r="AH873" i="3"/>
  <c r="AG873" i="3"/>
  <c r="Z873" i="3"/>
  <c r="AO872" i="3"/>
  <c r="AH872" i="3"/>
  <c r="AK872" i="3" s="1"/>
  <c r="AG872" i="3"/>
  <c r="Z872" i="3"/>
  <c r="AO871" i="3"/>
  <c r="AH871" i="3"/>
  <c r="AG871" i="3"/>
  <c r="Z871" i="3"/>
  <c r="AO870" i="3"/>
  <c r="AU870" i="3" s="1"/>
  <c r="AH870" i="3"/>
  <c r="AG870" i="3"/>
  <c r="Z870" i="3"/>
  <c r="AO869" i="3"/>
  <c r="AH869" i="3"/>
  <c r="AG869" i="3"/>
  <c r="Z869" i="3"/>
  <c r="AO868" i="3"/>
  <c r="AU868" i="3" s="1"/>
  <c r="AH868" i="3"/>
  <c r="AG868" i="3"/>
  <c r="Z868" i="3"/>
  <c r="AO867" i="3"/>
  <c r="AH867" i="3"/>
  <c r="AJ867" i="3" s="1"/>
  <c r="AG867" i="3"/>
  <c r="Z867" i="3"/>
  <c r="AO866" i="3"/>
  <c r="AU866" i="3" s="1"/>
  <c r="AH866" i="3"/>
  <c r="AJ866" i="3" s="1"/>
  <c r="AG866" i="3"/>
  <c r="Z866" i="3"/>
  <c r="AO865" i="3"/>
  <c r="AH865" i="3"/>
  <c r="AG865" i="3"/>
  <c r="Z865" i="3"/>
  <c r="AO864" i="3"/>
  <c r="AH864" i="3"/>
  <c r="AG864" i="3"/>
  <c r="Z864" i="3"/>
  <c r="AO863" i="3"/>
  <c r="AH863" i="3"/>
  <c r="AN863" i="3" s="1"/>
  <c r="AG863" i="3"/>
  <c r="Z863" i="3"/>
  <c r="AO862" i="3"/>
  <c r="AH862" i="3"/>
  <c r="AN862" i="3" s="1"/>
  <c r="AG862" i="3"/>
  <c r="Z862" i="3"/>
  <c r="AO861" i="3"/>
  <c r="AH861" i="3"/>
  <c r="AM861" i="3" s="1"/>
  <c r="AG861" i="3"/>
  <c r="Z861" i="3"/>
  <c r="AO860" i="3"/>
  <c r="AR860" i="3" s="1"/>
  <c r="AH860" i="3"/>
  <c r="AG860" i="3"/>
  <c r="Z860" i="3"/>
  <c r="AO859" i="3"/>
  <c r="AH859" i="3"/>
  <c r="AJ859" i="3" s="1"/>
  <c r="AG859" i="3"/>
  <c r="Z859" i="3"/>
  <c r="AO858" i="3"/>
  <c r="AP858" i="3" s="1"/>
  <c r="AH858" i="3"/>
  <c r="AG858" i="3"/>
  <c r="Z858" i="3"/>
  <c r="AO857" i="3"/>
  <c r="AQ857" i="3" s="1"/>
  <c r="AH857" i="3"/>
  <c r="AG857" i="3"/>
  <c r="Z857" i="3"/>
  <c r="AO856" i="3"/>
  <c r="AU856" i="3" s="1"/>
  <c r="AH856" i="3"/>
  <c r="AL856" i="3" s="1"/>
  <c r="AG856" i="3"/>
  <c r="Z856" i="3"/>
  <c r="AO855" i="3"/>
  <c r="AT855" i="3" s="1"/>
  <c r="AH855" i="3"/>
  <c r="AG855" i="3"/>
  <c r="Z855" i="3"/>
  <c r="AO854" i="3"/>
  <c r="AH854" i="3"/>
  <c r="AG854" i="3"/>
  <c r="Z854" i="3"/>
  <c r="AO853" i="3"/>
  <c r="AU853" i="3" s="1"/>
  <c r="AH853" i="3"/>
  <c r="AG853" i="3"/>
  <c r="Z853" i="3"/>
  <c r="AO852" i="3"/>
  <c r="AH852" i="3"/>
  <c r="AG852" i="3"/>
  <c r="Z852" i="3"/>
  <c r="AO851" i="3"/>
  <c r="AS851" i="3" s="1"/>
  <c r="AH851" i="3"/>
  <c r="AG851" i="3"/>
  <c r="Z851" i="3"/>
  <c r="AO850" i="3"/>
  <c r="AT850" i="3" s="1"/>
  <c r="AH850" i="3"/>
  <c r="AG850" i="3"/>
  <c r="Z850" i="3"/>
  <c r="AO849" i="3"/>
  <c r="AH849" i="3"/>
  <c r="AG849" i="3"/>
  <c r="Z849" i="3"/>
  <c r="AO848" i="3"/>
  <c r="AH848" i="3"/>
  <c r="AJ848" i="3" s="1"/>
  <c r="AG848" i="3"/>
  <c r="Z848" i="3"/>
  <c r="AO847" i="3"/>
  <c r="AH847" i="3"/>
  <c r="AI847" i="3" s="1"/>
  <c r="AG847" i="3"/>
  <c r="Z847" i="3"/>
  <c r="AO846" i="3"/>
  <c r="AR846" i="3" s="1"/>
  <c r="AH846" i="3"/>
  <c r="AN846" i="3" s="1"/>
  <c r="AG846" i="3"/>
  <c r="Z846" i="3"/>
  <c r="AO845" i="3"/>
  <c r="AT845" i="3" s="1"/>
  <c r="AH845" i="3"/>
  <c r="AM845" i="3" s="1"/>
  <c r="AG845" i="3"/>
  <c r="Z845" i="3"/>
  <c r="AO844" i="3"/>
  <c r="AH844" i="3"/>
  <c r="AG844" i="3"/>
  <c r="Z844" i="3"/>
  <c r="AO843" i="3"/>
  <c r="AU843" i="3" s="1"/>
  <c r="AH843" i="3"/>
  <c r="AN843" i="3" s="1"/>
  <c r="AG843" i="3"/>
  <c r="Z843" i="3"/>
  <c r="AO842" i="3"/>
  <c r="AH842" i="3"/>
  <c r="AG842" i="3"/>
  <c r="Z842" i="3"/>
  <c r="AO841" i="3"/>
  <c r="AH841" i="3"/>
  <c r="AL841" i="3" s="1"/>
  <c r="AG841" i="3"/>
  <c r="Z841" i="3"/>
  <c r="AO840" i="3"/>
  <c r="AH840" i="3"/>
  <c r="AG840" i="3"/>
  <c r="Z840" i="3"/>
  <c r="AO839" i="3"/>
  <c r="AT839" i="3" s="1"/>
  <c r="AH839" i="3"/>
  <c r="AG839" i="3"/>
  <c r="Z839" i="3"/>
  <c r="AO838" i="3"/>
  <c r="AS838" i="3" s="1"/>
  <c r="AH838" i="3"/>
  <c r="AG838" i="3"/>
  <c r="Z838" i="3"/>
  <c r="AO837" i="3"/>
  <c r="AU837" i="3" s="1"/>
  <c r="AH837" i="3"/>
  <c r="AJ837" i="3" s="1"/>
  <c r="AG837" i="3"/>
  <c r="Z837" i="3"/>
  <c r="AO836" i="3"/>
  <c r="AH836" i="3"/>
  <c r="AJ836" i="3" s="1"/>
  <c r="AG836" i="3"/>
  <c r="Z836" i="3"/>
  <c r="AO835" i="3"/>
  <c r="AS835" i="3" s="1"/>
  <c r="AH835" i="3"/>
  <c r="AI835" i="3" s="1"/>
  <c r="AG835" i="3"/>
  <c r="Z835" i="3"/>
  <c r="AO834" i="3"/>
  <c r="AR834" i="3" s="1"/>
  <c r="AH834" i="3"/>
  <c r="AG834" i="3"/>
  <c r="Z834" i="3"/>
  <c r="AO833" i="3"/>
  <c r="AU833" i="3" s="1"/>
  <c r="AH833" i="3"/>
  <c r="AL833" i="3" s="1"/>
  <c r="AG833" i="3"/>
  <c r="Z833" i="3"/>
  <c r="AO832" i="3"/>
  <c r="AT832" i="3" s="1"/>
  <c r="AH832" i="3"/>
  <c r="AG832" i="3"/>
  <c r="Z832" i="3"/>
  <c r="AO831" i="3"/>
  <c r="AH831" i="3"/>
  <c r="AN831" i="3" s="1"/>
  <c r="AG831" i="3"/>
  <c r="Z831" i="3"/>
  <c r="AO830" i="3"/>
  <c r="AH830" i="3"/>
  <c r="AJ830" i="3" s="1"/>
  <c r="AG830" i="3"/>
  <c r="Z830" i="3"/>
  <c r="AO829" i="3"/>
  <c r="AH829" i="3"/>
  <c r="AG829" i="3"/>
  <c r="Z829" i="3"/>
  <c r="AO828" i="3"/>
  <c r="AP828" i="3" s="1"/>
  <c r="AH828" i="3"/>
  <c r="AI828" i="3" s="1"/>
  <c r="AG828" i="3"/>
  <c r="Z828" i="3"/>
  <c r="AO827" i="3"/>
  <c r="AP827" i="3" s="1"/>
  <c r="AH827" i="3"/>
  <c r="AG827" i="3"/>
  <c r="Z827" i="3"/>
  <c r="AO826" i="3"/>
  <c r="AS826" i="3" s="1"/>
  <c r="AH826" i="3"/>
  <c r="AM826" i="3" s="1"/>
  <c r="AG826" i="3"/>
  <c r="Z826" i="3"/>
  <c r="AO825" i="3"/>
  <c r="AT825" i="3" s="1"/>
  <c r="AH825" i="3"/>
  <c r="AN825" i="3" s="1"/>
  <c r="AG825" i="3"/>
  <c r="Z825" i="3"/>
  <c r="AO824" i="3"/>
  <c r="AH824" i="3"/>
  <c r="AG824" i="3"/>
  <c r="Z824" i="3"/>
  <c r="AO823" i="3"/>
  <c r="AP823" i="3" s="1"/>
  <c r="AH823" i="3"/>
  <c r="AG823" i="3"/>
  <c r="Z823" i="3"/>
  <c r="AO822" i="3"/>
  <c r="AQ822" i="3" s="1"/>
  <c r="AH822" i="3"/>
  <c r="AI822" i="3" s="1"/>
  <c r="AG822" i="3"/>
  <c r="Z822" i="3"/>
  <c r="AO821" i="3"/>
  <c r="AU821" i="3" s="1"/>
  <c r="AH821" i="3"/>
  <c r="AG821" i="3"/>
  <c r="Z821" i="3"/>
  <c r="AO820" i="3"/>
  <c r="AH820" i="3"/>
  <c r="AG820" i="3"/>
  <c r="Z820" i="3"/>
  <c r="AO819" i="3"/>
  <c r="AQ819" i="3" s="1"/>
  <c r="AH819" i="3"/>
  <c r="AG819" i="3"/>
  <c r="Z819" i="3"/>
  <c r="AO818" i="3"/>
  <c r="AH818" i="3"/>
  <c r="AJ818" i="3" s="1"/>
  <c r="AG818" i="3"/>
  <c r="Z818" i="3"/>
  <c r="AO817" i="3"/>
  <c r="AP817" i="3" s="1"/>
  <c r="AH817" i="3"/>
  <c r="AK817" i="3" s="1"/>
  <c r="AG817" i="3"/>
  <c r="Z817" i="3"/>
  <c r="AO816" i="3"/>
  <c r="AQ816" i="3" s="1"/>
  <c r="AH816" i="3"/>
  <c r="AG816" i="3"/>
  <c r="Z816" i="3"/>
  <c r="AO814" i="3"/>
  <c r="AH814" i="3"/>
  <c r="AI814" i="3" s="1"/>
  <c r="AG814" i="3"/>
  <c r="Z814" i="3"/>
  <c r="AO813" i="3"/>
  <c r="AH813" i="3"/>
  <c r="AI813" i="3" s="1"/>
  <c r="AG813" i="3"/>
  <c r="Z813" i="3"/>
  <c r="AO812" i="3"/>
  <c r="AH812" i="3"/>
  <c r="AG812" i="3"/>
  <c r="Z812" i="3"/>
  <c r="AO811" i="3"/>
  <c r="AH811" i="3"/>
  <c r="AI811" i="3" s="1"/>
  <c r="AG811" i="3"/>
  <c r="Z811" i="3"/>
  <c r="AO810" i="3"/>
  <c r="AH810" i="3"/>
  <c r="AG810" i="3"/>
  <c r="Z810" i="3"/>
  <c r="AO809" i="3"/>
  <c r="AH809" i="3"/>
  <c r="AL809" i="3" s="1"/>
  <c r="AG809" i="3"/>
  <c r="Z809" i="3"/>
  <c r="AO808" i="3"/>
  <c r="AU808" i="3" s="1"/>
  <c r="AH808" i="3"/>
  <c r="AG808" i="3"/>
  <c r="Z808" i="3"/>
  <c r="AO807" i="3"/>
  <c r="AS807" i="3" s="1"/>
  <c r="AH807" i="3"/>
  <c r="AG807" i="3"/>
  <c r="Z807" i="3"/>
  <c r="AO806" i="3"/>
  <c r="AH806" i="3"/>
  <c r="AJ806" i="3" s="1"/>
  <c r="AG806" i="3"/>
  <c r="Z806" i="3"/>
  <c r="AO805" i="3"/>
  <c r="AT805" i="3" s="1"/>
  <c r="AH805" i="3"/>
  <c r="AN805" i="3" s="1"/>
  <c r="AG805" i="3"/>
  <c r="Z805" i="3"/>
  <c r="AO804" i="3"/>
  <c r="AR804" i="3" s="1"/>
  <c r="AH804" i="3"/>
  <c r="AM804" i="3" s="1"/>
  <c r="AG804" i="3"/>
  <c r="Z804" i="3"/>
  <c r="AO803" i="3"/>
  <c r="AH803" i="3"/>
  <c r="AK803" i="3" s="1"/>
  <c r="AG803" i="3"/>
  <c r="Z803" i="3"/>
  <c r="AO802" i="3"/>
  <c r="AP802" i="3" s="1"/>
  <c r="AH802" i="3"/>
  <c r="AG802" i="3"/>
  <c r="Z802" i="3"/>
  <c r="AO801" i="3"/>
  <c r="AU801" i="3" s="1"/>
  <c r="AH801" i="3"/>
  <c r="AG801" i="3"/>
  <c r="Z801" i="3"/>
  <c r="AO800" i="3"/>
  <c r="AP800" i="3" s="1"/>
  <c r="AH800" i="3"/>
  <c r="AG800" i="3"/>
  <c r="Z800" i="3"/>
  <c r="AO799" i="3"/>
  <c r="AH799" i="3"/>
  <c r="AG799" i="3"/>
  <c r="Z799" i="3"/>
  <c r="AO798" i="3"/>
  <c r="AS798" i="3" s="1"/>
  <c r="AH798" i="3"/>
  <c r="AG798" i="3"/>
  <c r="Z798" i="3"/>
  <c r="AO797" i="3"/>
  <c r="AT797" i="3" s="1"/>
  <c r="AH797" i="3"/>
  <c r="AL797" i="3" s="1"/>
  <c r="AG797" i="3"/>
  <c r="Z797" i="3"/>
  <c r="AO796" i="3"/>
  <c r="AR796" i="3" s="1"/>
  <c r="AH796" i="3"/>
  <c r="AG796" i="3"/>
  <c r="Z796" i="3"/>
  <c r="AO795" i="3"/>
  <c r="AH795" i="3"/>
  <c r="AL795" i="3" s="1"/>
  <c r="AG795" i="3"/>
  <c r="Z795" i="3"/>
  <c r="AO794" i="3"/>
  <c r="AU794" i="3" s="1"/>
  <c r="AH794" i="3"/>
  <c r="AG794" i="3"/>
  <c r="Z794" i="3"/>
  <c r="AO793" i="3"/>
  <c r="AH793" i="3"/>
  <c r="AN793" i="3" s="1"/>
  <c r="AG793" i="3"/>
  <c r="Z793" i="3"/>
  <c r="AO792" i="3"/>
  <c r="AH792" i="3"/>
  <c r="AG792" i="3"/>
  <c r="Z792" i="3"/>
  <c r="AO791" i="3"/>
  <c r="AH791" i="3"/>
  <c r="AM791" i="3" s="1"/>
  <c r="AG791" i="3"/>
  <c r="Z791" i="3"/>
  <c r="AO790" i="3"/>
  <c r="AP790" i="3" s="1"/>
  <c r="AH790" i="3"/>
  <c r="AG790" i="3"/>
  <c r="Z790" i="3"/>
  <c r="AO789" i="3"/>
  <c r="AH789" i="3"/>
  <c r="AJ789" i="3" s="1"/>
  <c r="AG789" i="3"/>
  <c r="Z789" i="3"/>
  <c r="AO788" i="3"/>
  <c r="AP788" i="3" s="1"/>
  <c r="AH788" i="3"/>
  <c r="AG788" i="3"/>
  <c r="Z788" i="3"/>
  <c r="AO787" i="3"/>
  <c r="AH787" i="3"/>
  <c r="AN787" i="3" s="1"/>
  <c r="AG787" i="3"/>
  <c r="Z787" i="3"/>
  <c r="AO786" i="3"/>
  <c r="AH786" i="3"/>
  <c r="AG786" i="3"/>
  <c r="Z786" i="3"/>
  <c r="AO785" i="3"/>
  <c r="AH785" i="3"/>
  <c r="AJ785" i="3" s="1"/>
  <c r="AG785" i="3"/>
  <c r="Z785" i="3"/>
  <c r="AO784" i="3"/>
  <c r="AR784" i="3" s="1"/>
  <c r="AH784" i="3"/>
  <c r="AM784" i="3" s="1"/>
  <c r="AG784" i="3"/>
  <c r="Z784" i="3"/>
  <c r="AO783" i="3"/>
  <c r="AU783" i="3" s="1"/>
  <c r="AH783" i="3"/>
  <c r="AG783" i="3"/>
  <c r="Z783" i="3"/>
  <c r="AO782" i="3"/>
  <c r="AP782" i="3" s="1"/>
  <c r="AH782" i="3"/>
  <c r="AG782" i="3"/>
  <c r="Z782" i="3"/>
  <c r="AO781" i="3"/>
  <c r="AH781" i="3"/>
  <c r="AG781" i="3"/>
  <c r="Z781" i="3"/>
  <c r="AO780" i="3"/>
  <c r="AU780" i="3" s="1"/>
  <c r="AH780" i="3"/>
  <c r="AM780" i="3" s="1"/>
  <c r="AG780" i="3"/>
  <c r="Z780" i="3"/>
  <c r="AO779" i="3"/>
  <c r="AH779" i="3"/>
  <c r="AJ779" i="3" s="1"/>
  <c r="AG779" i="3"/>
  <c r="Z779" i="3"/>
  <c r="AO778" i="3"/>
  <c r="AH778" i="3"/>
  <c r="AI778" i="3" s="1"/>
  <c r="AG778" i="3"/>
  <c r="Z778" i="3"/>
  <c r="AO777" i="3"/>
  <c r="AH777" i="3"/>
  <c r="AG777" i="3"/>
  <c r="Z777" i="3"/>
  <c r="AO776" i="3"/>
  <c r="AT776" i="3" s="1"/>
  <c r="AH776" i="3"/>
  <c r="AI776" i="3" s="1"/>
  <c r="AG776" i="3"/>
  <c r="Z776" i="3"/>
  <c r="AO775" i="3"/>
  <c r="AS775" i="3" s="1"/>
  <c r="AH775" i="3"/>
  <c r="AG775" i="3"/>
  <c r="Z775" i="3"/>
  <c r="AO774" i="3"/>
  <c r="AH774" i="3"/>
  <c r="AG774" i="3"/>
  <c r="Z774" i="3"/>
  <c r="AO773" i="3"/>
  <c r="AT773" i="3" s="1"/>
  <c r="AH773" i="3"/>
  <c r="AG773" i="3"/>
  <c r="Z773" i="3"/>
  <c r="AO772" i="3"/>
  <c r="AH772" i="3"/>
  <c r="AG772" i="3"/>
  <c r="Z772" i="3"/>
  <c r="AO771" i="3"/>
  <c r="AH771" i="3"/>
  <c r="AG771" i="3"/>
  <c r="Z771" i="3"/>
  <c r="AO770" i="3"/>
  <c r="AP770" i="3" s="1"/>
  <c r="AH770" i="3"/>
  <c r="AG770" i="3"/>
  <c r="Z770" i="3"/>
  <c r="AO769" i="3"/>
  <c r="AH769" i="3"/>
  <c r="AG769" i="3"/>
  <c r="Z769" i="3"/>
  <c r="AO768" i="3"/>
  <c r="AT768" i="3" s="1"/>
  <c r="AH768" i="3"/>
  <c r="AG768" i="3"/>
  <c r="Z768" i="3"/>
  <c r="AO767" i="3"/>
  <c r="AH767" i="3"/>
  <c r="AL767" i="3" s="1"/>
  <c r="AG767" i="3"/>
  <c r="Z767" i="3"/>
  <c r="AO766" i="3"/>
  <c r="AP766" i="3" s="1"/>
  <c r="AH766" i="3"/>
  <c r="AG766" i="3"/>
  <c r="Z766" i="3"/>
  <c r="AO765" i="3"/>
  <c r="AU765" i="3" s="1"/>
  <c r="AH765" i="3"/>
  <c r="AG765" i="3"/>
  <c r="Z765" i="3"/>
  <c r="AO764" i="3"/>
  <c r="AS764" i="3" s="1"/>
  <c r="AH764" i="3"/>
  <c r="AG764" i="3"/>
  <c r="Z764" i="3"/>
  <c r="AO763" i="3"/>
  <c r="AS763" i="3" s="1"/>
  <c r="AH763" i="3"/>
  <c r="AG763" i="3"/>
  <c r="Z763" i="3"/>
  <c r="AO762" i="3"/>
  <c r="AH762" i="3"/>
  <c r="AL762" i="3" s="1"/>
  <c r="AG762" i="3"/>
  <c r="Z762" i="3"/>
  <c r="AO761" i="3"/>
  <c r="AU761" i="3" s="1"/>
  <c r="AH761" i="3"/>
  <c r="AG761" i="3"/>
  <c r="Z761" i="3"/>
  <c r="AO760" i="3"/>
  <c r="AH760" i="3"/>
  <c r="AI760" i="3" s="1"/>
  <c r="AG760" i="3"/>
  <c r="Z760" i="3"/>
  <c r="AO759" i="3"/>
  <c r="AU759" i="3" s="1"/>
  <c r="AH759" i="3"/>
  <c r="AN759" i="3" s="1"/>
  <c r="AG759" i="3"/>
  <c r="Z759" i="3"/>
  <c r="AO758" i="3"/>
  <c r="AP758" i="3" s="1"/>
  <c r="AH758" i="3"/>
  <c r="AN758" i="3" s="1"/>
  <c r="AG758" i="3"/>
  <c r="Z758" i="3"/>
  <c r="AO757" i="3"/>
  <c r="AH757" i="3"/>
  <c r="AL757" i="3" s="1"/>
  <c r="AG757" i="3"/>
  <c r="Z757" i="3"/>
  <c r="AO756" i="3"/>
  <c r="AH756" i="3"/>
  <c r="AG756" i="3"/>
  <c r="Z756" i="3"/>
  <c r="AO755" i="3"/>
  <c r="AP755" i="3" s="1"/>
  <c r="AH755" i="3"/>
  <c r="AN755" i="3" s="1"/>
  <c r="AG755" i="3"/>
  <c r="Z755" i="3"/>
  <c r="AO754" i="3"/>
  <c r="AP754" i="3" s="1"/>
  <c r="AH754" i="3"/>
  <c r="AG754" i="3"/>
  <c r="Z754" i="3"/>
  <c r="AO753" i="3"/>
  <c r="AP753" i="3" s="1"/>
  <c r="AH753" i="3"/>
  <c r="AI753" i="3" s="1"/>
  <c r="AG753" i="3"/>
  <c r="Z753" i="3"/>
  <c r="AO752" i="3"/>
  <c r="AT752" i="3" s="1"/>
  <c r="AH752" i="3"/>
  <c r="AG752" i="3"/>
  <c r="Z752" i="3"/>
  <c r="AO751" i="3"/>
  <c r="AR751" i="3" s="1"/>
  <c r="AH751" i="3"/>
  <c r="AN751" i="3" s="1"/>
  <c r="AG751" i="3"/>
  <c r="Z751" i="3"/>
  <c r="AO750" i="3"/>
  <c r="AS750" i="3" s="1"/>
  <c r="AH750" i="3"/>
  <c r="AG750" i="3"/>
  <c r="Z750" i="3"/>
  <c r="AO749" i="3"/>
  <c r="AU749" i="3" s="1"/>
  <c r="AH749" i="3"/>
  <c r="AM749" i="3" s="1"/>
  <c r="AG749" i="3"/>
  <c r="Z749" i="3"/>
  <c r="AO748" i="3"/>
  <c r="AH748" i="3"/>
  <c r="AG748" i="3"/>
  <c r="Z748" i="3"/>
  <c r="AO747" i="3"/>
  <c r="AH747" i="3"/>
  <c r="AN747" i="3" s="1"/>
  <c r="AG747" i="3"/>
  <c r="Z747" i="3"/>
  <c r="AO746" i="3"/>
  <c r="AH746" i="3"/>
  <c r="AG746" i="3"/>
  <c r="Z746" i="3"/>
  <c r="AO745" i="3"/>
  <c r="AU745" i="3" s="1"/>
  <c r="AH745" i="3"/>
  <c r="AI745" i="3" s="1"/>
  <c r="AG745" i="3"/>
  <c r="Z745" i="3"/>
  <c r="AO744" i="3"/>
  <c r="AP744" i="3" s="1"/>
  <c r="AH744" i="3"/>
  <c r="AJ744" i="3" s="1"/>
  <c r="AG744" i="3"/>
  <c r="Z744" i="3"/>
  <c r="AO743" i="3"/>
  <c r="AH743" i="3"/>
  <c r="AN743" i="3" s="1"/>
  <c r="AG743" i="3"/>
  <c r="Z743" i="3"/>
  <c r="AO742" i="3"/>
  <c r="AP742" i="3" s="1"/>
  <c r="AH742" i="3"/>
  <c r="AG742" i="3"/>
  <c r="Z742" i="3"/>
  <c r="AO741" i="3"/>
  <c r="AH741" i="3"/>
  <c r="AG741" i="3"/>
  <c r="Z741" i="3"/>
  <c r="AO740" i="3"/>
  <c r="AH740" i="3"/>
  <c r="AG740" i="3"/>
  <c r="Z740" i="3"/>
  <c r="AO739" i="3"/>
  <c r="AH739" i="3"/>
  <c r="AM739" i="3" s="1"/>
  <c r="AG739" i="3"/>
  <c r="Z739" i="3"/>
  <c r="AO738" i="3"/>
  <c r="AP738" i="3" s="1"/>
  <c r="AH738" i="3"/>
  <c r="AG738" i="3"/>
  <c r="Z738" i="3"/>
  <c r="AO737" i="3"/>
  <c r="AH737" i="3"/>
  <c r="AK737" i="3" s="1"/>
  <c r="AG737" i="3"/>
  <c r="Z737" i="3"/>
  <c r="AO736" i="3"/>
  <c r="AT736" i="3" s="1"/>
  <c r="AH736" i="3"/>
  <c r="AL736" i="3" s="1"/>
  <c r="AG736" i="3"/>
  <c r="Z736" i="3"/>
  <c r="AO735" i="3"/>
  <c r="AH735" i="3"/>
  <c r="AG735" i="3"/>
  <c r="Z735" i="3"/>
  <c r="AO734" i="3"/>
  <c r="AH734" i="3"/>
  <c r="AI734" i="3" s="1"/>
  <c r="AG734" i="3"/>
  <c r="Z734" i="3"/>
  <c r="AO733" i="3"/>
  <c r="AH733" i="3"/>
  <c r="AN733" i="3" s="1"/>
  <c r="AG733" i="3"/>
  <c r="Z733" i="3"/>
  <c r="AO732" i="3"/>
  <c r="AT732" i="3" s="1"/>
  <c r="AH732" i="3"/>
  <c r="AG732" i="3"/>
  <c r="Z732" i="3"/>
  <c r="AO731" i="3"/>
  <c r="AH731" i="3"/>
  <c r="AL731" i="3" s="1"/>
  <c r="AG731" i="3"/>
  <c r="Z731" i="3"/>
  <c r="AO730" i="3"/>
  <c r="AH730" i="3"/>
  <c r="AL730" i="3" s="1"/>
  <c r="AG730" i="3"/>
  <c r="Z730" i="3"/>
  <c r="AO729" i="3"/>
  <c r="AH729" i="3"/>
  <c r="AI729" i="3" s="1"/>
  <c r="AG729" i="3"/>
  <c r="Z729" i="3"/>
  <c r="AO728" i="3"/>
  <c r="AH728" i="3"/>
  <c r="AG728" i="3"/>
  <c r="Z728" i="3"/>
  <c r="AO727" i="3"/>
  <c r="AR727" i="3" s="1"/>
  <c r="AH727" i="3"/>
  <c r="AG727" i="3"/>
  <c r="Z727" i="3"/>
  <c r="AO726" i="3"/>
  <c r="AH726" i="3"/>
  <c r="AG726" i="3"/>
  <c r="Z726" i="3"/>
  <c r="AO725" i="3"/>
  <c r="AU725" i="3" s="1"/>
  <c r="AH725" i="3"/>
  <c r="AM725" i="3" s="1"/>
  <c r="AG725" i="3"/>
  <c r="Z725" i="3"/>
  <c r="AO724" i="3"/>
  <c r="AH724" i="3"/>
  <c r="AG724" i="3"/>
  <c r="Z724" i="3"/>
  <c r="AO723" i="3"/>
  <c r="AP723" i="3" s="1"/>
  <c r="AH723" i="3"/>
  <c r="AG723" i="3"/>
  <c r="Z723" i="3"/>
  <c r="AO722" i="3"/>
  <c r="AH722" i="3"/>
  <c r="AG722" i="3"/>
  <c r="Z722" i="3"/>
  <c r="AO721" i="3"/>
  <c r="AU721" i="3" s="1"/>
  <c r="AH721" i="3"/>
  <c r="AG721" i="3"/>
  <c r="Z721" i="3"/>
  <c r="AO720" i="3"/>
  <c r="AH720" i="3"/>
  <c r="AI720" i="3" s="1"/>
  <c r="AG720" i="3"/>
  <c r="Z720" i="3"/>
  <c r="AO719" i="3"/>
  <c r="AQ719" i="3" s="1"/>
  <c r="AH719" i="3"/>
  <c r="AJ719" i="3" s="1"/>
  <c r="AG719" i="3"/>
  <c r="Z719" i="3"/>
  <c r="AO718" i="3"/>
  <c r="AT718" i="3" s="1"/>
  <c r="AH718" i="3"/>
  <c r="AK718" i="3" s="1"/>
  <c r="AG718" i="3"/>
  <c r="Z718" i="3"/>
  <c r="AO717" i="3"/>
  <c r="AU717" i="3" s="1"/>
  <c r="AH717" i="3"/>
  <c r="AK717" i="3" s="1"/>
  <c r="AG717" i="3"/>
  <c r="Z717" i="3"/>
  <c r="AO716" i="3"/>
  <c r="AQ716" i="3" s="1"/>
  <c r="AH716" i="3"/>
  <c r="AI716" i="3" s="1"/>
  <c r="AG716" i="3"/>
  <c r="Z716" i="3"/>
  <c r="AO715" i="3"/>
  <c r="AU715" i="3" s="1"/>
  <c r="AH715" i="3"/>
  <c r="AM715" i="3" s="1"/>
  <c r="AG715" i="3"/>
  <c r="Z715" i="3"/>
  <c r="AO714" i="3"/>
  <c r="AP714" i="3" s="1"/>
  <c r="AH714" i="3"/>
  <c r="AJ714" i="3" s="1"/>
  <c r="AG714" i="3"/>
  <c r="Z714" i="3"/>
  <c r="AO713" i="3"/>
  <c r="AH713" i="3"/>
  <c r="AG713" i="3"/>
  <c r="Z713" i="3"/>
  <c r="AO712" i="3"/>
  <c r="AP712" i="3" s="1"/>
  <c r="AH712" i="3"/>
  <c r="AI712" i="3" s="1"/>
  <c r="AG712" i="3"/>
  <c r="Z712" i="3"/>
  <c r="AO711" i="3"/>
  <c r="AH711" i="3"/>
  <c r="AI711" i="3" s="1"/>
  <c r="AG711" i="3"/>
  <c r="Z711" i="3"/>
  <c r="AO710" i="3"/>
  <c r="AH710" i="3"/>
  <c r="AJ710" i="3" s="1"/>
  <c r="AG710" i="3"/>
  <c r="Z710" i="3"/>
  <c r="AO709" i="3"/>
  <c r="AH709" i="3"/>
  <c r="AG709" i="3"/>
  <c r="Z709" i="3"/>
  <c r="AO708" i="3"/>
  <c r="AP708" i="3" s="1"/>
  <c r="AH708" i="3"/>
  <c r="AG708" i="3"/>
  <c r="Z708" i="3"/>
  <c r="AO707" i="3"/>
  <c r="AS707" i="3" s="1"/>
  <c r="AH707" i="3"/>
  <c r="AJ707" i="3" s="1"/>
  <c r="AG707" i="3"/>
  <c r="Z707" i="3"/>
  <c r="AO706" i="3"/>
  <c r="AR706" i="3" s="1"/>
  <c r="AH706" i="3"/>
  <c r="AG706" i="3"/>
  <c r="Z706" i="3"/>
  <c r="AO705" i="3"/>
  <c r="AH705" i="3"/>
  <c r="AG705" i="3"/>
  <c r="Z705" i="3"/>
  <c r="AO704" i="3"/>
  <c r="AH704" i="3"/>
  <c r="AG704" i="3"/>
  <c r="Z704" i="3"/>
  <c r="AO703" i="3"/>
  <c r="AH703" i="3"/>
  <c r="AG703" i="3"/>
  <c r="Z703" i="3"/>
  <c r="AO702" i="3"/>
  <c r="AS702" i="3" s="1"/>
  <c r="AH702" i="3"/>
  <c r="AK702" i="3" s="1"/>
  <c r="AG702" i="3"/>
  <c r="Z702" i="3"/>
  <c r="AO701" i="3"/>
  <c r="AU701" i="3" s="1"/>
  <c r="AH701" i="3"/>
  <c r="AG701" i="3"/>
  <c r="Z701" i="3"/>
  <c r="AO700" i="3"/>
  <c r="AT700" i="3" s="1"/>
  <c r="AH700" i="3"/>
  <c r="AK700" i="3" s="1"/>
  <c r="AG700" i="3"/>
  <c r="Z700" i="3"/>
  <c r="AO699" i="3"/>
  <c r="AH699" i="3"/>
  <c r="AG699" i="3"/>
  <c r="Z699" i="3"/>
  <c r="AO698" i="3"/>
  <c r="AS698" i="3" s="1"/>
  <c r="AH698" i="3"/>
  <c r="AG698" i="3"/>
  <c r="Z698" i="3"/>
  <c r="AO697" i="3"/>
  <c r="AQ697" i="3" s="1"/>
  <c r="AH697" i="3"/>
  <c r="AN697" i="3" s="1"/>
  <c r="AG697" i="3"/>
  <c r="Z697" i="3"/>
  <c r="AO696" i="3"/>
  <c r="AH696" i="3"/>
  <c r="AK696" i="3" s="1"/>
  <c r="AG696" i="3"/>
  <c r="Z696" i="3"/>
  <c r="AO695" i="3"/>
  <c r="AP695" i="3" s="1"/>
  <c r="AH695" i="3"/>
  <c r="AK695" i="3" s="1"/>
  <c r="AG695" i="3"/>
  <c r="Z695" i="3"/>
  <c r="AO694" i="3"/>
  <c r="AH694" i="3"/>
  <c r="AK694" i="3" s="1"/>
  <c r="AG694" i="3"/>
  <c r="Z694" i="3"/>
  <c r="AO693" i="3"/>
  <c r="AT693" i="3" s="1"/>
  <c r="AH693" i="3"/>
  <c r="AG693" i="3"/>
  <c r="Z693" i="3"/>
  <c r="AO692" i="3"/>
  <c r="AH692" i="3"/>
  <c r="AG692" i="3"/>
  <c r="Z692" i="3"/>
  <c r="AO691" i="3"/>
  <c r="AU691" i="3" s="1"/>
  <c r="AH691" i="3"/>
  <c r="AG691" i="3"/>
  <c r="Z691" i="3"/>
  <c r="AO690" i="3"/>
  <c r="AH690" i="3"/>
  <c r="AG690" i="3"/>
  <c r="Z690" i="3"/>
  <c r="AO689" i="3"/>
  <c r="AH689" i="3"/>
  <c r="AG689" i="3"/>
  <c r="Z689" i="3"/>
  <c r="AO688" i="3"/>
  <c r="AH688" i="3"/>
  <c r="AG688" i="3"/>
  <c r="Z688" i="3"/>
  <c r="AO687" i="3"/>
  <c r="AT687" i="3" s="1"/>
  <c r="AH687" i="3"/>
  <c r="AK687" i="3" s="1"/>
  <c r="AG687" i="3"/>
  <c r="Z687" i="3"/>
  <c r="AO686" i="3"/>
  <c r="AU686" i="3" s="1"/>
  <c r="AH686" i="3"/>
  <c r="AJ686" i="3" s="1"/>
  <c r="AG686" i="3"/>
  <c r="Z686" i="3"/>
  <c r="AO685" i="3"/>
  <c r="AT685" i="3" s="1"/>
  <c r="AH685" i="3"/>
  <c r="AG685" i="3"/>
  <c r="Z685" i="3"/>
  <c r="AO684" i="3"/>
  <c r="AH684" i="3"/>
  <c r="AG684" i="3"/>
  <c r="Z684" i="3"/>
  <c r="AO683" i="3"/>
  <c r="AS683" i="3" s="1"/>
  <c r="AH683" i="3"/>
  <c r="AG683" i="3"/>
  <c r="Z683" i="3"/>
  <c r="AO682" i="3"/>
  <c r="AP682" i="3" s="1"/>
  <c r="AH682" i="3"/>
  <c r="AN682" i="3" s="1"/>
  <c r="AG682" i="3"/>
  <c r="Z682" i="3"/>
  <c r="AO681" i="3"/>
  <c r="AT681" i="3" s="1"/>
  <c r="AH681" i="3"/>
  <c r="AG681" i="3"/>
  <c r="Z681" i="3"/>
  <c r="AO680" i="3"/>
  <c r="AU680" i="3" s="1"/>
  <c r="AH680" i="3"/>
  <c r="AN680" i="3" s="1"/>
  <c r="AG680" i="3"/>
  <c r="Z680" i="3"/>
  <c r="AO679" i="3"/>
  <c r="AH679" i="3"/>
  <c r="AG679" i="3"/>
  <c r="Z679" i="3"/>
  <c r="AO678" i="3"/>
  <c r="AH678" i="3"/>
  <c r="AL678" i="3" s="1"/>
  <c r="AG678" i="3"/>
  <c r="Z678" i="3"/>
  <c r="AO677" i="3"/>
  <c r="AH677" i="3"/>
  <c r="AL677" i="3" s="1"/>
  <c r="AG677" i="3"/>
  <c r="Z677" i="3"/>
  <c r="AO676" i="3"/>
  <c r="AP676" i="3" s="1"/>
  <c r="AH676" i="3"/>
  <c r="AK676" i="3" s="1"/>
  <c r="AG676" i="3"/>
  <c r="Z676" i="3"/>
  <c r="AO675" i="3"/>
  <c r="AH675" i="3"/>
  <c r="AG675" i="3"/>
  <c r="Z675" i="3"/>
  <c r="AO674" i="3"/>
  <c r="AT674" i="3" s="1"/>
  <c r="AH674" i="3"/>
  <c r="AG674" i="3"/>
  <c r="Z674" i="3"/>
  <c r="AO673" i="3"/>
  <c r="AU673" i="3" s="1"/>
  <c r="AH673" i="3"/>
  <c r="AN673" i="3" s="1"/>
  <c r="AG673" i="3"/>
  <c r="Z673" i="3"/>
  <c r="AO672" i="3"/>
  <c r="AH672" i="3"/>
  <c r="AG672" i="3"/>
  <c r="Z672" i="3"/>
  <c r="AO671" i="3"/>
  <c r="AU671" i="3" s="1"/>
  <c r="AH671" i="3"/>
  <c r="AG671" i="3"/>
  <c r="Z671" i="3"/>
  <c r="AO670" i="3"/>
  <c r="AH670" i="3"/>
  <c r="AK670" i="3" s="1"/>
  <c r="AG670" i="3"/>
  <c r="Z670" i="3"/>
  <c r="AO669" i="3"/>
  <c r="AQ669" i="3" s="1"/>
  <c r="AH669" i="3"/>
  <c r="AJ669" i="3" s="1"/>
  <c r="AG669" i="3"/>
  <c r="Z669" i="3"/>
  <c r="AO668" i="3"/>
  <c r="AQ668" i="3" s="1"/>
  <c r="AH668" i="3"/>
  <c r="AJ668" i="3" s="1"/>
  <c r="AG668" i="3"/>
  <c r="Z668" i="3"/>
  <c r="AO667" i="3"/>
  <c r="AU667" i="3" s="1"/>
  <c r="AH667" i="3"/>
  <c r="AG667" i="3"/>
  <c r="Z667" i="3"/>
  <c r="AO666" i="3"/>
  <c r="AR666" i="3" s="1"/>
  <c r="AH666" i="3"/>
  <c r="AG666" i="3"/>
  <c r="Z666" i="3"/>
  <c r="AO665" i="3"/>
  <c r="AH665" i="3"/>
  <c r="AG665" i="3"/>
  <c r="Z665" i="3"/>
  <c r="AO664" i="3"/>
  <c r="AU664" i="3" s="1"/>
  <c r="AH664" i="3"/>
  <c r="AG664" i="3"/>
  <c r="Z664" i="3"/>
  <c r="AO663" i="3"/>
  <c r="AH663" i="3"/>
  <c r="AG663" i="3"/>
  <c r="Z663" i="3"/>
  <c r="AO662" i="3"/>
  <c r="AH662" i="3"/>
  <c r="AJ662" i="3" s="1"/>
  <c r="AG662" i="3"/>
  <c r="Z662" i="3"/>
  <c r="AO661" i="3"/>
  <c r="AS661" i="3" s="1"/>
  <c r="AH661" i="3"/>
  <c r="AM661" i="3" s="1"/>
  <c r="AG661" i="3"/>
  <c r="Z661" i="3"/>
  <c r="AO660" i="3"/>
  <c r="AU660" i="3" s="1"/>
  <c r="AH660" i="3"/>
  <c r="AK660" i="3" s="1"/>
  <c r="AG660" i="3"/>
  <c r="Z660" i="3"/>
  <c r="AO659" i="3"/>
  <c r="AQ659" i="3" s="1"/>
  <c r="AH659" i="3"/>
  <c r="AK659" i="3" s="1"/>
  <c r="AG659" i="3"/>
  <c r="Z659" i="3"/>
  <c r="AO658" i="3"/>
  <c r="AH658" i="3"/>
  <c r="AG658" i="3"/>
  <c r="Z658" i="3"/>
  <c r="AO657" i="3"/>
  <c r="AH657" i="3"/>
  <c r="AG657" i="3"/>
  <c r="Z657" i="3"/>
  <c r="AO656" i="3"/>
  <c r="AH656" i="3"/>
  <c r="AN656" i="3" s="1"/>
  <c r="AG656" i="3"/>
  <c r="Z656" i="3"/>
  <c r="AO655" i="3"/>
  <c r="AH655" i="3"/>
  <c r="AJ655" i="3" s="1"/>
  <c r="AG655" i="3"/>
  <c r="Z655" i="3"/>
  <c r="AO654" i="3"/>
  <c r="AH654" i="3"/>
  <c r="AM654" i="3" s="1"/>
  <c r="AG654" i="3"/>
  <c r="Z654" i="3"/>
  <c r="AO653" i="3"/>
  <c r="AQ653" i="3" s="1"/>
  <c r="AH653" i="3"/>
  <c r="AI653" i="3" s="1"/>
  <c r="AG653" i="3"/>
  <c r="Z653" i="3"/>
  <c r="AO652" i="3"/>
  <c r="AU652" i="3" s="1"/>
  <c r="AH652" i="3"/>
  <c r="AG652" i="3"/>
  <c r="Z652" i="3"/>
  <c r="AO651" i="3"/>
  <c r="AH651" i="3"/>
  <c r="AG651" i="3"/>
  <c r="Z651" i="3"/>
  <c r="AO650" i="3"/>
  <c r="AH650" i="3"/>
  <c r="AN650" i="3" s="1"/>
  <c r="AG650" i="3"/>
  <c r="Z650" i="3"/>
  <c r="AO649" i="3"/>
  <c r="AS649" i="3" s="1"/>
  <c r="AH649" i="3"/>
  <c r="AG649" i="3"/>
  <c r="Z649" i="3"/>
  <c r="AO648" i="3"/>
  <c r="AR648" i="3" s="1"/>
  <c r="AH648" i="3"/>
  <c r="AJ648" i="3" s="1"/>
  <c r="AG648" i="3"/>
  <c r="Z648" i="3"/>
  <c r="AO647" i="3"/>
  <c r="AH647" i="3"/>
  <c r="AN647" i="3" s="1"/>
  <c r="AG647" i="3"/>
  <c r="Z647" i="3"/>
  <c r="AO646" i="3"/>
  <c r="AH646" i="3"/>
  <c r="AI646" i="3" s="1"/>
  <c r="AG646" i="3"/>
  <c r="Z646" i="3"/>
  <c r="AO645" i="3"/>
  <c r="AH645" i="3"/>
  <c r="AG645" i="3"/>
  <c r="Z645" i="3"/>
  <c r="AO644" i="3"/>
  <c r="AH644" i="3"/>
  <c r="AN644" i="3" s="1"/>
  <c r="AG644" i="3"/>
  <c r="Z644" i="3"/>
  <c r="AO643" i="3"/>
  <c r="AR643" i="3" s="1"/>
  <c r="AH643" i="3"/>
  <c r="AK643" i="3" s="1"/>
  <c r="AG643" i="3"/>
  <c r="Z643" i="3"/>
  <c r="AO642" i="3"/>
  <c r="AS642" i="3" s="1"/>
  <c r="AH642" i="3"/>
  <c r="AG642" i="3"/>
  <c r="Z642" i="3"/>
  <c r="AO641" i="3"/>
  <c r="AH641" i="3"/>
  <c r="AJ641" i="3" s="1"/>
  <c r="AG641" i="3"/>
  <c r="Z641" i="3"/>
  <c r="AO640" i="3"/>
  <c r="AH640" i="3"/>
  <c r="AG640" i="3"/>
  <c r="Z640" i="3"/>
  <c r="AO639" i="3"/>
  <c r="AT639" i="3" s="1"/>
  <c r="AH639" i="3"/>
  <c r="AG639" i="3"/>
  <c r="Z639" i="3"/>
  <c r="AO638" i="3"/>
  <c r="AH638" i="3"/>
  <c r="AG638" i="3"/>
  <c r="Z638" i="3"/>
  <c r="AO637" i="3"/>
  <c r="AU637" i="3" s="1"/>
  <c r="AH637" i="3"/>
  <c r="AG637" i="3"/>
  <c r="Z637" i="3"/>
  <c r="AO636" i="3"/>
  <c r="AH636" i="3"/>
  <c r="AG636" i="3"/>
  <c r="Z636" i="3"/>
  <c r="AO635" i="3"/>
  <c r="AH635" i="3"/>
  <c r="AN635" i="3" s="1"/>
  <c r="AG635" i="3"/>
  <c r="Z635" i="3"/>
  <c r="AO634" i="3"/>
  <c r="AH634" i="3"/>
  <c r="AN634" i="3" s="1"/>
  <c r="AG634" i="3"/>
  <c r="Z634" i="3"/>
  <c r="AO633" i="3"/>
  <c r="AP633" i="3" s="1"/>
  <c r="AH633" i="3"/>
  <c r="AN633" i="3" s="1"/>
  <c r="AG633" i="3"/>
  <c r="Z633" i="3"/>
  <c r="AO632" i="3"/>
  <c r="AH632" i="3"/>
  <c r="AJ632" i="3" s="1"/>
  <c r="AG632" i="3"/>
  <c r="Z632" i="3"/>
  <c r="AO631" i="3"/>
  <c r="AU631" i="3" s="1"/>
  <c r="AH631" i="3"/>
  <c r="AM631" i="3" s="1"/>
  <c r="AG631" i="3"/>
  <c r="Z631" i="3"/>
  <c r="AO630" i="3"/>
  <c r="AR630" i="3" s="1"/>
  <c r="AH630" i="3"/>
  <c r="AM630" i="3" s="1"/>
  <c r="AG630" i="3"/>
  <c r="Z630" i="3"/>
  <c r="AO629" i="3"/>
  <c r="AH629" i="3"/>
  <c r="AG629" i="3"/>
  <c r="Z629" i="3"/>
  <c r="AO628" i="3"/>
  <c r="AS628" i="3" s="1"/>
  <c r="AH628" i="3"/>
  <c r="AG628" i="3"/>
  <c r="Z628" i="3"/>
  <c r="AO627" i="3"/>
  <c r="AP627" i="3" s="1"/>
  <c r="AH627" i="3"/>
  <c r="AK627" i="3" s="1"/>
  <c r="AG627" i="3"/>
  <c r="Z627" i="3"/>
  <c r="AO626" i="3"/>
  <c r="AH626" i="3"/>
  <c r="AG626" i="3"/>
  <c r="Z626" i="3"/>
  <c r="AO625" i="3"/>
  <c r="AT625" i="3" s="1"/>
  <c r="AH625" i="3"/>
  <c r="AG625" i="3"/>
  <c r="Z625" i="3"/>
  <c r="AO624" i="3"/>
  <c r="AH624" i="3"/>
  <c r="AK624" i="3" s="1"/>
  <c r="AG624" i="3"/>
  <c r="Z624" i="3"/>
  <c r="AO623" i="3"/>
  <c r="AT623" i="3" s="1"/>
  <c r="AH623" i="3"/>
  <c r="AK623" i="3" s="1"/>
  <c r="AG623" i="3"/>
  <c r="Z623" i="3"/>
  <c r="AO622" i="3"/>
  <c r="AT622" i="3" s="1"/>
  <c r="AH622" i="3"/>
  <c r="AG622" i="3"/>
  <c r="Z622" i="3"/>
  <c r="AO621" i="3"/>
  <c r="AH621" i="3"/>
  <c r="AI621" i="3" s="1"/>
  <c r="AG621" i="3"/>
  <c r="Z621" i="3"/>
  <c r="AO620" i="3"/>
  <c r="AP620" i="3" s="1"/>
  <c r="AH620" i="3"/>
  <c r="AM620" i="3" s="1"/>
  <c r="AG620" i="3"/>
  <c r="Z620" i="3"/>
  <c r="AO619" i="3"/>
  <c r="AH619" i="3"/>
  <c r="AG619" i="3"/>
  <c r="Z619" i="3"/>
  <c r="AO618" i="3"/>
  <c r="AH618" i="3"/>
  <c r="AL618" i="3" s="1"/>
  <c r="AG618" i="3"/>
  <c r="Z618" i="3"/>
  <c r="AO617" i="3"/>
  <c r="AH617" i="3"/>
  <c r="AJ617" i="3" s="1"/>
  <c r="AG617" i="3"/>
  <c r="Z617" i="3"/>
  <c r="AO616" i="3"/>
  <c r="AT616" i="3" s="1"/>
  <c r="AH616" i="3"/>
  <c r="AM616" i="3" s="1"/>
  <c r="AG616" i="3"/>
  <c r="Z616" i="3"/>
  <c r="AO615" i="3"/>
  <c r="AQ615" i="3" s="1"/>
  <c r="AH615" i="3"/>
  <c r="AG615" i="3"/>
  <c r="Z615" i="3"/>
  <c r="AO614" i="3"/>
  <c r="AH614" i="3"/>
  <c r="AJ614" i="3" s="1"/>
  <c r="AG614" i="3"/>
  <c r="Z614" i="3"/>
  <c r="AO613" i="3"/>
  <c r="AU613" i="3" s="1"/>
  <c r="AH613" i="3"/>
  <c r="AG613" i="3"/>
  <c r="Z613" i="3"/>
  <c r="AO612" i="3"/>
  <c r="AH612" i="3"/>
  <c r="AG612" i="3"/>
  <c r="Z612" i="3"/>
  <c r="AO611" i="3"/>
  <c r="AS611" i="3" s="1"/>
  <c r="AH611" i="3"/>
  <c r="AN611" i="3" s="1"/>
  <c r="AG611" i="3"/>
  <c r="Z611" i="3"/>
  <c r="AO610" i="3"/>
  <c r="AQ610" i="3" s="1"/>
  <c r="AH610" i="3"/>
  <c r="AG610" i="3"/>
  <c r="Z610" i="3"/>
  <c r="AO609" i="3"/>
  <c r="AT609" i="3" s="1"/>
  <c r="AH609" i="3"/>
  <c r="AG609" i="3"/>
  <c r="Z609" i="3"/>
  <c r="AO608" i="3"/>
  <c r="AS608" i="3" s="1"/>
  <c r="AH608" i="3"/>
  <c r="AG608" i="3"/>
  <c r="Z608" i="3"/>
  <c r="AO607" i="3"/>
  <c r="AH607" i="3"/>
  <c r="AG607" i="3"/>
  <c r="Z607" i="3"/>
  <c r="AO606" i="3"/>
  <c r="AH606" i="3"/>
  <c r="AG606" i="3"/>
  <c r="Z606" i="3"/>
  <c r="AO605" i="3"/>
  <c r="AU605" i="3" s="1"/>
  <c r="AH605" i="3"/>
  <c r="AM605" i="3" s="1"/>
  <c r="AG605" i="3"/>
  <c r="Z605" i="3"/>
  <c r="AO604" i="3"/>
  <c r="AH604" i="3"/>
  <c r="AG604" i="3"/>
  <c r="Z604" i="3"/>
  <c r="AO603" i="3"/>
  <c r="AH603" i="3"/>
  <c r="AL603" i="3" s="1"/>
  <c r="AG603" i="3"/>
  <c r="Z603" i="3"/>
  <c r="AO602" i="3"/>
  <c r="AH602" i="3"/>
  <c r="AL602" i="3" s="1"/>
  <c r="AG602" i="3"/>
  <c r="Z602" i="3"/>
  <c r="AO601" i="3"/>
  <c r="AS601" i="3" s="1"/>
  <c r="AH601" i="3"/>
  <c r="AK601" i="3" s="1"/>
  <c r="AG601" i="3"/>
  <c r="Z601" i="3"/>
  <c r="AO600" i="3"/>
  <c r="AQ600" i="3" s="1"/>
  <c r="AH600" i="3"/>
  <c r="AG600" i="3"/>
  <c r="Z600" i="3"/>
  <c r="AO599" i="3"/>
  <c r="AH599" i="3"/>
  <c r="AL599" i="3" s="1"/>
  <c r="AG599" i="3"/>
  <c r="Z599" i="3"/>
  <c r="AO598" i="3"/>
  <c r="AH598" i="3"/>
  <c r="AJ598" i="3" s="1"/>
  <c r="AG598" i="3"/>
  <c r="Z598" i="3"/>
  <c r="AO597" i="3"/>
  <c r="AH597" i="3"/>
  <c r="AG597" i="3"/>
  <c r="Z597" i="3"/>
  <c r="AO596" i="3"/>
  <c r="AR596" i="3" s="1"/>
  <c r="AH596" i="3"/>
  <c r="AL596" i="3" s="1"/>
  <c r="AG596" i="3"/>
  <c r="Z596" i="3"/>
  <c r="AO595" i="3"/>
  <c r="AQ595" i="3" s="1"/>
  <c r="AH595" i="3"/>
  <c r="AM595" i="3" s="1"/>
  <c r="AG595" i="3"/>
  <c r="Z595" i="3"/>
  <c r="AO594" i="3"/>
  <c r="AP594" i="3" s="1"/>
  <c r="AH594" i="3"/>
  <c r="AG594" i="3"/>
  <c r="Z594" i="3"/>
  <c r="AO593" i="3"/>
  <c r="AH593" i="3"/>
  <c r="AM593" i="3" s="1"/>
  <c r="AG593" i="3"/>
  <c r="Z593" i="3"/>
  <c r="AO592" i="3"/>
  <c r="AH592" i="3"/>
  <c r="AG592" i="3"/>
  <c r="Z592" i="3"/>
  <c r="AO591" i="3"/>
  <c r="AT591" i="3" s="1"/>
  <c r="AH591" i="3"/>
  <c r="AG591" i="3"/>
  <c r="Z591" i="3"/>
  <c r="AO590" i="3"/>
  <c r="AH590" i="3"/>
  <c r="AG590" i="3"/>
  <c r="Z590" i="3"/>
  <c r="AO589" i="3"/>
  <c r="AH589" i="3"/>
  <c r="AG589" i="3"/>
  <c r="Z589" i="3"/>
  <c r="AO588" i="3"/>
  <c r="AH588" i="3"/>
  <c r="AG588" i="3"/>
  <c r="Z588" i="3"/>
  <c r="AO587" i="3"/>
  <c r="AH587" i="3"/>
  <c r="AN587" i="3" s="1"/>
  <c r="AG587" i="3"/>
  <c r="Z587" i="3"/>
  <c r="AO586" i="3"/>
  <c r="AH586" i="3"/>
  <c r="AN586" i="3" s="1"/>
  <c r="AG586" i="3"/>
  <c r="Z586" i="3"/>
  <c r="AO585" i="3"/>
  <c r="AH585" i="3"/>
  <c r="AG585" i="3"/>
  <c r="Z585" i="3"/>
  <c r="AO584" i="3"/>
  <c r="AH584" i="3"/>
  <c r="AG584" i="3"/>
  <c r="Z584" i="3"/>
  <c r="AO583" i="3"/>
  <c r="AH583" i="3"/>
  <c r="AG583" i="3"/>
  <c r="Z583" i="3"/>
  <c r="AO582" i="3"/>
  <c r="AR582" i="3" s="1"/>
  <c r="AH582" i="3"/>
  <c r="AI582" i="3" s="1"/>
  <c r="AG582" i="3"/>
  <c r="Z582" i="3"/>
  <c r="AO581" i="3"/>
  <c r="AT581" i="3" s="1"/>
  <c r="AH581" i="3"/>
  <c r="AG581" i="3"/>
  <c r="Z581" i="3"/>
  <c r="AO580" i="3"/>
  <c r="AT580" i="3" s="1"/>
  <c r="AH580" i="3"/>
  <c r="AK580" i="3" s="1"/>
  <c r="AG580" i="3"/>
  <c r="Z580" i="3"/>
  <c r="AO579" i="3"/>
  <c r="AT579" i="3" s="1"/>
  <c r="AH579" i="3"/>
  <c r="AG579" i="3"/>
  <c r="Z579" i="3"/>
  <c r="AO578" i="3"/>
  <c r="AH578" i="3"/>
  <c r="AM578" i="3" s="1"/>
  <c r="AG578" i="3"/>
  <c r="Z578" i="3"/>
  <c r="AO577" i="3"/>
  <c r="AH577" i="3"/>
  <c r="AG577" i="3"/>
  <c r="Z577" i="3"/>
  <c r="AO576" i="3"/>
  <c r="AU576" i="3" s="1"/>
  <c r="AH576" i="3"/>
  <c r="AG576" i="3"/>
  <c r="Z576" i="3"/>
  <c r="AO575" i="3"/>
  <c r="AH575" i="3"/>
  <c r="AL575" i="3" s="1"/>
  <c r="AG575" i="3"/>
  <c r="Z575" i="3"/>
  <c r="AO574" i="3"/>
  <c r="AS574" i="3" s="1"/>
  <c r="AH574" i="3"/>
  <c r="AL574" i="3" s="1"/>
  <c r="AG574" i="3"/>
  <c r="Z574" i="3"/>
  <c r="AO573" i="3"/>
  <c r="AH573" i="3"/>
  <c r="AJ573" i="3" s="1"/>
  <c r="AG573" i="3"/>
  <c r="Z573" i="3"/>
  <c r="AO572" i="3"/>
  <c r="AS572" i="3" s="1"/>
  <c r="AH572" i="3"/>
  <c r="AG572" i="3"/>
  <c r="Z572" i="3"/>
  <c r="AO571" i="3"/>
  <c r="AU571" i="3" s="1"/>
  <c r="AH571" i="3"/>
  <c r="AL571" i="3" s="1"/>
  <c r="AG571" i="3"/>
  <c r="Z571" i="3"/>
  <c r="AO570" i="3"/>
  <c r="AH570" i="3"/>
  <c r="AG570" i="3"/>
  <c r="Z570" i="3"/>
  <c r="AO569" i="3"/>
  <c r="AH569" i="3"/>
  <c r="AN569" i="3" s="1"/>
  <c r="AG569" i="3"/>
  <c r="Z569" i="3"/>
  <c r="AO568" i="3"/>
  <c r="AH568" i="3"/>
  <c r="AG568" i="3"/>
  <c r="Z568" i="3"/>
  <c r="AO567" i="3"/>
  <c r="AU567" i="3" s="1"/>
  <c r="AH567" i="3"/>
  <c r="AM567" i="3" s="1"/>
  <c r="AG567" i="3"/>
  <c r="Z567" i="3"/>
  <c r="AO566" i="3"/>
  <c r="AS566" i="3" s="1"/>
  <c r="AH566" i="3"/>
  <c r="AK566" i="3" s="1"/>
  <c r="AG566" i="3"/>
  <c r="Z566" i="3"/>
  <c r="AO565" i="3"/>
  <c r="AH565" i="3"/>
  <c r="AL565" i="3" s="1"/>
  <c r="AG565" i="3"/>
  <c r="Z565" i="3"/>
  <c r="AO564" i="3"/>
  <c r="AH564" i="3"/>
  <c r="AL564" i="3" s="1"/>
  <c r="AG564" i="3"/>
  <c r="Z564" i="3"/>
  <c r="AO563" i="3"/>
  <c r="AH563" i="3"/>
  <c r="AL563" i="3" s="1"/>
  <c r="AG563" i="3"/>
  <c r="Z563" i="3"/>
  <c r="AO562" i="3"/>
  <c r="AQ562" i="3" s="1"/>
  <c r="AH562" i="3"/>
  <c r="AG562" i="3"/>
  <c r="Z562" i="3"/>
  <c r="AO561" i="3"/>
  <c r="AH561" i="3"/>
  <c r="AG561" i="3"/>
  <c r="Z561" i="3"/>
  <c r="AO560" i="3"/>
  <c r="AH560" i="3"/>
  <c r="AG560" i="3"/>
  <c r="Z560" i="3"/>
  <c r="AO559" i="3"/>
  <c r="AP559" i="3" s="1"/>
  <c r="AH559" i="3"/>
  <c r="AG559" i="3"/>
  <c r="Z559" i="3"/>
  <c r="AO558" i="3"/>
  <c r="AH558" i="3"/>
  <c r="AG558" i="3"/>
  <c r="Z558" i="3"/>
  <c r="AO557" i="3"/>
  <c r="AR557" i="3" s="1"/>
  <c r="AH557" i="3"/>
  <c r="AG557" i="3"/>
  <c r="Z557" i="3"/>
  <c r="AO556" i="3"/>
  <c r="AH556" i="3"/>
  <c r="AG556" i="3"/>
  <c r="Z556" i="3"/>
  <c r="AO555" i="3"/>
  <c r="AT555" i="3" s="1"/>
  <c r="AH555" i="3"/>
  <c r="AG555" i="3"/>
  <c r="Z555" i="3"/>
  <c r="AO554" i="3"/>
  <c r="AR554" i="3" s="1"/>
  <c r="AH554" i="3"/>
  <c r="AI554" i="3" s="1"/>
  <c r="AG554" i="3"/>
  <c r="Z554" i="3"/>
  <c r="AO553" i="3"/>
  <c r="AH553" i="3"/>
  <c r="AM553" i="3" s="1"/>
  <c r="AG553" i="3"/>
  <c r="Z553" i="3"/>
  <c r="AO552" i="3"/>
  <c r="AH552" i="3"/>
  <c r="AG552" i="3"/>
  <c r="Z552" i="3"/>
  <c r="AO551" i="3"/>
  <c r="AU551" i="3" s="1"/>
  <c r="AH551" i="3"/>
  <c r="AG551" i="3"/>
  <c r="Z551" i="3"/>
  <c r="AO550" i="3"/>
  <c r="AH550" i="3"/>
  <c r="AG550" i="3"/>
  <c r="Z550" i="3"/>
  <c r="AO549" i="3"/>
  <c r="AH549" i="3"/>
  <c r="AG549" i="3"/>
  <c r="Z549" i="3"/>
  <c r="AO548" i="3"/>
  <c r="AS548" i="3" s="1"/>
  <c r="AH548" i="3"/>
  <c r="AM548" i="3" s="1"/>
  <c r="AG548" i="3"/>
  <c r="Z548" i="3"/>
  <c r="AO547" i="3"/>
  <c r="AT547" i="3" s="1"/>
  <c r="AH547" i="3"/>
  <c r="AM547" i="3" s="1"/>
  <c r="AG547" i="3"/>
  <c r="Z547" i="3"/>
  <c r="AO546" i="3"/>
  <c r="AU546" i="3" s="1"/>
  <c r="AH546" i="3"/>
  <c r="AG546" i="3"/>
  <c r="Z546" i="3"/>
  <c r="AO545" i="3"/>
  <c r="AT545" i="3" s="1"/>
  <c r="AH545" i="3"/>
  <c r="AL545" i="3" s="1"/>
  <c r="AG545" i="3"/>
  <c r="Z545" i="3"/>
  <c r="AO544" i="3"/>
  <c r="AH544" i="3"/>
  <c r="AG544" i="3"/>
  <c r="Z544" i="3"/>
  <c r="AO543" i="3"/>
  <c r="AU543" i="3" s="1"/>
  <c r="AH543" i="3"/>
  <c r="AL543" i="3" s="1"/>
  <c r="AG543" i="3"/>
  <c r="Z543" i="3"/>
  <c r="AO542" i="3"/>
  <c r="AH542" i="3"/>
  <c r="AG542" i="3"/>
  <c r="Z542" i="3"/>
  <c r="AO541" i="3"/>
  <c r="AR541" i="3" s="1"/>
  <c r="AH541" i="3"/>
  <c r="AG541" i="3"/>
  <c r="Z541" i="3"/>
  <c r="AO540" i="3"/>
  <c r="AH540" i="3"/>
  <c r="AG540" i="3"/>
  <c r="Z540" i="3"/>
  <c r="AO539" i="3"/>
  <c r="AU539" i="3" s="1"/>
  <c r="AH539" i="3"/>
  <c r="AG539" i="3"/>
  <c r="Z539" i="3"/>
  <c r="AO538" i="3"/>
  <c r="AT538" i="3" s="1"/>
  <c r="AH538" i="3"/>
  <c r="AI538" i="3" s="1"/>
  <c r="AG538" i="3"/>
  <c r="Z538" i="3"/>
  <c r="AO537" i="3"/>
  <c r="AH537" i="3"/>
  <c r="AG537" i="3"/>
  <c r="Z537" i="3"/>
  <c r="AO536" i="3"/>
  <c r="AH536" i="3"/>
  <c r="AJ536" i="3" s="1"/>
  <c r="AG536" i="3"/>
  <c r="Z536" i="3"/>
  <c r="AO535" i="3"/>
  <c r="AU535" i="3" s="1"/>
  <c r="AH535" i="3"/>
  <c r="AL535" i="3" s="1"/>
  <c r="AG535" i="3"/>
  <c r="Z535" i="3"/>
  <c r="AO534" i="3"/>
  <c r="AU534" i="3" s="1"/>
  <c r="AH534" i="3"/>
  <c r="AL534" i="3" s="1"/>
  <c r="AG534" i="3"/>
  <c r="Z534" i="3"/>
  <c r="AO533" i="3"/>
  <c r="AH533" i="3"/>
  <c r="AJ533" i="3" s="1"/>
  <c r="AG533" i="3"/>
  <c r="Z533" i="3"/>
  <c r="AO532" i="3"/>
  <c r="AT532" i="3" s="1"/>
  <c r="AH532" i="3"/>
  <c r="AG532" i="3"/>
  <c r="Z532" i="3"/>
  <c r="AO531" i="3"/>
  <c r="AH531" i="3"/>
  <c r="AG531" i="3"/>
  <c r="Z531" i="3"/>
  <c r="AO530" i="3"/>
  <c r="AH530" i="3"/>
  <c r="AN530" i="3" s="1"/>
  <c r="AG530" i="3"/>
  <c r="Z530" i="3"/>
  <c r="AO529" i="3"/>
  <c r="AH529" i="3"/>
  <c r="AG529" i="3"/>
  <c r="Z529" i="3"/>
  <c r="AO528" i="3"/>
  <c r="AR528" i="3" s="1"/>
  <c r="AH528" i="3"/>
  <c r="AG528" i="3"/>
  <c r="Z528" i="3"/>
  <c r="AO527" i="3"/>
  <c r="AS527" i="3" s="1"/>
  <c r="AH527" i="3"/>
  <c r="AJ527" i="3" s="1"/>
  <c r="AG527" i="3"/>
  <c r="Z527" i="3"/>
  <c r="AO526" i="3"/>
  <c r="AU526" i="3" s="1"/>
  <c r="AH526" i="3"/>
  <c r="AN526" i="3" s="1"/>
  <c r="AG526" i="3"/>
  <c r="Z526" i="3"/>
  <c r="AO525" i="3"/>
  <c r="AS525" i="3" s="1"/>
  <c r="AH525" i="3"/>
  <c r="AN525" i="3" s="1"/>
  <c r="AG525" i="3"/>
  <c r="Z525" i="3"/>
  <c r="AO524" i="3"/>
  <c r="AS524" i="3" s="1"/>
  <c r="AH524" i="3"/>
  <c r="AL524" i="3" s="1"/>
  <c r="AG524" i="3"/>
  <c r="Z524" i="3"/>
  <c r="AO523" i="3"/>
  <c r="AS523" i="3" s="1"/>
  <c r="AH523" i="3"/>
  <c r="AN523" i="3" s="1"/>
  <c r="AG523" i="3"/>
  <c r="Z523" i="3"/>
  <c r="AO522" i="3"/>
  <c r="AU522" i="3" s="1"/>
  <c r="AH522" i="3"/>
  <c r="AG522" i="3"/>
  <c r="Z522" i="3"/>
  <c r="AO521" i="3"/>
  <c r="AR521" i="3" s="1"/>
  <c r="AH521" i="3"/>
  <c r="AG521" i="3"/>
  <c r="Z521" i="3"/>
  <c r="AO520" i="3"/>
  <c r="AS520" i="3" s="1"/>
  <c r="AH520" i="3"/>
  <c r="AN520" i="3" s="1"/>
  <c r="AG520" i="3"/>
  <c r="Z520" i="3"/>
  <c r="AO519" i="3"/>
  <c r="AH519" i="3"/>
  <c r="AM519" i="3" s="1"/>
  <c r="AG519" i="3"/>
  <c r="Z519" i="3"/>
  <c r="AO518" i="3"/>
  <c r="AH518" i="3"/>
  <c r="AN518" i="3" s="1"/>
  <c r="AG518" i="3"/>
  <c r="Z518" i="3"/>
  <c r="AO517" i="3"/>
  <c r="AH517" i="3"/>
  <c r="AG517" i="3"/>
  <c r="Z517" i="3"/>
  <c r="AO516" i="3"/>
  <c r="AT516" i="3" s="1"/>
  <c r="AH516" i="3"/>
  <c r="AG516" i="3"/>
  <c r="Z516" i="3"/>
  <c r="AO515" i="3"/>
  <c r="AU515" i="3" s="1"/>
  <c r="AH515" i="3"/>
  <c r="AM515" i="3" s="1"/>
  <c r="AG515" i="3"/>
  <c r="Z515" i="3"/>
  <c r="AO514" i="3"/>
  <c r="AU514" i="3" s="1"/>
  <c r="AH514" i="3"/>
  <c r="AG514" i="3"/>
  <c r="Z514" i="3"/>
  <c r="AO513" i="3"/>
  <c r="AR513" i="3" s="1"/>
  <c r="AH513" i="3"/>
  <c r="AL513" i="3" s="1"/>
  <c r="AG513" i="3"/>
  <c r="Z513" i="3"/>
  <c r="AO512" i="3"/>
  <c r="AH512" i="3"/>
  <c r="AM512" i="3" s="1"/>
  <c r="AG512" i="3"/>
  <c r="Z512" i="3"/>
  <c r="AO511" i="3"/>
  <c r="AR511" i="3" s="1"/>
  <c r="AH511" i="3"/>
  <c r="AM511" i="3" s="1"/>
  <c r="AG511" i="3"/>
  <c r="Z511" i="3"/>
  <c r="AO510" i="3"/>
  <c r="AH510" i="3"/>
  <c r="AK510" i="3" s="1"/>
  <c r="AG510" i="3"/>
  <c r="Z510" i="3"/>
  <c r="AO509" i="3"/>
  <c r="AP509" i="3" s="1"/>
  <c r="AH509" i="3"/>
  <c r="AK509" i="3" s="1"/>
  <c r="AG509" i="3"/>
  <c r="Z509" i="3"/>
  <c r="AO508" i="3"/>
  <c r="AU508" i="3" s="1"/>
  <c r="AH508" i="3"/>
  <c r="AG508" i="3"/>
  <c r="Z508" i="3"/>
  <c r="AO507" i="3"/>
  <c r="AH507" i="3"/>
  <c r="AG507" i="3"/>
  <c r="Z507" i="3"/>
  <c r="AO506" i="3"/>
  <c r="AS506" i="3" s="1"/>
  <c r="AH506" i="3"/>
  <c r="AG506" i="3"/>
  <c r="Z506" i="3"/>
  <c r="AO505" i="3"/>
  <c r="AH505" i="3"/>
  <c r="AL505" i="3" s="1"/>
  <c r="AG505" i="3"/>
  <c r="Z505" i="3"/>
  <c r="AO504" i="3"/>
  <c r="AQ504" i="3" s="1"/>
  <c r="AH504" i="3"/>
  <c r="AN504" i="3" s="1"/>
  <c r="AG504" i="3"/>
  <c r="Z504" i="3"/>
  <c r="AO503" i="3"/>
  <c r="AU503" i="3" s="1"/>
  <c r="AH503" i="3"/>
  <c r="AJ503" i="3" s="1"/>
  <c r="AG503" i="3"/>
  <c r="Z503" i="3"/>
  <c r="AO502" i="3"/>
  <c r="AH502" i="3"/>
  <c r="AG502" i="3"/>
  <c r="Z502" i="3"/>
  <c r="AO501" i="3"/>
  <c r="AU501" i="3" s="1"/>
  <c r="AH501" i="3"/>
  <c r="AM501" i="3" s="1"/>
  <c r="AG501" i="3"/>
  <c r="Z501" i="3"/>
  <c r="AO500" i="3"/>
  <c r="AH500" i="3"/>
  <c r="AL500" i="3" s="1"/>
  <c r="AG500" i="3"/>
  <c r="Z500" i="3"/>
  <c r="AO499" i="3"/>
  <c r="AR499" i="3" s="1"/>
  <c r="AH499" i="3"/>
  <c r="AG499" i="3"/>
  <c r="Z499" i="3"/>
  <c r="AO498" i="3"/>
  <c r="AP498" i="3" s="1"/>
  <c r="AH498" i="3"/>
  <c r="AG498" i="3"/>
  <c r="Z498" i="3"/>
  <c r="AO497" i="3"/>
  <c r="AU497" i="3" s="1"/>
  <c r="AH497" i="3"/>
  <c r="AG497" i="3"/>
  <c r="Z497" i="3"/>
  <c r="AO496" i="3"/>
  <c r="AS496" i="3" s="1"/>
  <c r="AH496" i="3"/>
  <c r="AL496" i="3" s="1"/>
  <c r="AG496" i="3"/>
  <c r="Z496" i="3"/>
  <c r="AO495" i="3"/>
  <c r="AQ495" i="3" s="1"/>
  <c r="AH495" i="3"/>
  <c r="AL495" i="3" s="1"/>
  <c r="AG495" i="3"/>
  <c r="Z495" i="3"/>
  <c r="AO494" i="3"/>
  <c r="AQ494" i="3" s="1"/>
  <c r="AH494" i="3"/>
  <c r="AG494" i="3"/>
  <c r="Z494" i="3"/>
  <c r="AO493" i="3"/>
  <c r="AH493" i="3"/>
  <c r="AJ493" i="3" s="1"/>
  <c r="AG493" i="3"/>
  <c r="Z493" i="3"/>
  <c r="AO492" i="3"/>
  <c r="AT492" i="3" s="1"/>
  <c r="AH492" i="3"/>
  <c r="AN492" i="3" s="1"/>
  <c r="AG492" i="3"/>
  <c r="Z492" i="3"/>
  <c r="AO491" i="3"/>
  <c r="AP491" i="3" s="1"/>
  <c r="AH491" i="3"/>
  <c r="AM491" i="3" s="1"/>
  <c r="AG491" i="3"/>
  <c r="Z491" i="3"/>
  <c r="AO490" i="3"/>
  <c r="AU490" i="3" s="1"/>
  <c r="AH490" i="3"/>
  <c r="AI490" i="3" s="1"/>
  <c r="AG490" i="3"/>
  <c r="Z490" i="3"/>
  <c r="AO489" i="3"/>
  <c r="AR489" i="3" s="1"/>
  <c r="AH489" i="3"/>
  <c r="AG489" i="3"/>
  <c r="Z489" i="3"/>
  <c r="AO488" i="3"/>
  <c r="AU488" i="3" s="1"/>
  <c r="AH488" i="3"/>
  <c r="AK488" i="3" s="1"/>
  <c r="AG488" i="3"/>
  <c r="Z488" i="3"/>
  <c r="AO487" i="3"/>
  <c r="AH487" i="3"/>
  <c r="AN487" i="3" s="1"/>
  <c r="AG487" i="3"/>
  <c r="Z487" i="3"/>
  <c r="AO486" i="3"/>
  <c r="AH486" i="3"/>
  <c r="AI486" i="3" s="1"/>
  <c r="AG486" i="3"/>
  <c r="Z486" i="3"/>
  <c r="AO485" i="3"/>
  <c r="AH485" i="3"/>
  <c r="AG485" i="3"/>
  <c r="Z485" i="3"/>
  <c r="AO484" i="3"/>
  <c r="AS484" i="3" s="1"/>
  <c r="AH484" i="3"/>
  <c r="AG484" i="3"/>
  <c r="Z484" i="3"/>
  <c r="AO483" i="3"/>
  <c r="AR483" i="3" s="1"/>
  <c r="AH483" i="3"/>
  <c r="AL483" i="3" s="1"/>
  <c r="AG483" i="3"/>
  <c r="Z483" i="3"/>
  <c r="AO482" i="3"/>
  <c r="AQ482" i="3" s="1"/>
  <c r="AH482" i="3"/>
  <c r="AK482" i="3" s="1"/>
  <c r="AG482" i="3"/>
  <c r="Z482" i="3"/>
  <c r="AO481" i="3"/>
  <c r="AH481" i="3"/>
  <c r="AJ481" i="3" s="1"/>
  <c r="AG481" i="3"/>
  <c r="Z481" i="3"/>
  <c r="AO480" i="3"/>
  <c r="AH480" i="3"/>
  <c r="AG480" i="3"/>
  <c r="Z480" i="3"/>
  <c r="AO479" i="3"/>
  <c r="AH479" i="3"/>
  <c r="AL479" i="3" s="1"/>
  <c r="AG479" i="3"/>
  <c r="Z479" i="3"/>
  <c r="AO478" i="3"/>
  <c r="AU478" i="3" s="1"/>
  <c r="AH478" i="3"/>
  <c r="AG478" i="3"/>
  <c r="Z478" i="3"/>
  <c r="AO477" i="3"/>
  <c r="AR477" i="3" s="1"/>
  <c r="AH477" i="3"/>
  <c r="AM477" i="3" s="1"/>
  <c r="AG477" i="3"/>
  <c r="Z477" i="3"/>
  <c r="AO476" i="3"/>
  <c r="AH476" i="3"/>
  <c r="AK476" i="3" s="1"/>
  <c r="AG476" i="3"/>
  <c r="Z476" i="3"/>
  <c r="AO475" i="3"/>
  <c r="AH475" i="3"/>
  <c r="AG475" i="3"/>
  <c r="Z475" i="3"/>
  <c r="AO474" i="3"/>
  <c r="AH474" i="3"/>
  <c r="AG474" i="3"/>
  <c r="Z474" i="3"/>
  <c r="AO473" i="3"/>
  <c r="AH473" i="3"/>
  <c r="AN473" i="3" s="1"/>
  <c r="AG473" i="3"/>
  <c r="Z473" i="3"/>
  <c r="AO472" i="3"/>
  <c r="AS472" i="3" s="1"/>
  <c r="AH472" i="3"/>
  <c r="AG472" i="3"/>
  <c r="Z472" i="3"/>
  <c r="AO471" i="3"/>
  <c r="AH471" i="3"/>
  <c r="AL471" i="3" s="1"/>
  <c r="AG471" i="3"/>
  <c r="Z471" i="3"/>
  <c r="AO470" i="3"/>
  <c r="AQ470" i="3" s="1"/>
  <c r="AH470" i="3"/>
  <c r="AL470" i="3" s="1"/>
  <c r="AG470" i="3"/>
  <c r="Z470" i="3"/>
  <c r="AO469" i="3"/>
  <c r="AR469" i="3" s="1"/>
  <c r="AH469" i="3"/>
  <c r="AJ469" i="3" s="1"/>
  <c r="AG469" i="3"/>
  <c r="Z469" i="3"/>
  <c r="AO468" i="3"/>
  <c r="AS468" i="3" s="1"/>
  <c r="AH468" i="3"/>
  <c r="AN468" i="3" s="1"/>
  <c r="AG468" i="3"/>
  <c r="Z468" i="3"/>
  <c r="AO467" i="3"/>
  <c r="AT467" i="3" s="1"/>
  <c r="AH467" i="3"/>
  <c r="AG467" i="3"/>
  <c r="Z467" i="3"/>
  <c r="AO466" i="3"/>
  <c r="AR466" i="3" s="1"/>
  <c r="AH466" i="3"/>
  <c r="AG466" i="3"/>
  <c r="Z466" i="3"/>
  <c r="AO465" i="3"/>
  <c r="AU465" i="3" s="1"/>
  <c r="AH465" i="3"/>
  <c r="AK465" i="3" s="1"/>
  <c r="AG465" i="3"/>
  <c r="Z465" i="3"/>
  <c r="AO464" i="3"/>
  <c r="AP464" i="3" s="1"/>
  <c r="AH464" i="3"/>
  <c r="AI464" i="3" s="1"/>
  <c r="AG464" i="3"/>
  <c r="Z464" i="3"/>
  <c r="AO463" i="3"/>
  <c r="AU463" i="3" s="1"/>
  <c r="AH463" i="3"/>
  <c r="AI463" i="3" s="1"/>
  <c r="AG463" i="3"/>
  <c r="Z463" i="3"/>
  <c r="AO462" i="3"/>
  <c r="AT462" i="3" s="1"/>
  <c r="AH462" i="3"/>
  <c r="AG462" i="3"/>
  <c r="Z462" i="3"/>
  <c r="AO461" i="3"/>
  <c r="AH461" i="3"/>
  <c r="AN461" i="3" s="1"/>
  <c r="AG461" i="3"/>
  <c r="Z461" i="3"/>
  <c r="AO460" i="3"/>
  <c r="AH460" i="3"/>
  <c r="AG460" i="3"/>
  <c r="Z460" i="3"/>
  <c r="AO459" i="3"/>
  <c r="AQ459" i="3" s="1"/>
  <c r="AH459" i="3"/>
  <c r="AG459" i="3"/>
  <c r="Z459" i="3"/>
  <c r="AO458" i="3"/>
  <c r="AS458" i="3" s="1"/>
  <c r="AH458" i="3"/>
  <c r="AJ458" i="3" s="1"/>
  <c r="AG458" i="3"/>
  <c r="Z458" i="3"/>
  <c r="AO457" i="3"/>
  <c r="AH457" i="3"/>
  <c r="AN457" i="3" s="1"/>
  <c r="AG457" i="3"/>
  <c r="Z457" i="3"/>
  <c r="AO456" i="3"/>
  <c r="AH456" i="3"/>
  <c r="AG456" i="3"/>
  <c r="Z456" i="3"/>
  <c r="AO455" i="3"/>
  <c r="AH455" i="3"/>
  <c r="AG455" i="3"/>
  <c r="Z455" i="3"/>
  <c r="AO454" i="3"/>
  <c r="AR454" i="3" s="1"/>
  <c r="AH454" i="3"/>
  <c r="AG454" i="3"/>
  <c r="Z454" i="3"/>
  <c r="AO453" i="3"/>
  <c r="AQ453" i="3" s="1"/>
  <c r="AH453" i="3"/>
  <c r="AK453" i="3" s="1"/>
  <c r="AG453" i="3"/>
  <c r="Z453" i="3"/>
  <c r="AO452" i="3"/>
  <c r="AH452" i="3"/>
  <c r="AG452" i="3"/>
  <c r="Z452" i="3"/>
  <c r="AO451" i="3"/>
  <c r="AH451" i="3"/>
  <c r="AG451" i="3"/>
  <c r="Z451" i="3"/>
  <c r="AO450" i="3"/>
  <c r="AS450" i="3" s="1"/>
  <c r="AH450" i="3"/>
  <c r="AG450" i="3"/>
  <c r="Z450" i="3"/>
  <c r="AO449" i="3"/>
  <c r="AU449" i="3" s="1"/>
  <c r="AH449" i="3"/>
  <c r="AG449" i="3"/>
  <c r="Z449" i="3"/>
  <c r="AO448" i="3"/>
  <c r="AQ448" i="3" s="1"/>
  <c r="AH448" i="3"/>
  <c r="AN448" i="3" s="1"/>
  <c r="AG448" i="3"/>
  <c r="Z448" i="3"/>
  <c r="AO447" i="3"/>
  <c r="AH447" i="3"/>
  <c r="AJ447" i="3" s="1"/>
  <c r="AG447" i="3"/>
  <c r="Z447" i="3"/>
  <c r="AO446" i="3"/>
  <c r="AT446" i="3" s="1"/>
  <c r="AH446" i="3"/>
  <c r="AL446" i="3" s="1"/>
  <c r="AG446" i="3"/>
  <c r="Z446" i="3"/>
  <c r="AO445" i="3"/>
  <c r="AH445" i="3"/>
  <c r="AG445" i="3"/>
  <c r="Z445" i="3"/>
  <c r="AO444" i="3"/>
  <c r="AH444" i="3"/>
  <c r="AI444" i="3" s="1"/>
  <c r="AG444" i="3"/>
  <c r="Z444" i="3"/>
  <c r="AO443" i="3"/>
  <c r="AH443" i="3"/>
  <c r="AL443" i="3" s="1"/>
  <c r="AG443" i="3"/>
  <c r="Z443" i="3"/>
  <c r="AO442" i="3"/>
  <c r="AH442" i="3"/>
  <c r="AG442" i="3"/>
  <c r="Z442" i="3"/>
  <c r="AO441" i="3"/>
  <c r="AP441" i="3" s="1"/>
  <c r="AH441" i="3"/>
  <c r="AK441" i="3" s="1"/>
  <c r="AG441" i="3"/>
  <c r="Z441" i="3"/>
  <c r="AO440" i="3"/>
  <c r="AR440" i="3" s="1"/>
  <c r="AH440" i="3"/>
  <c r="AG440" i="3"/>
  <c r="Z440" i="3"/>
  <c r="AO439" i="3"/>
  <c r="AP439" i="3" s="1"/>
  <c r="AH439" i="3"/>
  <c r="AK439" i="3" s="1"/>
  <c r="AG439" i="3"/>
  <c r="Z439" i="3"/>
  <c r="AO438" i="3"/>
  <c r="AH438" i="3"/>
  <c r="AG438" i="3"/>
  <c r="Z438" i="3"/>
  <c r="AO437" i="3"/>
  <c r="AS437" i="3" s="1"/>
  <c r="AH437" i="3"/>
  <c r="AG437" i="3"/>
  <c r="Z437" i="3"/>
  <c r="AO436" i="3"/>
  <c r="AQ436" i="3" s="1"/>
  <c r="AH436" i="3"/>
  <c r="AL436" i="3" s="1"/>
  <c r="AG436" i="3"/>
  <c r="Z436" i="3"/>
  <c r="AO435" i="3"/>
  <c r="AR435" i="3" s="1"/>
  <c r="AH435" i="3"/>
  <c r="AJ435" i="3" s="1"/>
  <c r="AG435" i="3"/>
  <c r="Z435" i="3"/>
  <c r="AO434" i="3"/>
  <c r="AH434" i="3"/>
  <c r="AG434" i="3"/>
  <c r="Z434" i="3"/>
  <c r="AO433" i="3"/>
  <c r="AH433" i="3"/>
  <c r="AM433" i="3" s="1"/>
  <c r="AG433" i="3"/>
  <c r="Z433" i="3"/>
  <c r="AO432" i="3"/>
  <c r="AH432" i="3"/>
  <c r="AG432" i="3"/>
  <c r="Z432" i="3"/>
  <c r="AO431" i="3"/>
  <c r="AH431" i="3"/>
  <c r="AG431" i="3"/>
  <c r="Z431" i="3"/>
  <c r="AO430" i="3"/>
  <c r="AH430" i="3"/>
  <c r="AG430" i="3"/>
  <c r="Z430" i="3"/>
  <c r="AO429" i="3"/>
  <c r="AH429" i="3"/>
  <c r="AI429" i="3" s="1"/>
  <c r="AG429" i="3"/>
  <c r="Z429" i="3"/>
  <c r="AO428" i="3"/>
  <c r="AP428" i="3" s="1"/>
  <c r="AH428" i="3"/>
  <c r="AK428" i="3" s="1"/>
  <c r="AG428" i="3"/>
  <c r="Z428" i="3"/>
  <c r="AO427" i="3"/>
  <c r="AH427" i="3"/>
  <c r="AI427" i="3" s="1"/>
  <c r="AG427" i="3"/>
  <c r="Z427" i="3"/>
  <c r="AO426" i="3"/>
  <c r="AT426" i="3" s="1"/>
  <c r="AH426" i="3"/>
  <c r="AI426" i="3" s="1"/>
  <c r="AG426" i="3"/>
  <c r="Z426" i="3"/>
  <c r="AO425" i="3"/>
  <c r="AQ425" i="3" s="1"/>
  <c r="AH425" i="3"/>
  <c r="AM425" i="3" s="1"/>
  <c r="AG425" i="3"/>
  <c r="Z425" i="3"/>
  <c r="AO424" i="3"/>
  <c r="AH424" i="3"/>
  <c r="AJ424" i="3" s="1"/>
  <c r="AG424" i="3"/>
  <c r="Z424" i="3"/>
  <c r="AO423" i="3"/>
  <c r="AU423" i="3" s="1"/>
  <c r="AH423" i="3"/>
  <c r="AJ423" i="3" s="1"/>
  <c r="AG423" i="3"/>
  <c r="Z423" i="3"/>
  <c r="AO422" i="3"/>
  <c r="AH422" i="3"/>
  <c r="AL422" i="3" s="1"/>
  <c r="AG422" i="3"/>
  <c r="Z422" i="3"/>
  <c r="AO421" i="3"/>
  <c r="AU421" i="3" s="1"/>
  <c r="AH421" i="3"/>
  <c r="AG421" i="3"/>
  <c r="Z421" i="3"/>
  <c r="AO420" i="3"/>
  <c r="AP420" i="3" s="1"/>
  <c r="AH420" i="3"/>
  <c r="AK420" i="3" s="1"/>
  <c r="AG420" i="3"/>
  <c r="Z420" i="3"/>
  <c r="AO419" i="3"/>
  <c r="AH419" i="3"/>
  <c r="AG419" i="3"/>
  <c r="Z419" i="3"/>
  <c r="AO418" i="3"/>
  <c r="AH418" i="3"/>
  <c r="AK418" i="3" s="1"/>
  <c r="AG418" i="3"/>
  <c r="Z418" i="3"/>
  <c r="AO417" i="3"/>
  <c r="AH417" i="3"/>
  <c r="AG417" i="3"/>
  <c r="Z417" i="3"/>
  <c r="AO416" i="3"/>
  <c r="AH416" i="3"/>
  <c r="AI416" i="3" s="1"/>
  <c r="AG416" i="3"/>
  <c r="Z416" i="3"/>
  <c r="AO415" i="3"/>
  <c r="AH415" i="3"/>
  <c r="AG415" i="3"/>
  <c r="Z415" i="3"/>
  <c r="AO414" i="3"/>
  <c r="AH414" i="3"/>
  <c r="AG414" i="3"/>
  <c r="Z414" i="3"/>
  <c r="AO413" i="3"/>
  <c r="AH413" i="3"/>
  <c r="AM413" i="3" s="1"/>
  <c r="AG413" i="3"/>
  <c r="Z413" i="3"/>
  <c r="AO412" i="3"/>
  <c r="AS412" i="3" s="1"/>
  <c r="AH412" i="3"/>
  <c r="AG412" i="3"/>
  <c r="Z412" i="3"/>
  <c r="AO411" i="3"/>
  <c r="AH411" i="3"/>
  <c r="AJ411" i="3" s="1"/>
  <c r="AG411" i="3"/>
  <c r="Z411" i="3"/>
  <c r="AO410" i="3"/>
  <c r="AR410" i="3" s="1"/>
  <c r="AH410" i="3"/>
  <c r="AG410" i="3"/>
  <c r="Z410" i="3"/>
  <c r="AO409" i="3"/>
  <c r="AS409" i="3" s="1"/>
  <c r="AH409" i="3"/>
  <c r="AK409" i="3" s="1"/>
  <c r="AG409" i="3"/>
  <c r="Z409" i="3"/>
  <c r="AO408" i="3"/>
  <c r="AP408" i="3" s="1"/>
  <c r="AH408" i="3"/>
  <c r="AG408" i="3"/>
  <c r="Z408" i="3"/>
  <c r="AO407" i="3"/>
  <c r="AU407" i="3" s="1"/>
  <c r="AH407" i="3"/>
  <c r="AG407" i="3"/>
  <c r="Z407" i="3"/>
  <c r="AO406" i="3"/>
  <c r="AU406" i="3" s="1"/>
  <c r="AH406" i="3"/>
  <c r="AG406" i="3"/>
  <c r="Z406" i="3"/>
  <c r="AO405" i="3"/>
  <c r="AH405" i="3"/>
  <c r="AI405" i="3" s="1"/>
  <c r="AG405" i="3"/>
  <c r="Z405" i="3"/>
  <c r="AO404" i="3"/>
  <c r="AH404" i="3"/>
  <c r="AG404" i="3"/>
  <c r="Z404" i="3"/>
  <c r="AO403" i="3"/>
  <c r="AR403" i="3" s="1"/>
  <c r="AH403" i="3"/>
  <c r="AG403" i="3"/>
  <c r="Z403" i="3"/>
  <c r="AO402" i="3"/>
  <c r="AT402" i="3" s="1"/>
  <c r="AH402" i="3"/>
  <c r="AK402" i="3" s="1"/>
  <c r="AG402" i="3"/>
  <c r="Z402" i="3"/>
  <c r="AO401" i="3"/>
  <c r="AP401" i="3" s="1"/>
  <c r="AH401" i="3"/>
  <c r="AG401" i="3"/>
  <c r="Z401" i="3"/>
  <c r="AO400" i="3"/>
  <c r="AQ400" i="3" s="1"/>
  <c r="AH400" i="3"/>
  <c r="AG400" i="3"/>
  <c r="Z400" i="3"/>
  <c r="AO399" i="3"/>
  <c r="AT399" i="3" s="1"/>
  <c r="AH399" i="3"/>
  <c r="AG399" i="3"/>
  <c r="Z399" i="3"/>
  <c r="AO398" i="3"/>
  <c r="AH398" i="3"/>
  <c r="AG398" i="3"/>
  <c r="Z398" i="3"/>
  <c r="AO397" i="3"/>
  <c r="AH397" i="3"/>
  <c r="AL397" i="3" s="1"/>
  <c r="AG397" i="3"/>
  <c r="Z397" i="3"/>
  <c r="AO396" i="3"/>
  <c r="AP396" i="3" s="1"/>
  <c r="AH396" i="3"/>
  <c r="AK396" i="3" s="1"/>
  <c r="AG396" i="3"/>
  <c r="Z396" i="3"/>
  <c r="AO395" i="3"/>
  <c r="AH395" i="3"/>
  <c r="AG395" i="3"/>
  <c r="Z395" i="3"/>
  <c r="AO394" i="3"/>
  <c r="AP394" i="3" s="1"/>
  <c r="AH394" i="3"/>
  <c r="AM394" i="3" s="1"/>
  <c r="AG394" i="3"/>
  <c r="Z394" i="3"/>
  <c r="AO393" i="3"/>
  <c r="AH393" i="3"/>
  <c r="AG393" i="3"/>
  <c r="Z393" i="3"/>
  <c r="AO392" i="3"/>
  <c r="AR392" i="3" s="1"/>
  <c r="AH392" i="3"/>
  <c r="AG392" i="3"/>
  <c r="Z392" i="3"/>
  <c r="AO391" i="3"/>
  <c r="AS391" i="3" s="1"/>
  <c r="AH391" i="3"/>
  <c r="AM391" i="3" s="1"/>
  <c r="AG391" i="3"/>
  <c r="Z391" i="3"/>
  <c r="AO390" i="3"/>
  <c r="AR390" i="3" s="1"/>
  <c r="AH390" i="3"/>
  <c r="AG390" i="3"/>
  <c r="Z390" i="3"/>
  <c r="AO389" i="3"/>
  <c r="AH389" i="3"/>
  <c r="AK389" i="3" s="1"/>
  <c r="AG389" i="3"/>
  <c r="Z389" i="3"/>
  <c r="AO388" i="3"/>
  <c r="AH388" i="3"/>
  <c r="AJ388" i="3" s="1"/>
  <c r="AG388" i="3"/>
  <c r="Z388" i="3"/>
  <c r="AO387" i="3"/>
  <c r="AH387" i="3"/>
  <c r="AG387" i="3"/>
  <c r="Z387" i="3"/>
  <c r="AO386" i="3"/>
  <c r="AH386" i="3"/>
  <c r="AG386" i="3"/>
  <c r="Z386" i="3"/>
  <c r="AO385" i="3"/>
  <c r="AR385" i="3" s="1"/>
  <c r="AH385" i="3"/>
  <c r="AM385" i="3" s="1"/>
  <c r="AG385" i="3"/>
  <c r="Z385" i="3"/>
  <c r="AO384" i="3"/>
  <c r="AH384" i="3"/>
  <c r="AM384" i="3" s="1"/>
  <c r="AG384" i="3"/>
  <c r="Z384" i="3"/>
  <c r="AO383" i="3"/>
  <c r="AT383" i="3" s="1"/>
  <c r="AH383" i="3"/>
  <c r="AI383" i="3" s="1"/>
  <c r="AG383" i="3"/>
  <c r="Z383" i="3"/>
  <c r="AO382" i="3"/>
  <c r="AH382" i="3"/>
  <c r="AK382" i="3" s="1"/>
  <c r="AG382" i="3"/>
  <c r="Z382" i="3"/>
  <c r="AO381" i="3"/>
  <c r="AH381" i="3"/>
  <c r="AG381" i="3"/>
  <c r="Z381" i="3"/>
  <c r="AO380" i="3"/>
  <c r="AP380" i="3" s="1"/>
  <c r="AH380" i="3"/>
  <c r="AG380" i="3"/>
  <c r="Z380" i="3"/>
  <c r="AO379" i="3"/>
  <c r="AH379" i="3"/>
  <c r="AM379" i="3" s="1"/>
  <c r="AG379" i="3"/>
  <c r="Z379" i="3"/>
  <c r="AO378" i="3"/>
  <c r="AH378" i="3"/>
  <c r="AG378" i="3"/>
  <c r="Z378" i="3"/>
  <c r="AO377" i="3"/>
  <c r="AR377" i="3" s="1"/>
  <c r="AH377" i="3"/>
  <c r="AJ377" i="3" s="1"/>
  <c r="AG377" i="3"/>
  <c r="Z377" i="3"/>
  <c r="AO376" i="3"/>
  <c r="AH376" i="3"/>
  <c r="AG376" i="3"/>
  <c r="Z376" i="3"/>
  <c r="AO375" i="3"/>
  <c r="AH375" i="3"/>
  <c r="AG375" i="3"/>
  <c r="Z375" i="3"/>
  <c r="AO374" i="3"/>
  <c r="AH374" i="3"/>
  <c r="AJ374" i="3" s="1"/>
  <c r="AG374" i="3"/>
  <c r="Z374" i="3"/>
  <c r="AO373" i="3"/>
  <c r="AH373" i="3"/>
  <c r="AG373" i="3"/>
  <c r="Z373" i="3"/>
  <c r="AO372" i="3"/>
  <c r="AH372" i="3"/>
  <c r="AK372" i="3" s="1"/>
  <c r="AG372" i="3"/>
  <c r="Z372" i="3"/>
  <c r="AO371" i="3"/>
  <c r="AT371" i="3" s="1"/>
  <c r="AH371" i="3"/>
  <c r="AN371" i="3" s="1"/>
  <c r="AG371" i="3"/>
  <c r="Z371" i="3"/>
  <c r="AO370" i="3"/>
  <c r="AQ370" i="3" s="1"/>
  <c r="AH370" i="3"/>
  <c r="AJ370" i="3" s="1"/>
  <c r="AG370" i="3"/>
  <c r="Z370" i="3"/>
  <c r="AO369" i="3"/>
  <c r="AQ369" i="3" s="1"/>
  <c r="AH369" i="3"/>
  <c r="AM369" i="3" s="1"/>
  <c r="AG369" i="3"/>
  <c r="Z369" i="3"/>
  <c r="AO368" i="3"/>
  <c r="AH368" i="3"/>
  <c r="AG368" i="3"/>
  <c r="Z368" i="3"/>
  <c r="AO367" i="3"/>
  <c r="AS367" i="3" s="1"/>
  <c r="AH367" i="3"/>
  <c r="AL367" i="3" s="1"/>
  <c r="AG367" i="3"/>
  <c r="Z367" i="3"/>
  <c r="AO366" i="3"/>
  <c r="AR366" i="3" s="1"/>
  <c r="AH366" i="3"/>
  <c r="AG366" i="3"/>
  <c r="Z366" i="3"/>
  <c r="AO365" i="3"/>
  <c r="AR365" i="3" s="1"/>
  <c r="AH365" i="3"/>
  <c r="AG365" i="3"/>
  <c r="Z365" i="3"/>
  <c r="AO364" i="3"/>
  <c r="AU364" i="3" s="1"/>
  <c r="AH364" i="3"/>
  <c r="AG364" i="3"/>
  <c r="Z364" i="3"/>
  <c r="AO363" i="3"/>
  <c r="AU363" i="3" s="1"/>
  <c r="AH363" i="3"/>
  <c r="AN363" i="3" s="1"/>
  <c r="AG363" i="3"/>
  <c r="Z363" i="3"/>
  <c r="AO362" i="3"/>
  <c r="AH362" i="3"/>
  <c r="AN362" i="3" s="1"/>
  <c r="AG362" i="3"/>
  <c r="Z362" i="3"/>
  <c r="AO361" i="3"/>
  <c r="AR361" i="3" s="1"/>
  <c r="AH361" i="3"/>
  <c r="AJ361" i="3" s="1"/>
  <c r="AG361" i="3"/>
  <c r="Z361" i="3"/>
  <c r="AO360" i="3"/>
  <c r="AH360" i="3"/>
  <c r="AG360" i="3"/>
  <c r="Z360" i="3"/>
  <c r="AO359" i="3"/>
  <c r="AT359" i="3" s="1"/>
  <c r="AH359" i="3"/>
  <c r="AI359" i="3" s="1"/>
  <c r="AG359" i="3"/>
  <c r="Z359" i="3"/>
  <c r="AO358" i="3"/>
  <c r="AH358" i="3"/>
  <c r="AI358" i="3" s="1"/>
  <c r="AG358" i="3"/>
  <c r="Z358" i="3"/>
  <c r="AO357" i="3"/>
  <c r="AP357" i="3" s="1"/>
  <c r="AH357" i="3"/>
  <c r="AG357" i="3"/>
  <c r="Z357" i="3"/>
  <c r="AO356" i="3"/>
  <c r="AH356" i="3"/>
  <c r="AG356" i="3"/>
  <c r="Z356" i="3"/>
  <c r="AO355" i="3"/>
  <c r="AH355" i="3"/>
  <c r="AG355" i="3"/>
  <c r="Z355" i="3"/>
  <c r="AO354" i="3"/>
  <c r="AH354" i="3"/>
  <c r="AG354" i="3"/>
  <c r="Z354" i="3"/>
  <c r="AO353" i="3"/>
  <c r="AH353" i="3"/>
  <c r="AG353" i="3"/>
  <c r="Z353" i="3"/>
  <c r="AO352" i="3"/>
  <c r="AH352" i="3"/>
  <c r="AI352" i="3" s="1"/>
  <c r="AG352" i="3"/>
  <c r="Z352" i="3"/>
  <c r="AO351" i="3"/>
  <c r="AR351" i="3" s="1"/>
  <c r="AH351" i="3"/>
  <c r="AG351" i="3"/>
  <c r="Z351" i="3"/>
  <c r="AO350" i="3"/>
  <c r="AQ350" i="3" s="1"/>
  <c r="AH350" i="3"/>
  <c r="AG350" i="3"/>
  <c r="Z350" i="3"/>
  <c r="AO349" i="3"/>
  <c r="AH349" i="3"/>
  <c r="AG349" i="3"/>
  <c r="Z349" i="3"/>
  <c r="AO348" i="3"/>
  <c r="AQ348" i="3" s="1"/>
  <c r="AH348" i="3"/>
  <c r="AN348" i="3" s="1"/>
  <c r="AG348" i="3"/>
  <c r="Z348" i="3"/>
  <c r="AO347" i="3"/>
  <c r="AT347" i="3" s="1"/>
  <c r="AH347" i="3"/>
  <c r="AJ347" i="3" s="1"/>
  <c r="AG347" i="3"/>
  <c r="Z347" i="3"/>
  <c r="AO346" i="3"/>
  <c r="AH346" i="3"/>
  <c r="AI346" i="3" s="1"/>
  <c r="AG346" i="3"/>
  <c r="Z346" i="3"/>
  <c r="AO345" i="3"/>
  <c r="AQ345" i="3" s="1"/>
  <c r="AH345" i="3"/>
  <c r="AM345" i="3" s="1"/>
  <c r="AG345" i="3"/>
  <c r="Z345" i="3"/>
  <c r="AO344" i="3"/>
  <c r="AU344" i="3" s="1"/>
  <c r="AH344" i="3"/>
  <c r="AG344" i="3"/>
  <c r="Z344" i="3"/>
  <c r="AO343" i="3"/>
  <c r="AS343" i="3" s="1"/>
  <c r="AH343" i="3"/>
  <c r="AI343" i="3" s="1"/>
  <c r="AG343" i="3"/>
  <c r="Z343" i="3"/>
  <c r="AO342" i="3"/>
  <c r="AS342" i="3" s="1"/>
  <c r="AH342" i="3"/>
  <c r="AG342" i="3"/>
  <c r="Z342" i="3"/>
  <c r="AO341" i="3"/>
  <c r="AU341" i="3" s="1"/>
  <c r="AH341" i="3"/>
  <c r="AM341" i="3" s="1"/>
  <c r="AG341" i="3"/>
  <c r="Z341" i="3"/>
  <c r="AO340" i="3"/>
  <c r="AH340" i="3"/>
  <c r="AI340" i="3" s="1"/>
  <c r="AG340" i="3"/>
  <c r="Z340" i="3"/>
  <c r="AO339" i="3"/>
  <c r="AP339" i="3" s="1"/>
  <c r="AH339" i="3"/>
  <c r="AG339" i="3"/>
  <c r="Z339" i="3"/>
  <c r="AO338" i="3"/>
  <c r="AQ338" i="3" s="1"/>
  <c r="AH338" i="3"/>
  <c r="AG338" i="3"/>
  <c r="Z338" i="3"/>
  <c r="AO337" i="3"/>
  <c r="AU337" i="3" s="1"/>
  <c r="AH337" i="3"/>
  <c r="AG337" i="3"/>
  <c r="Z337" i="3"/>
  <c r="AO336" i="3"/>
  <c r="AQ336" i="3" s="1"/>
  <c r="AH336" i="3"/>
  <c r="AJ336" i="3" s="1"/>
  <c r="AG336" i="3"/>
  <c r="Z336" i="3"/>
  <c r="AO335" i="3"/>
  <c r="AH335" i="3"/>
  <c r="AG335" i="3"/>
  <c r="Z335" i="3"/>
  <c r="AO334" i="3"/>
  <c r="AH334" i="3"/>
  <c r="AJ334" i="3" s="1"/>
  <c r="AG334" i="3"/>
  <c r="Z334" i="3"/>
  <c r="AO333" i="3"/>
  <c r="AQ333" i="3" s="1"/>
  <c r="AH333" i="3"/>
  <c r="AG333" i="3"/>
  <c r="Z333" i="3"/>
  <c r="AO332" i="3"/>
  <c r="AS332" i="3" s="1"/>
  <c r="AH332" i="3"/>
  <c r="AG332" i="3"/>
  <c r="Z332" i="3"/>
  <c r="AO331" i="3"/>
  <c r="AP331" i="3" s="1"/>
  <c r="AH331" i="3"/>
  <c r="AG331" i="3"/>
  <c r="Z331" i="3"/>
  <c r="AO330" i="3"/>
  <c r="AP330" i="3" s="1"/>
  <c r="AH330" i="3"/>
  <c r="AG330" i="3"/>
  <c r="Z330" i="3"/>
  <c r="AO329" i="3"/>
  <c r="AH329" i="3"/>
  <c r="AG329" i="3"/>
  <c r="Z329" i="3"/>
  <c r="AO328" i="3"/>
  <c r="AS328" i="3" s="1"/>
  <c r="AH328" i="3"/>
  <c r="AG328" i="3"/>
  <c r="AO327" i="3"/>
  <c r="AH327" i="3"/>
  <c r="AK327" i="3" s="1"/>
  <c r="AG327" i="3"/>
  <c r="D327" i="3"/>
  <c r="AO326" i="3"/>
  <c r="AS326" i="3" s="1"/>
  <c r="AH326" i="3"/>
  <c r="AI326" i="3" s="1"/>
  <c r="AG326" i="3"/>
  <c r="D326" i="3"/>
  <c r="AO325" i="3"/>
  <c r="AH325" i="3"/>
  <c r="AJ325" i="3" s="1"/>
  <c r="AG325" i="3"/>
  <c r="D325" i="3"/>
  <c r="AO324" i="3"/>
  <c r="AP324" i="3" s="1"/>
  <c r="AH324" i="3"/>
  <c r="AG324" i="3"/>
  <c r="D324" i="3"/>
  <c r="AO323" i="3"/>
  <c r="AS323" i="3" s="1"/>
  <c r="AH323" i="3"/>
  <c r="AM323" i="3" s="1"/>
  <c r="AG323" i="3"/>
  <c r="D323" i="3"/>
  <c r="AO322" i="3"/>
  <c r="AP322" i="3" s="1"/>
  <c r="AH322" i="3"/>
  <c r="AG322" i="3"/>
  <c r="D322" i="3"/>
  <c r="AO321" i="3"/>
  <c r="AP321" i="3" s="1"/>
  <c r="AH321" i="3"/>
  <c r="AK321" i="3" s="1"/>
  <c r="AG321" i="3"/>
  <c r="D321" i="3"/>
  <c r="AO320" i="3"/>
  <c r="AR320" i="3" s="1"/>
  <c r="AH320" i="3"/>
  <c r="AM320" i="3" s="1"/>
  <c r="AG320" i="3"/>
  <c r="D320" i="3"/>
  <c r="AO319" i="3"/>
  <c r="AH319" i="3"/>
  <c r="AL319" i="3" s="1"/>
  <c r="AG319" i="3"/>
  <c r="D319" i="3"/>
  <c r="AO318" i="3"/>
  <c r="AH318" i="3"/>
  <c r="AK318" i="3" s="1"/>
  <c r="AG318" i="3"/>
  <c r="D318" i="3"/>
  <c r="AO317" i="3"/>
  <c r="AT317" i="3" s="1"/>
  <c r="AH317" i="3"/>
  <c r="AN317" i="3" s="1"/>
  <c r="AG317" i="3"/>
  <c r="D317" i="3"/>
  <c r="AO316" i="3"/>
  <c r="AH316" i="3"/>
  <c r="AL316" i="3" s="1"/>
  <c r="AG316" i="3"/>
  <c r="D316" i="3"/>
  <c r="AO315" i="3"/>
  <c r="AH315" i="3"/>
  <c r="AI315" i="3" s="1"/>
  <c r="AG315" i="3"/>
  <c r="D315" i="3"/>
  <c r="AO314" i="3"/>
  <c r="AR314" i="3" s="1"/>
  <c r="AH314" i="3"/>
  <c r="AG314" i="3"/>
  <c r="D314" i="3"/>
  <c r="AO313" i="3"/>
  <c r="AR313" i="3" s="1"/>
  <c r="AH313" i="3"/>
  <c r="AM313" i="3" s="1"/>
  <c r="AG313" i="3"/>
  <c r="D313" i="3"/>
  <c r="AO312" i="3"/>
  <c r="AH312" i="3"/>
  <c r="AG312" i="3"/>
  <c r="D312" i="3"/>
  <c r="AO311" i="3"/>
  <c r="AS311" i="3" s="1"/>
  <c r="AH311" i="3"/>
  <c r="AK311" i="3" s="1"/>
  <c r="AG311" i="3"/>
  <c r="D311" i="3"/>
  <c r="AO310" i="3"/>
  <c r="AQ310" i="3" s="1"/>
  <c r="AH310" i="3"/>
  <c r="AL310" i="3" s="1"/>
  <c r="AG310" i="3"/>
  <c r="D310" i="3"/>
  <c r="AO309" i="3"/>
  <c r="AS309" i="3" s="1"/>
  <c r="AH309" i="3"/>
  <c r="AK309" i="3" s="1"/>
  <c r="AG309" i="3"/>
  <c r="D309" i="3"/>
  <c r="AO308" i="3"/>
  <c r="AT308" i="3" s="1"/>
  <c r="AH308" i="3"/>
  <c r="AG308" i="3"/>
  <c r="D308" i="3"/>
  <c r="AO307" i="3"/>
  <c r="AU307" i="3" s="1"/>
  <c r="AH307" i="3"/>
  <c r="AN307" i="3" s="1"/>
  <c r="AG307" i="3"/>
  <c r="D307" i="3"/>
  <c r="AO306" i="3"/>
  <c r="AH306" i="3"/>
  <c r="AJ306" i="3" s="1"/>
  <c r="AG306" i="3"/>
  <c r="D306" i="3"/>
  <c r="AO305" i="3"/>
  <c r="AH305" i="3"/>
  <c r="AM305" i="3" s="1"/>
  <c r="AG305" i="3"/>
  <c r="D305" i="3"/>
  <c r="AO304" i="3"/>
  <c r="AH304" i="3"/>
  <c r="AM304" i="3" s="1"/>
  <c r="AG304" i="3"/>
  <c r="D304" i="3"/>
  <c r="AO303" i="3"/>
  <c r="AH303" i="3"/>
  <c r="AG303" i="3"/>
  <c r="D303" i="3"/>
  <c r="AO302" i="3"/>
  <c r="AQ302" i="3" s="1"/>
  <c r="AH302" i="3"/>
  <c r="AJ302" i="3" s="1"/>
  <c r="AG302" i="3"/>
  <c r="D302" i="3"/>
  <c r="AO301" i="3"/>
  <c r="AQ301" i="3" s="1"/>
  <c r="AH301" i="3"/>
  <c r="AG301" i="3"/>
  <c r="D301" i="3"/>
  <c r="AO300" i="3"/>
  <c r="AH300" i="3"/>
  <c r="AK300" i="3" s="1"/>
  <c r="AG300" i="3"/>
  <c r="D300" i="3"/>
  <c r="AO299" i="3"/>
  <c r="AR299" i="3" s="1"/>
  <c r="AH299" i="3"/>
  <c r="AI299" i="3" s="1"/>
  <c r="AG299" i="3"/>
  <c r="D299" i="3"/>
  <c r="AO298" i="3"/>
  <c r="AH298" i="3"/>
  <c r="AG298" i="3"/>
  <c r="D298" i="3"/>
  <c r="AO297" i="3"/>
  <c r="AS297" i="3" s="1"/>
  <c r="AH297" i="3"/>
  <c r="AM297" i="3" s="1"/>
  <c r="AG297" i="3"/>
  <c r="D297" i="3"/>
  <c r="AO296" i="3"/>
  <c r="AH296" i="3"/>
  <c r="AG296" i="3"/>
  <c r="D296" i="3"/>
  <c r="AO295" i="3"/>
  <c r="AH295" i="3"/>
  <c r="AL295" i="3" s="1"/>
  <c r="AG295" i="3"/>
  <c r="D295" i="3"/>
  <c r="AO294" i="3"/>
  <c r="AS294" i="3" s="1"/>
  <c r="AH294" i="3"/>
  <c r="AK294" i="3" s="1"/>
  <c r="AG294" i="3"/>
  <c r="D294" i="3"/>
  <c r="AO293" i="3"/>
  <c r="AS293" i="3" s="1"/>
  <c r="AH293" i="3"/>
  <c r="AI293" i="3" s="1"/>
  <c r="AG293" i="3"/>
  <c r="D293" i="3"/>
  <c r="AO292" i="3"/>
  <c r="AT292" i="3" s="1"/>
  <c r="AH292" i="3"/>
  <c r="AG292" i="3"/>
  <c r="D292" i="3"/>
  <c r="AO291" i="3"/>
  <c r="AH291" i="3"/>
  <c r="AK291" i="3" s="1"/>
  <c r="AG291" i="3"/>
  <c r="D291" i="3"/>
  <c r="AO290" i="3"/>
  <c r="AH290" i="3"/>
  <c r="AN290" i="3" s="1"/>
  <c r="AG290" i="3"/>
  <c r="D290" i="3"/>
  <c r="AO289" i="3"/>
  <c r="AT289" i="3" s="1"/>
  <c r="AH289" i="3"/>
  <c r="AJ289" i="3" s="1"/>
  <c r="AG289" i="3"/>
  <c r="D289" i="3"/>
  <c r="AO288" i="3"/>
  <c r="AS288" i="3" s="1"/>
  <c r="AH288" i="3"/>
  <c r="AJ288" i="3" s="1"/>
  <c r="AG288" i="3"/>
  <c r="D288" i="3"/>
  <c r="AO287" i="3"/>
  <c r="AH287" i="3"/>
  <c r="AG287" i="3"/>
  <c r="D287" i="3"/>
  <c r="AO286" i="3"/>
  <c r="AP286" i="3" s="1"/>
  <c r="AH286" i="3"/>
  <c r="AL286" i="3" s="1"/>
  <c r="AG286" i="3"/>
  <c r="D286" i="3"/>
  <c r="AO285" i="3"/>
  <c r="AH285" i="3"/>
  <c r="AI285" i="3" s="1"/>
  <c r="AG285" i="3"/>
  <c r="D285" i="3"/>
  <c r="AO284" i="3"/>
  <c r="AS284" i="3" s="1"/>
  <c r="AH284" i="3"/>
  <c r="AG284" i="3"/>
  <c r="D284" i="3"/>
  <c r="AO283" i="3"/>
  <c r="AH283" i="3"/>
  <c r="AG283" i="3"/>
  <c r="D283" i="3"/>
  <c r="AO282" i="3"/>
  <c r="AT282" i="3" s="1"/>
  <c r="AH282" i="3"/>
  <c r="AG282" i="3"/>
  <c r="D282" i="3"/>
  <c r="AO281" i="3"/>
  <c r="AU281" i="3" s="1"/>
  <c r="AH281" i="3"/>
  <c r="AL281" i="3" s="1"/>
  <c r="AG281" i="3"/>
  <c r="D281" i="3"/>
  <c r="AO280" i="3"/>
  <c r="AH280" i="3"/>
  <c r="AG280" i="3"/>
  <c r="D280" i="3"/>
  <c r="AO279" i="3"/>
  <c r="AH279" i="3"/>
  <c r="AN279" i="3" s="1"/>
  <c r="AG279" i="3"/>
  <c r="D279" i="3"/>
  <c r="AO278" i="3"/>
  <c r="AT278" i="3" s="1"/>
  <c r="AH278" i="3"/>
  <c r="AG278" i="3"/>
  <c r="D278" i="3"/>
  <c r="AO277" i="3"/>
  <c r="AH277" i="3"/>
  <c r="AG277" i="3"/>
  <c r="D277" i="3"/>
  <c r="AO276" i="3"/>
  <c r="AH276" i="3"/>
  <c r="AL276" i="3" s="1"/>
  <c r="AG276" i="3"/>
  <c r="D276" i="3"/>
  <c r="AO275" i="3"/>
  <c r="AS275" i="3" s="1"/>
  <c r="AH275" i="3"/>
  <c r="AG275" i="3"/>
  <c r="D275" i="3"/>
  <c r="AO274" i="3"/>
  <c r="AP274" i="3" s="1"/>
  <c r="AH274" i="3"/>
  <c r="AN274" i="3" s="1"/>
  <c r="AG274" i="3"/>
  <c r="D274" i="3"/>
  <c r="AO273" i="3"/>
  <c r="AH273" i="3"/>
  <c r="AK273" i="3" s="1"/>
  <c r="AG273" i="3"/>
  <c r="D273" i="3"/>
  <c r="AO272" i="3"/>
  <c r="AP272" i="3" s="1"/>
  <c r="AH272" i="3"/>
  <c r="AL272" i="3" s="1"/>
  <c r="AG272" i="3"/>
  <c r="D272" i="3"/>
  <c r="AO271" i="3"/>
  <c r="AH271" i="3"/>
  <c r="AG271" i="3"/>
  <c r="D271" i="3"/>
  <c r="AO270" i="3"/>
  <c r="AH270" i="3"/>
  <c r="AG270" i="3"/>
  <c r="D270" i="3"/>
  <c r="AO269" i="3"/>
  <c r="AS269" i="3" s="1"/>
  <c r="AH269" i="3"/>
  <c r="AJ269" i="3" s="1"/>
  <c r="AG269" i="3"/>
  <c r="D269" i="3"/>
  <c r="AO268" i="3"/>
  <c r="AH268" i="3"/>
  <c r="AG268" i="3"/>
  <c r="D268" i="3"/>
  <c r="AO267" i="3"/>
  <c r="AS267" i="3" s="1"/>
  <c r="AH267" i="3"/>
  <c r="AG267" i="3"/>
  <c r="D267" i="3"/>
  <c r="AO266" i="3"/>
  <c r="AH266" i="3"/>
  <c r="AG266" i="3"/>
  <c r="D266" i="3"/>
  <c r="AO265" i="3"/>
  <c r="AT265" i="3" s="1"/>
  <c r="AH265" i="3"/>
  <c r="AL265" i="3" s="1"/>
  <c r="AG265" i="3"/>
  <c r="D265" i="3"/>
  <c r="AO264" i="3"/>
  <c r="AH264" i="3"/>
  <c r="AJ264" i="3" s="1"/>
  <c r="AG264" i="3"/>
  <c r="D264" i="3"/>
  <c r="AO263" i="3"/>
  <c r="AQ263" i="3" s="1"/>
  <c r="AH263" i="3"/>
  <c r="AK263" i="3" s="1"/>
  <c r="AG263" i="3"/>
  <c r="D263" i="3"/>
  <c r="AO262" i="3"/>
  <c r="AH262" i="3"/>
  <c r="AN262" i="3" s="1"/>
  <c r="AG262" i="3"/>
  <c r="D262" i="3"/>
  <c r="AO261" i="3"/>
  <c r="AH261" i="3"/>
  <c r="AI261" i="3" s="1"/>
  <c r="AG261" i="3"/>
  <c r="D261" i="3"/>
  <c r="AO260" i="3"/>
  <c r="AS260" i="3" s="1"/>
  <c r="AH260" i="3"/>
  <c r="AM260" i="3" s="1"/>
  <c r="AG260" i="3"/>
  <c r="D260" i="3"/>
  <c r="AO259" i="3"/>
  <c r="AH259" i="3"/>
  <c r="AL259" i="3" s="1"/>
  <c r="AG259" i="3"/>
  <c r="D259" i="3"/>
  <c r="AO258" i="3"/>
  <c r="AH258" i="3"/>
  <c r="AG258" i="3"/>
  <c r="D258" i="3"/>
  <c r="AO257" i="3"/>
  <c r="AH257" i="3"/>
  <c r="AG257" i="3"/>
  <c r="D257" i="3"/>
  <c r="AO256" i="3"/>
  <c r="AH256" i="3"/>
  <c r="AG256" i="3"/>
  <c r="D256" i="3"/>
  <c r="AO255" i="3"/>
  <c r="AH255" i="3"/>
  <c r="AK255" i="3" s="1"/>
  <c r="AG255" i="3"/>
  <c r="D255" i="3"/>
  <c r="AO254" i="3"/>
  <c r="AH254" i="3"/>
  <c r="AM254" i="3" s="1"/>
  <c r="AG254" i="3"/>
  <c r="D254" i="3"/>
  <c r="AO253" i="3"/>
  <c r="AU253" i="3" s="1"/>
  <c r="AH253" i="3"/>
  <c r="AG253" i="3"/>
  <c r="D253" i="3"/>
  <c r="AO252" i="3"/>
  <c r="AH252" i="3"/>
  <c r="AN252" i="3" s="1"/>
  <c r="AG252" i="3"/>
  <c r="D252" i="3"/>
  <c r="AO251" i="3"/>
  <c r="AH251" i="3"/>
  <c r="AJ251" i="3" s="1"/>
  <c r="AG251" i="3"/>
  <c r="D251" i="3"/>
  <c r="AO250" i="3"/>
  <c r="AH250" i="3"/>
  <c r="AG250" i="3"/>
  <c r="D250" i="3"/>
  <c r="AO249" i="3"/>
  <c r="AS249" i="3" s="1"/>
  <c r="AH249" i="3"/>
  <c r="AG249" i="3"/>
  <c r="D249" i="3"/>
  <c r="AO248" i="3"/>
  <c r="AS248" i="3" s="1"/>
  <c r="AH248" i="3"/>
  <c r="AG248" i="3"/>
  <c r="D248" i="3"/>
  <c r="AO247" i="3"/>
  <c r="AT247" i="3" s="1"/>
  <c r="AH247" i="3"/>
  <c r="AL247" i="3" s="1"/>
  <c r="AG247" i="3"/>
  <c r="D247" i="3"/>
  <c r="AO246" i="3"/>
  <c r="AH246" i="3"/>
  <c r="AG246" i="3"/>
  <c r="D246" i="3"/>
  <c r="AO245" i="3"/>
  <c r="AH245" i="3"/>
  <c r="AG245" i="3"/>
  <c r="D245" i="3"/>
  <c r="AO244" i="3"/>
  <c r="AP244" i="3" s="1"/>
  <c r="AH244" i="3"/>
  <c r="AL244" i="3" s="1"/>
  <c r="AG244" i="3"/>
  <c r="D244" i="3"/>
  <c r="AO243" i="3"/>
  <c r="AT243" i="3" s="1"/>
  <c r="AH243" i="3"/>
  <c r="AG243" i="3"/>
  <c r="D243" i="3"/>
  <c r="AO242" i="3"/>
  <c r="AT242" i="3" s="1"/>
  <c r="AH242" i="3"/>
  <c r="AG242" i="3"/>
  <c r="D242" i="3"/>
  <c r="AO241" i="3"/>
  <c r="AH241" i="3"/>
  <c r="AG241" i="3"/>
  <c r="D241" i="3"/>
  <c r="AO240" i="3"/>
  <c r="AS240" i="3" s="1"/>
  <c r="AH240" i="3"/>
  <c r="AI240" i="3" s="1"/>
  <c r="AG240" i="3"/>
  <c r="D240" i="3"/>
  <c r="AO239" i="3"/>
  <c r="AS239" i="3" s="1"/>
  <c r="AH239" i="3"/>
  <c r="AG239" i="3"/>
  <c r="D239" i="3"/>
  <c r="AO238" i="3"/>
  <c r="AT238" i="3" s="1"/>
  <c r="AH238" i="3"/>
  <c r="AG238" i="3"/>
  <c r="D238" i="3"/>
  <c r="AO237" i="3"/>
  <c r="AQ237" i="3" s="1"/>
  <c r="AH237" i="3"/>
  <c r="AK237" i="3" s="1"/>
  <c r="AG237" i="3"/>
  <c r="D237" i="3"/>
  <c r="AO236" i="3"/>
  <c r="AH236" i="3"/>
  <c r="AG236" i="3"/>
  <c r="D236" i="3"/>
  <c r="AO235" i="3"/>
  <c r="AU235" i="3" s="1"/>
  <c r="AH235" i="3"/>
  <c r="AJ235" i="3" s="1"/>
  <c r="AG235" i="3"/>
  <c r="D235" i="3"/>
  <c r="AO234" i="3"/>
  <c r="AH234" i="3"/>
  <c r="AM234" i="3" s="1"/>
  <c r="AG234" i="3"/>
  <c r="D234" i="3"/>
  <c r="AO233" i="3"/>
  <c r="AT233" i="3" s="1"/>
  <c r="AH233" i="3"/>
  <c r="AK233" i="3" s="1"/>
  <c r="AG233" i="3"/>
  <c r="D233" i="3"/>
  <c r="AO232" i="3"/>
  <c r="AP232" i="3" s="1"/>
  <c r="AH232" i="3"/>
  <c r="AG232" i="3"/>
  <c r="D232" i="3"/>
  <c r="AO231" i="3"/>
  <c r="AS231" i="3" s="1"/>
  <c r="AH231" i="3"/>
  <c r="AK231" i="3" s="1"/>
  <c r="AG231" i="3"/>
  <c r="D231" i="3"/>
  <c r="AO230" i="3"/>
  <c r="AR230" i="3" s="1"/>
  <c r="AH230" i="3"/>
  <c r="AL230" i="3" s="1"/>
  <c r="AG230" i="3"/>
  <c r="D230" i="3"/>
  <c r="AO229" i="3"/>
  <c r="AT229" i="3" s="1"/>
  <c r="AH229" i="3"/>
  <c r="AG229" i="3"/>
  <c r="D229" i="3"/>
  <c r="AO228" i="3"/>
  <c r="AP228" i="3" s="1"/>
  <c r="AH228" i="3"/>
  <c r="AG228" i="3"/>
  <c r="D228" i="3"/>
  <c r="AO227" i="3"/>
  <c r="AH227" i="3"/>
  <c r="AG227" i="3"/>
  <c r="D227" i="3"/>
  <c r="AO226" i="3"/>
  <c r="AU226" i="3" s="1"/>
  <c r="AH226" i="3"/>
  <c r="AN226" i="3" s="1"/>
  <c r="AG226" i="3"/>
  <c r="D226" i="3"/>
  <c r="AO225" i="3"/>
  <c r="AS225" i="3" s="1"/>
  <c r="AH225" i="3"/>
  <c r="AM225" i="3" s="1"/>
  <c r="AG225" i="3"/>
  <c r="D225" i="3"/>
  <c r="AO224" i="3"/>
  <c r="AH224" i="3"/>
  <c r="AG224" i="3"/>
  <c r="D224" i="3"/>
  <c r="AO223" i="3"/>
  <c r="AH223" i="3"/>
  <c r="AL223" i="3" s="1"/>
  <c r="AG223" i="3"/>
  <c r="D223" i="3"/>
  <c r="AO222" i="3"/>
  <c r="AH222" i="3"/>
  <c r="AG222" i="3"/>
  <c r="D222" i="3"/>
  <c r="AO221" i="3"/>
  <c r="AH221" i="3"/>
  <c r="AK221" i="3" s="1"/>
  <c r="AG221" i="3"/>
  <c r="D221" i="3"/>
  <c r="AO220" i="3"/>
  <c r="AR220" i="3" s="1"/>
  <c r="AH220" i="3"/>
  <c r="AN220" i="3" s="1"/>
  <c r="AG220" i="3"/>
  <c r="D220" i="3"/>
  <c r="AO219" i="3"/>
  <c r="AH219" i="3"/>
  <c r="AG219" i="3"/>
  <c r="D219" i="3"/>
  <c r="AO218" i="3"/>
  <c r="AU218" i="3" s="1"/>
  <c r="AH218" i="3"/>
  <c r="AG218" i="3"/>
  <c r="D218" i="3"/>
  <c r="AO217" i="3"/>
  <c r="AH217" i="3"/>
  <c r="AG217" i="3"/>
  <c r="D217" i="3"/>
  <c r="AO216" i="3"/>
  <c r="AS216" i="3" s="1"/>
  <c r="AH216" i="3"/>
  <c r="AL216" i="3" s="1"/>
  <c r="AG216" i="3"/>
  <c r="D216" i="3"/>
  <c r="AO215" i="3"/>
  <c r="AT215" i="3" s="1"/>
  <c r="AH215" i="3"/>
  <c r="AJ215" i="3" s="1"/>
  <c r="AG215" i="3"/>
  <c r="D215" i="3"/>
  <c r="AO214" i="3"/>
  <c r="AH214" i="3"/>
  <c r="AL214" i="3" s="1"/>
  <c r="AG214" i="3"/>
  <c r="D214" i="3"/>
  <c r="AO213" i="3"/>
  <c r="AH213" i="3"/>
  <c r="AK213" i="3" s="1"/>
  <c r="AG213" i="3"/>
  <c r="D213" i="3"/>
  <c r="AO212" i="3"/>
  <c r="AS212" i="3" s="1"/>
  <c r="AH212" i="3"/>
  <c r="AK212" i="3" s="1"/>
  <c r="AG212" i="3"/>
  <c r="D212" i="3"/>
  <c r="AO211" i="3"/>
  <c r="AP211" i="3" s="1"/>
  <c r="AH211" i="3"/>
  <c r="AL211" i="3" s="1"/>
  <c r="AG211" i="3"/>
  <c r="D211" i="3"/>
  <c r="AO210" i="3"/>
  <c r="AQ210" i="3" s="1"/>
  <c r="AH210" i="3"/>
  <c r="AJ210" i="3" s="1"/>
  <c r="AG210" i="3"/>
  <c r="D210" i="3"/>
  <c r="AO209" i="3"/>
  <c r="AH209" i="3"/>
  <c r="AG209" i="3"/>
  <c r="D209" i="3"/>
  <c r="AO208" i="3"/>
  <c r="AU208" i="3" s="1"/>
  <c r="AH208" i="3"/>
  <c r="AM208" i="3" s="1"/>
  <c r="AG208" i="3"/>
  <c r="D208" i="3"/>
  <c r="AO207" i="3"/>
  <c r="AH207" i="3"/>
  <c r="AG207" i="3"/>
  <c r="D207" i="3"/>
  <c r="AO206" i="3"/>
  <c r="AP206" i="3" s="1"/>
  <c r="AH206" i="3"/>
  <c r="AK206" i="3" s="1"/>
  <c r="AG206" i="3"/>
  <c r="D206" i="3"/>
  <c r="AO205" i="3"/>
  <c r="AH205" i="3"/>
  <c r="AJ205" i="3" s="1"/>
  <c r="AG205" i="3"/>
  <c r="D205" i="3"/>
  <c r="AO204" i="3"/>
  <c r="AH204" i="3"/>
  <c r="AL204" i="3" s="1"/>
  <c r="AG204" i="3"/>
  <c r="D204" i="3"/>
  <c r="AO203" i="3"/>
  <c r="AH203" i="3"/>
  <c r="AG203" i="3"/>
  <c r="D203" i="3"/>
  <c r="AO202" i="3"/>
  <c r="AH202" i="3"/>
  <c r="AN202" i="3" s="1"/>
  <c r="AG202" i="3"/>
  <c r="D202" i="3"/>
  <c r="AO201" i="3"/>
  <c r="AH201" i="3"/>
  <c r="AJ201" i="3" s="1"/>
  <c r="AG201" i="3"/>
  <c r="D201" i="3"/>
  <c r="AO200" i="3"/>
  <c r="AQ200" i="3" s="1"/>
  <c r="AH200" i="3"/>
  <c r="AL200" i="3" s="1"/>
  <c r="AG200" i="3"/>
  <c r="D200" i="3"/>
  <c r="AO199" i="3"/>
  <c r="AQ199" i="3" s="1"/>
  <c r="AH199" i="3"/>
  <c r="AN199" i="3" s="1"/>
  <c r="AG199" i="3"/>
  <c r="D199" i="3"/>
  <c r="AO198" i="3"/>
  <c r="AS198" i="3" s="1"/>
  <c r="AH198" i="3"/>
  <c r="AM198" i="3" s="1"/>
  <c r="AG198" i="3"/>
  <c r="D198" i="3"/>
  <c r="AO197" i="3"/>
  <c r="AQ197" i="3" s="1"/>
  <c r="AH197" i="3"/>
  <c r="AM197" i="3" s="1"/>
  <c r="AG197" i="3"/>
  <c r="D197" i="3"/>
  <c r="AO196" i="3"/>
  <c r="AH196" i="3"/>
  <c r="AL196" i="3" s="1"/>
  <c r="AG196" i="3"/>
  <c r="D196" i="3"/>
  <c r="AO195" i="3"/>
  <c r="AH195" i="3"/>
  <c r="AM195" i="3" s="1"/>
  <c r="AG195" i="3"/>
  <c r="D195" i="3"/>
  <c r="AO194" i="3"/>
  <c r="AH194" i="3"/>
  <c r="AN194" i="3" s="1"/>
  <c r="AG194" i="3"/>
  <c r="D194" i="3"/>
  <c r="AO193" i="3"/>
  <c r="AH193" i="3"/>
  <c r="AL193" i="3" s="1"/>
  <c r="AG193" i="3"/>
  <c r="D193" i="3"/>
  <c r="AO192" i="3"/>
  <c r="AR192" i="3" s="1"/>
  <c r="AH192" i="3"/>
  <c r="AG192" i="3"/>
  <c r="D192" i="3"/>
  <c r="AO191" i="3"/>
  <c r="AH191" i="3"/>
  <c r="AM191" i="3" s="1"/>
  <c r="AG191" i="3"/>
  <c r="D191" i="3"/>
  <c r="AO190" i="3"/>
  <c r="AT190" i="3" s="1"/>
  <c r="AH190" i="3"/>
  <c r="AG190" i="3"/>
  <c r="D190" i="3"/>
  <c r="AO189" i="3"/>
  <c r="AH189" i="3"/>
  <c r="AM189" i="3" s="1"/>
  <c r="AG189" i="3"/>
  <c r="D189" i="3"/>
  <c r="AO188" i="3"/>
  <c r="AS188" i="3" s="1"/>
  <c r="AH188" i="3"/>
  <c r="AG188" i="3"/>
  <c r="D188" i="3"/>
  <c r="AO187" i="3"/>
  <c r="AU187" i="3" s="1"/>
  <c r="AH187" i="3"/>
  <c r="AL187" i="3" s="1"/>
  <c r="AG187" i="3"/>
  <c r="D187" i="3"/>
  <c r="AO186" i="3"/>
  <c r="AH186" i="3"/>
  <c r="AN186" i="3" s="1"/>
  <c r="AG186" i="3"/>
  <c r="D186" i="3"/>
  <c r="AO185" i="3"/>
  <c r="AH185" i="3"/>
  <c r="AG185" i="3"/>
  <c r="D185" i="3"/>
  <c r="AO184" i="3"/>
  <c r="AS184" i="3" s="1"/>
  <c r="AH184" i="3"/>
  <c r="AG184" i="3"/>
  <c r="D184" i="3"/>
  <c r="AO183" i="3"/>
  <c r="AP183" i="3" s="1"/>
  <c r="AH183" i="3"/>
  <c r="AK183" i="3" s="1"/>
  <c r="AG183" i="3"/>
  <c r="D183" i="3"/>
  <c r="AO182" i="3"/>
  <c r="AH182" i="3"/>
  <c r="AN182" i="3" s="1"/>
  <c r="AG182" i="3"/>
  <c r="D182" i="3"/>
  <c r="AO181" i="3"/>
  <c r="AT181" i="3" s="1"/>
  <c r="AH181" i="3"/>
  <c r="AJ181" i="3" s="1"/>
  <c r="AG181" i="3"/>
  <c r="D181" i="3"/>
  <c r="AO180" i="3"/>
  <c r="AS180" i="3" s="1"/>
  <c r="AH180" i="3"/>
  <c r="AN180" i="3" s="1"/>
  <c r="AG180" i="3"/>
  <c r="D180" i="3"/>
  <c r="AO179" i="3"/>
  <c r="AH179" i="3"/>
  <c r="AG179" i="3"/>
  <c r="D179" i="3"/>
  <c r="AO178" i="3"/>
  <c r="AU178" i="3" s="1"/>
  <c r="AH178" i="3"/>
  <c r="AL178" i="3" s="1"/>
  <c r="AG178" i="3"/>
  <c r="D178" i="3"/>
  <c r="AO177" i="3"/>
  <c r="AH177" i="3"/>
  <c r="AM177" i="3" s="1"/>
  <c r="AG177" i="3"/>
  <c r="D177" i="3"/>
  <c r="AO176" i="3"/>
  <c r="AS176" i="3" s="1"/>
  <c r="AH176" i="3"/>
  <c r="AN176" i="3" s="1"/>
  <c r="AG176" i="3"/>
  <c r="D176" i="3"/>
  <c r="AO175" i="3"/>
  <c r="AT175" i="3" s="1"/>
  <c r="AH175" i="3"/>
  <c r="AG175" i="3"/>
  <c r="D175" i="3"/>
  <c r="AO174" i="3"/>
  <c r="AH174" i="3"/>
  <c r="AK174" i="3" s="1"/>
  <c r="AG174" i="3"/>
  <c r="D174" i="3"/>
  <c r="AO173" i="3"/>
  <c r="AQ173" i="3" s="1"/>
  <c r="AH173" i="3"/>
  <c r="AG173" i="3"/>
  <c r="D173" i="3"/>
  <c r="AO172" i="3"/>
  <c r="AQ172" i="3" s="1"/>
  <c r="AH172" i="3"/>
  <c r="AI172" i="3" s="1"/>
  <c r="AG172" i="3"/>
  <c r="D172" i="3"/>
  <c r="AO171" i="3"/>
  <c r="AH171" i="3"/>
  <c r="AM171" i="3" s="1"/>
  <c r="AG171" i="3"/>
  <c r="D171" i="3"/>
  <c r="AO170" i="3"/>
  <c r="AU170" i="3" s="1"/>
  <c r="AH170" i="3"/>
  <c r="AG170" i="3"/>
  <c r="D170" i="3"/>
  <c r="AO169" i="3"/>
  <c r="AH169" i="3"/>
  <c r="AL169" i="3" s="1"/>
  <c r="AG169" i="3"/>
  <c r="D169" i="3"/>
  <c r="AO168" i="3"/>
  <c r="AT168" i="3" s="1"/>
  <c r="AH168" i="3"/>
  <c r="AG168" i="3"/>
  <c r="D168" i="3"/>
  <c r="AO167" i="3"/>
  <c r="AH167" i="3"/>
  <c r="AN167" i="3" s="1"/>
  <c r="AG167" i="3"/>
  <c r="D167" i="3"/>
  <c r="AO166" i="3"/>
  <c r="AS166" i="3" s="1"/>
  <c r="AH166" i="3"/>
  <c r="AN166" i="3" s="1"/>
  <c r="AG166" i="3"/>
  <c r="D166" i="3"/>
  <c r="AO165" i="3"/>
  <c r="AQ165" i="3" s="1"/>
  <c r="AH165" i="3"/>
  <c r="AG165" i="3"/>
  <c r="D165" i="3"/>
  <c r="AO164" i="3"/>
  <c r="AH164" i="3"/>
  <c r="AG164" i="3"/>
  <c r="D164" i="3"/>
  <c r="AO163" i="3"/>
  <c r="AH163" i="3"/>
  <c r="AN163" i="3" s="1"/>
  <c r="AG163" i="3"/>
  <c r="D163" i="3"/>
  <c r="AO162" i="3"/>
  <c r="AQ162" i="3" s="1"/>
  <c r="AH162" i="3"/>
  <c r="AG162" i="3"/>
  <c r="D162" i="3"/>
  <c r="AO161" i="3"/>
  <c r="AH161" i="3"/>
  <c r="AJ161" i="3" s="1"/>
  <c r="AG161" i="3"/>
  <c r="D161" i="3"/>
  <c r="AO160" i="3"/>
  <c r="AH160" i="3"/>
  <c r="AG160" i="3"/>
  <c r="D160" i="3"/>
  <c r="AO159" i="3"/>
  <c r="AT159" i="3" s="1"/>
  <c r="AH159" i="3"/>
  <c r="AG159" i="3"/>
  <c r="D159" i="3"/>
  <c r="AO158" i="3"/>
  <c r="AH158" i="3"/>
  <c r="AN158" i="3" s="1"/>
  <c r="AG158" i="3"/>
  <c r="D158" i="3"/>
  <c r="AO157" i="3"/>
  <c r="AR157" i="3" s="1"/>
  <c r="AH157" i="3"/>
  <c r="AL157" i="3" s="1"/>
  <c r="AG157" i="3"/>
  <c r="D157" i="3"/>
  <c r="AO156" i="3"/>
  <c r="AT156" i="3" s="1"/>
  <c r="AH156" i="3"/>
  <c r="AG156" i="3"/>
  <c r="D156" i="3"/>
  <c r="AO155" i="3"/>
  <c r="AH155" i="3"/>
  <c r="AG155" i="3"/>
  <c r="D155" i="3"/>
  <c r="AO154" i="3"/>
  <c r="AT154" i="3" s="1"/>
  <c r="AH154" i="3"/>
  <c r="AG154" i="3"/>
  <c r="D154" i="3"/>
  <c r="AO153" i="3"/>
  <c r="AH153" i="3"/>
  <c r="AG153" i="3"/>
  <c r="D153" i="3"/>
  <c r="AO152" i="3"/>
  <c r="AR152" i="3" s="1"/>
  <c r="AH152" i="3"/>
  <c r="AM152" i="3" s="1"/>
  <c r="AG152" i="3"/>
  <c r="D152" i="3"/>
  <c r="AO151" i="3"/>
  <c r="AR151" i="3" s="1"/>
  <c r="AH151" i="3"/>
  <c r="AJ151" i="3" s="1"/>
  <c r="AG151" i="3"/>
  <c r="D151" i="3"/>
  <c r="AO150" i="3"/>
  <c r="AP150" i="3" s="1"/>
  <c r="AH150" i="3"/>
  <c r="AK150" i="3" s="1"/>
  <c r="AG150" i="3"/>
  <c r="D150" i="3"/>
  <c r="AO149" i="3"/>
  <c r="AR149" i="3" s="1"/>
  <c r="AH149" i="3"/>
  <c r="AN149" i="3" s="1"/>
  <c r="AG149" i="3"/>
  <c r="D149" i="3"/>
  <c r="AO148" i="3"/>
  <c r="AH148" i="3"/>
  <c r="AL148" i="3" s="1"/>
  <c r="AG148" i="3"/>
  <c r="D148" i="3"/>
  <c r="AO147" i="3"/>
  <c r="AP147" i="3" s="1"/>
  <c r="AH147" i="3"/>
  <c r="AJ147" i="3" s="1"/>
  <c r="AG147" i="3"/>
  <c r="D147" i="3"/>
  <c r="AO146" i="3"/>
  <c r="AH146" i="3"/>
  <c r="AM146" i="3" s="1"/>
  <c r="AG146" i="3"/>
  <c r="D146" i="3"/>
  <c r="AO145" i="3"/>
  <c r="AT145" i="3" s="1"/>
  <c r="AH145" i="3"/>
  <c r="AG145" i="3"/>
  <c r="D145" i="3"/>
  <c r="AO144" i="3"/>
  <c r="AH144" i="3"/>
  <c r="AL144" i="3" s="1"/>
  <c r="AG144" i="3"/>
  <c r="D144" i="3"/>
  <c r="AO143" i="3"/>
  <c r="AP143" i="3" s="1"/>
  <c r="AH143" i="3"/>
  <c r="AN143" i="3" s="1"/>
  <c r="AG143" i="3"/>
  <c r="D143" i="3"/>
  <c r="AO142" i="3"/>
  <c r="AH142" i="3"/>
  <c r="AM142" i="3" s="1"/>
  <c r="AG142" i="3"/>
  <c r="D142" i="3"/>
  <c r="AO141" i="3"/>
  <c r="AH141" i="3"/>
  <c r="AK141" i="3" s="1"/>
  <c r="AG141" i="3"/>
  <c r="D141" i="3"/>
  <c r="AO140" i="3"/>
  <c r="AH140" i="3"/>
  <c r="AM140" i="3" s="1"/>
  <c r="AG140" i="3"/>
  <c r="D140" i="3"/>
  <c r="AO139" i="3"/>
  <c r="AR139" i="3" s="1"/>
  <c r="AH139" i="3"/>
  <c r="AM139" i="3" s="1"/>
  <c r="AG139" i="3"/>
  <c r="D139" i="3"/>
  <c r="AO138" i="3"/>
  <c r="AU138" i="3" s="1"/>
  <c r="AH138" i="3"/>
  <c r="AK138" i="3" s="1"/>
  <c r="AG138" i="3"/>
  <c r="D138" i="3"/>
  <c r="AO137" i="3"/>
  <c r="AH137" i="3"/>
  <c r="AK137" i="3" s="1"/>
  <c r="AG137" i="3"/>
  <c r="D137" i="3"/>
  <c r="AO136" i="3"/>
  <c r="AH136" i="3"/>
  <c r="AG136" i="3"/>
  <c r="D136" i="3"/>
  <c r="AO135" i="3"/>
  <c r="AQ135" i="3" s="1"/>
  <c r="AH135" i="3"/>
  <c r="AM135" i="3" s="1"/>
  <c r="AG135" i="3"/>
  <c r="D135" i="3"/>
  <c r="AO134" i="3"/>
  <c r="AQ134" i="3" s="1"/>
  <c r="AH134" i="3"/>
  <c r="AM134" i="3" s="1"/>
  <c r="AG134" i="3"/>
  <c r="D134" i="3"/>
  <c r="AO133" i="3"/>
  <c r="AU133" i="3" s="1"/>
  <c r="AH133" i="3"/>
  <c r="AL133" i="3" s="1"/>
  <c r="AG133" i="3"/>
  <c r="D133" i="3"/>
  <c r="AO132" i="3"/>
  <c r="AH132" i="3"/>
  <c r="AM132" i="3" s="1"/>
  <c r="AG132" i="3"/>
  <c r="D132" i="3"/>
  <c r="AO131" i="3"/>
  <c r="AR131" i="3" s="1"/>
  <c r="AH131" i="3"/>
  <c r="AI131" i="3" s="1"/>
  <c r="AG131" i="3"/>
  <c r="D131" i="3"/>
  <c r="AO130" i="3"/>
  <c r="AR130" i="3" s="1"/>
  <c r="AH130" i="3"/>
  <c r="AG130" i="3"/>
  <c r="D130" i="3"/>
  <c r="AO129" i="3"/>
  <c r="AT129" i="3" s="1"/>
  <c r="AH129" i="3"/>
  <c r="AK129" i="3" s="1"/>
  <c r="AG129" i="3"/>
  <c r="D129" i="3"/>
  <c r="AO128" i="3"/>
  <c r="AQ128" i="3" s="1"/>
  <c r="AH128" i="3"/>
  <c r="AG128" i="3"/>
  <c r="D128" i="3"/>
  <c r="AO127" i="3"/>
  <c r="AT127" i="3" s="1"/>
  <c r="AH127" i="3"/>
  <c r="AN127" i="3" s="1"/>
  <c r="AG127" i="3"/>
  <c r="D127" i="3"/>
  <c r="AO126" i="3"/>
  <c r="AT126" i="3" s="1"/>
  <c r="AH126" i="3"/>
  <c r="AG126" i="3"/>
  <c r="D126" i="3"/>
  <c r="AO125" i="3"/>
  <c r="AQ125" i="3" s="1"/>
  <c r="AH125" i="3"/>
  <c r="AG125" i="3"/>
  <c r="D125" i="3"/>
  <c r="AO124" i="3"/>
  <c r="AU124" i="3" s="1"/>
  <c r="AH124" i="3"/>
  <c r="AL124" i="3" s="1"/>
  <c r="AG124" i="3"/>
  <c r="D124" i="3"/>
  <c r="AO123" i="3"/>
  <c r="AT123" i="3" s="1"/>
  <c r="AH123" i="3"/>
  <c r="AG123" i="3"/>
  <c r="D123" i="3"/>
  <c r="AO122" i="3"/>
  <c r="AS122" i="3" s="1"/>
  <c r="AH122" i="3"/>
  <c r="AM122" i="3" s="1"/>
  <c r="AG122" i="3"/>
  <c r="D122" i="3"/>
  <c r="AO121" i="3"/>
  <c r="AH121" i="3"/>
  <c r="AM121" i="3" s="1"/>
  <c r="AG121" i="3"/>
  <c r="D121" i="3"/>
  <c r="AO120" i="3"/>
  <c r="AP120" i="3" s="1"/>
  <c r="AH120" i="3"/>
  <c r="AN120" i="3" s="1"/>
  <c r="AG120" i="3"/>
  <c r="D120" i="3"/>
  <c r="AO119" i="3"/>
  <c r="AP119" i="3" s="1"/>
  <c r="AH119" i="3"/>
  <c r="AL119" i="3" s="1"/>
  <c r="AG119" i="3"/>
  <c r="D119" i="3"/>
  <c r="AO118" i="3"/>
  <c r="AQ118" i="3" s="1"/>
  <c r="AH118" i="3"/>
  <c r="AM118" i="3" s="1"/>
  <c r="AG118" i="3"/>
  <c r="D118" i="3"/>
  <c r="AO117" i="3"/>
  <c r="AU117" i="3" s="1"/>
  <c r="AH117" i="3"/>
  <c r="AG117" i="3"/>
  <c r="D117" i="3"/>
  <c r="AO116" i="3"/>
  <c r="AP116" i="3" s="1"/>
  <c r="AH116" i="3"/>
  <c r="AI116" i="3" s="1"/>
  <c r="AG116" i="3"/>
  <c r="D116" i="3"/>
  <c r="AO115" i="3"/>
  <c r="AH115" i="3"/>
  <c r="AI115" i="3" s="1"/>
  <c r="AG115" i="3"/>
  <c r="D115" i="3"/>
  <c r="AO114" i="3"/>
  <c r="AH114" i="3"/>
  <c r="AK114" i="3" s="1"/>
  <c r="AG114" i="3"/>
  <c r="D114" i="3"/>
  <c r="AO113" i="3"/>
  <c r="AU113" i="3" s="1"/>
  <c r="AH113" i="3"/>
  <c r="AN113" i="3" s="1"/>
  <c r="AG113" i="3"/>
  <c r="D113" i="3"/>
  <c r="AO112" i="3"/>
  <c r="AH112" i="3"/>
  <c r="AM112" i="3" s="1"/>
  <c r="AG112" i="3"/>
  <c r="D112" i="3"/>
  <c r="AO111" i="3"/>
  <c r="AS111" i="3" s="1"/>
  <c r="AH111" i="3"/>
  <c r="AN111" i="3" s="1"/>
  <c r="AG111" i="3"/>
  <c r="D111" i="3"/>
  <c r="AO110" i="3"/>
  <c r="AT110" i="3" s="1"/>
  <c r="AH110" i="3"/>
  <c r="AG110" i="3"/>
  <c r="D110" i="3"/>
  <c r="AO109" i="3"/>
  <c r="AU109" i="3" s="1"/>
  <c r="AH109" i="3"/>
  <c r="AL109" i="3" s="1"/>
  <c r="AG109" i="3"/>
  <c r="D109" i="3"/>
  <c r="AO108" i="3"/>
  <c r="AU108" i="3" s="1"/>
  <c r="AH108" i="3"/>
  <c r="AK108" i="3" s="1"/>
  <c r="AG108" i="3"/>
  <c r="D108" i="3"/>
  <c r="AO107" i="3"/>
  <c r="AH107" i="3"/>
  <c r="AI107" i="3" s="1"/>
  <c r="AG107" i="3"/>
  <c r="D107" i="3"/>
  <c r="AO106" i="3"/>
  <c r="AQ106" i="3" s="1"/>
  <c r="AH106" i="3"/>
  <c r="AN106" i="3" s="1"/>
  <c r="AG106" i="3"/>
  <c r="D106" i="3"/>
  <c r="AO105" i="3"/>
  <c r="AH105" i="3"/>
  <c r="AK105" i="3" s="1"/>
  <c r="AG105" i="3"/>
  <c r="D105" i="3"/>
  <c r="AO104" i="3"/>
  <c r="AH104" i="3"/>
  <c r="AJ104" i="3" s="1"/>
  <c r="AG104" i="3"/>
  <c r="D104" i="3"/>
  <c r="AO103" i="3"/>
  <c r="AP103" i="3" s="1"/>
  <c r="AH103" i="3"/>
  <c r="AG103" i="3"/>
  <c r="D103" i="3"/>
  <c r="AO102" i="3"/>
  <c r="AT102" i="3" s="1"/>
  <c r="AH102" i="3"/>
  <c r="AJ102" i="3" s="1"/>
  <c r="AG102" i="3"/>
  <c r="D102" i="3"/>
  <c r="AO101" i="3"/>
  <c r="AT101" i="3" s="1"/>
  <c r="AH101" i="3"/>
  <c r="AN101" i="3" s="1"/>
  <c r="AG101" i="3"/>
  <c r="D101" i="3"/>
  <c r="AO100" i="3"/>
  <c r="AU100" i="3" s="1"/>
  <c r="AH100" i="3"/>
  <c r="AN100" i="3" s="1"/>
  <c r="AG100" i="3"/>
  <c r="D100" i="3"/>
  <c r="AO99" i="3"/>
  <c r="AU99" i="3" s="1"/>
  <c r="AH99" i="3"/>
  <c r="AJ99" i="3" s="1"/>
  <c r="AG99" i="3"/>
  <c r="D99" i="3"/>
  <c r="AO98" i="3"/>
  <c r="AU98" i="3" s="1"/>
  <c r="AH98" i="3"/>
  <c r="AM98" i="3" s="1"/>
  <c r="AG98" i="3"/>
  <c r="D98" i="3"/>
  <c r="AO97" i="3"/>
  <c r="AR97" i="3" s="1"/>
  <c r="AH97" i="3"/>
  <c r="AI97" i="3" s="1"/>
  <c r="AG97" i="3"/>
  <c r="D97" i="3"/>
  <c r="AO96" i="3"/>
  <c r="AP96" i="3" s="1"/>
  <c r="AH96" i="3"/>
  <c r="AN96" i="3" s="1"/>
  <c r="AG96" i="3"/>
  <c r="D96" i="3"/>
  <c r="AO95" i="3"/>
  <c r="AH95" i="3"/>
  <c r="AI95" i="3" s="1"/>
  <c r="AG95" i="3"/>
  <c r="D95" i="3"/>
  <c r="AO94" i="3"/>
  <c r="AH94" i="3"/>
  <c r="AL94" i="3" s="1"/>
  <c r="AG94" i="3"/>
  <c r="D94" i="3"/>
  <c r="AO93" i="3"/>
  <c r="AQ93" i="3" s="1"/>
  <c r="AH93" i="3"/>
  <c r="AG93" i="3"/>
  <c r="D93" i="3"/>
  <c r="AO92" i="3"/>
  <c r="AU92" i="3" s="1"/>
  <c r="AH92" i="3"/>
  <c r="AG92" i="3"/>
  <c r="D92" i="3"/>
  <c r="AO91" i="3"/>
  <c r="AH91" i="3"/>
  <c r="AG91" i="3"/>
  <c r="D91" i="3"/>
  <c r="AO90" i="3"/>
  <c r="AS90" i="3" s="1"/>
  <c r="AH90" i="3"/>
  <c r="AM90" i="3" s="1"/>
  <c r="AG90" i="3"/>
  <c r="D90" i="3"/>
  <c r="AO89" i="3"/>
  <c r="AH89" i="3"/>
  <c r="AM89" i="3" s="1"/>
  <c r="AG89" i="3"/>
  <c r="D89" i="3"/>
  <c r="AO88" i="3"/>
  <c r="AT88" i="3" s="1"/>
  <c r="AH88" i="3"/>
  <c r="AN88" i="3" s="1"/>
  <c r="AG88" i="3"/>
  <c r="D88" i="3"/>
  <c r="AO87" i="3"/>
  <c r="AU87" i="3" s="1"/>
  <c r="AH87" i="3"/>
  <c r="AL87" i="3" s="1"/>
  <c r="AG87" i="3"/>
  <c r="D87" i="3"/>
  <c r="AO86" i="3"/>
  <c r="AP86" i="3" s="1"/>
  <c r="AH86" i="3"/>
  <c r="AM86" i="3" s="1"/>
  <c r="AG86" i="3"/>
  <c r="D86" i="3"/>
  <c r="AO85" i="3"/>
  <c r="AH85" i="3"/>
  <c r="AG85" i="3"/>
  <c r="D85" i="3"/>
  <c r="AO84" i="3"/>
  <c r="AQ84" i="3" s="1"/>
  <c r="AH84" i="3"/>
  <c r="AG84" i="3"/>
  <c r="D84" i="3"/>
  <c r="AO83" i="3"/>
  <c r="AU83" i="3" s="1"/>
  <c r="AH83" i="3"/>
  <c r="AG83" i="3"/>
  <c r="D83" i="3"/>
  <c r="AO82" i="3"/>
  <c r="AH82" i="3"/>
  <c r="AM82" i="3" s="1"/>
  <c r="AG82" i="3"/>
  <c r="D82" i="3"/>
  <c r="AO81" i="3"/>
  <c r="AH81" i="3"/>
  <c r="AK81" i="3" s="1"/>
  <c r="AG81" i="3"/>
  <c r="D81" i="3"/>
  <c r="AO80" i="3"/>
  <c r="AH80" i="3"/>
  <c r="AG80" i="3"/>
  <c r="D80" i="3"/>
  <c r="AO79" i="3"/>
  <c r="AU79" i="3" s="1"/>
  <c r="AH79" i="3"/>
  <c r="AN79" i="3" s="1"/>
  <c r="AG79" i="3"/>
  <c r="D79" i="3"/>
  <c r="AO78" i="3"/>
  <c r="AH78" i="3"/>
  <c r="AM78" i="3" s="1"/>
  <c r="AG78" i="3"/>
  <c r="D78" i="3"/>
  <c r="AO77" i="3"/>
  <c r="AQ77" i="3" s="1"/>
  <c r="AH77" i="3"/>
  <c r="AN77" i="3" s="1"/>
  <c r="AG77" i="3"/>
  <c r="D77" i="3"/>
  <c r="AO76" i="3"/>
  <c r="AT76" i="3" s="1"/>
  <c r="AH76" i="3"/>
  <c r="AL76" i="3" s="1"/>
  <c r="AG76" i="3"/>
  <c r="D76" i="3"/>
  <c r="AO75" i="3"/>
  <c r="AR75" i="3" s="1"/>
  <c r="AH75" i="3"/>
  <c r="AJ75" i="3" s="1"/>
  <c r="AG75" i="3"/>
  <c r="D75" i="3"/>
  <c r="AO74" i="3"/>
  <c r="AH74" i="3"/>
  <c r="AN74" i="3" s="1"/>
  <c r="AG74" i="3"/>
  <c r="D74" i="3"/>
  <c r="AO73" i="3"/>
  <c r="AH73" i="3"/>
  <c r="AK73" i="3" s="1"/>
  <c r="AG73" i="3"/>
  <c r="D73" i="3"/>
  <c r="AO72" i="3"/>
  <c r="AH72" i="3"/>
  <c r="AN72" i="3" s="1"/>
  <c r="AG72" i="3"/>
  <c r="D72" i="3"/>
  <c r="AO71" i="3"/>
  <c r="AR71" i="3" s="1"/>
  <c r="AH71" i="3"/>
  <c r="AI71" i="3" s="1"/>
  <c r="AG71" i="3"/>
  <c r="D71" i="3"/>
  <c r="AO70" i="3"/>
  <c r="AH70" i="3"/>
  <c r="AK70" i="3" s="1"/>
  <c r="AG70" i="3"/>
  <c r="D70" i="3"/>
  <c r="AO69" i="3"/>
  <c r="AR69" i="3" s="1"/>
  <c r="AH69" i="3"/>
  <c r="AI69" i="3" s="1"/>
  <c r="AG69" i="3"/>
  <c r="D69" i="3"/>
  <c r="AO68" i="3"/>
  <c r="AS68" i="3" s="1"/>
  <c r="AH68" i="3"/>
  <c r="AK68" i="3" s="1"/>
  <c r="AG68" i="3"/>
  <c r="D68" i="3"/>
  <c r="AO67" i="3"/>
  <c r="AP67" i="3" s="1"/>
  <c r="AH67" i="3"/>
  <c r="AM67" i="3" s="1"/>
  <c r="AG67" i="3"/>
  <c r="D67" i="3"/>
  <c r="AO66" i="3"/>
  <c r="AH66" i="3"/>
  <c r="AK66" i="3" s="1"/>
  <c r="AG66" i="3"/>
  <c r="D66" i="3"/>
  <c r="AO65" i="3"/>
  <c r="AQ65" i="3" s="1"/>
  <c r="AH65" i="3"/>
  <c r="AK65" i="3" s="1"/>
  <c r="AG65" i="3"/>
  <c r="D65" i="3"/>
  <c r="AO64" i="3"/>
  <c r="AU64" i="3" s="1"/>
  <c r="AH64" i="3"/>
  <c r="AI64" i="3" s="1"/>
  <c r="AG64" i="3"/>
  <c r="D64" i="3"/>
  <c r="AO63" i="3"/>
  <c r="AT63" i="3" s="1"/>
  <c r="AH63" i="3"/>
  <c r="AN63" i="3" s="1"/>
  <c r="AG63" i="3"/>
  <c r="D63" i="3"/>
  <c r="AO62" i="3"/>
  <c r="AT62" i="3" s="1"/>
  <c r="AH62" i="3"/>
  <c r="AN62" i="3" s="1"/>
  <c r="AG62" i="3"/>
  <c r="D62" i="3"/>
  <c r="AO61" i="3"/>
  <c r="AT61" i="3" s="1"/>
  <c r="AH61" i="3"/>
  <c r="AN61" i="3" s="1"/>
  <c r="AG61" i="3"/>
  <c r="D61" i="3"/>
  <c r="AO60" i="3"/>
  <c r="AH60" i="3"/>
  <c r="AM60" i="3" s="1"/>
  <c r="AG60" i="3"/>
  <c r="D60" i="3"/>
  <c r="AO59" i="3"/>
  <c r="AH59" i="3"/>
  <c r="AI59" i="3" s="1"/>
  <c r="AG59" i="3"/>
  <c r="D59" i="3"/>
  <c r="AO58" i="3"/>
  <c r="AU58" i="3" s="1"/>
  <c r="AH58" i="3"/>
  <c r="AM58" i="3" s="1"/>
  <c r="AG58" i="3"/>
  <c r="D58" i="3"/>
  <c r="AO57" i="3"/>
  <c r="AT57" i="3" s="1"/>
  <c r="AH57" i="3"/>
  <c r="AG57" i="3"/>
  <c r="D57" i="3"/>
  <c r="AO56" i="3"/>
  <c r="AS56" i="3" s="1"/>
  <c r="AH56" i="3"/>
  <c r="AN56" i="3" s="1"/>
  <c r="AG56" i="3"/>
  <c r="D56" i="3"/>
  <c r="AO55" i="3"/>
  <c r="AR55" i="3" s="1"/>
  <c r="AH55" i="3"/>
  <c r="AI55" i="3" s="1"/>
  <c r="AG55" i="3"/>
  <c r="D55" i="3"/>
  <c r="AO54" i="3"/>
  <c r="AT54" i="3" s="1"/>
  <c r="AH54" i="3"/>
  <c r="AI54" i="3" s="1"/>
  <c r="AG54" i="3"/>
  <c r="D54" i="3"/>
  <c r="AO53" i="3"/>
  <c r="AS53" i="3" s="1"/>
  <c r="AH53" i="3"/>
  <c r="AL53" i="3" s="1"/>
  <c r="AG53" i="3"/>
  <c r="AO52" i="3"/>
  <c r="AP52" i="3" s="1"/>
  <c r="AH52" i="3"/>
  <c r="AK52" i="3" s="1"/>
  <c r="AG52" i="3"/>
  <c r="AO51" i="3"/>
  <c r="AR51" i="3" s="1"/>
  <c r="AH51" i="3"/>
  <c r="AN51" i="3" s="1"/>
  <c r="AG51" i="3"/>
  <c r="AO50" i="3"/>
  <c r="AU50" i="3" s="1"/>
  <c r="AH50" i="3"/>
  <c r="AN50" i="3" s="1"/>
  <c r="AG50" i="3"/>
  <c r="AO49" i="3"/>
  <c r="AH49" i="3"/>
  <c r="AG49" i="3"/>
  <c r="AO48" i="3"/>
  <c r="AS48" i="3" s="1"/>
  <c r="AH48" i="3"/>
  <c r="AG48" i="3"/>
  <c r="AO47" i="3"/>
  <c r="AT47" i="3" s="1"/>
  <c r="AH47" i="3"/>
  <c r="AG47" i="3"/>
  <c r="AO46" i="3"/>
  <c r="AQ46" i="3" s="1"/>
  <c r="AH46" i="3"/>
  <c r="AN46" i="3" s="1"/>
  <c r="AG46" i="3"/>
  <c r="AO43" i="3"/>
  <c r="AH43" i="3"/>
  <c r="AG43" i="3"/>
  <c r="AO42" i="3"/>
  <c r="AS42" i="3" s="1"/>
  <c r="AH42" i="3"/>
  <c r="AG42" i="3"/>
  <c r="AO41" i="3"/>
  <c r="AU41" i="3" s="1"/>
  <c r="AH41" i="3"/>
  <c r="AM41" i="3" s="1"/>
  <c r="AG41" i="3"/>
  <c r="AO40" i="3"/>
  <c r="AQ40" i="3" s="1"/>
  <c r="AH40" i="3"/>
  <c r="AK40" i="3" s="1"/>
  <c r="AG40" i="3"/>
  <c r="AO39" i="3"/>
  <c r="AT39" i="3" s="1"/>
  <c r="AH39" i="3"/>
  <c r="AM39" i="3" s="1"/>
  <c r="AG39" i="3"/>
  <c r="P39" i="3"/>
  <c r="AO38" i="3"/>
  <c r="AH38" i="3"/>
  <c r="AL38" i="3" s="1"/>
  <c r="AG38" i="3"/>
  <c r="AO37" i="3"/>
  <c r="AH37" i="3"/>
  <c r="AN37" i="3" s="1"/>
  <c r="AG37" i="3"/>
  <c r="AO36" i="3"/>
  <c r="AR36" i="3" s="1"/>
  <c r="AH36" i="3"/>
  <c r="AG36" i="3"/>
  <c r="AO35" i="3"/>
  <c r="AU35" i="3" s="1"/>
  <c r="AH35" i="3"/>
  <c r="AL35" i="3" s="1"/>
  <c r="AG35" i="3"/>
  <c r="AO34" i="3"/>
  <c r="AH34" i="3"/>
  <c r="AN34" i="3" s="1"/>
  <c r="AG34" i="3"/>
  <c r="AO33" i="3"/>
  <c r="AR33" i="3" s="1"/>
  <c r="AH33" i="3"/>
  <c r="AG33" i="3"/>
  <c r="AO32" i="3"/>
  <c r="AR32" i="3" s="1"/>
  <c r="AH32" i="3"/>
  <c r="AN32" i="3" s="1"/>
  <c r="AG32" i="3"/>
  <c r="AO31" i="3"/>
  <c r="AU31" i="3" s="1"/>
  <c r="AH31" i="3"/>
  <c r="AG31" i="3"/>
  <c r="AO30" i="3"/>
  <c r="AR30" i="3" s="1"/>
  <c r="AH30" i="3"/>
  <c r="AL30" i="3" s="1"/>
  <c r="AG30" i="3"/>
  <c r="AO29" i="3"/>
  <c r="AQ29" i="3" s="1"/>
  <c r="AH29" i="3"/>
  <c r="AG29" i="3"/>
  <c r="AO28" i="3"/>
  <c r="AR28" i="3" s="1"/>
  <c r="AH28" i="3"/>
  <c r="AJ28" i="3" s="1"/>
  <c r="AG28" i="3"/>
  <c r="AO27" i="3"/>
  <c r="AH27" i="3"/>
  <c r="AG27" i="3"/>
  <c r="AO25" i="3"/>
  <c r="AP25" i="3" s="1"/>
  <c r="AH25" i="3"/>
  <c r="AL25" i="3" s="1"/>
  <c r="AG25" i="3"/>
  <c r="AO24" i="3"/>
  <c r="AH24" i="3"/>
  <c r="AK24" i="3" s="1"/>
  <c r="AG24" i="3"/>
  <c r="F24" i="3"/>
  <c r="AO23" i="3"/>
  <c r="AS23" i="3" s="1"/>
  <c r="AH23" i="3"/>
  <c r="AN23" i="3" s="1"/>
  <c r="AG23" i="3"/>
  <c r="F23" i="3"/>
  <c r="AO22" i="3"/>
  <c r="AT22" i="3" s="1"/>
  <c r="AH22" i="3"/>
  <c r="AK22" i="3" s="1"/>
  <c r="AG22" i="3"/>
  <c r="F22" i="3"/>
  <c r="AO21" i="3"/>
  <c r="AT21" i="3" s="1"/>
  <c r="AH21" i="3"/>
  <c r="AN21" i="3" s="1"/>
  <c r="AG21" i="3"/>
  <c r="F21" i="3"/>
  <c r="AO20" i="3"/>
  <c r="AS20" i="3" s="1"/>
  <c r="AH20" i="3"/>
  <c r="AM20" i="3" s="1"/>
  <c r="AG20" i="3"/>
  <c r="F20" i="3"/>
  <c r="AO19" i="3"/>
  <c r="AU19" i="3" s="1"/>
  <c r="AH19" i="3"/>
  <c r="AK19" i="3" s="1"/>
  <c r="AG19" i="3"/>
  <c r="F19" i="3"/>
  <c r="AO18" i="3"/>
  <c r="AU18" i="3" s="1"/>
  <c r="AH18" i="3"/>
  <c r="AL18" i="3" s="1"/>
  <c r="AG18" i="3"/>
  <c r="F18" i="3"/>
  <c r="AO17" i="3"/>
  <c r="AS17" i="3" s="1"/>
  <c r="AH17" i="3"/>
  <c r="AM17" i="3" s="1"/>
  <c r="AG17" i="3"/>
  <c r="F17" i="3"/>
  <c r="AO16" i="3"/>
  <c r="AS16" i="3" s="1"/>
  <c r="AH16" i="3"/>
  <c r="AK16" i="3" s="1"/>
  <c r="AG16" i="3"/>
  <c r="F16" i="3"/>
  <c r="AO15" i="3"/>
  <c r="AP15" i="3" s="1"/>
  <c r="AH15" i="3"/>
  <c r="AG15" i="3"/>
  <c r="F15" i="3"/>
  <c r="AO14" i="3"/>
  <c r="AS14" i="3" s="1"/>
  <c r="AH14" i="3"/>
  <c r="AM14" i="3" s="1"/>
  <c r="AG14" i="3"/>
  <c r="F14" i="3"/>
  <c r="AO13" i="3"/>
  <c r="AQ13" i="3" s="1"/>
  <c r="AH13" i="3"/>
  <c r="AG13" i="3"/>
  <c r="F13" i="3"/>
  <c r="AO12" i="3"/>
  <c r="AT12" i="3" s="1"/>
  <c r="AH12" i="3"/>
  <c r="AM12" i="3" s="1"/>
  <c r="AG12" i="3"/>
  <c r="F12" i="3"/>
  <c r="AO11" i="3"/>
  <c r="AS11" i="3" s="1"/>
  <c r="AH11" i="3"/>
  <c r="AG11" i="3"/>
  <c r="F11" i="3"/>
  <c r="AO10" i="3"/>
  <c r="AP10" i="3" s="1"/>
  <c r="AH10" i="3"/>
  <c r="AK10" i="3" s="1"/>
  <c r="AG10" i="3"/>
  <c r="F10" i="3"/>
  <c r="AO9" i="3"/>
  <c r="AU9" i="3" s="1"/>
  <c r="AH9" i="3"/>
  <c r="AN9" i="3" s="1"/>
  <c r="AG9" i="3"/>
  <c r="F9" i="3"/>
  <c r="AO8" i="3"/>
  <c r="AS8" i="3" s="1"/>
  <c r="AH8" i="3"/>
  <c r="AI8" i="3" s="1"/>
  <c r="AG8" i="3"/>
  <c r="F8" i="3"/>
  <c r="AO7" i="3"/>
  <c r="AU7" i="3" s="1"/>
  <c r="AH7" i="3"/>
  <c r="AG7" i="3"/>
  <c r="F7" i="3"/>
  <c r="AO6" i="3"/>
  <c r="AU6" i="3" s="1"/>
  <c r="AH6" i="3"/>
  <c r="AM6" i="3" s="1"/>
  <c r="AG6" i="3"/>
  <c r="F6" i="3"/>
  <c r="AO5" i="3"/>
  <c r="AS5" i="3" s="1"/>
  <c r="AH5" i="3"/>
  <c r="AI5" i="3" s="1"/>
  <c r="AG5" i="3"/>
  <c r="F5" i="3"/>
  <c r="X2676" i="2"/>
  <c r="W2676" i="2"/>
  <c r="V2676" i="2"/>
  <c r="U2676" i="2"/>
  <c r="T2676" i="2"/>
  <c r="X2674" i="2"/>
  <c r="W2674" i="2"/>
  <c r="V2674" i="2"/>
  <c r="U2674" i="2"/>
  <c r="U2675" i="2" s="1"/>
  <c r="U2677" i="2" s="1"/>
  <c r="T2674" i="2"/>
  <c r="F14" i="2"/>
  <c r="F13" i="2"/>
  <c r="F12" i="2"/>
  <c r="F11" i="2"/>
  <c r="F10" i="2"/>
  <c r="F9" i="2"/>
  <c r="F8" i="2"/>
  <c r="F7" i="2"/>
  <c r="F6" i="2"/>
  <c r="F5" i="2"/>
  <c r="F4" i="2"/>
  <c r="AZ25" i="10" l="1"/>
  <c r="BP12" i="10"/>
  <c r="BF26" i="10"/>
  <c r="V22" i="10"/>
  <c r="BN22" i="10"/>
  <c r="BP17" i="10"/>
  <c r="BF27" i="10"/>
  <c r="BP13" i="10"/>
  <c r="BP8" i="10"/>
  <c r="V20" i="10"/>
  <c r="Z20" i="10" s="1"/>
  <c r="BN20" i="10"/>
  <c r="BO12" i="10"/>
  <c r="BO25" i="10" s="1"/>
  <c r="BE25" i="10"/>
  <c r="BO22" i="10"/>
  <c r="BP18" i="10"/>
  <c r="BO10" i="10"/>
  <c r="BN9" i="10"/>
  <c r="V24" i="10"/>
  <c r="BN24" i="10"/>
  <c r="V23" i="10"/>
  <c r="BN23" i="10"/>
  <c r="BN7" i="10"/>
  <c r="V19" i="10"/>
  <c r="Z19" i="10" s="1"/>
  <c r="BN19" i="10"/>
  <c r="BO24" i="10"/>
  <c r="BP6" i="10"/>
  <c r="BP14" i="10"/>
  <c r="AZ26" i="10"/>
  <c r="BO17" i="10"/>
  <c r="BB27" i="10"/>
  <c r="BP20" i="10"/>
  <c r="BP10" i="10"/>
  <c r="BR5" i="10"/>
  <c r="BN6" i="10"/>
  <c r="BN18" i="10"/>
  <c r="BN26" i="10" s="1"/>
  <c r="V21" i="10"/>
  <c r="Z21" i="10" s="1"/>
  <c r="BN21" i="10"/>
  <c r="BC26" i="10"/>
  <c r="BP11" i="10"/>
  <c r="BO19" i="10"/>
  <c r="BG25" i="10"/>
  <c r="BP9" i="10"/>
  <c r="BF25" i="10"/>
  <c r="BA27" i="10"/>
  <c r="BC27" i="10"/>
  <c r="BP23" i="10"/>
  <c r="BP22" i="10"/>
  <c r="BP24" i="10"/>
  <c r="BC25" i="10"/>
  <c r="BP16" i="10"/>
  <c r="BD25" i="10"/>
  <c r="BD28" i="10" s="1"/>
  <c r="BB25" i="10"/>
  <c r="BB28" i="10" s="1"/>
  <c r="BA26" i="10"/>
  <c r="U7" i="10"/>
  <c r="I28" i="10"/>
  <c r="U6" i="10"/>
  <c r="U18" i="10"/>
  <c r="BO26" i="10"/>
  <c r="BP26" i="10"/>
  <c r="U17" i="10"/>
  <c r="BA25" i="10"/>
  <c r="BG26" i="10"/>
  <c r="U9" i="10"/>
  <c r="U5" i="10"/>
  <c r="AZ27" i="10"/>
  <c r="AZ28" i="10"/>
  <c r="G28" i="10"/>
  <c r="BE28" i="10"/>
  <c r="AC28" i="10"/>
  <c r="BF28" i="10"/>
  <c r="W17" i="10"/>
  <c r="X17" i="10"/>
  <c r="W5" i="10"/>
  <c r="Y17" i="10"/>
  <c r="Y18" i="10"/>
  <c r="V5" i="10"/>
  <c r="X5" i="10"/>
  <c r="AA28" i="10"/>
  <c r="Y5" i="10"/>
  <c r="Z22" i="10"/>
  <c r="AB28" i="10"/>
  <c r="V9" i="10"/>
  <c r="AD28" i="10"/>
  <c r="V7" i="10"/>
  <c r="W9" i="10"/>
  <c r="AE28" i="10"/>
  <c r="W7" i="10"/>
  <c r="X9" i="10"/>
  <c r="AF28" i="10"/>
  <c r="V6" i="10"/>
  <c r="X7" i="10"/>
  <c r="Y9" i="10"/>
  <c r="V18" i="10"/>
  <c r="AG28" i="10"/>
  <c r="AH28" i="10"/>
  <c r="Y6" i="10"/>
  <c r="W6" i="10"/>
  <c r="Y7" i="10"/>
  <c r="W18" i="10"/>
  <c r="X6" i="10"/>
  <c r="V17" i="10"/>
  <c r="R26" i="10"/>
  <c r="X18" i="10"/>
  <c r="H28" i="10"/>
  <c r="AS497" i="3"/>
  <c r="AI500" i="3"/>
  <c r="Q11" i="12"/>
  <c r="AJ500" i="3"/>
  <c r="AR1877" i="3"/>
  <c r="X2675" i="2"/>
  <c r="X2677" i="2" s="1"/>
  <c r="Q22" i="12"/>
  <c r="Z24" i="10"/>
  <c r="AI27" i="10"/>
  <c r="Z23" i="10"/>
  <c r="AL1879" i="3"/>
  <c r="Q28" i="12"/>
  <c r="Q31" i="12"/>
  <c r="V2675" i="2"/>
  <c r="V2677" i="2" s="1"/>
  <c r="AT1220" i="3"/>
  <c r="AT1346" i="3"/>
  <c r="AL1377" i="3"/>
  <c r="AU978" i="3"/>
  <c r="AM1054" i="3"/>
  <c r="AN60" i="3"/>
  <c r="AI140" i="3"/>
  <c r="AR520" i="3"/>
  <c r="AM599" i="3"/>
  <c r="AN1585" i="3"/>
  <c r="AS1220" i="3"/>
  <c r="AS926" i="3"/>
  <c r="AQ1780" i="3"/>
  <c r="AM35" i="3"/>
  <c r="AJ140" i="3"/>
  <c r="AM1148" i="3"/>
  <c r="AT1509" i="3"/>
  <c r="AT1785" i="3"/>
  <c r="AI1787" i="3"/>
  <c r="AJ213" i="3"/>
  <c r="AN1148" i="3"/>
  <c r="AP1294" i="3"/>
  <c r="AS1432" i="3"/>
  <c r="AM1435" i="3"/>
  <c r="AU1509" i="3"/>
  <c r="AK1733" i="3"/>
  <c r="AK1812" i="3"/>
  <c r="AT926" i="3"/>
  <c r="AQ1541" i="3"/>
  <c r="AS1400" i="3"/>
  <c r="AI1581" i="3"/>
  <c r="AQ1669" i="3"/>
  <c r="AR1776" i="3"/>
  <c r="AI1777" i="3"/>
  <c r="AP1782" i="3"/>
  <c r="AI1783" i="3"/>
  <c r="AJ1794" i="3"/>
  <c r="AT1836" i="3"/>
  <c r="AP84" i="3"/>
  <c r="AS850" i="3"/>
  <c r="AL122" i="3"/>
  <c r="AT218" i="3"/>
  <c r="AK226" i="3"/>
  <c r="AK427" i="3"/>
  <c r="AS758" i="3"/>
  <c r="AM914" i="3"/>
  <c r="AI1104" i="3"/>
  <c r="AS1173" i="3"/>
  <c r="AQ1278" i="3"/>
  <c r="AU1301" i="3"/>
  <c r="AP1405" i="3"/>
  <c r="AL1471" i="3"/>
  <c r="AN1618" i="3"/>
  <c r="AU1669" i="3"/>
  <c r="AT1773" i="3"/>
  <c r="AI1775" i="3"/>
  <c r="AK1777" i="3"/>
  <c r="AJ1783" i="3"/>
  <c r="AT1812" i="3"/>
  <c r="AI1813" i="3"/>
  <c r="AQ1842" i="3"/>
  <c r="AN1869" i="3"/>
  <c r="AL62" i="3"/>
  <c r="AI118" i="3"/>
  <c r="AI737" i="3"/>
  <c r="AL963" i="3"/>
  <c r="AQ22" i="3"/>
  <c r="AJ81" i="3"/>
  <c r="AJ60" i="3"/>
  <c r="AL81" i="3"/>
  <c r="AL135" i="3"/>
  <c r="AN181" i="3"/>
  <c r="AL226" i="3"/>
  <c r="AU343" i="3"/>
  <c r="AQ520" i="3"/>
  <c r="AK753" i="3"/>
  <c r="AN776" i="3"/>
  <c r="AU964" i="3"/>
  <c r="AT1173" i="3"/>
  <c r="AU1278" i="3"/>
  <c r="AT1584" i="3"/>
  <c r="AJ1585" i="3"/>
  <c r="AM1623" i="3"/>
  <c r="AJ1775" i="3"/>
  <c r="AS1807" i="3"/>
  <c r="AJ1812" i="3"/>
  <c r="AM1813" i="3"/>
  <c r="AR87" i="3"/>
  <c r="AS150" i="3"/>
  <c r="AR274" i="3"/>
  <c r="AK288" i="3"/>
  <c r="AU351" i="3"/>
  <c r="AU409" i="3"/>
  <c r="AM441" i="3"/>
  <c r="AS465" i="3"/>
  <c r="AR534" i="3"/>
  <c r="AJ554" i="3"/>
  <c r="AS600" i="3"/>
  <c r="AT667" i="3"/>
  <c r="AT784" i="3"/>
  <c r="AI787" i="3"/>
  <c r="AJ847" i="3"/>
  <c r="AS972" i="3"/>
  <c r="AM973" i="3"/>
  <c r="AS1029" i="3"/>
  <c r="AU1104" i="3"/>
  <c r="AJ1184" i="3"/>
  <c r="AI1252" i="3"/>
  <c r="AM1289" i="3"/>
  <c r="AT1325" i="3"/>
  <c r="AS1369" i="3"/>
  <c r="AL1382" i="3"/>
  <c r="AP1477" i="3"/>
  <c r="AT1522" i="3"/>
  <c r="AT1536" i="3"/>
  <c r="AL1539" i="3"/>
  <c r="AS1557" i="3"/>
  <c r="AL1560" i="3"/>
  <c r="AN1594" i="3"/>
  <c r="AP1651" i="3"/>
  <c r="AQ1697" i="3"/>
  <c r="AS1747" i="3"/>
  <c r="AJ1755" i="3"/>
  <c r="AJ1806" i="3"/>
  <c r="AS1844" i="3"/>
  <c r="AJ1845" i="3"/>
  <c r="AT1863" i="3"/>
  <c r="AJ1864" i="3"/>
  <c r="AT1875" i="3"/>
  <c r="AK1877" i="3"/>
  <c r="AN6" i="3"/>
  <c r="AP33" i="3"/>
  <c r="AL65" i="3"/>
  <c r="AK132" i="3"/>
  <c r="AR183" i="3"/>
  <c r="AT33" i="3"/>
  <c r="AI82" i="3"/>
  <c r="AR109" i="3"/>
  <c r="AI114" i="3"/>
  <c r="AL132" i="3"/>
  <c r="AJ144" i="3"/>
  <c r="AN172" i="3"/>
  <c r="AJ198" i="3"/>
  <c r="AR237" i="3"/>
  <c r="AI294" i="3"/>
  <c r="AQ380" i="3"/>
  <c r="AM422" i="3"/>
  <c r="AN441" i="3"/>
  <c r="AQ501" i="3"/>
  <c r="AQ521" i="3"/>
  <c r="AN573" i="3"/>
  <c r="AT600" i="3"/>
  <c r="AJ660" i="3"/>
  <c r="AQ745" i="3"/>
  <c r="AI747" i="3"/>
  <c r="AQ755" i="3"/>
  <c r="AU924" i="3"/>
  <c r="AQ957" i="3"/>
  <c r="AI963" i="3"/>
  <c r="AR964" i="3"/>
  <c r="AN999" i="3"/>
  <c r="AT1029" i="3"/>
  <c r="AI1054" i="3"/>
  <c r="AS1094" i="3"/>
  <c r="AU1114" i="3"/>
  <c r="AK1140" i="3"/>
  <c r="AL1184" i="3"/>
  <c r="AN1289" i="3"/>
  <c r="AK1375" i="3"/>
  <c r="AP1523" i="3"/>
  <c r="AJ1646" i="3"/>
  <c r="AR1651" i="3"/>
  <c r="AS1681" i="3"/>
  <c r="AR1697" i="3"/>
  <c r="AN1700" i="3"/>
  <c r="AK1763" i="3"/>
  <c r="AM1775" i="3"/>
  <c r="AN1806" i="3"/>
  <c r="AM1812" i="3"/>
  <c r="AM1877" i="3"/>
  <c r="AI167" i="3"/>
  <c r="AK186" i="3"/>
  <c r="AP9" i="3"/>
  <c r="AP54" i="3"/>
  <c r="AP61" i="3"/>
  <c r="AI62" i="3"/>
  <c r="AU75" i="3"/>
  <c r="AI81" i="3"/>
  <c r="AN198" i="3"/>
  <c r="AU361" i="3"/>
  <c r="AR380" i="3"/>
  <c r="AN422" i="3"/>
  <c r="AK448" i="3"/>
  <c r="AP520" i="3"/>
  <c r="AU521" i="3"/>
  <c r="AK524" i="3"/>
  <c r="AI611" i="3"/>
  <c r="AN660" i="3"/>
  <c r="AS719" i="3"/>
  <c r="AJ736" i="3"/>
  <c r="AS755" i="3"/>
  <c r="AU823" i="3"/>
  <c r="AM825" i="3"/>
  <c r="AR850" i="3"/>
  <c r="AT964" i="3"/>
  <c r="AN1018" i="3"/>
  <c r="AS1150" i="3"/>
  <c r="AT1301" i="3"/>
  <c r="AL1375" i="3"/>
  <c r="AN1646" i="3"/>
  <c r="AS1856" i="3"/>
  <c r="AP1865" i="3"/>
  <c r="AS360" i="3"/>
  <c r="AT360" i="3"/>
  <c r="AM406" i="3"/>
  <c r="AK406" i="3"/>
  <c r="AQ419" i="3"/>
  <c r="AR419" i="3"/>
  <c r="AK541" i="3"/>
  <c r="AM541" i="3"/>
  <c r="AL541" i="3"/>
  <c r="AJ541" i="3"/>
  <c r="AI544" i="3"/>
  <c r="AM544" i="3"/>
  <c r="AP629" i="3"/>
  <c r="AT629" i="3"/>
  <c r="AK761" i="3"/>
  <c r="AI761" i="3"/>
  <c r="AP779" i="3"/>
  <c r="AQ779" i="3"/>
  <c r="AK942" i="3"/>
  <c r="AI942" i="3"/>
  <c r="AK1176" i="3"/>
  <c r="AJ1176" i="3"/>
  <c r="AM1176" i="3"/>
  <c r="AJ1285" i="3"/>
  <c r="AM1285" i="3"/>
  <c r="AL1285" i="3"/>
  <c r="AM1678" i="3"/>
  <c r="AJ1678" i="3"/>
  <c r="AS30" i="3"/>
  <c r="AT31" i="3"/>
  <c r="AQ33" i="3"/>
  <c r="AL60" i="3"/>
  <c r="AJ62" i="3"/>
  <c r="AL66" i="3"/>
  <c r="AN81" i="3"/>
  <c r="AR84" i="3"/>
  <c r="AJ131" i="3"/>
  <c r="AT133" i="3"/>
  <c r="AQ138" i="3"/>
  <c r="AK144" i="3"/>
  <c r="AL171" i="3"/>
  <c r="AP178" i="3"/>
  <c r="AK198" i="3"/>
  <c r="AT200" i="3"/>
  <c r="AK201" i="3"/>
  <c r="AS230" i="3"/>
  <c r="AR242" i="3"/>
  <c r="AR275" i="3"/>
  <c r="AJ276" i="3"/>
  <c r="AP289" i="3"/>
  <c r="AI290" i="3"/>
  <c r="AT345" i="3"/>
  <c r="AN347" i="3"/>
  <c r="AJ406" i="3"/>
  <c r="AS510" i="3"/>
  <c r="AU510" i="3"/>
  <c r="AP540" i="3"/>
  <c r="AQ540" i="3"/>
  <c r="AI606" i="3"/>
  <c r="AM606" i="3"/>
  <c r="AL606" i="3"/>
  <c r="AN812" i="3"/>
  <c r="AI812" i="3"/>
  <c r="AR941" i="3"/>
  <c r="AS941" i="3"/>
  <c r="AU1066" i="3"/>
  <c r="AT1066" i="3"/>
  <c r="AU1229" i="3"/>
  <c r="AS1229" i="3"/>
  <c r="AN1399" i="3"/>
  <c r="AJ1399" i="3"/>
  <c r="AL1426" i="3"/>
  <c r="AN1426" i="3"/>
  <c r="AS1796" i="3"/>
  <c r="AR1796" i="3"/>
  <c r="AN1828" i="3"/>
  <c r="AK1828" i="3"/>
  <c r="AJ1828" i="3"/>
  <c r="AN1847" i="3"/>
  <c r="AK1847" i="3"/>
  <c r="AJ1847" i="3"/>
  <c r="AM1847" i="3"/>
  <c r="AU1889" i="3"/>
  <c r="AS1889" i="3"/>
  <c r="AU267" i="3"/>
  <c r="AN283" i="3"/>
  <c r="AL283" i="3"/>
  <c r="AT307" i="3"/>
  <c r="AS314" i="3"/>
  <c r="AP314" i="3"/>
  <c r="AP329" i="3"/>
  <c r="AU329" i="3"/>
  <c r="AS336" i="3"/>
  <c r="AU336" i="3"/>
  <c r="AQ363" i="3"/>
  <c r="AN431" i="3"/>
  <c r="AL431" i="3"/>
  <c r="AI451" i="3"/>
  <c r="AN451" i="3"/>
  <c r="AR510" i="3"/>
  <c r="AT568" i="3"/>
  <c r="AR568" i="3"/>
  <c r="AP568" i="3"/>
  <c r="AI594" i="3"/>
  <c r="AL594" i="3"/>
  <c r="AU650" i="3"/>
  <c r="AP650" i="3"/>
  <c r="AU684" i="3"/>
  <c r="AQ684" i="3"/>
  <c r="AT684" i="3"/>
  <c r="AR684" i="3"/>
  <c r="AP684" i="3"/>
  <c r="AR696" i="3"/>
  <c r="AP696" i="3"/>
  <c r="AS696" i="3"/>
  <c r="AQ696" i="3"/>
  <c r="AI726" i="3"/>
  <c r="AJ726" i="3"/>
  <c r="AN756" i="3"/>
  <c r="AM756" i="3"/>
  <c r="AJ773" i="3"/>
  <c r="AK773" i="3"/>
  <c r="AR787" i="3"/>
  <c r="AS787" i="3"/>
  <c r="AT811" i="3"/>
  <c r="AU811" i="3"/>
  <c r="AQ811" i="3"/>
  <c r="AP1126" i="3"/>
  <c r="AS1126" i="3"/>
  <c r="AQ1126" i="3"/>
  <c r="AM1716" i="3"/>
  <c r="AL1716" i="3"/>
  <c r="AL1838" i="3"/>
  <c r="AM1838" i="3"/>
  <c r="AQ178" i="3"/>
  <c r="AS250" i="3"/>
  <c r="AQ250" i="3"/>
  <c r="AU56" i="3"/>
  <c r="AI63" i="3"/>
  <c r="AQ69" i="3"/>
  <c r="AM71" i="3"/>
  <c r="AS88" i="3"/>
  <c r="AS106" i="3"/>
  <c r="AK119" i="3"/>
  <c r="AR178" i="3"/>
  <c r="AI189" i="3"/>
  <c r="AN211" i="3"/>
  <c r="AQ253" i="3"/>
  <c r="AI254" i="3"/>
  <c r="AL297" i="3"/>
  <c r="AN325" i="3"/>
  <c r="AL325" i="3"/>
  <c r="AL378" i="3"/>
  <c r="AK378" i="3"/>
  <c r="AS411" i="3"/>
  <c r="AU411" i="3"/>
  <c r="AT411" i="3"/>
  <c r="AK421" i="3"/>
  <c r="AJ421" i="3"/>
  <c r="AI421" i="3"/>
  <c r="AP430" i="3"/>
  <c r="AU430" i="3"/>
  <c r="AS587" i="3"/>
  <c r="AP587" i="3"/>
  <c r="AN612" i="3"/>
  <c r="AI612" i="3"/>
  <c r="AR772" i="3"/>
  <c r="AP772" i="3"/>
  <c r="AR891" i="3"/>
  <c r="AU891" i="3"/>
  <c r="AN966" i="3"/>
  <c r="AK966" i="3"/>
  <c r="AN1473" i="3"/>
  <c r="AI1473" i="3"/>
  <c r="AL1697" i="3"/>
  <c r="AN1697" i="3"/>
  <c r="AP1707" i="3"/>
  <c r="AT1707" i="3"/>
  <c r="AN1789" i="3"/>
  <c r="AM1789" i="3"/>
  <c r="AI1789" i="3"/>
  <c r="AQ1837" i="3"/>
  <c r="AT1837" i="3"/>
  <c r="AN599" i="3"/>
  <c r="AK663" i="3"/>
  <c r="AJ663" i="3"/>
  <c r="AM728" i="3"/>
  <c r="AI728" i="3"/>
  <c r="AL783" i="3"/>
  <c r="AK783" i="3"/>
  <c r="AK821" i="3"/>
  <c r="AN821" i="3"/>
  <c r="AK844" i="3"/>
  <c r="AL844" i="3"/>
  <c r="AJ844" i="3"/>
  <c r="AU877" i="3"/>
  <c r="AT877" i="3"/>
  <c r="AS877" i="3"/>
  <c r="AS1234" i="3"/>
  <c r="AP1234" i="3"/>
  <c r="AL1266" i="3"/>
  <c r="AJ1266" i="3"/>
  <c r="AR1398" i="3"/>
  <c r="AS1398" i="3"/>
  <c r="AQ1472" i="3"/>
  <c r="AR1472" i="3"/>
  <c r="AU1511" i="3"/>
  <c r="AR1511" i="3"/>
  <c r="AJ1577" i="3"/>
  <c r="AI1577" i="3"/>
  <c r="AT1599" i="3"/>
  <c r="AU1599" i="3"/>
  <c r="AS1632" i="3"/>
  <c r="AU1632" i="3"/>
  <c r="AJ1731" i="3"/>
  <c r="AN1731" i="3"/>
  <c r="AK1731" i="3"/>
  <c r="AT1756" i="3"/>
  <c r="AU1756" i="3"/>
  <c r="AP1756" i="3"/>
  <c r="AU1788" i="3"/>
  <c r="AR1788" i="3"/>
  <c r="AT1814" i="3"/>
  <c r="AU1814" i="3"/>
  <c r="AN1834" i="3"/>
  <c r="AJ1834" i="3"/>
  <c r="AT1846" i="3"/>
  <c r="AU1846" i="3"/>
  <c r="AK511" i="3"/>
  <c r="AR523" i="3"/>
  <c r="AI524" i="3"/>
  <c r="AR527" i="3"/>
  <c r="AL553" i="3"/>
  <c r="AQ554" i="3"/>
  <c r="AI599" i="3"/>
  <c r="AQ630" i="3"/>
  <c r="AI633" i="3"/>
  <c r="AI650" i="3"/>
  <c r="AP653" i="3"/>
  <c r="AK683" i="3"/>
  <c r="AL683" i="3"/>
  <c r="AL704" i="3"/>
  <c r="AM704" i="3"/>
  <c r="AI717" i="3"/>
  <c r="AN728" i="3"/>
  <c r="AR762" i="3"/>
  <c r="AP762" i="3"/>
  <c r="AR780" i="3"/>
  <c r="AI821" i="3"/>
  <c r="AS837" i="3"/>
  <c r="AI844" i="3"/>
  <c r="AN889" i="3"/>
  <c r="AL889" i="3"/>
  <c r="AJ889" i="3"/>
  <c r="AN916" i="3"/>
  <c r="AK916" i="3"/>
  <c r="AN980" i="3"/>
  <c r="AU1001" i="3"/>
  <c r="AS1001" i="3"/>
  <c r="AL1020" i="3"/>
  <c r="AK1020" i="3"/>
  <c r="AJ1113" i="3"/>
  <c r="AN1113" i="3"/>
  <c r="AJ1168" i="3"/>
  <c r="AM1168" i="3"/>
  <c r="AR1176" i="3"/>
  <c r="AP1176" i="3"/>
  <c r="AR1201" i="3"/>
  <c r="AT1209" i="3"/>
  <c r="AS1209" i="3"/>
  <c r="AU1234" i="3"/>
  <c r="AR1270" i="3"/>
  <c r="AT1270" i="3"/>
  <c r="AT1300" i="3"/>
  <c r="AR1300" i="3"/>
  <c r="AQ1300" i="3"/>
  <c r="AS1402" i="3"/>
  <c r="AU1402" i="3"/>
  <c r="AM1411" i="3"/>
  <c r="AQ1548" i="3"/>
  <c r="AI1669" i="3"/>
  <c r="AJ1669" i="3"/>
  <c r="AL1699" i="3"/>
  <c r="AK1699" i="3"/>
  <c r="AI1746" i="3"/>
  <c r="AJ1746" i="3"/>
  <c r="AP1790" i="3"/>
  <c r="AP1792" i="3"/>
  <c r="AS1792" i="3"/>
  <c r="AQ1792" i="3"/>
  <c r="AT1830" i="3"/>
  <c r="AI1834" i="3"/>
  <c r="AU1853" i="3"/>
  <c r="AQ1853" i="3"/>
  <c r="AP1853" i="3"/>
  <c r="AU331" i="3"/>
  <c r="AQ343" i="3"/>
  <c r="AQ351" i="3"/>
  <c r="AS361" i="3"/>
  <c r="AN369" i="3"/>
  <c r="AU426" i="3"/>
  <c r="AU441" i="3"/>
  <c r="AL461" i="3"/>
  <c r="AN486" i="3"/>
  <c r="AR497" i="3"/>
  <c r="AP501" i="3"/>
  <c r="AP521" i="3"/>
  <c r="AJ524" i="3"/>
  <c r="AU557" i="3"/>
  <c r="AM573" i="3"/>
  <c r="AR581" i="3"/>
  <c r="AL582" i="3"/>
  <c r="AJ599" i="3"/>
  <c r="AP600" i="3"/>
  <c r="AP616" i="3"/>
  <c r="AN621" i="3"/>
  <c r="AJ659" i="3"/>
  <c r="AN669" i="3"/>
  <c r="AK669" i="3"/>
  <c r="AS678" i="3"/>
  <c r="AP678" i="3"/>
  <c r="AM683" i="3"/>
  <c r="AR702" i="3"/>
  <c r="AI704" i="3"/>
  <c r="AJ734" i="3"/>
  <c r="AR738" i="3"/>
  <c r="AK743" i="3"/>
  <c r="AS749" i="3"/>
  <c r="AQ750" i="3"/>
  <c r="AP750" i="3"/>
  <c r="AK778" i="3"/>
  <c r="AI889" i="3"/>
  <c r="AJ976" i="3"/>
  <c r="AS1019" i="3"/>
  <c r="AU1019" i="3"/>
  <c r="AR1105" i="3"/>
  <c r="AQ1107" i="3"/>
  <c r="AP1107" i="3"/>
  <c r="AU1157" i="3"/>
  <c r="AT1157" i="3"/>
  <c r="AU1176" i="3"/>
  <c r="AL1226" i="3"/>
  <c r="AM1226" i="3"/>
  <c r="AS1270" i="3"/>
  <c r="AT1402" i="3"/>
  <c r="AN1544" i="3"/>
  <c r="AL1544" i="3"/>
  <c r="AN1586" i="3"/>
  <c r="AM1586" i="3"/>
  <c r="AI1586" i="3"/>
  <c r="AP1609" i="3"/>
  <c r="AS1610" i="3"/>
  <c r="AU1610" i="3"/>
  <c r="AU1658" i="3"/>
  <c r="AR1658" i="3"/>
  <c r="AP1770" i="3"/>
  <c r="AK1773" i="3"/>
  <c r="AT1779" i="3"/>
  <c r="AQ1779" i="3"/>
  <c r="AT1792" i="3"/>
  <c r="AM1802" i="3"/>
  <c r="AN1802" i="3"/>
  <c r="AJ1802" i="3"/>
  <c r="AR1853" i="3"/>
  <c r="AM1857" i="3"/>
  <c r="AN1857" i="3"/>
  <c r="AL1865" i="3"/>
  <c r="AP1870" i="3"/>
  <c r="AQ1873" i="3"/>
  <c r="AT1873" i="3"/>
  <c r="AR1873" i="3"/>
  <c r="AM1375" i="3"/>
  <c r="AT1697" i="3"/>
  <c r="AK1783" i="3"/>
  <c r="AL803" i="3"/>
  <c r="AN822" i="3"/>
  <c r="AN836" i="3"/>
  <c r="AP850" i="3"/>
  <c r="AQ860" i="3"/>
  <c r="AJ862" i="3"/>
  <c r="AQ899" i="3"/>
  <c r="AL923" i="3"/>
  <c r="AP950" i="3"/>
  <c r="AQ976" i="3"/>
  <c r="AR982" i="3"/>
  <c r="AN995" i="3"/>
  <c r="AT1008" i="3"/>
  <c r="AK1009" i="3"/>
  <c r="AN1062" i="3"/>
  <c r="AU1127" i="3"/>
  <c r="AI1148" i="3"/>
  <c r="AP1150" i="3"/>
  <c r="AQ1185" i="3"/>
  <c r="AR1346" i="3"/>
  <c r="AN43" i="3"/>
  <c r="AM43" i="3"/>
  <c r="AT72" i="3"/>
  <c r="AP72" i="3"/>
  <c r="AQ182" i="3"/>
  <c r="AP182" i="3"/>
  <c r="AN203" i="3"/>
  <c r="AI203" i="3"/>
  <c r="AQ227" i="3"/>
  <c r="AR227" i="3"/>
  <c r="AU227" i="3"/>
  <c r="AP227" i="3"/>
  <c r="AK275" i="3"/>
  <c r="AL275" i="3"/>
  <c r="AS15" i="3"/>
  <c r="AK42" i="3"/>
  <c r="AM42" i="3"/>
  <c r="AQ72" i="3"/>
  <c r="AJ82" i="3"/>
  <c r="AP105" i="3"/>
  <c r="AQ105" i="3"/>
  <c r="AL116" i="3"/>
  <c r="AS126" i="3"/>
  <c r="AM128" i="3"/>
  <c r="AJ128" i="3"/>
  <c r="AP145" i="3"/>
  <c r="AN148" i="3"/>
  <c r="AM148" i="3"/>
  <c r="AU150" i="3"/>
  <c r="AK158" i="3"/>
  <c r="AI165" i="3"/>
  <c r="AK165" i="3"/>
  <c r="AI199" i="3"/>
  <c r="AM199" i="3"/>
  <c r="AT206" i="3"/>
  <c r="AS206" i="3"/>
  <c r="AK224" i="3"/>
  <c r="AI224" i="3"/>
  <c r="AS227" i="3"/>
  <c r="AU231" i="3"/>
  <c r="AI234" i="3"/>
  <c r="AT283" i="3"/>
  <c r="AR283" i="3"/>
  <c r="AT86" i="3"/>
  <c r="AQ86" i="3"/>
  <c r="AQ120" i="3"/>
  <c r="AS120" i="3"/>
  <c r="AJ174" i="3"/>
  <c r="AI174" i="3"/>
  <c r="AS241" i="3"/>
  <c r="AP241" i="3"/>
  <c r="AL253" i="3"/>
  <c r="AM253" i="3"/>
  <c r="AJ253" i="3"/>
  <c r="AK11" i="3"/>
  <c r="AL11" i="3"/>
  <c r="AS54" i="3"/>
  <c r="AQ54" i="3"/>
  <c r="AU57" i="3"/>
  <c r="AS57" i="3"/>
  <c r="AS72" i="3"/>
  <c r="AU86" i="3"/>
  <c r="AQ96" i="3"/>
  <c r="AS96" i="3"/>
  <c r="AR120" i="3"/>
  <c r="AN140" i="3"/>
  <c r="AL140" i="3"/>
  <c r="AQ220" i="3"/>
  <c r="AU222" i="3"/>
  <c r="AS222" i="3"/>
  <c r="AT227" i="3"/>
  <c r="AJ250" i="3"/>
  <c r="AL250" i="3"/>
  <c r="AJ257" i="3"/>
  <c r="AN257" i="3"/>
  <c r="AS268" i="3"/>
  <c r="AR268" i="3"/>
  <c r="AT295" i="3"/>
  <c r="AS295" i="3"/>
  <c r="AQ295" i="3"/>
  <c r="AR305" i="3"/>
  <c r="AS305" i="3"/>
  <c r="AI312" i="3"/>
  <c r="AK312" i="3"/>
  <c r="AM94" i="3"/>
  <c r="AI94" i="3"/>
  <c r="AU72" i="3"/>
  <c r="AU120" i="3"/>
  <c r="AS177" i="3"/>
  <c r="AT177" i="3"/>
  <c r="AU195" i="3"/>
  <c r="AP195" i="3"/>
  <c r="AN212" i="3"/>
  <c r="AM212" i="3"/>
  <c r="AI217" i="3"/>
  <c r="AK217" i="3"/>
  <c r="AP243" i="3"/>
  <c r="AR245" i="3"/>
  <c r="AP245" i="3"/>
  <c r="AI278" i="3"/>
  <c r="AM278" i="3"/>
  <c r="AL288" i="3"/>
  <c r="AN297" i="3"/>
  <c r="AM81" i="3"/>
  <c r="AT178" i="3"/>
  <c r="AP263" i="3"/>
  <c r="AK264" i="3"/>
  <c r="AJ279" i="3"/>
  <c r="AI288" i="3"/>
  <c r="AK293" i="3"/>
  <c r="AI297" i="3"/>
  <c r="AN299" i="3"/>
  <c r="AR302" i="3"/>
  <c r="AP307" i="3"/>
  <c r="AP310" i="3"/>
  <c r="AI311" i="3"/>
  <c r="AL523" i="3"/>
  <c r="AM688" i="3"/>
  <c r="AJ688" i="3"/>
  <c r="AI701" i="3"/>
  <c r="AJ701" i="3"/>
  <c r="AL763" i="3"/>
  <c r="AK763" i="3"/>
  <c r="AJ763" i="3"/>
  <c r="AN763" i="3"/>
  <c r="AI763" i="3"/>
  <c r="AK794" i="3"/>
  <c r="AJ794" i="3"/>
  <c r="AI794" i="3"/>
  <c r="AI840" i="3"/>
  <c r="AM840" i="3"/>
  <c r="AM855" i="3"/>
  <c r="AJ855" i="3"/>
  <c r="AI855" i="3"/>
  <c r="AQ890" i="3"/>
  <c r="AS890" i="3"/>
  <c r="AK896" i="3"/>
  <c r="AJ896" i="3"/>
  <c r="AR902" i="3"/>
  <c r="AT902" i="3"/>
  <c r="AS902" i="3"/>
  <c r="AP902" i="3"/>
  <c r="AU906" i="3"/>
  <c r="AR906" i="3"/>
  <c r="AR910" i="3"/>
  <c r="AP910" i="3"/>
  <c r="AS940" i="3"/>
  <c r="AU940" i="3"/>
  <c r="AR940" i="3"/>
  <c r="AI1019" i="3"/>
  <c r="AM1019" i="3"/>
  <c r="AN1033" i="3"/>
  <c r="AL1033" i="3"/>
  <c r="AK1033" i="3"/>
  <c r="AS1064" i="3"/>
  <c r="AR1064" i="3"/>
  <c r="AS1379" i="3"/>
  <c r="AR1379" i="3"/>
  <c r="AN1388" i="3"/>
  <c r="AL1388" i="3"/>
  <c r="AS1467" i="3"/>
  <c r="AT1467" i="3"/>
  <c r="AI1480" i="3"/>
  <c r="AN1480" i="3"/>
  <c r="AK1550" i="3"/>
  <c r="AJ1550" i="3"/>
  <c r="AL1550" i="3"/>
  <c r="AJ297" i="3"/>
  <c r="AQ307" i="3"/>
  <c r="AP328" i="3"/>
  <c r="AQ332" i="3"/>
  <c r="AP342" i="3"/>
  <c r="AJ345" i="3"/>
  <c r="AI362" i="3"/>
  <c r="AP364" i="3"/>
  <c r="AL379" i="3"/>
  <c r="AU383" i="3"/>
  <c r="AK384" i="3"/>
  <c r="AQ390" i="3"/>
  <c r="AS402" i="3"/>
  <c r="AJ413" i="3"/>
  <c r="AU419" i="3"/>
  <c r="AM420" i="3"/>
  <c r="AN463" i="3"/>
  <c r="AS503" i="3"/>
  <c r="AI523" i="3"/>
  <c r="AM523" i="3"/>
  <c r="AQ538" i="3"/>
  <c r="AP562" i="3"/>
  <c r="AP572" i="3"/>
  <c r="AM587" i="3"/>
  <c r="AK596" i="3"/>
  <c r="AK599" i="3"/>
  <c r="AU600" i="3"/>
  <c r="AN601" i="3"/>
  <c r="AN606" i="3"/>
  <c r="AK612" i="3"/>
  <c r="AU616" i="3"/>
  <c r="AI617" i="3"/>
  <c r="AS643" i="3"/>
  <c r="AR660" i="3"/>
  <c r="AK661" i="3"/>
  <c r="AM663" i="3"/>
  <c r="AP668" i="3"/>
  <c r="AP681" i="3"/>
  <c r="AK688" i="3"/>
  <c r="AL701" i="3"/>
  <c r="AU756" i="3"/>
  <c r="AR756" i="3"/>
  <c r="AM763" i="3"/>
  <c r="AR792" i="3"/>
  <c r="AS792" i="3"/>
  <c r="AM794" i="3"/>
  <c r="AK860" i="3"/>
  <c r="AJ860" i="3"/>
  <c r="AM943" i="3"/>
  <c r="AI943" i="3"/>
  <c r="AK992" i="3"/>
  <c r="AM992" i="3"/>
  <c r="AI1282" i="3"/>
  <c r="AJ1282" i="3"/>
  <c r="AK1346" i="3"/>
  <c r="AN1346" i="3"/>
  <c r="AS1409" i="3"/>
  <c r="AR1409" i="3"/>
  <c r="AU1443" i="3"/>
  <c r="AS1443" i="3"/>
  <c r="AJ323" i="3"/>
  <c r="AP351" i="3"/>
  <c r="AS364" i="3"/>
  <c r="AT380" i="3"/>
  <c r="AI382" i="3"/>
  <c r="AL413" i="3"/>
  <c r="AP419" i="3"/>
  <c r="AN420" i="3"/>
  <c r="AT421" i="3"/>
  <c r="AQ426" i="3"/>
  <c r="AN429" i="3"/>
  <c r="AQ449" i="3"/>
  <c r="AS453" i="3"/>
  <c r="AI457" i="3"/>
  <c r="AI468" i="3"/>
  <c r="AR490" i="3"/>
  <c r="AJ523" i="3"/>
  <c r="AM524" i="3"/>
  <c r="AK534" i="3"/>
  <c r="AT551" i="3"/>
  <c r="AR572" i="3"/>
  <c r="AK606" i="3"/>
  <c r="AL621" i="3"/>
  <c r="AR629" i="3"/>
  <c r="AT643" i="3"/>
  <c r="AL661" i="3"/>
  <c r="AR668" i="3"/>
  <c r="AM703" i="3"/>
  <c r="AN703" i="3"/>
  <c r="AU724" i="3"/>
  <c r="AP724" i="3"/>
  <c r="AJ748" i="3"/>
  <c r="AL748" i="3"/>
  <c r="AP848" i="3"/>
  <c r="AT848" i="3"/>
  <c r="AP914" i="3"/>
  <c r="AU914" i="3"/>
  <c r="AT914" i="3"/>
  <c r="AS914" i="3"/>
  <c r="AK922" i="3"/>
  <c r="AJ922" i="3"/>
  <c r="AI970" i="3"/>
  <c r="AM970" i="3"/>
  <c r="AL970" i="3"/>
  <c r="AL1023" i="3"/>
  <c r="AN1023" i="3"/>
  <c r="AS1404" i="3"/>
  <c r="AT1404" i="3"/>
  <c r="AR1404" i="3"/>
  <c r="AU1404" i="3"/>
  <c r="AT337" i="3"/>
  <c r="AN382" i="3"/>
  <c r="AS426" i="3"/>
  <c r="AK457" i="3"/>
  <c r="AL468" i="3"/>
  <c r="AK523" i="3"/>
  <c r="AN661" i="3"/>
  <c r="AT668" i="3"/>
  <c r="AL681" i="3"/>
  <c r="AK681" i="3"/>
  <c r="AN714" i="3"/>
  <c r="AP729" i="3"/>
  <c r="AQ729" i="3"/>
  <c r="AN736" i="3"/>
  <c r="AK736" i="3"/>
  <c r="AM736" i="3"/>
  <c r="AI736" i="3"/>
  <c r="AP768" i="3"/>
  <c r="AS768" i="3"/>
  <c r="AR768" i="3"/>
  <c r="AU768" i="3"/>
  <c r="AQ768" i="3"/>
  <c r="AJ816" i="3"/>
  <c r="AI816" i="3"/>
  <c r="AL863" i="3"/>
  <c r="AM863" i="3"/>
  <c r="AK863" i="3"/>
  <c r="AJ863" i="3"/>
  <c r="AN998" i="3"/>
  <c r="AI998" i="3"/>
  <c r="AI1044" i="3"/>
  <c r="AN1044" i="3"/>
  <c r="AU1091" i="3"/>
  <c r="AS1091" i="3"/>
  <c r="AQ1091" i="3"/>
  <c r="AL1105" i="3"/>
  <c r="AM1105" i="3"/>
  <c r="AI1105" i="3"/>
  <c r="AL1135" i="3"/>
  <c r="AK1135" i="3"/>
  <c r="AP1170" i="3"/>
  <c r="AQ1170" i="3"/>
  <c r="AK1182" i="3"/>
  <c r="AJ1182" i="3"/>
  <c r="AI1422" i="3"/>
  <c r="AJ1422" i="3"/>
  <c r="AJ728" i="3"/>
  <c r="AT749" i="3"/>
  <c r="AR755" i="3"/>
  <c r="AM773" i="3"/>
  <c r="AL778" i="3"/>
  <c r="AR779" i="3"/>
  <c r="AU784" i="3"/>
  <c r="AJ787" i="3"/>
  <c r="AU787" i="3"/>
  <c r="AR811" i="3"/>
  <c r="AL821" i="3"/>
  <c r="AT837" i="3"/>
  <c r="AM847" i="3"/>
  <c r="AS950" i="3"/>
  <c r="AP1070" i="3"/>
  <c r="AR1070" i="3"/>
  <c r="AT1101" i="3"/>
  <c r="AQ1101" i="3"/>
  <c r="AU1125" i="3"/>
  <c r="AT1125" i="3"/>
  <c r="AM1164" i="3"/>
  <c r="AL1164" i="3"/>
  <c r="AN1175" i="3"/>
  <c r="AI1175" i="3"/>
  <c r="AK1195" i="3"/>
  <c r="AJ1195" i="3"/>
  <c r="AI1195" i="3"/>
  <c r="AK1212" i="3"/>
  <c r="AI1212" i="3"/>
  <c r="AM1235" i="3"/>
  <c r="AN1235" i="3"/>
  <c r="AM1248" i="3"/>
  <c r="AN1248" i="3"/>
  <c r="AL1248" i="3"/>
  <c r="AN1272" i="3"/>
  <c r="AL1272" i="3"/>
  <c r="AK1272" i="3"/>
  <c r="AS1298" i="3"/>
  <c r="AU1298" i="3"/>
  <c r="AP1344" i="3"/>
  <c r="AR1344" i="3"/>
  <c r="AS1382" i="3"/>
  <c r="AQ1382" i="3"/>
  <c r="AK1413" i="3"/>
  <c r="AJ1413" i="3"/>
  <c r="AN1413" i="3"/>
  <c r="AI1413" i="3"/>
  <c r="AP1419" i="3"/>
  <c r="AS1419" i="3"/>
  <c r="AJ1542" i="3"/>
  <c r="AK1542" i="3"/>
  <c r="AU1566" i="3"/>
  <c r="AT1566" i="3"/>
  <c r="AS1572" i="3"/>
  <c r="AP1572" i="3"/>
  <c r="AQ1572" i="3"/>
  <c r="AR1832" i="3"/>
  <c r="AS1832" i="3"/>
  <c r="AI1840" i="3"/>
  <c r="AK1840" i="3"/>
  <c r="AN1840" i="3"/>
  <c r="AJ1840" i="3"/>
  <c r="AL1840" i="3"/>
  <c r="AM1840" i="3"/>
  <c r="AN847" i="3"/>
  <c r="AR1035" i="3"/>
  <c r="AJ1099" i="3"/>
  <c r="AN1099" i="3"/>
  <c r="AU1153" i="3"/>
  <c r="AQ1153" i="3"/>
  <c r="AT1153" i="3"/>
  <c r="AP1153" i="3"/>
  <c r="AS1158" i="3"/>
  <c r="AS1160" i="3"/>
  <c r="AQ1160" i="3"/>
  <c r="AN1195" i="3"/>
  <c r="AT1211" i="3"/>
  <c r="AR1211" i="3"/>
  <c r="AM1212" i="3"/>
  <c r="AN1216" i="3"/>
  <c r="AL1216" i="3"/>
  <c r="AK1233" i="3"/>
  <c r="AJ1233" i="3"/>
  <c r="AQ1259" i="3"/>
  <c r="AU1259" i="3"/>
  <c r="AR1259" i="3"/>
  <c r="AJ1272" i="3"/>
  <c r="AR1298" i="3"/>
  <c r="AK1303" i="3"/>
  <c r="AI1339" i="3"/>
  <c r="AM1339" i="3"/>
  <c r="AL1339" i="3"/>
  <c r="AL1350" i="3"/>
  <c r="AI1350" i="3"/>
  <c r="AN1396" i="3"/>
  <c r="AU1401" i="3"/>
  <c r="AR1401" i="3"/>
  <c r="AN1437" i="3"/>
  <c r="AJ1437" i="3"/>
  <c r="AI1437" i="3"/>
  <c r="AT1486" i="3"/>
  <c r="AR1486" i="3"/>
  <c r="AU1531" i="3"/>
  <c r="AT1531" i="3"/>
  <c r="AP1532" i="3"/>
  <c r="AR1532" i="3"/>
  <c r="AU1600" i="3"/>
  <c r="AS1600" i="3"/>
  <c r="AR1600" i="3"/>
  <c r="AI1616" i="3"/>
  <c r="AM1616" i="3"/>
  <c r="AK1616" i="3"/>
  <c r="AN1640" i="3"/>
  <c r="AM1640" i="3"/>
  <c r="AQ1720" i="3"/>
  <c r="AR1720" i="3"/>
  <c r="AT1737" i="3"/>
  <c r="AU1737" i="3"/>
  <c r="AI1774" i="3"/>
  <c r="AN1774" i="3"/>
  <c r="AK1784" i="3"/>
  <c r="AL1784" i="3"/>
  <c r="AS684" i="3"/>
  <c r="AQ749" i="3"/>
  <c r="AM760" i="3"/>
  <c r="AP761" i="3"/>
  <c r="AQ765" i="3"/>
  <c r="AI773" i="3"/>
  <c r="AQ790" i="3"/>
  <c r="AR807" i="3"/>
  <c r="AM836" i="3"/>
  <c r="AR837" i="3"/>
  <c r="AU846" i="3"/>
  <c r="AS866" i="3"/>
  <c r="AM901" i="3"/>
  <c r="AJ906" i="3"/>
  <c r="AT909" i="3"/>
  <c r="AM910" i="3"/>
  <c r="AI916" i="3"/>
  <c r="AJ936" i="3"/>
  <c r="AM980" i="3"/>
  <c r="AL995" i="3"/>
  <c r="AN1010" i="3"/>
  <c r="AT1035" i="3"/>
  <c r="AN1053" i="3"/>
  <c r="AN1054" i="3"/>
  <c r="AJ1054" i="3"/>
  <c r="AU1080" i="3"/>
  <c r="AI1099" i="3"/>
  <c r="AS1104" i="3"/>
  <c r="AR1104" i="3"/>
  <c r="AP1104" i="3"/>
  <c r="AN1119" i="3"/>
  <c r="AR1153" i="3"/>
  <c r="AP1164" i="3"/>
  <c r="AT1199" i="3"/>
  <c r="AP1199" i="3"/>
  <c r="AK1208" i="3"/>
  <c r="AI1208" i="3"/>
  <c r="AU1215" i="3"/>
  <c r="AT1215" i="3"/>
  <c r="AI1229" i="3"/>
  <c r="AL1229" i="3"/>
  <c r="AT1237" i="3"/>
  <c r="AU1237" i="3"/>
  <c r="AS1237" i="3"/>
  <c r="AR1248" i="3"/>
  <c r="AK1270" i="3"/>
  <c r="AJ1270" i="3"/>
  <c r="AM1272" i="3"/>
  <c r="AT1280" i="3"/>
  <c r="AS1280" i="3"/>
  <c r="AN1287" i="3"/>
  <c r="AL1287" i="3"/>
  <c r="AM1296" i="3"/>
  <c r="AN1296" i="3"/>
  <c r="AK1339" i="3"/>
  <c r="AP1348" i="3"/>
  <c r="AU1348" i="3"/>
  <c r="AM1373" i="3"/>
  <c r="AI1373" i="3"/>
  <c r="AJ1380" i="3"/>
  <c r="AI1380" i="3"/>
  <c r="AL1411" i="3"/>
  <c r="AJ1411" i="3"/>
  <c r="AI1411" i="3"/>
  <c r="AM1413" i="3"/>
  <c r="AT1423" i="3"/>
  <c r="AU1424" i="3"/>
  <c r="AS1424" i="3"/>
  <c r="AR1424" i="3"/>
  <c r="AL1437" i="3"/>
  <c r="AT1474" i="3"/>
  <c r="AU1474" i="3"/>
  <c r="AK1590" i="3"/>
  <c r="AN1590" i="3"/>
  <c r="AL1590" i="3"/>
  <c r="AT1126" i="3"/>
  <c r="AU1173" i="3"/>
  <c r="AM1184" i="3"/>
  <c r="AS1300" i="3"/>
  <c r="AK1524" i="3"/>
  <c r="AN1524" i="3"/>
  <c r="AN1547" i="3"/>
  <c r="AK1547" i="3"/>
  <c r="AI1547" i="3"/>
  <c r="AJ1555" i="3"/>
  <c r="AN1555" i="3"/>
  <c r="AI1563" i="3"/>
  <c r="AN1563" i="3"/>
  <c r="AL1584" i="3"/>
  <c r="AJ1584" i="3"/>
  <c r="AM1622" i="3"/>
  <c r="AN1622" i="3"/>
  <c r="AU1639" i="3"/>
  <c r="AQ1639" i="3"/>
  <c r="AM1702" i="3"/>
  <c r="AL1702" i="3"/>
  <c r="AN1753" i="3"/>
  <c r="AK1753" i="3"/>
  <c r="AI1765" i="3"/>
  <c r="AL1765" i="3"/>
  <c r="AJ1765" i="3"/>
  <c r="AM1765" i="3"/>
  <c r="AI1786" i="3"/>
  <c r="AN1786" i="3"/>
  <c r="AN1805" i="3"/>
  <c r="AL1805" i="3"/>
  <c r="AK1805" i="3"/>
  <c r="AM1805" i="3"/>
  <c r="AQ1808" i="3"/>
  <c r="AS1808" i="3"/>
  <c r="AR1808" i="3"/>
  <c r="AT1808" i="3"/>
  <c r="AN1811" i="3"/>
  <c r="AJ1811" i="3"/>
  <c r="AT1113" i="3"/>
  <c r="AT1119" i="3"/>
  <c r="AS1127" i="3"/>
  <c r="AS1137" i="3"/>
  <c r="AK1138" i="3"/>
  <c r="AP1140" i="3"/>
  <c r="AT1165" i="3"/>
  <c r="AM1167" i="3"/>
  <c r="AI1184" i="3"/>
  <c r="AK1201" i="3"/>
  <c r="AN1239" i="3"/>
  <c r="AK1250" i="3"/>
  <c r="AI1256" i="3"/>
  <c r="AI1260" i="3"/>
  <c r="AP1300" i="3"/>
  <c r="AU1300" i="3"/>
  <c r="AQ1306" i="3"/>
  <c r="AR1397" i="3"/>
  <c r="AQ1406" i="3"/>
  <c r="AU1427" i="3"/>
  <c r="AL1445" i="3"/>
  <c r="AS1485" i="3"/>
  <c r="AR1485" i="3"/>
  <c r="AI1513" i="3"/>
  <c r="AN1513" i="3"/>
  <c r="AM1524" i="3"/>
  <c r="AL1541" i="3"/>
  <c r="AJ1547" i="3"/>
  <c r="AL1563" i="3"/>
  <c r="AK1584" i="3"/>
  <c r="AU1593" i="3"/>
  <c r="AT1593" i="3"/>
  <c r="AR1593" i="3"/>
  <c r="AP1751" i="3"/>
  <c r="AU1751" i="3"/>
  <c r="AQ1766" i="3"/>
  <c r="AU1766" i="3"/>
  <c r="AS1766" i="3"/>
  <c r="AL1771" i="3"/>
  <c r="AJ1771" i="3"/>
  <c r="AI1791" i="3"/>
  <c r="AM1791" i="3"/>
  <c r="AK1791" i="3"/>
  <c r="AN1791" i="3"/>
  <c r="AU1803" i="3"/>
  <c r="AP1803" i="3"/>
  <c r="AU1808" i="3"/>
  <c r="AS1810" i="3"/>
  <c r="AQ1810" i="3"/>
  <c r="AR1563" i="3"/>
  <c r="AU1563" i="3"/>
  <c r="AK1565" i="3"/>
  <c r="AK1572" i="3"/>
  <c r="AJ1572" i="3"/>
  <c r="AT1673" i="3"/>
  <c r="AU1673" i="3"/>
  <c r="AR1673" i="3"/>
  <c r="AT1709" i="3"/>
  <c r="AU1709" i="3"/>
  <c r="AK1724" i="3"/>
  <c r="AM1724" i="3"/>
  <c r="AL1724" i="3"/>
  <c r="AM1745" i="3"/>
  <c r="AK1745" i="3"/>
  <c r="AQ1778" i="3"/>
  <c r="AR1778" i="3"/>
  <c r="AT1791" i="3"/>
  <c r="AQ1791" i="3"/>
  <c r="AI1798" i="3"/>
  <c r="AJ1798" i="3"/>
  <c r="AU1829" i="3"/>
  <c r="AR1829" i="3"/>
  <c r="AP1829" i="3"/>
  <c r="AT1829" i="3"/>
  <c r="AM1833" i="3"/>
  <c r="AN1833" i="3"/>
  <c r="AJ1833" i="3"/>
  <c r="AU1862" i="3"/>
  <c r="AT1862" i="3"/>
  <c r="AS1511" i="3"/>
  <c r="AU1522" i="3"/>
  <c r="AM1585" i="3"/>
  <c r="AL1586" i="3"/>
  <c r="AN1608" i="3"/>
  <c r="AQ1610" i="3"/>
  <c r="AL1617" i="3"/>
  <c r="AQ1665" i="3"/>
  <c r="AR1669" i="3"/>
  <c r="AL1678" i="3"/>
  <c r="AJ1727" i="3"/>
  <c r="AS1754" i="3"/>
  <c r="AI1755" i="3"/>
  <c r="AP1758" i="3"/>
  <c r="AM1760" i="3"/>
  <c r="AU1768" i="3"/>
  <c r="AP1780" i="3"/>
  <c r="AS1785" i="3"/>
  <c r="AP1796" i="3"/>
  <c r="AS1853" i="3"/>
  <c r="AM1861" i="3"/>
  <c r="AK1864" i="3"/>
  <c r="AS1868" i="3"/>
  <c r="AJ1869" i="3"/>
  <c r="AT1872" i="3"/>
  <c r="AL1877" i="3"/>
  <c r="AU1882" i="3"/>
  <c r="AT1889" i="3"/>
  <c r="AT1548" i="3"/>
  <c r="AK1755" i="3"/>
  <c r="AR1756" i="3"/>
  <c r="AT1770" i="3"/>
  <c r="AU1773" i="3"/>
  <c r="AS1780" i="3"/>
  <c r="AU1785" i="3"/>
  <c r="AJ1789" i="3"/>
  <c r="AR1790" i="3"/>
  <c r="AN1794" i="3"/>
  <c r="AT1796" i="3"/>
  <c r="AK1806" i="3"/>
  <c r="AK1834" i="3"/>
  <c r="AN1845" i="3"/>
  <c r="AQ1889" i="3"/>
  <c r="AN1755" i="3"/>
  <c r="AJ1814" i="3"/>
  <c r="AU1822" i="3"/>
  <c r="AL1852" i="3"/>
  <c r="AJ1859" i="3"/>
  <c r="AR1889" i="3"/>
  <c r="M24" i="12"/>
  <c r="AI26" i="10"/>
  <c r="AU144" i="3"/>
  <c r="AQ144" i="3"/>
  <c r="AQ179" i="3"/>
  <c r="AT179" i="3"/>
  <c r="AP186" i="3"/>
  <c r="AS186" i="3"/>
  <c r="AI208" i="3"/>
  <c r="AN208" i="3"/>
  <c r="AU214" i="3"/>
  <c r="AQ214" i="3"/>
  <c r="AK239" i="3"/>
  <c r="AJ239" i="3"/>
  <c r="AQ485" i="3"/>
  <c r="AS485" i="3"/>
  <c r="AP485" i="3"/>
  <c r="AU485" i="3"/>
  <c r="AK829" i="3"/>
  <c r="AN829" i="3"/>
  <c r="AL829" i="3"/>
  <c r="AN1022" i="3"/>
  <c r="AK1022" i="3"/>
  <c r="AL28" i="3"/>
  <c r="AT48" i="3"/>
  <c r="AS63" i="3"/>
  <c r="AI70" i="3"/>
  <c r="AL101" i="3"/>
  <c r="AM106" i="3"/>
  <c r="AI122" i="3"/>
  <c r="AR144" i="3"/>
  <c r="AU159" i="3"/>
  <c r="AJ208" i="3"/>
  <c r="AS234" i="3"/>
  <c r="AP234" i="3"/>
  <c r="AL239" i="3"/>
  <c r="AQ259" i="3"/>
  <c r="AP259" i="3"/>
  <c r="AS276" i="3"/>
  <c r="AU276" i="3"/>
  <c r="AP334" i="3"/>
  <c r="AS334" i="3"/>
  <c r="AR334" i="3"/>
  <c r="AL380" i="3"/>
  <c r="AM380" i="3"/>
  <c r="AJ407" i="3"/>
  <c r="AI407" i="3"/>
  <c r="AN438" i="3"/>
  <c r="AL438" i="3"/>
  <c r="AM590" i="3"/>
  <c r="AN590" i="3"/>
  <c r="AP689" i="3"/>
  <c r="AT689" i="3"/>
  <c r="AS689" i="3"/>
  <c r="AU689" i="3"/>
  <c r="AR864" i="3"/>
  <c r="AP864" i="3"/>
  <c r="AU864" i="3"/>
  <c r="AN871" i="3"/>
  <c r="AL871" i="3"/>
  <c r="AJ871" i="3"/>
  <c r="AP1186" i="3"/>
  <c r="AT1186" i="3"/>
  <c r="AU1197" i="3"/>
  <c r="AP1197" i="3"/>
  <c r="AU33" i="3"/>
  <c r="AU48" i="3"/>
  <c r="AU54" i="3"/>
  <c r="AP56" i="3"/>
  <c r="AK62" i="3"/>
  <c r="AM62" i="3"/>
  <c r="AU63" i="3"/>
  <c r="AI68" i="3"/>
  <c r="AM70" i="3"/>
  <c r="AP88" i="3"/>
  <c r="AN94" i="3"/>
  <c r="AU96" i="3"/>
  <c r="AQ116" i="3"/>
  <c r="AJ122" i="3"/>
  <c r="AI127" i="3"/>
  <c r="AL127" i="3"/>
  <c r="AJ127" i="3"/>
  <c r="AN134" i="3"/>
  <c r="AI134" i="3"/>
  <c r="AT138" i="3"/>
  <c r="AS138" i="3"/>
  <c r="AS144" i="3"/>
  <c r="AN157" i="3"/>
  <c r="AM162" i="3"/>
  <c r="AJ162" i="3"/>
  <c r="AP189" i="3"/>
  <c r="AR189" i="3"/>
  <c r="AI206" i="3"/>
  <c r="AK208" i="3"/>
  <c r="AN230" i="3"/>
  <c r="AT234" i="3"/>
  <c r="AM239" i="3"/>
  <c r="AJ252" i="3"/>
  <c r="AL252" i="3"/>
  <c r="AI252" i="3"/>
  <c r="AT259" i="3"/>
  <c r="AR272" i="3"/>
  <c r="AT272" i="3"/>
  <c r="AP276" i="3"/>
  <c r="AL307" i="3"/>
  <c r="AQ334" i="3"/>
  <c r="AJ380" i="3"/>
  <c r="AQ403" i="3"/>
  <c r="AP403" i="3"/>
  <c r="AU451" i="3"/>
  <c r="AR451" i="3"/>
  <c r="AQ451" i="3"/>
  <c r="AK496" i="3"/>
  <c r="AU582" i="3"/>
  <c r="AP582" i="3"/>
  <c r="AQ628" i="3"/>
  <c r="AI631" i="3"/>
  <c r="AK635" i="3"/>
  <c r="AP662" i="3"/>
  <c r="AS662" i="3"/>
  <c r="AM684" i="3"/>
  <c r="AL684" i="3"/>
  <c r="AK684" i="3"/>
  <c r="AU700" i="3"/>
  <c r="AL702" i="3"/>
  <c r="AT710" i="3"/>
  <c r="AS710" i="3"/>
  <c r="AQ712" i="3"/>
  <c r="AR716" i="3"/>
  <c r="AS718" i="3"/>
  <c r="AQ938" i="3"/>
  <c r="AT938" i="3"/>
  <c r="AR938" i="3"/>
  <c r="AP938" i="3"/>
  <c r="AQ1475" i="3"/>
  <c r="AS1475" i="3"/>
  <c r="AT1475" i="3"/>
  <c r="AU1475" i="3"/>
  <c r="AR1475" i="3"/>
  <c r="AP1475" i="3"/>
  <c r="AT56" i="3"/>
  <c r="AN70" i="3"/>
  <c r="AR88" i="3"/>
  <c r="AT94" i="3"/>
  <c r="AR94" i="3"/>
  <c r="AQ94" i="3"/>
  <c r="AU116" i="3"/>
  <c r="AN119" i="3"/>
  <c r="AM119" i="3"/>
  <c r="AK122" i="3"/>
  <c r="AT144" i="3"/>
  <c r="AM180" i="3"/>
  <c r="AL180" i="3"/>
  <c r="AJ180" i="3"/>
  <c r="AL208" i="3"/>
  <c r="AQ232" i="3"/>
  <c r="AP237" i="3"/>
  <c r="AT237" i="3"/>
  <c r="AN239" i="3"/>
  <c r="AI262" i="3"/>
  <c r="AL262" i="3"/>
  <c r="AK262" i="3"/>
  <c r="AM262" i="3"/>
  <c r="AJ262" i="3"/>
  <c r="AM296" i="3"/>
  <c r="AI296" i="3"/>
  <c r="AS392" i="3"/>
  <c r="AP392" i="3"/>
  <c r="AL456" i="3"/>
  <c r="AN456" i="3"/>
  <c r="AM456" i="3"/>
  <c r="AN533" i="3"/>
  <c r="AM566" i="3"/>
  <c r="AL566" i="3"/>
  <c r="AN566" i="3"/>
  <c r="AJ566" i="3"/>
  <c r="AI566" i="3"/>
  <c r="AR628" i="3"/>
  <c r="AS633" i="3"/>
  <c r="AT633" i="3"/>
  <c r="AL635" i="3"/>
  <c r="AT637" i="3"/>
  <c r="AT672" i="3"/>
  <c r="AR672" i="3"/>
  <c r="AP814" i="3"/>
  <c r="AR814" i="3"/>
  <c r="AS814" i="3"/>
  <c r="AP825" i="3"/>
  <c r="AU825" i="3"/>
  <c r="AS825" i="3"/>
  <c r="AR825" i="3"/>
  <c r="AN891" i="3"/>
  <c r="AI891" i="3"/>
  <c r="AS1224" i="3"/>
  <c r="AP1224" i="3"/>
  <c r="AS70" i="3"/>
  <c r="AQ70" i="3"/>
  <c r="AN125" i="3"/>
  <c r="AJ125" i="3"/>
  <c r="AK160" i="3"/>
  <c r="AL160" i="3"/>
  <c r="AL168" i="3"/>
  <c r="AJ168" i="3"/>
  <c r="AJ185" i="3"/>
  <c r="AI185" i="3"/>
  <c r="AU217" i="3"/>
  <c r="AQ217" i="3"/>
  <c r="AM242" i="3"/>
  <c r="AJ242" i="3"/>
  <c r="AQ252" i="3"/>
  <c r="AP252" i="3"/>
  <c r="AM303" i="3"/>
  <c r="AJ303" i="3"/>
  <c r="AI303" i="3"/>
  <c r="AU316" i="3"/>
  <c r="AQ316" i="3"/>
  <c r="AJ331" i="3"/>
  <c r="AL331" i="3"/>
  <c r="AI434" i="3"/>
  <c r="AL434" i="3"/>
  <c r="AK434" i="3"/>
  <c r="AT442" i="3"/>
  <c r="AU442" i="3"/>
  <c r="AS442" i="3"/>
  <c r="AS507" i="3"/>
  <c r="AR507" i="3"/>
  <c r="AS533" i="3"/>
  <c r="AQ533" i="3"/>
  <c r="AP533" i="3"/>
  <c r="AU533" i="3"/>
  <c r="AR533" i="3"/>
  <c r="AP578" i="3"/>
  <c r="AT578" i="3"/>
  <c r="AU578" i="3"/>
  <c r="AT588" i="3"/>
  <c r="AP588" i="3"/>
  <c r="AJ622" i="3"/>
  <c r="AL622" i="3"/>
  <c r="AU799" i="3"/>
  <c r="AS799" i="3"/>
  <c r="AR799" i="3"/>
  <c r="AQ799" i="3"/>
  <c r="AJ808" i="3"/>
  <c r="AL808" i="3"/>
  <c r="AU885" i="3"/>
  <c r="AS885" i="3"/>
  <c r="AT885" i="3"/>
  <c r="AT1297" i="3"/>
  <c r="AP1297" i="3"/>
  <c r="AP29" i="3"/>
  <c r="AU29" i="3"/>
  <c r="AK34" i="3"/>
  <c r="AP46" i="3"/>
  <c r="AK55" i="3"/>
  <c r="AJ55" i="3"/>
  <c r="AS76" i="3"/>
  <c r="AU88" i="3"/>
  <c r="AL93" i="3"/>
  <c r="AJ93" i="3"/>
  <c r="AM137" i="3"/>
  <c r="AI137" i="3"/>
  <c r="AS143" i="3"/>
  <c r="AM160" i="3"/>
  <c r="AL176" i="3"/>
  <c r="AM176" i="3"/>
  <c r="AJ176" i="3"/>
  <c r="AL185" i="3"/>
  <c r="AS197" i="3"/>
  <c r="AQ226" i="3"/>
  <c r="AI235" i="3"/>
  <c r="AM235" i="3"/>
  <c r="AN270" i="3"/>
  <c r="AK270" i="3"/>
  <c r="AK303" i="3"/>
  <c r="AN499" i="3"/>
  <c r="AL499" i="3"/>
  <c r="AU507" i="3"/>
  <c r="AM602" i="3"/>
  <c r="AK622" i="3"/>
  <c r="AM649" i="3"/>
  <c r="AN649" i="3"/>
  <c r="AI721" i="3"/>
  <c r="AN721" i="3"/>
  <c r="AI755" i="3"/>
  <c r="AK755" i="3"/>
  <c r="AJ755" i="3"/>
  <c r="AM755" i="3"/>
  <c r="AL755" i="3"/>
  <c r="AN775" i="3"/>
  <c r="AK775" i="3"/>
  <c r="AU46" i="3"/>
  <c r="AN83" i="3"/>
  <c r="AL83" i="3"/>
  <c r="AM85" i="3"/>
  <c r="AI85" i="3"/>
  <c r="AR115" i="3"/>
  <c r="AT115" i="3"/>
  <c r="AU160" i="3"/>
  <c r="AQ160" i="3"/>
  <c r="AN185" i="3"/>
  <c r="AU193" i="3"/>
  <c r="AT193" i="3"/>
  <c r="AR277" i="3"/>
  <c r="AQ277" i="3"/>
  <c r="AL303" i="3"/>
  <c r="AJ408" i="3"/>
  <c r="AM408" i="3"/>
  <c r="AL408" i="3"/>
  <c r="AK452" i="3"/>
  <c r="AJ452" i="3"/>
  <c r="AM585" i="3"/>
  <c r="AN585" i="3"/>
  <c r="AK585" i="3"/>
  <c r="AJ585" i="3"/>
  <c r="AJ591" i="3"/>
  <c r="AN591" i="3"/>
  <c r="AU795" i="3"/>
  <c r="AP795" i="3"/>
  <c r="AR9" i="3"/>
  <c r="AS22" i="3"/>
  <c r="AR29" i="3"/>
  <c r="AQ38" i="3"/>
  <c r="AT38" i="3"/>
  <c r="AM55" i="3"/>
  <c r="AI75" i="3"/>
  <c r="AK83" i="3"/>
  <c r="AN85" i="3"/>
  <c r="AI91" i="3"/>
  <c r="AL91" i="3"/>
  <c r="AS93" i="3"/>
  <c r="AQ97" i="3"/>
  <c r="AS102" i="3"/>
  <c r="AU102" i="3"/>
  <c r="AQ115" i="3"/>
  <c r="AU119" i="3"/>
  <c r="AL121" i="3"/>
  <c r="AT130" i="3"/>
  <c r="AN137" i="3"/>
  <c r="AT171" i="3"/>
  <c r="AS171" i="3"/>
  <c r="AQ193" i="3"/>
  <c r="AR211" i="3"/>
  <c r="AT211" i="3"/>
  <c r="AU213" i="3"/>
  <c r="AS213" i="3"/>
  <c r="AI225" i="3"/>
  <c r="AJ233" i="3"/>
  <c r="AS333" i="3"/>
  <c r="AR354" i="3"/>
  <c r="AS354" i="3"/>
  <c r="AP354" i="3"/>
  <c r="AR384" i="3"/>
  <c r="AP384" i="3"/>
  <c r="AK408" i="3"/>
  <c r="AP450" i="3"/>
  <c r="AI585" i="3"/>
  <c r="AU22" i="3"/>
  <c r="AT29" i="3"/>
  <c r="AN55" i="3"/>
  <c r="AL75" i="3"/>
  <c r="AI80" i="3"/>
  <c r="AL80" i="3"/>
  <c r="AQ81" i="3"/>
  <c r="AS81" i="3"/>
  <c r="AK89" i="3"/>
  <c r="AJ89" i="3"/>
  <c r="AN89" i="3"/>
  <c r="AU91" i="3"/>
  <c r="AT91" i="3"/>
  <c r="AU93" i="3"/>
  <c r="AS97" i="3"/>
  <c r="AP121" i="3"/>
  <c r="AR121" i="3"/>
  <c r="AM126" i="3"/>
  <c r="AL126" i="3"/>
  <c r="AQ137" i="3"/>
  <c r="AU137" i="3"/>
  <c r="AP158" i="3"/>
  <c r="AR158" i="3"/>
  <c r="AR193" i="3"/>
  <c r="AM207" i="3"/>
  <c r="AN207" i="3"/>
  <c r="AL207" i="3"/>
  <c r="AK207" i="3"/>
  <c r="AK209" i="3"/>
  <c r="AN209" i="3"/>
  <c r="AK225" i="3"/>
  <c r="AP255" i="3"/>
  <c r="AQ255" i="3"/>
  <c r="AN408" i="3"/>
  <c r="AU583" i="3"/>
  <c r="AT583" i="3"/>
  <c r="AR583" i="3"/>
  <c r="AL585" i="3"/>
  <c r="AI671" i="3"/>
  <c r="AN671" i="3"/>
  <c r="AM671" i="3"/>
  <c r="AK671" i="3"/>
  <c r="AJ671" i="3"/>
  <c r="AJ920" i="3"/>
  <c r="AN920" i="3"/>
  <c r="AL920" i="3"/>
  <c r="AK920" i="3"/>
  <c r="AS12" i="3"/>
  <c r="AU12" i="3"/>
  <c r="AI27" i="3"/>
  <c r="AJ27" i="3"/>
  <c r="AQ57" i="3"/>
  <c r="AJ59" i="3"/>
  <c r="AS69" i="3"/>
  <c r="AS71" i="3"/>
  <c r="AU71" i="3"/>
  <c r="AN75" i="3"/>
  <c r="AJ80" i="3"/>
  <c r="AU81" i="3"/>
  <c r="AT83" i="3"/>
  <c r="AS87" i="3"/>
  <c r="AI89" i="3"/>
  <c r="AR91" i="3"/>
  <c r="AT121" i="3"/>
  <c r="AJ126" i="3"/>
  <c r="AP137" i="3"/>
  <c r="AM153" i="3"/>
  <c r="AJ153" i="3"/>
  <c r="AU169" i="3"/>
  <c r="AR169" i="3"/>
  <c r="AP169" i="3"/>
  <c r="AR188" i="3"/>
  <c r="AS193" i="3"/>
  <c r="AI209" i="3"/>
  <c r="AI216" i="3"/>
  <c r="AP218" i="3"/>
  <c r="AT220" i="3"/>
  <c r="AL225" i="3"/>
  <c r="AT348" i="3"/>
  <c r="AS352" i="3"/>
  <c r="AR352" i="3"/>
  <c r="AP352" i="3"/>
  <c r="AN359" i="3"/>
  <c r="AI361" i="3"/>
  <c r="AR412" i="3"/>
  <c r="AP414" i="3"/>
  <c r="AS414" i="3"/>
  <c r="AU414" i="3"/>
  <c r="AR414" i="3"/>
  <c r="AQ414" i="3"/>
  <c r="AQ416" i="3"/>
  <c r="AS416" i="3"/>
  <c r="AJ473" i="3"/>
  <c r="AM551" i="3"/>
  <c r="AI551" i="3"/>
  <c r="AQ583" i="3"/>
  <c r="AT634" i="3"/>
  <c r="AP634" i="3"/>
  <c r="AL671" i="3"/>
  <c r="AI766" i="3"/>
  <c r="AJ766" i="3"/>
  <c r="AL890" i="3"/>
  <c r="AM890" i="3"/>
  <c r="AN890" i="3"/>
  <c r="AQ943" i="3"/>
  <c r="AT943" i="3"/>
  <c r="AR943" i="3"/>
  <c r="AL1288" i="3"/>
  <c r="AJ1288" i="3"/>
  <c r="T2675" i="2"/>
  <c r="T2677" i="2" s="1"/>
  <c r="AQ12" i="3"/>
  <c r="AJ15" i="3"/>
  <c r="AL15" i="3"/>
  <c r="AR57" i="3"/>
  <c r="AN59" i="3"/>
  <c r="AJ65" i="3"/>
  <c r="AQ67" i="3"/>
  <c r="AP71" i="3"/>
  <c r="AP75" i="3"/>
  <c r="AQ75" i="3"/>
  <c r="AM80" i="3"/>
  <c r="AL89" i="3"/>
  <c r="AS91" i="3"/>
  <c r="AJ116" i="3"/>
  <c r="AK116" i="3"/>
  <c r="AN116" i="3"/>
  <c r="AU128" i="3"/>
  <c r="AS137" i="3"/>
  <c r="AM161" i="3"/>
  <c r="AL164" i="3"/>
  <c r="AN164" i="3"/>
  <c r="AM164" i="3"/>
  <c r="AT169" i="3"/>
  <c r="AQ191" i="3"/>
  <c r="AR191" i="3"/>
  <c r="AS218" i="3"/>
  <c r="AU223" i="3"/>
  <c r="AS223" i="3"/>
  <c r="AQ223" i="3"/>
  <c r="AP223" i="3"/>
  <c r="AN261" i="3"/>
  <c r="AK261" i="3"/>
  <c r="AP299" i="3"/>
  <c r="AM302" i="3"/>
  <c r="AK302" i="3"/>
  <c r="AN302" i="3"/>
  <c r="AQ337" i="3"/>
  <c r="AU357" i="3"/>
  <c r="AT357" i="3"/>
  <c r="AS357" i="3"/>
  <c r="AS398" i="3"/>
  <c r="AQ398" i="3"/>
  <c r="AT414" i="3"/>
  <c r="AP726" i="3"/>
  <c r="AS726" i="3"/>
  <c r="AR726" i="3"/>
  <c r="AU813" i="3"/>
  <c r="AP813" i="3"/>
  <c r="AK1004" i="3"/>
  <c r="AM1004" i="3"/>
  <c r="AL1004" i="3"/>
  <c r="AJ1004" i="3"/>
  <c r="AT1450" i="3"/>
  <c r="AU1450" i="3"/>
  <c r="AQ1450" i="3"/>
  <c r="AP1450" i="3"/>
  <c r="AS1450" i="3"/>
  <c r="AR1450" i="3"/>
  <c r="AQ10" i="3"/>
  <c r="AR10" i="3"/>
  <c r="AN114" i="3"/>
  <c r="AM114" i="3"/>
  <c r="AK146" i="3"/>
  <c r="AJ146" i="3"/>
  <c r="AU196" i="3"/>
  <c r="AT196" i="3"/>
  <c r="AL203" i="3"/>
  <c r="AK203" i="3"/>
  <c r="AJ203" i="3"/>
  <c r="AM203" i="3"/>
  <c r="AJ241" i="3"/>
  <c r="AL241" i="3"/>
  <c r="AL330" i="3"/>
  <c r="AN330" i="3"/>
  <c r="AM330" i="3"/>
  <c r="AI330" i="3"/>
  <c r="AL336" i="3"/>
  <c r="AN336" i="3"/>
  <c r="AN446" i="3"/>
  <c r="AK446" i="3"/>
  <c r="AI446" i="3"/>
  <c r="AQ455" i="3"/>
  <c r="AT455" i="3"/>
  <c r="AR455" i="3"/>
  <c r="AL464" i="3"/>
  <c r="AN464" i="3"/>
  <c r="AP471" i="3"/>
  <c r="AU471" i="3"/>
  <c r="AT471" i="3"/>
  <c r="AS471" i="3"/>
  <c r="AK561" i="3"/>
  <c r="AI561" i="3"/>
  <c r="AR722" i="3"/>
  <c r="AP722" i="3"/>
  <c r="AR732" i="3"/>
  <c r="AU732" i="3"/>
  <c r="AS732" i="3"/>
  <c r="AP732" i="3"/>
  <c r="AU1322" i="3"/>
  <c r="AQ1322" i="3"/>
  <c r="AL1344" i="3"/>
  <c r="AJ1344" i="3"/>
  <c r="AM1344" i="3"/>
  <c r="AK1344" i="3"/>
  <c r="AL1481" i="3"/>
  <c r="AN1481" i="3"/>
  <c r="AS745" i="3"/>
  <c r="AT750" i="3"/>
  <c r="AK768" i="3"/>
  <c r="AM768" i="3"/>
  <c r="AL794" i="3"/>
  <c r="AN794" i="3"/>
  <c r="AN803" i="3"/>
  <c r="AN936" i="3"/>
  <c r="AT949" i="3"/>
  <c r="AU949" i="3"/>
  <c r="AJ951" i="3"/>
  <c r="AK951" i="3"/>
  <c r="AM1208" i="3"/>
  <c r="AU1318" i="3"/>
  <c r="AM1352" i="3"/>
  <c r="AR1368" i="3"/>
  <c r="AQ1368" i="3"/>
  <c r="AL1435" i="3"/>
  <c r="AJ1435" i="3"/>
  <c r="AI1435" i="3"/>
  <c r="AS1438" i="3"/>
  <c r="AP1444" i="3"/>
  <c r="AI345" i="3"/>
  <c r="AN345" i="3"/>
  <c r="AL390" i="3"/>
  <c r="AJ390" i="3"/>
  <c r="AN489" i="3"/>
  <c r="AK489" i="3"/>
  <c r="AT520" i="3"/>
  <c r="AU520" i="3"/>
  <c r="AL669" i="3"/>
  <c r="AT675" i="3"/>
  <c r="AR675" i="3"/>
  <c r="AP702" i="3"/>
  <c r="AQ702" i="3"/>
  <c r="AT745" i="3"/>
  <c r="AP940" i="3"/>
  <c r="AU976" i="3"/>
  <c r="AR976" i="3"/>
  <c r="AR1047" i="3"/>
  <c r="AP1082" i="3"/>
  <c r="AU1082" i="3"/>
  <c r="AS1206" i="3"/>
  <c r="AN1208" i="3"/>
  <c r="AT1248" i="3"/>
  <c r="AU1248" i="3"/>
  <c r="AR1325" i="3"/>
  <c r="AP1325" i="3"/>
  <c r="AU1438" i="3"/>
  <c r="AS1444" i="3"/>
  <c r="AL1510" i="3"/>
  <c r="AK1510" i="3"/>
  <c r="AI1510" i="3"/>
  <c r="AK1526" i="3"/>
  <c r="AL1526" i="3"/>
  <c r="AM144" i="3"/>
  <c r="AI144" i="3"/>
  <c r="AI198" i="3"/>
  <c r="AI257" i="3"/>
  <c r="AM615" i="3"/>
  <c r="AN615" i="3"/>
  <c r="AI723" i="3"/>
  <c r="AN723" i="3"/>
  <c r="AJ723" i="3"/>
  <c r="AR869" i="3"/>
  <c r="AQ869" i="3"/>
  <c r="AR918" i="3"/>
  <c r="AU918" i="3"/>
  <c r="AU1033" i="3"/>
  <c r="AT1033" i="3"/>
  <c r="AL1065" i="3"/>
  <c r="AI1065" i="3"/>
  <c r="AI1069" i="3"/>
  <c r="AK1069" i="3"/>
  <c r="AK1164" i="3"/>
  <c r="AN1164" i="3"/>
  <c r="AN1223" i="3"/>
  <c r="AK1223" i="3"/>
  <c r="AI1267" i="3"/>
  <c r="AL1267" i="3"/>
  <c r="AS1334" i="3"/>
  <c r="AQ1334" i="3"/>
  <c r="AU1357" i="3"/>
  <c r="AR1357" i="3"/>
  <c r="AT1357" i="3"/>
  <c r="AQ1357" i="3"/>
  <c r="AS1357" i="3"/>
  <c r="AQ1627" i="3"/>
  <c r="AP1627" i="3"/>
  <c r="AR1627" i="3"/>
  <c r="AQ1640" i="3"/>
  <c r="AS1646" i="3"/>
  <c r="AM1657" i="3"/>
  <c r="AS1668" i="3"/>
  <c r="AR1668" i="3"/>
  <c r="AT1043" i="3"/>
  <c r="AS1043" i="3"/>
  <c r="AM1247" i="3"/>
  <c r="AL1247" i="3"/>
  <c r="AT1376" i="3"/>
  <c r="AS1376" i="3"/>
  <c r="AP1497" i="3"/>
  <c r="AQ1497" i="3"/>
  <c r="AL1521" i="3"/>
  <c r="AN1521" i="3"/>
  <c r="AU1524" i="3"/>
  <c r="AT1524" i="3"/>
  <c r="AS1524" i="3"/>
  <c r="AJ1567" i="3"/>
  <c r="AK1567" i="3"/>
  <c r="AI1567" i="3"/>
  <c r="AT342" i="3"/>
  <c r="AR342" i="3"/>
  <c r="AQ342" i="3"/>
  <c r="AJ596" i="3"/>
  <c r="AM596" i="3"/>
  <c r="AU744" i="3"/>
  <c r="AQ744" i="3"/>
  <c r="AR744" i="3"/>
  <c r="AN860" i="3"/>
  <c r="AI860" i="3"/>
  <c r="AQ874" i="3"/>
  <c r="AP874" i="3"/>
  <c r="AU874" i="3"/>
  <c r="AT874" i="3"/>
  <c r="AS874" i="3"/>
  <c r="AQ980" i="3"/>
  <c r="AT996" i="3"/>
  <c r="AQ1041" i="3"/>
  <c r="AL1059" i="3"/>
  <c r="AQ1061" i="3"/>
  <c r="AU1061" i="3"/>
  <c r="AS1061" i="3"/>
  <c r="AM1115" i="3"/>
  <c r="AJ1115" i="3"/>
  <c r="AP1138" i="3"/>
  <c r="AT1223" i="3"/>
  <c r="AJ1247" i="3"/>
  <c r="AI1345" i="3"/>
  <c r="AM1369" i="3"/>
  <c r="AL1369" i="3"/>
  <c r="AU1376" i="3"/>
  <c r="AQ1419" i="3"/>
  <c r="AJ1423" i="3"/>
  <c r="AM1471" i="3"/>
  <c r="AN1471" i="3"/>
  <c r="AN1482" i="3"/>
  <c r="AM1517" i="3"/>
  <c r="AS1519" i="3"/>
  <c r="AM1521" i="3"/>
  <c r="AN1556" i="3"/>
  <c r="AM1556" i="3"/>
  <c r="AL1556" i="3"/>
  <c r="AN1567" i="3"/>
  <c r="AR1573" i="3"/>
  <c r="AP1621" i="3"/>
  <c r="AS1621" i="3"/>
  <c r="AN848" i="3"/>
  <c r="AL848" i="3"/>
  <c r="AK901" i="3"/>
  <c r="AR980" i="3"/>
  <c r="AP1025" i="3"/>
  <c r="AT1041" i="3"/>
  <c r="AP1052" i="3"/>
  <c r="AS1057" i="3"/>
  <c r="AP1057" i="3"/>
  <c r="AT1061" i="3"/>
  <c r="AI1111" i="3"/>
  <c r="AL1111" i="3"/>
  <c r="AL1115" i="3"/>
  <c r="AI1135" i="3"/>
  <c r="AS1138" i="3"/>
  <c r="AN1142" i="3"/>
  <c r="AT1150" i="3"/>
  <c r="AP1160" i="3"/>
  <c r="AT1164" i="3"/>
  <c r="AR1164" i="3"/>
  <c r="AU1164" i="3"/>
  <c r="AI1168" i="3"/>
  <c r="AK1247" i="3"/>
  <c r="AI1306" i="3"/>
  <c r="AP1343" i="3"/>
  <c r="AU1343" i="3"/>
  <c r="AM1345" i="3"/>
  <c r="AI1369" i="3"/>
  <c r="AS1417" i="3"/>
  <c r="AR1419" i="3"/>
  <c r="AJ1425" i="3"/>
  <c r="AN1425" i="3"/>
  <c r="AI1425" i="3"/>
  <c r="AI1471" i="3"/>
  <c r="AT1476" i="3"/>
  <c r="AT1519" i="3"/>
  <c r="AP1548" i="3"/>
  <c r="AI1556" i="3"/>
  <c r="AP1606" i="3"/>
  <c r="AT1608" i="3"/>
  <c r="AN870" i="3"/>
  <c r="AK870" i="3"/>
  <c r="AI1040" i="3"/>
  <c r="AM1040" i="3"/>
  <c r="AN1040" i="3"/>
  <c r="AL1304" i="3"/>
  <c r="AI1304" i="3"/>
  <c r="AI1335" i="3"/>
  <c r="AJ1335" i="3"/>
  <c r="AN1335" i="3"/>
  <c r="AI1347" i="3"/>
  <c r="AJ1347" i="3"/>
  <c r="AN1347" i="3"/>
  <c r="AL1412" i="3"/>
  <c r="AN1412" i="3"/>
  <c r="AP1562" i="3"/>
  <c r="AQ1562" i="3"/>
  <c r="AP1615" i="3"/>
  <c r="AT1615" i="3"/>
  <c r="AK140" i="3"/>
  <c r="AI181" i="3"/>
  <c r="AM181" i="3"/>
  <c r="AK181" i="3"/>
  <c r="AM226" i="3"/>
  <c r="AM288" i="3"/>
  <c r="AN288" i="3"/>
  <c r="AQ292" i="3"/>
  <c r="AP292" i="3"/>
  <c r="AU342" i="3"/>
  <c r="AM500" i="3"/>
  <c r="AP527" i="3"/>
  <c r="AT527" i="3"/>
  <c r="AS568" i="3"/>
  <c r="AU574" i="3"/>
  <c r="AQ574" i="3"/>
  <c r="AK848" i="3"/>
  <c r="AL860" i="3"/>
  <c r="AN901" i="3"/>
  <c r="AT905" i="3"/>
  <c r="AR905" i="3"/>
  <c r="AT919" i="3"/>
  <c r="AS919" i="3"/>
  <c r="AQ919" i="3"/>
  <c r="AQ959" i="3"/>
  <c r="AT961" i="3"/>
  <c r="AN973" i="3"/>
  <c r="AK979" i="3"/>
  <c r="AN979" i="3"/>
  <c r="AK1005" i="3"/>
  <c r="AN1005" i="3"/>
  <c r="AM1005" i="3"/>
  <c r="AI1018" i="3"/>
  <c r="AN1038" i="3"/>
  <c r="AJ1040" i="3"/>
  <c r="AQ1085" i="3"/>
  <c r="AL1087" i="3"/>
  <c r="AP1137" i="3"/>
  <c r="AT1160" i="3"/>
  <c r="AR1199" i="3"/>
  <c r="AQ1199" i="3"/>
  <c r="AU1199" i="3"/>
  <c r="AS1199" i="3"/>
  <c r="AI1218" i="3"/>
  <c r="AK1236" i="3"/>
  <c r="AK1249" i="3"/>
  <c r="AI1249" i="3"/>
  <c r="AM1249" i="3"/>
  <c r="AL1249" i="3"/>
  <c r="AJ1249" i="3"/>
  <c r="AP1291" i="3"/>
  <c r="AP1293" i="3"/>
  <c r="AQ1369" i="3"/>
  <c r="AR1369" i="3"/>
  <c r="AK1412" i="3"/>
  <c r="AK1471" i="3"/>
  <c r="AS1548" i="3"/>
  <c r="AK1556" i="3"/>
  <c r="AU1562" i="3"/>
  <c r="AM1598" i="3"/>
  <c r="AJ290" i="3"/>
  <c r="AM290" i="3"/>
  <c r="AL415" i="3"/>
  <c r="AJ415" i="3"/>
  <c r="AI430" i="3"/>
  <c r="AM430" i="3"/>
  <c r="AS492" i="3"/>
  <c r="AU492" i="3"/>
  <c r="AU529" i="3"/>
  <c r="AR529" i="3"/>
  <c r="AQ529" i="3"/>
  <c r="AT590" i="3"/>
  <c r="AR590" i="3"/>
  <c r="AU590" i="3"/>
  <c r="AI735" i="3"/>
  <c r="AN735" i="3"/>
  <c r="AL866" i="3"/>
  <c r="AM866" i="3"/>
  <c r="AL1018" i="3"/>
  <c r="AK1040" i="3"/>
  <c r="AT1154" i="3"/>
  <c r="AP1154" i="3"/>
  <c r="AR1154" i="3"/>
  <c r="AQ1201" i="3"/>
  <c r="AS1201" i="3"/>
  <c r="AP1201" i="3"/>
  <c r="AU1222" i="3"/>
  <c r="AT1222" i="3"/>
  <c r="AS1253" i="3"/>
  <c r="AT1253" i="3"/>
  <c r="AU1253" i="3"/>
  <c r="AQ1253" i="3"/>
  <c r="AQ1293" i="3"/>
  <c r="AI1400" i="3"/>
  <c r="AK1400" i="3"/>
  <c r="AI1479" i="3"/>
  <c r="AM1479" i="3"/>
  <c r="AK1624" i="3"/>
  <c r="AL1624" i="3"/>
  <c r="AI1624" i="3"/>
  <c r="AU696" i="3"/>
  <c r="AT696" i="3"/>
  <c r="AK726" i="3"/>
  <c r="AR750" i="3"/>
  <c r="AM859" i="3"/>
  <c r="AI859" i="3"/>
  <c r="AU860" i="3"/>
  <c r="AM882" i="3"/>
  <c r="AL882" i="3"/>
  <c r="AT884" i="3"/>
  <c r="AR884" i="3"/>
  <c r="AN1104" i="3"/>
  <c r="AT1201" i="3"/>
  <c r="AU1211" i="3"/>
  <c r="AS1222" i="3"/>
  <c r="AR1253" i="3"/>
  <c r="AN1400" i="3"/>
  <c r="AR1483" i="3"/>
  <c r="AP1483" i="3"/>
  <c r="AT1483" i="3"/>
  <c r="AS1483" i="3"/>
  <c r="AQ1483" i="3"/>
  <c r="AK1538" i="3"/>
  <c r="AN1538" i="3"/>
  <c r="AU1547" i="3"/>
  <c r="AQ1547" i="3"/>
  <c r="AJ1553" i="3"/>
  <c r="AL1553" i="3"/>
  <c r="AK1553" i="3"/>
  <c r="AM1553" i="3"/>
  <c r="AP1691" i="3"/>
  <c r="AS1691" i="3"/>
  <c r="AS1318" i="3"/>
  <c r="AM1336" i="3"/>
  <c r="AJ1336" i="3"/>
  <c r="AM1342" i="3"/>
  <c r="AN1342" i="3"/>
  <c r="AI1372" i="3"/>
  <c r="AN1372" i="3"/>
  <c r="AM1470" i="3"/>
  <c r="AU1483" i="3"/>
  <c r="AJ1508" i="3"/>
  <c r="AM1508" i="3"/>
  <c r="AL1508" i="3"/>
  <c r="AU1540" i="3"/>
  <c r="AP1547" i="3"/>
  <c r="AN1553" i="3"/>
  <c r="AR1594" i="3"/>
  <c r="AU1594" i="3"/>
  <c r="AP649" i="3"/>
  <c r="AQ649" i="3"/>
  <c r="AT787" i="3"/>
  <c r="AP787" i="3"/>
  <c r="AJ825" i="3"/>
  <c r="AQ834" i="3"/>
  <c r="AK836" i="3"/>
  <c r="AJ841" i="3"/>
  <c r="AS935" i="3"/>
  <c r="AP964" i="3"/>
  <c r="AJ970" i="3"/>
  <c r="AL1003" i="3"/>
  <c r="AJ1015" i="3"/>
  <c r="AR1040" i="3"/>
  <c r="AS1040" i="3"/>
  <c r="AJ1081" i="3"/>
  <c r="AT1110" i="3"/>
  <c r="AP1182" i="3"/>
  <c r="AP1196" i="3"/>
  <c r="AP1208" i="3"/>
  <c r="AJ1210" i="3"/>
  <c r="AI1244" i="3"/>
  <c r="AJ1244" i="3"/>
  <c r="AR1277" i="3"/>
  <c r="AI1281" i="3"/>
  <c r="AJ1281" i="3"/>
  <c r="AR1309" i="3"/>
  <c r="AS1330" i="3"/>
  <c r="AM1340" i="3"/>
  <c r="AK1349" i="3"/>
  <c r="AP1402" i="3"/>
  <c r="AQ1402" i="3"/>
  <c r="AP1432" i="3"/>
  <c r="AP1443" i="3"/>
  <c r="AT1443" i="3"/>
  <c r="AI1548" i="3"/>
  <c r="AK1548" i="3"/>
  <c r="AM1548" i="3"/>
  <c r="AT1570" i="3"/>
  <c r="AR1570" i="3"/>
  <c r="AT1609" i="3"/>
  <c r="AL1681" i="3"/>
  <c r="AI1681" i="3"/>
  <c r="AN1681" i="3"/>
  <c r="AM1681" i="3"/>
  <c r="AR221" i="3"/>
  <c r="AS221" i="3"/>
  <c r="AT419" i="3"/>
  <c r="AS419" i="3"/>
  <c r="AJ587" i="3"/>
  <c r="AK587" i="3"/>
  <c r="AJ633" i="3"/>
  <c r="AM633" i="3"/>
  <c r="AJ643" i="3"/>
  <c r="AI643" i="3"/>
  <c r="AI714" i="3"/>
  <c r="AK714" i="3"/>
  <c r="AI785" i="3"/>
  <c r="AQ787" i="3"/>
  <c r="AK791" i="3"/>
  <c r="AN791" i="3"/>
  <c r="AN800" i="3"/>
  <c r="AI800" i="3"/>
  <c r="AS823" i="3"/>
  <c r="AL825" i="3"/>
  <c r="AT834" i="3"/>
  <c r="AL836" i="3"/>
  <c r="AJ846" i="3"/>
  <c r="AQ866" i="3"/>
  <c r="AM889" i="3"/>
  <c r="AK889" i="3"/>
  <c r="AT894" i="3"/>
  <c r="AR894" i="3"/>
  <c r="AU894" i="3"/>
  <c r="AQ964" i="3"/>
  <c r="AI968" i="3"/>
  <c r="AK970" i="3"/>
  <c r="AK995" i="3"/>
  <c r="AN1003" i="3"/>
  <c r="AK1015" i="3"/>
  <c r="AP1066" i="3"/>
  <c r="AQ1070" i="3"/>
  <c r="AK1081" i="3"/>
  <c r="AR1091" i="3"/>
  <c r="AP1091" i="3"/>
  <c r="AK1095" i="3"/>
  <c r="AQ1103" i="3"/>
  <c r="AR1103" i="3"/>
  <c r="AS1125" i="3"/>
  <c r="AQ1134" i="3"/>
  <c r="AT1134" i="3"/>
  <c r="AR1173" i="3"/>
  <c r="AP1173" i="3"/>
  <c r="AS1182" i="3"/>
  <c r="AS1196" i="3"/>
  <c r="AN1210" i="3"/>
  <c r="AJ1221" i="3"/>
  <c r="AI1221" i="3"/>
  <c r="AN1221" i="3"/>
  <c r="AK1244" i="3"/>
  <c r="AK1248" i="3"/>
  <c r="AN1298" i="3"/>
  <c r="AS1309" i="3"/>
  <c r="AQ1351" i="3"/>
  <c r="AR1351" i="3"/>
  <c r="AR1402" i="3"/>
  <c r="AP1424" i="3"/>
  <c r="AQ1432" i="3"/>
  <c r="AR1437" i="3"/>
  <c r="AR1443" i="3"/>
  <c r="AL1545" i="3"/>
  <c r="AN1545" i="3"/>
  <c r="AJ1545" i="3"/>
  <c r="AL1548" i="3"/>
  <c r="AP1557" i="3"/>
  <c r="AJ1559" i="3"/>
  <c r="AT1578" i="3"/>
  <c r="AS1578" i="3"/>
  <c r="AS1580" i="3"/>
  <c r="AN1595" i="3"/>
  <c r="AM1595" i="3"/>
  <c r="AI1595" i="3"/>
  <c r="AK1638" i="3"/>
  <c r="AL1638" i="3"/>
  <c r="AJ1681" i="3"/>
  <c r="AQ1685" i="3"/>
  <c r="AU1685" i="3"/>
  <c r="AN1751" i="3"/>
  <c r="AK1751" i="3"/>
  <c r="AJ1751" i="3"/>
  <c r="AM1751" i="3"/>
  <c r="AR892" i="3"/>
  <c r="AS892" i="3"/>
  <c r="AP892" i="3"/>
  <c r="AK963" i="3"/>
  <c r="AN963" i="3"/>
  <c r="AM1007" i="3"/>
  <c r="AN1007" i="3"/>
  <c r="AI1029" i="3"/>
  <c r="AL1029" i="3"/>
  <c r="AP1058" i="3"/>
  <c r="AQ1058" i="3"/>
  <c r="AS1077" i="3"/>
  <c r="AP1077" i="3"/>
  <c r="AJ1257" i="3"/>
  <c r="AM1257" i="3"/>
  <c r="AU1309" i="3"/>
  <c r="AP1384" i="3"/>
  <c r="AR1384" i="3"/>
  <c r="AT1384" i="3"/>
  <c r="AI1436" i="3"/>
  <c r="AJ1436" i="3"/>
  <c r="AN1487" i="3"/>
  <c r="AK1487" i="3"/>
  <c r="AT1541" i="3"/>
  <c r="AP1541" i="3"/>
  <c r="AK1545" i="3"/>
  <c r="AN1548" i="3"/>
  <c r="AR1557" i="3"/>
  <c r="AK1563" i="3"/>
  <c r="AM1563" i="3"/>
  <c r="AS1566" i="3"/>
  <c r="AR1578" i="3"/>
  <c r="AJ1595" i="3"/>
  <c r="AT1597" i="3"/>
  <c r="AQ1599" i="3"/>
  <c r="AI1636" i="3"/>
  <c r="AM1638" i="3"/>
  <c r="AQ1673" i="3"/>
  <c r="AP1681" i="3"/>
  <c r="AR1681" i="3"/>
  <c r="AR1685" i="3"/>
  <c r="AM1692" i="3"/>
  <c r="AK1692" i="3"/>
  <c r="AM1606" i="3"/>
  <c r="AI1606" i="3"/>
  <c r="AS1698" i="3"/>
  <c r="AT1698" i="3"/>
  <c r="AQ1698" i="3"/>
  <c r="AS1673" i="3"/>
  <c r="AM1690" i="3"/>
  <c r="AI1680" i="3"/>
  <c r="AN1680" i="3"/>
  <c r="AK1680" i="3"/>
  <c r="AS1631" i="3"/>
  <c r="AT1631" i="3"/>
  <c r="AT1676" i="3"/>
  <c r="AS1676" i="3"/>
  <c r="AR1676" i="3"/>
  <c r="AI1712" i="3"/>
  <c r="AK1712" i="3"/>
  <c r="AJ1712" i="3"/>
  <c r="AL1721" i="3"/>
  <c r="AN1721" i="3"/>
  <c r="AM1721" i="3"/>
  <c r="AI1721" i="3"/>
  <c r="AK1721" i="3"/>
  <c r="AJ1721" i="3"/>
  <c r="AM1730" i="3"/>
  <c r="AJ1730" i="3"/>
  <c r="AK1730" i="3"/>
  <c r="AI1730" i="3"/>
  <c r="AQ1631" i="3"/>
  <c r="AQ1635" i="3"/>
  <c r="AS1637" i="3"/>
  <c r="AT1721" i="3"/>
  <c r="AU1721" i="3"/>
  <c r="AQ1721" i="3"/>
  <c r="AR740" i="3"/>
  <c r="AP740" i="3"/>
  <c r="AS901" i="3"/>
  <c r="AR901" i="3"/>
  <c r="AM1015" i="3"/>
  <c r="AL1015" i="3"/>
  <c r="AN1042" i="3"/>
  <c r="AL1042" i="3"/>
  <c r="AI1042" i="3"/>
  <c r="AR1054" i="3"/>
  <c r="AS1054" i="3"/>
  <c r="AN1081" i="3"/>
  <c r="AL1081" i="3"/>
  <c r="AJ1151" i="3"/>
  <c r="AI1151" i="3"/>
  <c r="AM1163" i="3"/>
  <c r="AJ1163" i="3"/>
  <c r="AU1267" i="3"/>
  <c r="AS1267" i="3"/>
  <c r="AJ1449" i="3"/>
  <c r="AL1449" i="3"/>
  <c r="AM1449" i="3"/>
  <c r="AQ1511" i="3"/>
  <c r="AT1511" i="3"/>
  <c r="AN1541" i="3"/>
  <c r="AK1541" i="3"/>
  <c r="AI1541" i="3"/>
  <c r="AQ1593" i="3"/>
  <c r="AS1593" i="3"/>
  <c r="AN1623" i="3"/>
  <c r="AS1706" i="3"/>
  <c r="AU1706" i="3"/>
  <c r="AQ1706" i="3"/>
  <c r="AP1706" i="3"/>
  <c r="AN802" i="3"/>
  <c r="AK802" i="3"/>
  <c r="AQ978" i="3"/>
  <c r="AT978" i="3"/>
  <c r="AT1179" i="3"/>
  <c r="AS1179" i="3"/>
  <c r="AM1187" i="3"/>
  <c r="AN1187" i="3"/>
  <c r="AP1312" i="3"/>
  <c r="AQ1312" i="3"/>
  <c r="AJ1447" i="3"/>
  <c r="AI1447" i="3"/>
  <c r="AL1643" i="3"/>
  <c r="AM1643" i="3"/>
  <c r="AS1695" i="3"/>
  <c r="AT1695" i="3"/>
  <c r="AL1703" i="3"/>
  <c r="AK1703" i="3"/>
  <c r="AL1735" i="3"/>
  <c r="AI1735" i="3"/>
  <c r="AL1099" i="3"/>
  <c r="AQ1104" i="3"/>
  <c r="AU1105" i="3"/>
  <c r="AP1115" i="3"/>
  <c r="AQ1115" i="3"/>
  <c r="AS1170" i="3"/>
  <c r="AL1176" i="3"/>
  <c r="AI1176" i="3"/>
  <c r="AN1176" i="3"/>
  <c r="AL1203" i="3"/>
  <c r="AN1203" i="3"/>
  <c r="AK1229" i="3"/>
  <c r="AT1259" i="3"/>
  <c r="AI1266" i="3"/>
  <c r="AM1266" i="3"/>
  <c r="AR1294" i="3"/>
  <c r="AQ1294" i="3"/>
  <c r="AN1445" i="3"/>
  <c r="AU1477" i="3"/>
  <c r="AL1614" i="3"/>
  <c r="AN1614" i="3"/>
  <c r="AM1614" i="3"/>
  <c r="AU1641" i="3"/>
  <c r="AT1641" i="3"/>
  <c r="AT1733" i="3"/>
  <c r="AR1733" i="3"/>
  <c r="AQ1733" i="3"/>
  <c r="AS1731" i="3"/>
  <c r="AU1733" i="3"/>
  <c r="AJ1749" i="3"/>
  <c r="AI1749" i="3"/>
  <c r="AJ1747" i="3"/>
  <c r="AI1747" i="3"/>
  <c r="AK1728" i="3"/>
  <c r="AL1728" i="3"/>
  <c r="AI1728" i="3"/>
  <c r="AN1741" i="3"/>
  <c r="AJ1741" i="3"/>
  <c r="AI1741" i="3"/>
  <c r="AL1707" i="3"/>
  <c r="AK1707" i="3"/>
  <c r="AS1760" i="3"/>
  <c r="AP1760" i="3"/>
  <c r="AL1767" i="3"/>
  <c r="AI1767" i="3"/>
  <c r="AJ1212" i="3"/>
  <c r="AL1212" i="3"/>
  <c r="AI1590" i="3"/>
  <c r="AM1590" i="3"/>
  <c r="AN1739" i="3"/>
  <c r="AM1739" i="3"/>
  <c r="AM1757" i="3"/>
  <c r="AM1767" i="3"/>
  <c r="AJ1769" i="3"/>
  <c r="AM1769" i="3"/>
  <c r="AN1767" i="3"/>
  <c r="AU1754" i="3"/>
  <c r="AR1746" i="3"/>
  <c r="AT1746" i="3"/>
  <c r="AN1779" i="3"/>
  <c r="AM1779" i="3"/>
  <c r="AK1736" i="3"/>
  <c r="AM1736" i="3"/>
  <c r="AL1732" i="3"/>
  <c r="AN1732" i="3"/>
  <c r="AM1732" i="3"/>
  <c r="AL1817" i="3"/>
  <c r="AR1837" i="3"/>
  <c r="AT1854" i="3"/>
  <c r="AM1856" i="3"/>
  <c r="AI1864" i="3"/>
  <c r="AM1865" i="3"/>
  <c r="AI1869" i="3"/>
  <c r="AR1872" i="3"/>
  <c r="AN1876" i="3"/>
  <c r="AQ1877" i="3"/>
  <c r="AP1882" i="3"/>
  <c r="AK1884" i="3"/>
  <c r="M19" i="12"/>
  <c r="AN1727" i="3"/>
  <c r="AM1753" i="3"/>
  <c r="AQ1756" i="3"/>
  <c r="AK1761" i="3"/>
  <c r="AK1765" i="3"/>
  <c r="AT1766" i="3"/>
  <c r="AK1771" i="3"/>
  <c r="AP1776" i="3"/>
  <c r="AL1791" i="3"/>
  <c r="AR1792" i="3"/>
  <c r="AK1797" i="3"/>
  <c r="AR1807" i="3"/>
  <c r="AI1814" i="3"/>
  <c r="AM1817" i="3"/>
  <c r="AS1877" i="3"/>
  <c r="AR1884" i="3"/>
  <c r="AN1758" i="3"/>
  <c r="AT1776" i="3"/>
  <c r="AJ1778" i="3"/>
  <c r="AJ1790" i="3"/>
  <c r="AS1797" i="3"/>
  <c r="AN1803" i="3"/>
  <c r="AT1807" i="3"/>
  <c r="AJ1810" i="3"/>
  <c r="AQ1817" i="3"/>
  <c r="AT1827" i="3"/>
  <c r="AM1852" i="3"/>
  <c r="AL1864" i="3"/>
  <c r="AK1871" i="3"/>
  <c r="AT1877" i="3"/>
  <c r="AT1884" i="3"/>
  <c r="P19" i="12"/>
  <c r="AL1731" i="3"/>
  <c r="AJ1760" i="3"/>
  <c r="AN1765" i="3"/>
  <c r="AT1768" i="3"/>
  <c r="AK1775" i="3"/>
  <c r="AU1783" i="3"/>
  <c r="AU1792" i="3"/>
  <c r="AJ1796" i="3"/>
  <c r="AU1799" i="3"/>
  <c r="AI1805" i="3"/>
  <c r="AL1806" i="3"/>
  <c r="AK1810" i="3"/>
  <c r="AJ1816" i="3"/>
  <c r="AR1817" i="3"/>
  <c r="AJ1821" i="3"/>
  <c r="AJ1829" i="3"/>
  <c r="AK1836" i="3"/>
  <c r="AK1841" i="3"/>
  <c r="AR1848" i="3"/>
  <c r="AN1852" i="3"/>
  <c r="AM1864" i="3"/>
  <c r="AU1877" i="3"/>
  <c r="AK1889" i="3"/>
  <c r="N24" i="12"/>
  <c r="N27" i="12"/>
  <c r="AM1731" i="3"/>
  <c r="AL1760" i="3"/>
  <c r="AJ1805" i="3"/>
  <c r="AM1806" i="3"/>
  <c r="AT1817" i="3"/>
  <c r="AN1821" i="3"/>
  <c r="AL1841" i="3"/>
  <c r="AT1848" i="3"/>
  <c r="AT1853" i="3"/>
  <c r="AL1855" i="3"/>
  <c r="AP1871" i="3"/>
  <c r="AN1879" i="3"/>
  <c r="AN1881" i="3"/>
  <c r="AU1817" i="3"/>
  <c r="AM1841" i="3"/>
  <c r="AJ1877" i="3"/>
  <c r="AK1883" i="3"/>
  <c r="P24" i="12"/>
  <c r="AU1775" i="3"/>
  <c r="AU1787" i="3"/>
  <c r="AJ1809" i="3"/>
  <c r="AR1866" i="3"/>
  <c r="AN1798" i="3"/>
  <c r="AM1835" i="3"/>
  <c r="AN1784" i="3"/>
  <c r="AQ1795" i="3"/>
  <c r="AR1802" i="3"/>
  <c r="AJ1817" i="3"/>
  <c r="AJ1820" i="3"/>
  <c r="AJ1824" i="3"/>
  <c r="AM1828" i="3"/>
  <c r="AJ1853" i="3"/>
  <c r="AU1870" i="3"/>
  <c r="AK1872" i="3"/>
  <c r="AS1878" i="3"/>
  <c r="N19" i="12"/>
  <c r="AQ1709" i="3"/>
  <c r="AI1727" i="3"/>
  <c r="AU1759" i="3"/>
  <c r="AR1766" i="3"/>
  <c r="AI1771" i="3"/>
  <c r="AJ1791" i="3"/>
  <c r="AU1795" i="3"/>
  <c r="AR1804" i="3"/>
  <c r="AP1808" i="3"/>
  <c r="AS1812" i="3"/>
  <c r="AK1817" i="3"/>
  <c r="AR1835" i="3"/>
  <c r="AJ1844" i="3"/>
  <c r="AR1849" i="3"/>
  <c r="AK1853" i="3"/>
  <c r="AR1854" i="3"/>
  <c r="AJ1856" i="3"/>
  <c r="AT1878" i="3"/>
  <c r="AI1880" i="3"/>
  <c r="AK15" i="3"/>
  <c r="AR15" i="3"/>
  <c r="AN18" i="3"/>
  <c r="AM19" i="3"/>
  <c r="AS21" i="3"/>
  <c r="AK8" i="3"/>
  <c r="AL12" i="3"/>
  <c r="AT15" i="3"/>
  <c r="AQ18" i="3"/>
  <c r="AN8" i="3"/>
  <c r="AS9" i="3"/>
  <c r="AN12" i="3"/>
  <c r="AN14" i="3"/>
  <c r="AQ15" i="3"/>
  <c r="AU15" i="3"/>
  <c r="AJ17" i="3"/>
  <c r="AR18" i="3"/>
  <c r="AJ19" i="3"/>
  <c r="AQ21" i="3"/>
  <c r="AJ24" i="3"/>
  <c r="O33" i="12"/>
  <c r="O19" i="12"/>
  <c r="P27" i="12"/>
  <c r="P33" i="12" s="1"/>
  <c r="O22" i="12"/>
  <c r="O24" i="12" s="1"/>
  <c r="BK6" i="10"/>
  <c r="Q26" i="10"/>
  <c r="BK5" i="10"/>
  <c r="K26" i="10"/>
  <c r="BH26" i="10"/>
  <c r="BH27" i="10"/>
  <c r="BK17" i="10"/>
  <c r="L25" i="10"/>
  <c r="J26" i="10"/>
  <c r="BK7" i="10"/>
  <c r="P26" i="10"/>
  <c r="BH25" i="10"/>
  <c r="Q25" i="10"/>
  <c r="Q28" i="10" s="1"/>
  <c r="K25" i="10"/>
  <c r="BK9" i="10"/>
  <c r="J25" i="10"/>
  <c r="BK18" i="10"/>
  <c r="J27" i="10"/>
  <c r="AI25" i="10"/>
  <c r="W27" i="10"/>
  <c r="K27" i="10"/>
  <c r="M25" i="10"/>
  <c r="X27" i="10"/>
  <c r="L27" i="10"/>
  <c r="L26" i="10"/>
  <c r="Y27" i="10"/>
  <c r="M27" i="10"/>
  <c r="M26" i="10"/>
  <c r="N26" i="10"/>
  <c r="O26" i="10"/>
  <c r="N25" i="10"/>
  <c r="N28" i="10" s="1"/>
  <c r="O25" i="10"/>
  <c r="BK27" i="10"/>
  <c r="P25" i="10"/>
  <c r="P28" i="10" s="1"/>
  <c r="AI36" i="3"/>
  <c r="AN36" i="3"/>
  <c r="AJ36" i="3"/>
  <c r="AK222" i="3"/>
  <c r="AJ222" i="3"/>
  <c r="AN238" i="3"/>
  <c r="AL238" i="3"/>
  <c r="AQ290" i="3"/>
  <c r="AR290" i="3"/>
  <c r="AU290" i="3"/>
  <c r="AT290" i="3"/>
  <c r="AP290" i="3"/>
  <c r="AI506" i="3"/>
  <c r="AM506" i="3"/>
  <c r="AK506" i="3"/>
  <c r="AN506" i="3"/>
  <c r="AJ506" i="3"/>
  <c r="AR60" i="3"/>
  <c r="AS60" i="3"/>
  <c r="AQ60" i="3"/>
  <c r="AP460" i="3"/>
  <c r="AR460" i="3"/>
  <c r="AU460" i="3"/>
  <c r="AS460" i="3"/>
  <c r="AQ460" i="3"/>
  <c r="AT460" i="3"/>
  <c r="AN84" i="3"/>
  <c r="AM84" i="3"/>
  <c r="AL84" i="3"/>
  <c r="AK84" i="3"/>
  <c r="AU157" i="3"/>
  <c r="AT157" i="3"/>
  <c r="AP157" i="3"/>
  <c r="AK192" i="3"/>
  <c r="AJ192" i="3"/>
  <c r="AK271" i="3"/>
  <c r="AM271" i="3"/>
  <c r="AL271" i="3"/>
  <c r="AJ271" i="3"/>
  <c r="AS290" i="3"/>
  <c r="AP358" i="3"/>
  <c r="AT358" i="3"/>
  <c r="AR358" i="3"/>
  <c r="AS358" i="3"/>
  <c r="AQ358" i="3"/>
  <c r="AL506" i="3"/>
  <c r="AI31" i="3"/>
  <c r="AL31" i="3"/>
  <c r="AK31" i="3"/>
  <c r="AJ31" i="3"/>
  <c r="AK7" i="3"/>
  <c r="AN7" i="3"/>
  <c r="AM48" i="3"/>
  <c r="AN48" i="3"/>
  <c r="AJ48" i="3"/>
  <c r="AN104" i="3"/>
  <c r="AS114" i="3"/>
  <c r="AU114" i="3"/>
  <c r="AT114" i="3"/>
  <c r="AU166" i="3"/>
  <c r="AT166" i="3"/>
  <c r="AR166" i="3"/>
  <c r="AU236" i="3"/>
  <c r="AT236" i="3"/>
  <c r="AQ287" i="3"/>
  <c r="AR287" i="3"/>
  <c r="AR378" i="3"/>
  <c r="AT378" i="3"/>
  <c r="AQ378" i="3"/>
  <c r="AU378" i="3"/>
  <c r="AS378" i="3"/>
  <c r="AP378" i="3"/>
  <c r="AT550" i="3"/>
  <c r="AR550" i="3"/>
  <c r="AK13" i="3"/>
  <c r="AJ13" i="3"/>
  <c r="AS34" i="3"/>
  <c r="AU34" i="3"/>
  <c r="AQ34" i="3"/>
  <c r="AP37" i="3"/>
  <c r="AT37" i="3"/>
  <c r="AS37" i="3"/>
  <c r="AQ37" i="3"/>
  <c r="AR37" i="3"/>
  <c r="AQ82" i="3"/>
  <c r="AU82" i="3"/>
  <c r="AQ155" i="3"/>
  <c r="AU155" i="3"/>
  <c r="AS155" i="3"/>
  <c r="AM173" i="3"/>
  <c r="AN173" i="3"/>
  <c r="AJ173" i="3"/>
  <c r="AN245" i="3"/>
  <c r="AM245" i="3"/>
  <c r="AI245" i="3"/>
  <c r="AN497" i="3"/>
  <c r="AJ497" i="3"/>
  <c r="AK497" i="3"/>
  <c r="AU27" i="3"/>
  <c r="AS27" i="3"/>
  <c r="AQ27" i="3"/>
  <c r="AT34" i="3"/>
  <c r="AU37" i="3"/>
  <c r="AU142" i="3"/>
  <c r="AT142" i="3"/>
  <c r="AS142" i="3"/>
  <c r="AR142" i="3"/>
  <c r="AQ142" i="3"/>
  <c r="AP142" i="3"/>
  <c r="AT155" i="3"/>
  <c r="AQ164" i="3"/>
  <c r="AR164" i="3"/>
  <c r="AL173" i="3"/>
  <c r="AI190" i="3"/>
  <c r="AM190" i="3"/>
  <c r="AK190" i="3"/>
  <c r="AN248" i="3"/>
  <c r="AL248" i="3"/>
  <c r="AI248" i="3"/>
  <c r="AJ29" i="3"/>
  <c r="AI29" i="3"/>
  <c r="AQ209" i="3"/>
  <c r="AU209" i="3"/>
  <c r="AT209" i="3"/>
  <c r="AR209" i="3"/>
  <c r="AL33" i="3"/>
  <c r="AM33" i="3"/>
  <c r="AT164" i="3"/>
  <c r="AT205" i="3"/>
  <c r="AQ205" i="3"/>
  <c r="AN243" i="3"/>
  <c r="AK243" i="3"/>
  <c r="AK248" i="3"/>
  <c r="AU262" i="3"/>
  <c r="AQ262" i="3"/>
  <c r="AU493" i="3"/>
  <c r="AR493" i="3"/>
  <c r="AS493" i="3"/>
  <c r="AS542" i="3"/>
  <c r="AP542" i="3"/>
  <c r="AT542" i="3"/>
  <c r="AQ542" i="3"/>
  <c r="AU730" i="3"/>
  <c r="AQ730" i="3"/>
  <c r="AP730" i="3"/>
  <c r="AN33" i="3"/>
  <c r="AJ110" i="3"/>
  <c r="AK110" i="3"/>
  <c r="AR542" i="3"/>
  <c r="AM675" i="3"/>
  <c r="AK675" i="3"/>
  <c r="AJ675" i="3"/>
  <c r="AJ49" i="3"/>
  <c r="AN49" i="3"/>
  <c r="AM49" i="3"/>
  <c r="AL49" i="3"/>
  <c r="AK49" i="3"/>
  <c r="AP201" i="3"/>
  <c r="AU201" i="3"/>
  <c r="AT201" i="3"/>
  <c r="AR201" i="3"/>
  <c r="AI231" i="3"/>
  <c r="AJ231" i="3"/>
  <c r="AP388" i="3"/>
  <c r="AS388" i="3"/>
  <c r="AL410" i="3"/>
  <c r="AM410" i="3"/>
  <c r="AL6" i="3"/>
  <c r="AK6" i="3"/>
  <c r="AJ6" i="3"/>
  <c r="AI6" i="3"/>
  <c r="AT49" i="3"/>
  <c r="AR49" i="3"/>
  <c r="AT53" i="3"/>
  <c r="AQ53" i="3"/>
  <c r="AT58" i="3"/>
  <c r="AS58" i="3"/>
  <c r="AR58" i="3"/>
  <c r="AP58" i="3"/>
  <c r="AQ58" i="3"/>
  <c r="AU135" i="3"/>
  <c r="AT135" i="3"/>
  <c r="AS135" i="3"/>
  <c r="AP135" i="3"/>
  <c r="AQ146" i="3"/>
  <c r="AU146" i="3"/>
  <c r="AS201" i="3"/>
  <c r="AS261" i="3"/>
  <c r="AP261" i="3"/>
  <c r="AT386" i="3"/>
  <c r="AS386" i="3"/>
  <c r="AN20" i="3"/>
  <c r="AL20" i="3"/>
  <c r="AK20" i="3"/>
  <c r="AI20" i="3"/>
  <c r="AJ20" i="3"/>
  <c r="AQ24" i="3"/>
  <c r="AU24" i="3"/>
  <c r="AT24" i="3"/>
  <c r="AS24" i="3"/>
  <c r="AR24" i="3"/>
  <c r="AU151" i="3"/>
  <c r="AT151" i="3"/>
  <c r="AS151" i="3"/>
  <c r="AQ151" i="3"/>
  <c r="AL229" i="3"/>
  <c r="AN229" i="3"/>
  <c r="AS246" i="3"/>
  <c r="AR246" i="3"/>
  <c r="AK335" i="3"/>
  <c r="AM335" i="3"/>
  <c r="AI335" i="3"/>
  <c r="AN335" i="3"/>
  <c r="AL335" i="3"/>
  <c r="AJ335" i="3"/>
  <c r="AQ462" i="3"/>
  <c r="AP462" i="3"/>
  <c r="AU462" i="3"/>
  <c r="AS462" i="3"/>
  <c r="AR462" i="3"/>
  <c r="AL528" i="3"/>
  <c r="AK528" i="3"/>
  <c r="AM528" i="3"/>
  <c r="AJ528" i="3"/>
  <c r="AU66" i="3"/>
  <c r="AT66" i="3"/>
  <c r="AR66" i="3"/>
  <c r="AR78" i="3"/>
  <c r="AU78" i="3"/>
  <c r="AT78" i="3"/>
  <c r="AS78" i="3"/>
  <c r="AP78" i="3"/>
  <c r="AK29" i="3"/>
  <c r="AL36" i="3"/>
  <c r="AN39" i="3"/>
  <c r="AL39" i="3"/>
  <c r="AK39" i="3"/>
  <c r="AI39" i="3"/>
  <c r="AJ39" i="3"/>
  <c r="AT42" i="3"/>
  <c r="AQ42" i="3"/>
  <c r="AS66" i="3"/>
  <c r="AQ78" i="3"/>
  <c r="AJ159" i="3"/>
  <c r="AN159" i="3"/>
  <c r="AL159" i="3"/>
  <c r="AU174" i="3"/>
  <c r="AQ174" i="3"/>
  <c r="AS209" i="3"/>
  <c r="AU330" i="3"/>
  <c r="AK381" i="3"/>
  <c r="AN381" i="3"/>
  <c r="AT397" i="3"/>
  <c r="AS397" i="3"/>
  <c r="AR397" i="3"/>
  <c r="AP555" i="3"/>
  <c r="AU555" i="3"/>
  <c r="AS555" i="3"/>
  <c r="AR555" i="3"/>
  <c r="AQ555" i="3"/>
  <c r="AT602" i="3"/>
  <c r="AP602" i="3"/>
  <c r="AU602" i="3"/>
  <c r="AS18" i="3"/>
  <c r="AU21" i="3"/>
  <c r="AQ28" i="3"/>
  <c r="AP35" i="3"/>
  <c r="AJ53" i="3"/>
  <c r="AR54" i="3"/>
  <c r="AT55" i="3"/>
  <c r="AM61" i="3"/>
  <c r="AT67" i="3"/>
  <c r="AT70" i="3"/>
  <c r="AS75" i="3"/>
  <c r="AM83" i="3"/>
  <c r="AS84" i="3"/>
  <c r="AI86" i="3"/>
  <c r="AT87" i="3"/>
  <c r="AT90" i="3"/>
  <c r="AQ101" i="3"/>
  <c r="AT109" i="3"/>
  <c r="AR111" i="3"/>
  <c r="AL120" i="3"/>
  <c r="AN122" i="3"/>
  <c r="AN128" i="3"/>
  <c r="AQ133" i="3"/>
  <c r="AN141" i="3"/>
  <c r="AS149" i="3"/>
  <c r="AK151" i="3"/>
  <c r="AS152" i="3"/>
  <c r="AM158" i="3"/>
  <c r="AK167" i="3"/>
  <c r="AJ171" i="3"/>
  <c r="AT172" i="3"/>
  <c r="AR179" i="3"/>
  <c r="AU182" i="3"/>
  <c r="AR184" i="3"/>
  <c r="AT187" i="3"/>
  <c r="AN189" i="3"/>
  <c r="AL191" i="3"/>
  <c r="AN193" i="3"/>
  <c r="AQ196" i="3"/>
  <c r="AJ199" i="3"/>
  <c r="AM206" i="3"/>
  <c r="AK210" i="3"/>
  <c r="AN217" i="3"/>
  <c r="AM224" i="3"/>
  <c r="AT228" i="3"/>
  <c r="AL234" i="3"/>
  <c r="AS245" i="3"/>
  <c r="AM251" i="3"/>
  <c r="AS252" i="3"/>
  <c r="AS255" i="3"/>
  <c r="AK257" i="3"/>
  <c r="AS263" i="3"/>
  <c r="AK276" i="3"/>
  <c r="AI276" i="3"/>
  <c r="AP282" i="3"/>
  <c r="AR282" i="3"/>
  <c r="AM293" i="3"/>
  <c r="AL306" i="3"/>
  <c r="AN308" i="3"/>
  <c r="AJ308" i="3"/>
  <c r="AU333" i="3"/>
  <c r="AT333" i="3"/>
  <c r="AP333" i="3"/>
  <c r="AP337" i="3"/>
  <c r="AS337" i="3"/>
  <c r="AP348" i="3"/>
  <c r="AT364" i="3"/>
  <c r="AR364" i="3"/>
  <c r="AL371" i="3"/>
  <c r="AJ379" i="3"/>
  <c r="AN379" i="3"/>
  <c r="AK379" i="3"/>
  <c r="AI379" i="3"/>
  <c r="AL389" i="3"/>
  <c r="AU390" i="3"/>
  <c r="AI394" i="3"/>
  <c r="AT400" i="3"/>
  <c r="AM509" i="3"/>
  <c r="AN509" i="3"/>
  <c r="AS534" i="3"/>
  <c r="AT534" i="3"/>
  <c r="AQ534" i="3"/>
  <c r="AP534" i="3"/>
  <c r="AS545" i="3"/>
  <c r="AQ576" i="3"/>
  <c r="AP576" i="3"/>
  <c r="AT576" i="3"/>
  <c r="AS576" i="3"/>
  <c r="AI625" i="3"/>
  <c r="AN625" i="3"/>
  <c r="AL625" i="3"/>
  <c r="AJ625" i="3"/>
  <c r="AJ61" i="3"/>
  <c r="AJ12" i="3"/>
  <c r="AS13" i="3"/>
  <c r="AT18" i="3"/>
  <c r="AS28" i="3"/>
  <c r="AQ35" i="3"/>
  <c r="AL42" i="3"/>
  <c r="AM53" i="3"/>
  <c r="AP57" i="3"/>
  <c r="AI60" i="3"/>
  <c r="AQ62" i="3"/>
  <c r="AJ66" i="3"/>
  <c r="AU67" i="3"/>
  <c r="AU70" i="3"/>
  <c r="AT75" i="3"/>
  <c r="AU84" i="3"/>
  <c r="AL86" i="3"/>
  <c r="AU90" i="3"/>
  <c r="AT111" i="3"/>
  <c r="AP115" i="3"/>
  <c r="AT116" i="3"/>
  <c r="AM120" i="3"/>
  <c r="AI132" i="3"/>
  <c r="AR133" i="3"/>
  <c r="AJ135" i="3"/>
  <c r="AP144" i="3"/>
  <c r="AL151" i="3"/>
  <c r="AU152" i="3"/>
  <c r="AL167" i="3"/>
  <c r="AT184" i="3"/>
  <c r="AJ195" i="3"/>
  <c r="AR196" i="3"/>
  <c r="AK199" i="3"/>
  <c r="AL212" i="3"/>
  <c r="AN234" i="3"/>
  <c r="AQ235" i="3"/>
  <c r="AI239" i="3"/>
  <c r="AU245" i="3"/>
  <c r="AT252" i="3"/>
  <c r="AT255" i="3"/>
  <c r="AL257" i="3"/>
  <c r="AT263" i="3"/>
  <c r="AN293" i="3"/>
  <c r="AQ308" i="3"/>
  <c r="AP308" i="3"/>
  <c r="AM389" i="3"/>
  <c r="AM529" i="3"/>
  <c r="AJ529" i="3"/>
  <c r="AM531" i="3"/>
  <c r="AL531" i="3"/>
  <c r="AK531" i="3"/>
  <c r="AK542" i="3"/>
  <c r="AM542" i="3"/>
  <c r="AL542" i="3"/>
  <c r="AR576" i="3"/>
  <c r="AQ591" i="3"/>
  <c r="AK614" i="3"/>
  <c r="AI614" i="3"/>
  <c r="AN614" i="3"/>
  <c r="AM614" i="3"/>
  <c r="AL614" i="3"/>
  <c r="AQ625" i="3"/>
  <c r="AU625" i="3"/>
  <c r="AS625" i="3"/>
  <c r="AR625" i="3"/>
  <c r="AP767" i="3"/>
  <c r="AQ767" i="3"/>
  <c r="AR767" i="3"/>
  <c r="AN53" i="3"/>
  <c r="AS133" i="3"/>
  <c r="AM151" i="3"/>
  <c r="AM167" i="3"/>
  <c r="AS196" i="3"/>
  <c r="AU255" i="3"/>
  <c r="AM257" i="3"/>
  <c r="AU263" i="3"/>
  <c r="AS308" i="3"/>
  <c r="AR333" i="3"/>
  <c r="AR337" i="3"/>
  <c r="AK347" i="3"/>
  <c r="AM347" i="3"/>
  <c r="AI347" i="3"/>
  <c r="AT354" i="3"/>
  <c r="AU354" i="3"/>
  <c r="AQ354" i="3"/>
  <c r="AU368" i="3"/>
  <c r="AR368" i="3"/>
  <c r="AK370" i="3"/>
  <c r="AM370" i="3"/>
  <c r="AI370" i="3"/>
  <c r="AP406" i="3"/>
  <c r="AQ421" i="3"/>
  <c r="AR421" i="3"/>
  <c r="AS421" i="3"/>
  <c r="AJ425" i="3"/>
  <c r="AJ454" i="3"/>
  <c r="AK454" i="3"/>
  <c r="AM454" i="3"/>
  <c r="AN462" i="3"/>
  <c r="AK462" i="3"/>
  <c r="AJ462" i="3"/>
  <c r="AL491" i="3"/>
  <c r="AN491" i="3"/>
  <c r="AJ542" i="3"/>
  <c r="AN616" i="3"/>
  <c r="AJ616" i="3"/>
  <c r="AI616" i="3"/>
  <c r="AP625" i="3"/>
  <c r="AI629" i="3"/>
  <c r="AN629" i="3"/>
  <c r="AM639" i="3"/>
  <c r="AI639" i="3"/>
  <c r="AJ639" i="3"/>
  <c r="AS692" i="3"/>
  <c r="AU692" i="3"/>
  <c r="AP692" i="3"/>
  <c r="AP614" i="3"/>
  <c r="AS614" i="3"/>
  <c r="AQ690" i="3"/>
  <c r="AP690" i="3"/>
  <c r="AL24" i="3"/>
  <c r="AM27" i="3"/>
  <c r="AS46" i="3"/>
  <c r="AI289" i="3"/>
  <c r="AM289" i="3"/>
  <c r="AK305" i="3"/>
  <c r="AI305" i="3"/>
  <c r="AN315" i="3"/>
  <c r="AK315" i="3"/>
  <c r="AT363" i="3"/>
  <c r="AS363" i="3"/>
  <c r="AP363" i="3"/>
  <c r="AP370" i="3"/>
  <c r="AS370" i="3"/>
  <c r="AM374" i="3"/>
  <c r="AL374" i="3"/>
  <c r="AN391" i="3"/>
  <c r="AJ391" i="3"/>
  <c r="AN399" i="3"/>
  <c r="AK399" i="3"/>
  <c r="AP452" i="3"/>
  <c r="AU452" i="3"/>
  <c r="AT479" i="3"/>
  <c r="AR479" i="3"/>
  <c r="AQ479" i="3"/>
  <c r="AP479" i="3"/>
  <c r="AS495" i="3"/>
  <c r="AP495" i="3"/>
  <c r="AM504" i="3"/>
  <c r="AJ504" i="3"/>
  <c r="AI504" i="3"/>
  <c r="AJ539" i="3"/>
  <c r="AM539" i="3"/>
  <c r="AJ548" i="3"/>
  <c r="AL548" i="3"/>
  <c r="AK548" i="3"/>
  <c r="AR614" i="3"/>
  <c r="AN954" i="3"/>
  <c r="AM954" i="3"/>
  <c r="AK954" i="3"/>
  <c r="AJ954" i="3"/>
  <c r="AI954" i="3"/>
  <c r="AQ9" i="3"/>
  <c r="AQ56" i="3"/>
  <c r="AJ63" i="3"/>
  <c r="AK80" i="3"/>
  <c r="AL85" i="3"/>
  <c r="AQ88" i="3"/>
  <c r="AR96" i="3"/>
  <c r="AT150" i="3"/>
  <c r="AS160" i="3"/>
  <c r="AS178" i="3"/>
  <c r="AK180" i="3"/>
  <c r="AT183" i="3"/>
  <c r="AK185" i="3"/>
  <c r="AL198" i="3"/>
  <c r="AT214" i="3"/>
  <c r="AT223" i="3"/>
  <c r="AJ225" i="3"/>
  <c r="AL289" i="3"/>
  <c r="AM294" i="3"/>
  <c r="AJ294" i="3"/>
  <c r="AI302" i="3"/>
  <c r="AL302" i="3"/>
  <c r="AM309" i="3"/>
  <c r="AJ309" i="3"/>
  <c r="AL315" i="3"/>
  <c r="AR363" i="3"/>
  <c r="AT370" i="3"/>
  <c r="AN374" i="3"/>
  <c r="AN393" i="3"/>
  <c r="AI393" i="3"/>
  <c r="AR439" i="3"/>
  <c r="AT439" i="3"/>
  <c r="AU439" i="3"/>
  <c r="AT495" i="3"/>
  <c r="AS502" i="3"/>
  <c r="AU502" i="3"/>
  <c r="AT502" i="3"/>
  <c r="AJ514" i="3"/>
  <c r="AM514" i="3"/>
  <c r="AL514" i="3"/>
  <c r="AP524" i="3"/>
  <c r="AT524" i="3"/>
  <c r="AL532" i="3"/>
  <c r="AJ532" i="3"/>
  <c r="AT544" i="3"/>
  <c r="AP544" i="3"/>
  <c r="AU548" i="3"/>
  <c r="AQ548" i="3"/>
  <c r="AP548" i="3"/>
  <c r="AJ565" i="3"/>
  <c r="AI565" i="3"/>
  <c r="AN565" i="3"/>
  <c r="AM565" i="3"/>
  <c r="AK568" i="3"/>
  <c r="AL568" i="3"/>
  <c r="AQ592" i="3"/>
  <c r="AS592" i="3"/>
  <c r="AL611" i="3"/>
  <c r="AM611" i="3"/>
  <c r="AK611" i="3"/>
  <c r="AJ611" i="3"/>
  <c r="AL263" i="3"/>
  <c r="AN263" i="3"/>
  <c r="AQ311" i="3"/>
  <c r="AR311" i="3"/>
  <c r="AQ320" i="3"/>
  <c r="AS320" i="3"/>
  <c r="AK334" i="3"/>
  <c r="AI334" i="3"/>
  <c r="AK346" i="3"/>
  <c r="AJ346" i="3"/>
  <c r="AJ367" i="3"/>
  <c r="AI367" i="3"/>
  <c r="AU374" i="3"/>
  <c r="AQ374" i="3"/>
  <c r="AS381" i="3"/>
  <c r="AT381" i="3"/>
  <c r="AT445" i="3"/>
  <c r="AP445" i="3"/>
  <c r="AI522" i="3"/>
  <c r="AK522" i="3"/>
  <c r="AT552" i="3"/>
  <c r="AU552" i="3"/>
  <c r="AR552" i="3"/>
  <c r="AP552" i="3"/>
  <c r="AL559" i="3"/>
  <c r="AJ559" i="3"/>
  <c r="AU561" i="3"/>
  <c r="AS561" i="3"/>
  <c r="AT561" i="3"/>
  <c r="AS575" i="3"/>
  <c r="AT575" i="3"/>
  <c r="AK589" i="3"/>
  <c r="AN589" i="3"/>
  <c r="AL589" i="3"/>
  <c r="AJ589" i="3"/>
  <c r="AS609" i="3"/>
  <c r="AU609" i="3"/>
  <c r="AU656" i="3"/>
  <c r="AR656" i="3"/>
  <c r="AP656" i="3"/>
  <c r="AU928" i="3"/>
  <c r="AR928" i="3"/>
  <c r="AK43" i="3"/>
  <c r="AN52" i="3"/>
  <c r="AP63" i="3"/>
  <c r="AR68" i="3"/>
  <c r="AP81" i="3"/>
  <c r="AP93" i="3"/>
  <c r="AP109" i="3"/>
  <c r="AQ129" i="3"/>
  <c r="AK133" i="3"/>
  <c r="AN139" i="3"/>
  <c r="AM163" i="3"/>
  <c r="AJ172" i="3"/>
  <c r="AR173" i="3"/>
  <c r="AP187" i="3"/>
  <c r="AJ196" i="3"/>
  <c r="AQ208" i="3"/>
  <c r="AT260" i="3"/>
  <c r="AR260" i="3"/>
  <c r="AM298" i="3"/>
  <c r="AJ298" i="3"/>
  <c r="AJ338" i="3"/>
  <c r="AM338" i="3"/>
  <c r="AI338" i="3"/>
  <c r="AQ407" i="3"/>
  <c r="AS407" i="3"/>
  <c r="AM432" i="3"/>
  <c r="AJ432" i="3"/>
  <c r="AI432" i="3"/>
  <c r="AN436" i="3"/>
  <c r="AK436" i="3"/>
  <c r="AM478" i="3"/>
  <c r="AI478" i="3"/>
  <c r="AT522" i="3"/>
  <c r="AR522" i="3"/>
  <c r="AS522" i="3"/>
  <c r="AQ522" i="3"/>
  <c r="AS552" i="3"/>
  <c r="AR561" i="3"/>
  <c r="AQ565" i="3"/>
  <c r="AR565" i="3"/>
  <c r="AP565" i="3"/>
  <c r="AS570" i="3"/>
  <c r="AR570" i="3"/>
  <c r="AQ570" i="3"/>
  <c r="AI589" i="3"/>
  <c r="AN636" i="3"/>
  <c r="AM636" i="3"/>
  <c r="AK636" i="3"/>
  <c r="AJ636" i="3"/>
  <c r="AI636" i="3"/>
  <c r="AR640" i="3"/>
  <c r="AQ640" i="3"/>
  <c r="AP640" i="3"/>
  <c r="AK904" i="3"/>
  <c r="AN904" i="3"/>
  <c r="AI904" i="3"/>
  <c r="AJ8" i="3"/>
  <c r="AT9" i="3"/>
  <c r="AQ11" i="3"/>
  <c r="AP18" i="3"/>
  <c r="AS29" i="3"/>
  <c r="AS33" i="3"/>
  <c r="AJ35" i="3"/>
  <c r="AL43" i="3"/>
  <c r="AN58" i="3"/>
  <c r="AQ63" i="3"/>
  <c r="AT68" i="3"/>
  <c r="AN80" i="3"/>
  <c r="AR81" i="3"/>
  <c r="AR93" i="3"/>
  <c r="AI101" i="3"/>
  <c r="AM107" i="3"/>
  <c r="AQ109" i="3"/>
  <c r="AM111" i="3"/>
  <c r="AI113" i="3"/>
  <c r="AK124" i="3"/>
  <c r="AR129" i="3"/>
  <c r="AM133" i="3"/>
  <c r="AS159" i="3"/>
  <c r="AJ165" i="3"/>
  <c r="AL172" i="3"/>
  <c r="AU173" i="3"/>
  <c r="AQ187" i="3"/>
  <c r="AM196" i="3"/>
  <c r="AP197" i="3"/>
  <c r="AR200" i="3"/>
  <c r="AP213" i="3"/>
  <c r="AJ217" i="3"/>
  <c r="AP222" i="3"/>
  <c r="AN225" i="3"/>
  <c r="AT226" i="3"/>
  <c r="AK235" i="3"/>
  <c r="AQ238" i="3"/>
  <c r="AQ243" i="3"/>
  <c r="AP253" i="3"/>
  <c r="AP260" i="3"/>
  <c r="AJ293" i="3"/>
  <c r="AL298" i="3"/>
  <c r="AM334" i="3"/>
  <c r="AK338" i="3"/>
  <c r="AJ340" i="3"/>
  <c r="AM340" i="3"/>
  <c r="AM346" i="3"/>
  <c r="AS369" i="3"/>
  <c r="AR383" i="3"/>
  <c r="AP407" i="3"/>
  <c r="AJ436" i="3"/>
  <c r="AS447" i="3"/>
  <c r="AR447" i="3"/>
  <c r="AK478" i="3"/>
  <c r="AP522" i="3"/>
  <c r="AS530" i="3"/>
  <c r="AQ530" i="3"/>
  <c r="AJ551" i="3"/>
  <c r="AN551" i="3"/>
  <c r="AL551" i="3"/>
  <c r="AK551" i="3"/>
  <c r="AS557" i="3"/>
  <c r="AS565" i="3"/>
  <c r="AP570" i="3"/>
  <c r="AM589" i="3"/>
  <c r="AL636" i="3"/>
  <c r="AU640" i="3"/>
  <c r="AP711" i="3"/>
  <c r="AU711" i="3"/>
  <c r="AR711" i="3"/>
  <c r="AM729" i="3"/>
  <c r="AK729" i="3"/>
  <c r="AJ729" i="3"/>
  <c r="AR187" i="3"/>
  <c r="AS279" i="3"/>
  <c r="AQ279" i="3"/>
  <c r="AN298" i="3"/>
  <c r="AJ328" i="3"/>
  <c r="AI328" i="3"/>
  <c r="AN338" i="3"/>
  <c r="AS355" i="3"/>
  <c r="AQ355" i="3"/>
  <c r="AT369" i="3"/>
  <c r="AK371" i="3"/>
  <c r="AM371" i="3"/>
  <c r="AJ371" i="3"/>
  <c r="AS434" i="3"/>
  <c r="AT434" i="3"/>
  <c r="AN485" i="3"/>
  <c r="AK485" i="3"/>
  <c r="AJ485" i="3"/>
  <c r="AP517" i="3"/>
  <c r="AU517" i="3"/>
  <c r="AK521" i="3"/>
  <c r="AL521" i="3"/>
  <c r="AR543" i="3"/>
  <c r="AS543" i="3"/>
  <c r="AS109" i="3"/>
  <c r="AP111" i="3"/>
  <c r="AM115" i="3"/>
  <c r="AK120" i="3"/>
  <c r="AN121" i="3"/>
  <c r="AL128" i="3"/>
  <c r="AP133" i="3"/>
  <c r="AI141" i="3"/>
  <c r="AN144" i="3"/>
  <c r="AQ145" i="3"/>
  <c r="AR147" i="3"/>
  <c r="AP149" i="3"/>
  <c r="AQ154" i="3"/>
  <c r="AL158" i="3"/>
  <c r="AJ167" i="3"/>
  <c r="AS182" i="3"/>
  <c r="AQ184" i="3"/>
  <c r="AS187" i="3"/>
  <c r="AK189" i="3"/>
  <c r="AP196" i="3"/>
  <c r="AT197" i="3"/>
  <c r="AJ206" i="3"/>
  <c r="AM217" i="3"/>
  <c r="AJ224" i="3"/>
  <c r="AT225" i="3"/>
  <c r="AR228" i="3"/>
  <c r="AJ234" i="3"/>
  <c r="AN235" i="3"/>
  <c r="AT253" i="3"/>
  <c r="AR255" i="3"/>
  <c r="AR263" i="3"/>
  <c r="AN265" i="3"/>
  <c r="AQ274" i="3"/>
  <c r="AT274" i="3"/>
  <c r="AT279" i="3"/>
  <c r="AN284" i="3"/>
  <c r="AL284" i="3"/>
  <c r="AR286" i="3"/>
  <c r="AL293" i="3"/>
  <c r="AK316" i="3"/>
  <c r="AT328" i="3"/>
  <c r="AR328" i="3"/>
  <c r="AM359" i="3"/>
  <c r="AL359" i="3"/>
  <c r="AI371" i="3"/>
  <c r="AU385" i="3"/>
  <c r="AS385" i="3"/>
  <c r="AJ389" i="3"/>
  <c r="AS390" i="3"/>
  <c r="AK411" i="3"/>
  <c r="AQ422" i="3"/>
  <c r="AR422" i="3"/>
  <c r="AK430" i="3"/>
  <c r="AN430" i="3"/>
  <c r="AL430" i="3"/>
  <c r="AJ430" i="3"/>
  <c r="AU434" i="3"/>
  <c r="AI440" i="3"/>
  <c r="AN440" i="3"/>
  <c r="AN450" i="3"/>
  <c r="AK450" i="3"/>
  <c r="AJ450" i="3"/>
  <c r="AK470" i="3"/>
  <c r="AM470" i="3"/>
  <c r="AJ470" i="3"/>
  <c r="AT505" i="3"/>
  <c r="AQ505" i="3"/>
  <c r="AU505" i="3"/>
  <c r="AP505" i="3"/>
  <c r="AJ521" i="3"/>
  <c r="AQ543" i="3"/>
  <c r="AR545" i="3"/>
  <c r="AU545" i="3"/>
  <c r="AP545" i="3"/>
  <c r="AL578" i="3"/>
  <c r="AK578" i="3"/>
  <c r="AJ578" i="3"/>
  <c r="AP595" i="3"/>
  <c r="AU595" i="3"/>
  <c r="AL647" i="3"/>
  <c r="AI647" i="3"/>
  <c r="AM647" i="3"/>
  <c r="AK647" i="3"/>
  <c r="AJ647" i="3"/>
  <c r="AN662" i="3"/>
  <c r="AL662" i="3"/>
  <c r="AN719" i="3"/>
  <c r="AI719" i="3"/>
  <c r="AK719" i="3"/>
  <c r="AL719" i="3"/>
  <c r="AK1027" i="3"/>
  <c r="AN1027" i="3"/>
  <c r="AJ1027" i="3"/>
  <c r="AK297" i="3"/>
  <c r="AU469" i="3"/>
  <c r="AS469" i="3"/>
  <c r="AJ499" i="3"/>
  <c r="AM499" i="3"/>
  <c r="AS529" i="3"/>
  <c r="AM533" i="3"/>
  <c r="AL533" i="3"/>
  <c r="AQ571" i="3"/>
  <c r="AT571" i="3"/>
  <c r="AS583" i="3"/>
  <c r="AP583" i="3"/>
  <c r="AJ613" i="3"/>
  <c r="AK613" i="3"/>
  <c r="AM622" i="3"/>
  <c r="AL723" i="3"/>
  <c r="AM723" i="3"/>
  <c r="AK723" i="3"/>
  <c r="AI854" i="3"/>
  <c r="AL854" i="3"/>
  <c r="AK854" i="3"/>
  <c r="AN854" i="3"/>
  <c r="AM854" i="3"/>
  <c r="AJ854" i="3"/>
  <c r="AK883" i="3"/>
  <c r="AI883" i="3"/>
  <c r="AL897" i="3"/>
  <c r="AK897" i="3"/>
  <c r="AS946" i="3"/>
  <c r="AQ946" i="3"/>
  <c r="AS952" i="3"/>
  <c r="AR952" i="3"/>
  <c r="AQ952" i="3"/>
  <c r="AP952" i="3"/>
  <c r="AU952" i="3"/>
  <c r="AT952" i="3"/>
  <c r="AQ440" i="3"/>
  <c r="AP469" i="3"/>
  <c r="AN479" i="3"/>
  <c r="AP483" i="3"/>
  <c r="AT483" i="3"/>
  <c r="AP497" i="3"/>
  <c r="AK499" i="3"/>
  <c r="AT500" i="3"/>
  <c r="AU500" i="3"/>
  <c r="AN554" i="3"/>
  <c r="AK554" i="3"/>
  <c r="AJ621" i="3"/>
  <c r="AN622" i="3"/>
  <c r="AJ624" i="3"/>
  <c r="AI669" i="3"/>
  <c r="AM669" i="3"/>
  <c r="AL751" i="3"/>
  <c r="AK751" i="3"/>
  <c r="AJ751" i="3"/>
  <c r="AI751" i="3"/>
  <c r="AM751" i="3"/>
  <c r="AR757" i="3"/>
  <c r="AU757" i="3"/>
  <c r="AQ774" i="3"/>
  <c r="AP774" i="3"/>
  <c r="AS774" i="3"/>
  <c r="AR774" i="3"/>
  <c r="AS776" i="3"/>
  <c r="AQ776" i="3"/>
  <c r="AP776" i="3"/>
  <c r="AU776" i="3"/>
  <c r="AT817" i="3"/>
  <c r="AR817" i="3"/>
  <c r="AQ817" i="3"/>
  <c r="AM823" i="3"/>
  <c r="AN823" i="3"/>
  <c r="AL823" i="3"/>
  <c r="AI823" i="3"/>
  <c r="AN837" i="3"/>
  <c r="AL837" i="3"/>
  <c r="AQ879" i="3"/>
  <c r="AR879" i="3"/>
  <c r="AP879" i="3"/>
  <c r="AU879" i="3"/>
  <c r="AT879" i="3"/>
  <c r="AQ1014" i="3"/>
  <c r="AT1014" i="3"/>
  <c r="AR731" i="3"/>
  <c r="AQ731" i="3"/>
  <c r="AS731" i="3"/>
  <c r="AR737" i="3"/>
  <c r="AS737" i="3"/>
  <c r="AQ737" i="3"/>
  <c r="AP737" i="3"/>
  <c r="AL771" i="3"/>
  <c r="AN771" i="3"/>
  <c r="AI771" i="3"/>
  <c r="AM771" i="3"/>
  <c r="AK771" i="3"/>
  <c r="AJ798" i="3"/>
  <c r="AM798" i="3"/>
  <c r="AN832" i="3"/>
  <c r="AM832" i="3"/>
  <c r="AL832" i="3"/>
  <c r="AM467" i="3"/>
  <c r="AK467" i="3"/>
  <c r="AN496" i="3"/>
  <c r="AM496" i="3"/>
  <c r="AM588" i="3"/>
  <c r="AN588" i="3"/>
  <c r="AP666" i="3"/>
  <c r="AS666" i="3"/>
  <c r="AI672" i="3"/>
  <c r="AL672" i="3"/>
  <c r="AS681" i="3"/>
  <c r="AQ681" i="3"/>
  <c r="AT698" i="3"/>
  <c r="AP700" i="3"/>
  <c r="AI707" i="3"/>
  <c r="AN709" i="3"/>
  <c r="AL709" i="3"/>
  <c r="AT737" i="3"/>
  <c r="AS743" i="3"/>
  <c r="AR743" i="3"/>
  <c r="AS748" i="3"/>
  <c r="AU748" i="3"/>
  <c r="AT748" i="3"/>
  <c r="AP748" i="3"/>
  <c r="AJ771" i="3"/>
  <c r="AK798" i="3"/>
  <c r="AR803" i="3"/>
  <c r="AU803" i="3"/>
  <c r="AT803" i="3"/>
  <c r="AQ809" i="3"/>
  <c r="AT809" i="3"/>
  <c r="AR809" i="3"/>
  <c r="AP809" i="3"/>
  <c r="AJ813" i="3"/>
  <c r="AI832" i="3"/>
  <c r="AU984" i="3"/>
  <c r="AQ984" i="3"/>
  <c r="AJ416" i="3"/>
  <c r="AL416" i="3"/>
  <c r="AR465" i="3"/>
  <c r="AP465" i="3"/>
  <c r="AQ507" i="3"/>
  <c r="AP507" i="3"/>
  <c r="AS546" i="3"/>
  <c r="AR546" i="3"/>
  <c r="AR551" i="3"/>
  <c r="AP551" i="3"/>
  <c r="AI660" i="3"/>
  <c r="AQ666" i="3"/>
  <c r="AM672" i="3"/>
  <c r="AI688" i="3"/>
  <c r="AN688" i="3"/>
  <c r="AU698" i="3"/>
  <c r="AI709" i="3"/>
  <c r="AM733" i="3"/>
  <c r="AL735" i="3"/>
  <c r="AM735" i="3"/>
  <c r="AK735" i="3"/>
  <c r="AJ735" i="3"/>
  <c r="AU737" i="3"/>
  <c r="AN750" i="3"/>
  <c r="AL750" i="3"/>
  <c r="AK750" i="3"/>
  <c r="AL768" i="3"/>
  <c r="AS796" i="3"/>
  <c r="AL798" i="3"/>
  <c r="AS803" i="3"/>
  <c r="AK813" i="3"/>
  <c r="AQ828" i="3"/>
  <c r="AK832" i="3"/>
  <c r="AS979" i="3"/>
  <c r="AT979" i="3"/>
  <c r="AR769" i="3"/>
  <c r="AS769" i="3"/>
  <c r="AU769" i="3"/>
  <c r="AT769" i="3"/>
  <c r="AQ786" i="3"/>
  <c r="AT786" i="3"/>
  <c r="AS786" i="3"/>
  <c r="AR786" i="3"/>
  <c r="AP786" i="3"/>
  <c r="AR791" i="3"/>
  <c r="AP791" i="3"/>
  <c r="AT791" i="3"/>
  <c r="AS791" i="3"/>
  <c r="AQ791" i="3"/>
  <c r="AU791" i="3"/>
  <c r="AI876" i="3"/>
  <c r="AL876" i="3"/>
  <c r="AJ876" i="3"/>
  <c r="AL909" i="3"/>
  <c r="AK909" i="3"/>
  <c r="AT937" i="3"/>
  <c r="AS937" i="3"/>
  <c r="AS1177" i="3"/>
  <c r="AU1177" i="3"/>
  <c r="AQ1177" i="3"/>
  <c r="AP1177" i="3"/>
  <c r="AK779" i="3"/>
  <c r="AM779" i="3"/>
  <c r="AL779" i="3"/>
  <c r="AK795" i="3"/>
  <c r="AJ795" i="3"/>
  <c r="AI795" i="3"/>
  <c r="AN795" i="3"/>
  <c r="AM795" i="3"/>
  <c r="AK857" i="3"/>
  <c r="AN857" i="3"/>
  <c r="AT876" i="3"/>
  <c r="AR876" i="3"/>
  <c r="AN888" i="3"/>
  <c r="AK888" i="3"/>
  <c r="AT907" i="3"/>
  <c r="AU907" i="3"/>
  <c r="AS907" i="3"/>
  <c r="AI909" i="3"/>
  <c r="AP937" i="3"/>
  <c r="AK1232" i="3"/>
  <c r="AT334" i="3"/>
  <c r="AU380" i="3"/>
  <c r="AU392" i="3"/>
  <c r="AS403" i="3"/>
  <c r="AK438" i="3"/>
  <c r="AI438" i="3"/>
  <c r="AL445" i="3"/>
  <c r="AM445" i="3"/>
  <c r="AL457" i="3"/>
  <c r="AT507" i="3"/>
  <c r="AJ517" i="3"/>
  <c r="AM517" i="3"/>
  <c r="AT533" i="3"/>
  <c r="AQ556" i="3"/>
  <c r="AR556" i="3"/>
  <c r="AT582" i="3"/>
  <c r="AL612" i="3"/>
  <c r="AU629" i="3"/>
  <c r="AQ633" i="3"/>
  <c r="AU643" i="3"/>
  <c r="AS672" i="3"/>
  <c r="AL688" i="3"/>
  <c r="AL744" i="3"/>
  <c r="AN744" i="3"/>
  <c r="AI779" i="3"/>
  <c r="AM810" i="3"/>
  <c r="AK810" i="3"/>
  <c r="AN810" i="3"/>
  <c r="AJ810" i="3"/>
  <c r="AI810" i="3"/>
  <c r="AI857" i="3"/>
  <c r="AP876" i="3"/>
  <c r="AI888" i="3"/>
  <c r="AP907" i="3"/>
  <c r="AJ934" i="3"/>
  <c r="AM934" i="3"/>
  <c r="AU1128" i="3"/>
  <c r="AR1128" i="3"/>
  <c r="AS1148" i="3"/>
  <c r="AT1148" i="3"/>
  <c r="AQ1148" i="3"/>
  <c r="AU1148" i="3"/>
  <c r="AI1157" i="3"/>
  <c r="AL1157" i="3"/>
  <c r="AM1157" i="3"/>
  <c r="AJ1157" i="3"/>
  <c r="AT1169" i="3"/>
  <c r="AQ1169" i="3"/>
  <c r="AN1232" i="3"/>
  <c r="AN581" i="3"/>
  <c r="AJ581" i="3"/>
  <c r="AU706" i="3"/>
  <c r="AS706" i="3"/>
  <c r="AI754" i="3"/>
  <c r="AK754" i="3"/>
  <c r="AJ754" i="3"/>
  <c r="AI1147" i="3"/>
  <c r="AK1147" i="3"/>
  <c r="AJ1147" i="3"/>
  <c r="AN1147" i="3"/>
  <c r="AM1147" i="3"/>
  <c r="AR332" i="3"/>
  <c r="AR357" i="3"/>
  <c r="AI406" i="3"/>
  <c r="AN406" i="3"/>
  <c r="AL433" i="3"/>
  <c r="AN433" i="3"/>
  <c r="AM438" i="3"/>
  <c r="AK464" i="3"/>
  <c r="AS480" i="3"/>
  <c r="AT480" i="3"/>
  <c r="AL511" i="3"/>
  <c r="AS513" i="3"/>
  <c r="AQ513" i="3"/>
  <c r="AJ537" i="3"/>
  <c r="AL537" i="3"/>
  <c r="AT587" i="3"/>
  <c r="AQ587" i="3"/>
  <c r="AK602" i="3"/>
  <c r="AI622" i="3"/>
  <c r="AS632" i="3"/>
  <c r="AU632" i="3"/>
  <c r="AQ706" i="3"/>
  <c r="AS715" i="3"/>
  <c r="AQ715" i="3"/>
  <c r="AQ738" i="3"/>
  <c r="AT738" i="3"/>
  <c r="AS738" i="3"/>
  <c r="AM744" i="3"/>
  <c r="AR808" i="3"/>
  <c r="AT808" i="3"/>
  <c r="AP808" i="3"/>
  <c r="AR886" i="3"/>
  <c r="AM902" i="3"/>
  <c r="AK902" i="3"/>
  <c r="AM930" i="3"/>
  <c r="AL930" i="3"/>
  <c r="AI930" i="3"/>
  <c r="AU1076" i="3"/>
  <c r="AP1076" i="3"/>
  <c r="AQ1095" i="3"/>
  <c r="AL1147" i="3"/>
  <c r="AR749" i="3"/>
  <c r="AP749" i="3"/>
  <c r="AS784" i="3"/>
  <c r="AQ784" i="3"/>
  <c r="AP784" i="3"/>
  <c r="AJ796" i="3"/>
  <c r="AM796" i="3"/>
  <c r="AL796" i="3"/>
  <c r="AK808" i="3"/>
  <c r="AK822" i="3"/>
  <c r="AM822" i="3"/>
  <c r="AL822" i="3"/>
  <c r="AQ835" i="3"/>
  <c r="AU835" i="3"/>
  <c r="AT835" i="3"/>
  <c r="AN844" i="3"/>
  <c r="AM844" i="3"/>
  <c r="AM867" i="3"/>
  <c r="AS910" i="3"/>
  <c r="AU910" i="3"/>
  <c r="AT910" i="3"/>
  <c r="AQ912" i="3"/>
  <c r="AU912" i="3"/>
  <c r="AT912" i="3"/>
  <c r="AL917" i="3"/>
  <c r="AK917" i="3"/>
  <c r="AN946" i="3"/>
  <c r="AN948" i="3"/>
  <c r="AK974" i="3"/>
  <c r="AL974" i="3"/>
  <c r="AQ1009" i="3"/>
  <c r="AR1009" i="3"/>
  <c r="AS1011" i="3"/>
  <c r="AT1011" i="3"/>
  <c r="AR1011" i="3"/>
  <c r="AU1011" i="3"/>
  <c r="AP1011" i="3"/>
  <c r="AT1019" i="3"/>
  <c r="AR1019" i="3"/>
  <c r="AQ1019" i="3"/>
  <c r="AR1083" i="3"/>
  <c r="AT1083" i="3"/>
  <c r="AK1410" i="3"/>
  <c r="AN1410" i="3"/>
  <c r="AM1410" i="3"/>
  <c r="AJ1410" i="3"/>
  <c r="AI1410" i="3"/>
  <c r="AL1410" i="3"/>
  <c r="AS1455" i="3"/>
  <c r="AQ1455" i="3"/>
  <c r="AR1455" i="3"/>
  <c r="AS1453" i="3"/>
  <c r="AP1453" i="3"/>
  <c r="AU1453" i="3"/>
  <c r="AQ1453" i="3"/>
  <c r="AT1390" i="3"/>
  <c r="AS1390" i="3"/>
  <c r="AP1390" i="3"/>
  <c r="AK807" i="3"/>
  <c r="AN807" i="3"/>
  <c r="AM807" i="3"/>
  <c r="AU819" i="3"/>
  <c r="AS819" i="3"/>
  <c r="AL847" i="3"/>
  <c r="AK847" i="3"/>
  <c r="AQ850" i="3"/>
  <c r="AU850" i="3"/>
  <c r="AN913" i="3"/>
  <c r="AL913" i="3"/>
  <c r="AK913" i="3"/>
  <c r="AI913" i="3"/>
  <c r="AP921" i="3"/>
  <c r="AU921" i="3"/>
  <c r="AM925" i="3"/>
  <c r="AI925" i="3"/>
  <c r="AU932" i="3"/>
  <c r="AS932" i="3"/>
  <c r="AQ932" i="3"/>
  <c r="AS942" i="3"/>
  <c r="AT942" i="3"/>
  <c r="AR942" i="3"/>
  <c r="AT956" i="3"/>
  <c r="AR956" i="3"/>
  <c r="AQ956" i="3"/>
  <c r="AT1230" i="3"/>
  <c r="AS1230" i="3"/>
  <c r="AQ762" i="3"/>
  <c r="AS762" i="3"/>
  <c r="AT765" i="3"/>
  <c r="AP765" i="3"/>
  <c r="AL816" i="3"/>
  <c r="AN816" i="3"/>
  <c r="AM816" i="3"/>
  <c r="AP863" i="3"/>
  <c r="AQ863" i="3"/>
  <c r="AL873" i="3"/>
  <c r="AK873" i="3"/>
  <c r="AL885" i="3"/>
  <c r="AJ885" i="3"/>
  <c r="AI896" i="3"/>
  <c r="AN896" i="3"/>
  <c r="AM896" i="3"/>
  <c r="AP897" i="3"/>
  <c r="AU897" i="3"/>
  <c r="AJ975" i="3"/>
  <c r="AI975" i="3"/>
  <c r="AM975" i="3"/>
  <c r="AL975" i="3"/>
  <c r="AK1046" i="3"/>
  <c r="AI1368" i="3"/>
  <c r="AN1368" i="3"/>
  <c r="AM1368" i="3"/>
  <c r="AL1368" i="3"/>
  <c r="AK1368" i="3"/>
  <c r="AJ1368" i="3"/>
  <c r="AJ761" i="3"/>
  <c r="AL761" i="3"/>
  <c r="AU789" i="3"/>
  <c r="AP789" i="3"/>
  <c r="AK843" i="3"/>
  <c r="AJ843" i="3"/>
  <c r="AU852" i="3"/>
  <c r="AP852" i="3"/>
  <c r="AS868" i="3"/>
  <c r="AT868" i="3"/>
  <c r="AP868" i="3"/>
  <c r="AI870" i="3"/>
  <c r="AI908" i="3"/>
  <c r="AL908" i="3"/>
  <c r="AK908" i="3"/>
  <c r="AN925" i="3"/>
  <c r="AR945" i="3"/>
  <c r="AU945" i="3"/>
  <c r="AK975" i="3"/>
  <c r="AL991" i="3"/>
  <c r="AI991" i="3"/>
  <c r="AN1141" i="3"/>
  <c r="AK1141" i="3"/>
  <c r="AP1218" i="3"/>
  <c r="AR1218" i="3"/>
  <c r="AQ1218" i="3"/>
  <c r="AS1218" i="3"/>
  <c r="AI1496" i="3"/>
  <c r="AN1496" i="3"/>
  <c r="AM1496" i="3"/>
  <c r="AK1496" i="3"/>
  <c r="AJ1496" i="3"/>
  <c r="AU800" i="3"/>
  <c r="AQ800" i="3"/>
  <c r="AU854" i="3"/>
  <c r="AQ854" i="3"/>
  <c r="AL875" i="3"/>
  <c r="AN875" i="3"/>
  <c r="AK875" i="3"/>
  <c r="AQ913" i="3"/>
  <c r="AS925" i="3"/>
  <c r="AP925" i="3"/>
  <c r="AP936" i="3"/>
  <c r="AU936" i="3"/>
  <c r="AU987" i="3"/>
  <c r="AS987" i="3"/>
  <c r="AT987" i="3"/>
  <c r="AR987" i="3"/>
  <c r="AI1472" i="3"/>
  <c r="AK1472" i="3"/>
  <c r="AL1472" i="3"/>
  <c r="AJ1472" i="3"/>
  <c r="AU831" i="3"/>
  <c r="AS831" i="3"/>
  <c r="AR841" i="3"/>
  <c r="AQ841" i="3"/>
  <c r="AT862" i="3"/>
  <c r="AR862" i="3"/>
  <c r="AI875" i="3"/>
  <c r="AR878" i="3"/>
  <c r="AM887" i="3"/>
  <c r="AN887" i="3"/>
  <c r="AI893" i="3"/>
  <c r="AL896" i="3"/>
  <c r="AN908" i="3"/>
  <c r="AU916" i="3"/>
  <c r="AS916" i="3"/>
  <c r="AP916" i="3"/>
  <c r="AR936" i="3"/>
  <c r="AP987" i="3"/>
  <c r="AN1063" i="3"/>
  <c r="AM1063" i="3"/>
  <c r="AK1063" i="3"/>
  <c r="AK1196" i="3"/>
  <c r="AN1196" i="3"/>
  <c r="AJ1196" i="3"/>
  <c r="AI1196" i="3"/>
  <c r="AI1279" i="3"/>
  <c r="AN1279" i="3"/>
  <c r="AS744" i="3"/>
  <c r="AL775" i="3"/>
  <c r="AJ775" i="3"/>
  <c r="AI775" i="3"/>
  <c r="AU778" i="3"/>
  <c r="AP778" i="3"/>
  <c r="AM785" i="3"/>
  <c r="AL806" i="3"/>
  <c r="AK806" i="3"/>
  <c r="AJ820" i="3"/>
  <c r="AI820" i="3"/>
  <c r="AQ831" i="3"/>
  <c r="AT841" i="3"/>
  <c r="AN858" i="3"/>
  <c r="AK858" i="3"/>
  <c r="AK864" i="3"/>
  <c r="AL864" i="3"/>
  <c r="AJ864" i="3"/>
  <c r="AQ870" i="3"/>
  <c r="AR870" i="3"/>
  <c r="AP870" i="3"/>
  <c r="AT878" i="3"/>
  <c r="AK887" i="3"/>
  <c r="AK893" i="3"/>
  <c r="AL905" i="3"/>
  <c r="AN905" i="3"/>
  <c r="AP927" i="3"/>
  <c r="AL929" i="3"/>
  <c r="AN929" i="3"/>
  <c r="AM929" i="3"/>
  <c r="AK929" i="3"/>
  <c r="AS936" i="3"/>
  <c r="AQ987" i="3"/>
  <c r="AK1013" i="3"/>
  <c r="AN1013" i="3"/>
  <c r="AL1013" i="3"/>
  <c r="AU1075" i="3"/>
  <c r="AS1075" i="3"/>
  <c r="AM1118" i="3"/>
  <c r="AN1162" i="3"/>
  <c r="AK1162" i="3"/>
  <c r="AJ1279" i="3"/>
  <c r="AR1282" i="3"/>
  <c r="AT1282" i="3"/>
  <c r="AS1282" i="3"/>
  <c r="AQ1282" i="3"/>
  <c r="AM1457" i="3"/>
  <c r="AJ1457" i="3"/>
  <c r="AN1457" i="3"/>
  <c r="AN1467" i="3"/>
  <c r="AS1496" i="3"/>
  <c r="AT744" i="3"/>
  <c r="AQ764" i="3"/>
  <c r="AP764" i="3"/>
  <c r="AR785" i="3"/>
  <c r="AT785" i="3"/>
  <c r="AS785" i="3"/>
  <c r="AJ790" i="3"/>
  <c r="AK790" i="3"/>
  <c r="AK820" i="3"/>
  <c r="AJ849" i="3"/>
  <c r="AM849" i="3"/>
  <c r="AK849" i="3"/>
  <c r="AI858" i="3"/>
  <c r="AN864" i="3"/>
  <c r="AI867" i="3"/>
  <c r="AS870" i="3"/>
  <c r="AR877" i="3"/>
  <c r="AQ877" i="3"/>
  <c r="AT893" i="3"/>
  <c r="AR893" i="3"/>
  <c r="AQ896" i="3"/>
  <c r="AK898" i="3"/>
  <c r="AM898" i="3"/>
  <c r="AJ898" i="3"/>
  <c r="AJ905" i="3"/>
  <c r="AQ908" i="3"/>
  <c r="AK915" i="3"/>
  <c r="AT927" i="3"/>
  <c r="AN986" i="3"/>
  <c r="AK986" i="3"/>
  <c r="AJ986" i="3"/>
  <c r="AT1013" i="3"/>
  <c r="AQ1013" i="3"/>
  <c r="AM1036" i="3"/>
  <c r="AN1043" i="3"/>
  <c r="AM1043" i="3"/>
  <c r="AJ1043" i="3"/>
  <c r="AI1162" i="3"/>
  <c r="AT1168" i="3"/>
  <c r="AU1168" i="3"/>
  <c r="AQ1168" i="3"/>
  <c r="AR1258" i="3"/>
  <c r="AT1258" i="3"/>
  <c r="AS1258" i="3"/>
  <c r="AQ1258" i="3"/>
  <c r="AL1279" i="3"/>
  <c r="AR1463" i="3"/>
  <c r="AT1463" i="3"/>
  <c r="AS1465" i="3"/>
  <c r="AU1465" i="3"/>
  <c r="AQ1465" i="3"/>
  <c r="AP1465" i="3"/>
  <c r="AK760" i="3"/>
  <c r="AN760" i="3"/>
  <c r="AR764" i="3"/>
  <c r="AS772" i="3"/>
  <c r="AQ772" i="3"/>
  <c r="AM775" i="3"/>
  <c r="AL790" i="3"/>
  <c r="AM806" i="3"/>
  <c r="AI808" i="3"/>
  <c r="AM820" i="3"/>
  <c r="AL828" i="3"/>
  <c r="AM828" i="3"/>
  <c r="AJ828" i="3"/>
  <c r="AP833" i="3"/>
  <c r="AN855" i="3"/>
  <c r="AL855" i="3"/>
  <c r="AK855" i="3"/>
  <c r="AI866" i="3"/>
  <c r="AN866" i="3"/>
  <c r="AL867" i="3"/>
  <c r="AM869" i="3"/>
  <c r="AJ869" i="3"/>
  <c r="AI869" i="3"/>
  <c r="AT870" i="3"/>
  <c r="AN872" i="3"/>
  <c r="AM872" i="3"/>
  <c r="AP877" i="3"/>
  <c r="AK884" i="3"/>
  <c r="AQ893" i="3"/>
  <c r="AT896" i="3"/>
  <c r="AR915" i="3"/>
  <c r="AT915" i="3"/>
  <c r="AS915" i="3"/>
  <c r="AP915" i="3"/>
  <c r="AQ924" i="3"/>
  <c r="AK946" i="3"/>
  <c r="AL948" i="3"/>
  <c r="AS953" i="3"/>
  <c r="AU953" i="3"/>
  <c r="AQ953" i="3"/>
  <c r="AL966" i="3"/>
  <c r="AT968" i="3"/>
  <c r="AU968" i="3"/>
  <c r="AI986" i="3"/>
  <c r="AP1036" i="3"/>
  <c r="AS1036" i="3"/>
  <c r="AQ1036" i="3"/>
  <c r="AS1116" i="3"/>
  <c r="AR1116" i="3"/>
  <c r="AP1116" i="3"/>
  <c r="AS1247" i="3"/>
  <c r="AR1247" i="3"/>
  <c r="AP1247" i="3"/>
  <c r="AS1463" i="3"/>
  <c r="AS1654" i="3"/>
  <c r="AU1654" i="3"/>
  <c r="AT1654" i="3"/>
  <c r="AT948" i="3"/>
  <c r="AQ948" i="3"/>
  <c r="AQ1002" i="3"/>
  <c r="AP1002" i="3"/>
  <c r="AT1027" i="3"/>
  <c r="AS1027" i="3"/>
  <c r="AR1027" i="3"/>
  <c r="AI1035" i="3"/>
  <c r="AN1035" i="3"/>
  <c r="AQ1044" i="3"/>
  <c r="AU1044" i="3"/>
  <c r="AJ1052" i="3"/>
  <c r="AN1052" i="3"/>
  <c r="AK1052" i="3"/>
  <c r="AU1056" i="3"/>
  <c r="AT1056" i="3"/>
  <c r="AR1056" i="3"/>
  <c r="AM1077" i="3"/>
  <c r="AI1077" i="3"/>
  <c r="AN1084" i="3"/>
  <c r="AL1084" i="3"/>
  <c r="AR1136" i="3"/>
  <c r="AU1136" i="3"/>
  <c r="AT1136" i="3"/>
  <c r="AS1136" i="3"/>
  <c r="AR1165" i="3"/>
  <c r="AQ1165" i="3"/>
  <c r="AP1165" i="3"/>
  <c r="AN1205" i="3"/>
  <c r="AL1205" i="3"/>
  <c r="AM1265" i="3"/>
  <c r="AI1265" i="3"/>
  <c r="AL1276" i="3"/>
  <c r="AJ1276" i="3"/>
  <c r="AI1276" i="3"/>
  <c r="AN1276" i="3"/>
  <c r="AK1366" i="3"/>
  <c r="AL1366" i="3"/>
  <c r="AM1366" i="3"/>
  <c r="AQ1434" i="3"/>
  <c r="AS1434" i="3"/>
  <c r="AR1434" i="3"/>
  <c r="AQ1469" i="3"/>
  <c r="AR1469" i="3"/>
  <c r="AU1514" i="3"/>
  <c r="AP1514" i="3"/>
  <c r="AU1598" i="3"/>
  <c r="AP1598" i="3"/>
  <c r="AP1619" i="3"/>
  <c r="AT1619" i="3"/>
  <c r="AU1619" i="3"/>
  <c r="AS1619" i="3"/>
  <c r="AN1633" i="3"/>
  <c r="AL1633" i="3"/>
  <c r="AK1648" i="3"/>
  <c r="AL1648" i="3"/>
  <c r="AJ778" i="3"/>
  <c r="AL791" i="3"/>
  <c r="AP799" i="3"/>
  <c r="AS802" i="3"/>
  <c r="AP811" i="3"/>
  <c r="AQ814" i="3"/>
  <c r="AI825" i="3"/>
  <c r="AJ829" i="3"/>
  <c r="AI882" i="3"/>
  <c r="AI901" i="3"/>
  <c r="AT917" i="3"/>
  <c r="AP935" i="3"/>
  <c r="AP941" i="3"/>
  <c r="AT941" i="3"/>
  <c r="AI981" i="3"/>
  <c r="AL981" i="3"/>
  <c r="AR1002" i="3"/>
  <c r="AQ1027" i="3"/>
  <c r="AK1035" i="3"/>
  <c r="AP1044" i="3"/>
  <c r="AL1048" i="3"/>
  <c r="AI1048" i="3"/>
  <c r="AP1056" i="3"/>
  <c r="AT1063" i="3"/>
  <c r="AQ1063" i="3"/>
  <c r="AP1063" i="3"/>
  <c r="AL1077" i="3"/>
  <c r="AM1103" i="3"/>
  <c r="AI1103" i="3"/>
  <c r="AK1103" i="3"/>
  <c r="AI1115" i="3"/>
  <c r="AU1120" i="3"/>
  <c r="AR1120" i="3"/>
  <c r="AQ1120" i="3"/>
  <c r="AP1136" i="3"/>
  <c r="AL1143" i="3"/>
  <c r="AK1143" i="3"/>
  <c r="AI1143" i="3"/>
  <c r="AI1159" i="3"/>
  <c r="AM1159" i="3"/>
  <c r="AJ1159" i="3"/>
  <c r="AS1165" i="3"/>
  <c r="AJ1205" i="3"/>
  <c r="AM1307" i="3"/>
  <c r="AN1307" i="3"/>
  <c r="AI1307" i="3"/>
  <c r="AL1364" i="3"/>
  <c r="AK1364" i="3"/>
  <c r="AJ1364" i="3"/>
  <c r="AN1364" i="3"/>
  <c r="AM1364" i="3"/>
  <c r="AR1479" i="3"/>
  <c r="AQ1479" i="3"/>
  <c r="AP1479" i="3"/>
  <c r="AQ1579" i="3"/>
  <c r="AU1579" i="3"/>
  <c r="AP1579" i="3"/>
  <c r="AU1583" i="3"/>
  <c r="AT1583" i="3"/>
  <c r="AQ1583" i="3"/>
  <c r="AP1602" i="3"/>
  <c r="AQ1602" i="3"/>
  <c r="AR1079" i="3"/>
  <c r="AU1079" i="3"/>
  <c r="AS1079" i="3"/>
  <c r="AR1092" i="3"/>
  <c r="AU1092" i="3"/>
  <c r="AL1100" i="3"/>
  <c r="AJ1100" i="3"/>
  <c r="AT1188" i="3"/>
  <c r="AU1188" i="3"/>
  <c r="AR1188" i="3"/>
  <c r="AQ1188" i="3"/>
  <c r="AP1188" i="3"/>
  <c r="AN1231" i="3"/>
  <c r="AL1231" i="3"/>
  <c r="AJ1231" i="3"/>
  <c r="AM1231" i="3"/>
  <c r="AI1231" i="3"/>
  <c r="AJ1261" i="3"/>
  <c r="AN1267" i="3"/>
  <c r="AJ1287" i="3"/>
  <c r="AI1287" i="3"/>
  <c r="AL1294" i="3"/>
  <c r="AR1297" i="3"/>
  <c r="AQ1297" i="3"/>
  <c r="AP1364" i="3"/>
  <c r="AS1364" i="3"/>
  <c r="AQ1364" i="3"/>
  <c r="AU1364" i="3"/>
  <c r="AT1364" i="3"/>
  <c r="AR1364" i="3"/>
  <c r="AL1414" i="3"/>
  <c r="AM1414" i="3"/>
  <c r="AJ1414" i="3"/>
  <c r="AM937" i="3"/>
  <c r="AI937" i="3"/>
  <c r="AL964" i="3"/>
  <c r="AM964" i="3"/>
  <c r="AK997" i="3"/>
  <c r="AL997" i="3"/>
  <c r="AM1001" i="3"/>
  <c r="AL1001" i="3"/>
  <c r="AR1017" i="3"/>
  <c r="AU1017" i="3"/>
  <c r="AQ1017" i="3"/>
  <c r="AJ1037" i="3"/>
  <c r="AM1037" i="3"/>
  <c r="AL1037" i="3"/>
  <c r="AI1047" i="3"/>
  <c r="AK1047" i="3"/>
  <c r="AJ1047" i="3"/>
  <c r="AR1058" i="3"/>
  <c r="AT1073" i="3"/>
  <c r="AU1073" i="3"/>
  <c r="AR1077" i="3"/>
  <c r="AL1102" i="3"/>
  <c r="AN1102" i="3"/>
  <c r="AN1131" i="3"/>
  <c r="AM1131" i="3"/>
  <c r="AK1200" i="3"/>
  <c r="AI1200" i="3"/>
  <c r="AK1211" i="3"/>
  <c r="AJ1211" i="3"/>
  <c r="AK1261" i="3"/>
  <c r="AS1269" i="3"/>
  <c r="AQ1269" i="3"/>
  <c r="AP1269" i="3"/>
  <c r="AT1352" i="3"/>
  <c r="AS1352" i="3"/>
  <c r="AN1379" i="3"/>
  <c r="AK1379" i="3"/>
  <c r="AU1389" i="3"/>
  <c r="AQ1389" i="3"/>
  <c r="AP1389" i="3"/>
  <c r="AN1414" i="3"/>
  <c r="AT1565" i="3"/>
  <c r="AS1565" i="3"/>
  <c r="AU902" i="3"/>
  <c r="AU926" i="3"/>
  <c r="AR926" i="3"/>
  <c r="AS934" i="3"/>
  <c r="AQ934" i="3"/>
  <c r="AK937" i="3"/>
  <c r="AI964" i="3"/>
  <c r="AP974" i="3"/>
  <c r="AU974" i="3"/>
  <c r="AL977" i="3"/>
  <c r="AN983" i="3"/>
  <c r="AK983" i="3"/>
  <c r="AI992" i="3"/>
  <c r="AP995" i="3"/>
  <c r="AR997" i="3"/>
  <c r="AQ997" i="3"/>
  <c r="AJ1001" i="3"/>
  <c r="AP1017" i="3"/>
  <c r="AR1024" i="3"/>
  <c r="AQ1024" i="3"/>
  <c r="AP1024" i="3"/>
  <c r="AN1037" i="3"/>
  <c r="AK1039" i="3"/>
  <c r="AN1039" i="3"/>
  <c r="AM1039" i="3"/>
  <c r="AL1047" i="3"/>
  <c r="AL1051" i="3"/>
  <c r="AJ1051" i="3"/>
  <c r="AI1051" i="3"/>
  <c r="AT1058" i="3"/>
  <c r="AR1071" i="3"/>
  <c r="AQ1073" i="3"/>
  <c r="AI1102" i="3"/>
  <c r="AN1228" i="3"/>
  <c r="AL1228" i="3"/>
  <c r="AU1285" i="3"/>
  <c r="AT1285" i="3"/>
  <c r="AK1299" i="3"/>
  <c r="AN1299" i="3"/>
  <c r="AJ1299" i="3"/>
  <c r="AP1358" i="3"/>
  <c r="AS1358" i="3"/>
  <c r="AU1420" i="3"/>
  <c r="AR1420" i="3"/>
  <c r="AQ1420" i="3"/>
  <c r="AT1420" i="3"/>
  <c r="AS1420" i="3"/>
  <c r="AL1506" i="3"/>
  <c r="AJ1506" i="3"/>
  <c r="AM1506" i="3"/>
  <c r="AR1542" i="3"/>
  <c r="AQ1542" i="3"/>
  <c r="AP1542" i="3"/>
  <c r="AU1542" i="3"/>
  <c r="AS1542" i="3"/>
  <c r="AR1565" i="3"/>
  <c r="AP821" i="3"/>
  <c r="AQ825" i="3"/>
  <c r="AI836" i="3"/>
  <c r="AM860" i="3"/>
  <c r="AI863" i="3"/>
  <c r="AQ884" i="3"/>
  <c r="AK890" i="3"/>
  <c r="AQ901" i="3"/>
  <c r="AI910" i="3"/>
  <c r="AQ914" i="3"/>
  <c r="AL918" i="3"/>
  <c r="AJ921" i="3"/>
  <c r="AP926" i="3"/>
  <c r="AL937" i="3"/>
  <c r="AQ949" i="3"/>
  <c r="AP959" i="3"/>
  <c r="AT959" i="3"/>
  <c r="AR974" i="3"/>
  <c r="AT985" i="3"/>
  <c r="AJ992" i="3"/>
  <c r="AN994" i="3"/>
  <c r="AK994" i="3"/>
  <c r="AU995" i="3"/>
  <c r="AT997" i="3"/>
  <c r="AI1003" i="3"/>
  <c r="AI1006" i="3"/>
  <c r="AN1006" i="3"/>
  <c r="AS1017" i="3"/>
  <c r="AS1024" i="3"/>
  <c r="AR1028" i="3"/>
  <c r="AT1028" i="3"/>
  <c r="AI1039" i="3"/>
  <c r="AM1047" i="3"/>
  <c r="AN1051" i="3"/>
  <c r="AK1057" i="3"/>
  <c r="AN1066" i="3"/>
  <c r="AJ1066" i="3"/>
  <c r="AI1066" i="3"/>
  <c r="AK1068" i="3"/>
  <c r="AL1068" i="3"/>
  <c r="AJ1068" i="3"/>
  <c r="AL1083" i="3"/>
  <c r="AM1083" i="3"/>
  <c r="AJ1083" i="3"/>
  <c r="AM1095" i="3"/>
  <c r="AN1095" i="3"/>
  <c r="AJ1102" i="3"/>
  <c r="AK1142" i="3"/>
  <c r="AN1144" i="3"/>
  <c r="AM1144" i="3"/>
  <c r="AJ1144" i="3"/>
  <c r="AI1144" i="3"/>
  <c r="AR1195" i="3"/>
  <c r="AQ1195" i="3"/>
  <c r="AU1224" i="3"/>
  <c r="AN1226" i="3"/>
  <c r="AJ1228" i="3"/>
  <c r="AK1253" i="3"/>
  <c r="AM1253" i="3"/>
  <c r="AP1324" i="3"/>
  <c r="AS1324" i="3"/>
  <c r="AR1324" i="3"/>
  <c r="AU1377" i="3"/>
  <c r="AR1377" i="3"/>
  <c r="AP1377" i="3"/>
  <c r="AT1377" i="3"/>
  <c r="AS1377" i="3"/>
  <c r="AP1420" i="3"/>
  <c r="AI1536" i="3"/>
  <c r="AM1536" i="3"/>
  <c r="AL1536" i="3"/>
  <c r="AK1536" i="3"/>
  <c r="AT1542" i="3"/>
  <c r="AJ910" i="3"/>
  <c r="AR914" i="3"/>
  <c r="AI920" i="3"/>
  <c r="AM920" i="3"/>
  <c r="AM921" i="3"/>
  <c r="AN937" i="3"/>
  <c r="AR961" i="3"/>
  <c r="AS961" i="3"/>
  <c r="AP961" i="3"/>
  <c r="AK973" i="3"/>
  <c r="AI973" i="3"/>
  <c r="AS977" i="3"/>
  <c r="AQ977" i="3"/>
  <c r="AP977" i="3"/>
  <c r="AJ987" i="3"/>
  <c r="AM987" i="3"/>
  <c r="AK987" i="3"/>
  <c r="AL992" i="3"/>
  <c r="AT999" i="3"/>
  <c r="AR999" i="3"/>
  <c r="AK1003" i="3"/>
  <c r="AR1008" i="3"/>
  <c r="AU1008" i="3"/>
  <c r="AQ1008" i="3"/>
  <c r="AM1010" i="3"/>
  <c r="AK1010" i="3"/>
  <c r="AJ1010" i="3"/>
  <c r="AU1028" i="3"/>
  <c r="AU1034" i="3"/>
  <c r="AR1034" i="3"/>
  <c r="AT1037" i="3"/>
  <c r="AJ1039" i="3"/>
  <c r="AN1047" i="3"/>
  <c r="AU1051" i="3"/>
  <c r="AQ1051" i="3"/>
  <c r="AP1051" i="3"/>
  <c r="AL1053" i="3"/>
  <c r="AQ1062" i="3"/>
  <c r="AR1062" i="3"/>
  <c r="AM1097" i="3"/>
  <c r="AJ1097" i="3"/>
  <c r="AK1102" i="3"/>
  <c r="AT1137" i="3"/>
  <c r="AU1137" i="3"/>
  <c r="AR1160" i="3"/>
  <c r="AU1160" i="3"/>
  <c r="AQ1239" i="3"/>
  <c r="AS1239" i="3"/>
  <c r="AR1239" i="3"/>
  <c r="AM1284" i="3"/>
  <c r="AL1284" i="3"/>
  <c r="AK1284" i="3"/>
  <c r="AN1284" i="3"/>
  <c r="AJ1284" i="3"/>
  <c r="AQ1324" i="3"/>
  <c r="AQ1377" i="3"/>
  <c r="AT1401" i="3"/>
  <c r="AS1401" i="3"/>
  <c r="AU1485" i="3"/>
  <c r="AQ1485" i="3"/>
  <c r="AP1485" i="3"/>
  <c r="AN1536" i="3"/>
  <c r="AN1604" i="3"/>
  <c r="AK1604" i="3"/>
  <c r="AJ1604" i="3"/>
  <c r="AJ1665" i="3"/>
  <c r="AM1665" i="3"/>
  <c r="AN1665" i="3"/>
  <c r="AI1673" i="3"/>
  <c r="AL1673" i="3"/>
  <c r="AK1673" i="3"/>
  <c r="AJ1673" i="3"/>
  <c r="AN1673" i="3"/>
  <c r="AM1673" i="3"/>
  <c r="AR1527" i="3"/>
  <c r="AU1527" i="3"/>
  <c r="AS1527" i="3"/>
  <c r="AP1527" i="3"/>
  <c r="AN1578" i="3"/>
  <c r="AM1578" i="3"/>
  <c r="AJ1578" i="3"/>
  <c r="AR1648" i="3"/>
  <c r="AQ1648" i="3"/>
  <c r="AP1648" i="3"/>
  <c r="AS1648" i="3"/>
  <c r="AU1652" i="3"/>
  <c r="AQ1652" i="3"/>
  <c r="AT1652" i="3"/>
  <c r="AI1688" i="3"/>
  <c r="AK1688" i="3"/>
  <c r="AM1101" i="3"/>
  <c r="AN1101" i="3"/>
  <c r="AN1242" i="3"/>
  <c r="AJ1242" i="3"/>
  <c r="AI1242" i="3"/>
  <c r="AL1338" i="3"/>
  <c r="AJ1338" i="3"/>
  <c r="AP1339" i="3"/>
  <c r="AR1339" i="3"/>
  <c r="AU1408" i="3"/>
  <c r="AQ1408" i="3"/>
  <c r="AT1408" i="3"/>
  <c r="AS1408" i="3"/>
  <c r="AQ1422" i="3"/>
  <c r="AS1422" i="3"/>
  <c r="AK1448" i="3"/>
  <c r="AI1448" i="3"/>
  <c r="AN1448" i="3"/>
  <c r="AK1500" i="3"/>
  <c r="AN1500" i="3"/>
  <c r="AM1500" i="3"/>
  <c r="AI1500" i="3"/>
  <c r="AQ1515" i="3"/>
  <c r="AR1515" i="3"/>
  <c r="AP1574" i="3"/>
  <c r="AU1574" i="3"/>
  <c r="AS1574" i="3"/>
  <c r="AM1098" i="3"/>
  <c r="AL1098" i="3"/>
  <c r="AU1110" i="3"/>
  <c r="AR1110" i="3"/>
  <c r="AT1122" i="3"/>
  <c r="AS1122" i="3"/>
  <c r="AN1129" i="3"/>
  <c r="AL1129" i="3"/>
  <c r="AU1141" i="3"/>
  <c r="AR1141" i="3"/>
  <c r="AQ1141" i="3"/>
  <c r="AI1194" i="3"/>
  <c r="AL1194" i="3"/>
  <c r="AK1194" i="3"/>
  <c r="AK1230" i="3"/>
  <c r="AN1230" i="3"/>
  <c r="AM1230" i="3"/>
  <c r="AT1264" i="3"/>
  <c r="AU1264" i="3"/>
  <c r="AS1264" i="3"/>
  <c r="AS1276" i="3"/>
  <c r="AR1276" i="3"/>
  <c r="AR1321" i="3"/>
  <c r="AQ1321" i="3"/>
  <c r="AP1366" i="3"/>
  <c r="AT1366" i="3"/>
  <c r="AT1439" i="3"/>
  <c r="AU1439" i="3"/>
  <c r="AT1451" i="3"/>
  <c r="AU1451" i="3"/>
  <c r="AJ1456" i="3"/>
  <c r="AL1456" i="3"/>
  <c r="AM1456" i="3"/>
  <c r="AT1498" i="3"/>
  <c r="AU1498" i="3"/>
  <c r="AS1498" i="3"/>
  <c r="AM1502" i="3"/>
  <c r="AK1502" i="3"/>
  <c r="AJ1502" i="3"/>
  <c r="AN1535" i="3"/>
  <c r="AK1535" i="3"/>
  <c r="AJ1535" i="3"/>
  <c r="AM1564" i="3"/>
  <c r="AN1564" i="3"/>
  <c r="AI1564" i="3"/>
  <c r="AM1022" i="3"/>
  <c r="AI1038" i="3"/>
  <c r="AJ1042" i="3"/>
  <c r="AQ1057" i="3"/>
  <c r="AL1062" i="3"/>
  <c r="AU1108" i="3"/>
  <c r="AQ1110" i="3"/>
  <c r="AS1115" i="3"/>
  <c r="AM1119" i="3"/>
  <c r="AQ1122" i="3"/>
  <c r="AU1126" i="3"/>
  <c r="AR1126" i="3"/>
  <c r="AJ1129" i="3"/>
  <c r="AP1141" i="3"/>
  <c r="AR1144" i="3"/>
  <c r="AK1148" i="3"/>
  <c r="AJ1148" i="3"/>
  <c r="AJ1164" i="3"/>
  <c r="AI1164" i="3"/>
  <c r="AI1170" i="3"/>
  <c r="AK1170" i="3"/>
  <c r="AJ1170" i="3"/>
  <c r="AP1181" i="3"/>
  <c r="AJ1194" i="3"/>
  <c r="AS1197" i="3"/>
  <c r="AQ1197" i="3"/>
  <c r="AQ1222" i="3"/>
  <c r="AP1222" i="3"/>
  <c r="AI1230" i="3"/>
  <c r="AI1233" i="3"/>
  <c r="AL1233" i="3"/>
  <c r="AU1236" i="3"/>
  <c r="AT1236" i="3"/>
  <c r="AJ1248" i="3"/>
  <c r="AI1248" i="3"/>
  <c r="AL1252" i="3"/>
  <c r="AM1252" i="3"/>
  <c r="AQ1264" i="3"/>
  <c r="AQ1276" i="3"/>
  <c r="AQ1299" i="3"/>
  <c r="AU1299" i="3"/>
  <c r="AP1299" i="3"/>
  <c r="AM1304" i="3"/>
  <c r="AM1306" i="3"/>
  <c r="AL1306" i="3"/>
  <c r="AP1321" i="3"/>
  <c r="AT1336" i="3"/>
  <c r="AQ1336" i="3"/>
  <c r="AK1338" i="3"/>
  <c r="AS1351" i="3"/>
  <c r="AS1366" i="3"/>
  <c r="AJ1402" i="3"/>
  <c r="AT1405" i="3"/>
  <c r="AR1405" i="3"/>
  <c r="AS1405" i="3"/>
  <c r="AQ1405" i="3"/>
  <c r="AR1410" i="3"/>
  <c r="AQ1439" i="3"/>
  <c r="AI1456" i="3"/>
  <c r="AP1476" i="3"/>
  <c r="AU1476" i="3"/>
  <c r="AS1476" i="3"/>
  <c r="AR1476" i="3"/>
  <c r="AM1488" i="3"/>
  <c r="AK1488" i="3"/>
  <c r="AI1488" i="3"/>
  <c r="AP1498" i="3"/>
  <c r="AP1500" i="3"/>
  <c r="AI1502" i="3"/>
  <c r="AS1533" i="3"/>
  <c r="AL1535" i="3"/>
  <c r="AM1561" i="3"/>
  <c r="AR1582" i="3"/>
  <c r="AL1626" i="3"/>
  <c r="AM1626" i="3"/>
  <c r="AN1626" i="3"/>
  <c r="AL1630" i="3"/>
  <c r="AN1630" i="3"/>
  <c r="AM1630" i="3"/>
  <c r="AK1630" i="3"/>
  <c r="AJ1630" i="3"/>
  <c r="AM1634" i="3"/>
  <c r="AI1634" i="3"/>
  <c r="AN1634" i="3"/>
  <c r="AK1634" i="3"/>
  <c r="AJ1634" i="3"/>
  <c r="AK1129" i="3"/>
  <c r="AS1141" i="3"/>
  <c r="AM1151" i="3"/>
  <c r="AN1151" i="3"/>
  <c r="AS1192" i="3"/>
  <c r="AU1192" i="3"/>
  <c r="AQ1209" i="3"/>
  <c r="AP1209" i="3"/>
  <c r="AJ1230" i="3"/>
  <c r="AP1250" i="3"/>
  <c r="AU1250" i="3"/>
  <c r="AR1264" i="3"/>
  <c r="AR1281" i="3"/>
  <c r="AQ1281" i="3"/>
  <c r="AN1304" i="3"/>
  <c r="AS1321" i="3"/>
  <c r="AI1359" i="3"/>
  <c r="AK1359" i="3"/>
  <c r="AJ1359" i="3"/>
  <c r="AN1359" i="3"/>
  <c r="AT1460" i="3"/>
  <c r="AS1460" i="3"/>
  <c r="AR1460" i="3"/>
  <c r="AU1460" i="3"/>
  <c r="AI1468" i="3"/>
  <c r="AJ1468" i="3"/>
  <c r="AL1468" i="3"/>
  <c r="AK1468" i="3"/>
  <c r="AM1497" i="3"/>
  <c r="AN1497" i="3"/>
  <c r="AL1497" i="3"/>
  <c r="AK1497" i="3"/>
  <c r="AR1498" i="3"/>
  <c r="AT1500" i="3"/>
  <c r="AR1521" i="3"/>
  <c r="AQ1521" i="3"/>
  <c r="AU1521" i="3"/>
  <c r="AT1521" i="3"/>
  <c r="AP1521" i="3"/>
  <c r="AL1532" i="3"/>
  <c r="AK1532" i="3"/>
  <c r="AJ1532" i="3"/>
  <c r="AN1532" i="3"/>
  <c r="AT1533" i="3"/>
  <c r="AU1535" i="3"/>
  <c r="AR1535" i="3"/>
  <c r="AQ1535" i="3"/>
  <c r="AN1645" i="3"/>
  <c r="AL1645" i="3"/>
  <c r="AJ1645" i="3"/>
  <c r="AL1685" i="3"/>
  <c r="AM1685" i="3"/>
  <c r="AN1685" i="3"/>
  <c r="AK1685" i="3"/>
  <c r="AJ1685" i="3"/>
  <c r="AI1685" i="3"/>
  <c r="AP1407" i="3"/>
  <c r="AU1407" i="3"/>
  <c r="AN1516" i="3"/>
  <c r="AL1516" i="3"/>
  <c r="AK1516" i="3"/>
  <c r="AJ1516" i="3"/>
  <c r="AJ1551" i="3"/>
  <c r="AN1551" i="3"/>
  <c r="AM1551" i="3"/>
  <c r="AL1551" i="3"/>
  <c r="AN1587" i="3"/>
  <c r="AM1587" i="3"/>
  <c r="AQ1607" i="3"/>
  <c r="AT1607" i="3"/>
  <c r="AS1607" i="3"/>
  <c r="AR1607" i="3"/>
  <c r="AU1607" i="3"/>
  <c r="AP1607" i="3"/>
  <c r="AR1649" i="3"/>
  <c r="AS1649" i="3"/>
  <c r="AP1649" i="3"/>
  <c r="AN970" i="3"/>
  <c r="AM1042" i="3"/>
  <c r="AL1085" i="3"/>
  <c r="AK1085" i="3"/>
  <c r="AP1125" i="3"/>
  <c r="AQ1125" i="3"/>
  <c r="AQ1172" i="3"/>
  <c r="AU1172" i="3"/>
  <c r="AT1172" i="3"/>
  <c r="AI1206" i="3"/>
  <c r="AL1206" i="3"/>
  <c r="AS1227" i="3"/>
  <c r="AQ1227" i="3"/>
  <c r="AK1239" i="3"/>
  <c r="AJ1239" i="3"/>
  <c r="AI1239" i="3"/>
  <c r="AS1250" i="3"/>
  <c r="AN1273" i="3"/>
  <c r="AL1273" i="3"/>
  <c r="AS1281" i="3"/>
  <c r="AN1288" i="3"/>
  <c r="AS1301" i="3"/>
  <c r="AQ1301" i="3"/>
  <c r="AP1301" i="3"/>
  <c r="AR1306" i="3"/>
  <c r="AT1306" i="3"/>
  <c r="AS1306" i="3"/>
  <c r="AI1318" i="3"/>
  <c r="AU1329" i="3"/>
  <c r="AR1329" i="3"/>
  <c r="AQ1329" i="3"/>
  <c r="AP1329" i="3"/>
  <c r="AN1356" i="3"/>
  <c r="AM1356" i="3"/>
  <c r="AM1359" i="3"/>
  <c r="AT1378" i="3"/>
  <c r="AP1378" i="3"/>
  <c r="AK1398" i="3"/>
  <c r="AM1398" i="3"/>
  <c r="AJ1398" i="3"/>
  <c r="AR1407" i="3"/>
  <c r="AR1473" i="3"/>
  <c r="AP1473" i="3"/>
  <c r="AU1473" i="3"/>
  <c r="AQ1473" i="3"/>
  <c r="AJ1497" i="3"/>
  <c r="AM1516" i="3"/>
  <c r="AM1520" i="3"/>
  <c r="AN1520" i="3"/>
  <c r="AL1520" i="3"/>
  <c r="AK1520" i="3"/>
  <c r="AI1520" i="3"/>
  <c r="AU1526" i="3"/>
  <c r="AS1526" i="3"/>
  <c r="AM1532" i="3"/>
  <c r="AK1551" i="3"/>
  <c r="AS1628" i="3"/>
  <c r="AU1628" i="3"/>
  <c r="AT1628" i="3"/>
  <c r="AQ1628" i="3"/>
  <c r="AS1643" i="3"/>
  <c r="AT1643" i="3"/>
  <c r="AQ1643" i="3"/>
  <c r="AT1649" i="3"/>
  <c r="AP1653" i="3"/>
  <c r="AU1653" i="3"/>
  <c r="AT1653" i="3"/>
  <c r="AR1653" i="3"/>
  <c r="AP972" i="3"/>
  <c r="AP976" i="3"/>
  <c r="AJ980" i="3"/>
  <c r="AJ995" i="3"/>
  <c r="AI1004" i="3"/>
  <c r="AJ1033" i="3"/>
  <c r="AU1067" i="3"/>
  <c r="AQ1078" i="3"/>
  <c r="AJ1085" i="3"/>
  <c r="AR1125" i="3"/>
  <c r="AK1132" i="3"/>
  <c r="AM1132" i="3"/>
  <c r="AJ1132" i="3"/>
  <c r="AK1151" i="3"/>
  <c r="AR1172" i="3"/>
  <c r="AI1182" i="3"/>
  <c r="AL1182" i="3"/>
  <c r="AK1206" i="3"/>
  <c r="AL1239" i="3"/>
  <c r="AN1241" i="3"/>
  <c r="AM1241" i="3"/>
  <c r="AN1256" i="3"/>
  <c r="AM1256" i="3"/>
  <c r="AQ1288" i="3"/>
  <c r="AP1288" i="3"/>
  <c r="AT1312" i="3"/>
  <c r="AS1312" i="3"/>
  <c r="AR1312" i="3"/>
  <c r="AT1327" i="3"/>
  <c r="AR1327" i="3"/>
  <c r="AL1352" i="3"/>
  <c r="AN1352" i="3"/>
  <c r="AK1352" i="3"/>
  <c r="AK1356" i="3"/>
  <c r="AP1382" i="3"/>
  <c r="AM1390" i="3"/>
  <c r="AL1398" i="3"/>
  <c r="AL1401" i="3"/>
  <c r="AM1401" i="3"/>
  <c r="AK1401" i="3"/>
  <c r="AN1401" i="3"/>
  <c r="AJ1401" i="3"/>
  <c r="AS1407" i="3"/>
  <c r="AI1423" i="3"/>
  <c r="AS1430" i="3"/>
  <c r="AP1430" i="3"/>
  <c r="AU1430" i="3"/>
  <c r="AQ1430" i="3"/>
  <c r="AQ1452" i="3"/>
  <c r="AS1452" i="3"/>
  <c r="AR1452" i="3"/>
  <c r="AU1452" i="3"/>
  <c r="AT1452" i="3"/>
  <c r="AJ1520" i="3"/>
  <c r="AR1526" i="3"/>
  <c r="AU1551" i="3"/>
  <c r="AS1551" i="3"/>
  <c r="AQ1551" i="3"/>
  <c r="AP1551" i="3"/>
  <c r="AJ1568" i="3"/>
  <c r="AL1568" i="3"/>
  <c r="AK1568" i="3"/>
  <c r="AI1568" i="3"/>
  <c r="AL1572" i="3"/>
  <c r="AM1572" i="3"/>
  <c r="AQ1573" i="3"/>
  <c r="AT1577" i="3"/>
  <c r="AU1577" i="3"/>
  <c r="AS1577" i="3"/>
  <c r="AR1577" i="3"/>
  <c r="AQ1577" i="3"/>
  <c r="AN1583" i="3"/>
  <c r="AI1583" i="3"/>
  <c r="AM1583" i="3"/>
  <c r="AL1583" i="3"/>
  <c r="AK1583" i="3"/>
  <c r="AU1591" i="3"/>
  <c r="AQ1591" i="3"/>
  <c r="AP1591" i="3"/>
  <c r="AS1591" i="3"/>
  <c r="AR1591" i="3"/>
  <c r="AL1615" i="3"/>
  <c r="AN1615" i="3"/>
  <c r="AM1615" i="3"/>
  <c r="AI1615" i="3"/>
  <c r="AU1643" i="3"/>
  <c r="AU1674" i="3"/>
  <c r="AQ1674" i="3"/>
  <c r="AP1674" i="3"/>
  <c r="AT1674" i="3"/>
  <c r="AL1701" i="3"/>
  <c r="AN1701" i="3"/>
  <c r="AM1701" i="3"/>
  <c r="AK1701" i="3"/>
  <c r="AI1701" i="3"/>
  <c r="AT1705" i="3"/>
  <c r="AS1705" i="3"/>
  <c r="AR1705" i="3"/>
  <c r="AU1705" i="3"/>
  <c r="AQ1705" i="3"/>
  <c r="AT1647" i="3"/>
  <c r="AR1647" i="3"/>
  <c r="AQ1647" i="3"/>
  <c r="AS1686" i="3"/>
  <c r="AU1686" i="3"/>
  <c r="AS1690" i="3"/>
  <c r="AQ1690" i="3"/>
  <c r="AP1701" i="3"/>
  <c r="AR1701" i="3"/>
  <c r="AM1743" i="3"/>
  <c r="AL1743" i="3"/>
  <c r="AK1743" i="3"/>
  <c r="AJ1743" i="3"/>
  <c r="AI1743" i="3"/>
  <c r="AN1743" i="3"/>
  <c r="AI1342" i="3"/>
  <c r="AL1342" i="3"/>
  <c r="AT1348" i="3"/>
  <c r="AQ1348" i="3"/>
  <c r="AS1353" i="3"/>
  <c r="AU1353" i="3"/>
  <c r="AL1360" i="3"/>
  <c r="AN1360" i="3"/>
  <c r="AM1360" i="3"/>
  <c r="AL1399" i="3"/>
  <c r="AM1399" i="3"/>
  <c r="AT1437" i="3"/>
  <c r="AU1437" i="3"/>
  <c r="AS1437" i="3"/>
  <c r="AU1444" i="3"/>
  <c r="AT1444" i="3"/>
  <c r="AR1444" i="3"/>
  <c r="AT1552" i="3"/>
  <c r="AU1552" i="3"/>
  <c r="AP1552" i="3"/>
  <c r="AL1597" i="3"/>
  <c r="AN1597" i="3"/>
  <c r="AM1597" i="3"/>
  <c r="AQ1651" i="3"/>
  <c r="AT1651" i="3"/>
  <c r="AS1651" i="3"/>
  <c r="AL1661" i="3"/>
  <c r="AN1661" i="3"/>
  <c r="AS1678" i="3"/>
  <c r="AU1678" i="3"/>
  <c r="AQ1678" i="3"/>
  <c r="AT1678" i="3"/>
  <c r="AS1372" i="3"/>
  <c r="AU1372" i="3"/>
  <c r="AT1372" i="3"/>
  <c r="AT1497" i="3"/>
  <c r="AS1497" i="3"/>
  <c r="AR1497" i="3"/>
  <c r="AJ1554" i="3"/>
  <c r="AM1554" i="3"/>
  <c r="AL1554" i="3"/>
  <c r="AK1554" i="3"/>
  <c r="AR1585" i="3"/>
  <c r="AQ1585" i="3"/>
  <c r="AI1589" i="3"/>
  <c r="AM1589" i="3"/>
  <c r="AN1589" i="3"/>
  <c r="AL1589" i="3"/>
  <c r="AK1589" i="3"/>
  <c r="AI1668" i="3"/>
  <c r="AK1668" i="3"/>
  <c r="AJ1668" i="3"/>
  <c r="AN1668" i="3"/>
  <c r="AM1668" i="3"/>
  <c r="AR1678" i="3"/>
  <c r="AL1480" i="3"/>
  <c r="AJ1480" i="3"/>
  <c r="AU1497" i="3"/>
  <c r="AU1534" i="3"/>
  <c r="AT1534" i="3"/>
  <c r="AP1534" i="3"/>
  <c r="AS1561" i="3"/>
  <c r="AR1561" i="3"/>
  <c r="AN1566" i="3"/>
  <c r="AM1566" i="3"/>
  <c r="AU1581" i="3"/>
  <c r="AR1581" i="3"/>
  <c r="AT1611" i="3"/>
  <c r="AQ1611" i="3"/>
  <c r="AP1611" i="3"/>
  <c r="AM1624" i="3"/>
  <c r="AL1639" i="3"/>
  <c r="AN1639" i="3"/>
  <c r="AM1639" i="3"/>
  <c r="AJ1639" i="3"/>
  <c r="AJ1664" i="3"/>
  <c r="AN1664" i="3"/>
  <c r="AM1664" i="3"/>
  <c r="AK1664" i="3"/>
  <c r="AI1684" i="3"/>
  <c r="AM1684" i="3"/>
  <c r="AL1684" i="3"/>
  <c r="AK1684" i="3"/>
  <c r="AJ1684" i="3"/>
  <c r="AL1691" i="3"/>
  <c r="AM1708" i="3"/>
  <c r="AK1708" i="3"/>
  <c r="AJ1708" i="3"/>
  <c r="AN1184" i="3"/>
  <c r="AN1212" i="3"/>
  <c r="AT1330" i="3"/>
  <c r="AP1330" i="3"/>
  <c r="AJ1349" i="3"/>
  <c r="AI1349" i="3"/>
  <c r="AP1376" i="3"/>
  <c r="AR1376" i="3"/>
  <c r="AK1395" i="3"/>
  <c r="AN1395" i="3"/>
  <c r="AL1395" i="3"/>
  <c r="AQ1416" i="3"/>
  <c r="AU1416" i="3"/>
  <c r="AS1416" i="3"/>
  <c r="AS1426" i="3"/>
  <c r="AU1426" i="3"/>
  <c r="AQ1426" i="3"/>
  <c r="AS1435" i="3"/>
  <c r="AQ1435" i="3"/>
  <c r="AK1480" i="3"/>
  <c r="AL1523" i="3"/>
  <c r="AM1523" i="3"/>
  <c r="AK1523" i="3"/>
  <c r="AL1533" i="3"/>
  <c r="AN1533" i="3"/>
  <c r="AM1533" i="3"/>
  <c r="AK1533" i="3"/>
  <c r="AU1536" i="3"/>
  <c r="AS1536" i="3"/>
  <c r="AR1536" i="3"/>
  <c r="AQ1536" i="3"/>
  <c r="AL1580" i="3"/>
  <c r="AN1580" i="3"/>
  <c r="AM1580" i="3"/>
  <c r="AM1605" i="3"/>
  <c r="AN1605" i="3"/>
  <c r="AM1656" i="3"/>
  <c r="AI1656" i="3"/>
  <c r="AM1670" i="3"/>
  <c r="AJ1672" i="3"/>
  <c r="AT1693" i="3"/>
  <c r="AQ1693" i="3"/>
  <c r="AN1708" i="3"/>
  <c r="AJ1069" i="3"/>
  <c r="AI1081" i="3"/>
  <c r="AP1119" i="3"/>
  <c r="AN1207" i="3"/>
  <c r="AQ1211" i="3"/>
  <c r="AR1223" i="3"/>
  <c r="AI1250" i="3"/>
  <c r="AP1259" i="3"/>
  <c r="AQ1267" i="3"/>
  <c r="AQ1270" i="3"/>
  <c r="AI1272" i="3"/>
  <c r="AU1275" i="3"/>
  <c r="AM1278" i="3"/>
  <c r="AI1341" i="3"/>
  <c r="AM1341" i="3"/>
  <c r="AU1347" i="3"/>
  <c r="AR1347" i="3"/>
  <c r="AQ1381" i="3"/>
  <c r="AP1381" i="3"/>
  <c r="AI1395" i="3"/>
  <c r="AT1414" i="3"/>
  <c r="AR1416" i="3"/>
  <c r="AM1425" i="3"/>
  <c r="AK1425" i="3"/>
  <c r="AP1426" i="3"/>
  <c r="AP1435" i="3"/>
  <c r="AM1437" i="3"/>
  <c r="AK1437" i="3"/>
  <c r="AT1438" i="3"/>
  <c r="AP1438" i="3"/>
  <c r="AK1445" i="3"/>
  <c r="AJ1445" i="3"/>
  <c r="AI1445" i="3"/>
  <c r="AM1480" i="3"/>
  <c r="AU1495" i="3"/>
  <c r="AI1523" i="3"/>
  <c r="AL1546" i="3"/>
  <c r="AM1546" i="3"/>
  <c r="AI1546" i="3"/>
  <c r="AM1577" i="3"/>
  <c r="AN1577" i="3"/>
  <c r="AL1577" i="3"/>
  <c r="AK1577" i="3"/>
  <c r="AQ1578" i="3"/>
  <c r="AK1580" i="3"/>
  <c r="AK1596" i="3"/>
  <c r="AJ1601" i="3"/>
  <c r="AJ1605" i="3"/>
  <c r="AS1608" i="3"/>
  <c r="AR1608" i="3"/>
  <c r="AK1636" i="3"/>
  <c r="AM1636" i="3"/>
  <c r="AU1650" i="3"/>
  <c r="AR1650" i="3"/>
  <c r="AQ1658" i="3"/>
  <c r="AQ1660" i="3"/>
  <c r="AS1660" i="3"/>
  <c r="AR1660" i="3"/>
  <c r="AS1684" i="3"/>
  <c r="AS1772" i="3"/>
  <c r="AR1772" i="3"/>
  <c r="AP1772" i="3"/>
  <c r="AL1717" i="3"/>
  <c r="AN1717" i="3"/>
  <c r="AM1717" i="3"/>
  <c r="AR1732" i="3"/>
  <c r="AN1744" i="3"/>
  <c r="AM1744" i="3"/>
  <c r="AL1744" i="3"/>
  <c r="AK1744" i="3"/>
  <c r="AJ1744" i="3"/>
  <c r="AT1767" i="3"/>
  <c r="AQ1767" i="3"/>
  <c r="AS1702" i="3"/>
  <c r="AP1702" i="3"/>
  <c r="AL1713" i="3"/>
  <c r="AN1713" i="3"/>
  <c r="AJ1713" i="3"/>
  <c r="AI1713" i="3"/>
  <c r="AI1734" i="3"/>
  <c r="AM1734" i="3"/>
  <c r="AI1744" i="3"/>
  <c r="AM1547" i="3"/>
  <c r="AL1669" i="3"/>
  <c r="AN1669" i="3"/>
  <c r="AS1670" i="3"/>
  <c r="AQ1670" i="3"/>
  <c r="AS1672" i="3"/>
  <c r="AR1672" i="3"/>
  <c r="AR1709" i="3"/>
  <c r="AM1713" i="3"/>
  <c r="AJ1717" i="3"/>
  <c r="AS1724" i="3"/>
  <c r="AU1724" i="3"/>
  <c r="AQ1724" i="3"/>
  <c r="AS1736" i="3"/>
  <c r="AU1736" i="3"/>
  <c r="AQ1736" i="3"/>
  <c r="AP1369" i="3"/>
  <c r="AI1396" i="3"/>
  <c r="AQ1427" i="3"/>
  <c r="AL1504" i="3"/>
  <c r="AI1508" i="3"/>
  <c r="AJ1590" i="3"/>
  <c r="AQ1613" i="3"/>
  <c r="AR1613" i="3"/>
  <c r="AN1658" i="3"/>
  <c r="AM1658" i="3"/>
  <c r="AP1713" i="3"/>
  <c r="AU1713" i="3"/>
  <c r="AR1713" i="3"/>
  <c r="AQ1713" i="3"/>
  <c r="AT1717" i="3"/>
  <c r="AU1717" i="3"/>
  <c r="AS1717" i="3"/>
  <c r="AQ1717" i="3"/>
  <c r="AR1761" i="3"/>
  <c r="AU1761" i="3"/>
  <c r="AT1761" i="3"/>
  <c r="AI1750" i="3"/>
  <c r="AN1750" i="3"/>
  <c r="AM1750" i="3"/>
  <c r="AL1750" i="3"/>
  <c r="AS1761" i="3"/>
  <c r="AJ1750" i="3"/>
  <c r="AM1770" i="3"/>
  <c r="AN1770" i="3"/>
  <c r="AT1771" i="3"/>
  <c r="AU1771" i="3"/>
  <c r="AQ1771" i="3"/>
  <c r="AJ1770" i="3"/>
  <c r="AU1369" i="3"/>
  <c r="AT1419" i="3"/>
  <c r="AN1508" i="3"/>
  <c r="AU1631" i="3"/>
  <c r="AJ1635" i="3"/>
  <c r="AN1635" i="3"/>
  <c r="AK1714" i="3"/>
  <c r="AM1714" i="3"/>
  <c r="AL1714" i="3"/>
  <c r="AP1723" i="3"/>
  <c r="AU1723" i="3"/>
  <c r="AP1524" i="3"/>
  <c r="AI1527" i="3"/>
  <c r="AM1541" i="3"/>
  <c r="AI1553" i="3"/>
  <c r="AR1567" i="3"/>
  <c r="AI1585" i="3"/>
  <c r="AL1585" i="3"/>
  <c r="AK1586" i="3"/>
  <c r="AJ1586" i="3"/>
  <c r="AL1612" i="3"/>
  <c r="AJ1622" i="3"/>
  <c r="AI1627" i="3"/>
  <c r="AK1635" i="3"/>
  <c r="AI1638" i="3"/>
  <c r="AM1655" i="3"/>
  <c r="AI1657" i="3"/>
  <c r="AN1676" i="3"/>
  <c r="AK1676" i="3"/>
  <c r="AT1682" i="3"/>
  <c r="AS1714" i="3"/>
  <c r="AU1714" i="3"/>
  <c r="AT1714" i="3"/>
  <c r="AP1714" i="3"/>
  <c r="AL1729" i="3"/>
  <c r="AN1729" i="3"/>
  <c r="AJ1729" i="3"/>
  <c r="AI1729" i="3"/>
  <c r="AP1735" i="3"/>
  <c r="AU1735" i="3"/>
  <c r="AR1735" i="3"/>
  <c r="AQ1735" i="3"/>
  <c r="AP1739" i="3"/>
  <c r="AS1739" i="3"/>
  <c r="AU1764" i="3"/>
  <c r="AT1764" i="3"/>
  <c r="AR1764" i="3"/>
  <c r="AP1764" i="3"/>
  <c r="AP1511" i="3"/>
  <c r="AR1524" i="3"/>
  <c r="AM1612" i="3"/>
  <c r="AI1614" i="3"/>
  <c r="AT1620" i="3"/>
  <c r="AK1622" i="3"/>
  <c r="AS1627" i="3"/>
  <c r="AT1627" i="3"/>
  <c r="AL1635" i="3"/>
  <c r="AQ1636" i="3"/>
  <c r="AJ1638" i="3"/>
  <c r="AK1649" i="3"/>
  <c r="AM1652" i="3"/>
  <c r="AJ1657" i="3"/>
  <c r="AM1674" i="3"/>
  <c r="AU1682" i="3"/>
  <c r="AT1685" i="3"/>
  <c r="AS1685" i="3"/>
  <c r="AP1685" i="3"/>
  <c r="AQ1714" i="3"/>
  <c r="AM1729" i="3"/>
  <c r="AR1739" i="3"/>
  <c r="AU1745" i="3"/>
  <c r="AS1745" i="3"/>
  <c r="AS1768" i="3"/>
  <c r="AN1772" i="3"/>
  <c r="AM1795" i="3"/>
  <c r="AM1799" i="3"/>
  <c r="AM1803" i="3"/>
  <c r="AM1804" i="3"/>
  <c r="AR1885" i="3"/>
  <c r="AQ1799" i="3"/>
  <c r="AQ1804" i="3"/>
  <c r="AI1816" i="3"/>
  <c r="AP1835" i="3"/>
  <c r="AP1859" i="3"/>
  <c r="AJ1861" i="3"/>
  <c r="AQ1866" i="3"/>
  <c r="AJ1880" i="3"/>
  <c r="AP1881" i="3"/>
  <c r="AT1885" i="3"/>
  <c r="AT1887" i="3"/>
  <c r="AI1781" i="3"/>
  <c r="AR1786" i="3"/>
  <c r="AN1730" i="3"/>
  <c r="AS1741" i="3"/>
  <c r="AS1751" i="3"/>
  <c r="AI1753" i="3"/>
  <c r="AP1754" i="3"/>
  <c r="AL1755" i="3"/>
  <c r="AS1756" i="3"/>
  <c r="AI1759" i="3"/>
  <c r="AN1760" i="3"/>
  <c r="AI1763" i="3"/>
  <c r="AI1779" i="3"/>
  <c r="AK1785" i="3"/>
  <c r="AK1789" i="3"/>
  <c r="AS1790" i="3"/>
  <c r="AR1798" i="3"/>
  <c r="AJ1801" i="3"/>
  <c r="AT1802" i="3"/>
  <c r="AR1803" i="3"/>
  <c r="AT1804" i="3"/>
  <c r="AR1805" i="3"/>
  <c r="AP1806" i="3"/>
  <c r="AK1811" i="3"/>
  <c r="AR1813" i="3"/>
  <c r="AK1816" i="3"/>
  <c r="AQ1818" i="3"/>
  <c r="AJ1823" i="3"/>
  <c r="AK1824" i="3"/>
  <c r="AR1825" i="3"/>
  <c r="AP1841" i="3"/>
  <c r="AR1842" i="3"/>
  <c r="AP1845" i="3"/>
  <c r="AJ1848" i="3"/>
  <c r="AT1849" i="3"/>
  <c r="AT1851" i="3"/>
  <c r="AI1858" i="3"/>
  <c r="AQ1865" i="3"/>
  <c r="AS1866" i="3"/>
  <c r="AJ1868" i="3"/>
  <c r="AM1872" i="3"/>
  <c r="AS1880" i="3"/>
  <c r="AM1884" i="3"/>
  <c r="AJ1697" i="3"/>
  <c r="AP1698" i="3"/>
  <c r="AT1718" i="3"/>
  <c r="AT1751" i="3"/>
  <c r="AJ1753" i="3"/>
  <c r="AR1754" i="3"/>
  <c r="AK1759" i="3"/>
  <c r="AJ1763" i="3"/>
  <c r="AJ1779" i="3"/>
  <c r="AJ1784" i="3"/>
  <c r="AL1789" i="3"/>
  <c r="AT1790" i="3"/>
  <c r="AK1801" i="3"/>
  <c r="AU1804" i="3"/>
  <c r="AT1805" i="3"/>
  <c r="AL1811" i="3"/>
  <c r="AR1812" i="3"/>
  <c r="AM1816" i="3"/>
  <c r="AP1817" i="3"/>
  <c r="AR1818" i="3"/>
  <c r="AK1823" i="3"/>
  <c r="AM1824" i="3"/>
  <c r="AT1825" i="3"/>
  <c r="AL1831" i="3"/>
  <c r="AU1834" i="3"/>
  <c r="AQ1841" i="3"/>
  <c r="AS1842" i="3"/>
  <c r="AI1844" i="3"/>
  <c r="AK1848" i="3"/>
  <c r="AJ1858" i="3"/>
  <c r="AR1861" i="3"/>
  <c r="AR1865" i="3"/>
  <c r="AT1866" i="3"/>
  <c r="AJ1871" i="3"/>
  <c r="AU1880" i="3"/>
  <c r="AJ1883" i="3"/>
  <c r="AJ1889" i="3"/>
  <c r="AK1779" i="3"/>
  <c r="AM1801" i="3"/>
  <c r="AM1811" i="3"/>
  <c r="AN1816" i="3"/>
  <c r="AS1818" i="3"/>
  <c r="AL1823" i="3"/>
  <c r="AN1824" i="3"/>
  <c r="AU1825" i="3"/>
  <c r="AR1841" i="3"/>
  <c r="AT1842" i="3"/>
  <c r="AM1848" i="3"/>
  <c r="AS1865" i="3"/>
  <c r="AT1681" i="3"/>
  <c r="AR1698" i="3"/>
  <c r="AS1720" i="3"/>
  <c r="AR1721" i="3"/>
  <c r="AJ1728" i="3"/>
  <c r="AL1753" i="3"/>
  <c r="AT1754" i="3"/>
  <c r="AJ1758" i="3"/>
  <c r="AQ1759" i="3"/>
  <c r="AR1760" i="3"/>
  <c r="AM1763" i="3"/>
  <c r="AI1769" i="3"/>
  <c r="AR1774" i="3"/>
  <c r="AJ1777" i="3"/>
  <c r="AP1778" i="3"/>
  <c r="AL1779" i="3"/>
  <c r="AR1780" i="3"/>
  <c r="AM1784" i="3"/>
  <c r="AP1788" i="3"/>
  <c r="AI1809" i="3"/>
  <c r="AT1818" i="3"/>
  <c r="AI1822" i="3"/>
  <c r="AM1823" i="3"/>
  <c r="AT1839" i="3"/>
  <c r="AS1841" i="3"/>
  <c r="AU1858" i="3"/>
  <c r="AJ1860" i="3"/>
  <c r="AT1865" i="3"/>
  <c r="AI1870" i="3"/>
  <c r="AM1871" i="3"/>
  <c r="AM1874" i="3"/>
  <c r="AI1876" i="3"/>
  <c r="AI1882" i="3"/>
  <c r="AM1883" i="3"/>
  <c r="AM1886" i="3"/>
  <c r="AI1888" i="3"/>
  <c r="AL1889" i="3"/>
  <c r="AJ1822" i="3"/>
  <c r="AR1824" i="3"/>
  <c r="AT1841" i="3"/>
  <c r="AK1860" i="3"/>
  <c r="AJ1870" i="3"/>
  <c r="AJ1876" i="3"/>
  <c r="AJ1882" i="3"/>
  <c r="AJ1888" i="3"/>
  <c r="AM1889" i="3"/>
  <c r="AU1698" i="3"/>
  <c r="AM1728" i="3"/>
  <c r="AM1733" i="3"/>
  <c r="AK1746" i="3"/>
  <c r="AN1762" i="3"/>
  <c r="AU1763" i="3"/>
  <c r="AJ1766" i="3"/>
  <c r="AJ1767" i="3"/>
  <c r="AP1768" i="3"/>
  <c r="AJ1772" i="3"/>
  <c r="AL1777" i="3"/>
  <c r="AS1778" i="3"/>
  <c r="AT1780" i="3"/>
  <c r="AJ1782" i="3"/>
  <c r="AJ1787" i="3"/>
  <c r="AT1788" i="3"/>
  <c r="AI1795" i="3"/>
  <c r="AL1796" i="3"/>
  <c r="AI1799" i="3"/>
  <c r="AP1800" i="3"/>
  <c r="AI1803" i="3"/>
  <c r="AI1804" i="3"/>
  <c r="AJ1807" i="3"/>
  <c r="AK1809" i="3"/>
  <c r="AK1822" i="3"/>
  <c r="AP1823" i="3"/>
  <c r="AS1824" i="3"/>
  <c r="AK1829" i="3"/>
  <c r="AQ1830" i="3"/>
  <c r="AM1836" i="3"/>
  <c r="AI1846" i="3"/>
  <c r="AM1850" i="3"/>
  <c r="AI1852" i="3"/>
  <c r="AK1870" i="3"/>
  <c r="AK1876" i="3"/>
  <c r="AK1882" i="3"/>
  <c r="AP1883" i="3"/>
  <c r="AK1888" i="3"/>
  <c r="AN1889" i="3"/>
  <c r="AP1694" i="3"/>
  <c r="AJ1700" i="3"/>
  <c r="AU1710" i="3"/>
  <c r="AN1712" i="3"/>
  <c r="AK1719" i="3"/>
  <c r="AK1727" i="3"/>
  <c r="AN1728" i="3"/>
  <c r="AI1731" i="3"/>
  <c r="AI1732" i="3"/>
  <c r="AN1733" i="3"/>
  <c r="AJ1736" i="3"/>
  <c r="AQ1737" i="3"/>
  <c r="AI1739" i="3"/>
  <c r="AK1767" i="3"/>
  <c r="AQ1768" i="3"/>
  <c r="AL1772" i="3"/>
  <c r="AS1773" i="3"/>
  <c r="AM1777" i="3"/>
  <c r="AT1778" i="3"/>
  <c r="AK1782" i="3"/>
  <c r="AQ1783" i="3"/>
  <c r="AP1784" i="3"/>
  <c r="AK1787" i="3"/>
  <c r="AJ1795" i="3"/>
  <c r="AJ1799" i="3"/>
  <c r="AR1800" i="3"/>
  <c r="AJ1803" i="3"/>
  <c r="AJ1804" i="3"/>
  <c r="AL1807" i="3"/>
  <c r="AM1809" i="3"/>
  <c r="AR1823" i="3"/>
  <c r="AT1824" i="3"/>
  <c r="AL1829" i="3"/>
  <c r="AR1830" i="3"/>
  <c r="AJ1835" i="3"/>
  <c r="AJ1846" i="3"/>
  <c r="AP1847" i="3"/>
  <c r="AJ1852" i="3"/>
  <c r="AM1853" i="3"/>
  <c r="AM1862" i="3"/>
  <c r="AJ1865" i="3"/>
  <c r="AL1867" i="3"/>
  <c r="AR1871" i="3"/>
  <c r="AL1876" i="3"/>
  <c r="AQ1878" i="3"/>
  <c r="AI1881" i="3"/>
  <c r="AR1883" i="3"/>
  <c r="AL1888" i="3"/>
  <c r="AP1673" i="3"/>
  <c r="AI1678" i="3"/>
  <c r="AQ1694" i="3"/>
  <c r="AU1697" i="3"/>
  <c r="AK1700" i="3"/>
  <c r="AL1719" i="3"/>
  <c r="AM1727" i="3"/>
  <c r="AJ1732" i="3"/>
  <c r="AL1736" i="3"/>
  <c r="AS1737" i="3"/>
  <c r="AK1739" i="3"/>
  <c r="AI1751" i="3"/>
  <c r="AI1757" i="3"/>
  <c r="AT1758" i="3"/>
  <c r="AR1762" i="3"/>
  <c r="AP1766" i="3"/>
  <c r="AM1772" i="3"/>
  <c r="AU1778" i="3"/>
  <c r="AN1782" i="3"/>
  <c r="AR1783" i="3"/>
  <c r="AR1784" i="3"/>
  <c r="AM1787" i="3"/>
  <c r="AK1795" i="3"/>
  <c r="AK1799" i="3"/>
  <c r="AT1800" i="3"/>
  <c r="AK1803" i="3"/>
  <c r="AK1804" i="3"/>
  <c r="AN1809" i="3"/>
  <c r="AM1826" i="3"/>
  <c r="AI1828" i="3"/>
  <c r="AM1829" i="3"/>
  <c r="AS1830" i="3"/>
  <c r="AJ1832" i="3"/>
  <c r="AK1835" i="3"/>
  <c r="AR1836" i="3"/>
  <c r="AJ1841" i="3"/>
  <c r="AL1843" i="3"/>
  <c r="AK1846" i="3"/>
  <c r="AR1847" i="3"/>
  <c r="AQ1854" i="3"/>
  <c r="AT1857" i="3"/>
  <c r="AK1865" i="3"/>
  <c r="AR1878" i="3"/>
  <c r="AJ1881" i="3"/>
  <c r="AM1888" i="3"/>
  <c r="AP1889" i="3"/>
  <c r="AR11" i="3"/>
  <c r="AL29" i="3"/>
  <c r="AN35" i="3"/>
  <c r="AI38" i="3"/>
  <c r="AJ41" i="3"/>
  <c r="AI46" i="3"/>
  <c r="AU53" i="3"/>
  <c r="AT60" i="3"/>
  <c r="AM65" i="3"/>
  <c r="AI88" i="3"/>
  <c r="AT97" i="3"/>
  <c r="AP99" i="3"/>
  <c r="AT106" i="3"/>
  <c r="AU111" i="3"/>
  <c r="AN115" i="3"/>
  <c r="AP117" i="3"/>
  <c r="AN126" i="3"/>
  <c r="AN135" i="3"/>
  <c r="AT147" i="3"/>
  <c r="AI149" i="3"/>
  <c r="AI152" i="3"/>
  <c r="AK153" i="3"/>
  <c r="AS158" i="3"/>
  <c r="AT160" i="3"/>
  <c r="AK162" i="3"/>
  <c r="AU164" i="3"/>
  <c r="AM166" i="3"/>
  <c r="AP168" i="3"/>
  <c r="AN171" i="3"/>
  <c r="AI177" i="3"/>
  <c r="AU179" i="3"/>
  <c r="AI182" i="3"/>
  <c r="AP190" i="3"/>
  <c r="AS191" i="3"/>
  <c r="AI194" i="3"/>
  <c r="AL195" i="3"/>
  <c r="AI200" i="3"/>
  <c r="AR205" i="3"/>
  <c r="AP215" i="3"/>
  <c r="AQ216" i="3"/>
  <c r="AT217" i="3"/>
  <c r="AL221" i="3"/>
  <c r="AI221" i="3"/>
  <c r="AR233" i="3"/>
  <c r="AQ247" i="3"/>
  <c r="AR250" i="3"/>
  <c r="AQ254" i="3"/>
  <c r="AP254" i="3"/>
  <c r="AM259" i="3"/>
  <c r="AN266" i="3"/>
  <c r="AM266" i="3"/>
  <c r="AJ266" i="3"/>
  <c r="AS287" i="3"/>
  <c r="AT316" i="3"/>
  <c r="AM324" i="3"/>
  <c r="AJ324" i="3"/>
  <c r="AI324" i="3"/>
  <c r="AU325" i="3"/>
  <c r="AT325" i="3"/>
  <c r="AI333" i="3"/>
  <c r="AJ333" i="3"/>
  <c r="AN333" i="3"/>
  <c r="AM333" i="3"/>
  <c r="AN350" i="3"/>
  <c r="AI350" i="3"/>
  <c r="AK350" i="3"/>
  <c r="AL350" i="3"/>
  <c r="AS356" i="3"/>
  <c r="AR356" i="3"/>
  <c r="AQ356" i="3"/>
  <c r="AK387" i="3"/>
  <c r="AI387" i="3"/>
  <c r="AN387" i="3"/>
  <c r="AM387" i="3"/>
  <c r="AL387" i="3"/>
  <c r="AJ387" i="3"/>
  <c r="AJ466" i="3"/>
  <c r="AM466" i="3"/>
  <c r="AL466" i="3"/>
  <c r="AK466" i="3"/>
  <c r="AU481" i="3"/>
  <c r="AS481" i="3"/>
  <c r="AR481" i="3"/>
  <c r="AU244" i="3"/>
  <c r="AT244" i="3"/>
  <c r="AR269" i="3"/>
  <c r="AP269" i="3"/>
  <c r="AU322" i="3"/>
  <c r="AS322" i="3"/>
  <c r="AR322" i="3"/>
  <c r="AQ322" i="3"/>
  <c r="AQ415" i="3"/>
  <c r="AP415" i="3"/>
  <c r="AP6" i="3"/>
  <c r="AS10" i="3"/>
  <c r="AL13" i="3"/>
  <c r="AP17" i="3"/>
  <c r="AN19" i="3"/>
  <c r="AR20" i="3"/>
  <c r="AM24" i="3"/>
  <c r="AI30" i="3"/>
  <c r="AU42" i="3"/>
  <c r="AU49" i="3"/>
  <c r="AM66" i="3"/>
  <c r="AI67" i="3"/>
  <c r="AT69" i="3"/>
  <c r="AM91" i="3"/>
  <c r="AR105" i="3"/>
  <c r="AP108" i="3"/>
  <c r="AP113" i="3"/>
  <c r="AP124" i="3"/>
  <c r="AP125" i="3"/>
  <c r="AK131" i="3"/>
  <c r="AP134" i="3"/>
  <c r="AU5" i="3"/>
  <c r="AQ6" i="3"/>
  <c r="AT10" i="3"/>
  <c r="AT11" i="3"/>
  <c r="AP12" i="3"/>
  <c r="AM13" i="3"/>
  <c r="AQ17" i="3"/>
  <c r="AT20" i="3"/>
  <c r="AN24" i="3"/>
  <c r="AK28" i="3"/>
  <c r="AM29" i="3"/>
  <c r="AJ30" i="3"/>
  <c r="AP34" i="3"/>
  <c r="AJ38" i="3"/>
  <c r="AJ46" i="3"/>
  <c r="AI53" i="3"/>
  <c r="AU60" i="3"/>
  <c r="AN65" i="3"/>
  <c r="AN66" i="3"/>
  <c r="AJ67" i="3"/>
  <c r="AU69" i="3"/>
  <c r="AJ76" i="3"/>
  <c r="AT81" i="3"/>
  <c r="AT84" i="3"/>
  <c r="AL88" i="3"/>
  <c r="AP90" i="3"/>
  <c r="AN91" i="3"/>
  <c r="AT92" i="3"/>
  <c r="AT93" i="3"/>
  <c r="AT96" i="3"/>
  <c r="AU97" i="3"/>
  <c r="AQ99" i="3"/>
  <c r="AP102" i="3"/>
  <c r="AS105" i="3"/>
  <c r="AQ108" i="3"/>
  <c r="AI111" i="3"/>
  <c r="AQ113" i="3"/>
  <c r="AP114" i="3"/>
  <c r="AM116" i="3"/>
  <c r="AQ117" i="3"/>
  <c r="AT120" i="3"/>
  <c r="AQ124" i="3"/>
  <c r="AR125" i="3"/>
  <c r="AQ127" i="3"/>
  <c r="AP128" i="3"/>
  <c r="AL131" i="3"/>
  <c r="AN132" i="3"/>
  <c r="AR134" i="3"/>
  <c r="AI143" i="3"/>
  <c r="AP146" i="3"/>
  <c r="AU147" i="3"/>
  <c r="AJ149" i="3"/>
  <c r="AJ150" i="3"/>
  <c r="AL153" i="3"/>
  <c r="AL162" i="3"/>
  <c r="AP173" i="3"/>
  <c r="AP174" i="3"/>
  <c r="AI176" i="3"/>
  <c r="AJ177" i="3"/>
  <c r="AJ182" i="3"/>
  <c r="AM185" i="3"/>
  <c r="AQ190" i="3"/>
  <c r="AT191" i="3"/>
  <c r="AJ194" i="3"/>
  <c r="AU197" i="3"/>
  <c r="AJ200" i="3"/>
  <c r="AI213" i="3"/>
  <c r="AP214" i="3"/>
  <c r="AR215" i="3"/>
  <c r="AJ221" i="3"/>
  <c r="AU232" i="3"/>
  <c r="AR232" i="3"/>
  <c r="AS232" i="3"/>
  <c r="AK242" i="3"/>
  <c r="AI242" i="3"/>
  <c r="AQ244" i="3"/>
  <c r="AR254" i="3"/>
  <c r="AU259" i="3"/>
  <c r="AR259" i="3"/>
  <c r="AI266" i="3"/>
  <c r="AT269" i="3"/>
  <c r="AQ284" i="3"/>
  <c r="AR284" i="3"/>
  <c r="AU286" i="3"/>
  <c r="AS286" i="3"/>
  <c r="AQ286" i="3"/>
  <c r="AQ296" i="3"/>
  <c r="AS296" i="3"/>
  <c r="AP296" i="3"/>
  <c r="AR296" i="3"/>
  <c r="AQ299" i="3"/>
  <c r="AT299" i="3"/>
  <c r="AU299" i="3"/>
  <c r="AT301" i="3"/>
  <c r="AP301" i="3"/>
  <c r="AT322" i="3"/>
  <c r="AK324" i="3"/>
  <c r="AP325" i="3"/>
  <c r="AT330" i="3"/>
  <c r="AR330" i="3"/>
  <c r="AS330" i="3"/>
  <c r="AQ330" i="3"/>
  <c r="AJ350" i="3"/>
  <c r="AU356" i="3"/>
  <c r="AL366" i="3"/>
  <c r="AI366" i="3"/>
  <c r="AN366" i="3"/>
  <c r="AM366" i="3"/>
  <c r="AT375" i="3"/>
  <c r="AS375" i="3"/>
  <c r="AS377" i="3"/>
  <c r="AN466" i="3"/>
  <c r="AK30" i="3"/>
  <c r="AL67" i="3"/>
  <c r="AM88" i="3"/>
  <c r="AQ90" i="3"/>
  <c r="AR99" i="3"/>
  <c r="AQ102" i="3"/>
  <c r="AT105" i="3"/>
  <c r="AR108" i="3"/>
  <c r="AJ111" i="3"/>
  <c r="AT113" i="3"/>
  <c r="AQ114" i="3"/>
  <c r="AR117" i="3"/>
  <c r="AR124" i="3"/>
  <c r="AS125" i="3"/>
  <c r="AR128" i="3"/>
  <c r="AM131" i="3"/>
  <c r="AS134" i="3"/>
  <c r="AJ143" i="3"/>
  <c r="AR146" i="3"/>
  <c r="AK149" i="3"/>
  <c r="AN153" i="3"/>
  <c r="AN162" i="3"/>
  <c r="AK177" i="3"/>
  <c r="AK182" i="3"/>
  <c r="AU191" i="3"/>
  <c r="AK194" i="3"/>
  <c r="AK200" i="3"/>
  <c r="AS215" i="3"/>
  <c r="AQ236" i="3"/>
  <c r="AR236" i="3"/>
  <c r="AS254" i="3"/>
  <c r="AP264" i="3"/>
  <c r="AQ264" i="3"/>
  <c r="AS264" i="3"/>
  <c r="AK266" i="3"/>
  <c r="AQ281" i="3"/>
  <c r="AS281" i="3"/>
  <c r="AP281" i="3"/>
  <c r="AU304" i="3"/>
  <c r="AP304" i="3"/>
  <c r="AQ304" i="3"/>
  <c r="AT304" i="3"/>
  <c r="AK314" i="3"/>
  <c r="AI314" i="3"/>
  <c r="AL324" i="3"/>
  <c r="AQ325" i="3"/>
  <c r="AT340" i="3"/>
  <c r="AS340" i="3"/>
  <c r="AR340" i="3"/>
  <c r="AQ340" i="3"/>
  <c r="AM350" i="3"/>
  <c r="AQ353" i="3"/>
  <c r="AR353" i="3"/>
  <c r="AP353" i="3"/>
  <c r="AQ476" i="3"/>
  <c r="AU476" i="3"/>
  <c r="AT476" i="3"/>
  <c r="AS476" i="3"/>
  <c r="AR476" i="3"/>
  <c r="AP476" i="3"/>
  <c r="AI49" i="3"/>
  <c r="AK53" i="3"/>
  <c r="AP66" i="3"/>
  <c r="AP87" i="3"/>
  <c r="AR90" i="3"/>
  <c r="AP91" i="3"/>
  <c r="AS99" i="3"/>
  <c r="AR102" i="3"/>
  <c r="AU105" i="3"/>
  <c r="AS108" i="3"/>
  <c r="AK111" i="3"/>
  <c r="AR114" i="3"/>
  <c r="AS117" i="3"/>
  <c r="AI119" i="3"/>
  <c r="AI120" i="3"/>
  <c r="AS124" i="3"/>
  <c r="AT125" i="3"/>
  <c r="AS128" i="3"/>
  <c r="AN131" i="3"/>
  <c r="AT134" i="3"/>
  <c r="AJ138" i="3"/>
  <c r="AL139" i="3"/>
  <c r="AM143" i="3"/>
  <c r="AS146" i="3"/>
  <c r="AL149" i="3"/>
  <c r="AP152" i="3"/>
  <c r="AP155" i="3"/>
  <c r="AI158" i="3"/>
  <c r="AJ160" i="3"/>
  <c r="AJ164" i="3"/>
  <c r="AP166" i="3"/>
  <c r="AS173" i="3"/>
  <c r="AS174" i="3"/>
  <c r="AK176" i="3"/>
  <c r="AL177" i="3"/>
  <c r="AL182" i="3"/>
  <c r="AI183" i="3"/>
  <c r="AL194" i="3"/>
  <c r="AM200" i="3"/>
  <c r="AI207" i="3"/>
  <c r="AI212" i="3"/>
  <c r="AL213" i="3"/>
  <c r="AR214" i="3"/>
  <c r="AM221" i="3"/>
  <c r="AP236" i="3"/>
  <c r="AT254" i="3"/>
  <c r="AL266" i="3"/>
  <c r="AU268" i="3"/>
  <c r="AQ268" i="3"/>
  <c r="AT268" i="3"/>
  <c r="AU271" i="3"/>
  <c r="AP271" i="3"/>
  <c r="AQ271" i="3"/>
  <c r="AM275" i="3"/>
  <c r="AN275" i="3"/>
  <c r="AJ275" i="3"/>
  <c r="AR281" i="3"/>
  <c r="AR304" i="3"/>
  <c r="AJ314" i="3"/>
  <c r="AS315" i="3"/>
  <c r="AT315" i="3"/>
  <c r="AN324" i="3"/>
  <c r="AP340" i="3"/>
  <c r="AL342" i="3"/>
  <c r="AI342" i="3"/>
  <c r="AM342" i="3"/>
  <c r="AU353" i="3"/>
  <c r="AQ393" i="3"/>
  <c r="AU393" i="3"/>
  <c r="AR393" i="3"/>
  <c r="AT393" i="3"/>
  <c r="AP404" i="3"/>
  <c r="AS404" i="3"/>
  <c r="AU404" i="3"/>
  <c r="AT404" i="3"/>
  <c r="AR404" i="3"/>
  <c r="AQ404" i="3"/>
  <c r="AI459" i="3"/>
  <c r="AN459" i="3"/>
  <c r="AL459" i="3"/>
  <c r="AK459" i="3"/>
  <c r="AJ459" i="3"/>
  <c r="AM455" i="3"/>
  <c r="AJ455" i="3"/>
  <c r="AI455" i="3"/>
  <c r="AR6" i="3"/>
  <c r="AU10" i="3"/>
  <c r="AU11" i="3"/>
  <c r="AN13" i="3"/>
  <c r="AR17" i="3"/>
  <c r="AN29" i="3"/>
  <c r="AK38" i="3"/>
  <c r="AK46" i="3"/>
  <c r="AS6" i="3"/>
  <c r="AR12" i="3"/>
  <c r="AT16" i="3"/>
  <c r="AT17" i="3"/>
  <c r="AL22" i="3"/>
  <c r="AP24" i="3"/>
  <c r="AM30" i="3"/>
  <c r="AQ31" i="3"/>
  <c r="AR34" i="3"/>
  <c r="AM38" i="3"/>
  <c r="AI43" i="3"/>
  <c r="AL46" i="3"/>
  <c r="AU47" i="3"/>
  <c r="AP65" i="3"/>
  <c r="AL72" i="3"/>
  <c r="AI83" i="3"/>
  <c r="AI84" i="3"/>
  <c r="AT6" i="3"/>
  <c r="AM8" i="3"/>
  <c r="AR13" i="3"/>
  <c r="AU16" i="3"/>
  <c r="AU17" i="3"/>
  <c r="AM22" i="3"/>
  <c r="AU23" i="3"/>
  <c r="AN27" i="3"/>
  <c r="AP28" i="3"/>
  <c r="AN30" i="3"/>
  <c r="AR31" i="3"/>
  <c r="AR35" i="3"/>
  <c r="AN38" i="3"/>
  <c r="AJ43" i="3"/>
  <c r="AM46" i="3"/>
  <c r="AL55" i="3"/>
  <c r="AR56" i="3"/>
  <c r="AK60" i="3"/>
  <c r="AK63" i="3"/>
  <c r="AQ66" i="3"/>
  <c r="AK71" i="3"/>
  <c r="AM72" i="3"/>
  <c r="AR76" i="3"/>
  <c r="AJ83" i="3"/>
  <c r="AJ84" i="3"/>
  <c r="AN86" i="3"/>
  <c r="AQ87" i="3"/>
  <c r="AQ91" i="3"/>
  <c r="AT99" i="3"/>
  <c r="AM101" i="3"/>
  <c r="AT108" i="3"/>
  <c r="AL111" i="3"/>
  <c r="AT117" i="3"/>
  <c r="AJ119" i="3"/>
  <c r="AJ120" i="3"/>
  <c r="AT124" i="3"/>
  <c r="AU125" i="3"/>
  <c r="AT128" i="3"/>
  <c r="AU134" i="3"/>
  <c r="AR135" i="3"/>
  <c r="AT146" i="3"/>
  <c r="AM149" i="3"/>
  <c r="AP151" i="3"/>
  <c r="AR155" i="3"/>
  <c r="AJ158" i="3"/>
  <c r="AQ166" i="3"/>
  <c r="AT173" i="3"/>
  <c r="AI180" i="3"/>
  <c r="AL181" i="3"/>
  <c r="AM182" i="3"/>
  <c r="AP193" i="3"/>
  <c r="AM194" i="3"/>
  <c r="AL199" i="3"/>
  <c r="AN200" i="3"/>
  <c r="AQ201" i="3"/>
  <c r="AJ207" i="3"/>
  <c r="AP209" i="3"/>
  <c r="AJ212" i="3"/>
  <c r="AS214" i="3"/>
  <c r="AQ218" i="3"/>
  <c r="AR218" i="3"/>
  <c r="AL220" i="3"/>
  <c r="AN221" i="3"/>
  <c r="AP226" i="3"/>
  <c r="AR229" i="3"/>
  <c r="AT232" i="3"/>
  <c r="AS236" i="3"/>
  <c r="AS243" i="3"/>
  <c r="AL245" i="3"/>
  <c r="AJ245" i="3"/>
  <c r="AP246" i="3"/>
  <c r="AT246" i="3"/>
  <c r="AQ246" i="3"/>
  <c r="AM248" i="3"/>
  <c r="AJ248" i="3"/>
  <c r="AU254" i="3"/>
  <c r="AS259" i="3"/>
  <c r="AP268" i="3"/>
  <c r="AM270" i="3"/>
  <c r="AL270" i="3"/>
  <c r="AJ270" i="3"/>
  <c r="AI270" i="3"/>
  <c r="AT271" i="3"/>
  <c r="AI275" i="3"/>
  <c r="AT281" i="3"/>
  <c r="AT286" i="3"/>
  <c r="AQ293" i="3"/>
  <c r="AR293" i="3"/>
  <c r="AU295" i="3"/>
  <c r="AR295" i="3"/>
  <c r="AP295" i="3"/>
  <c r="AS299" i="3"/>
  <c r="AS304" i="3"/>
  <c r="AM314" i="3"/>
  <c r="AQ317" i="3"/>
  <c r="AR317" i="3"/>
  <c r="AU317" i="3"/>
  <c r="AS317" i="3"/>
  <c r="AP317" i="3"/>
  <c r="AM321" i="3"/>
  <c r="AL321" i="3"/>
  <c r="AJ321" i="3"/>
  <c r="AI321" i="3"/>
  <c r="AK323" i="3"/>
  <c r="AI323" i="3"/>
  <c r="AT324" i="3"/>
  <c r="AS324" i="3"/>
  <c r="AM339" i="3"/>
  <c r="AJ339" i="3"/>
  <c r="AN339" i="3"/>
  <c r="AU340" i="3"/>
  <c r="AN342" i="3"/>
  <c r="AP393" i="3"/>
  <c r="AS395" i="3"/>
  <c r="AQ395" i="3"/>
  <c r="AU395" i="3"/>
  <c r="AT395" i="3"/>
  <c r="AR395" i="3"/>
  <c r="AP395" i="3"/>
  <c r="AM459" i="3"/>
  <c r="AI472" i="3"/>
  <c r="AM472" i="3"/>
  <c r="AL472" i="3"/>
  <c r="AK472" i="3"/>
  <c r="AN472" i="3"/>
  <c r="AJ472" i="3"/>
  <c r="AK285" i="3"/>
  <c r="AJ285" i="3"/>
  <c r="AU289" i="3"/>
  <c r="AQ289" i="3"/>
  <c r="AL311" i="3"/>
  <c r="AJ311" i="3"/>
  <c r="AN311" i="3"/>
  <c r="AL326" i="3"/>
  <c r="AJ326" i="3"/>
  <c r="AN326" i="3"/>
  <c r="AM326" i="3"/>
  <c r="AT339" i="3"/>
  <c r="AU339" i="3"/>
  <c r="AR339" i="3"/>
  <c r="AQ339" i="3"/>
  <c r="AJ355" i="3"/>
  <c r="AI355" i="3"/>
  <c r="AL355" i="3"/>
  <c r="AI357" i="3"/>
  <c r="AN357" i="3"/>
  <c r="AM357" i="3"/>
  <c r="AJ357" i="3"/>
  <c r="AT362" i="3"/>
  <c r="AQ362" i="3"/>
  <c r="AR362" i="3"/>
  <c r="AR372" i="3"/>
  <c r="AS372" i="3"/>
  <c r="AL376" i="3"/>
  <c r="AI376" i="3"/>
  <c r="AJ376" i="3"/>
  <c r="AM392" i="3"/>
  <c r="AK392" i="3"/>
  <c r="AS457" i="3"/>
  <c r="AU457" i="3"/>
  <c r="AT457" i="3"/>
  <c r="AI556" i="3"/>
  <c r="AN556" i="3"/>
  <c r="AM556" i="3"/>
  <c r="AL556" i="3"/>
  <c r="AS558" i="3"/>
  <c r="AT558" i="3"/>
  <c r="AU558" i="3"/>
  <c r="AR558" i="3"/>
  <c r="AQ558" i="3"/>
  <c r="AP558" i="3"/>
  <c r="AM576" i="3"/>
  <c r="AK576" i="3"/>
  <c r="AI576" i="3"/>
  <c r="AR665" i="3"/>
  <c r="AU665" i="3"/>
  <c r="AI11" i="3"/>
  <c r="AI12" i="3"/>
  <c r="AP21" i="3"/>
  <c r="AP22" i="3"/>
  <c r="AP27" i="3"/>
  <c r="AP30" i="3"/>
  <c r="AS38" i="3"/>
  <c r="AI48" i="3"/>
  <c r="AI121" i="3"/>
  <c r="AI128" i="3"/>
  <c r="AJ133" i="3"/>
  <c r="AP138" i="3"/>
  <c r="AI173" i="3"/>
  <c r="AQ183" i="3"/>
  <c r="AJ190" i="3"/>
  <c r="AJ191" i="3"/>
  <c r="AI192" i="3"/>
  <c r="AP200" i="3"/>
  <c r="AP208" i="3"/>
  <c r="AM216" i="3"/>
  <c r="AJ216" i="3"/>
  <c r="AP220" i="3"/>
  <c r="AQ225" i="3"/>
  <c r="AU241" i="3"/>
  <c r="AR241" i="3"/>
  <c r="AI280" i="3"/>
  <c r="AM280" i="3"/>
  <c r="AK280" i="3"/>
  <c r="AL280" i="3"/>
  <c r="AU298" i="3"/>
  <c r="AT298" i="3"/>
  <c r="AP298" i="3"/>
  <c r="AL320" i="3"/>
  <c r="AJ320" i="3"/>
  <c r="AM337" i="3"/>
  <c r="AI337" i="3"/>
  <c r="AJ337" i="3"/>
  <c r="AM349" i="3"/>
  <c r="AJ349" i="3"/>
  <c r="AI349" i="3"/>
  <c r="AN349" i="3"/>
  <c r="AS376" i="3"/>
  <c r="AP376" i="3"/>
  <c r="AU376" i="3"/>
  <c r="AQ376" i="3"/>
  <c r="AN386" i="3"/>
  <c r="AM386" i="3"/>
  <c r="AI401" i="3"/>
  <c r="AL401" i="3"/>
  <c r="AJ401" i="3"/>
  <c r="AN401" i="3"/>
  <c r="AK401" i="3"/>
  <c r="AM401" i="3"/>
  <c r="AM403" i="3"/>
  <c r="AN403" i="3"/>
  <c r="AK403" i="3"/>
  <c r="AL403" i="3"/>
  <c r="AJ403" i="3"/>
  <c r="AI403" i="3"/>
  <c r="AP410" i="3"/>
  <c r="AT433" i="3"/>
  <c r="AQ433" i="3"/>
  <c r="AP433" i="3"/>
  <c r="AQ444" i="3"/>
  <c r="AR444" i="3"/>
  <c r="AU444" i="3"/>
  <c r="AT444" i="3"/>
  <c r="AS444" i="3"/>
  <c r="AI230" i="3"/>
  <c r="AK230" i="3"/>
  <c r="AI244" i="3"/>
  <c r="AM244" i="3"/>
  <c r="AJ244" i="3"/>
  <c r="AK258" i="3"/>
  <c r="AL258" i="3"/>
  <c r="AJ258" i="3"/>
  <c r="AR265" i="3"/>
  <c r="AP265" i="3"/>
  <c r="AK267" i="3"/>
  <c r="AI267" i="3"/>
  <c r="AL267" i="3"/>
  <c r="AS278" i="3"/>
  <c r="AJ280" i="3"/>
  <c r="AU285" i="3"/>
  <c r="AP285" i="3"/>
  <c r="AK287" i="3"/>
  <c r="AI287" i="3"/>
  <c r="AJ287" i="3"/>
  <c r="AQ298" i="3"/>
  <c r="AI320" i="3"/>
  <c r="AQ323" i="3"/>
  <c r="AT323" i="3"/>
  <c r="AP323" i="3"/>
  <c r="AQ326" i="3"/>
  <c r="AT326" i="3"/>
  <c r="AP326" i="3"/>
  <c r="AN337" i="3"/>
  <c r="AS339" i="3"/>
  <c r="AP346" i="3"/>
  <c r="AR346" i="3"/>
  <c r="AT346" i="3"/>
  <c r="AQ346" i="3"/>
  <c r="AS349" i="3"/>
  <c r="AU349" i="3"/>
  <c r="AT349" i="3"/>
  <c r="AQ349" i="3"/>
  <c r="AP349" i="3"/>
  <c r="AL354" i="3"/>
  <c r="AM354" i="3"/>
  <c r="AI354" i="3"/>
  <c r="AN354" i="3"/>
  <c r="AP418" i="3"/>
  <c r="AU418" i="3"/>
  <c r="AM11" i="3"/>
  <c r="AK12" i="3"/>
  <c r="AI17" i="3"/>
  <c r="AM18" i="3"/>
  <c r="AI19" i="3"/>
  <c r="AR21" i="3"/>
  <c r="AR22" i="3"/>
  <c r="AI24" i="3"/>
  <c r="AR27" i="3"/>
  <c r="AT30" i="3"/>
  <c r="AK36" i="3"/>
  <c r="AN40" i="3"/>
  <c r="AP42" i="3"/>
  <c r="AR46" i="3"/>
  <c r="AP53" i="3"/>
  <c r="AS55" i="3"/>
  <c r="AK59" i="3"/>
  <c r="AP60" i="3"/>
  <c r="AR63" i="3"/>
  <c r="AI65" i="3"/>
  <c r="AI66" i="3"/>
  <c r="AP69" i="3"/>
  <c r="AQ71" i="3"/>
  <c r="AR72" i="3"/>
  <c r="AP97" i="3"/>
  <c r="AN110" i="3"/>
  <c r="AQ111" i="3"/>
  <c r="AJ114" i="3"/>
  <c r="AJ124" i="3"/>
  <c r="AI125" i="3"/>
  <c r="AI126" i="3"/>
  <c r="AK127" i="3"/>
  <c r="AK128" i="3"/>
  <c r="AJ134" i="3"/>
  <c r="AI135" i="3"/>
  <c r="AR137" i="3"/>
  <c r="AR138" i="3"/>
  <c r="AI146" i="3"/>
  <c r="AP154" i="3"/>
  <c r="AQ157" i="3"/>
  <c r="AP159" i="3"/>
  <c r="AP160" i="3"/>
  <c r="AK163" i="3"/>
  <c r="AP164" i="3"/>
  <c r="AQ169" i="3"/>
  <c r="AI171" i="3"/>
  <c r="AK172" i="3"/>
  <c r="AK173" i="3"/>
  <c r="AP179" i="3"/>
  <c r="AR182" i="3"/>
  <c r="AS183" i="3"/>
  <c r="AJ189" i="3"/>
  <c r="AL190" i="3"/>
  <c r="AK196" i="3"/>
  <c r="AS200" i="3"/>
  <c r="AT208" i="3"/>
  <c r="AK215" i="3"/>
  <c r="AI215" i="3"/>
  <c r="AK216" i="3"/>
  <c r="AJ230" i="3"/>
  <c r="AI233" i="3"/>
  <c r="AP235" i="3"/>
  <c r="AQ241" i="3"/>
  <c r="AK244" i="3"/>
  <c r="AM250" i="3"/>
  <c r="AL254" i="3"/>
  <c r="AN254" i="3"/>
  <c r="AK254" i="3"/>
  <c r="AJ255" i="3"/>
  <c r="AK260" i="3"/>
  <c r="AI260" i="3"/>
  <c r="AJ260" i="3"/>
  <c r="AP262" i="3"/>
  <c r="AQ265" i="3"/>
  <c r="AJ267" i="3"/>
  <c r="AN272" i="3"/>
  <c r="AL274" i="3"/>
  <c r="AN280" i="3"/>
  <c r="AS285" i="3"/>
  <c r="AM287" i="3"/>
  <c r="AI308" i="3"/>
  <c r="AM311" i="3"/>
  <c r="AM318" i="3"/>
  <c r="AJ318" i="3"/>
  <c r="AK320" i="3"/>
  <c r="AR323" i="3"/>
  <c r="AR326" i="3"/>
  <c r="AI331" i="3"/>
  <c r="AU332" i="3"/>
  <c r="AS346" i="3"/>
  <c r="AR349" i="3"/>
  <c r="AJ396" i="3"/>
  <c r="AN396" i="3"/>
  <c r="AL396" i="3"/>
  <c r="AM396" i="3"/>
  <c r="AK475" i="3"/>
  <c r="AN475" i="3"/>
  <c r="AL475" i="3"/>
  <c r="AJ475" i="3"/>
  <c r="AI475" i="3"/>
  <c r="AM475" i="3"/>
  <c r="AT456" i="3"/>
  <c r="AP456" i="3"/>
  <c r="AQ456" i="3"/>
  <c r="AP475" i="3"/>
  <c r="AU475" i="3"/>
  <c r="AU205" i="3"/>
  <c r="AS205" i="3"/>
  <c r="AM243" i="3"/>
  <c r="AL243" i="3"/>
  <c r="AI243" i="3"/>
  <c r="AU250" i="3"/>
  <c r="AT250" i="3"/>
  <c r="AU280" i="3"/>
  <c r="AP280" i="3"/>
  <c r="AQ280" i="3"/>
  <c r="AM284" i="3"/>
  <c r="AK284" i="3"/>
  <c r="AJ284" i="3"/>
  <c r="AP303" i="3"/>
  <c r="AS303" i="3"/>
  <c r="AI307" i="3"/>
  <c r="AM307" i="3"/>
  <c r="AK307" i="3"/>
  <c r="AQ341" i="3"/>
  <c r="AR341" i="3"/>
  <c r="AJ364" i="3"/>
  <c r="AM364" i="3"/>
  <c r="AP11" i="3"/>
  <c r="AI13" i="3"/>
  <c r="AK17" i="3"/>
  <c r="AL19" i="3"/>
  <c r="AT27" i="3"/>
  <c r="AJ34" i="3"/>
  <c r="AM36" i="3"/>
  <c r="AR42" i="3"/>
  <c r="AT46" i="3"/>
  <c r="AQ49" i="3"/>
  <c r="AR53" i="3"/>
  <c r="AU61" i="3"/>
  <c r="AT71" i="3"/>
  <c r="AR82" i="3"/>
  <c r="AQ83" i="3"/>
  <c r="AL114" i="3"/>
  <c r="AK126" i="3"/>
  <c r="AM127" i="3"/>
  <c r="AJ132" i="3"/>
  <c r="AK135" i="3"/>
  <c r="AT137" i="3"/>
  <c r="AI153" i="3"/>
  <c r="AS157" i="3"/>
  <c r="AR160" i="3"/>
  <c r="AI162" i="3"/>
  <c r="AS164" i="3"/>
  <c r="AS169" i="3"/>
  <c r="AK171" i="3"/>
  <c r="AM172" i="3"/>
  <c r="AS179" i="3"/>
  <c r="AT182" i="3"/>
  <c r="AL189" i="3"/>
  <c r="AN190" i="3"/>
  <c r="AP191" i="3"/>
  <c r="AI195" i="3"/>
  <c r="AR197" i="3"/>
  <c r="AU200" i="3"/>
  <c r="AP205" i="3"/>
  <c r="AR206" i="3"/>
  <c r="AQ211" i="3"/>
  <c r="AM215" i="3"/>
  <c r="AN216" i="3"/>
  <c r="AP217" i="3"/>
  <c r="AL222" i="3"/>
  <c r="AI222" i="3"/>
  <c r="AI226" i="3"/>
  <c r="AJ226" i="3"/>
  <c r="AM230" i="3"/>
  <c r="AM233" i="3"/>
  <c r="AQ234" i="3"/>
  <c r="AT235" i="3"/>
  <c r="AK240" i="3"/>
  <c r="AT241" i="3"/>
  <c r="AJ243" i="3"/>
  <c r="AN244" i="3"/>
  <c r="AP250" i="3"/>
  <c r="AM252" i="3"/>
  <c r="AK252" i="3"/>
  <c r="AI253" i="3"/>
  <c r="AN253" i="3"/>
  <c r="AK253" i="3"/>
  <c r="AJ254" i="3"/>
  <c r="AT262" i="3"/>
  <c r="AP267" i="3"/>
  <c r="AU277" i="3"/>
  <c r="AT277" i="3"/>
  <c r="AP277" i="3"/>
  <c r="AS277" i="3"/>
  <c r="AM279" i="3"/>
  <c r="AK279" i="3"/>
  <c r="AI279" i="3"/>
  <c r="AL279" i="3"/>
  <c r="AT280" i="3"/>
  <c r="AI284" i="3"/>
  <c r="AP287" i="3"/>
  <c r="AM291" i="3"/>
  <c r="AJ291" i="3"/>
  <c r="AK296" i="3"/>
  <c r="AJ296" i="3"/>
  <c r="AJ299" i="3"/>
  <c r="AM299" i="3"/>
  <c r="AQ305" i="3"/>
  <c r="AP305" i="3"/>
  <c r="AT305" i="3"/>
  <c r="AJ307" i="3"/>
  <c r="AU313" i="3"/>
  <c r="AS313" i="3"/>
  <c r="AT313" i="3"/>
  <c r="AQ313" i="3"/>
  <c r="AP313" i="3"/>
  <c r="AP316" i="3"/>
  <c r="AN320" i="3"/>
  <c r="AU326" i="3"/>
  <c r="AP341" i="3"/>
  <c r="AJ363" i="3"/>
  <c r="AI364" i="3"/>
  <c r="AS424" i="3"/>
  <c r="AR424" i="3"/>
  <c r="AP424" i="3"/>
  <c r="AM348" i="3"/>
  <c r="AJ348" i="3"/>
  <c r="AT351" i="3"/>
  <c r="AK358" i="3"/>
  <c r="AJ358" i="3"/>
  <c r="AM358" i="3"/>
  <c r="AK362" i="3"/>
  <c r="AM362" i="3"/>
  <c r="AJ362" i="3"/>
  <c r="AJ384" i="3"/>
  <c r="AN384" i="3"/>
  <c r="AI391" i="3"/>
  <c r="AL391" i="3"/>
  <c r="AL404" i="3"/>
  <c r="AK404" i="3"/>
  <c r="AJ404" i="3"/>
  <c r="AQ409" i="3"/>
  <c r="AR409" i="3"/>
  <c r="AS428" i="3"/>
  <c r="AT428" i="3"/>
  <c r="AQ428" i="3"/>
  <c r="AP437" i="3"/>
  <c r="AU437" i="3"/>
  <c r="AR437" i="3"/>
  <c r="AQ437" i="3"/>
  <c r="AJ443" i="3"/>
  <c r="AK443" i="3"/>
  <c r="AN443" i="3"/>
  <c r="AP449" i="3"/>
  <c r="AT449" i="3"/>
  <c r="AR449" i="3"/>
  <c r="AK461" i="3"/>
  <c r="AJ461" i="3"/>
  <c r="AI461" i="3"/>
  <c r="AI482" i="3"/>
  <c r="AN482" i="3"/>
  <c r="AJ482" i="3"/>
  <c r="AM482" i="3"/>
  <c r="AL482" i="3"/>
  <c r="AJ487" i="3"/>
  <c r="AM487" i="3"/>
  <c r="AL487" i="3"/>
  <c r="AK487" i="3"/>
  <c r="AI487" i="3"/>
  <c r="AN512" i="3"/>
  <c r="AL512" i="3"/>
  <c r="AK512" i="3"/>
  <c r="AJ512" i="3"/>
  <c r="AI512" i="3"/>
  <c r="AN924" i="3"/>
  <c r="AK924" i="3"/>
  <c r="AJ924" i="3"/>
  <c r="AN484" i="3"/>
  <c r="AL484" i="3"/>
  <c r="AK484" i="3"/>
  <c r="AJ484" i="3"/>
  <c r="AL494" i="3"/>
  <c r="AM494" i="3"/>
  <c r="AK494" i="3"/>
  <c r="AJ494" i="3"/>
  <c r="AS606" i="3"/>
  <c r="AP606" i="3"/>
  <c r="AU606" i="3"/>
  <c r="AT606" i="3"/>
  <c r="AR606" i="3"/>
  <c r="AQ606" i="3"/>
  <c r="AS647" i="3"/>
  <c r="AP647" i="3"/>
  <c r="AU647" i="3"/>
  <c r="AQ647" i="3"/>
  <c r="AM261" i="3"/>
  <c r="AJ261" i="3"/>
  <c r="AK269" i="3"/>
  <c r="AM269" i="3"/>
  <c r="AI269" i="3"/>
  <c r="AM300" i="3"/>
  <c r="AJ300" i="3"/>
  <c r="AM306" i="3"/>
  <c r="AK306" i="3"/>
  <c r="AI306" i="3"/>
  <c r="AI316" i="3"/>
  <c r="AJ316" i="3"/>
  <c r="AM316" i="3"/>
  <c r="AI325" i="3"/>
  <c r="AK325" i="3"/>
  <c r="AQ329" i="3"/>
  <c r="AR329" i="3"/>
  <c r="AR336" i="3"/>
  <c r="AP336" i="3"/>
  <c r="AL338" i="3"/>
  <c r="AS344" i="3"/>
  <c r="AR344" i="3"/>
  <c r="AQ344" i="3"/>
  <c r="AR348" i="3"/>
  <c r="AU348" i="3"/>
  <c r="AT350" i="3"/>
  <c r="AR350" i="3"/>
  <c r="AM361" i="3"/>
  <c r="AN361" i="3"/>
  <c r="AL362" i="3"/>
  <c r="AI369" i="3"/>
  <c r="AJ369" i="3"/>
  <c r="AM373" i="3"/>
  <c r="AK373" i="3"/>
  <c r="AL384" i="3"/>
  <c r="AK391" i="3"/>
  <c r="AM398" i="3"/>
  <c r="AN398" i="3"/>
  <c r="AT409" i="3"/>
  <c r="AN411" i="3"/>
  <c r="AI411" i="3"/>
  <c r="AL411" i="3"/>
  <c r="AK415" i="3"/>
  <c r="AI415" i="3"/>
  <c r="AN415" i="3"/>
  <c r="AM427" i="3"/>
  <c r="AL427" i="3"/>
  <c r="AJ427" i="3"/>
  <c r="AR428" i="3"/>
  <c r="AT437" i="3"/>
  <c r="AM443" i="3"/>
  <c r="AS449" i="3"/>
  <c r="AM461" i="3"/>
  <c r="AI484" i="3"/>
  <c r="AP487" i="3"/>
  <c r="AU487" i="3"/>
  <c r="AI494" i="3"/>
  <c r="AT512" i="3"/>
  <c r="AU512" i="3"/>
  <c r="AS512" i="3"/>
  <c r="AR512" i="3"/>
  <c r="AI516" i="3"/>
  <c r="AL516" i="3"/>
  <c r="AK516" i="3"/>
  <c r="AL394" i="3"/>
  <c r="AJ394" i="3"/>
  <c r="AT416" i="3"/>
  <c r="AP416" i="3"/>
  <c r="AU428" i="3"/>
  <c r="AS446" i="3"/>
  <c r="AU446" i="3"/>
  <c r="AI448" i="3"/>
  <c r="AL448" i="3"/>
  <c r="AJ448" i="3"/>
  <c r="AI474" i="3"/>
  <c r="AN474" i="3"/>
  <c r="AM484" i="3"/>
  <c r="AN494" i="3"/>
  <c r="AT518" i="3"/>
  <c r="AS518" i="3"/>
  <c r="AU536" i="3"/>
  <c r="AT536" i="3"/>
  <c r="AS536" i="3"/>
  <c r="AQ536" i="3"/>
  <c r="AP536" i="3"/>
  <c r="AQ646" i="3"/>
  <c r="AR646" i="3"/>
  <c r="AP646" i="3"/>
  <c r="AS688" i="3"/>
  <c r="AU688" i="3"/>
  <c r="AT688" i="3"/>
  <c r="AP688" i="3"/>
  <c r="AR688" i="3"/>
  <c r="AQ688" i="3"/>
  <c r="AQ366" i="3"/>
  <c r="AT366" i="3"/>
  <c r="AI418" i="3"/>
  <c r="AN418" i="3"/>
  <c r="AQ467" i="3"/>
  <c r="AU467" i="3"/>
  <c r="AS467" i="3"/>
  <c r="AU474" i="3"/>
  <c r="AQ474" i="3"/>
  <c r="AM498" i="3"/>
  <c r="AL498" i="3"/>
  <c r="AK498" i="3"/>
  <c r="AJ498" i="3"/>
  <c r="AI498" i="3"/>
  <c r="AN560" i="3"/>
  <c r="AL560" i="3"/>
  <c r="AK560" i="3"/>
  <c r="AK577" i="3"/>
  <c r="AN577" i="3"/>
  <c r="AM577" i="3"/>
  <c r="AL577" i="3"/>
  <c r="AJ577" i="3"/>
  <c r="AI577" i="3"/>
  <c r="AR586" i="3"/>
  <c r="AU586" i="3"/>
  <c r="AT586" i="3"/>
  <c r="AQ586" i="3"/>
  <c r="AP586" i="3"/>
  <c r="AJ597" i="3"/>
  <c r="AM597" i="3"/>
  <c r="AL597" i="3"/>
  <c r="AN597" i="3"/>
  <c r="AK597" i="3"/>
  <c r="AI597" i="3"/>
  <c r="AR677" i="3"/>
  <c r="AQ677" i="3"/>
  <c r="AL217" i="3"/>
  <c r="AR223" i="3"/>
  <c r="AU228" i="3"/>
  <c r="AL231" i="3"/>
  <c r="AK234" i="3"/>
  <c r="AL235" i="3"/>
  <c r="AQ245" i="3"/>
  <c r="AT245" i="3"/>
  <c r="AK251" i="3"/>
  <c r="AI251" i="3"/>
  <c r="AL261" i="3"/>
  <c r="AI271" i="3"/>
  <c r="AN271" i="3"/>
  <c r="AQ272" i="3"/>
  <c r="AU272" i="3"/>
  <c r="AS272" i="3"/>
  <c r="AK278" i="3"/>
  <c r="AJ278" i="3"/>
  <c r="AU282" i="3"/>
  <c r="AI298" i="3"/>
  <c r="AK298" i="3"/>
  <c r="AN306" i="3"/>
  <c r="AM312" i="3"/>
  <c r="AL312" i="3"/>
  <c r="AJ312" i="3"/>
  <c r="AM315" i="3"/>
  <c r="AJ315" i="3"/>
  <c r="AN316" i="3"/>
  <c r="AM325" i="3"/>
  <c r="AM328" i="3"/>
  <c r="AT336" i="3"/>
  <c r="AT338" i="3"/>
  <c r="AR338" i="3"/>
  <c r="AJ343" i="3"/>
  <c r="AL343" i="3"/>
  <c r="AL347" i="3"/>
  <c r="AS348" i="3"/>
  <c r="AJ352" i="3"/>
  <c r="AM352" i="3"/>
  <c r="AQ357" i="3"/>
  <c r="AP361" i="3"/>
  <c r="AQ361" i="3"/>
  <c r="AT361" i="3"/>
  <c r="AP366" i="3"/>
  <c r="AU369" i="3"/>
  <c r="AR369" i="3"/>
  <c r="AP369" i="3"/>
  <c r="AS380" i="3"/>
  <c r="AQ383" i="3"/>
  <c r="AS383" i="3"/>
  <c r="AP383" i="3"/>
  <c r="AK394" i="3"/>
  <c r="AL406" i="3"/>
  <c r="AR407" i="3"/>
  <c r="AT407" i="3"/>
  <c r="AM411" i="3"/>
  <c r="AM415" i="3"/>
  <c r="AR416" i="3"/>
  <c r="AJ418" i="3"/>
  <c r="AM423" i="3"/>
  <c r="AK423" i="3"/>
  <c r="AN427" i="3"/>
  <c r="AR442" i="3"/>
  <c r="AQ442" i="3"/>
  <c r="AP442" i="3"/>
  <c r="AN445" i="3"/>
  <c r="AM448" i="3"/>
  <c r="AR467" i="3"/>
  <c r="AR474" i="3"/>
  <c r="AN498" i="3"/>
  <c r="AK592" i="3"/>
  <c r="AL592" i="3"/>
  <c r="AM592" i="3"/>
  <c r="AJ592" i="3"/>
  <c r="AN592" i="3"/>
  <c r="AI592" i="3"/>
  <c r="AL674" i="3"/>
  <c r="AJ674" i="3"/>
  <c r="AN674" i="3"/>
  <c r="AI674" i="3"/>
  <c r="AN351" i="3"/>
  <c r="AJ351" i="3"/>
  <c r="AT352" i="3"/>
  <c r="AQ352" i="3"/>
  <c r="AN360" i="3"/>
  <c r="AJ360" i="3"/>
  <c r="AS366" i="3"/>
  <c r="AL382" i="3"/>
  <c r="AM382" i="3"/>
  <c r="AJ382" i="3"/>
  <c r="AN394" i="3"/>
  <c r="AQ397" i="3"/>
  <c r="AU397" i="3"/>
  <c r="AP402" i="3"/>
  <c r="AR402" i="3"/>
  <c r="AQ402" i="3"/>
  <c r="AU402" i="3"/>
  <c r="AI413" i="3"/>
  <c r="AK413" i="3"/>
  <c r="AU416" i="3"/>
  <c r="AL418" i="3"/>
  <c r="AS423" i="3"/>
  <c r="AT423" i="3"/>
  <c r="AL441" i="3"/>
  <c r="AJ441" i="3"/>
  <c r="AI441" i="3"/>
  <c r="AM444" i="3"/>
  <c r="AJ444" i="3"/>
  <c r="AP488" i="3"/>
  <c r="AT488" i="3"/>
  <c r="AS488" i="3"/>
  <c r="AR488" i="3"/>
  <c r="AQ488" i="3"/>
  <c r="AM490" i="3"/>
  <c r="AK490" i="3"/>
  <c r="AJ490" i="3"/>
  <c r="AR360" i="3"/>
  <c r="AQ360" i="3"/>
  <c r="AP360" i="3"/>
  <c r="AU360" i="3"/>
  <c r="AQ365" i="3"/>
  <c r="AP365" i="3"/>
  <c r="AU365" i="3"/>
  <c r="AU366" i="3"/>
  <c r="AS368" i="3"/>
  <c r="AQ368" i="3"/>
  <c r="AM418" i="3"/>
  <c r="AI425" i="3"/>
  <c r="AK425" i="3"/>
  <c r="AL425" i="3"/>
  <c r="AR450" i="3"/>
  <c r="AT450" i="3"/>
  <c r="AR453" i="3"/>
  <c r="AP453" i="3"/>
  <c r="AU453" i="3"/>
  <c r="AT453" i="3"/>
  <c r="AU486" i="3"/>
  <c r="AR486" i="3"/>
  <c r="AQ486" i="3"/>
  <c r="AU519" i="3"/>
  <c r="AT519" i="3"/>
  <c r="AS519" i="3"/>
  <c r="AS535" i="3"/>
  <c r="AT535" i="3"/>
  <c r="AR535" i="3"/>
  <c r="AQ535" i="3"/>
  <c r="AP535" i="3"/>
  <c r="AM552" i="3"/>
  <c r="AL552" i="3"/>
  <c r="AJ552" i="3"/>
  <c r="AI552" i="3"/>
  <c r="AJ579" i="3"/>
  <c r="AL579" i="3"/>
  <c r="AI579" i="3"/>
  <c r="AL645" i="3"/>
  <c r="AN645" i="3"/>
  <c r="AM645" i="3"/>
  <c r="AK645" i="3"/>
  <c r="AJ645" i="3"/>
  <c r="AI645" i="3"/>
  <c r="AP537" i="3"/>
  <c r="AU537" i="3"/>
  <c r="AT537" i="3"/>
  <c r="AS537" i="3"/>
  <c r="AR537" i="3"/>
  <c r="AR539" i="3"/>
  <c r="AT539" i="3"/>
  <c r="AS539" i="3"/>
  <c r="AQ539" i="3"/>
  <c r="AP539" i="3"/>
  <c r="AQ612" i="3"/>
  <c r="AR612" i="3"/>
  <c r="AS618" i="3"/>
  <c r="AU618" i="3"/>
  <c r="AT618" i="3"/>
  <c r="AP618" i="3"/>
  <c r="AR618" i="3"/>
  <c r="AQ618" i="3"/>
  <c r="AQ432" i="3"/>
  <c r="AR432" i="3"/>
  <c r="AU432" i="3"/>
  <c r="AS432" i="3"/>
  <c r="AR473" i="3"/>
  <c r="AT473" i="3"/>
  <c r="AS473" i="3"/>
  <c r="AP473" i="3"/>
  <c r="AI508" i="3"/>
  <c r="AN508" i="3"/>
  <c r="AL570" i="3"/>
  <c r="AM570" i="3"/>
  <c r="AK570" i="3"/>
  <c r="AN570" i="3"/>
  <c r="AJ570" i="3"/>
  <c r="AI570" i="3"/>
  <c r="AI584" i="3"/>
  <c r="AN584" i="3"/>
  <c r="AM584" i="3"/>
  <c r="AQ314" i="3"/>
  <c r="AT314" i="3"/>
  <c r="AM327" i="3"/>
  <c r="AJ327" i="3"/>
  <c r="AS331" i="3"/>
  <c r="AQ331" i="3"/>
  <c r="AU345" i="3"/>
  <c r="AR345" i="3"/>
  <c r="AS345" i="3"/>
  <c r="AP345" i="3"/>
  <c r="AS351" i="3"/>
  <c r="AU352" i="3"/>
  <c r="AR382" i="3"/>
  <c r="AU382" i="3"/>
  <c r="AQ385" i="3"/>
  <c r="AT385" i="3"/>
  <c r="AT392" i="3"/>
  <c r="AQ392" i="3"/>
  <c r="AN413" i="3"/>
  <c r="AI417" i="3"/>
  <c r="AN417" i="3"/>
  <c r="AN425" i="3"/>
  <c r="AT432" i="3"/>
  <c r="AU450" i="3"/>
  <c r="AL452" i="3"/>
  <c r="AI452" i="3"/>
  <c r="AN452" i="3"/>
  <c r="AM452" i="3"/>
  <c r="AU473" i="3"/>
  <c r="AN480" i="3"/>
  <c r="AL480" i="3"/>
  <c r="AK480" i="3"/>
  <c r="AJ477" i="3"/>
  <c r="AN477" i="3"/>
  <c r="AQ478" i="3"/>
  <c r="AT478" i="3"/>
  <c r="AU483" i="3"/>
  <c r="AN502" i="3"/>
  <c r="AL502" i="3"/>
  <c r="AN507" i="3"/>
  <c r="AJ507" i="3"/>
  <c r="AM521" i="3"/>
  <c r="AL522" i="3"/>
  <c r="AK532" i="3"/>
  <c r="AR538" i="3"/>
  <c r="AR540" i="3"/>
  <c r="AN544" i="3"/>
  <c r="AP549" i="3"/>
  <c r="AS549" i="3"/>
  <c r="AS554" i="3"/>
  <c r="AK581" i="3"/>
  <c r="AS604" i="3"/>
  <c r="AP604" i="3"/>
  <c r="AL613" i="3"/>
  <c r="AU636" i="3"/>
  <c r="AT636" i="3"/>
  <c r="AQ636" i="3"/>
  <c r="AN657" i="3"/>
  <c r="AL657" i="3"/>
  <c r="AI657" i="3"/>
  <c r="AJ685" i="3"/>
  <c r="AL685" i="3"/>
  <c r="AK685" i="3"/>
  <c r="AN685" i="3"/>
  <c r="AN289" i="3"/>
  <c r="AU308" i="3"/>
  <c r="AU328" i="3"/>
  <c r="AI374" i="3"/>
  <c r="AK374" i="3"/>
  <c r="AI389" i="3"/>
  <c r="AN389" i="3"/>
  <c r="AP390" i="3"/>
  <c r="AT390" i="3"/>
  <c r="AJ420" i="3"/>
  <c r="AL420" i="3"/>
  <c r="AU447" i="3"/>
  <c r="AP447" i="3"/>
  <c r="AQ463" i="3"/>
  <c r="AU464" i="3"/>
  <c r="AI467" i="3"/>
  <c r="AT468" i="3"/>
  <c r="AQ471" i="3"/>
  <c r="AK477" i="3"/>
  <c r="AR478" i="3"/>
  <c r="AK492" i="3"/>
  <c r="AI496" i="3"/>
  <c r="AQ497" i="3"/>
  <c r="AT497" i="3"/>
  <c r="AU498" i="3"/>
  <c r="AN500" i="3"/>
  <c r="AK500" i="3"/>
  <c r="AL501" i="3"/>
  <c r="AN501" i="3"/>
  <c r="AK502" i="3"/>
  <c r="AK507" i="3"/>
  <c r="AQ508" i="3"/>
  <c r="AU509" i="3"/>
  <c r="AN513" i="3"/>
  <c r="AN521" i="3"/>
  <c r="AR525" i="3"/>
  <c r="AK527" i="3"/>
  <c r="AM532" i="3"/>
  <c r="AS538" i="3"/>
  <c r="AS540" i="3"/>
  <c r="AN541" i="3"/>
  <c r="AN542" i="3"/>
  <c r="AP543" i="3"/>
  <c r="AT543" i="3"/>
  <c r="AR549" i="3"/>
  <c r="AT554" i="3"/>
  <c r="AI567" i="3"/>
  <c r="AI598" i="3"/>
  <c r="AT604" i="3"/>
  <c r="AM613" i="3"/>
  <c r="AU614" i="3"/>
  <c r="AT614" i="3"/>
  <c r="AQ614" i="3"/>
  <c r="AS629" i="3"/>
  <c r="AQ629" i="3"/>
  <c r="AK633" i="3"/>
  <c r="AL633" i="3"/>
  <c r="AP636" i="3"/>
  <c r="AQ639" i="3"/>
  <c r="AP642" i="3"/>
  <c r="AJ657" i="3"/>
  <c r="AI670" i="3"/>
  <c r="AN670" i="3"/>
  <c r="AL670" i="3"/>
  <c r="AM685" i="3"/>
  <c r="AM724" i="3"/>
  <c r="AK724" i="3"/>
  <c r="AJ724" i="3"/>
  <c r="AI724" i="3"/>
  <c r="AN724" i="3"/>
  <c r="AL724" i="3"/>
  <c r="AN777" i="3"/>
  <c r="AI777" i="3"/>
  <c r="AI436" i="3"/>
  <c r="AM436" i="3"/>
  <c r="AR463" i="3"/>
  <c r="AJ467" i="3"/>
  <c r="AU468" i="3"/>
  <c r="AI470" i="3"/>
  <c r="AN470" i="3"/>
  <c r="AR471" i="3"/>
  <c r="AL477" i="3"/>
  <c r="AS478" i="3"/>
  <c r="AL492" i="3"/>
  <c r="AJ496" i="3"/>
  <c r="AR508" i="3"/>
  <c r="AT525" i="3"/>
  <c r="AU527" i="3"/>
  <c r="AQ527" i="3"/>
  <c r="AN532" i="3"/>
  <c r="AT540" i="3"/>
  <c r="AT549" i="3"/>
  <c r="AU554" i="3"/>
  <c r="AT565" i="3"/>
  <c r="AU565" i="3"/>
  <c r="AL590" i="3"/>
  <c r="AK590" i="3"/>
  <c r="AJ590" i="3"/>
  <c r="AP599" i="3"/>
  <c r="AS599" i="3"/>
  <c r="AT599" i="3"/>
  <c r="AU604" i="3"/>
  <c r="AN613" i="3"/>
  <c r="AP626" i="3"/>
  <c r="AR626" i="3"/>
  <c r="AQ626" i="3"/>
  <c r="AR636" i="3"/>
  <c r="AQ642" i="3"/>
  <c r="AI652" i="3"/>
  <c r="AK652" i="3"/>
  <c r="AK657" i="3"/>
  <c r="AS664" i="3"/>
  <c r="AR664" i="3"/>
  <c r="AP664" i="3"/>
  <c r="AM738" i="3"/>
  <c r="AL738" i="3"/>
  <c r="AK738" i="3"/>
  <c r="AN738" i="3"/>
  <c r="AQ524" i="3"/>
  <c r="AR524" i="3"/>
  <c r="AU540" i="3"/>
  <c r="AN547" i="3"/>
  <c r="AL547" i="3"/>
  <c r="AU549" i="3"/>
  <c r="AT557" i="3"/>
  <c r="AQ557" i="3"/>
  <c r="AI578" i="3"/>
  <c r="AN580" i="3"/>
  <c r="AP581" i="3"/>
  <c r="AI590" i="3"/>
  <c r="AP592" i="3"/>
  <c r="AJ594" i="3"/>
  <c r="AQ599" i="3"/>
  <c r="AJ602" i="3"/>
  <c r="AI602" i="3"/>
  <c r="AL624" i="3"/>
  <c r="AN624" i="3"/>
  <c r="AM624" i="3"/>
  <c r="AI624" i="3"/>
  <c r="AT628" i="3"/>
  <c r="AP628" i="3"/>
  <c r="AS636" i="3"/>
  <c r="AR642" i="3"/>
  <c r="AS652" i="3"/>
  <c r="AR652" i="3"/>
  <c r="AT652" i="3"/>
  <c r="AQ652" i="3"/>
  <c r="AM657" i="3"/>
  <c r="AS660" i="3"/>
  <c r="AT660" i="3"/>
  <c r="AP660" i="3"/>
  <c r="AQ664" i="3"/>
  <c r="AU670" i="3"/>
  <c r="AT670" i="3"/>
  <c r="AR670" i="3"/>
  <c r="AU703" i="3"/>
  <c r="AS703" i="3"/>
  <c r="AQ703" i="3"/>
  <c r="AU705" i="3"/>
  <c r="AT705" i="3"/>
  <c r="AK638" i="3"/>
  <c r="AN638" i="3"/>
  <c r="AL649" i="3"/>
  <c r="AP652" i="3"/>
  <c r="AQ660" i="3"/>
  <c r="AT664" i="3"/>
  <c r="AP670" i="3"/>
  <c r="AS680" i="3"/>
  <c r="AT680" i="3"/>
  <c r="AQ680" i="3"/>
  <c r="AP680" i="3"/>
  <c r="AK772" i="3"/>
  <c r="AM772" i="3"/>
  <c r="AL772" i="3"/>
  <c r="AJ772" i="3"/>
  <c r="AI772" i="3"/>
  <c r="AN772" i="3"/>
  <c r="AR566" i="3"/>
  <c r="AQ566" i="3"/>
  <c r="AP566" i="3"/>
  <c r="AS594" i="3"/>
  <c r="AU594" i="3"/>
  <c r="AR594" i="3"/>
  <c r="AJ601" i="3"/>
  <c r="AI601" i="3"/>
  <c r="AS610" i="3"/>
  <c r="AU610" i="3"/>
  <c r="AT610" i="3"/>
  <c r="AP610" i="3"/>
  <c r="AS621" i="3"/>
  <c r="AQ621" i="3"/>
  <c r="AI640" i="3"/>
  <c r="AN640" i="3"/>
  <c r="AK640" i="3"/>
  <c r="AI648" i="3"/>
  <c r="AN648" i="3"/>
  <c r="AK648" i="3"/>
  <c r="AP659" i="3"/>
  <c r="AS659" i="3"/>
  <c r="AN668" i="3"/>
  <c r="AI668" i="3"/>
  <c r="AS676" i="3"/>
  <c r="AR676" i="3"/>
  <c r="AQ676" i="3"/>
  <c r="AU676" i="3"/>
  <c r="AT676" i="3"/>
  <c r="AT491" i="3"/>
  <c r="AR491" i="3"/>
  <c r="AR495" i="3"/>
  <c r="AR501" i="3"/>
  <c r="AK504" i="3"/>
  <c r="AR505" i="3"/>
  <c r="AN511" i="3"/>
  <c r="AK520" i="3"/>
  <c r="AI520" i="3"/>
  <c r="AI539" i="3"/>
  <c r="AR547" i="3"/>
  <c r="AI553" i="3"/>
  <c r="AN563" i="3"/>
  <c r="AJ563" i="3"/>
  <c r="AK575" i="3"/>
  <c r="AN575" i="3"/>
  <c r="AP603" i="3"/>
  <c r="AU603" i="3"/>
  <c r="AR619" i="3"/>
  <c r="AT619" i="3"/>
  <c r="AJ640" i="3"/>
  <c r="AS654" i="3"/>
  <c r="AQ654" i="3"/>
  <c r="AR500" i="3"/>
  <c r="AS501" i="3"/>
  <c r="AL504" i="3"/>
  <c r="AS505" i="3"/>
  <c r="AI509" i="3"/>
  <c r="AP510" i="3"/>
  <c r="AI517" i="3"/>
  <c r="AJ520" i="3"/>
  <c r="AU524" i="3"/>
  <c r="AK539" i="3"/>
  <c r="AU542" i="3"/>
  <c r="AK545" i="3"/>
  <c r="AP546" i="3"/>
  <c r="AT548" i="3"/>
  <c r="AJ553" i="3"/>
  <c r="AL554" i="3"/>
  <c r="AI563" i="3"/>
  <c r="AT566" i="3"/>
  <c r="AT570" i="3"/>
  <c r="AI575" i="3"/>
  <c r="AN578" i="3"/>
  <c r="AP579" i="3"/>
  <c r="AR579" i="3"/>
  <c r="AQ579" i="3"/>
  <c r="AP590" i="3"/>
  <c r="AQ594" i="3"/>
  <c r="AL601" i="3"/>
  <c r="AN602" i="3"/>
  <c r="AT603" i="3"/>
  <c r="AR610" i="3"/>
  <c r="AP619" i="3"/>
  <c r="AJ627" i="3"/>
  <c r="AU628" i="3"/>
  <c r="AN637" i="3"/>
  <c r="AK637" i="3"/>
  <c r="AL640" i="3"/>
  <c r="AR641" i="3"/>
  <c r="AU641" i="3"/>
  <c r="AL648" i="3"/>
  <c r="AR654" i="3"/>
  <c r="AU659" i="3"/>
  <c r="AT699" i="3"/>
  <c r="AU699" i="3"/>
  <c r="AL706" i="3"/>
  <c r="AK706" i="3"/>
  <c r="AT746" i="3"/>
  <c r="AS746" i="3"/>
  <c r="AP746" i="3"/>
  <c r="AJ431" i="3"/>
  <c r="AK431" i="3"/>
  <c r="AL454" i="3"/>
  <c r="AS455" i="3"/>
  <c r="AJ464" i="3"/>
  <c r="AQ465" i="3"/>
  <c r="AM479" i="3"/>
  <c r="AQ483" i="3"/>
  <c r="AR485" i="3"/>
  <c r="AJ489" i="3"/>
  <c r="AM489" i="3"/>
  <c r="AQ490" i="3"/>
  <c r="AS490" i="3"/>
  <c r="AQ491" i="3"/>
  <c r="AU495" i="3"/>
  <c r="AS500" i="3"/>
  <c r="AT501" i="3"/>
  <c r="AJ509" i="3"/>
  <c r="AQ510" i="3"/>
  <c r="AN514" i="3"/>
  <c r="AI514" i="3"/>
  <c r="AL517" i="3"/>
  <c r="AL520" i="3"/>
  <c r="AI521" i="3"/>
  <c r="AI533" i="3"/>
  <c r="AI536" i="3"/>
  <c r="AM536" i="3"/>
  <c r="AI537" i="3"/>
  <c r="AN538" i="3"/>
  <c r="AL539" i="3"/>
  <c r="AI541" i="3"/>
  <c r="AI542" i="3"/>
  <c r="AQ546" i="3"/>
  <c r="AK553" i="3"/>
  <c r="AM554" i="3"/>
  <c r="AP556" i="3"/>
  <c r="AI559" i="3"/>
  <c r="AR560" i="3"/>
  <c r="AS560" i="3"/>
  <c r="AK563" i="3"/>
  <c r="AU566" i="3"/>
  <c r="AI568" i="3"/>
  <c r="AU570" i="3"/>
  <c r="AJ575" i="3"/>
  <c r="AR578" i="3"/>
  <c r="AQ578" i="3"/>
  <c r="AS579" i="3"/>
  <c r="AI587" i="3"/>
  <c r="AQ590" i="3"/>
  <c r="AT594" i="3"/>
  <c r="AT597" i="3"/>
  <c r="AR597" i="3"/>
  <c r="AM601" i="3"/>
  <c r="AQ602" i="3"/>
  <c r="AS602" i="3"/>
  <c r="AQ619" i="3"/>
  <c r="AT627" i="3"/>
  <c r="AS627" i="3"/>
  <c r="AL637" i="3"/>
  <c r="AM640" i="3"/>
  <c r="AM648" i="3"/>
  <c r="AR699" i="3"/>
  <c r="AL581" i="3"/>
  <c r="AM581" i="3"/>
  <c r="AJ609" i="3"/>
  <c r="AK609" i="3"/>
  <c r="AS619" i="3"/>
  <c r="AJ630" i="3"/>
  <c r="AI630" i="3"/>
  <c r="AM635" i="3"/>
  <c r="AI635" i="3"/>
  <c r="AP637" i="3"/>
  <c r="AS637" i="3"/>
  <c r="AU648" i="3"/>
  <c r="AT648" i="3"/>
  <c r="AS648" i="3"/>
  <c r="AP648" i="3"/>
  <c r="AT651" i="3"/>
  <c r="AQ651" i="3"/>
  <c r="AU658" i="3"/>
  <c r="AP658" i="3"/>
  <c r="AT663" i="3"/>
  <c r="AS663" i="3"/>
  <c r="AR663" i="3"/>
  <c r="AQ663" i="3"/>
  <c r="AP663" i="3"/>
  <c r="AJ665" i="3"/>
  <c r="AI665" i="3"/>
  <c r="AJ679" i="3"/>
  <c r="AK679" i="3"/>
  <c r="AK289" i="3"/>
  <c r="AS302" i="3"/>
  <c r="AJ305" i="3"/>
  <c r="AR308" i="3"/>
  <c r="AQ328" i="3"/>
  <c r="AM336" i="3"/>
  <c r="AK359" i="3"/>
  <c r="AJ359" i="3"/>
  <c r="AQ364" i="3"/>
  <c r="AR370" i="3"/>
  <c r="AK380" i="3"/>
  <c r="AN410" i="3"/>
  <c r="AP426" i="3"/>
  <c r="AR426" i="3"/>
  <c r="AM431" i="3"/>
  <c r="AJ438" i="3"/>
  <c r="AS439" i="3"/>
  <c r="AQ445" i="3"/>
  <c r="AN454" i="3"/>
  <c r="AU455" i="3"/>
  <c r="AU458" i="3"/>
  <c r="AR458" i="3"/>
  <c r="AM464" i="3"/>
  <c r="AT465" i="3"/>
  <c r="AK468" i="3"/>
  <c r="AK473" i="3"/>
  <c r="AJ478" i="3"/>
  <c r="AU480" i="3"/>
  <c r="AS483" i="3"/>
  <c r="AT485" i="3"/>
  <c r="AL489" i="3"/>
  <c r="AT490" i="3"/>
  <c r="AR503" i="3"/>
  <c r="AL509" i="3"/>
  <c r="AT510" i="3"/>
  <c r="AK514" i="3"/>
  <c r="AI528" i="3"/>
  <c r="AN528" i="3"/>
  <c r="AP529" i="3"/>
  <c r="AT529" i="3"/>
  <c r="AI532" i="3"/>
  <c r="AK533" i="3"/>
  <c r="AN536" i="3"/>
  <c r="AM537" i="3"/>
  <c r="AP538" i="3"/>
  <c r="AN539" i="3"/>
  <c r="AL544" i="3"/>
  <c r="AQ545" i="3"/>
  <c r="AT546" i="3"/>
  <c r="AI548" i="3"/>
  <c r="AN548" i="3"/>
  <c r="AQ551" i="3"/>
  <c r="AQ552" i="3"/>
  <c r="AN553" i="3"/>
  <c r="AP554" i="3"/>
  <c r="AT556" i="3"/>
  <c r="AM559" i="3"/>
  <c r="AM563" i="3"/>
  <c r="AK565" i="3"/>
  <c r="AQ568" i="3"/>
  <c r="AU568" i="3"/>
  <c r="AQ572" i="3"/>
  <c r="AJ574" i="3"/>
  <c r="AN574" i="3"/>
  <c r="AM575" i="3"/>
  <c r="AS578" i="3"/>
  <c r="AU579" i="3"/>
  <c r="AI581" i="3"/>
  <c r="AS582" i="3"/>
  <c r="AQ582" i="3"/>
  <c r="AL587" i="3"/>
  <c r="AS590" i="3"/>
  <c r="AT593" i="3"/>
  <c r="AU593" i="3"/>
  <c r="AR600" i="3"/>
  <c r="AR602" i="3"/>
  <c r="AI613" i="3"/>
  <c r="AU619" i="3"/>
  <c r="AQ623" i="3"/>
  <c r="AU623" i="3"/>
  <c r="AM625" i="3"/>
  <c r="AK625" i="3"/>
  <c r="AU627" i="3"/>
  <c r="AL630" i="3"/>
  <c r="AJ635" i="3"/>
  <c r="AR637" i="3"/>
  <c r="AQ648" i="3"/>
  <c r="AP651" i="3"/>
  <c r="AJ653" i="3"/>
  <c r="AR658" i="3"/>
  <c r="AL665" i="3"/>
  <c r="AK693" i="3"/>
  <c r="AJ693" i="3"/>
  <c r="AN693" i="3"/>
  <c r="AM693" i="3"/>
  <c r="AL693" i="3"/>
  <c r="AI693" i="3"/>
  <c r="AR704" i="3"/>
  <c r="AQ704" i="3"/>
  <c r="AK708" i="3"/>
  <c r="AM708" i="3"/>
  <c r="AL708" i="3"/>
  <c r="AN708" i="3"/>
  <c r="AJ708" i="3"/>
  <c r="AI708" i="3"/>
  <c r="AS714" i="3"/>
  <c r="AR714" i="3"/>
  <c r="AT720" i="3"/>
  <c r="AS720" i="3"/>
  <c r="AR720" i="3"/>
  <c r="AU720" i="3"/>
  <c r="AQ720" i="3"/>
  <c r="AP720" i="3"/>
  <c r="AS668" i="3"/>
  <c r="AU668" i="3"/>
  <c r="AN683" i="3"/>
  <c r="AJ683" i="3"/>
  <c r="AI683" i="3"/>
  <c r="AT691" i="3"/>
  <c r="AR691" i="3"/>
  <c r="AN694" i="3"/>
  <c r="AL694" i="3"/>
  <c r="AQ710" i="3"/>
  <c r="AR710" i="3"/>
  <c r="AP710" i="3"/>
  <c r="AN731" i="3"/>
  <c r="AM731" i="3"/>
  <c r="AK731" i="3"/>
  <c r="AJ731" i="3"/>
  <c r="AI731" i="3"/>
  <c r="AM734" i="3"/>
  <c r="AL734" i="3"/>
  <c r="AK734" i="3"/>
  <c r="AS736" i="3"/>
  <c r="AU736" i="3"/>
  <c r="AR736" i="3"/>
  <c r="AQ736" i="3"/>
  <c r="AP736" i="3"/>
  <c r="AK748" i="3"/>
  <c r="AI748" i="3"/>
  <c r="AN748" i="3"/>
  <c r="AM748" i="3"/>
  <c r="AK780" i="3"/>
  <c r="AL780" i="3"/>
  <c r="AM824" i="3"/>
  <c r="AN824" i="3"/>
  <c r="AL824" i="3"/>
  <c r="AK824" i="3"/>
  <c r="AJ824" i="3"/>
  <c r="AI824" i="3"/>
  <c r="AP872" i="3"/>
  <c r="AU872" i="3"/>
  <c r="AT872" i="3"/>
  <c r="AS872" i="3"/>
  <c r="AR872" i="3"/>
  <c r="AQ872" i="3"/>
  <c r="AL881" i="3"/>
  <c r="AJ881" i="3"/>
  <c r="AM881" i="3"/>
  <c r="AN881" i="3"/>
  <c r="AK881" i="3"/>
  <c r="AI881" i="3"/>
  <c r="AR773" i="3"/>
  <c r="AU773" i="3"/>
  <c r="AS773" i="3"/>
  <c r="AQ773" i="3"/>
  <c r="AP773" i="3"/>
  <c r="AN780" i="3"/>
  <c r="AK784" i="3"/>
  <c r="AN784" i="3"/>
  <c r="AL784" i="3"/>
  <c r="AJ784" i="3"/>
  <c r="AI784" i="3"/>
  <c r="AI789" i="3"/>
  <c r="AL789" i="3"/>
  <c r="AK789" i="3"/>
  <c r="AT793" i="3"/>
  <c r="AP793" i="3"/>
  <c r="AQ797" i="3"/>
  <c r="AS797" i="3"/>
  <c r="AR797" i="3"/>
  <c r="AP797" i="3"/>
  <c r="AS656" i="3"/>
  <c r="AT656" i="3"/>
  <c r="AI676" i="3"/>
  <c r="AM676" i="3"/>
  <c r="AL676" i="3"/>
  <c r="AN696" i="3"/>
  <c r="AJ696" i="3"/>
  <c r="AI696" i="3"/>
  <c r="AK716" i="3"/>
  <c r="AM716" i="3"/>
  <c r="AL716" i="3"/>
  <c r="AK720" i="3"/>
  <c r="AN720" i="3"/>
  <c r="AM720" i="3"/>
  <c r="AN727" i="3"/>
  <c r="AM727" i="3"/>
  <c r="AN814" i="3"/>
  <c r="AL814" i="3"/>
  <c r="AK814" i="3"/>
  <c r="AJ814" i="3"/>
  <c r="AI819" i="3"/>
  <c r="AK819" i="3"/>
  <c r="AM819" i="3"/>
  <c r="AJ819" i="3"/>
  <c r="AN827" i="3"/>
  <c r="AJ827" i="3"/>
  <c r="AJ672" i="3"/>
  <c r="AT679" i="3"/>
  <c r="AR679" i="3"/>
  <c r="AJ697" i="3"/>
  <c r="AK697" i="3"/>
  <c r="AI697" i="3"/>
  <c r="AM700" i="3"/>
  <c r="AL700" i="3"/>
  <c r="AM713" i="3"/>
  <c r="AK713" i="3"/>
  <c r="AS650" i="3"/>
  <c r="AR653" i="3"/>
  <c r="AS653" i="3"/>
  <c r="AQ656" i="3"/>
  <c r="AM659" i="3"/>
  <c r="AI659" i="3"/>
  <c r="AR667" i="3"/>
  <c r="AK672" i="3"/>
  <c r="AN676" i="3"/>
  <c r="AU679" i="3"/>
  <c r="AN681" i="3"/>
  <c r="AJ681" i="3"/>
  <c r="AI681" i="3"/>
  <c r="AS690" i="3"/>
  <c r="AR690" i="3"/>
  <c r="AL696" i="3"/>
  <c r="AL697" i="3"/>
  <c r="AI700" i="3"/>
  <c r="AL707" i="3"/>
  <c r="AK707" i="3"/>
  <c r="AJ716" i="3"/>
  <c r="AJ720" i="3"/>
  <c r="AS724" i="3"/>
  <c r="AT724" i="3"/>
  <c r="AR724" i="3"/>
  <c r="AQ724" i="3"/>
  <c r="AJ737" i="3"/>
  <c r="AM737" i="3"/>
  <c r="AL747" i="3"/>
  <c r="AM747" i="3"/>
  <c r="AK747" i="3"/>
  <c r="AJ747" i="3"/>
  <c r="AS751" i="3"/>
  <c r="AR761" i="3"/>
  <c r="AT761" i="3"/>
  <c r="AS761" i="3"/>
  <c r="AQ761" i="3"/>
  <c r="AN767" i="3"/>
  <c r="AM767" i="3"/>
  <c r="AK767" i="3"/>
  <c r="AJ767" i="3"/>
  <c r="AI767" i="3"/>
  <c r="AM814" i="3"/>
  <c r="AK892" i="3"/>
  <c r="AN892" i="3"/>
  <c r="AI892" i="3"/>
  <c r="AT682" i="3"/>
  <c r="AR682" i="3"/>
  <c r="AN695" i="3"/>
  <c r="AJ695" i="3"/>
  <c r="AI695" i="3"/>
  <c r="AM696" i="3"/>
  <c r="AM697" i="3"/>
  <c r="AJ700" i="3"/>
  <c r="AR708" i="3"/>
  <c r="AQ708" i="3"/>
  <c r="AL711" i="3"/>
  <c r="AN711" i="3"/>
  <c r="AM712" i="3"/>
  <c r="AN712" i="3"/>
  <c r="AL712" i="3"/>
  <c r="AL720" i="3"/>
  <c r="AM792" i="3"/>
  <c r="AI792" i="3"/>
  <c r="AS760" i="3"/>
  <c r="AP760" i="3"/>
  <c r="AU760" i="3"/>
  <c r="AT760" i="3"/>
  <c r="AN834" i="3"/>
  <c r="AL834" i="3"/>
  <c r="AM834" i="3"/>
  <c r="AK834" i="3"/>
  <c r="AJ834" i="3"/>
  <c r="AI834" i="3"/>
  <c r="AQ889" i="3"/>
  <c r="AS889" i="3"/>
  <c r="AR889" i="3"/>
  <c r="AK616" i="3"/>
  <c r="AL616" i="3"/>
  <c r="AK639" i="3"/>
  <c r="AT649" i="3"/>
  <c r="AT653" i="3"/>
  <c r="AL659" i="3"/>
  <c r="AL660" i="3"/>
  <c r="AN672" i="3"/>
  <c r="AM681" i="3"/>
  <c r="AU682" i="3"/>
  <c r="AQ692" i="3"/>
  <c r="AL695" i="3"/>
  <c r="AT697" i="3"/>
  <c r="AS697" i="3"/>
  <c r="AN700" i="3"/>
  <c r="AM707" i="3"/>
  <c r="AS708" i="3"/>
  <c r="AJ711" i="3"/>
  <c r="AJ712" i="3"/>
  <c r="AL737" i="3"/>
  <c r="AL759" i="3"/>
  <c r="AM759" i="3"/>
  <c r="AK759" i="3"/>
  <c r="AJ759" i="3"/>
  <c r="AI759" i="3"/>
  <c r="AQ760" i="3"/>
  <c r="AN788" i="3"/>
  <c r="AI788" i="3"/>
  <c r="AJ838" i="3"/>
  <c r="AM838" i="3"/>
  <c r="AK838" i="3"/>
  <c r="AS640" i="3"/>
  <c r="AT640" i="3"/>
  <c r="AU653" i="3"/>
  <c r="AN659" i="3"/>
  <c r="AM660" i="3"/>
  <c r="AU662" i="3"/>
  <c r="AT662" i="3"/>
  <c r="AU672" i="3"/>
  <c r="AQ672" i="3"/>
  <c r="AP672" i="3"/>
  <c r="AJ680" i="3"/>
  <c r="AI680" i="3"/>
  <c r="AN684" i="3"/>
  <c r="AJ684" i="3"/>
  <c r="AI684" i="3"/>
  <c r="AT692" i="3"/>
  <c r="AM695" i="3"/>
  <c r="AS700" i="3"/>
  <c r="AR700" i="3"/>
  <c r="AQ700" i="3"/>
  <c r="AN707" i="3"/>
  <c r="AT708" i="3"/>
  <c r="AK711" i="3"/>
  <c r="AK712" i="3"/>
  <c r="AU718" i="3"/>
  <c r="AR718" i="3"/>
  <c r="AQ718" i="3"/>
  <c r="AK756" i="3"/>
  <c r="AL756" i="3"/>
  <c r="AR760" i="3"/>
  <c r="AR781" i="3"/>
  <c r="AU781" i="3"/>
  <c r="AT781" i="3"/>
  <c r="AS781" i="3"/>
  <c r="AK868" i="3"/>
  <c r="AL868" i="3"/>
  <c r="AI868" i="3"/>
  <c r="AU708" i="3"/>
  <c r="AM711" i="3"/>
  <c r="AS712" i="3"/>
  <c r="AU712" i="3"/>
  <c r="AT712" i="3"/>
  <c r="AR712" i="3"/>
  <c r="AP718" i="3"/>
  <c r="AQ722" i="3"/>
  <c r="AT722" i="3"/>
  <c r="AS722" i="3"/>
  <c r="AJ749" i="3"/>
  <c r="AL749" i="3"/>
  <c r="AK749" i="3"/>
  <c r="AI749" i="3"/>
  <c r="AU752" i="3"/>
  <c r="AS752" i="3"/>
  <c r="AR752" i="3"/>
  <c r="AQ752" i="3"/>
  <c r="AP752" i="3"/>
  <c r="AS795" i="3"/>
  <c r="AT795" i="3"/>
  <c r="AR795" i="3"/>
  <c r="AQ795" i="3"/>
  <c r="AI801" i="3"/>
  <c r="AL801" i="3"/>
  <c r="AK801" i="3"/>
  <c r="AJ801" i="3"/>
  <c r="AS829" i="3"/>
  <c r="AT829" i="3"/>
  <c r="AQ829" i="3"/>
  <c r="AU829" i="3"/>
  <c r="AR829" i="3"/>
  <c r="AP829" i="3"/>
  <c r="AP840" i="3"/>
  <c r="AS840" i="3"/>
  <c r="AQ840" i="3"/>
  <c r="AM719" i="3"/>
  <c r="AL754" i="3"/>
  <c r="AT764" i="3"/>
  <c r="AN779" i="3"/>
  <c r="AU785" i="3"/>
  <c r="AM790" i="3"/>
  <c r="AI831" i="3"/>
  <c r="AJ831" i="3"/>
  <c r="AQ839" i="3"/>
  <c r="AP839" i="3"/>
  <c r="AL845" i="3"/>
  <c r="AJ845" i="3"/>
  <c r="AL846" i="3"/>
  <c r="AK852" i="3"/>
  <c r="AN852" i="3"/>
  <c r="AJ852" i="3"/>
  <c r="AJ857" i="3"/>
  <c r="AL858" i="3"/>
  <c r="AK859" i="3"/>
  <c r="AK869" i="3"/>
  <c r="AM871" i="3"/>
  <c r="AP898" i="3"/>
  <c r="AU898" i="3"/>
  <c r="AT898" i="3"/>
  <c r="AR898" i="3"/>
  <c r="AU904" i="3"/>
  <c r="AS904" i="3"/>
  <c r="AP904" i="3"/>
  <c r="AS911" i="3"/>
  <c r="AQ911" i="3"/>
  <c r="AU911" i="3"/>
  <c r="AP971" i="3"/>
  <c r="AU971" i="3"/>
  <c r="AR971" i="3"/>
  <c r="AS975" i="3"/>
  <c r="AR975" i="3"/>
  <c r="AP975" i="3"/>
  <c r="AU975" i="3"/>
  <c r="AP706" i="3"/>
  <c r="AI733" i="3"/>
  <c r="AI743" i="3"/>
  <c r="AP756" i="3"/>
  <c r="AS757" i="3"/>
  <c r="AT762" i="3"/>
  <c r="AR763" i="3"/>
  <c r="AU764" i="3"/>
  <c r="AT772" i="3"/>
  <c r="AT774" i="3"/>
  <c r="AP780" i="3"/>
  <c r="AI783" i="3"/>
  <c r="AN790" i="3"/>
  <c r="AP796" i="3"/>
  <c r="AN798" i="3"/>
  <c r="AT799" i="3"/>
  <c r="AI802" i="3"/>
  <c r="AN806" i="3"/>
  <c r="AP807" i="3"/>
  <c r="AM808" i="3"/>
  <c r="AL810" i="3"/>
  <c r="AS811" i="3"/>
  <c r="AP816" i="3"/>
  <c r="AS816" i="3"/>
  <c r="AN828" i="3"/>
  <c r="AK831" i="3"/>
  <c r="AK837" i="3"/>
  <c r="AI837" i="3"/>
  <c r="AR839" i="3"/>
  <c r="AQ843" i="3"/>
  <c r="AI845" i="3"/>
  <c r="AL852" i="3"/>
  <c r="AK856" i="3"/>
  <c r="AI856" i="3"/>
  <c r="AL857" i="3"/>
  <c r="AL859" i="3"/>
  <c r="AT860" i="3"/>
  <c r="AP860" i="3"/>
  <c r="AI897" i="3"/>
  <c r="AQ898" i="3"/>
  <c r="AQ922" i="3"/>
  <c r="AP922" i="3"/>
  <c r="AU922" i="3"/>
  <c r="AT922" i="3"/>
  <c r="AS922" i="3"/>
  <c r="AR922" i="3"/>
  <c r="AJ927" i="3"/>
  <c r="AM927" i="3"/>
  <c r="AK927" i="3"/>
  <c r="AI927" i="3"/>
  <c r="AI962" i="3"/>
  <c r="AL962" i="3"/>
  <c r="AK962" i="3"/>
  <c r="AN962" i="3"/>
  <c r="AL733" i="3"/>
  <c r="AJ743" i="3"/>
  <c r="AQ756" i="3"/>
  <c r="AT757" i="3"/>
  <c r="AU772" i="3"/>
  <c r="AQ780" i="3"/>
  <c r="AJ783" i="3"/>
  <c r="AQ796" i="3"/>
  <c r="AJ802" i="3"/>
  <c r="AQ807" i="3"/>
  <c r="AQ827" i="3"/>
  <c r="AT827" i="3"/>
  <c r="AR827" i="3"/>
  <c r="AM831" i="3"/>
  <c r="AM835" i="3"/>
  <c r="AN835" i="3"/>
  <c r="AK835" i="3"/>
  <c r="AS839" i="3"/>
  <c r="AS843" i="3"/>
  <c r="AK845" i="3"/>
  <c r="AQ846" i="3"/>
  <c r="AP846" i="3"/>
  <c r="AU848" i="3"/>
  <c r="AS848" i="3"/>
  <c r="AS852" i="3"/>
  <c r="AR852" i="3"/>
  <c r="AM857" i="3"/>
  <c r="AQ858" i="3"/>
  <c r="AT858" i="3"/>
  <c r="AR858" i="3"/>
  <c r="AN859" i="3"/>
  <c r="AU900" i="3"/>
  <c r="AQ900" i="3"/>
  <c r="AN944" i="3"/>
  <c r="AK944" i="3"/>
  <c r="AJ944" i="3"/>
  <c r="AM944" i="3"/>
  <c r="AL851" i="3"/>
  <c r="AK851" i="3"/>
  <c r="AI851" i="3"/>
  <c r="AJ879" i="3"/>
  <c r="AK879" i="3"/>
  <c r="AM879" i="3"/>
  <c r="AN903" i="3"/>
  <c r="AK903" i="3"/>
  <c r="AM957" i="3"/>
  <c r="AL957" i="3"/>
  <c r="AQ732" i="3"/>
  <c r="AL743" i="3"/>
  <c r="AQ748" i="3"/>
  <c r="AS756" i="3"/>
  <c r="AJ760" i="3"/>
  <c r="AK766" i="3"/>
  <c r="AN768" i="3"/>
  <c r="AS779" i="3"/>
  <c r="AS780" i="3"/>
  <c r="AM783" i="3"/>
  <c r="AK785" i="3"/>
  <c r="AR790" i="3"/>
  <c r="AT792" i="3"/>
  <c r="AT796" i="3"/>
  <c r="AL802" i="3"/>
  <c r="AM803" i="3"/>
  <c r="AT807" i="3"/>
  <c r="AQ808" i="3"/>
  <c r="AS809" i="3"/>
  <c r="AL813" i="3"/>
  <c r="AJ822" i="3"/>
  <c r="AJ823" i="3"/>
  <c r="AK825" i="3"/>
  <c r="AJ826" i="3"/>
  <c r="AK826" i="3"/>
  <c r="AS827" i="3"/>
  <c r="AJ835" i="3"/>
  <c r="AM837" i="3"/>
  <c r="AU839" i="3"/>
  <c r="AN845" i="3"/>
  <c r="AS846" i="3"/>
  <c r="AQ848" i="3"/>
  <c r="AJ851" i="3"/>
  <c r="AQ852" i="3"/>
  <c r="AP856" i="3"/>
  <c r="AR857" i="3"/>
  <c r="AT857" i="3"/>
  <c r="AS858" i="3"/>
  <c r="AS860" i="3"/>
  <c r="AS864" i="3"/>
  <c r="AT864" i="3"/>
  <c r="AQ864" i="3"/>
  <c r="AT869" i="3"/>
  <c r="AN874" i="3"/>
  <c r="AU876" i="3"/>
  <c r="AI879" i="3"/>
  <c r="AN880" i="3"/>
  <c r="AI880" i="3"/>
  <c r="AK886" i="3"/>
  <c r="AI886" i="3"/>
  <c r="AM886" i="3"/>
  <c r="AM891" i="3"/>
  <c r="AR903" i="3"/>
  <c r="AT903" i="3"/>
  <c r="AS903" i="3"/>
  <c r="AP903" i="3"/>
  <c r="AT706" i="3"/>
  <c r="AM743" i="3"/>
  <c r="AR748" i="3"/>
  <c r="AT756" i="3"/>
  <c r="AL760" i="3"/>
  <c r="AL766" i="3"/>
  <c r="AT780" i="3"/>
  <c r="AN783" i="3"/>
  <c r="AL785" i="3"/>
  <c r="AS790" i="3"/>
  <c r="AU792" i="3"/>
  <c r="AU796" i="3"/>
  <c r="AM802" i="3"/>
  <c r="AU807" i="3"/>
  <c r="AS808" i="3"/>
  <c r="AK823" i="3"/>
  <c r="AU827" i="3"/>
  <c r="AL835" i="3"/>
  <c r="AK841" i="3"/>
  <c r="AN841" i="3"/>
  <c r="AR845" i="3"/>
  <c r="AQ845" i="3"/>
  <c r="AT846" i="3"/>
  <c r="AR848" i="3"/>
  <c r="AM851" i="3"/>
  <c r="AT852" i="3"/>
  <c r="AR856" i="3"/>
  <c r="AU858" i="3"/>
  <c r="AP875" i="3"/>
  <c r="AS875" i="3"/>
  <c r="AL879" i="3"/>
  <c r="AQ891" i="3"/>
  <c r="AT891" i="3"/>
  <c r="AS891" i="3"/>
  <c r="AP891" i="3"/>
  <c r="AT973" i="3"/>
  <c r="AP973" i="3"/>
  <c r="AR973" i="3"/>
  <c r="AQ973" i="3"/>
  <c r="AU973" i="3"/>
  <c r="AS973" i="3"/>
  <c r="AN851" i="3"/>
  <c r="AT856" i="3"/>
  <c r="AQ862" i="3"/>
  <c r="AU862" i="3"/>
  <c r="AS862" i="3"/>
  <c r="AL872" i="3"/>
  <c r="AJ872" i="3"/>
  <c r="AQ875" i="3"/>
  <c r="AN879" i="3"/>
  <c r="AU886" i="3"/>
  <c r="AT886" i="3"/>
  <c r="AP886" i="3"/>
  <c r="AT895" i="3"/>
  <c r="AP895" i="3"/>
  <c r="AU895" i="3"/>
  <c r="AR895" i="3"/>
  <c r="AP803" i="3"/>
  <c r="AS804" i="3"/>
  <c r="AI807" i="3"/>
  <c r="AL817" i="3"/>
  <c r="AP835" i="3"/>
  <c r="AP837" i="3"/>
  <c r="AP851" i="3"/>
  <c r="AQ851" i="3"/>
  <c r="AP862" i="3"/>
  <c r="AI872" i="3"/>
  <c r="AQ886" i="3"/>
  <c r="AQ895" i="3"/>
  <c r="AP785" i="3"/>
  <c r="AI790" i="3"/>
  <c r="AI796" i="3"/>
  <c r="AI798" i="3"/>
  <c r="AP801" i="3"/>
  <c r="AQ802" i="3"/>
  <c r="AQ803" i="3"/>
  <c r="AT804" i="3"/>
  <c r="AJ807" i="3"/>
  <c r="AN817" i="3"/>
  <c r="AN820" i="3"/>
  <c r="AL820" i="3"/>
  <c r="AQ823" i="3"/>
  <c r="AT823" i="3"/>
  <c r="AR823" i="3"/>
  <c r="AK833" i="3"/>
  <c r="AN833" i="3"/>
  <c r="AI833" i="3"/>
  <c r="AR835" i="3"/>
  <c r="AQ837" i="3"/>
  <c r="AL840" i="3"/>
  <c r="AN840" i="3"/>
  <c r="AJ840" i="3"/>
  <c r="AS841" i="3"/>
  <c r="AU841" i="3"/>
  <c r="AP841" i="3"/>
  <c r="AI843" i="3"/>
  <c r="AM843" i="3"/>
  <c r="AM870" i="3"/>
  <c r="AL870" i="3"/>
  <c r="AJ873" i="3"/>
  <c r="AM873" i="3"/>
  <c r="AM877" i="3"/>
  <c r="AI877" i="3"/>
  <c r="AP890" i="3"/>
  <c r="AU890" i="3"/>
  <c r="AT890" i="3"/>
  <c r="AR890" i="3"/>
  <c r="AL894" i="3"/>
  <c r="AJ894" i="3"/>
  <c r="AM761" i="3"/>
  <c r="AS767" i="3"/>
  <c r="AL773" i="3"/>
  <c r="AR776" i="3"/>
  <c r="AQ785" i="3"/>
  <c r="AK796" i="3"/>
  <c r="AR802" i="3"/>
  <c r="AU804" i="3"/>
  <c r="AI806" i="3"/>
  <c r="AL807" i="3"/>
  <c r="AS817" i="3"/>
  <c r="AU817" i="3"/>
  <c r="AR822" i="3"/>
  <c r="AT822" i="3"/>
  <c r="AM848" i="3"/>
  <c r="AI848" i="3"/>
  <c r="AM858" i="3"/>
  <c r="AJ858" i="3"/>
  <c r="AJ861" i="3"/>
  <c r="AK861" i="3"/>
  <c r="AN869" i="3"/>
  <c r="AL869" i="3"/>
  <c r="AK871" i="3"/>
  <c r="AI871" i="3"/>
  <c r="AP885" i="3"/>
  <c r="AQ885" i="3"/>
  <c r="AL893" i="3"/>
  <c r="AJ893" i="3"/>
  <c r="AM893" i="3"/>
  <c r="AM846" i="3"/>
  <c r="AK846" i="3"/>
  <c r="AI846" i="3"/>
  <c r="AI884" i="3"/>
  <c r="AJ884" i="3"/>
  <c r="AN884" i="3"/>
  <c r="AL884" i="3"/>
  <c r="AJ933" i="3"/>
  <c r="AI933" i="3"/>
  <c r="AN933" i="3"/>
  <c r="AM933" i="3"/>
  <c r="AL933" i="3"/>
  <c r="AK933" i="3"/>
  <c r="AJ875" i="3"/>
  <c r="AK876" i="3"/>
  <c r="AM885" i="3"/>
  <c r="AT897" i="3"/>
  <c r="AJ901" i="3"/>
  <c r="AI905" i="3"/>
  <c r="AM908" i="3"/>
  <c r="AQ909" i="3"/>
  <c r="AQ910" i="3"/>
  <c r="AT921" i="3"/>
  <c r="AU927" i="3"/>
  <c r="AJ930" i="3"/>
  <c r="AQ935" i="3"/>
  <c r="AQ937" i="3"/>
  <c r="AS938" i="3"/>
  <c r="AI940" i="3"/>
  <c r="AU948" i="3"/>
  <c r="AI951" i="3"/>
  <c r="AP957" i="3"/>
  <c r="AI969" i="3"/>
  <c r="AJ981" i="3"/>
  <c r="AI983" i="3"/>
  <c r="AP984" i="3"/>
  <c r="AM991" i="3"/>
  <c r="AN991" i="3"/>
  <c r="AQ996" i="3"/>
  <c r="AP999" i="3"/>
  <c r="AU999" i="3"/>
  <c r="AS999" i="3"/>
  <c r="AQ999" i="3"/>
  <c r="AN1001" i="3"/>
  <c r="AK1001" i="3"/>
  <c r="AI1001" i="3"/>
  <c r="AN1091" i="3"/>
  <c r="AM1091" i="3"/>
  <c r="AL1091" i="3"/>
  <c r="AK1091" i="3"/>
  <c r="AJ1091" i="3"/>
  <c r="AI1091" i="3"/>
  <c r="AJ940" i="3"/>
  <c r="AM959" i="3"/>
  <c r="AJ959" i="3"/>
  <c r="AM960" i="3"/>
  <c r="AI960" i="3"/>
  <c r="AS970" i="3"/>
  <c r="AQ970" i="3"/>
  <c r="AT992" i="3"/>
  <c r="AR992" i="3"/>
  <c r="AS992" i="3"/>
  <c r="AM1026" i="3"/>
  <c r="AL1026" i="3"/>
  <c r="AJ1026" i="3"/>
  <c r="AI1026" i="3"/>
  <c r="AI1032" i="3"/>
  <c r="AN1032" i="3"/>
  <c r="AK1032" i="3"/>
  <c r="AT1060" i="3"/>
  <c r="AS1060" i="3"/>
  <c r="AP1060" i="3"/>
  <c r="AS828" i="3"/>
  <c r="AJ832" i="3"/>
  <c r="AS854" i="3"/>
  <c r="AS863" i="3"/>
  <c r="AK866" i="3"/>
  <c r="AK867" i="3"/>
  <c r="AR868" i="3"/>
  <c r="AM875" i="3"/>
  <c r="AN876" i="3"/>
  <c r="AK905" i="3"/>
  <c r="AM906" i="3"/>
  <c r="AR907" i="3"/>
  <c r="AU909" i="3"/>
  <c r="AJ913" i="3"/>
  <c r="AI917" i="3"/>
  <c r="AI918" i="3"/>
  <c r="AJ929" i="3"/>
  <c r="AT934" i="3"/>
  <c r="AU938" i="3"/>
  <c r="AK940" i="3"/>
  <c r="AJ941" i="3"/>
  <c r="AJ942" i="3"/>
  <c r="AM942" i="3"/>
  <c r="AN943" i="3"/>
  <c r="AL943" i="3"/>
  <c r="AU944" i="3"/>
  <c r="AL951" i="3"/>
  <c r="AR953" i="3"/>
  <c r="AR957" i="3"/>
  <c r="AI959" i="3"/>
  <c r="AJ960" i="3"/>
  <c r="AQ961" i="3"/>
  <c r="AS966" i="3"/>
  <c r="AN968" i="3"/>
  <c r="AL968" i="3"/>
  <c r="AU969" i="3"/>
  <c r="AR969" i="3"/>
  <c r="AP970" i="3"/>
  <c r="AM979" i="3"/>
  <c r="AJ979" i="3"/>
  <c r="AM981" i="3"/>
  <c r="AM983" i="3"/>
  <c r="AR984" i="3"/>
  <c r="AI988" i="3"/>
  <c r="AP992" i="3"/>
  <c r="AJ998" i="3"/>
  <c r="AM998" i="3"/>
  <c r="AK998" i="3"/>
  <c r="AM1008" i="3"/>
  <c r="AJ1008" i="3"/>
  <c r="AN1026" i="3"/>
  <c r="AM1030" i="3"/>
  <c r="AL1030" i="3"/>
  <c r="AK1030" i="3"/>
  <c r="AJ1030" i="3"/>
  <c r="AI1030" i="3"/>
  <c r="AM1032" i="3"/>
  <c r="AM905" i="3"/>
  <c r="AJ917" i="3"/>
  <c r="AL940" i="3"/>
  <c r="AK941" i="3"/>
  <c r="AM951" i="3"/>
  <c r="AS957" i="3"/>
  <c r="AK959" i="3"/>
  <c r="AK960" i="3"/>
  <c r="AT970" i="3"/>
  <c r="AL972" i="3"/>
  <c r="AJ972" i="3"/>
  <c r="AJ977" i="3"/>
  <c r="AK977" i="3"/>
  <c r="AN978" i="3"/>
  <c r="AI978" i="3"/>
  <c r="AM982" i="3"/>
  <c r="AJ982" i="3"/>
  <c r="AU988" i="3"/>
  <c r="AT988" i="3"/>
  <c r="AU992" i="3"/>
  <c r="AR1006" i="3"/>
  <c r="AK1008" i="3"/>
  <c r="AP1026" i="3"/>
  <c r="AS1026" i="3"/>
  <c r="AQ1026" i="3"/>
  <c r="AT1026" i="3"/>
  <c r="AN1030" i="3"/>
  <c r="AN1078" i="3"/>
  <c r="AM1078" i="3"/>
  <c r="AL1078" i="3"/>
  <c r="AK1078" i="3"/>
  <c r="AJ1078" i="3"/>
  <c r="AI1078" i="3"/>
  <c r="AM940" i="3"/>
  <c r="AN941" i="3"/>
  <c r="AI948" i="3"/>
  <c r="AN951" i="3"/>
  <c r="AU957" i="3"/>
  <c r="AL959" i="3"/>
  <c r="AL960" i="3"/>
  <c r="AI972" i="3"/>
  <c r="AI977" i="3"/>
  <c r="AJ978" i="3"/>
  <c r="AK982" i="3"/>
  <c r="AR983" i="3"/>
  <c r="AS983" i="3"/>
  <c r="AL998" i="3"/>
  <c r="AJ1011" i="3"/>
  <c r="AM1011" i="3"/>
  <c r="AR1026" i="3"/>
  <c r="AQ902" i="3"/>
  <c r="AT906" i="3"/>
  <c r="AM917" i="3"/>
  <c r="AJ925" i="3"/>
  <c r="AM938" i="3"/>
  <c r="AL938" i="3"/>
  <c r="AJ948" i="3"/>
  <c r="AN959" i="3"/>
  <c r="AN960" i="3"/>
  <c r="AK972" i="3"/>
  <c r="AU979" i="3"/>
  <c r="AR979" i="3"/>
  <c r="AP979" i="3"/>
  <c r="AU990" i="3"/>
  <c r="AP990" i="3"/>
  <c r="AQ990" i="3"/>
  <c r="AR1005" i="3"/>
  <c r="AQ1005" i="3"/>
  <c r="AS1005" i="3"/>
  <c r="AI898" i="3"/>
  <c r="AP901" i="3"/>
  <c r="AQ905" i="3"/>
  <c r="AN917" i="3"/>
  <c r="AI921" i="3"/>
  <c r="AI922" i="3"/>
  <c r="AK925" i="3"/>
  <c r="AJ937" i="3"/>
  <c r="AI938" i="3"/>
  <c r="AN939" i="3"/>
  <c r="AK939" i="3"/>
  <c r="AQ941" i="3"/>
  <c r="AP942" i="3"/>
  <c r="AP943" i="3"/>
  <c r="AK948" i="3"/>
  <c r="AP949" i="3"/>
  <c r="AQ950" i="3"/>
  <c r="AR951" i="3"/>
  <c r="AM955" i="3"/>
  <c r="AJ964" i="3"/>
  <c r="AM972" i="3"/>
  <c r="AN976" i="3"/>
  <c r="AM977" i="3"/>
  <c r="AM978" i="3"/>
  <c r="AQ979" i="3"/>
  <c r="AU983" i="3"/>
  <c r="AR990" i="3"/>
  <c r="AI935" i="3"/>
  <c r="AM935" i="3"/>
  <c r="AM971" i="3"/>
  <c r="AJ971" i="3"/>
  <c r="AN989" i="3"/>
  <c r="AI989" i="3"/>
  <c r="AJ989" i="3"/>
  <c r="AN993" i="3"/>
  <c r="AK993" i="3"/>
  <c r="AT1005" i="3"/>
  <c r="AK1007" i="3"/>
  <c r="AL1007" i="3"/>
  <c r="AJ1007" i="3"/>
  <c r="AI1007" i="3"/>
  <c r="AS1020" i="3"/>
  <c r="AQ1020" i="3"/>
  <c r="AP913" i="3"/>
  <c r="AM922" i="3"/>
  <c r="AK923" i="3"/>
  <c r="AJ935" i="3"/>
  <c r="AR949" i="3"/>
  <c r="AR955" i="3"/>
  <c r="AU967" i="3"/>
  <c r="AS967" i="3"/>
  <c r="AK971" i="3"/>
  <c r="AT972" i="3"/>
  <c r="AR972" i="3"/>
  <c r="AK989" i="3"/>
  <c r="AT990" i="3"/>
  <c r="AM993" i="3"/>
  <c r="AT1004" i="3"/>
  <c r="AR1004" i="3"/>
  <c r="AS1004" i="3"/>
  <c r="AT1016" i="3"/>
  <c r="AS1016" i="3"/>
  <c r="AR1016" i="3"/>
  <c r="AP1016" i="3"/>
  <c r="AU1022" i="3"/>
  <c r="AR1022" i="3"/>
  <c r="AQ1022" i="3"/>
  <c r="AP1022" i="3"/>
  <c r="AK1028" i="3"/>
  <c r="AI1028" i="3"/>
  <c r="AN1028" i="3"/>
  <c r="AL1028" i="3"/>
  <c r="AL989" i="3"/>
  <c r="AR993" i="3"/>
  <c r="AS993" i="3"/>
  <c r="AT993" i="3"/>
  <c r="AI1002" i="3"/>
  <c r="AN1002" i="3"/>
  <c r="AK1002" i="3"/>
  <c r="AJ1002" i="3"/>
  <c r="AP1004" i="3"/>
  <c r="AQ1016" i="3"/>
  <c r="AS1022" i="3"/>
  <c r="AM1024" i="3"/>
  <c r="AJ1024" i="3"/>
  <c r="AJ1028" i="3"/>
  <c r="AQ1031" i="3"/>
  <c r="AU1031" i="3"/>
  <c r="AT1031" i="3"/>
  <c r="AS1031" i="3"/>
  <c r="AR1031" i="3"/>
  <c r="AP1031" i="3"/>
  <c r="AU1042" i="3"/>
  <c r="AS1042" i="3"/>
  <c r="AR1042" i="3"/>
  <c r="AU1050" i="3"/>
  <c r="AT1050" i="3"/>
  <c r="AR913" i="3"/>
  <c r="AT924" i="3"/>
  <c r="AS927" i="3"/>
  <c r="AU941" i="3"/>
  <c r="AU942" i="3"/>
  <c r="AJ953" i="3"/>
  <c r="AN953" i="3"/>
  <c r="AI961" i="3"/>
  <c r="AN961" i="3"/>
  <c r="AM963" i="3"/>
  <c r="AT967" i="3"/>
  <c r="AQ972" i="3"/>
  <c r="AN984" i="3"/>
  <c r="AM984" i="3"/>
  <c r="AM989" i="3"/>
  <c r="AP993" i="3"/>
  <c r="AK996" i="3"/>
  <c r="AM996" i="3"/>
  <c r="AU1002" i="3"/>
  <c r="AS1002" i="3"/>
  <c r="AT1002" i="3"/>
  <c r="AP1003" i="3"/>
  <c r="AR1003" i="3"/>
  <c r="AU1003" i="3"/>
  <c r="AU1004" i="3"/>
  <c r="AU1016" i="3"/>
  <c r="AT1022" i="3"/>
  <c r="AI1024" i="3"/>
  <c r="AM1028" i="3"/>
  <c r="AN1079" i="3"/>
  <c r="AM1079" i="3"/>
  <c r="AJ1079" i="3"/>
  <c r="AI1079" i="3"/>
  <c r="AL983" i="3"/>
  <c r="AJ983" i="3"/>
  <c r="AS984" i="3"/>
  <c r="AT984" i="3"/>
  <c r="AR996" i="3"/>
  <c r="AS996" i="3"/>
  <c r="AP996" i="3"/>
  <c r="AN1055" i="3"/>
  <c r="AK1055" i="3"/>
  <c r="AI1055" i="3"/>
  <c r="AM1074" i="3"/>
  <c r="AJ1074" i="3"/>
  <c r="AN1074" i="3"/>
  <c r="AL1074" i="3"/>
  <c r="AK1074" i="3"/>
  <c r="AI1074" i="3"/>
  <c r="AI995" i="3"/>
  <c r="AI1010" i="3"/>
  <c r="AI1015" i="3"/>
  <c r="AM1016" i="3"/>
  <c r="AK1018" i="3"/>
  <c r="AP1019" i="3"/>
  <c r="AN1020" i="3"/>
  <c r="AP1027" i="3"/>
  <c r="AI1033" i="3"/>
  <c r="AJ1035" i="3"/>
  <c r="AK1038" i="3"/>
  <c r="AQ1040" i="3"/>
  <c r="AS1041" i="3"/>
  <c r="AR1043" i="3"/>
  <c r="AT1044" i="3"/>
  <c r="AP1047" i="3"/>
  <c r="AQ1047" i="3"/>
  <c r="AK1050" i="3"/>
  <c r="AM1052" i="3"/>
  <c r="AN1060" i="3"/>
  <c r="AR1063" i="3"/>
  <c r="AS1063" i="3"/>
  <c r="AQ1064" i="3"/>
  <c r="AM1069" i="3"/>
  <c r="AT1072" i="3"/>
  <c r="AR1075" i="3"/>
  <c r="AU1094" i="3"/>
  <c r="AT1095" i="3"/>
  <c r="AT1103" i="3"/>
  <c r="AR1108" i="3"/>
  <c r="AJ1118" i="3"/>
  <c r="AI1131" i="3"/>
  <c r="AK1131" i="3"/>
  <c r="AM1134" i="3"/>
  <c r="AK1134" i="3"/>
  <c r="AP1183" i="3"/>
  <c r="AS1183" i="3"/>
  <c r="AR1184" i="3"/>
  <c r="AU1184" i="3"/>
  <c r="AT1184" i="3"/>
  <c r="AS1184" i="3"/>
  <c r="AQ1184" i="3"/>
  <c r="AL1353" i="3"/>
  <c r="AI1353" i="3"/>
  <c r="AM1353" i="3"/>
  <c r="AN1121" i="3"/>
  <c r="AJ1121" i="3"/>
  <c r="AM1124" i="3"/>
  <c r="AK1124" i="3"/>
  <c r="AJ1124" i="3"/>
  <c r="AR1132" i="3"/>
  <c r="AT1132" i="3"/>
  <c r="AQ1132" i="3"/>
  <c r="AR1167" i="3"/>
  <c r="AT1167" i="3"/>
  <c r="AN1173" i="3"/>
  <c r="AM1173" i="3"/>
  <c r="AL1173" i="3"/>
  <c r="AI1173" i="3"/>
  <c r="AI1188" i="3"/>
  <c r="AN1188" i="3"/>
  <c r="AM1188" i="3"/>
  <c r="AL1188" i="3"/>
  <c r="AK1188" i="3"/>
  <c r="AU1279" i="3"/>
  <c r="AQ1279" i="3"/>
  <c r="AS1279" i="3"/>
  <c r="AR1279" i="3"/>
  <c r="AQ1457" i="3"/>
  <c r="AS1457" i="3"/>
  <c r="AR1457" i="3"/>
  <c r="AM1018" i="3"/>
  <c r="AT1040" i="3"/>
  <c r="AU1041" i="3"/>
  <c r="AT1064" i="3"/>
  <c r="AK1110" i="3"/>
  <c r="AP1112" i="3"/>
  <c r="AU1115" i="3"/>
  <c r="AK1121" i="3"/>
  <c r="AI1124" i="3"/>
  <c r="AP1132" i="3"/>
  <c r="AJ1152" i="3"/>
  <c r="AN1152" i="3"/>
  <c r="AL1152" i="3"/>
  <c r="AK1152" i="3"/>
  <c r="AL1158" i="3"/>
  <c r="AS1167" i="3"/>
  <c r="AS1180" i="3"/>
  <c r="AU1180" i="3"/>
  <c r="AT1180" i="3"/>
  <c r="AQ1180" i="3"/>
  <c r="AR1183" i="3"/>
  <c r="AJ1188" i="3"/>
  <c r="AR1219" i="3"/>
  <c r="AU1219" i="3"/>
  <c r="AT1219" i="3"/>
  <c r="AS1219" i="3"/>
  <c r="AQ1219" i="3"/>
  <c r="AP1219" i="3"/>
  <c r="AL1393" i="3"/>
  <c r="AJ1393" i="3"/>
  <c r="AU1040" i="3"/>
  <c r="AU1064" i="3"/>
  <c r="AN1067" i="3"/>
  <c r="AM1067" i="3"/>
  <c r="AQ1081" i="3"/>
  <c r="AT1081" i="3"/>
  <c r="AM1110" i="3"/>
  <c r="AS1112" i="3"/>
  <c r="AL1121" i="3"/>
  <c r="AL1124" i="3"/>
  <c r="AP1131" i="3"/>
  <c r="AU1131" i="3"/>
  <c r="AT1131" i="3"/>
  <c r="AQ1131" i="3"/>
  <c r="AU1132" i="3"/>
  <c r="AN1136" i="3"/>
  <c r="AM1136" i="3"/>
  <c r="AJ1136" i="3"/>
  <c r="AK1160" i="3"/>
  <c r="AJ1160" i="3"/>
  <c r="AN1160" i="3"/>
  <c r="AL1160" i="3"/>
  <c r="AI1160" i="3"/>
  <c r="AN1161" i="3"/>
  <c r="AL1161" i="3"/>
  <c r="AI1161" i="3"/>
  <c r="AL954" i="3"/>
  <c r="AS976" i="3"/>
  <c r="AL986" i="3"/>
  <c r="AQ1011" i="3"/>
  <c r="AT1017" i="3"/>
  <c r="AT1024" i="3"/>
  <c r="AU1027" i="3"/>
  <c r="AP1028" i="3"/>
  <c r="AP1029" i="3"/>
  <c r="AP1032" i="3"/>
  <c r="AM1033" i="3"/>
  <c r="AQ1034" i="3"/>
  <c r="AR1036" i="3"/>
  <c r="AL1049" i="3"/>
  <c r="AQ1052" i="3"/>
  <c r="AP1053" i="3"/>
  <c r="AL1054" i="3"/>
  <c r="AU1063" i="3"/>
  <c r="AK1067" i="3"/>
  <c r="AS1071" i="3"/>
  <c r="AJ1077" i="3"/>
  <c r="AP1081" i="3"/>
  <c r="AP1088" i="3"/>
  <c r="AI1090" i="3"/>
  <c r="AJ1103" i="3"/>
  <c r="AN1110" i="3"/>
  <c r="AN1115" i="3"/>
  <c r="AK1115" i="3"/>
  <c r="AL1117" i="3"/>
  <c r="AM1121" i="3"/>
  <c r="AN1124" i="3"/>
  <c r="AR1131" i="3"/>
  <c r="AI1136" i="3"/>
  <c r="AN1140" i="3"/>
  <c r="AL1140" i="3"/>
  <c r="AJ1140" i="3"/>
  <c r="AI1140" i="3"/>
  <c r="AM1152" i="3"/>
  <c r="AM1160" i="3"/>
  <c r="AM1161" i="3"/>
  <c r="AL1169" i="3"/>
  <c r="AJ1169" i="3"/>
  <c r="AI1169" i="3"/>
  <c r="AK1172" i="3"/>
  <c r="AN1172" i="3"/>
  <c r="AM1172" i="3"/>
  <c r="AJ1172" i="3"/>
  <c r="AI1172" i="3"/>
  <c r="AI1255" i="3"/>
  <c r="AM1255" i="3"/>
  <c r="AL1255" i="3"/>
  <c r="AK1255" i="3"/>
  <c r="AK1332" i="3"/>
  <c r="AN1332" i="3"/>
  <c r="AM1332" i="3"/>
  <c r="AL1332" i="3"/>
  <c r="AJ1332" i="3"/>
  <c r="AI1332" i="3"/>
  <c r="AQ1028" i="3"/>
  <c r="AQ1029" i="3"/>
  <c r="AQ1032" i="3"/>
  <c r="AS1052" i="3"/>
  <c r="AQ1053" i="3"/>
  <c r="AU1055" i="3"/>
  <c r="AQ1055" i="3"/>
  <c r="AU1071" i="3"/>
  <c r="AR1081" i="3"/>
  <c r="AJ1090" i="3"/>
  <c r="AN1109" i="3"/>
  <c r="AK1109" i="3"/>
  <c r="AN1117" i="3"/>
  <c r="AS1131" i="3"/>
  <c r="AK1136" i="3"/>
  <c r="AN1137" i="3"/>
  <c r="AM1137" i="3"/>
  <c r="AT1152" i="3"/>
  <c r="AP1152" i="3"/>
  <c r="AR1161" i="3"/>
  <c r="AU1161" i="3"/>
  <c r="AP1161" i="3"/>
  <c r="AN1237" i="3"/>
  <c r="AJ1237" i="3"/>
  <c r="AM1237" i="3"/>
  <c r="AL1237" i="3"/>
  <c r="AK1237" i="3"/>
  <c r="AI1237" i="3"/>
  <c r="AU1266" i="3"/>
  <c r="AP1266" i="3"/>
  <c r="AR1266" i="3"/>
  <c r="AQ1266" i="3"/>
  <c r="AP1008" i="3"/>
  <c r="AI1027" i="3"/>
  <c r="AS1028" i="3"/>
  <c r="AR1029" i="3"/>
  <c r="AT1032" i="3"/>
  <c r="AP1033" i="3"/>
  <c r="AS1034" i="3"/>
  <c r="AT1036" i="3"/>
  <c r="AT1052" i="3"/>
  <c r="AR1053" i="3"/>
  <c r="AT1055" i="3"/>
  <c r="AI1062" i="3"/>
  <c r="AI1063" i="3"/>
  <c r="AP1067" i="3"/>
  <c r="AU1077" i="3"/>
  <c r="AQ1077" i="3"/>
  <c r="AP1079" i="3"/>
  <c r="AI1084" i="3"/>
  <c r="AK1090" i="3"/>
  <c r="AP1092" i="3"/>
  <c r="AI1101" i="3"/>
  <c r="AL1103" i="3"/>
  <c r="AJ1109" i="3"/>
  <c r="AI1114" i="3"/>
  <c r="AL1136" i="3"/>
  <c r="AR1147" i="3"/>
  <c r="AQ1152" i="3"/>
  <c r="AQ1161" i="3"/>
  <c r="AM1175" i="3"/>
  <c r="AK1175" i="3"/>
  <c r="AJ1175" i="3"/>
  <c r="AR1185" i="3"/>
  <c r="AS1185" i="3"/>
  <c r="AU1185" i="3"/>
  <c r="AT1185" i="3"/>
  <c r="AQ1213" i="3"/>
  <c r="AP1213" i="3"/>
  <c r="AU1213" i="3"/>
  <c r="AT1213" i="3"/>
  <c r="AS1213" i="3"/>
  <c r="AR1213" i="3"/>
  <c r="AU1032" i="3"/>
  <c r="AR1033" i="3"/>
  <c r="AT1034" i="3"/>
  <c r="AU1036" i="3"/>
  <c r="AK1051" i="3"/>
  <c r="AM1051" i="3"/>
  <c r="AU1052" i="3"/>
  <c r="AS1053" i="3"/>
  <c r="AJ1062" i="3"/>
  <c r="AJ1063" i="3"/>
  <c r="AN1065" i="3"/>
  <c r="AJ1065" i="3"/>
  <c r="AQ1066" i="3"/>
  <c r="AS1066" i="3"/>
  <c r="AQ1067" i="3"/>
  <c r="AR1076" i="3"/>
  <c r="AS1076" i="3"/>
  <c r="AT1078" i="3"/>
  <c r="AU1078" i="3"/>
  <c r="AQ1079" i="3"/>
  <c r="AK1084" i="3"/>
  <c r="AU1085" i="3"/>
  <c r="AT1085" i="3"/>
  <c r="AL1090" i="3"/>
  <c r="AQ1092" i="3"/>
  <c r="AK1100" i="3"/>
  <c r="AM1100" i="3"/>
  <c r="AL1101" i="3"/>
  <c r="AN1103" i="3"/>
  <c r="AJ1105" i="3"/>
  <c r="AK1105" i="3"/>
  <c r="AL1109" i="3"/>
  <c r="AJ1114" i="3"/>
  <c r="AU1116" i="3"/>
  <c r="AQ1116" i="3"/>
  <c r="AN1135" i="3"/>
  <c r="AM1135" i="3"/>
  <c r="AJ1135" i="3"/>
  <c r="AS1147" i="3"/>
  <c r="AR1152" i="3"/>
  <c r="AS1161" i="3"/>
  <c r="AT1053" i="3"/>
  <c r="AN1090" i="3"/>
  <c r="AK1112" i="3"/>
  <c r="AN1112" i="3"/>
  <c r="AK1114" i="3"/>
  <c r="AM1150" i="3"/>
  <c r="AI1150" i="3"/>
  <c r="AN1171" i="3"/>
  <c r="AM1171" i="3"/>
  <c r="AK1171" i="3"/>
  <c r="AJ1171" i="3"/>
  <c r="AI1246" i="3"/>
  <c r="AN1246" i="3"/>
  <c r="AM1246" i="3"/>
  <c r="AL1246" i="3"/>
  <c r="AK1246" i="3"/>
  <c r="AJ1246" i="3"/>
  <c r="AS1265" i="3"/>
  <c r="AR1265" i="3"/>
  <c r="AP1265" i="3"/>
  <c r="AU1265" i="3"/>
  <c r="AT1265" i="3"/>
  <c r="AQ1265" i="3"/>
  <c r="AL1302" i="3"/>
  <c r="AM1302" i="3"/>
  <c r="AM1027" i="3"/>
  <c r="AP1041" i="3"/>
  <c r="AI1052" i="3"/>
  <c r="AJ1057" i="3"/>
  <c r="AM1062" i="3"/>
  <c r="AL1063" i="3"/>
  <c r="AK1065" i="3"/>
  <c r="AR1066" i="3"/>
  <c r="AT1076" i="3"/>
  <c r="AT1079" i="3"/>
  <c r="AM1084" i="3"/>
  <c r="AT1092" i="3"/>
  <c r="AP1094" i="3"/>
  <c r="AP1095" i="3"/>
  <c r="AR1101" i="3"/>
  <c r="AU1101" i="3"/>
  <c r="AP1101" i="3"/>
  <c r="AP1103" i="3"/>
  <c r="AI1112" i="3"/>
  <c r="AM1114" i="3"/>
  <c r="AJ1126" i="3"/>
  <c r="AM1126" i="3"/>
  <c r="AL1126" i="3"/>
  <c r="AQ1140" i="3"/>
  <c r="AK1150" i="3"/>
  <c r="AI1171" i="3"/>
  <c r="AQ1181" i="3"/>
  <c r="AI1217" i="3"/>
  <c r="AL1217" i="3"/>
  <c r="AK1217" i="3"/>
  <c r="AJ1217" i="3"/>
  <c r="AQ1043" i="3"/>
  <c r="AU1043" i="3"/>
  <c r="AS1083" i="3"/>
  <c r="AQ1083" i="3"/>
  <c r="AJ1112" i="3"/>
  <c r="AR1113" i="3"/>
  <c r="AU1113" i="3"/>
  <c r="AP1113" i="3"/>
  <c r="AN1114" i="3"/>
  <c r="AK1126" i="3"/>
  <c r="AL1171" i="3"/>
  <c r="AS1013" i="3"/>
  <c r="AP1040" i="3"/>
  <c r="AP1043" i="3"/>
  <c r="AI1046" i="3"/>
  <c r="AM1046" i="3"/>
  <c r="AL1052" i="3"/>
  <c r="AM1057" i="3"/>
  <c r="AP1064" i="3"/>
  <c r="AP1072" i="3"/>
  <c r="AQ1082" i="3"/>
  <c r="AS1082" i="3"/>
  <c r="AP1083" i="3"/>
  <c r="AT1091" i="3"/>
  <c r="AT1094" i="3"/>
  <c r="AN1100" i="3"/>
  <c r="AS1101" i="3"/>
  <c r="AS1103" i="3"/>
  <c r="AN1105" i="3"/>
  <c r="AL1112" i="3"/>
  <c r="AQ1113" i="3"/>
  <c r="AR1115" i="3"/>
  <c r="AT1116" i="3"/>
  <c r="AI1118" i="3"/>
  <c r="AQ1119" i="3"/>
  <c r="AU1122" i="3"/>
  <c r="AR1122" i="3"/>
  <c r="AN1126" i="3"/>
  <c r="AU1163" i="3"/>
  <c r="AP1163" i="3"/>
  <c r="AM1199" i="3"/>
  <c r="AN1199" i="3"/>
  <c r="AK1199" i="3"/>
  <c r="AJ1199" i="3"/>
  <c r="AI1199" i="3"/>
  <c r="AP1262" i="3"/>
  <c r="AS1262" i="3"/>
  <c r="AU1262" i="3"/>
  <c r="AQ1262" i="3"/>
  <c r="AS1212" i="3"/>
  <c r="AP1212" i="3"/>
  <c r="AQ1305" i="3"/>
  <c r="AP1305" i="3"/>
  <c r="AL1321" i="3"/>
  <c r="AM1321" i="3"/>
  <c r="AK1321" i="3"/>
  <c r="AN1321" i="3"/>
  <c r="AN1132" i="3"/>
  <c r="AI1198" i="3"/>
  <c r="AJ1200" i="3"/>
  <c r="AN1200" i="3"/>
  <c r="AQ1207" i="3"/>
  <c r="AR1208" i="3"/>
  <c r="AS1208" i="3"/>
  <c r="AS1211" i="3"/>
  <c r="AQ1212" i="3"/>
  <c r="AU1223" i="3"/>
  <c r="AQ1230" i="3"/>
  <c r="AR1230" i="3"/>
  <c r="AM1236" i="3"/>
  <c r="AJ1236" i="3"/>
  <c r="AS1252" i="3"/>
  <c r="AT1256" i="3"/>
  <c r="AR1256" i="3"/>
  <c r="AM1260" i="3"/>
  <c r="AL1260" i="3"/>
  <c r="AN1260" i="3"/>
  <c r="AM1273" i="3"/>
  <c r="AS1277" i="3"/>
  <c r="AP1277" i="3"/>
  <c r="AK1281" i="3"/>
  <c r="AN1281" i="3"/>
  <c r="AL1282" i="3"/>
  <c r="AK1282" i="3"/>
  <c r="AM1301" i="3"/>
  <c r="AR1305" i="3"/>
  <c r="AN1316" i="3"/>
  <c r="AM1316" i="3"/>
  <c r="AQ1319" i="3"/>
  <c r="AP1319" i="3"/>
  <c r="AS1319" i="3"/>
  <c r="AR1319" i="3"/>
  <c r="AU1319" i="3"/>
  <c r="AI1321" i="3"/>
  <c r="AK1329" i="3"/>
  <c r="AN1329" i="3"/>
  <c r="AL1329" i="3"/>
  <c r="AI1329" i="3"/>
  <c r="AU1334" i="3"/>
  <c r="AR1334" i="3"/>
  <c r="AT1334" i="3"/>
  <c r="AU1337" i="3"/>
  <c r="AP1337" i="3"/>
  <c r="AS1370" i="3"/>
  <c r="AP1370" i="3"/>
  <c r="AP1530" i="3"/>
  <c r="AT1530" i="3"/>
  <c r="AS1530" i="3"/>
  <c r="AR1530" i="3"/>
  <c r="AQ1530" i="3"/>
  <c r="AJ1198" i="3"/>
  <c r="AR1207" i="3"/>
  <c r="AR1212" i="3"/>
  <c r="AL1214" i="3"/>
  <c r="AM1214" i="3"/>
  <c r="AL1222" i="3"/>
  <c r="AN1222" i="3"/>
  <c r="AP1233" i="3"/>
  <c r="AT1233" i="3"/>
  <c r="AR1261" i="3"/>
  <c r="AP1261" i="3"/>
  <c r="AQ1273" i="3"/>
  <c r="AP1273" i="3"/>
  <c r="AU1273" i="3"/>
  <c r="AR1273" i="3"/>
  <c r="AJ1308" i="3"/>
  <c r="AI1308" i="3"/>
  <c r="AM1308" i="3"/>
  <c r="AL1308" i="3"/>
  <c r="AK1308" i="3"/>
  <c r="AJ1321" i="3"/>
  <c r="AM1381" i="3"/>
  <c r="AI1381" i="3"/>
  <c r="AU1530" i="3"/>
  <c r="AK1198" i="3"/>
  <c r="AQ1202" i="3"/>
  <c r="AS1202" i="3"/>
  <c r="AS1207" i="3"/>
  <c r="AT1212" i="3"/>
  <c r="AJ1214" i="3"/>
  <c r="AS1217" i="3"/>
  <c r="AI1222" i="3"/>
  <c r="AI1238" i="3"/>
  <c r="AJ1240" i="3"/>
  <c r="AP1241" i="3"/>
  <c r="AP1245" i="3"/>
  <c r="AR1251" i="3"/>
  <c r="AU1255" i="3"/>
  <c r="AR1255" i="3"/>
  <c r="AQ1255" i="3"/>
  <c r="AN1258" i="3"/>
  <c r="AM1258" i="3"/>
  <c r="AK1258" i="3"/>
  <c r="AI1259" i="3"/>
  <c r="AQ1261" i="3"/>
  <c r="AJ1268" i="3"/>
  <c r="AI1268" i="3"/>
  <c r="AK1275" i="3"/>
  <c r="AJ1275" i="3"/>
  <c r="AM1295" i="3"/>
  <c r="AN1295" i="3"/>
  <c r="AN1308" i="3"/>
  <c r="AP1388" i="3"/>
  <c r="AT1388" i="3"/>
  <c r="AS1388" i="3"/>
  <c r="AR1388" i="3"/>
  <c r="AQ1388" i="3"/>
  <c r="AM1143" i="3"/>
  <c r="AR1148" i="3"/>
  <c r="AK1159" i="3"/>
  <c r="AK1163" i="3"/>
  <c r="AL1170" i="3"/>
  <c r="AT1176" i="3"/>
  <c r="AQ1176" i="3"/>
  <c r="AR1177" i="3"/>
  <c r="AI1183" i="3"/>
  <c r="AJ1187" i="3"/>
  <c r="AP1189" i="3"/>
  <c r="AQ1192" i="3"/>
  <c r="AL1195" i="3"/>
  <c r="AL1196" i="3"/>
  <c r="AR1197" i="3"/>
  <c r="AT1197" i="3"/>
  <c r="AL1198" i="3"/>
  <c r="AL1200" i="3"/>
  <c r="AL1201" i="3"/>
  <c r="AR1202" i="3"/>
  <c r="AT1208" i="3"/>
  <c r="AL1211" i="3"/>
  <c r="AM1211" i="3"/>
  <c r="AU1212" i="3"/>
  <c r="AN1214" i="3"/>
  <c r="AJ1222" i="3"/>
  <c r="AQ1225" i="3"/>
  <c r="AR1225" i="3"/>
  <c r="AI1235" i="3"/>
  <c r="AS1236" i="3"/>
  <c r="AR1236" i="3"/>
  <c r="AK1238" i="3"/>
  <c r="AN1240" i="3"/>
  <c r="AQ1241" i="3"/>
  <c r="AR1242" i="3"/>
  <c r="AQ1245" i="3"/>
  <c r="AT1247" i="3"/>
  <c r="AM1250" i="3"/>
  <c r="AS1255" i="3"/>
  <c r="AI1258" i="3"/>
  <c r="AK1260" i="3"/>
  <c r="AS1261" i="3"/>
  <c r="AN1268" i="3"/>
  <c r="AR1272" i="3"/>
  <c r="AP1272" i="3"/>
  <c r="AT1273" i="3"/>
  <c r="AL1275" i="3"/>
  <c r="AT1277" i="3"/>
  <c r="AL1281" i="3"/>
  <c r="AM1282" i="3"/>
  <c r="AN1285" i="3"/>
  <c r="AK1285" i="3"/>
  <c r="AI1285" i="3"/>
  <c r="AJ1294" i="3"/>
  <c r="AI1294" i="3"/>
  <c r="AM1294" i="3"/>
  <c r="AI1295" i="3"/>
  <c r="AS1365" i="3"/>
  <c r="AQ1365" i="3"/>
  <c r="AP1365" i="3"/>
  <c r="AT1365" i="3"/>
  <c r="AR1365" i="3"/>
  <c r="AU1388" i="3"/>
  <c r="AL1159" i="3"/>
  <c r="AN1163" i="3"/>
  <c r="AT1177" i="3"/>
  <c r="AJ1183" i="3"/>
  <c r="AK1187" i="3"/>
  <c r="AR1189" i="3"/>
  <c r="AT1192" i="3"/>
  <c r="AM1195" i="3"/>
  <c r="AM1196" i="3"/>
  <c r="AM1198" i="3"/>
  <c r="AM1200" i="3"/>
  <c r="AU1208" i="3"/>
  <c r="AI1211" i="3"/>
  <c r="AJ1216" i="3"/>
  <c r="AL1221" i="3"/>
  <c r="AK1221" i="3"/>
  <c r="AK1222" i="3"/>
  <c r="AL1223" i="3"/>
  <c r="AI1223" i="3"/>
  <c r="AM1223" i="3"/>
  <c r="AJ1224" i="3"/>
  <c r="AK1224" i="3"/>
  <c r="AJ1235" i="3"/>
  <c r="AL1238" i="3"/>
  <c r="AR1241" i="3"/>
  <c r="AS1242" i="3"/>
  <c r="AS1245" i="3"/>
  <c r="AU1247" i="3"/>
  <c r="AJ1254" i="3"/>
  <c r="AI1254" i="3"/>
  <c r="AK1257" i="3"/>
  <c r="AN1257" i="3"/>
  <c r="AL1257" i="3"/>
  <c r="AJ1258" i="3"/>
  <c r="AT1261" i="3"/>
  <c r="AM1275" i="3"/>
  <c r="AT1276" i="3"/>
  <c r="AU1276" i="3"/>
  <c r="AU1277" i="3"/>
  <c r="AN1282" i="3"/>
  <c r="AP1286" i="3"/>
  <c r="AU1286" i="3"/>
  <c r="AT1286" i="3"/>
  <c r="AK1294" i="3"/>
  <c r="AR1318" i="3"/>
  <c r="AP1318" i="3"/>
  <c r="AQ1318" i="3"/>
  <c r="AU1365" i="3"/>
  <c r="AK1371" i="3"/>
  <c r="AJ1371" i="3"/>
  <c r="AN1371" i="3"/>
  <c r="AM1371" i="3"/>
  <c r="AL1371" i="3"/>
  <c r="AI1371" i="3"/>
  <c r="AK1434" i="3"/>
  <c r="AN1434" i="3"/>
  <c r="AL1434" i="3"/>
  <c r="AJ1434" i="3"/>
  <c r="AP1171" i="3"/>
  <c r="AS1171" i="3"/>
  <c r="AK1183" i="3"/>
  <c r="AS1189" i="3"/>
  <c r="AM1222" i="3"/>
  <c r="AK1235" i="3"/>
  <c r="AM1238" i="3"/>
  <c r="AT1241" i="3"/>
  <c r="AT1242" i="3"/>
  <c r="AT1245" i="3"/>
  <c r="AS1249" i="3"/>
  <c r="AR1249" i="3"/>
  <c r="AT1249" i="3"/>
  <c r="AL1258" i="3"/>
  <c r="AU1261" i="3"/>
  <c r="AL1297" i="3"/>
  <c r="AK1297" i="3"/>
  <c r="AJ1297" i="3"/>
  <c r="AI1363" i="3"/>
  <c r="AN1363" i="3"/>
  <c r="AM1363" i="3"/>
  <c r="AL1363" i="3"/>
  <c r="AK1363" i="3"/>
  <c r="AN1383" i="3"/>
  <c r="AK1383" i="3"/>
  <c r="AJ1383" i="3"/>
  <c r="AL1383" i="3"/>
  <c r="AI1383" i="3"/>
  <c r="AN1159" i="3"/>
  <c r="AP1169" i="3"/>
  <c r="AU1169" i="3"/>
  <c r="AQ1171" i="3"/>
  <c r="AP1172" i="3"/>
  <c r="AI1181" i="3"/>
  <c r="AL1183" i="3"/>
  <c r="AT1189" i="3"/>
  <c r="AJ1191" i="3"/>
  <c r="AP1195" i="3"/>
  <c r="AS1195" i="3"/>
  <c r="AR1196" i="3"/>
  <c r="AQ1196" i="3"/>
  <c r="AP1200" i="3"/>
  <c r="AQ1204" i="3"/>
  <c r="AI1207" i="3"/>
  <c r="AI1210" i="3"/>
  <c r="AK1218" i="3"/>
  <c r="AL1218" i="3"/>
  <c r="AK1219" i="3"/>
  <c r="AN1219" i="3"/>
  <c r="AJ1219" i="3"/>
  <c r="AR1234" i="3"/>
  <c r="AQ1234" i="3"/>
  <c r="AL1235" i="3"/>
  <c r="AN1238" i="3"/>
  <c r="AU1241" i="3"/>
  <c r="AU1245" i="3"/>
  <c r="AP1249" i="3"/>
  <c r="AM1270" i="3"/>
  <c r="AL1270" i="3"/>
  <c r="AN1270" i="3"/>
  <c r="AI1270" i="3"/>
  <c r="AI1297" i="3"/>
  <c r="AK1317" i="3"/>
  <c r="AJ1317" i="3"/>
  <c r="AL1317" i="3"/>
  <c r="AI1317" i="3"/>
  <c r="AN1317" i="3"/>
  <c r="AQ1323" i="3"/>
  <c r="AU1323" i="3"/>
  <c r="AP1323" i="3"/>
  <c r="AS1331" i="3"/>
  <c r="AT1331" i="3"/>
  <c r="AR1331" i="3"/>
  <c r="AU1331" i="3"/>
  <c r="AP1331" i="3"/>
  <c r="AQ1333" i="3"/>
  <c r="AU1333" i="3"/>
  <c r="AT1333" i="3"/>
  <c r="AS1333" i="3"/>
  <c r="AR1333" i="3"/>
  <c r="AP1342" i="3"/>
  <c r="AR1345" i="3"/>
  <c r="AQ1345" i="3"/>
  <c r="AU1345" i="3"/>
  <c r="AT1345" i="3"/>
  <c r="AS1345" i="3"/>
  <c r="AM1361" i="3"/>
  <c r="AJ1363" i="3"/>
  <c r="AJ1376" i="3"/>
  <c r="AN1376" i="3"/>
  <c r="AM1376" i="3"/>
  <c r="AL1376" i="3"/>
  <c r="AK1376" i="3"/>
  <c r="AM1383" i="3"/>
  <c r="AI1387" i="3"/>
  <c r="AK1387" i="3"/>
  <c r="AM1387" i="3"/>
  <c r="AL1387" i="3"/>
  <c r="AN1387" i="3"/>
  <c r="AM1406" i="3"/>
  <c r="AN1406" i="3"/>
  <c r="AI1406" i="3"/>
  <c r="AJ1181" i="3"/>
  <c r="AM1183" i="3"/>
  <c r="AU1189" i="3"/>
  <c r="AM1191" i="3"/>
  <c r="AQ1200" i="3"/>
  <c r="AT1204" i="3"/>
  <c r="AJ1207" i="3"/>
  <c r="AQ1249" i="3"/>
  <c r="AQ1285" i="3"/>
  <c r="AP1285" i="3"/>
  <c r="AK1293" i="3"/>
  <c r="AJ1293" i="3"/>
  <c r="AI1293" i="3"/>
  <c r="AL1293" i="3"/>
  <c r="AU1303" i="3"/>
  <c r="AR1303" i="3"/>
  <c r="AP1303" i="3"/>
  <c r="AK1309" i="3"/>
  <c r="AJ1309" i="3"/>
  <c r="AN1309" i="3"/>
  <c r="AS1313" i="3"/>
  <c r="AP1313" i="3"/>
  <c r="AT1313" i="3"/>
  <c r="AR1313" i="3"/>
  <c r="AQ1313" i="3"/>
  <c r="AU1315" i="3"/>
  <c r="AP1315" i="3"/>
  <c r="AR1315" i="3"/>
  <c r="AQ1315" i="3"/>
  <c r="AU1317" i="3"/>
  <c r="AR1317" i="3"/>
  <c r="AN1328" i="3"/>
  <c r="AM1328" i="3"/>
  <c r="AI1328" i="3"/>
  <c r="AU1341" i="3"/>
  <c r="AS1341" i="3"/>
  <c r="AT1341" i="3"/>
  <c r="AR1341" i="3"/>
  <c r="AS1361" i="3"/>
  <c r="AP1361" i="3"/>
  <c r="AU1361" i="3"/>
  <c r="AT1361" i="3"/>
  <c r="AL1385" i="3"/>
  <c r="AI1385" i="3"/>
  <c r="AN1405" i="3"/>
  <c r="AI1405" i="3"/>
  <c r="AM1405" i="3"/>
  <c r="AS1172" i="3"/>
  <c r="AL1181" i="3"/>
  <c r="AN1191" i="3"/>
  <c r="AS1194" i="3"/>
  <c r="AR1200" i="3"/>
  <c r="AJ1203" i="3"/>
  <c r="AU1204" i="3"/>
  <c r="AL1207" i="3"/>
  <c r="AJ1208" i="3"/>
  <c r="AL1210" i="3"/>
  <c r="AK1213" i="3"/>
  <c r="AJ1218" i="3"/>
  <c r="AL1219" i="3"/>
  <c r="AR1220" i="3"/>
  <c r="AP1220" i="3"/>
  <c r="AP1223" i="3"/>
  <c r="AR1224" i="3"/>
  <c r="AT1227" i="3"/>
  <c r="AQ1231" i="3"/>
  <c r="AS1231" i="3"/>
  <c r="AS1238" i="3"/>
  <c r="AL1241" i="3"/>
  <c r="AJ1241" i="3"/>
  <c r="AT1244" i="3"/>
  <c r="AU1249" i="3"/>
  <c r="AQ1257" i="3"/>
  <c r="AP1257" i="3"/>
  <c r="AM1261" i="3"/>
  <c r="AL1261" i="3"/>
  <c r="AK1269" i="3"/>
  <c r="AN1269" i="3"/>
  <c r="AM1269" i="3"/>
  <c r="AI1269" i="3"/>
  <c r="AI1273" i="3"/>
  <c r="AI1274" i="3"/>
  <c r="AR1285" i="3"/>
  <c r="AS1289" i="3"/>
  <c r="AU1289" i="3"/>
  <c r="AT1289" i="3"/>
  <c r="AQ1289" i="3"/>
  <c r="AN1293" i="3"/>
  <c r="AK1296" i="3"/>
  <c r="AJ1296" i="3"/>
  <c r="AN1297" i="3"/>
  <c r="AQ1303" i="3"/>
  <c r="AU1307" i="3"/>
  <c r="AS1307" i="3"/>
  <c r="AP1307" i="3"/>
  <c r="AT1307" i="3"/>
  <c r="AI1309" i="3"/>
  <c r="AU1313" i="3"/>
  <c r="AS1315" i="3"/>
  <c r="AP1317" i="3"/>
  <c r="AL1330" i="3"/>
  <c r="AN1330" i="3"/>
  <c r="AM1330" i="3"/>
  <c r="AJ1330" i="3"/>
  <c r="AI1330" i="3"/>
  <c r="AP1341" i="3"/>
  <c r="AQ1361" i="3"/>
  <c r="AM1385" i="3"/>
  <c r="AI1409" i="3"/>
  <c r="AM1409" i="3"/>
  <c r="AL1409" i="3"/>
  <c r="AJ1409" i="3"/>
  <c r="AN1409" i="3"/>
  <c r="AN1193" i="3"/>
  <c r="AJ1193" i="3"/>
  <c r="AT1196" i="3"/>
  <c r="AU1200" i="3"/>
  <c r="AM1203" i="3"/>
  <c r="AJ1206" i="3"/>
  <c r="AM1207" i="3"/>
  <c r="AL1208" i="3"/>
  <c r="AR1209" i="3"/>
  <c r="AU1209" i="3"/>
  <c r="AM1210" i="3"/>
  <c r="AP1211" i="3"/>
  <c r="AL1213" i="3"/>
  <c r="AS1215" i="3"/>
  <c r="AQ1215" i="3"/>
  <c r="AM1218" i="3"/>
  <c r="AM1219" i="3"/>
  <c r="AQ1220" i="3"/>
  <c r="AQ1223" i="3"/>
  <c r="AT1224" i="3"/>
  <c r="AJ1226" i="3"/>
  <c r="AU1227" i="3"/>
  <c r="AL1230" i="3"/>
  <c r="AR1231" i="3"/>
  <c r="AT1234" i="3"/>
  <c r="AT1239" i="3"/>
  <c r="AI1241" i="3"/>
  <c r="AR1257" i="3"/>
  <c r="AI1261" i="3"/>
  <c r="AJ1269" i="3"/>
  <c r="AJ1273" i="3"/>
  <c r="AJ1278" i="3"/>
  <c r="AS1285" i="3"/>
  <c r="AK1287" i="3"/>
  <c r="AM1287" i="3"/>
  <c r="AT1288" i="3"/>
  <c r="AU1288" i="3"/>
  <c r="AR1288" i="3"/>
  <c r="AP1289" i="3"/>
  <c r="AI1296" i="3"/>
  <c r="AU1297" i="3"/>
  <c r="AS1297" i="3"/>
  <c r="AQ1298" i="3"/>
  <c r="AS1303" i="3"/>
  <c r="AK1305" i="3"/>
  <c r="AJ1305" i="3"/>
  <c r="AI1305" i="3"/>
  <c r="AN1305" i="3"/>
  <c r="AR1307" i="3"/>
  <c r="AL1309" i="3"/>
  <c r="AQ1317" i="3"/>
  <c r="AK1330" i="3"/>
  <c r="AU1335" i="3"/>
  <c r="AR1335" i="3"/>
  <c r="AQ1341" i="3"/>
  <c r="AL1372" i="3"/>
  <c r="AM1372" i="3"/>
  <c r="AJ1372" i="3"/>
  <c r="AS1385" i="3"/>
  <c r="AQ1385" i="3"/>
  <c r="AP1385" i="3"/>
  <c r="AU1385" i="3"/>
  <c r="AT1385" i="3"/>
  <c r="AU1396" i="3"/>
  <c r="AS1396" i="3"/>
  <c r="AT1396" i="3"/>
  <c r="AR1396" i="3"/>
  <c r="AP1396" i="3"/>
  <c r="AM1404" i="3"/>
  <c r="AI1404" i="3"/>
  <c r="AK1409" i="3"/>
  <c r="AP1326" i="3"/>
  <c r="AU1326" i="3"/>
  <c r="AI1344" i="3"/>
  <c r="AN1344" i="3"/>
  <c r="AU1346" i="3"/>
  <c r="AQ1346" i="3"/>
  <c r="AP1346" i="3"/>
  <c r="AS1354" i="3"/>
  <c r="AP1354" i="3"/>
  <c r="AR1393" i="3"/>
  <c r="AU1393" i="3"/>
  <c r="AS1393" i="3"/>
  <c r="AQ1393" i="3"/>
  <c r="AP1393" i="3"/>
  <c r="AS1406" i="3"/>
  <c r="AU1406" i="3"/>
  <c r="AR1411" i="3"/>
  <c r="AU1411" i="3"/>
  <c r="AT1411" i="3"/>
  <c r="AS1411" i="3"/>
  <c r="AQ1411" i="3"/>
  <c r="AL1450" i="3"/>
  <c r="AN1450" i="3"/>
  <c r="AM1450" i="3"/>
  <c r="AI1450" i="3"/>
  <c r="AJ1450" i="3"/>
  <c r="AL1320" i="3"/>
  <c r="AK1320" i="3"/>
  <c r="AJ1320" i="3"/>
  <c r="AP1340" i="3"/>
  <c r="AT1340" i="3"/>
  <c r="AU1340" i="3"/>
  <c r="AI1351" i="3"/>
  <c r="AK1351" i="3"/>
  <c r="AJ1351" i="3"/>
  <c r="AM1351" i="3"/>
  <c r="AL1351" i="3"/>
  <c r="AQ1360" i="3"/>
  <c r="AT1360" i="3"/>
  <c r="AS1360" i="3"/>
  <c r="AS1373" i="3"/>
  <c r="AT1373" i="3"/>
  <c r="AM1378" i="3"/>
  <c r="AK1378" i="3"/>
  <c r="AL1384" i="3"/>
  <c r="AN1384" i="3"/>
  <c r="AM1384" i="3"/>
  <c r="AJ1384" i="3"/>
  <c r="AN1392" i="3"/>
  <c r="AM1392" i="3"/>
  <c r="AL1392" i="3"/>
  <c r="AK1392" i="3"/>
  <c r="AU1429" i="3"/>
  <c r="AT1429" i="3"/>
  <c r="AS1429" i="3"/>
  <c r="AR1429" i="3"/>
  <c r="AQ1429" i="3"/>
  <c r="AM1522" i="3"/>
  <c r="AN1522" i="3"/>
  <c r="AI1522" i="3"/>
  <c r="AI1243" i="3"/>
  <c r="AK1243" i="3"/>
  <c r="AU1291" i="3"/>
  <c r="AR1291" i="3"/>
  <c r="AQ1291" i="3"/>
  <c r="AK1306" i="3"/>
  <c r="AJ1306" i="3"/>
  <c r="AI1320" i="3"/>
  <c r="AQ1340" i="3"/>
  <c r="AN1351" i="3"/>
  <c r="AP1360" i="3"/>
  <c r="AR1363" i="3"/>
  <c r="AP1372" i="3"/>
  <c r="AP1373" i="3"/>
  <c r="AI1375" i="3"/>
  <c r="AJ1375" i="3"/>
  <c r="AI1377" i="3"/>
  <c r="AS1381" i="3"/>
  <c r="AR1381" i="3"/>
  <c r="AU1381" i="3"/>
  <c r="AT1381" i="3"/>
  <c r="AI1384" i="3"/>
  <c r="AI1392" i="3"/>
  <c r="AJ1397" i="3"/>
  <c r="AI1397" i="3"/>
  <c r="AN1397" i="3"/>
  <c r="AK1397" i="3"/>
  <c r="AP1429" i="3"/>
  <c r="AM1485" i="3"/>
  <c r="AJ1485" i="3"/>
  <c r="AI1485" i="3"/>
  <c r="AN1485" i="3"/>
  <c r="AK1485" i="3"/>
  <c r="AP1352" i="3"/>
  <c r="AQ1352" i="3"/>
  <c r="AM1389" i="3"/>
  <c r="AI1389" i="3"/>
  <c r="AT1394" i="3"/>
  <c r="AP1394" i="3"/>
  <c r="AP1431" i="3"/>
  <c r="AT1431" i="3"/>
  <c r="AU1431" i="3"/>
  <c r="AS1431" i="3"/>
  <c r="AQ1431" i="3"/>
  <c r="AR1431" i="3"/>
  <c r="AT1449" i="3"/>
  <c r="AQ1449" i="3"/>
  <c r="AU1449" i="3"/>
  <c r="AI1515" i="3"/>
  <c r="AM1515" i="3"/>
  <c r="AK1515" i="3"/>
  <c r="AJ1515" i="3"/>
  <c r="AQ1309" i="3"/>
  <c r="AR1316" i="3"/>
  <c r="AJ1318" i="3"/>
  <c r="AM1318" i="3"/>
  <c r="AL1318" i="3"/>
  <c r="AM1319" i="3"/>
  <c r="AN1319" i="3"/>
  <c r="AI1319" i="3"/>
  <c r="AN1320" i="3"/>
  <c r="AU1327" i="3"/>
  <c r="AQ1327" i="3"/>
  <c r="AR1328" i="3"/>
  <c r="AN1331" i="3"/>
  <c r="AJ1331" i="3"/>
  <c r="AS1340" i="3"/>
  <c r="AM1347" i="3"/>
  <c r="AL1347" i="3"/>
  <c r="AP1351" i="3"/>
  <c r="AR1352" i="3"/>
  <c r="AM1357" i="3"/>
  <c r="AL1357" i="3"/>
  <c r="AJ1357" i="3"/>
  <c r="AU1360" i="3"/>
  <c r="AR1372" i="3"/>
  <c r="AU1373" i="3"/>
  <c r="AL1380" i="3"/>
  <c r="AM1380" i="3"/>
  <c r="AK1380" i="3"/>
  <c r="AT1389" i="3"/>
  <c r="AS1389" i="3"/>
  <c r="AS1394" i="3"/>
  <c r="AM1397" i="3"/>
  <c r="AR1449" i="3"/>
  <c r="AQ1499" i="3"/>
  <c r="AU1499" i="3"/>
  <c r="AT1499" i="3"/>
  <c r="AS1499" i="3"/>
  <c r="AR1499" i="3"/>
  <c r="AS1418" i="3"/>
  <c r="AQ1418" i="3"/>
  <c r="AP1418" i="3"/>
  <c r="AM1424" i="3"/>
  <c r="AI1424" i="3"/>
  <c r="AN1424" i="3"/>
  <c r="AL1424" i="3"/>
  <c r="AJ1424" i="3"/>
  <c r="AU1441" i="3"/>
  <c r="AQ1441" i="3"/>
  <c r="AP1441" i="3"/>
  <c r="AI1388" i="3"/>
  <c r="AM1388" i="3"/>
  <c r="AJ1388" i="3"/>
  <c r="AU1418" i="3"/>
  <c r="AK1421" i="3"/>
  <c r="AN1421" i="3"/>
  <c r="AM1421" i="3"/>
  <c r="AL1421" i="3"/>
  <c r="AJ1421" i="3"/>
  <c r="AI1421" i="3"/>
  <c r="AK1424" i="3"/>
  <c r="AL1438" i="3"/>
  <c r="AN1438" i="3"/>
  <c r="AM1438" i="3"/>
  <c r="AJ1438" i="3"/>
  <c r="AI1438" i="3"/>
  <c r="AR1441" i="3"/>
  <c r="AU1448" i="3"/>
  <c r="AR1448" i="3"/>
  <c r="AR1470" i="3"/>
  <c r="AQ1470" i="3"/>
  <c r="AP1470" i="3"/>
  <c r="AU1470" i="3"/>
  <c r="AT1470" i="3"/>
  <c r="AS1470" i="3"/>
  <c r="AK1276" i="3"/>
  <c r="AS1294" i="3"/>
  <c r="AT1309" i="3"/>
  <c r="AQ1311" i="3"/>
  <c r="AU1311" i="3"/>
  <c r="AN1318" i="3"/>
  <c r="AU1321" i="3"/>
  <c r="AU1324" i="3"/>
  <c r="AS1327" i="3"/>
  <c r="AK1347" i="3"/>
  <c r="AU1352" i="3"/>
  <c r="AL1356" i="3"/>
  <c r="AJ1356" i="3"/>
  <c r="AI1356" i="3"/>
  <c r="AN1380" i="3"/>
  <c r="AK1388" i="3"/>
  <c r="AR1389" i="3"/>
  <c r="AT1415" i="3"/>
  <c r="AU1415" i="3"/>
  <c r="AR1415" i="3"/>
  <c r="AQ1415" i="3"/>
  <c r="AP1421" i="3"/>
  <c r="AR1421" i="3"/>
  <c r="AM1436" i="3"/>
  <c r="AN1436" i="3"/>
  <c r="AL1436" i="3"/>
  <c r="AK1436" i="3"/>
  <c r="AS1441" i="3"/>
  <c r="AP1448" i="3"/>
  <c r="AJ1486" i="3"/>
  <c r="AL1486" i="3"/>
  <c r="AK1486" i="3"/>
  <c r="AN1486" i="3"/>
  <c r="AM1486" i="3"/>
  <c r="AI1486" i="3"/>
  <c r="AN1507" i="3"/>
  <c r="AJ1507" i="3"/>
  <c r="AI1507" i="3"/>
  <c r="AR1539" i="3"/>
  <c r="AU1539" i="3"/>
  <c r="AT1539" i="3"/>
  <c r="AS1539" i="3"/>
  <c r="AQ1539" i="3"/>
  <c r="AP1539" i="3"/>
  <c r="AQ1440" i="3"/>
  <c r="AT1440" i="3"/>
  <c r="AU1440" i="3"/>
  <c r="AS1440" i="3"/>
  <c r="AR1447" i="3"/>
  <c r="AU1447" i="3"/>
  <c r="AT1447" i="3"/>
  <c r="AS1447" i="3"/>
  <c r="AP1454" i="3"/>
  <c r="AT1454" i="3"/>
  <c r="AU1454" i="3"/>
  <c r="AS1454" i="3"/>
  <c r="AR1454" i="3"/>
  <c r="AK1469" i="3"/>
  <c r="AJ1469" i="3"/>
  <c r="AI1469" i="3"/>
  <c r="AN1469" i="3"/>
  <c r="AM1469" i="3"/>
  <c r="AS1490" i="3"/>
  <c r="AQ1490" i="3"/>
  <c r="AP1490" i="3"/>
  <c r="AU1490" i="3"/>
  <c r="AT1490" i="3"/>
  <c r="AR1490" i="3"/>
  <c r="AM1408" i="3"/>
  <c r="AJ1408" i="3"/>
  <c r="AQ1417" i="3"/>
  <c r="AP1417" i="3"/>
  <c r="AU1417" i="3"/>
  <c r="AR1440" i="3"/>
  <c r="AK1446" i="3"/>
  <c r="AM1446" i="3"/>
  <c r="AJ1446" i="3"/>
  <c r="AI1446" i="3"/>
  <c r="AQ1447" i="3"/>
  <c r="AJ1487" i="3"/>
  <c r="AM1487" i="3"/>
  <c r="AL1487" i="3"/>
  <c r="AM1433" i="3"/>
  <c r="AL1433" i="3"/>
  <c r="AK1433" i="3"/>
  <c r="AJ1433" i="3"/>
  <c r="AS1442" i="3"/>
  <c r="AU1442" i="3"/>
  <c r="AP1442" i="3"/>
  <c r="AL1446" i="3"/>
  <c r="AP1466" i="3"/>
  <c r="AS1466" i="3"/>
  <c r="AR1466" i="3"/>
  <c r="AU1466" i="3"/>
  <c r="AT1466" i="3"/>
  <c r="AU1481" i="3"/>
  <c r="AS1481" i="3"/>
  <c r="AR1481" i="3"/>
  <c r="AM1407" i="3"/>
  <c r="AI1407" i="3"/>
  <c r="AT1425" i="3"/>
  <c r="AU1425" i="3"/>
  <c r="AS1425" i="3"/>
  <c r="AQ1425" i="3"/>
  <c r="AQ1428" i="3"/>
  <c r="AT1428" i="3"/>
  <c r="AS1428" i="3"/>
  <c r="AR1428" i="3"/>
  <c r="AP1428" i="3"/>
  <c r="AL1407" i="3"/>
  <c r="AT1417" i="3"/>
  <c r="AK1422" i="3"/>
  <c r="AL1422" i="3"/>
  <c r="AN1422" i="3"/>
  <c r="AM1422" i="3"/>
  <c r="AR1425" i="3"/>
  <c r="AU1428" i="3"/>
  <c r="AN1433" i="3"/>
  <c r="AQ1446" i="3"/>
  <c r="AS1446" i="3"/>
  <c r="AR1446" i="3"/>
  <c r="AI1455" i="3"/>
  <c r="AM1455" i="3"/>
  <c r="AT1472" i="3"/>
  <c r="AU1472" i="3"/>
  <c r="AS1472" i="3"/>
  <c r="AS1325" i="3"/>
  <c r="AQ1325" i="3"/>
  <c r="AS1348" i="3"/>
  <c r="AR1348" i="3"/>
  <c r="AT1349" i="3"/>
  <c r="AP1349" i="3"/>
  <c r="AS1384" i="3"/>
  <c r="AU1384" i="3"/>
  <c r="AQ1384" i="3"/>
  <c r="AL1402" i="3"/>
  <c r="AI1402" i="3"/>
  <c r="AN1402" i="3"/>
  <c r="AM1412" i="3"/>
  <c r="AJ1412" i="3"/>
  <c r="AI1412" i="3"/>
  <c r="AI1460" i="3"/>
  <c r="AN1460" i="3"/>
  <c r="AM1460" i="3"/>
  <c r="AL1460" i="3"/>
  <c r="AK1460" i="3"/>
  <c r="AM1505" i="3"/>
  <c r="AL1505" i="3"/>
  <c r="AJ1505" i="3"/>
  <c r="AR1399" i="3"/>
  <c r="AP1399" i="3"/>
  <c r="AT1413" i="3"/>
  <c r="AU1413" i="3"/>
  <c r="AL1458" i="3"/>
  <c r="AM1458" i="3"/>
  <c r="AM1459" i="3"/>
  <c r="AI1459" i="3"/>
  <c r="AL1461" i="3"/>
  <c r="AN1461" i="3"/>
  <c r="AJ1484" i="3"/>
  <c r="AI1484" i="3"/>
  <c r="AN1484" i="3"/>
  <c r="AQ1487" i="3"/>
  <c r="AU1487" i="3"/>
  <c r="AT1487" i="3"/>
  <c r="AL1529" i="3"/>
  <c r="AK1529" i="3"/>
  <c r="AJ1529" i="3"/>
  <c r="AI1529" i="3"/>
  <c r="AT1550" i="3"/>
  <c r="AU1550" i="3"/>
  <c r="AS1550" i="3"/>
  <c r="AR1550" i="3"/>
  <c r="AQ1550" i="3"/>
  <c r="AP1550" i="3"/>
  <c r="AQ1399" i="3"/>
  <c r="AQ1413" i="3"/>
  <c r="AP1414" i="3"/>
  <c r="AP1423" i="3"/>
  <c r="AI1426" i="3"/>
  <c r="AR1435" i="3"/>
  <c r="AT1435" i="3"/>
  <c r="AK1457" i="3"/>
  <c r="AL1457" i="3"/>
  <c r="AI1458" i="3"/>
  <c r="AJ1459" i="3"/>
  <c r="AI1461" i="3"/>
  <c r="AP1471" i="3"/>
  <c r="AL1483" i="3"/>
  <c r="AK1484" i="3"/>
  <c r="AP1487" i="3"/>
  <c r="AP1488" i="3"/>
  <c r="AJ1511" i="3"/>
  <c r="AK1511" i="3"/>
  <c r="AI1511" i="3"/>
  <c r="AM1529" i="3"/>
  <c r="AR1545" i="3"/>
  <c r="AT1545" i="3"/>
  <c r="AS1545" i="3"/>
  <c r="AQ1545" i="3"/>
  <c r="AP1545" i="3"/>
  <c r="AJ1339" i="3"/>
  <c r="AI1340" i="3"/>
  <c r="AJ1342" i="3"/>
  <c r="AQ1343" i="3"/>
  <c r="AI1360" i="3"/>
  <c r="AR1375" i="3"/>
  <c r="AQ1376" i="3"/>
  <c r="AS1386" i="3"/>
  <c r="AS1399" i="3"/>
  <c r="AQ1401" i="3"/>
  <c r="AR1413" i="3"/>
  <c r="AQ1414" i="3"/>
  <c r="AQ1423" i="3"/>
  <c r="AJ1426" i="3"/>
  <c r="AU1432" i="3"/>
  <c r="AT1432" i="3"/>
  <c r="AQ1443" i="3"/>
  <c r="AI1457" i="3"/>
  <c r="AJ1458" i="3"/>
  <c r="AK1459" i="3"/>
  <c r="AJ1461" i="3"/>
  <c r="AU1462" i="3"/>
  <c r="AU1479" i="3"/>
  <c r="AT1479" i="3"/>
  <c r="AS1479" i="3"/>
  <c r="AL1484" i="3"/>
  <c r="AR1487" i="3"/>
  <c r="AJ1504" i="3"/>
  <c r="AL1511" i="3"/>
  <c r="AN1529" i="3"/>
  <c r="AT1538" i="3"/>
  <c r="AQ1538" i="3"/>
  <c r="AU1538" i="3"/>
  <c r="AS1538" i="3"/>
  <c r="AR1538" i="3"/>
  <c r="AT1399" i="3"/>
  <c r="AS1413" i="3"/>
  <c r="AS1414" i="3"/>
  <c r="AS1423" i="3"/>
  <c r="AM1426" i="3"/>
  <c r="AU1436" i="3"/>
  <c r="AP1436" i="3"/>
  <c r="AN1458" i="3"/>
  <c r="AL1459" i="3"/>
  <c r="AM1461" i="3"/>
  <c r="AL1464" i="3"/>
  <c r="AN1464" i="3"/>
  <c r="AM1464" i="3"/>
  <c r="AM1484" i="3"/>
  <c r="AS1487" i="3"/>
  <c r="AJ1510" i="3"/>
  <c r="AN1510" i="3"/>
  <c r="AM1510" i="3"/>
  <c r="AM1511" i="3"/>
  <c r="AQ1512" i="3"/>
  <c r="AU1512" i="3"/>
  <c r="AT1512" i="3"/>
  <c r="AS1512" i="3"/>
  <c r="AR1512" i="3"/>
  <c r="AP1538" i="3"/>
  <c r="AR1458" i="3"/>
  <c r="AT1458" i="3"/>
  <c r="AT1461" i="3"/>
  <c r="AS1461" i="3"/>
  <c r="AU1464" i="3"/>
  <c r="AT1464" i="3"/>
  <c r="AP1478" i="3"/>
  <c r="AU1478" i="3"/>
  <c r="AT1478" i="3"/>
  <c r="AM1509" i="3"/>
  <c r="AK1509" i="3"/>
  <c r="AJ1509" i="3"/>
  <c r="AI1509" i="3"/>
  <c r="AU1517" i="3"/>
  <c r="AT1517" i="3"/>
  <c r="AS1517" i="3"/>
  <c r="AR1517" i="3"/>
  <c r="AT1554" i="3"/>
  <c r="AU1554" i="3"/>
  <c r="AS1554" i="3"/>
  <c r="AR1554" i="3"/>
  <c r="AQ1554" i="3"/>
  <c r="AP1554" i="3"/>
  <c r="AU1414" i="3"/>
  <c r="AU1423" i="3"/>
  <c r="AP1433" i="3"/>
  <c r="AR1433" i="3"/>
  <c r="AQ1438" i="3"/>
  <c r="AL1447" i="3"/>
  <c r="AN1447" i="3"/>
  <c r="AM1448" i="3"/>
  <c r="AJ1448" i="3"/>
  <c r="AK1449" i="3"/>
  <c r="AK1456" i="3"/>
  <c r="AP1458" i="3"/>
  <c r="AU1459" i="3"/>
  <c r="AP1459" i="3"/>
  <c r="AP1461" i="3"/>
  <c r="AP1464" i="3"/>
  <c r="AL1473" i="3"/>
  <c r="AM1473" i="3"/>
  <c r="AJ1473" i="3"/>
  <c r="AQ1478" i="3"/>
  <c r="AU1486" i="3"/>
  <c r="AL1509" i="3"/>
  <c r="AQ1517" i="3"/>
  <c r="AU1489" i="3"/>
  <c r="AT1489" i="3"/>
  <c r="AJ1498" i="3"/>
  <c r="AK1498" i="3"/>
  <c r="AI1498" i="3"/>
  <c r="AJ1499" i="3"/>
  <c r="AN1499" i="3"/>
  <c r="AM1499" i="3"/>
  <c r="AL1499" i="3"/>
  <c r="AK1503" i="3"/>
  <c r="AJ1503" i="3"/>
  <c r="AN1537" i="3"/>
  <c r="AJ1537" i="3"/>
  <c r="AJ1395" i="3"/>
  <c r="AJ1396" i="3"/>
  <c r="AU1455" i="3"/>
  <c r="AT1455" i="3"/>
  <c r="AS1458" i="3"/>
  <c r="AR1461" i="3"/>
  <c r="AQ1463" i="3"/>
  <c r="AU1463" i="3"/>
  <c r="AR1464" i="3"/>
  <c r="AU1467" i="3"/>
  <c r="AR1467" i="3"/>
  <c r="AQ1467" i="3"/>
  <c r="AS1478" i="3"/>
  <c r="AL1498" i="3"/>
  <c r="AI1499" i="3"/>
  <c r="AM1503" i="3"/>
  <c r="AR1509" i="3"/>
  <c r="AQ1509" i="3"/>
  <c r="AT1510" i="3"/>
  <c r="AU1510" i="3"/>
  <c r="AS1510" i="3"/>
  <c r="AR1510" i="3"/>
  <c r="AJ1528" i="3"/>
  <c r="AI1528" i="3"/>
  <c r="AT1553" i="3"/>
  <c r="AR1553" i="3"/>
  <c r="AQ1553" i="3"/>
  <c r="AP1553" i="3"/>
  <c r="AM1396" i="3"/>
  <c r="AI1398" i="3"/>
  <c r="AI1399" i="3"/>
  <c r="AM1400" i="3"/>
  <c r="AL1400" i="3"/>
  <c r="AI1401" i="3"/>
  <c r="AQ1404" i="3"/>
  <c r="AP1404" i="3"/>
  <c r="AQ1407" i="3"/>
  <c r="AP1408" i="3"/>
  <c r="AI1414" i="3"/>
  <c r="AP1416" i="3"/>
  <c r="AU1419" i="3"/>
  <c r="AL1423" i="3"/>
  <c r="AM1423" i="3"/>
  <c r="AR1426" i="3"/>
  <c r="AM1447" i="3"/>
  <c r="AL1448" i="3"/>
  <c r="AN1449" i="3"/>
  <c r="AP1455" i="3"/>
  <c r="AN1456" i="3"/>
  <c r="AU1458" i="3"/>
  <c r="AU1461" i="3"/>
  <c r="AP1463" i="3"/>
  <c r="AS1464" i="3"/>
  <c r="AP1467" i="3"/>
  <c r="AL1470" i="3"/>
  <c r="AJ1470" i="3"/>
  <c r="AI1470" i="3"/>
  <c r="AT1473" i="3"/>
  <c r="AS1473" i="3"/>
  <c r="AL1476" i="3"/>
  <c r="AN1476" i="3"/>
  <c r="AK1481" i="3"/>
  <c r="AJ1481" i="3"/>
  <c r="AI1481" i="3"/>
  <c r="AM1498" i="3"/>
  <c r="AK1499" i="3"/>
  <c r="AQ1500" i="3"/>
  <c r="AS1500" i="3"/>
  <c r="AR1500" i="3"/>
  <c r="AP1509" i="3"/>
  <c r="AP1510" i="3"/>
  <c r="AJ1530" i="3"/>
  <c r="AM1530" i="3"/>
  <c r="AL1530" i="3"/>
  <c r="AK1530" i="3"/>
  <c r="AI1530" i="3"/>
  <c r="AK1575" i="3"/>
  <c r="AN1575" i="3"/>
  <c r="AM1575" i="3"/>
  <c r="AJ1575" i="3"/>
  <c r="AN1592" i="3"/>
  <c r="AM1592" i="3"/>
  <c r="AK1653" i="3"/>
  <c r="AM1653" i="3"/>
  <c r="AL1653" i="3"/>
  <c r="AI1653" i="3"/>
  <c r="AI1575" i="3"/>
  <c r="AR1587" i="3"/>
  <c r="AU1587" i="3"/>
  <c r="AT1587" i="3"/>
  <c r="AL1592" i="3"/>
  <c r="AR1618" i="3"/>
  <c r="AT1623" i="3"/>
  <c r="AU1623" i="3"/>
  <c r="AQ1623" i="3"/>
  <c r="AP1623" i="3"/>
  <c r="AS1644" i="3"/>
  <c r="AU1644" i="3"/>
  <c r="AT1644" i="3"/>
  <c r="AQ1644" i="3"/>
  <c r="AL1677" i="3"/>
  <c r="AN1677" i="3"/>
  <c r="AM1677" i="3"/>
  <c r="AK1677" i="3"/>
  <c r="AJ1677" i="3"/>
  <c r="AI1677" i="3"/>
  <c r="AM1468" i="3"/>
  <c r="AM1472" i="3"/>
  <c r="AT1527" i="3"/>
  <c r="AS1534" i="3"/>
  <c r="AR1534" i="3"/>
  <c r="AM1535" i="3"/>
  <c r="AR1551" i="3"/>
  <c r="AT1551" i="3"/>
  <c r="AM1558" i="3"/>
  <c r="AN1558" i="3"/>
  <c r="AI1558" i="3"/>
  <c r="AP1559" i="3"/>
  <c r="AU1572" i="3"/>
  <c r="AT1572" i="3"/>
  <c r="AR1572" i="3"/>
  <c r="AL1575" i="3"/>
  <c r="AP1587" i="3"/>
  <c r="AM1620" i="3"/>
  <c r="AL1620" i="3"/>
  <c r="AR1623" i="3"/>
  <c r="AN1468" i="3"/>
  <c r="AN1472" i="3"/>
  <c r="AP1516" i="3"/>
  <c r="AR1516" i="3"/>
  <c r="AL1557" i="3"/>
  <c r="AN1557" i="3"/>
  <c r="AM1557" i="3"/>
  <c r="AJ1557" i="3"/>
  <c r="AQ1559" i="3"/>
  <c r="AR1575" i="3"/>
  <c r="AS1575" i="3"/>
  <c r="AS1582" i="3"/>
  <c r="AQ1582" i="3"/>
  <c r="AQ1587" i="3"/>
  <c r="AL1594" i="3"/>
  <c r="AK1594" i="3"/>
  <c r="AJ1594" i="3"/>
  <c r="AI1594" i="3"/>
  <c r="AM1610" i="3"/>
  <c r="AN1610" i="3"/>
  <c r="AK1610" i="3"/>
  <c r="AJ1610" i="3"/>
  <c r="AI1610" i="3"/>
  <c r="AU1614" i="3"/>
  <c r="AS1614" i="3"/>
  <c r="AK1637" i="3"/>
  <c r="AQ1498" i="3"/>
  <c r="AP1515" i="3"/>
  <c r="AQ1516" i="3"/>
  <c r="AP1522" i="3"/>
  <c r="AQ1524" i="3"/>
  <c r="AP1533" i="3"/>
  <c r="AI1544" i="3"/>
  <c r="AK1557" i="3"/>
  <c r="AR1558" i="3"/>
  <c r="AR1559" i="3"/>
  <c r="AJ1561" i="3"/>
  <c r="AQ1563" i="3"/>
  <c r="AL1566" i="3"/>
  <c r="AK1566" i="3"/>
  <c r="AI1566" i="3"/>
  <c r="AK1574" i="3"/>
  <c r="AN1574" i="3"/>
  <c r="AP1575" i="3"/>
  <c r="AL1581" i="3"/>
  <c r="AK1581" i="3"/>
  <c r="AP1582" i="3"/>
  <c r="AS1584" i="3"/>
  <c r="AP1586" i="3"/>
  <c r="AU1586" i="3"/>
  <c r="AT1586" i="3"/>
  <c r="AS1587" i="3"/>
  <c r="AU1595" i="3"/>
  <c r="AQ1595" i="3"/>
  <c r="AP1595" i="3"/>
  <c r="AR1625" i="3"/>
  <c r="AT1625" i="3"/>
  <c r="AS1625" i="3"/>
  <c r="AU1638" i="3"/>
  <c r="AR1638" i="3"/>
  <c r="AL1651" i="3"/>
  <c r="AN1651" i="3"/>
  <c r="AM1651" i="3"/>
  <c r="AJ1651" i="3"/>
  <c r="AI1651" i="3"/>
  <c r="AT1516" i="3"/>
  <c r="AR1522" i="3"/>
  <c r="AJ1527" i="3"/>
  <c r="AN1527" i="3"/>
  <c r="AR1533" i="3"/>
  <c r="AJ1544" i="3"/>
  <c r="AT1558" i="3"/>
  <c r="AK1561" i="3"/>
  <c r="AS1563" i="3"/>
  <c r="AQ1575" i="3"/>
  <c r="AM1603" i="3"/>
  <c r="AL1603" i="3"/>
  <c r="AK1544" i="3"/>
  <c r="AU1558" i="3"/>
  <c r="AL1561" i="3"/>
  <c r="AT1563" i="3"/>
  <c r="AM1565" i="3"/>
  <c r="AL1565" i="3"/>
  <c r="AJ1565" i="3"/>
  <c r="AS1571" i="3"/>
  <c r="AP1571" i="3"/>
  <c r="AL1578" i="3"/>
  <c r="AK1578" i="3"/>
  <c r="AI1578" i="3"/>
  <c r="AR1586" i="3"/>
  <c r="AQ1594" i="3"/>
  <c r="AP1594" i="3"/>
  <c r="AS1595" i="3"/>
  <c r="AI1603" i="3"/>
  <c r="AT1606" i="3"/>
  <c r="AR1606" i="3"/>
  <c r="AQ1606" i="3"/>
  <c r="AR1617" i="3"/>
  <c r="AS1586" i="3"/>
  <c r="AT1595" i="3"/>
  <c r="AS1598" i="3"/>
  <c r="AR1598" i="3"/>
  <c r="AQ1598" i="3"/>
  <c r="AR1603" i="3"/>
  <c r="AU1603" i="3"/>
  <c r="AQ1603" i="3"/>
  <c r="AP1603" i="3"/>
  <c r="AS1664" i="3"/>
  <c r="AR1664" i="3"/>
  <c r="AL1689" i="3"/>
  <c r="AN1689" i="3"/>
  <c r="AM1689" i="3"/>
  <c r="AK1689" i="3"/>
  <c r="AJ1689" i="3"/>
  <c r="AI1689" i="3"/>
  <c r="AN1526" i="3"/>
  <c r="AL1527" i="3"/>
  <c r="AU1533" i="3"/>
  <c r="AJ1539" i="3"/>
  <c r="AN1539" i="3"/>
  <c r="AL1542" i="3"/>
  <c r="AM1544" i="3"/>
  <c r="AS1546" i="3"/>
  <c r="AR1546" i="3"/>
  <c r="AL1570" i="3"/>
  <c r="AM1570" i="3"/>
  <c r="AU1590" i="3"/>
  <c r="AT1590" i="3"/>
  <c r="AS1590" i="3"/>
  <c r="AK1647" i="3"/>
  <c r="AN1647" i="3"/>
  <c r="AM1647" i="3"/>
  <c r="AL1647" i="3"/>
  <c r="AJ1647" i="3"/>
  <c r="AI1647" i="3"/>
  <c r="AQ1659" i="3"/>
  <c r="AU1659" i="3"/>
  <c r="AR1659" i="3"/>
  <c r="AP1659" i="3"/>
  <c r="AT1526" i="3"/>
  <c r="AQ1526" i="3"/>
  <c r="AM1527" i="3"/>
  <c r="AJ1538" i="3"/>
  <c r="AI1539" i="3"/>
  <c r="AM1542" i="3"/>
  <c r="AJ1543" i="3"/>
  <c r="AN1543" i="3"/>
  <c r="AT1546" i="3"/>
  <c r="AT1557" i="3"/>
  <c r="AN1565" i="3"/>
  <c r="AP1566" i="3"/>
  <c r="AU1567" i="3"/>
  <c r="AS1567" i="3"/>
  <c r="AK1570" i="3"/>
  <c r="AM1576" i="3"/>
  <c r="AN1576" i="3"/>
  <c r="AK1576" i="3"/>
  <c r="AR1579" i="3"/>
  <c r="AS1581" i="3"/>
  <c r="AI1588" i="3"/>
  <c r="AP1590" i="3"/>
  <c r="AL1600" i="3"/>
  <c r="AK1600" i="3"/>
  <c r="AJ1600" i="3"/>
  <c r="AU1612" i="3"/>
  <c r="AT1612" i="3"/>
  <c r="AR1612" i="3"/>
  <c r="AQ1612" i="3"/>
  <c r="AS1616" i="3"/>
  <c r="AU1616" i="3"/>
  <c r="AQ1616" i="3"/>
  <c r="AP1616" i="3"/>
  <c r="AM1467" i="3"/>
  <c r="AJ1521" i="3"/>
  <c r="AI1524" i="3"/>
  <c r="AL1524" i="3"/>
  <c r="AP1526" i="3"/>
  <c r="AI1535" i="3"/>
  <c r="AL1538" i="3"/>
  <c r="AK1539" i="3"/>
  <c r="AN1542" i="3"/>
  <c r="AI1543" i="3"/>
  <c r="AU1546" i="3"/>
  <c r="AI1555" i="3"/>
  <c r="AU1557" i="3"/>
  <c r="AN1559" i="3"/>
  <c r="AL1559" i="3"/>
  <c r="AK1559" i="3"/>
  <c r="AI1559" i="3"/>
  <c r="AQ1566" i="3"/>
  <c r="AP1567" i="3"/>
  <c r="AQ1568" i="3"/>
  <c r="AS1568" i="3"/>
  <c r="AS1570" i="3"/>
  <c r="AQ1570" i="3"/>
  <c r="AP1570" i="3"/>
  <c r="AL1576" i="3"/>
  <c r="AU1578" i="3"/>
  <c r="AP1578" i="3"/>
  <c r="AS1579" i="3"/>
  <c r="AP1580" i="3"/>
  <c r="AT1581" i="3"/>
  <c r="AL1588" i="3"/>
  <c r="AQ1590" i="3"/>
  <c r="AS1597" i="3"/>
  <c r="AR1597" i="3"/>
  <c r="AP1612" i="3"/>
  <c r="AT1616" i="3"/>
  <c r="AU1624" i="3"/>
  <c r="AT1624" i="3"/>
  <c r="AS1624" i="3"/>
  <c r="AQ1624" i="3"/>
  <c r="AP1624" i="3"/>
  <c r="AN1650" i="3"/>
  <c r="AM1650" i="3"/>
  <c r="AL1650" i="3"/>
  <c r="AK1650" i="3"/>
  <c r="AJ1650" i="3"/>
  <c r="AI1650" i="3"/>
  <c r="AK1521" i="3"/>
  <c r="AN1523" i="3"/>
  <c r="AJ1523" i="3"/>
  <c r="AR1566" i="3"/>
  <c r="AQ1567" i="3"/>
  <c r="AT1579" i="3"/>
  <c r="AR1580" i="3"/>
  <c r="AR1590" i="3"/>
  <c r="AN1596" i="3"/>
  <c r="AM1596" i="3"/>
  <c r="AN1611" i="3"/>
  <c r="AM1611" i="3"/>
  <c r="AL1611" i="3"/>
  <c r="AK1611" i="3"/>
  <c r="AJ1611" i="3"/>
  <c r="AI1611" i="3"/>
  <c r="AS1612" i="3"/>
  <c r="AS1615" i="3"/>
  <c r="AU1615" i="3"/>
  <c r="AR1615" i="3"/>
  <c r="AQ1615" i="3"/>
  <c r="AR1624" i="3"/>
  <c r="AS1656" i="3"/>
  <c r="AU1656" i="3"/>
  <c r="AT1656" i="3"/>
  <c r="AQ1656" i="3"/>
  <c r="AR1730" i="3"/>
  <c r="AP1734" i="3"/>
  <c r="AP1742" i="3"/>
  <c r="AR1611" i="3"/>
  <c r="AS1613" i="3"/>
  <c r="AU1647" i="3"/>
  <c r="AT1648" i="3"/>
  <c r="AL1656" i="3"/>
  <c r="AK1657" i="3"/>
  <c r="AT1660" i="3"/>
  <c r="AR1665" i="3"/>
  <c r="AS1669" i="3"/>
  <c r="AT1670" i="3"/>
  <c r="AR1674" i="3"/>
  <c r="AN1692" i="3"/>
  <c r="AR1693" i="3"/>
  <c r="AT1694" i="3"/>
  <c r="AQ1702" i="3"/>
  <c r="AI1705" i="3"/>
  <c r="AJ1716" i="3"/>
  <c r="AP1718" i="3"/>
  <c r="AQ1723" i="3"/>
  <c r="AQ1729" i="3"/>
  <c r="AS1730" i="3"/>
  <c r="AQ1731" i="3"/>
  <c r="AP1732" i="3"/>
  <c r="AR1734" i="3"/>
  <c r="AQ1738" i="3"/>
  <c r="AR1742" i="3"/>
  <c r="AU1611" i="3"/>
  <c r="AT1613" i="3"/>
  <c r="AU1627" i="3"/>
  <c r="AJ1633" i="3"/>
  <c r="AS1634" i="3"/>
  <c r="AP1635" i="3"/>
  <c r="AP1636" i="3"/>
  <c r="AP1637" i="3"/>
  <c r="AP1639" i="3"/>
  <c r="AP1640" i="3"/>
  <c r="AU1648" i="3"/>
  <c r="AN1656" i="3"/>
  <c r="AL1657" i="3"/>
  <c r="AP1658" i="3"/>
  <c r="AU1660" i="3"/>
  <c r="AT1669" i="3"/>
  <c r="AU1670" i="3"/>
  <c r="AI1672" i="3"/>
  <c r="AS1674" i="3"/>
  <c r="AJ1676" i="3"/>
  <c r="AP1686" i="3"/>
  <c r="AU1693" i="3"/>
  <c r="AU1694" i="3"/>
  <c r="AI1697" i="3"/>
  <c r="AQ1701" i="3"/>
  <c r="AR1702" i="3"/>
  <c r="AJ1705" i="3"/>
  <c r="AK1716" i="3"/>
  <c r="AQ1718" i="3"/>
  <c r="AR1723" i="3"/>
  <c r="AS1729" i="3"/>
  <c r="AR1731" i="3"/>
  <c r="AQ1732" i="3"/>
  <c r="AS1734" i="3"/>
  <c r="AS1742" i="3"/>
  <c r="AT1702" i="3"/>
  <c r="AM1705" i="3"/>
  <c r="AU1734" i="3"/>
  <c r="AT1742" i="3"/>
  <c r="AK1601" i="3"/>
  <c r="AR1602" i="3"/>
  <c r="AR1635" i="3"/>
  <c r="AR1636" i="3"/>
  <c r="AT1637" i="3"/>
  <c r="AR1639" i="3"/>
  <c r="AT1640" i="3"/>
  <c r="AI1662" i="3"/>
  <c r="AK1672" i="3"/>
  <c r="AR1686" i="3"/>
  <c r="AJ1696" i="3"/>
  <c r="AK1697" i="3"/>
  <c r="AL1698" i="3"/>
  <c r="AU1701" i="3"/>
  <c r="AU1702" i="3"/>
  <c r="AJ1704" i="3"/>
  <c r="AN1705" i="3"/>
  <c r="AI1709" i="3"/>
  <c r="AK1715" i="3"/>
  <c r="AN1716" i="3"/>
  <c r="AU1718" i="3"/>
  <c r="AJ1720" i="3"/>
  <c r="AP1722" i="3"/>
  <c r="AQ1726" i="3"/>
  <c r="AR1727" i="3"/>
  <c r="AS1732" i="3"/>
  <c r="AI1740" i="3"/>
  <c r="AU1742" i="3"/>
  <c r="AP1743" i="3"/>
  <c r="AP1744" i="3"/>
  <c r="AP1748" i="3"/>
  <c r="AP1752" i="3"/>
  <c r="AL1601" i="3"/>
  <c r="AS1602" i="3"/>
  <c r="AU1635" i="3"/>
  <c r="AS1636" i="3"/>
  <c r="AS1639" i="3"/>
  <c r="AU1640" i="3"/>
  <c r="AJ1642" i="3"/>
  <c r="AN1643" i="3"/>
  <c r="AP1654" i="3"/>
  <c r="AP1655" i="3"/>
  <c r="AS1658" i="3"/>
  <c r="AJ1662" i="3"/>
  <c r="AL1672" i="3"/>
  <c r="AJ1680" i="3"/>
  <c r="AT1686" i="3"/>
  <c r="AJ1688" i="3"/>
  <c r="AP1690" i="3"/>
  <c r="AK1696" i="3"/>
  <c r="AM1697" i="3"/>
  <c r="AK1704" i="3"/>
  <c r="AJ1709" i="3"/>
  <c r="AK1720" i="3"/>
  <c r="AR1722" i="3"/>
  <c r="AR1726" i="3"/>
  <c r="AS1727" i="3"/>
  <c r="AT1732" i="3"/>
  <c r="AJ1740" i="3"/>
  <c r="AQ1744" i="3"/>
  <c r="AR1752" i="3"/>
  <c r="AT1591" i="3"/>
  <c r="AM1601" i="3"/>
  <c r="AT1602" i="3"/>
  <c r="AJ1606" i="3"/>
  <c r="AK1609" i="3"/>
  <c r="AJ1618" i="3"/>
  <c r="AI1623" i="3"/>
  <c r="AJ1627" i="3"/>
  <c r="AJ1631" i="3"/>
  <c r="AT1636" i="3"/>
  <c r="AT1639" i="3"/>
  <c r="AK1642" i="3"/>
  <c r="AI1646" i="3"/>
  <c r="AI1648" i="3"/>
  <c r="AQ1654" i="3"/>
  <c r="AQ1655" i="3"/>
  <c r="AQ1657" i="3"/>
  <c r="AT1658" i="3"/>
  <c r="AK1662" i="3"/>
  <c r="AM1672" i="3"/>
  <c r="AM1696" i="3"/>
  <c r="AL1704" i="3"/>
  <c r="AK1709" i="3"/>
  <c r="AN1720" i="3"/>
  <c r="AS1722" i="3"/>
  <c r="AL1740" i="3"/>
  <c r="AR1744" i="3"/>
  <c r="AT1752" i="3"/>
  <c r="AN1601" i="3"/>
  <c r="AU1602" i="3"/>
  <c r="AK1606" i="3"/>
  <c r="AK1608" i="3"/>
  <c r="AI1612" i="3"/>
  <c r="AK1618" i="3"/>
  <c r="AJ1623" i="3"/>
  <c r="AI1626" i="3"/>
  <c r="AM1627" i="3"/>
  <c r="AM1631" i="3"/>
  <c r="AQ1632" i="3"/>
  <c r="AI1635" i="3"/>
  <c r="AM1642" i="3"/>
  <c r="AR1654" i="3"/>
  <c r="AU1655" i="3"/>
  <c r="AU1657" i="3"/>
  <c r="AI1661" i="3"/>
  <c r="AL1662" i="3"/>
  <c r="AI1665" i="3"/>
  <c r="AI1666" i="3"/>
  <c r="AI1671" i="3"/>
  <c r="AL1680" i="3"/>
  <c r="AP1682" i="3"/>
  <c r="AN1688" i="3"/>
  <c r="AQ1689" i="3"/>
  <c r="AR1690" i="3"/>
  <c r="AI1693" i="3"/>
  <c r="AI1694" i="3"/>
  <c r="AK1695" i="3"/>
  <c r="AN1696" i="3"/>
  <c r="AN1704" i="3"/>
  <c r="AM1709" i="3"/>
  <c r="AP1710" i="3"/>
  <c r="AS1715" i="3"/>
  <c r="AU1722" i="3"/>
  <c r="AQ1725" i="3"/>
  <c r="AM1740" i="3"/>
  <c r="AS1744" i="3"/>
  <c r="AP1593" i="3"/>
  <c r="AI1597" i="3"/>
  <c r="AQ1600" i="3"/>
  <c r="AI1605" i="3"/>
  <c r="AL1606" i="3"/>
  <c r="AK1612" i="3"/>
  <c r="AJ1614" i="3"/>
  <c r="AJ1615" i="3"/>
  <c r="AL1618" i="3"/>
  <c r="AR1619" i="3"/>
  <c r="AI1622" i="3"/>
  <c r="AK1623" i="3"/>
  <c r="AJ1626" i="3"/>
  <c r="AN1627" i="3"/>
  <c r="AP1628" i="3"/>
  <c r="AN1631" i="3"/>
  <c r="AT1632" i="3"/>
  <c r="AN1642" i="3"/>
  <c r="AR1643" i="3"/>
  <c r="AK1646" i="3"/>
  <c r="AM1648" i="3"/>
  <c r="AQ1653" i="3"/>
  <c r="AJ1661" i="3"/>
  <c r="AM1662" i="3"/>
  <c r="AL1668" i="3"/>
  <c r="AM1669" i="3"/>
  <c r="AM1680" i="3"/>
  <c r="AQ1681" i="3"/>
  <c r="AQ1682" i="3"/>
  <c r="AR1689" i="3"/>
  <c r="AT1690" i="3"/>
  <c r="AJ1693" i="3"/>
  <c r="AL1694" i="3"/>
  <c r="AN1709" i="3"/>
  <c r="AQ1710" i="3"/>
  <c r="AT1715" i="3"/>
  <c r="AR1725" i="3"/>
  <c r="AN1740" i="3"/>
  <c r="AT1744" i="3"/>
  <c r="AR1547" i="3"/>
  <c r="AR1548" i="3"/>
  <c r="AM1618" i="3"/>
  <c r="AU1689" i="3"/>
  <c r="AM1693" i="3"/>
  <c r="AR1710" i="3"/>
  <c r="AS1725" i="3"/>
  <c r="AN1693" i="3"/>
  <c r="AT1710" i="3"/>
  <c r="AU1725" i="3"/>
  <c r="AR95" i="3"/>
  <c r="AS95" i="3"/>
  <c r="AT95" i="3"/>
  <c r="AP95" i="3"/>
  <c r="AN117" i="3"/>
  <c r="AM117" i="3"/>
  <c r="AI145" i="3"/>
  <c r="AM145" i="3"/>
  <c r="AU153" i="3"/>
  <c r="AS153" i="3"/>
  <c r="AQ153" i="3"/>
  <c r="AI23" i="3"/>
  <c r="AP32" i="3"/>
  <c r="AP39" i="3"/>
  <c r="AN47" i="3"/>
  <c r="AM47" i="3"/>
  <c r="AP50" i="3"/>
  <c r="AJ54" i="3"/>
  <c r="AP64" i="3"/>
  <c r="AI73" i="3"/>
  <c r="AS85" i="3"/>
  <c r="AQ85" i="3"/>
  <c r="AQ103" i="3"/>
  <c r="AR104" i="3"/>
  <c r="AS104" i="3"/>
  <c r="AU104" i="3"/>
  <c r="AR107" i="3"/>
  <c r="AS107" i="3"/>
  <c r="AQ107" i="3"/>
  <c r="AS112" i="3"/>
  <c r="AP112" i="3"/>
  <c r="AI117" i="3"/>
  <c r="AK142" i="3"/>
  <c r="AJ145" i="3"/>
  <c r="AU148" i="3"/>
  <c r="AR148" i="3"/>
  <c r="AP148" i="3"/>
  <c r="AP153" i="3"/>
  <c r="AK179" i="3"/>
  <c r="AL179" i="3"/>
  <c r="AM179" i="3"/>
  <c r="AI184" i="3"/>
  <c r="AJ184" i="3"/>
  <c r="AM184" i="3"/>
  <c r="AK184" i="3"/>
  <c r="AN184" i="3"/>
  <c r="AQ198" i="3"/>
  <c r="AQ204" i="3"/>
  <c r="AT204" i="3"/>
  <c r="AR204" i="3"/>
  <c r="AU204" i="3"/>
  <c r="AP204" i="3"/>
  <c r="AL218" i="3"/>
  <c r="AK218" i="3"/>
  <c r="AI218" i="3"/>
  <c r="AM218" i="3"/>
  <c r="AP219" i="3"/>
  <c r="AT219" i="3"/>
  <c r="AQ219" i="3"/>
  <c r="AP273" i="3"/>
  <c r="AU273" i="3"/>
  <c r="AT273" i="3"/>
  <c r="AS273" i="3"/>
  <c r="AR273" i="3"/>
  <c r="AQ273" i="3"/>
  <c r="AN368" i="3"/>
  <c r="AM368" i="3"/>
  <c r="AL368" i="3"/>
  <c r="AK368" i="3"/>
  <c r="AJ368" i="3"/>
  <c r="AI368" i="3"/>
  <c r="AL460" i="3"/>
  <c r="AK460" i="3"/>
  <c r="AJ460" i="3"/>
  <c r="AI460" i="3"/>
  <c r="AN460" i="3"/>
  <c r="AM460" i="3"/>
  <c r="AJ5" i="3"/>
  <c r="AP7" i="3"/>
  <c r="AL8" i="3"/>
  <c r="AI9" i="3"/>
  <c r="AN11" i="3"/>
  <c r="AT13" i="3"/>
  <c r="AP14" i="3"/>
  <c r="AM15" i="3"/>
  <c r="AI16" i="3"/>
  <c r="AU20" i="3"/>
  <c r="AN22" i="3"/>
  <c r="AJ23" i="3"/>
  <c r="AQ25" i="3"/>
  <c r="AM28" i="3"/>
  <c r="AU30" i="3"/>
  <c r="AS31" i="3"/>
  <c r="AQ32" i="3"/>
  <c r="AJ37" i="3"/>
  <c r="AU38" i="3"/>
  <c r="AQ39" i="3"/>
  <c r="AP40" i="3"/>
  <c r="AP41" i="3"/>
  <c r="AN42" i="3"/>
  <c r="AI47" i="3"/>
  <c r="AK48" i="3"/>
  <c r="AL48" i="3"/>
  <c r="AS49" i="3"/>
  <c r="AR50" i="3"/>
  <c r="AQ51" i="3"/>
  <c r="AQ52" i="3"/>
  <c r="AK54" i="3"/>
  <c r="AU55" i="3"/>
  <c r="AL59" i="3"/>
  <c r="AK61" i="3"/>
  <c r="AL61" i="3"/>
  <c r="AI61" i="3"/>
  <c r="AQ64" i="3"/>
  <c r="AU68" i="3"/>
  <c r="AR70" i="3"/>
  <c r="AP70" i="3"/>
  <c r="AJ73" i="3"/>
  <c r="AI74" i="3"/>
  <c r="AM75" i="3"/>
  <c r="AK75" i="3"/>
  <c r="AU76" i="3"/>
  <c r="AT77" i="3"/>
  <c r="AP79" i="3"/>
  <c r="AP85" i="3"/>
  <c r="AJ90" i="3"/>
  <c r="AS94" i="3"/>
  <c r="AU95" i="3"/>
  <c r="AP98" i="3"/>
  <c r="AP100" i="3"/>
  <c r="AR101" i="3"/>
  <c r="AS101" i="3"/>
  <c r="AU101" i="3"/>
  <c r="AP101" i="3"/>
  <c r="AR103" i="3"/>
  <c r="AP104" i="3"/>
  <c r="AU106" i="3"/>
  <c r="AR106" i="3"/>
  <c r="AP106" i="3"/>
  <c r="AP107" i="3"/>
  <c r="AP110" i="3"/>
  <c r="AQ112" i="3"/>
  <c r="AJ117" i="3"/>
  <c r="AJ118" i="3"/>
  <c r="AK118" i="3"/>
  <c r="AN118" i="3"/>
  <c r="AL118" i="3"/>
  <c r="AS129" i="3"/>
  <c r="AI133" i="3"/>
  <c r="AN133" i="3"/>
  <c r="AL137" i="3"/>
  <c r="AJ137" i="3"/>
  <c r="AM141" i="3"/>
  <c r="AL141" i="3"/>
  <c r="AJ141" i="3"/>
  <c r="AK145" i="3"/>
  <c r="AS147" i="3"/>
  <c r="AQ147" i="3"/>
  <c r="AQ148" i="3"/>
  <c r="AR153" i="3"/>
  <c r="AI163" i="3"/>
  <c r="AL163" i="3"/>
  <c r="AJ163" i="3"/>
  <c r="AQ168" i="3"/>
  <c r="AR168" i="3"/>
  <c r="AU168" i="3"/>
  <c r="AS168" i="3"/>
  <c r="AJ178" i="3"/>
  <c r="AI179" i="3"/>
  <c r="AL184" i="3"/>
  <c r="AQ186" i="3"/>
  <c r="AT186" i="3"/>
  <c r="AR186" i="3"/>
  <c r="AU186" i="3"/>
  <c r="AK191" i="3"/>
  <c r="AI191" i="3"/>
  <c r="AN191" i="3"/>
  <c r="AQ195" i="3"/>
  <c r="AT195" i="3"/>
  <c r="AR195" i="3"/>
  <c r="AS195" i="3"/>
  <c r="AS204" i="3"/>
  <c r="AL209" i="3"/>
  <c r="AM209" i="3"/>
  <c r="AJ209" i="3"/>
  <c r="AJ218" i="3"/>
  <c r="AR219" i="3"/>
  <c r="AI37" i="3"/>
  <c r="AK5" i="3"/>
  <c r="AQ7" i="3"/>
  <c r="AJ9" i="3"/>
  <c r="AU13" i="3"/>
  <c r="AQ14" i="3"/>
  <c r="AN15" i="3"/>
  <c r="AJ16" i="3"/>
  <c r="AK23" i="3"/>
  <c r="AR25" i="3"/>
  <c r="AN28" i="3"/>
  <c r="AS32" i="3"/>
  <c r="AK37" i="3"/>
  <c r="AR39" i="3"/>
  <c r="AR40" i="3"/>
  <c r="AQ41" i="3"/>
  <c r="AJ47" i="3"/>
  <c r="AS50" i="3"/>
  <c r="AS51" i="3"/>
  <c r="AR52" i="3"/>
  <c r="AL54" i="3"/>
  <c r="AM59" i="3"/>
  <c r="AR64" i="3"/>
  <c r="AK67" i="3"/>
  <c r="AN67" i="3"/>
  <c r="AL73" i="3"/>
  <c r="AJ74" i="3"/>
  <c r="AU77" i="3"/>
  <c r="AQ79" i="3"/>
  <c r="AK82" i="3"/>
  <c r="AN82" i="3"/>
  <c r="AL82" i="3"/>
  <c r="AR85" i="3"/>
  <c r="AK90" i="3"/>
  <c r="AJ91" i="3"/>
  <c r="AK91" i="3"/>
  <c r="AU94" i="3"/>
  <c r="AQ98" i="3"/>
  <c r="AQ100" i="3"/>
  <c r="AS103" i="3"/>
  <c r="AQ104" i="3"/>
  <c r="AT107" i="3"/>
  <c r="AR112" i="3"/>
  <c r="AU115" i="3"/>
  <c r="AS115" i="3"/>
  <c r="AK117" i="3"/>
  <c r="AI124" i="3"/>
  <c r="AN124" i="3"/>
  <c r="AM124" i="3"/>
  <c r="AK125" i="3"/>
  <c r="AL125" i="3"/>
  <c r="AM125" i="3"/>
  <c r="AU129" i="3"/>
  <c r="AM138" i="3"/>
  <c r="AL138" i="3"/>
  <c r="AN138" i="3"/>
  <c r="AI138" i="3"/>
  <c r="AL145" i="3"/>
  <c r="AS148" i="3"/>
  <c r="AT153" i="3"/>
  <c r="AI157" i="3"/>
  <c r="AJ157" i="3"/>
  <c r="AK157" i="3"/>
  <c r="AM157" i="3"/>
  <c r="AM159" i="3"/>
  <c r="AK159" i="3"/>
  <c r="AI159" i="3"/>
  <c r="AK161" i="3"/>
  <c r="AL161" i="3"/>
  <c r="AN161" i="3"/>
  <c r="AI161" i="3"/>
  <c r="AK178" i="3"/>
  <c r="AJ179" i="3"/>
  <c r="AM183" i="3"/>
  <c r="AL183" i="3"/>
  <c r="AN183" i="3"/>
  <c r="AJ183" i="3"/>
  <c r="AU184" i="3"/>
  <c r="AP184" i="3"/>
  <c r="AQ212" i="3"/>
  <c r="AT212" i="3"/>
  <c r="AP212" i="3"/>
  <c r="AU212" i="3"/>
  <c r="AR212" i="3"/>
  <c r="AN218" i="3"/>
  <c r="AS219" i="3"/>
  <c r="AM249" i="3"/>
  <c r="AN249" i="3"/>
  <c r="AL249" i="3"/>
  <c r="AK249" i="3"/>
  <c r="AJ249" i="3"/>
  <c r="AI249" i="3"/>
  <c r="AL5" i="3"/>
  <c r="AR7" i="3"/>
  <c r="AK9" i="3"/>
  <c r="AR14" i="3"/>
  <c r="AL16" i="3"/>
  <c r="AL23" i="3"/>
  <c r="AS25" i="3"/>
  <c r="AT32" i="3"/>
  <c r="AL37" i="3"/>
  <c r="AS39" i="3"/>
  <c r="AS40" i="3"/>
  <c r="AR41" i="3"/>
  <c r="AK47" i="3"/>
  <c r="AT51" i="3"/>
  <c r="AS52" i="3"/>
  <c r="AM54" i="3"/>
  <c r="AS64" i="3"/>
  <c r="AS65" i="3"/>
  <c r="AU65" i="3"/>
  <c r="AL68" i="3"/>
  <c r="AJ68" i="3"/>
  <c r="AM73" i="3"/>
  <c r="AK74" i="3"/>
  <c r="AK76" i="3"/>
  <c r="AI76" i="3"/>
  <c r="AR79" i="3"/>
  <c r="AT85" i="3"/>
  <c r="AL90" i="3"/>
  <c r="AN93" i="3"/>
  <c r="AK93" i="3"/>
  <c r="AI93" i="3"/>
  <c r="AT98" i="3"/>
  <c r="AS100" i="3"/>
  <c r="AT103" i="3"/>
  <c r="AT104" i="3"/>
  <c r="AU107" i="3"/>
  <c r="AT112" i="3"/>
  <c r="AL117" i="3"/>
  <c r="AQ143" i="3"/>
  <c r="AT143" i="3"/>
  <c r="AR143" i="3"/>
  <c r="AN145" i="3"/>
  <c r="AT148" i="3"/>
  <c r="AU165" i="3"/>
  <c r="AR165" i="3"/>
  <c r="AP165" i="3"/>
  <c r="AN179" i="3"/>
  <c r="AI202" i="3"/>
  <c r="AJ202" i="3"/>
  <c r="AM202" i="3"/>
  <c r="AK202" i="3"/>
  <c r="AL202" i="3"/>
  <c r="AU219" i="3"/>
  <c r="AI223" i="3"/>
  <c r="AN223" i="3"/>
  <c r="AK223" i="3"/>
  <c r="AM223" i="3"/>
  <c r="AJ223" i="3"/>
  <c r="AN329" i="3"/>
  <c r="AL329" i="3"/>
  <c r="AK329" i="3"/>
  <c r="AJ329" i="3"/>
  <c r="AI329" i="3"/>
  <c r="AM329" i="3"/>
  <c r="AM5" i="3"/>
  <c r="AS7" i="3"/>
  <c r="AL9" i="3"/>
  <c r="AT14" i="3"/>
  <c r="AM16" i="3"/>
  <c r="AM23" i="3"/>
  <c r="AT25" i="3"/>
  <c r="AU32" i="3"/>
  <c r="AM37" i="3"/>
  <c r="AU39" i="3"/>
  <c r="AT40" i="3"/>
  <c r="AS41" i="3"/>
  <c r="AT43" i="3"/>
  <c r="AQ43" i="3"/>
  <c r="AL47" i="3"/>
  <c r="AU51" i="3"/>
  <c r="AT52" i="3"/>
  <c r="AN54" i="3"/>
  <c r="AS59" i="3"/>
  <c r="AR59" i="3"/>
  <c r="AP59" i="3"/>
  <c r="AT64" i="3"/>
  <c r="AN73" i="3"/>
  <c r="AL74" i="3"/>
  <c r="AS79" i="3"/>
  <c r="AS80" i="3"/>
  <c r="AU80" i="3"/>
  <c r="AR80" i="3"/>
  <c r="AU85" i="3"/>
  <c r="AM92" i="3"/>
  <c r="AK92" i="3"/>
  <c r="AU103" i="3"/>
  <c r="AU112" i="3"/>
  <c r="AM123" i="3"/>
  <c r="AN123" i="3"/>
  <c r="AI155" i="3"/>
  <c r="AN155" i="3"/>
  <c r="AQ167" i="3"/>
  <c r="AT167" i="3"/>
  <c r="AU167" i="3"/>
  <c r="AR167" i="3"/>
  <c r="AQ185" i="3"/>
  <c r="AT185" i="3"/>
  <c r="AU185" i="3"/>
  <c r="AS185" i="3"/>
  <c r="AP192" i="3"/>
  <c r="AT192" i="3"/>
  <c r="AQ192" i="3"/>
  <c r="AQ194" i="3"/>
  <c r="AT194" i="3"/>
  <c r="AU194" i="3"/>
  <c r="AR194" i="3"/>
  <c r="AI205" i="3"/>
  <c r="AN205" i="3"/>
  <c r="AK205" i="3"/>
  <c r="AL205" i="3"/>
  <c r="AP210" i="3"/>
  <c r="AT210" i="3"/>
  <c r="AR210" i="3"/>
  <c r="AI214" i="3"/>
  <c r="AN214" i="3"/>
  <c r="AK214" i="3"/>
  <c r="AM214" i="3"/>
  <c r="AJ214" i="3"/>
  <c r="AI232" i="3"/>
  <c r="AN232" i="3"/>
  <c r="AK232" i="3"/>
  <c r="AM232" i="3"/>
  <c r="AL232" i="3"/>
  <c r="AJ232" i="3"/>
  <c r="AI256" i="3"/>
  <c r="AJ256" i="3"/>
  <c r="AM256" i="3"/>
  <c r="AK256" i="3"/>
  <c r="AN256" i="3"/>
  <c r="AL256" i="3"/>
  <c r="AN5" i="3"/>
  <c r="AT7" i="3"/>
  <c r="AP8" i="3"/>
  <c r="AM9" i="3"/>
  <c r="AI10" i="3"/>
  <c r="AU14" i="3"/>
  <c r="AN16" i="3"/>
  <c r="AP19" i="3"/>
  <c r="AI21" i="3"/>
  <c r="AU25" i="3"/>
  <c r="AI32" i="3"/>
  <c r="AP36" i="3"/>
  <c r="AU40" i="3"/>
  <c r="AT41" i="3"/>
  <c r="AP43" i="3"/>
  <c r="AI50" i="3"/>
  <c r="AU52" i="3"/>
  <c r="AI56" i="3"/>
  <c r="AQ59" i="3"/>
  <c r="AJ69" i="3"/>
  <c r="AT73" i="3"/>
  <c r="AR73" i="3"/>
  <c r="AM74" i="3"/>
  <c r="AI77" i="3"/>
  <c r="AT79" i="3"/>
  <c r="AP80" i="3"/>
  <c r="AI92" i="3"/>
  <c r="AI96" i="3"/>
  <c r="AP118" i="3"/>
  <c r="AI123" i="3"/>
  <c r="AI130" i="3"/>
  <c r="AJ130" i="3"/>
  <c r="AK130" i="3"/>
  <c r="AL130" i="3"/>
  <c r="AI136" i="3"/>
  <c r="AM136" i="3"/>
  <c r="AK136" i="3"/>
  <c r="AQ141" i="3"/>
  <c r="AR141" i="3"/>
  <c r="AT141" i="3"/>
  <c r="AI154" i="3"/>
  <c r="AJ154" i="3"/>
  <c r="AJ155" i="3"/>
  <c r="AM156" i="3"/>
  <c r="AL156" i="3"/>
  <c r="AN156" i="3"/>
  <c r="AK156" i="3"/>
  <c r="AQ161" i="3"/>
  <c r="AP161" i="3"/>
  <c r="AU163" i="3"/>
  <c r="AR163" i="3"/>
  <c r="AS163" i="3"/>
  <c r="AQ163" i="3"/>
  <c r="AS165" i="3"/>
  <c r="AP167" i="3"/>
  <c r="AK170" i="3"/>
  <c r="AL170" i="3"/>
  <c r="AM170" i="3"/>
  <c r="AI170" i="3"/>
  <c r="AI175" i="3"/>
  <c r="AJ175" i="3"/>
  <c r="AK175" i="3"/>
  <c r="AL175" i="3"/>
  <c r="AP185" i="3"/>
  <c r="AK188" i="3"/>
  <c r="AN188" i="3"/>
  <c r="AL188" i="3"/>
  <c r="AM188" i="3"/>
  <c r="AI188" i="3"/>
  <c r="AP194" i="3"/>
  <c r="AU202" i="3"/>
  <c r="AS202" i="3"/>
  <c r="AR202" i="3"/>
  <c r="AP202" i="3"/>
  <c r="AQ203" i="3"/>
  <c r="AT203" i="3"/>
  <c r="AP203" i="3"/>
  <c r="AU203" i="3"/>
  <c r="AR203" i="3"/>
  <c r="AQ224" i="3"/>
  <c r="AU224" i="3"/>
  <c r="AP224" i="3"/>
  <c r="AT224" i="3"/>
  <c r="AR224" i="3"/>
  <c r="AP51" i="3"/>
  <c r="AI25" i="3"/>
  <c r="AJ32" i="3"/>
  <c r="AQ36" i="3"/>
  <c r="AR43" i="3"/>
  <c r="AP47" i="3"/>
  <c r="AJ50" i="3"/>
  <c r="AI51" i="3"/>
  <c r="AJ56" i="3"/>
  <c r="AM57" i="3"/>
  <c r="AK57" i="3"/>
  <c r="AT59" i="3"/>
  <c r="AR65" i="3"/>
  <c r="AM68" i="3"/>
  <c r="AK69" i="3"/>
  <c r="AP73" i="3"/>
  <c r="AS74" i="3"/>
  <c r="AP74" i="3"/>
  <c r="AM76" i="3"/>
  <c r="AJ77" i="3"/>
  <c r="AI78" i="3"/>
  <c r="AQ80" i="3"/>
  <c r="AR89" i="3"/>
  <c r="AS89" i="3"/>
  <c r="AT89" i="3"/>
  <c r="AJ92" i="3"/>
  <c r="AM93" i="3"/>
  <c r="AJ95" i="3"/>
  <c r="AJ96" i="3"/>
  <c r="AN102" i="3"/>
  <c r="AL102" i="3"/>
  <c r="AN105" i="3"/>
  <c r="AJ105" i="3"/>
  <c r="AN108" i="3"/>
  <c r="AL108" i="3"/>
  <c r="AJ108" i="3"/>
  <c r="AR118" i="3"/>
  <c r="AJ123" i="3"/>
  <c r="AM129" i="3"/>
  <c r="AL129" i="3"/>
  <c r="AN129" i="3"/>
  <c r="AJ129" i="3"/>
  <c r="AM130" i="3"/>
  <c r="AJ136" i="3"/>
  <c r="AU139" i="3"/>
  <c r="AP139" i="3"/>
  <c r="AP141" i="3"/>
  <c r="AU143" i="3"/>
  <c r="AK154" i="3"/>
  <c r="AK155" i="3"/>
  <c r="AI156" i="3"/>
  <c r="AR161" i="3"/>
  <c r="AU162" i="3"/>
  <c r="AS162" i="3"/>
  <c r="AP163" i="3"/>
  <c r="AT165" i="3"/>
  <c r="AS167" i="3"/>
  <c r="AI169" i="3"/>
  <c r="AN169" i="3"/>
  <c r="AM169" i="3"/>
  <c r="AK169" i="3"/>
  <c r="AJ170" i="3"/>
  <c r="AM175" i="3"/>
  <c r="AU180" i="3"/>
  <c r="AR180" i="3"/>
  <c r="AP180" i="3"/>
  <c r="AU181" i="3"/>
  <c r="AR181" i="3"/>
  <c r="AS181" i="3"/>
  <c r="AP181" i="3"/>
  <c r="AR185" i="3"/>
  <c r="AI187" i="3"/>
  <c r="AN187" i="3"/>
  <c r="AM187" i="3"/>
  <c r="AK187" i="3"/>
  <c r="AJ188" i="3"/>
  <c r="AS192" i="3"/>
  <c r="AS194" i="3"/>
  <c r="AK197" i="3"/>
  <c r="AN197" i="3"/>
  <c r="AL197" i="3"/>
  <c r="AJ197" i="3"/>
  <c r="AQ202" i="3"/>
  <c r="AS203" i="3"/>
  <c r="AM205" i="3"/>
  <c r="AS210" i="3"/>
  <c r="AS224" i="3"/>
  <c r="AI14" i="3"/>
  <c r="AP5" i="3"/>
  <c r="AI7" i="3"/>
  <c r="AR8" i="3"/>
  <c r="AL10" i="3"/>
  <c r="AJ14" i="3"/>
  <c r="AP16" i="3"/>
  <c r="AL17" i="3"/>
  <c r="AI18" i="3"/>
  <c r="AR19" i="3"/>
  <c r="AK21" i="3"/>
  <c r="AP23" i="3"/>
  <c r="AJ25" i="3"/>
  <c r="AT28" i="3"/>
  <c r="AM31" i="3"/>
  <c r="AK32" i="3"/>
  <c r="AI33" i="3"/>
  <c r="AS35" i="3"/>
  <c r="AS36" i="3"/>
  <c r="AI40" i="3"/>
  <c r="AN41" i="3"/>
  <c r="AI41" i="3"/>
  <c r="AS43" i="3"/>
  <c r="AQ47" i="3"/>
  <c r="AP48" i="3"/>
  <c r="AK50" i="3"/>
  <c r="AJ51" i="3"/>
  <c r="AI52" i="3"/>
  <c r="AK56" i="3"/>
  <c r="AI57" i="3"/>
  <c r="AU59" i="3"/>
  <c r="AQ61" i="3"/>
  <c r="AL63" i="3"/>
  <c r="AK64" i="3"/>
  <c r="AN64" i="3"/>
  <c r="AL64" i="3"/>
  <c r="AT65" i="3"/>
  <c r="AN68" i="3"/>
  <c r="AL69" i="3"/>
  <c r="AQ73" i="3"/>
  <c r="AQ74" i="3"/>
  <c r="AN76" i="3"/>
  <c r="AK77" i="3"/>
  <c r="AJ78" i="3"/>
  <c r="AT80" i="3"/>
  <c r="AP82" i="3"/>
  <c r="AP89" i="3"/>
  <c r="AL92" i="3"/>
  <c r="AK95" i="3"/>
  <c r="AK96" i="3"/>
  <c r="AJ97" i="3"/>
  <c r="AK97" i="3"/>
  <c r="AM97" i="3"/>
  <c r="AN99" i="3"/>
  <c r="AL99" i="3"/>
  <c r="AI99" i="3"/>
  <c r="AI102" i="3"/>
  <c r="AL104" i="3"/>
  <c r="AI104" i="3"/>
  <c r="AI105" i="3"/>
  <c r="AN107" i="3"/>
  <c r="AL107" i="3"/>
  <c r="AI108" i="3"/>
  <c r="AJ109" i="3"/>
  <c r="AK109" i="3"/>
  <c r="AN109" i="3"/>
  <c r="AI109" i="3"/>
  <c r="AI110" i="3"/>
  <c r="AL113" i="3"/>
  <c r="AJ113" i="3"/>
  <c r="AS118" i="3"/>
  <c r="AR119" i="3"/>
  <c r="AS119" i="3"/>
  <c r="AK123" i="3"/>
  <c r="AI129" i="3"/>
  <c r="AN130" i="3"/>
  <c r="AL136" i="3"/>
  <c r="AQ139" i="3"/>
  <c r="AS141" i="3"/>
  <c r="AM150" i="3"/>
  <c r="AL150" i="3"/>
  <c r="AI150" i="3"/>
  <c r="AK152" i="3"/>
  <c r="AL152" i="3"/>
  <c r="AN152" i="3"/>
  <c r="AJ152" i="3"/>
  <c r="AL154" i="3"/>
  <c r="AL155" i="3"/>
  <c r="AJ156" i="3"/>
  <c r="AS161" i="3"/>
  <c r="AP162" i="3"/>
  <c r="AT163" i="3"/>
  <c r="AJ169" i="3"/>
  <c r="AN170" i="3"/>
  <c r="AN175" i="3"/>
  <c r="AQ177" i="3"/>
  <c r="AR177" i="3"/>
  <c r="AU177" i="3"/>
  <c r="AP177" i="3"/>
  <c r="AQ180" i="3"/>
  <c r="AQ181" i="3"/>
  <c r="AJ187" i="3"/>
  <c r="AQ188" i="3"/>
  <c r="AP188" i="3"/>
  <c r="AT188" i="3"/>
  <c r="AU189" i="3"/>
  <c r="AS189" i="3"/>
  <c r="AQ189" i="3"/>
  <c r="AU192" i="3"/>
  <c r="AI197" i="3"/>
  <c r="AT202" i="3"/>
  <c r="AU210" i="3"/>
  <c r="AU216" i="3"/>
  <c r="AR216" i="3"/>
  <c r="AT216" i="3"/>
  <c r="AP216" i="3"/>
  <c r="AI178" i="3"/>
  <c r="AN178" i="3"/>
  <c r="AM178" i="3"/>
  <c r="AN87" i="3"/>
  <c r="AM87" i="3"/>
  <c r="AK87" i="3"/>
  <c r="AQ89" i="3"/>
  <c r="AN92" i="3"/>
  <c r="AL95" i="3"/>
  <c r="AL96" i="3"/>
  <c r="AN98" i="3"/>
  <c r="AK98" i="3"/>
  <c r="AI98" i="3"/>
  <c r="AJ100" i="3"/>
  <c r="AK100" i="3"/>
  <c r="AI100" i="3"/>
  <c r="AJ103" i="3"/>
  <c r="AK103" i="3"/>
  <c r="AM103" i="3"/>
  <c r="AI103" i="3"/>
  <c r="AJ106" i="3"/>
  <c r="AK106" i="3"/>
  <c r="AJ112" i="3"/>
  <c r="AK112" i="3"/>
  <c r="AN112" i="3"/>
  <c r="AT118" i="3"/>
  <c r="AL123" i="3"/>
  <c r="AU126" i="3"/>
  <c r="AP126" i="3"/>
  <c r="AU130" i="3"/>
  <c r="AS130" i="3"/>
  <c r="AQ132" i="3"/>
  <c r="AR132" i="3"/>
  <c r="AT132" i="3"/>
  <c r="AP132" i="3"/>
  <c r="AN136" i="3"/>
  <c r="AQ140" i="3"/>
  <c r="AT140" i="3"/>
  <c r="AU140" i="3"/>
  <c r="AS140" i="3"/>
  <c r="AU141" i="3"/>
  <c r="AM154" i="3"/>
  <c r="AM155" i="3"/>
  <c r="AU156" i="3"/>
  <c r="AS156" i="3"/>
  <c r="AP156" i="3"/>
  <c r="AT161" i="3"/>
  <c r="AQ170" i="3"/>
  <c r="AS170" i="3"/>
  <c r="AP170" i="3"/>
  <c r="AU171" i="3"/>
  <c r="AP171" i="3"/>
  <c r="AU175" i="3"/>
  <c r="AS175" i="3"/>
  <c r="AQ175" i="3"/>
  <c r="AU207" i="3"/>
  <c r="AR207" i="3"/>
  <c r="AT207" i="3"/>
  <c r="AQ207" i="3"/>
  <c r="AL227" i="3"/>
  <c r="AN227" i="3"/>
  <c r="AM227" i="3"/>
  <c r="AK227" i="3"/>
  <c r="AJ227" i="3"/>
  <c r="AI227" i="3"/>
  <c r="AR5" i="3"/>
  <c r="AL7" i="3"/>
  <c r="AU8" i="3"/>
  <c r="AL14" i="3"/>
  <c r="AI15" i="3"/>
  <c r="AR16" i="3"/>
  <c r="AN17" i="3"/>
  <c r="AK18" i="3"/>
  <c r="AT19" i="3"/>
  <c r="AP20" i="3"/>
  <c r="AM21" i="3"/>
  <c r="AI22" i="3"/>
  <c r="AR23" i="3"/>
  <c r="AK27" i="3"/>
  <c r="AI28" i="3"/>
  <c r="AQ30" i="3"/>
  <c r="AK33" i="3"/>
  <c r="AU36" i="3"/>
  <c r="AR48" i="3"/>
  <c r="AP55" i="3"/>
  <c r="AS61" i="3"/>
  <c r="AR67" i="3"/>
  <c r="AP68" i="3"/>
  <c r="AN69" i="3"/>
  <c r="AJ70" i="3"/>
  <c r="AK72" i="3"/>
  <c r="AI72" i="3"/>
  <c r="AU73" i="3"/>
  <c r="AL78" i="3"/>
  <c r="AJ98" i="3"/>
  <c r="AK104" i="3"/>
  <c r="AU127" i="3"/>
  <c r="AR127" i="3"/>
  <c r="AS127" i="3"/>
  <c r="AP140" i="3"/>
  <c r="AQ156" i="3"/>
  <c r="AR162" i="3"/>
  <c r="AI166" i="3"/>
  <c r="AJ166" i="3"/>
  <c r="AK166" i="3"/>
  <c r="AQ171" i="3"/>
  <c r="AP175" i="3"/>
  <c r="AT180" i="3"/>
  <c r="AM204" i="3"/>
  <c r="AN204" i="3"/>
  <c r="AK204" i="3"/>
  <c r="AI204" i="3"/>
  <c r="AP207" i="3"/>
  <c r="AL236" i="3"/>
  <c r="AN236" i="3"/>
  <c r="AM236" i="3"/>
  <c r="AK236" i="3"/>
  <c r="AJ236" i="3"/>
  <c r="AI236" i="3"/>
  <c r="AQ312" i="3"/>
  <c r="AU312" i="3"/>
  <c r="AT312" i="3"/>
  <c r="AR312" i="3"/>
  <c r="AS312" i="3"/>
  <c r="AP312" i="3"/>
  <c r="AQ50" i="3"/>
  <c r="AT50" i="3"/>
  <c r="AS77" i="3"/>
  <c r="AR77" i="3"/>
  <c r="AP77" i="3"/>
  <c r="AQ122" i="3"/>
  <c r="AT122" i="3"/>
  <c r="AU122" i="3"/>
  <c r="AP122" i="3"/>
  <c r="AI142" i="3"/>
  <c r="AN142" i="3"/>
  <c r="AL142" i="3"/>
  <c r="AJ142" i="3"/>
  <c r="AM147" i="3"/>
  <c r="AL147" i="3"/>
  <c r="AN147" i="3"/>
  <c r="AK147" i="3"/>
  <c r="AI147" i="3"/>
  <c r="AU198" i="3"/>
  <c r="AT198" i="3"/>
  <c r="AR198" i="3"/>
  <c r="AP198" i="3"/>
  <c r="AM219" i="3"/>
  <c r="AL219" i="3"/>
  <c r="AI219" i="3"/>
  <c r="AN219" i="3"/>
  <c r="AJ219" i="3"/>
  <c r="AK219" i="3"/>
  <c r="AN90" i="3"/>
  <c r="AI90" i="3"/>
  <c r="AQ95" i="3"/>
  <c r="AR98" i="3"/>
  <c r="AS98" i="3"/>
  <c r="AT100" i="3"/>
  <c r="AR100" i="3"/>
  <c r="AR110" i="3"/>
  <c r="AS110" i="3"/>
  <c r="AU110" i="3"/>
  <c r="AQ110" i="3"/>
  <c r="AR122" i="3"/>
  <c r="AQ8" i="3"/>
  <c r="AJ10" i="3"/>
  <c r="AQ19" i="3"/>
  <c r="AJ21" i="3"/>
  <c r="AQ5" i="3"/>
  <c r="AJ7" i="3"/>
  <c r="AT8" i="3"/>
  <c r="AM10" i="3"/>
  <c r="AK14" i="3"/>
  <c r="AQ16" i="3"/>
  <c r="AJ18" i="3"/>
  <c r="AS19" i="3"/>
  <c r="AL21" i="3"/>
  <c r="AQ23" i="3"/>
  <c r="AK25" i="3"/>
  <c r="AU28" i="3"/>
  <c r="AN31" i="3"/>
  <c r="AL32" i="3"/>
  <c r="AJ33" i="3"/>
  <c r="AT35" i="3"/>
  <c r="AT36" i="3"/>
  <c r="AJ40" i="3"/>
  <c r="AU43" i="3"/>
  <c r="AR47" i="3"/>
  <c r="AQ48" i="3"/>
  <c r="AL50" i="3"/>
  <c r="AK51" i="3"/>
  <c r="AJ52" i="3"/>
  <c r="AL56" i="3"/>
  <c r="AJ57" i="3"/>
  <c r="AK58" i="3"/>
  <c r="AI58" i="3"/>
  <c r="AR61" i="3"/>
  <c r="AM63" i="3"/>
  <c r="AM69" i="3"/>
  <c r="AN71" i="3"/>
  <c r="AL71" i="3"/>
  <c r="AS73" i="3"/>
  <c r="AR74" i="3"/>
  <c r="AL77" i="3"/>
  <c r="AK78" i="3"/>
  <c r="AK79" i="3"/>
  <c r="AL79" i="3"/>
  <c r="AI79" i="3"/>
  <c r="AN10" i="3"/>
  <c r="AJ11" i="3"/>
  <c r="AP13" i="3"/>
  <c r="AM25" i="3"/>
  <c r="AM32" i="3"/>
  <c r="AL34" i="3"/>
  <c r="AM34" i="3"/>
  <c r="AP38" i="3"/>
  <c r="AL40" i="3"/>
  <c r="AK41" i="3"/>
  <c r="AI42" i="3"/>
  <c r="AS47" i="3"/>
  <c r="AM50" i="3"/>
  <c r="AL51" i="3"/>
  <c r="AL52" i="3"/>
  <c r="AM56" i="3"/>
  <c r="AL57" i="3"/>
  <c r="AJ58" i="3"/>
  <c r="AS62" i="3"/>
  <c r="AU62" i="3"/>
  <c r="AR62" i="3"/>
  <c r="AJ64" i="3"/>
  <c r="AT74" i="3"/>
  <c r="AP76" i="3"/>
  <c r="AM77" i="3"/>
  <c r="AJ79" i="3"/>
  <c r="AS82" i="3"/>
  <c r="AR83" i="3"/>
  <c r="AS83" i="3"/>
  <c r="AJ86" i="3"/>
  <c r="AI87" i="3"/>
  <c r="AU89" i="3"/>
  <c r="AR92" i="3"/>
  <c r="AS92" i="3"/>
  <c r="AP92" i="3"/>
  <c r="AM95" i="3"/>
  <c r="AM96" i="3"/>
  <c r="AL97" i="3"/>
  <c r="AK99" i="3"/>
  <c r="AL100" i="3"/>
  <c r="AJ101" i="3"/>
  <c r="AK102" i="3"/>
  <c r="AL103" i="3"/>
  <c r="AL105" i="3"/>
  <c r="AI106" i="3"/>
  <c r="AJ107" i="3"/>
  <c r="AM108" i="3"/>
  <c r="AM109" i="3"/>
  <c r="AL110" i="3"/>
  <c r="AI112" i="3"/>
  <c r="AK113" i="3"/>
  <c r="AU118" i="3"/>
  <c r="AQ119" i="3"/>
  <c r="AQ123" i="3"/>
  <c r="AR123" i="3"/>
  <c r="AU123" i="3"/>
  <c r="AP123" i="3"/>
  <c r="AQ126" i="3"/>
  <c r="AP130" i="3"/>
  <c r="AS132" i="3"/>
  <c r="AU136" i="3"/>
  <c r="AR136" i="3"/>
  <c r="AS136" i="3"/>
  <c r="AT136" i="3"/>
  <c r="AP136" i="3"/>
  <c r="AS139" i="3"/>
  <c r="AN154" i="3"/>
  <c r="AU161" i="3"/>
  <c r="AM168" i="3"/>
  <c r="AN168" i="3"/>
  <c r="AK168" i="3"/>
  <c r="AR170" i="3"/>
  <c r="AU172" i="3"/>
  <c r="AR172" i="3"/>
  <c r="AS172" i="3"/>
  <c r="AQ176" i="3"/>
  <c r="AT176" i="3"/>
  <c r="AU176" i="3"/>
  <c r="AP176" i="3"/>
  <c r="AM186" i="3"/>
  <c r="AL186" i="3"/>
  <c r="AJ186" i="3"/>
  <c r="AT5" i="3"/>
  <c r="AM7" i="3"/>
  <c r="AQ20" i="3"/>
  <c r="AJ22" i="3"/>
  <c r="AT23" i="3"/>
  <c r="AN25" i="3"/>
  <c r="AL27" i="3"/>
  <c r="AP31" i="3"/>
  <c r="AI34" i="3"/>
  <c r="AI35" i="3"/>
  <c r="AK35" i="3"/>
  <c r="AR38" i="3"/>
  <c r="AM40" i="3"/>
  <c r="AL41" i="3"/>
  <c r="AJ42" i="3"/>
  <c r="AP49" i="3"/>
  <c r="AM51" i="3"/>
  <c r="AM52" i="3"/>
  <c r="AQ55" i="3"/>
  <c r="AN57" i="3"/>
  <c r="AL58" i="3"/>
  <c r="AP62" i="3"/>
  <c r="AM64" i="3"/>
  <c r="AS67" i="3"/>
  <c r="AQ68" i="3"/>
  <c r="AL70" i="3"/>
  <c r="AJ71" i="3"/>
  <c r="AJ72" i="3"/>
  <c r="AU74" i="3"/>
  <c r="AQ76" i="3"/>
  <c r="AN78" i="3"/>
  <c r="AM79" i="3"/>
  <c r="AT82" i="3"/>
  <c r="AP83" i="3"/>
  <c r="AK86" i="3"/>
  <c r="AJ87" i="3"/>
  <c r="AQ92" i="3"/>
  <c r="AP94" i="3"/>
  <c r="AN95" i="3"/>
  <c r="AN97" i="3"/>
  <c r="AL98" i="3"/>
  <c r="AM99" i="3"/>
  <c r="AM100" i="3"/>
  <c r="AK101" i="3"/>
  <c r="AM102" i="3"/>
  <c r="AN103" i="3"/>
  <c r="AM104" i="3"/>
  <c r="AM105" i="3"/>
  <c r="AL106" i="3"/>
  <c r="AK107" i="3"/>
  <c r="AM110" i="3"/>
  <c r="AL112" i="3"/>
  <c r="AM113" i="3"/>
  <c r="AJ115" i="3"/>
  <c r="AK115" i="3"/>
  <c r="AL115" i="3"/>
  <c r="AT119" i="3"/>
  <c r="AU121" i="3"/>
  <c r="AS121" i="3"/>
  <c r="AQ121" i="3"/>
  <c r="AS123" i="3"/>
  <c r="AR126" i="3"/>
  <c r="AP127" i="3"/>
  <c r="AP129" i="3"/>
  <c r="AQ130" i="3"/>
  <c r="AQ131" i="3"/>
  <c r="AT131" i="3"/>
  <c r="AU131" i="3"/>
  <c r="AS131" i="3"/>
  <c r="AP131" i="3"/>
  <c r="AU132" i="3"/>
  <c r="AQ136" i="3"/>
  <c r="AT139" i="3"/>
  <c r="AR140" i="3"/>
  <c r="AN146" i="3"/>
  <c r="AL146" i="3"/>
  <c r="AN150" i="3"/>
  <c r="AQ152" i="3"/>
  <c r="AT152" i="3"/>
  <c r="AR156" i="3"/>
  <c r="AT162" i="3"/>
  <c r="AK164" i="3"/>
  <c r="AI164" i="3"/>
  <c r="AL166" i="3"/>
  <c r="AI168" i="3"/>
  <c r="AT170" i="3"/>
  <c r="AR171" i="3"/>
  <c r="AP172" i="3"/>
  <c r="AT174" i="3"/>
  <c r="AR174" i="3"/>
  <c r="AR175" i="3"/>
  <c r="AR176" i="3"/>
  <c r="AI186" i="3"/>
  <c r="AU188" i="3"/>
  <c r="AT189" i="3"/>
  <c r="AU199" i="3"/>
  <c r="AR199" i="3"/>
  <c r="AS199" i="3"/>
  <c r="AT199" i="3"/>
  <c r="AP199" i="3"/>
  <c r="AJ204" i="3"/>
  <c r="AS207" i="3"/>
  <c r="AU270" i="3"/>
  <c r="AR270" i="3"/>
  <c r="AT270" i="3"/>
  <c r="AS270" i="3"/>
  <c r="AQ270" i="3"/>
  <c r="AP270" i="3"/>
  <c r="AJ88" i="3"/>
  <c r="AK88" i="3"/>
  <c r="AR116" i="3"/>
  <c r="AS116" i="3"/>
  <c r="AI148" i="3"/>
  <c r="AJ148" i="3"/>
  <c r="AK148" i="3"/>
  <c r="AU154" i="3"/>
  <c r="AR154" i="3"/>
  <c r="AS154" i="3"/>
  <c r="AI160" i="3"/>
  <c r="AN160" i="3"/>
  <c r="AN177" i="3"/>
  <c r="AU183" i="3"/>
  <c r="AU190" i="3"/>
  <c r="AR190" i="3"/>
  <c r="AS190" i="3"/>
  <c r="AK195" i="3"/>
  <c r="AM210" i="3"/>
  <c r="AL210" i="3"/>
  <c r="AI210" i="3"/>
  <c r="AN210" i="3"/>
  <c r="AQ215" i="3"/>
  <c r="AU215" i="3"/>
  <c r="AU220" i="3"/>
  <c r="AS220" i="3"/>
  <c r="AQ222" i="3"/>
  <c r="AT222" i="3"/>
  <c r="AR222" i="3"/>
  <c r="AP225" i="3"/>
  <c r="AQ228" i="3"/>
  <c r="AQ229" i="3"/>
  <c r="AQ230" i="3"/>
  <c r="AT230" i="3"/>
  <c r="AP230" i="3"/>
  <c r="AU230" i="3"/>
  <c r="AS237" i="3"/>
  <c r="AU246" i="3"/>
  <c r="AI250" i="3"/>
  <c r="AN250" i="3"/>
  <c r="AK250" i="3"/>
  <c r="AI258" i="3"/>
  <c r="AJ263" i="3"/>
  <c r="AM264" i="3"/>
  <c r="AL264" i="3"/>
  <c r="AI264" i="3"/>
  <c r="AN264" i="3"/>
  <c r="AQ269" i="3"/>
  <c r="AU269" i="3"/>
  <c r="AM272" i="3"/>
  <c r="AU274" i="3"/>
  <c r="AS274" i="3"/>
  <c r="AQ276" i="3"/>
  <c r="AT276" i="3"/>
  <c r="AR276" i="3"/>
  <c r="AR278" i="3"/>
  <c r="AP279" i="3"/>
  <c r="AQ282" i="3"/>
  <c r="AQ283" i="3"/>
  <c r="AL290" i="3"/>
  <c r="AK290" i="3"/>
  <c r="AU292" i="3"/>
  <c r="AS292" i="3"/>
  <c r="AR292" i="3"/>
  <c r="AL299" i="3"/>
  <c r="AK299" i="3"/>
  <c r="AU301" i="3"/>
  <c r="AS301" i="3"/>
  <c r="AR301" i="3"/>
  <c r="AI310" i="3"/>
  <c r="AJ310" i="3"/>
  <c r="AN310" i="3"/>
  <c r="AM310" i="3"/>
  <c r="AK310" i="3"/>
  <c r="AU324" i="3"/>
  <c r="AR324" i="3"/>
  <c r="AQ324" i="3"/>
  <c r="AR86" i="3"/>
  <c r="AS86" i="3"/>
  <c r="AJ94" i="3"/>
  <c r="AK94" i="3"/>
  <c r="AI139" i="3"/>
  <c r="AJ139" i="3"/>
  <c r="AK139" i="3"/>
  <c r="AU145" i="3"/>
  <c r="AR145" i="3"/>
  <c r="AS145" i="3"/>
  <c r="AI151" i="3"/>
  <c r="AN151" i="3"/>
  <c r="AN195" i="3"/>
  <c r="AM201" i="3"/>
  <c r="AL201" i="3"/>
  <c r="AI201" i="3"/>
  <c r="AN201" i="3"/>
  <c r="AQ206" i="3"/>
  <c r="AU206" i="3"/>
  <c r="AU211" i="3"/>
  <c r="AS211" i="3"/>
  <c r="AQ213" i="3"/>
  <c r="AT213" i="3"/>
  <c r="AR213" i="3"/>
  <c r="AQ221" i="3"/>
  <c r="AT221" i="3"/>
  <c r="AP221" i="3"/>
  <c r="AU221" i="3"/>
  <c r="AS228" i="3"/>
  <c r="AU237" i="3"/>
  <c r="AI241" i="3"/>
  <c r="AN241" i="3"/>
  <c r="AK241" i="3"/>
  <c r="AM255" i="3"/>
  <c r="AL255" i="3"/>
  <c r="AI255" i="3"/>
  <c r="AN255" i="3"/>
  <c r="AQ260" i="3"/>
  <c r="AU260" i="3"/>
  <c r="AM263" i="3"/>
  <c r="AU265" i="3"/>
  <c r="AS265" i="3"/>
  <c r="AQ267" i="3"/>
  <c r="AT267" i="3"/>
  <c r="AR267" i="3"/>
  <c r="AQ275" i="3"/>
  <c r="AT275" i="3"/>
  <c r="AP275" i="3"/>
  <c r="AU275" i="3"/>
  <c r="AS282" i="3"/>
  <c r="AL308" i="3"/>
  <c r="AK308" i="3"/>
  <c r="AU310" i="3"/>
  <c r="AS310" i="3"/>
  <c r="AR310" i="3"/>
  <c r="AI319" i="3"/>
  <c r="AJ319" i="3"/>
  <c r="AN319" i="3"/>
  <c r="AM319" i="3"/>
  <c r="AK319" i="3"/>
  <c r="AT335" i="3"/>
  <c r="AS335" i="3"/>
  <c r="AR335" i="3"/>
  <c r="AQ335" i="3"/>
  <c r="AP335" i="3"/>
  <c r="AU335" i="3"/>
  <c r="AL414" i="3"/>
  <c r="AK414" i="3"/>
  <c r="AN414" i="3"/>
  <c r="AM414" i="3"/>
  <c r="AJ414" i="3"/>
  <c r="AI414" i="3"/>
  <c r="AL449" i="3"/>
  <c r="AK449" i="3"/>
  <c r="AJ449" i="3"/>
  <c r="AN449" i="3"/>
  <c r="AM449" i="3"/>
  <c r="AI449" i="3"/>
  <c r="AM240" i="3"/>
  <c r="AN240" i="3"/>
  <c r="AI247" i="3"/>
  <c r="AJ247" i="3"/>
  <c r="AM247" i="3"/>
  <c r="AK247" i="3"/>
  <c r="AU261" i="3"/>
  <c r="AR261" i="3"/>
  <c r="AI286" i="3"/>
  <c r="AN286" i="3"/>
  <c r="AK286" i="3"/>
  <c r="AJ286" i="3"/>
  <c r="AI295" i="3"/>
  <c r="AN295" i="3"/>
  <c r="AK295" i="3"/>
  <c r="AJ295" i="3"/>
  <c r="AQ321" i="3"/>
  <c r="AU321" i="3"/>
  <c r="AT321" i="3"/>
  <c r="AR321" i="3"/>
  <c r="AM246" i="3"/>
  <c r="AL246" i="3"/>
  <c r="AI246" i="3"/>
  <c r="AN246" i="3"/>
  <c r="AQ251" i="3"/>
  <c r="AU251" i="3"/>
  <c r="AU256" i="3"/>
  <c r="AS256" i="3"/>
  <c r="AQ258" i="3"/>
  <c r="AT258" i="3"/>
  <c r="AR258" i="3"/>
  <c r="AQ266" i="3"/>
  <c r="AT266" i="3"/>
  <c r="AP266" i="3"/>
  <c r="AU266" i="3"/>
  <c r="AU291" i="3"/>
  <c r="AQ291" i="3"/>
  <c r="AP291" i="3"/>
  <c r="AU300" i="3"/>
  <c r="AQ300" i="3"/>
  <c r="AP300" i="3"/>
  <c r="AI304" i="3"/>
  <c r="AN304" i="3"/>
  <c r="AK304" i="3"/>
  <c r="AJ304" i="3"/>
  <c r="AL317" i="3"/>
  <c r="AK317" i="3"/>
  <c r="AU319" i="3"/>
  <c r="AS319" i="3"/>
  <c r="AR319" i="3"/>
  <c r="AR373" i="3"/>
  <c r="AU373" i="3"/>
  <c r="AT373" i="3"/>
  <c r="AS373" i="3"/>
  <c r="AQ373" i="3"/>
  <c r="AP373" i="3"/>
  <c r="AL437" i="3"/>
  <c r="AK437" i="3"/>
  <c r="AJ437" i="3"/>
  <c r="AN437" i="3"/>
  <c r="AM437" i="3"/>
  <c r="AI437" i="3"/>
  <c r="AJ85" i="3"/>
  <c r="AK85" i="3"/>
  <c r="AR113" i="3"/>
  <c r="AS113" i="3"/>
  <c r="AJ121" i="3"/>
  <c r="AK121" i="3"/>
  <c r="AK143" i="3"/>
  <c r="AL143" i="3"/>
  <c r="AQ158" i="3"/>
  <c r="AT158" i="3"/>
  <c r="AU158" i="3"/>
  <c r="AQ159" i="3"/>
  <c r="AR159" i="3"/>
  <c r="AM174" i="3"/>
  <c r="AL174" i="3"/>
  <c r="AN174" i="3"/>
  <c r="AM231" i="3"/>
  <c r="AN231" i="3"/>
  <c r="AI238" i="3"/>
  <c r="AJ238" i="3"/>
  <c r="AM238" i="3"/>
  <c r="AK238" i="3"/>
  <c r="AJ240" i="3"/>
  <c r="AM241" i="3"/>
  <c r="AK245" i="3"/>
  <c r="AJ246" i="3"/>
  <c r="AN247" i="3"/>
  <c r="AP251" i="3"/>
  <c r="AU252" i="3"/>
  <c r="AR252" i="3"/>
  <c r="AP256" i="3"/>
  <c r="AP258" i="3"/>
  <c r="AQ261" i="3"/>
  <c r="AR264" i="3"/>
  <c r="AR266" i="3"/>
  <c r="AM285" i="3"/>
  <c r="AN285" i="3"/>
  <c r="AL285" i="3"/>
  <c r="AM286" i="3"/>
  <c r="AR291" i="3"/>
  <c r="AM295" i="3"/>
  <c r="AR300" i="3"/>
  <c r="AL304" i="3"/>
  <c r="AM308" i="3"/>
  <c r="AT310" i="3"/>
  <c r="AI317" i="3"/>
  <c r="AP319" i="3"/>
  <c r="AS321" i="3"/>
  <c r="AN353" i="3"/>
  <c r="AM353" i="3"/>
  <c r="AL353" i="3"/>
  <c r="AK353" i="3"/>
  <c r="AJ353" i="3"/>
  <c r="AI353" i="3"/>
  <c r="AM237" i="3"/>
  <c r="AL237" i="3"/>
  <c r="AI237" i="3"/>
  <c r="AN237" i="3"/>
  <c r="AQ242" i="3"/>
  <c r="AU242" i="3"/>
  <c r="AK246" i="3"/>
  <c r="AU247" i="3"/>
  <c r="AS247" i="3"/>
  <c r="AQ249" i="3"/>
  <c r="AT249" i="3"/>
  <c r="AR249" i="3"/>
  <c r="AR251" i="3"/>
  <c r="AQ256" i="3"/>
  <c r="AQ257" i="3"/>
  <c r="AT257" i="3"/>
  <c r="AP257" i="3"/>
  <c r="AU257" i="3"/>
  <c r="AS258" i="3"/>
  <c r="AS266" i="3"/>
  <c r="AI277" i="3"/>
  <c r="AN277" i="3"/>
  <c r="AK277" i="3"/>
  <c r="AU288" i="3"/>
  <c r="AR288" i="3"/>
  <c r="AQ288" i="3"/>
  <c r="AS291" i="3"/>
  <c r="AU297" i="3"/>
  <c r="AR297" i="3"/>
  <c r="AQ297" i="3"/>
  <c r="AS300" i="3"/>
  <c r="AU309" i="3"/>
  <c r="AQ309" i="3"/>
  <c r="AP309" i="3"/>
  <c r="AI313" i="3"/>
  <c r="AN313" i="3"/>
  <c r="AK313" i="3"/>
  <c r="AJ313" i="3"/>
  <c r="AJ317" i="3"/>
  <c r="AQ319" i="3"/>
  <c r="AS387" i="3"/>
  <c r="AR387" i="3"/>
  <c r="AQ387" i="3"/>
  <c r="AP387" i="3"/>
  <c r="AU387" i="3"/>
  <c r="AT387" i="3"/>
  <c r="AU429" i="3"/>
  <c r="AT429" i="3"/>
  <c r="AS429" i="3"/>
  <c r="AP429" i="3"/>
  <c r="AQ429" i="3"/>
  <c r="AR429" i="3"/>
  <c r="AK134" i="3"/>
  <c r="AL134" i="3"/>
  <c r="AQ149" i="3"/>
  <c r="AT149" i="3"/>
  <c r="AU149" i="3"/>
  <c r="AQ150" i="3"/>
  <c r="AR150" i="3"/>
  <c r="AM165" i="3"/>
  <c r="AL165" i="3"/>
  <c r="AN165" i="3"/>
  <c r="AM222" i="3"/>
  <c r="AN222" i="3"/>
  <c r="AI229" i="3"/>
  <c r="AJ229" i="3"/>
  <c r="AM229" i="3"/>
  <c r="AK229" i="3"/>
  <c r="AJ237" i="3"/>
  <c r="AL240" i="3"/>
  <c r="AP242" i="3"/>
  <c r="AU243" i="3"/>
  <c r="AR243" i="3"/>
  <c r="AP247" i="3"/>
  <c r="AP249" i="3"/>
  <c r="AS251" i="3"/>
  <c r="AR256" i="3"/>
  <c r="AR257" i="3"/>
  <c r="AU258" i="3"/>
  <c r="AT261" i="3"/>
  <c r="AT264" i="3"/>
  <c r="AM276" i="3"/>
  <c r="AN276" i="3"/>
  <c r="AJ277" i="3"/>
  <c r="AI281" i="3"/>
  <c r="AI283" i="3"/>
  <c r="AJ283" i="3"/>
  <c r="AM283" i="3"/>
  <c r="AK283" i="3"/>
  <c r="AP288" i="3"/>
  <c r="AT291" i="3"/>
  <c r="AP297" i="3"/>
  <c r="AT300" i="3"/>
  <c r="AR309" i="3"/>
  <c r="AL313" i="3"/>
  <c r="AM317" i="3"/>
  <c r="AT319" i="3"/>
  <c r="AN344" i="3"/>
  <c r="AM344" i="3"/>
  <c r="AL344" i="3"/>
  <c r="AK344" i="3"/>
  <c r="AJ344" i="3"/>
  <c r="AI344" i="3"/>
  <c r="AJ375" i="3"/>
  <c r="AN375" i="3"/>
  <c r="AM375" i="3"/>
  <c r="AL375" i="3"/>
  <c r="AK375" i="3"/>
  <c r="AI375" i="3"/>
  <c r="AM228" i="3"/>
  <c r="AL228" i="3"/>
  <c r="AI228" i="3"/>
  <c r="AN228" i="3"/>
  <c r="AQ233" i="3"/>
  <c r="AU233" i="3"/>
  <c r="AU238" i="3"/>
  <c r="AS238" i="3"/>
  <c r="AQ240" i="3"/>
  <c r="AT240" i="3"/>
  <c r="AR240" i="3"/>
  <c r="AQ248" i="3"/>
  <c r="AT248" i="3"/>
  <c r="AP248" i="3"/>
  <c r="AU248" i="3"/>
  <c r="AT251" i="3"/>
  <c r="AT256" i="3"/>
  <c r="AS257" i="3"/>
  <c r="AU264" i="3"/>
  <c r="AI268" i="3"/>
  <c r="AN268" i="3"/>
  <c r="AK268" i="3"/>
  <c r="AL277" i="3"/>
  <c r="AJ281" i="3"/>
  <c r="AM282" i="3"/>
  <c r="AL282" i="3"/>
  <c r="AI282" i="3"/>
  <c r="AN282" i="3"/>
  <c r="AU306" i="3"/>
  <c r="AR306" i="3"/>
  <c r="AQ306" i="3"/>
  <c r="AU318" i="3"/>
  <c r="AQ318" i="3"/>
  <c r="AP318" i="3"/>
  <c r="AI322" i="3"/>
  <c r="AN322" i="3"/>
  <c r="AK322" i="3"/>
  <c r="AJ322" i="3"/>
  <c r="AN365" i="3"/>
  <c r="AM365" i="3"/>
  <c r="AL365" i="3"/>
  <c r="AK365" i="3"/>
  <c r="AJ365" i="3"/>
  <c r="AI365" i="3"/>
  <c r="AM192" i="3"/>
  <c r="AL192" i="3"/>
  <c r="AN192" i="3"/>
  <c r="AI193" i="3"/>
  <c r="AJ193" i="3"/>
  <c r="AM193" i="3"/>
  <c r="AK193" i="3"/>
  <c r="AI196" i="3"/>
  <c r="AN196" i="3"/>
  <c r="AM213" i="3"/>
  <c r="AN213" i="3"/>
  <c r="AI220" i="3"/>
  <c r="AJ220" i="3"/>
  <c r="AM220" i="3"/>
  <c r="AK220" i="3"/>
  <c r="AJ228" i="3"/>
  <c r="AP233" i="3"/>
  <c r="AU234" i="3"/>
  <c r="AR234" i="3"/>
  <c r="AP238" i="3"/>
  <c r="AP240" i="3"/>
  <c r="AS242" i="3"/>
  <c r="AR247" i="3"/>
  <c r="AR248" i="3"/>
  <c r="AU249" i="3"/>
  <c r="AM267" i="3"/>
  <c r="AN267" i="3"/>
  <c r="AJ268" i="3"/>
  <c r="AI272" i="3"/>
  <c r="AI274" i="3"/>
  <c r="AJ274" i="3"/>
  <c r="AM274" i="3"/>
  <c r="AK274" i="3"/>
  <c r="AM277" i="3"/>
  <c r="AK281" i="3"/>
  <c r="AJ282" i="3"/>
  <c r="AQ285" i="3"/>
  <c r="AT285" i="3"/>
  <c r="AR285" i="3"/>
  <c r="AT288" i="3"/>
  <c r="AT297" i="3"/>
  <c r="AP306" i="3"/>
  <c r="AT309" i="3"/>
  <c r="AR318" i="3"/>
  <c r="AL322" i="3"/>
  <c r="AK419" i="3"/>
  <c r="AJ419" i="3"/>
  <c r="AN419" i="3"/>
  <c r="AM419" i="3"/>
  <c r="AL419" i="3"/>
  <c r="AI419" i="3"/>
  <c r="AK228" i="3"/>
  <c r="AU229" i="3"/>
  <c r="AS229" i="3"/>
  <c r="AQ231" i="3"/>
  <c r="AT231" i="3"/>
  <c r="AR231" i="3"/>
  <c r="AQ239" i="3"/>
  <c r="AT239" i="3"/>
  <c r="AP239" i="3"/>
  <c r="AU239" i="3"/>
  <c r="AI259" i="3"/>
  <c r="AN259" i="3"/>
  <c r="AK259" i="3"/>
  <c r="AL268" i="3"/>
  <c r="AJ272" i="3"/>
  <c r="AM273" i="3"/>
  <c r="AL273" i="3"/>
  <c r="AI273" i="3"/>
  <c r="AN273" i="3"/>
  <c r="AQ278" i="3"/>
  <c r="AU278" i="3"/>
  <c r="AM281" i="3"/>
  <c r="AK282" i="3"/>
  <c r="AU283" i="3"/>
  <c r="AS283" i="3"/>
  <c r="AI292" i="3"/>
  <c r="AJ292" i="3"/>
  <c r="AN292" i="3"/>
  <c r="AM292" i="3"/>
  <c r="AK292" i="3"/>
  <c r="AQ294" i="3"/>
  <c r="AU294" i="3"/>
  <c r="AT294" i="3"/>
  <c r="AR294" i="3"/>
  <c r="AI301" i="3"/>
  <c r="AJ301" i="3"/>
  <c r="AN301" i="3"/>
  <c r="AM301" i="3"/>
  <c r="AK301" i="3"/>
  <c r="AS306" i="3"/>
  <c r="AU315" i="3"/>
  <c r="AR315" i="3"/>
  <c r="AQ315" i="3"/>
  <c r="AS318" i="3"/>
  <c r="AM322" i="3"/>
  <c r="AU327" i="3"/>
  <c r="AS327" i="3"/>
  <c r="AR327" i="3"/>
  <c r="AQ327" i="3"/>
  <c r="AP327" i="3"/>
  <c r="AN332" i="3"/>
  <c r="AL332" i="3"/>
  <c r="AK332" i="3"/>
  <c r="AJ332" i="3"/>
  <c r="AI332" i="3"/>
  <c r="AI211" i="3"/>
  <c r="AJ211" i="3"/>
  <c r="AM211" i="3"/>
  <c r="AK211" i="3"/>
  <c r="AU225" i="3"/>
  <c r="AR225" i="3"/>
  <c r="AP229" i="3"/>
  <c r="AP231" i="3"/>
  <c r="AS233" i="3"/>
  <c r="AR238" i="3"/>
  <c r="AR239" i="3"/>
  <c r="AU240" i="3"/>
  <c r="AM258" i="3"/>
  <c r="AN258" i="3"/>
  <c r="AJ259" i="3"/>
  <c r="AI263" i="3"/>
  <c r="AI265" i="3"/>
  <c r="AJ265" i="3"/>
  <c r="AM265" i="3"/>
  <c r="AK265" i="3"/>
  <c r="AM268" i="3"/>
  <c r="AK272" i="3"/>
  <c r="AJ273" i="3"/>
  <c r="AP278" i="3"/>
  <c r="AU279" i="3"/>
  <c r="AR279" i="3"/>
  <c r="AN281" i="3"/>
  <c r="AP283" i="3"/>
  <c r="AL292" i="3"/>
  <c r="AP294" i="3"/>
  <c r="AL301" i="3"/>
  <c r="AQ303" i="3"/>
  <c r="AU303" i="3"/>
  <c r="AT303" i="3"/>
  <c r="AR303" i="3"/>
  <c r="AT306" i="3"/>
  <c r="AP315" i="3"/>
  <c r="AT318" i="3"/>
  <c r="AT327" i="3"/>
  <c r="AM332" i="3"/>
  <c r="AN341" i="3"/>
  <c r="AL341" i="3"/>
  <c r="AK341" i="3"/>
  <c r="AJ341" i="3"/>
  <c r="AI341" i="3"/>
  <c r="AN356" i="3"/>
  <c r="AM356" i="3"/>
  <c r="AL356" i="3"/>
  <c r="AK356" i="3"/>
  <c r="AJ356" i="3"/>
  <c r="AI356" i="3"/>
  <c r="AU389" i="3"/>
  <c r="AT389" i="3"/>
  <c r="AS389" i="3"/>
  <c r="AR389" i="3"/>
  <c r="AQ389" i="3"/>
  <c r="AP389" i="3"/>
  <c r="AR405" i="3"/>
  <c r="AU405" i="3"/>
  <c r="AT405" i="3"/>
  <c r="AS405" i="3"/>
  <c r="AQ405" i="3"/>
  <c r="AP405" i="3"/>
  <c r="AL206" i="3"/>
  <c r="AS208" i="3"/>
  <c r="AL215" i="3"/>
  <c r="AS217" i="3"/>
  <c r="AL224" i="3"/>
  <c r="AS226" i="3"/>
  <c r="AL233" i="3"/>
  <c r="AS235" i="3"/>
  <c r="AL242" i="3"/>
  <c r="AS244" i="3"/>
  <c r="AL251" i="3"/>
  <c r="AS253" i="3"/>
  <c r="AL260" i="3"/>
  <c r="AS262" i="3"/>
  <c r="AL269" i="3"/>
  <c r="AS271" i="3"/>
  <c r="AL278" i="3"/>
  <c r="AS280" i="3"/>
  <c r="AU284" i="3"/>
  <c r="AL287" i="3"/>
  <c r="AS289" i="3"/>
  <c r="AN291" i="3"/>
  <c r="AU293" i="3"/>
  <c r="AL296" i="3"/>
  <c r="AS298" i="3"/>
  <c r="AN300" i="3"/>
  <c r="AU302" i="3"/>
  <c r="AL305" i="3"/>
  <c r="AS307" i="3"/>
  <c r="AN309" i="3"/>
  <c r="AU311" i="3"/>
  <c r="AL314" i="3"/>
  <c r="AS316" i="3"/>
  <c r="AN318" i="3"/>
  <c r="AU320" i="3"/>
  <c r="AL323" i="3"/>
  <c r="AS325" i="3"/>
  <c r="AN327" i="3"/>
  <c r="AL328" i="3"/>
  <c r="AT329" i="3"/>
  <c r="AK331" i="3"/>
  <c r="AT332" i="3"/>
  <c r="AL334" i="3"/>
  <c r="AL337" i="3"/>
  <c r="AU338" i="3"/>
  <c r="AL340" i="3"/>
  <c r="AT341" i="3"/>
  <c r="AK343" i="3"/>
  <c r="AT344" i="3"/>
  <c r="AL346" i="3"/>
  <c r="AU347" i="3"/>
  <c r="AL349" i="3"/>
  <c r="AU350" i="3"/>
  <c r="AL352" i="3"/>
  <c r="AT353" i="3"/>
  <c r="AK355" i="3"/>
  <c r="AT356" i="3"/>
  <c r="AL358" i="3"/>
  <c r="AU359" i="3"/>
  <c r="AL361" i="3"/>
  <c r="AU362" i="3"/>
  <c r="AL364" i="3"/>
  <c r="AT365" i="3"/>
  <c r="AK367" i="3"/>
  <c r="AT368" i="3"/>
  <c r="AL370" i="3"/>
  <c r="AU371" i="3"/>
  <c r="AQ372" i="3"/>
  <c r="AN373" i="3"/>
  <c r="AT376" i="3"/>
  <c r="AQ377" i="3"/>
  <c r="AN380" i="3"/>
  <c r="AI380" i="3"/>
  <c r="AU384" i="3"/>
  <c r="AT384" i="3"/>
  <c r="AS384" i="3"/>
  <c r="AQ384" i="3"/>
  <c r="AR386" i="3"/>
  <c r="AR388" i="3"/>
  <c r="AJ392" i="3"/>
  <c r="AN404" i="3"/>
  <c r="AT410" i="3"/>
  <c r="AS410" i="3"/>
  <c r="AU410" i="3"/>
  <c r="AQ410" i="3"/>
  <c r="AN206" i="3"/>
  <c r="AN215" i="3"/>
  <c r="AN224" i="3"/>
  <c r="AN233" i="3"/>
  <c r="AN242" i="3"/>
  <c r="AN251" i="3"/>
  <c r="AN260" i="3"/>
  <c r="AN269" i="3"/>
  <c r="AN278" i="3"/>
  <c r="AN287" i="3"/>
  <c r="AN296" i="3"/>
  <c r="AN305" i="3"/>
  <c r="AN314" i="3"/>
  <c r="AN323" i="3"/>
  <c r="AN328" i="3"/>
  <c r="AM331" i="3"/>
  <c r="AN334" i="3"/>
  <c r="AN340" i="3"/>
  <c r="AM343" i="3"/>
  <c r="AN346" i="3"/>
  <c r="AN352" i="3"/>
  <c r="AM355" i="3"/>
  <c r="AN358" i="3"/>
  <c r="AN364" i="3"/>
  <c r="AM367" i="3"/>
  <c r="AN370" i="3"/>
  <c r="AT372" i="3"/>
  <c r="AT377" i="3"/>
  <c r="AT388" i="3"/>
  <c r="AL392" i="3"/>
  <c r="AN416" i="3"/>
  <c r="AM416" i="3"/>
  <c r="AK416" i="3"/>
  <c r="AT422" i="3"/>
  <c r="AS422" i="3"/>
  <c r="AU422" i="3"/>
  <c r="AP422" i="3"/>
  <c r="AN331" i="3"/>
  <c r="AN343" i="3"/>
  <c r="AN355" i="3"/>
  <c r="AN367" i="3"/>
  <c r="AU372" i="3"/>
  <c r="AK376" i="3"/>
  <c r="AN376" i="3"/>
  <c r="AU377" i="3"/>
  <c r="AM381" i="3"/>
  <c r="AL381" i="3"/>
  <c r="AJ381" i="3"/>
  <c r="AI381" i="3"/>
  <c r="AU388" i="3"/>
  <c r="AU391" i="3"/>
  <c r="AT391" i="3"/>
  <c r="AP391" i="3"/>
  <c r="AN392" i="3"/>
  <c r="AN395" i="3"/>
  <c r="AM395" i="3"/>
  <c r="AL395" i="3"/>
  <c r="AK395" i="3"/>
  <c r="AN397" i="3"/>
  <c r="AI397" i="3"/>
  <c r="AN400" i="3"/>
  <c r="AM400" i="3"/>
  <c r="AL400" i="3"/>
  <c r="AK400" i="3"/>
  <c r="AN402" i="3"/>
  <c r="AM402" i="3"/>
  <c r="AL402" i="3"/>
  <c r="AT379" i="3"/>
  <c r="AR379" i="3"/>
  <c r="AQ391" i="3"/>
  <c r="AI395" i="3"/>
  <c r="AJ397" i="3"/>
  <c r="AL398" i="3"/>
  <c r="AK398" i="3"/>
  <c r="AJ398" i="3"/>
  <c r="AI398" i="3"/>
  <c r="AI399" i="3"/>
  <c r="AI400" i="3"/>
  <c r="AI402" i="3"/>
  <c r="AI336" i="3"/>
  <c r="AI339" i="3"/>
  <c r="AP343" i="3"/>
  <c r="AI348" i="3"/>
  <c r="AI351" i="3"/>
  <c r="AP355" i="3"/>
  <c r="AI360" i="3"/>
  <c r="AI363" i="3"/>
  <c r="AP367" i="3"/>
  <c r="AI372" i="3"/>
  <c r="AP374" i="3"/>
  <c r="AN377" i="3"/>
  <c r="AI377" i="3"/>
  <c r="AP379" i="3"/>
  <c r="AN383" i="3"/>
  <c r="AM383" i="3"/>
  <c r="AL383" i="3"/>
  <c r="AR391" i="3"/>
  <c r="AJ395" i="3"/>
  <c r="AK397" i="3"/>
  <c r="AJ399" i="3"/>
  <c r="AJ400" i="3"/>
  <c r="AJ402" i="3"/>
  <c r="AT406" i="3"/>
  <c r="AS406" i="3"/>
  <c r="AR406" i="3"/>
  <c r="AQ406" i="3"/>
  <c r="AR408" i="3"/>
  <c r="AQ408" i="3"/>
  <c r="AU408" i="3"/>
  <c r="AT408" i="3"/>
  <c r="AS408" i="3"/>
  <c r="AK442" i="3"/>
  <c r="AJ442" i="3"/>
  <c r="AI442" i="3"/>
  <c r="AN442" i="3"/>
  <c r="AM442" i="3"/>
  <c r="AL442" i="3"/>
  <c r="AQ367" i="3"/>
  <c r="AJ372" i="3"/>
  <c r="AQ379" i="3"/>
  <c r="AN385" i="3"/>
  <c r="AJ385" i="3"/>
  <c r="AU417" i="3"/>
  <c r="AT417" i="3"/>
  <c r="AP417" i="3"/>
  <c r="AS438" i="3"/>
  <c r="AR438" i="3"/>
  <c r="AQ438" i="3"/>
  <c r="AU438" i="3"/>
  <c r="AT438" i="3"/>
  <c r="AT287" i="3"/>
  <c r="AL294" i="3"/>
  <c r="AT296" i="3"/>
  <c r="AK326" i="3"/>
  <c r="AJ330" i="3"/>
  <c r="AR331" i="3"/>
  <c r="AK333" i="3"/>
  <c r="AK336" i="3"/>
  <c r="AK339" i="3"/>
  <c r="AJ342" i="3"/>
  <c r="AR343" i="3"/>
  <c r="AK345" i="3"/>
  <c r="AP347" i="3"/>
  <c r="AK348" i="3"/>
  <c r="AK351" i="3"/>
  <c r="AJ354" i="3"/>
  <c r="AR355" i="3"/>
  <c r="AK357" i="3"/>
  <c r="AP359" i="3"/>
  <c r="AK360" i="3"/>
  <c r="AK363" i="3"/>
  <c r="AJ366" i="3"/>
  <c r="AR367" i="3"/>
  <c r="AK369" i="3"/>
  <c r="AP371" i="3"/>
  <c r="AL372" i="3"/>
  <c r="AR374" i="3"/>
  <c r="AP375" i="3"/>
  <c r="AR375" i="3"/>
  <c r="AM376" i="3"/>
  <c r="AK377" i="3"/>
  <c r="AM378" i="3"/>
  <c r="AJ378" i="3"/>
  <c r="AS379" i="3"/>
  <c r="AP381" i="3"/>
  <c r="AJ383" i="3"/>
  <c r="AI385" i="3"/>
  <c r="AN388" i="3"/>
  <c r="AM388" i="3"/>
  <c r="AL388" i="3"/>
  <c r="AK388" i="3"/>
  <c r="AN390" i="3"/>
  <c r="AM390" i="3"/>
  <c r="AK390" i="3"/>
  <c r="AM397" i="3"/>
  <c r="AU398" i="3"/>
  <c r="AR398" i="3"/>
  <c r="AL399" i="3"/>
  <c r="AP400" i="3"/>
  <c r="AU412" i="3"/>
  <c r="AQ412" i="3"/>
  <c r="AQ417" i="3"/>
  <c r="AS427" i="3"/>
  <c r="AR427" i="3"/>
  <c r="AQ427" i="3"/>
  <c r="AU427" i="3"/>
  <c r="AT427" i="3"/>
  <c r="AP427" i="3"/>
  <c r="AP438" i="3"/>
  <c r="AP284" i="3"/>
  <c r="AU287" i="3"/>
  <c r="AI291" i="3"/>
  <c r="AP293" i="3"/>
  <c r="AN294" i="3"/>
  <c r="AU296" i="3"/>
  <c r="AI300" i="3"/>
  <c r="AP302" i="3"/>
  <c r="AN303" i="3"/>
  <c r="AU305" i="3"/>
  <c r="AI309" i="3"/>
  <c r="AP311" i="3"/>
  <c r="AN312" i="3"/>
  <c r="AU314" i="3"/>
  <c r="AI318" i="3"/>
  <c r="AP320" i="3"/>
  <c r="AN321" i="3"/>
  <c r="AU323" i="3"/>
  <c r="AI327" i="3"/>
  <c r="AK330" i="3"/>
  <c r="AT331" i="3"/>
  <c r="AP332" i="3"/>
  <c r="AL333" i="3"/>
  <c r="AU334" i="3"/>
  <c r="AP338" i="3"/>
  <c r="AL339" i="3"/>
  <c r="AK342" i="3"/>
  <c r="AT343" i="3"/>
  <c r="AP344" i="3"/>
  <c r="AL345" i="3"/>
  <c r="AU346" i="3"/>
  <c r="AQ347" i="3"/>
  <c r="AL348" i="3"/>
  <c r="AP350" i="3"/>
  <c r="AL351" i="3"/>
  <c r="AK354" i="3"/>
  <c r="AT355" i="3"/>
  <c r="AP356" i="3"/>
  <c r="AL357" i="3"/>
  <c r="AU358" i="3"/>
  <c r="AQ359" i="3"/>
  <c r="AL360" i="3"/>
  <c r="AP362" i="3"/>
  <c r="AL363" i="3"/>
  <c r="AK366" i="3"/>
  <c r="AT367" i="3"/>
  <c r="AP368" i="3"/>
  <c r="AL369" i="3"/>
  <c r="AU370" i="3"/>
  <c r="AQ371" i="3"/>
  <c r="AM372" i="3"/>
  <c r="AI373" i="3"/>
  <c r="AS374" i="3"/>
  <c r="AQ375" i="3"/>
  <c r="AL377" i="3"/>
  <c r="AI378" i="3"/>
  <c r="AU379" i="3"/>
  <c r="AQ381" i="3"/>
  <c r="AK383" i="3"/>
  <c r="AK385" i="3"/>
  <c r="AI388" i="3"/>
  <c r="AI390" i="3"/>
  <c r="AS393" i="3"/>
  <c r="AP398" i="3"/>
  <c r="AM399" i="3"/>
  <c r="AR400" i="3"/>
  <c r="AI404" i="3"/>
  <c r="AP412" i="3"/>
  <c r="AR417" i="3"/>
  <c r="AN423" i="3"/>
  <c r="AI423" i="3"/>
  <c r="AR347" i="3"/>
  <c r="AM351" i="3"/>
  <c r="AU355" i="3"/>
  <c r="AR359" i="3"/>
  <c r="AM360" i="3"/>
  <c r="AM363" i="3"/>
  <c r="AU367" i="3"/>
  <c r="AR371" i="3"/>
  <c r="AN372" i="3"/>
  <c r="AJ373" i="3"/>
  <c r="AT374" i="3"/>
  <c r="AM377" i="3"/>
  <c r="AR381" i="3"/>
  <c r="AL385" i="3"/>
  <c r="AT394" i="3"/>
  <c r="AS394" i="3"/>
  <c r="AR394" i="3"/>
  <c r="AQ394" i="3"/>
  <c r="AU396" i="3"/>
  <c r="AT396" i="3"/>
  <c r="AS396" i="3"/>
  <c r="AR396" i="3"/>
  <c r="AS399" i="3"/>
  <c r="AR399" i="3"/>
  <c r="AQ399" i="3"/>
  <c r="AP399" i="3"/>
  <c r="AS400" i="3"/>
  <c r="AU401" i="3"/>
  <c r="AT401" i="3"/>
  <c r="AS401" i="3"/>
  <c r="AR401" i="3"/>
  <c r="AQ413" i="3"/>
  <c r="AP413" i="3"/>
  <c r="AU413" i="3"/>
  <c r="AT413" i="3"/>
  <c r="AS413" i="3"/>
  <c r="AR413" i="3"/>
  <c r="AS417" i="3"/>
  <c r="AU435" i="3"/>
  <c r="AT435" i="3"/>
  <c r="AQ435" i="3"/>
  <c r="AP435" i="3"/>
  <c r="AR443" i="3"/>
  <c r="AQ443" i="3"/>
  <c r="AP443" i="3"/>
  <c r="AU443" i="3"/>
  <c r="AT443" i="3"/>
  <c r="AS443" i="3"/>
  <c r="AS347" i="3"/>
  <c r="AS359" i="3"/>
  <c r="AS371" i="3"/>
  <c r="AT382" i="3"/>
  <c r="AS382" i="3"/>
  <c r="AQ382" i="3"/>
  <c r="AU386" i="3"/>
  <c r="AQ386" i="3"/>
  <c r="AM409" i="3"/>
  <c r="AL409" i="3"/>
  <c r="AN409" i="3"/>
  <c r="AI409" i="3"/>
  <c r="AR208" i="3"/>
  <c r="AR217" i="3"/>
  <c r="AR226" i="3"/>
  <c r="AR235" i="3"/>
  <c r="AR244" i="3"/>
  <c r="AR253" i="3"/>
  <c r="AR262" i="3"/>
  <c r="AR271" i="3"/>
  <c r="AR280" i="3"/>
  <c r="AT284" i="3"/>
  <c r="AR289" i="3"/>
  <c r="AL291" i="3"/>
  <c r="AT293" i="3"/>
  <c r="AR298" i="3"/>
  <c r="AL300" i="3"/>
  <c r="AT302" i="3"/>
  <c r="AR307" i="3"/>
  <c r="AL309" i="3"/>
  <c r="AT311" i="3"/>
  <c r="AR316" i="3"/>
  <c r="AL318" i="3"/>
  <c r="AT320" i="3"/>
  <c r="AR325" i="3"/>
  <c r="AL327" i="3"/>
  <c r="AK328" i="3"/>
  <c r="AS329" i="3"/>
  <c r="AK337" i="3"/>
  <c r="AS338" i="3"/>
  <c r="AK340" i="3"/>
  <c r="AS341" i="3"/>
  <c r="AK349" i="3"/>
  <c r="AS350" i="3"/>
  <c r="AK352" i="3"/>
  <c r="AS353" i="3"/>
  <c r="AK361" i="3"/>
  <c r="AS362" i="3"/>
  <c r="AK364" i="3"/>
  <c r="AS365" i="3"/>
  <c r="AP372" i="3"/>
  <c r="AL373" i="3"/>
  <c r="AU375" i="3"/>
  <c r="AR376" i="3"/>
  <c r="AP377" i="3"/>
  <c r="AN378" i="3"/>
  <c r="AU381" i="3"/>
  <c r="AP382" i="3"/>
  <c r="AP386" i="3"/>
  <c r="AQ388" i="3"/>
  <c r="AI392" i="3"/>
  <c r="AU394" i="3"/>
  <c r="AQ396" i="3"/>
  <c r="AT398" i="3"/>
  <c r="AU399" i="3"/>
  <c r="AU400" i="3"/>
  <c r="AQ401" i="3"/>
  <c r="AM404" i="3"/>
  <c r="AM405" i="3"/>
  <c r="AL405" i="3"/>
  <c r="AK405" i="3"/>
  <c r="AJ405" i="3"/>
  <c r="AN405" i="3"/>
  <c r="AJ409" i="3"/>
  <c r="AT412" i="3"/>
  <c r="AM421" i="3"/>
  <c r="AL421" i="3"/>
  <c r="AN421" i="3"/>
  <c r="AL423" i="3"/>
  <c r="AN428" i="3"/>
  <c r="AM428" i="3"/>
  <c r="AL428" i="3"/>
  <c r="AI428" i="3"/>
  <c r="AJ428" i="3"/>
  <c r="AS435" i="3"/>
  <c r="AN439" i="3"/>
  <c r="AM439" i="3"/>
  <c r="AL439" i="3"/>
  <c r="AI439" i="3"/>
  <c r="AJ439" i="3"/>
  <c r="AL386" i="3"/>
  <c r="AK386" i="3"/>
  <c r="AJ386" i="3"/>
  <c r="AI386" i="3"/>
  <c r="AM393" i="3"/>
  <c r="AL393" i="3"/>
  <c r="AK393" i="3"/>
  <c r="AJ393" i="3"/>
  <c r="AU424" i="3"/>
  <c r="AT424" i="3"/>
  <c r="AQ424" i="3"/>
  <c r="AS461" i="3"/>
  <c r="AR461" i="3"/>
  <c r="AQ461" i="3"/>
  <c r="AP461" i="3"/>
  <c r="AU461" i="3"/>
  <c r="AT461" i="3"/>
  <c r="AU403" i="3"/>
  <c r="AT403" i="3"/>
  <c r="AJ412" i="3"/>
  <c r="AI412" i="3"/>
  <c r="AN412" i="3"/>
  <c r="AM412" i="3"/>
  <c r="AL412" i="3"/>
  <c r="AK412" i="3"/>
  <c r="AL426" i="3"/>
  <c r="AK426" i="3"/>
  <c r="AJ426" i="3"/>
  <c r="AN426" i="3"/>
  <c r="AM426" i="3"/>
  <c r="AR431" i="3"/>
  <c r="AQ431" i="3"/>
  <c r="AP431" i="3"/>
  <c r="AU431" i="3"/>
  <c r="AT431" i="3"/>
  <c r="AS431" i="3"/>
  <c r="AN434" i="3"/>
  <c r="AM434" i="3"/>
  <c r="AJ434" i="3"/>
  <c r="AK407" i="3"/>
  <c r="AN407" i="3"/>
  <c r="AM407" i="3"/>
  <c r="AL407" i="3"/>
  <c r="AS415" i="3"/>
  <c r="AR415" i="3"/>
  <c r="AU415" i="3"/>
  <c r="AT415" i="3"/>
  <c r="AR420" i="3"/>
  <c r="AQ420" i="3"/>
  <c r="AU420" i="3"/>
  <c r="AT420" i="3"/>
  <c r="AS420" i="3"/>
  <c r="AU440" i="3"/>
  <c r="AT440" i="3"/>
  <c r="AS440" i="3"/>
  <c r="AP440" i="3"/>
  <c r="AI410" i="3"/>
  <c r="AP411" i="3"/>
  <c r="AJ417" i="3"/>
  <c r="AQ418" i="3"/>
  <c r="AI422" i="3"/>
  <c r="AP423" i="3"/>
  <c r="AK424" i="3"/>
  <c r="AR425" i="3"/>
  <c r="AJ429" i="3"/>
  <c r="AQ430" i="3"/>
  <c r="AN432" i="3"/>
  <c r="AI433" i="3"/>
  <c r="AU433" i="3"/>
  <c r="AP434" i="3"/>
  <c r="AK435" i="3"/>
  <c r="AR436" i="3"/>
  <c r="AJ440" i="3"/>
  <c r="AQ441" i="3"/>
  <c r="AN444" i="3"/>
  <c r="AI445" i="3"/>
  <c r="AU445" i="3"/>
  <c r="AP446" i="3"/>
  <c r="AK447" i="3"/>
  <c r="AR448" i="3"/>
  <c r="AJ451" i="3"/>
  <c r="AQ452" i="3"/>
  <c r="AL453" i="3"/>
  <c r="AS454" i="3"/>
  <c r="AN455" i="3"/>
  <c r="AI456" i="3"/>
  <c r="AU456" i="3"/>
  <c r="AP457" i="3"/>
  <c r="AK458" i="3"/>
  <c r="AR459" i="3"/>
  <c r="AJ463" i="3"/>
  <c r="AQ464" i="3"/>
  <c r="AL465" i="3"/>
  <c r="AS466" i="3"/>
  <c r="AN467" i="3"/>
  <c r="AP468" i="3"/>
  <c r="AK469" i="3"/>
  <c r="AR470" i="3"/>
  <c r="AM471" i="3"/>
  <c r="AT472" i="3"/>
  <c r="AJ474" i="3"/>
  <c r="AQ475" i="3"/>
  <c r="AL476" i="3"/>
  <c r="AS477" i="3"/>
  <c r="AN478" i="3"/>
  <c r="AI479" i="3"/>
  <c r="AU479" i="3"/>
  <c r="AP480" i="3"/>
  <c r="AK481" i="3"/>
  <c r="AR482" i="3"/>
  <c r="AM483" i="3"/>
  <c r="AT484" i="3"/>
  <c r="AJ486" i="3"/>
  <c r="AQ487" i="3"/>
  <c r="AL488" i="3"/>
  <c r="AS489" i="3"/>
  <c r="AN490" i="3"/>
  <c r="AI491" i="3"/>
  <c r="AU491" i="3"/>
  <c r="AP492" i="3"/>
  <c r="AK493" i="3"/>
  <c r="AR494" i="3"/>
  <c r="AM495" i="3"/>
  <c r="AT496" i="3"/>
  <c r="AQ498" i="3"/>
  <c r="AS499" i="3"/>
  <c r="AI501" i="3"/>
  <c r="AP502" i="3"/>
  <c r="AK503" i="3"/>
  <c r="AR504" i="3"/>
  <c r="AM505" i="3"/>
  <c r="AT506" i="3"/>
  <c r="AJ508" i="3"/>
  <c r="AQ509" i="3"/>
  <c r="AL510" i="3"/>
  <c r="AS511" i="3"/>
  <c r="AI513" i="3"/>
  <c r="AS515" i="3"/>
  <c r="AQ516" i="3"/>
  <c r="AQ517" i="3"/>
  <c r="AK519" i="3"/>
  <c r="AP523" i="3"/>
  <c r="AJ526" i="3"/>
  <c r="AI529" i="3"/>
  <c r="AR532" i="3"/>
  <c r="AI534" i="3"/>
  <c r="AN535" i="3"/>
  <c r="AI535" i="3"/>
  <c r="AK535" i="3"/>
  <c r="AJ535" i="3"/>
  <c r="AQ547" i="3"/>
  <c r="AQ550" i="3"/>
  <c r="AT559" i="3"/>
  <c r="AS559" i="3"/>
  <c r="AQ559" i="3"/>
  <c r="AU559" i="3"/>
  <c r="AR595" i="3"/>
  <c r="AT595" i="3"/>
  <c r="AS595" i="3"/>
  <c r="AK604" i="3"/>
  <c r="AM604" i="3"/>
  <c r="AL604" i="3"/>
  <c r="AJ604" i="3"/>
  <c r="AI604" i="3"/>
  <c r="AN604" i="3"/>
  <c r="AQ605" i="3"/>
  <c r="AM646" i="3"/>
  <c r="AJ646" i="3"/>
  <c r="AL646" i="3"/>
  <c r="AK646" i="3"/>
  <c r="AK692" i="3"/>
  <c r="AM692" i="3"/>
  <c r="AN692" i="3"/>
  <c r="AL692" i="3"/>
  <c r="AJ692" i="3"/>
  <c r="AI692" i="3"/>
  <c r="AM698" i="3"/>
  <c r="AK698" i="3"/>
  <c r="AN698" i="3"/>
  <c r="AL698" i="3"/>
  <c r="AJ698" i="3"/>
  <c r="AI698" i="3"/>
  <c r="AR709" i="3"/>
  <c r="AS709" i="3"/>
  <c r="AQ709" i="3"/>
  <c r="AP709" i="3"/>
  <c r="AU709" i="3"/>
  <c r="AT709" i="3"/>
  <c r="AJ410" i="3"/>
  <c r="AQ411" i="3"/>
  <c r="AK417" i="3"/>
  <c r="AR418" i="3"/>
  <c r="AJ422" i="3"/>
  <c r="AQ423" i="3"/>
  <c r="AL424" i="3"/>
  <c r="AS425" i="3"/>
  <c r="AK429" i="3"/>
  <c r="AR430" i="3"/>
  <c r="AJ433" i="3"/>
  <c r="AQ434" i="3"/>
  <c r="AL435" i="3"/>
  <c r="AS436" i="3"/>
  <c r="AK440" i="3"/>
  <c r="AR441" i="3"/>
  <c r="AJ445" i="3"/>
  <c r="AQ446" i="3"/>
  <c r="AL447" i="3"/>
  <c r="AS448" i="3"/>
  <c r="AK451" i="3"/>
  <c r="AR452" i="3"/>
  <c r="AM453" i="3"/>
  <c r="AT454" i="3"/>
  <c r="AJ456" i="3"/>
  <c r="AQ457" i="3"/>
  <c r="AL458" i="3"/>
  <c r="AS459" i="3"/>
  <c r="AK463" i="3"/>
  <c r="AR464" i="3"/>
  <c r="AM465" i="3"/>
  <c r="AT466" i="3"/>
  <c r="AQ468" i="3"/>
  <c r="AL469" i="3"/>
  <c r="AS470" i="3"/>
  <c r="AN471" i="3"/>
  <c r="AU472" i="3"/>
  <c r="AK474" i="3"/>
  <c r="AR475" i="3"/>
  <c r="AM476" i="3"/>
  <c r="AT477" i="3"/>
  <c r="AJ479" i="3"/>
  <c r="AQ480" i="3"/>
  <c r="AL481" i="3"/>
  <c r="AS482" i="3"/>
  <c r="AN483" i="3"/>
  <c r="AU484" i="3"/>
  <c r="AK486" i="3"/>
  <c r="AR487" i="3"/>
  <c r="AM488" i="3"/>
  <c r="AT489" i="3"/>
  <c r="AJ491" i="3"/>
  <c r="AQ492" i="3"/>
  <c r="AL493" i="3"/>
  <c r="AS494" i="3"/>
  <c r="AN495" i="3"/>
  <c r="AU496" i="3"/>
  <c r="AR498" i="3"/>
  <c r="AT499" i="3"/>
  <c r="AJ501" i="3"/>
  <c r="AQ502" i="3"/>
  <c r="AL503" i="3"/>
  <c r="AS504" i="3"/>
  <c r="AN505" i="3"/>
  <c r="AU506" i="3"/>
  <c r="AK508" i="3"/>
  <c r="AR509" i="3"/>
  <c r="AM510" i="3"/>
  <c r="AT511" i="3"/>
  <c r="AJ513" i="3"/>
  <c r="AT515" i="3"/>
  <c r="AR516" i="3"/>
  <c r="AR517" i="3"/>
  <c r="AU518" i="3"/>
  <c r="AR518" i="3"/>
  <c r="AL519" i="3"/>
  <c r="AK526" i="3"/>
  <c r="AI530" i="3"/>
  <c r="AK530" i="3"/>
  <c r="AJ530" i="3"/>
  <c r="AS532" i="3"/>
  <c r="AQ564" i="3"/>
  <c r="AR564" i="3"/>
  <c r="AP564" i="3"/>
  <c r="AT564" i="3"/>
  <c r="AS564" i="3"/>
  <c r="AT569" i="3"/>
  <c r="AU569" i="3"/>
  <c r="AR569" i="3"/>
  <c r="AQ569" i="3"/>
  <c r="AU584" i="3"/>
  <c r="AT584" i="3"/>
  <c r="AS584" i="3"/>
  <c r="AQ584" i="3"/>
  <c r="AP584" i="3"/>
  <c r="AP585" i="3"/>
  <c r="AQ585" i="3"/>
  <c r="AU585" i="3"/>
  <c r="AT585" i="3"/>
  <c r="AS585" i="3"/>
  <c r="AR585" i="3"/>
  <c r="AM600" i="3"/>
  <c r="AJ600" i="3"/>
  <c r="AN600" i="3"/>
  <c r="AL600" i="3"/>
  <c r="AK600" i="3"/>
  <c r="AI600" i="3"/>
  <c r="AL617" i="3"/>
  <c r="AN617" i="3"/>
  <c r="AM617" i="3"/>
  <c r="AK617" i="3"/>
  <c r="AL651" i="3"/>
  <c r="AN651" i="3"/>
  <c r="AI651" i="3"/>
  <c r="AK651" i="3"/>
  <c r="AJ651" i="3"/>
  <c r="AS694" i="3"/>
  <c r="AQ694" i="3"/>
  <c r="AT694" i="3"/>
  <c r="AR694" i="3"/>
  <c r="AP694" i="3"/>
  <c r="AI384" i="3"/>
  <c r="AP385" i="3"/>
  <c r="AI396" i="3"/>
  <c r="AP397" i="3"/>
  <c r="AI408" i="3"/>
  <c r="AP409" i="3"/>
  <c r="AK410" i="3"/>
  <c r="AR411" i="3"/>
  <c r="AL417" i="3"/>
  <c r="AS418" i="3"/>
  <c r="AI420" i="3"/>
  <c r="AP421" i="3"/>
  <c r="AK422" i="3"/>
  <c r="AR423" i="3"/>
  <c r="AM424" i="3"/>
  <c r="AT425" i="3"/>
  <c r="AL429" i="3"/>
  <c r="AS430" i="3"/>
  <c r="AI431" i="3"/>
  <c r="AP432" i="3"/>
  <c r="AK433" i="3"/>
  <c r="AR434" i="3"/>
  <c r="AM435" i="3"/>
  <c r="AT436" i="3"/>
  <c r="AQ439" i="3"/>
  <c r="AL440" i="3"/>
  <c r="AS441" i="3"/>
  <c r="AI443" i="3"/>
  <c r="AP444" i="3"/>
  <c r="AK445" i="3"/>
  <c r="AR446" i="3"/>
  <c r="AM447" i="3"/>
  <c r="AT448" i="3"/>
  <c r="AQ450" i="3"/>
  <c r="AL451" i="3"/>
  <c r="AS452" i="3"/>
  <c r="AN453" i="3"/>
  <c r="AI454" i="3"/>
  <c r="AU454" i="3"/>
  <c r="AP455" i="3"/>
  <c r="AK456" i="3"/>
  <c r="AR457" i="3"/>
  <c r="AM458" i="3"/>
  <c r="AT459" i="3"/>
  <c r="AL463" i="3"/>
  <c r="AS464" i="3"/>
  <c r="AN465" i="3"/>
  <c r="AI466" i="3"/>
  <c r="AU466" i="3"/>
  <c r="AP467" i="3"/>
  <c r="AR468" i="3"/>
  <c r="AM469" i="3"/>
  <c r="AT470" i="3"/>
  <c r="AQ473" i="3"/>
  <c r="AL474" i="3"/>
  <c r="AS475" i="3"/>
  <c r="AN476" i="3"/>
  <c r="AI477" i="3"/>
  <c r="AU477" i="3"/>
  <c r="AP478" i="3"/>
  <c r="AK479" i="3"/>
  <c r="AR480" i="3"/>
  <c r="AM481" i="3"/>
  <c r="AT482" i="3"/>
  <c r="AL486" i="3"/>
  <c r="AS487" i="3"/>
  <c r="AN488" i="3"/>
  <c r="AI489" i="3"/>
  <c r="AU489" i="3"/>
  <c r="AP490" i="3"/>
  <c r="AK491" i="3"/>
  <c r="AR492" i="3"/>
  <c r="AM493" i="3"/>
  <c r="AT494" i="3"/>
  <c r="AS498" i="3"/>
  <c r="AI499" i="3"/>
  <c r="AU499" i="3"/>
  <c r="AP500" i="3"/>
  <c r="AK501" i="3"/>
  <c r="AR502" i="3"/>
  <c r="AM503" i="3"/>
  <c r="AT504" i="3"/>
  <c r="AL508" i="3"/>
  <c r="AS509" i="3"/>
  <c r="AN510" i="3"/>
  <c r="AI511" i="3"/>
  <c r="AU511" i="3"/>
  <c r="AP512" i="3"/>
  <c r="AK513" i="3"/>
  <c r="AS517" i="3"/>
  <c r="AP518" i="3"/>
  <c r="AN519" i="3"/>
  <c r="AM522" i="3"/>
  <c r="AJ522" i="3"/>
  <c r="AN522" i="3"/>
  <c r="AP525" i="3"/>
  <c r="AL526" i="3"/>
  <c r="AL529" i="3"/>
  <c r="AL530" i="3"/>
  <c r="AI531" i="3"/>
  <c r="AU532" i="3"/>
  <c r="AM535" i="3"/>
  <c r="AK536" i="3"/>
  <c r="AN537" i="3"/>
  <c r="AK537" i="3"/>
  <c r="AS550" i="3"/>
  <c r="AR559" i="3"/>
  <c r="AK562" i="3"/>
  <c r="AM562" i="3"/>
  <c r="AJ562" i="3"/>
  <c r="AI562" i="3"/>
  <c r="AN562" i="3"/>
  <c r="AL562" i="3"/>
  <c r="AU564" i="3"/>
  <c r="AP569" i="3"/>
  <c r="AR584" i="3"/>
  <c r="AI608" i="3"/>
  <c r="AN608" i="3"/>
  <c r="AM608" i="3"/>
  <c r="AK608" i="3"/>
  <c r="AJ608" i="3"/>
  <c r="AL628" i="3"/>
  <c r="AN628" i="3"/>
  <c r="AM628" i="3"/>
  <c r="AK628" i="3"/>
  <c r="AJ628" i="3"/>
  <c r="AI628" i="3"/>
  <c r="AN646" i="3"/>
  <c r="AM651" i="3"/>
  <c r="AJ667" i="3"/>
  <c r="AM667" i="3"/>
  <c r="AL667" i="3"/>
  <c r="AK667" i="3"/>
  <c r="AI667" i="3"/>
  <c r="AN667" i="3"/>
  <c r="AU694" i="3"/>
  <c r="AM417" i="3"/>
  <c r="AT418" i="3"/>
  <c r="AN424" i="3"/>
  <c r="AU425" i="3"/>
  <c r="AM429" i="3"/>
  <c r="AT430" i="3"/>
  <c r="AN435" i="3"/>
  <c r="AU436" i="3"/>
  <c r="AM440" i="3"/>
  <c r="AT441" i="3"/>
  <c r="AN447" i="3"/>
  <c r="AU448" i="3"/>
  <c r="AM451" i="3"/>
  <c r="AT452" i="3"/>
  <c r="AN458" i="3"/>
  <c r="AU459" i="3"/>
  <c r="AM463" i="3"/>
  <c r="AT464" i="3"/>
  <c r="AN469" i="3"/>
  <c r="AU470" i="3"/>
  <c r="AM474" i="3"/>
  <c r="AT475" i="3"/>
  <c r="AN481" i="3"/>
  <c r="AU482" i="3"/>
  <c r="AM486" i="3"/>
  <c r="AT487" i="3"/>
  <c r="AN493" i="3"/>
  <c r="AU494" i="3"/>
  <c r="AT498" i="3"/>
  <c r="AQ500" i="3"/>
  <c r="AN503" i="3"/>
  <c r="AU504" i="3"/>
  <c r="AM508" i="3"/>
  <c r="AT509" i="3"/>
  <c r="AJ511" i="3"/>
  <c r="AQ512" i="3"/>
  <c r="AM513" i="3"/>
  <c r="AT517" i="3"/>
  <c r="AQ518" i="3"/>
  <c r="AP519" i="3"/>
  <c r="AR519" i="3"/>
  <c r="AQ519" i="3"/>
  <c r="AQ525" i="3"/>
  <c r="AM526" i="3"/>
  <c r="AM530" i="3"/>
  <c r="AJ531" i="3"/>
  <c r="AL536" i="3"/>
  <c r="AK538" i="3"/>
  <c r="AJ538" i="3"/>
  <c r="AM538" i="3"/>
  <c r="AL538" i="3"/>
  <c r="AU550" i="3"/>
  <c r="AM561" i="3"/>
  <c r="AL561" i="3"/>
  <c r="AJ561" i="3"/>
  <c r="AN561" i="3"/>
  <c r="AU562" i="3"/>
  <c r="AS562" i="3"/>
  <c r="AR562" i="3"/>
  <c r="AJ567" i="3"/>
  <c r="AN567" i="3"/>
  <c r="AL567" i="3"/>
  <c r="AK567" i="3"/>
  <c r="AS569" i="3"/>
  <c r="AL593" i="3"/>
  <c r="AN593" i="3"/>
  <c r="AK593" i="3"/>
  <c r="AJ593" i="3"/>
  <c r="AL608" i="3"/>
  <c r="AR657" i="3"/>
  <c r="AU657" i="3"/>
  <c r="AT657" i="3"/>
  <c r="AS657" i="3"/>
  <c r="AQ657" i="3"/>
  <c r="AP657" i="3"/>
  <c r="AM722" i="3"/>
  <c r="AN722" i="3"/>
  <c r="AL722" i="3"/>
  <c r="AI722" i="3"/>
  <c r="AK722" i="3"/>
  <c r="AJ722" i="3"/>
  <c r="AL515" i="3"/>
  <c r="AI515" i="3"/>
  <c r="AN515" i="3"/>
  <c r="AQ526" i="3"/>
  <c r="AS526" i="3"/>
  <c r="AR526" i="3"/>
  <c r="AT541" i="3"/>
  <c r="AS541" i="3"/>
  <c r="AI593" i="3"/>
  <c r="AK598" i="3"/>
  <c r="AM598" i="3"/>
  <c r="AN598" i="3"/>
  <c r="AL598" i="3"/>
  <c r="AK610" i="3"/>
  <c r="AM610" i="3"/>
  <c r="AN610" i="3"/>
  <c r="AL610" i="3"/>
  <c r="AJ610" i="3"/>
  <c r="AI610" i="3"/>
  <c r="AT617" i="3"/>
  <c r="AS617" i="3"/>
  <c r="AR617" i="3"/>
  <c r="AQ617" i="3"/>
  <c r="AP617" i="3"/>
  <c r="AU617" i="3"/>
  <c r="AJ631" i="3"/>
  <c r="AN631" i="3"/>
  <c r="AL631" i="3"/>
  <c r="AK631" i="3"/>
  <c r="AM650" i="3"/>
  <c r="AK650" i="3"/>
  <c r="AL650" i="3"/>
  <c r="AJ650" i="3"/>
  <c r="AR673" i="3"/>
  <c r="AP673" i="3"/>
  <c r="AT673" i="3"/>
  <c r="AS673" i="3"/>
  <c r="AQ673" i="3"/>
  <c r="AJ691" i="3"/>
  <c r="AI691" i="3"/>
  <c r="AN691" i="3"/>
  <c r="AM691" i="3"/>
  <c r="AL691" i="3"/>
  <c r="AK691" i="3"/>
  <c r="AR693" i="3"/>
  <c r="AU693" i="3"/>
  <c r="AS693" i="3"/>
  <c r="AQ693" i="3"/>
  <c r="AP693" i="3"/>
  <c r="AP458" i="3"/>
  <c r="AI480" i="3"/>
  <c r="AP481" i="3"/>
  <c r="AI492" i="3"/>
  <c r="AP493" i="3"/>
  <c r="AI502" i="3"/>
  <c r="AP503" i="3"/>
  <c r="AJ515" i="3"/>
  <c r="AP526" i="3"/>
  <c r="AS528" i="3"/>
  <c r="AP528" i="3"/>
  <c r="AU528" i="3"/>
  <c r="AT528" i="3"/>
  <c r="AU530" i="3"/>
  <c r="AR530" i="3"/>
  <c r="AP541" i="3"/>
  <c r="AJ543" i="3"/>
  <c r="AN543" i="3"/>
  <c r="AM543" i="3"/>
  <c r="AK543" i="3"/>
  <c r="AI545" i="3"/>
  <c r="AR563" i="3"/>
  <c r="AU563" i="3"/>
  <c r="AT563" i="3"/>
  <c r="AS563" i="3"/>
  <c r="AP563" i="3"/>
  <c r="AT577" i="3"/>
  <c r="AU577" i="3"/>
  <c r="AS577" i="3"/>
  <c r="AQ577" i="3"/>
  <c r="AP577" i="3"/>
  <c r="AQ580" i="3"/>
  <c r="AU580" i="3"/>
  <c r="AS580" i="3"/>
  <c r="AR580" i="3"/>
  <c r="AK586" i="3"/>
  <c r="AM586" i="3"/>
  <c r="AL586" i="3"/>
  <c r="AJ586" i="3"/>
  <c r="AP655" i="3"/>
  <c r="AS655" i="3"/>
  <c r="AQ655" i="3"/>
  <c r="AU655" i="3"/>
  <c r="AT655" i="3"/>
  <c r="AJ446" i="3"/>
  <c r="AQ447" i="3"/>
  <c r="AI450" i="3"/>
  <c r="AP451" i="3"/>
  <c r="AJ457" i="3"/>
  <c r="AQ458" i="3"/>
  <c r="AI462" i="3"/>
  <c r="AP463" i="3"/>
  <c r="AJ468" i="3"/>
  <c r="AQ469" i="3"/>
  <c r="AI473" i="3"/>
  <c r="AP474" i="3"/>
  <c r="AJ480" i="3"/>
  <c r="AQ481" i="3"/>
  <c r="AI485" i="3"/>
  <c r="AP486" i="3"/>
  <c r="AJ492" i="3"/>
  <c r="AQ493" i="3"/>
  <c r="AI497" i="3"/>
  <c r="AJ502" i="3"/>
  <c r="AQ503" i="3"/>
  <c r="AI507" i="3"/>
  <c r="AP508" i="3"/>
  <c r="AP513" i="3"/>
  <c r="AK515" i="3"/>
  <c r="AJ516" i="3"/>
  <c r="AN517" i="3"/>
  <c r="AK517" i="3"/>
  <c r="AU525" i="3"/>
  <c r="AT526" i="3"/>
  <c r="AQ528" i="3"/>
  <c r="AP530" i="3"/>
  <c r="AN531" i="3"/>
  <c r="AQ541" i="3"/>
  <c r="AI543" i="3"/>
  <c r="AJ545" i="3"/>
  <c r="AI560" i="3"/>
  <c r="AM560" i="3"/>
  <c r="AJ560" i="3"/>
  <c r="AT562" i="3"/>
  <c r="AQ563" i="3"/>
  <c r="AP567" i="3"/>
  <c r="AR567" i="3"/>
  <c r="AQ567" i="3"/>
  <c r="AT567" i="3"/>
  <c r="AS567" i="3"/>
  <c r="AR577" i="3"/>
  <c r="AP580" i="3"/>
  <c r="AI586" i="3"/>
  <c r="AT601" i="3"/>
  <c r="AR601" i="3"/>
  <c r="AU601" i="3"/>
  <c r="AQ601" i="3"/>
  <c r="AP601" i="3"/>
  <c r="AP615" i="3"/>
  <c r="AU615" i="3"/>
  <c r="AS615" i="3"/>
  <c r="AR615" i="3"/>
  <c r="AU620" i="3"/>
  <c r="AT620" i="3"/>
  <c r="AS620" i="3"/>
  <c r="AR620" i="3"/>
  <c r="AR655" i="3"/>
  <c r="AI666" i="3"/>
  <c r="AN666" i="3"/>
  <c r="AJ666" i="3"/>
  <c r="AM666" i="3"/>
  <c r="AL666" i="3"/>
  <c r="AK666" i="3"/>
  <c r="AP531" i="3"/>
  <c r="AR531" i="3"/>
  <c r="AQ531" i="3"/>
  <c r="AM540" i="3"/>
  <c r="AN540" i="3"/>
  <c r="AK540" i="3"/>
  <c r="AM546" i="3"/>
  <c r="AL546" i="3"/>
  <c r="AJ546" i="3"/>
  <c r="AN546" i="3"/>
  <c r="AT553" i="3"/>
  <c r="AS553" i="3"/>
  <c r="AP553" i="3"/>
  <c r="AJ555" i="3"/>
  <c r="AN555" i="3"/>
  <c r="AM555" i="3"/>
  <c r="AK555" i="3"/>
  <c r="AJ558" i="3"/>
  <c r="AI558" i="3"/>
  <c r="AL558" i="3"/>
  <c r="AK558" i="3"/>
  <c r="AI572" i="3"/>
  <c r="AM572" i="3"/>
  <c r="AL572" i="3"/>
  <c r="AK572" i="3"/>
  <c r="AJ572" i="3"/>
  <c r="AN572" i="3"/>
  <c r="AP573" i="3"/>
  <c r="AQ573" i="3"/>
  <c r="AU573" i="3"/>
  <c r="AS573" i="3"/>
  <c r="AR573" i="3"/>
  <c r="AS598" i="3"/>
  <c r="AT598" i="3"/>
  <c r="AR598" i="3"/>
  <c r="AQ598" i="3"/>
  <c r="AP598" i="3"/>
  <c r="AU598" i="3"/>
  <c r="AN607" i="3"/>
  <c r="AK607" i="3"/>
  <c r="AM607" i="3"/>
  <c r="AL607" i="3"/>
  <c r="AN619" i="3"/>
  <c r="AK619" i="3"/>
  <c r="AM619" i="3"/>
  <c r="AL619" i="3"/>
  <c r="AJ619" i="3"/>
  <c r="AI619" i="3"/>
  <c r="AJ626" i="3"/>
  <c r="AI626" i="3"/>
  <c r="AM626" i="3"/>
  <c r="AL626" i="3"/>
  <c r="AS644" i="3"/>
  <c r="AU644" i="3"/>
  <c r="AR644" i="3"/>
  <c r="AQ644" i="3"/>
  <c r="AM658" i="3"/>
  <c r="AJ658" i="3"/>
  <c r="AL658" i="3"/>
  <c r="AK658" i="3"/>
  <c r="AI471" i="3"/>
  <c r="AP472" i="3"/>
  <c r="AI483" i="3"/>
  <c r="AP484" i="3"/>
  <c r="AI495" i="3"/>
  <c r="AP496" i="3"/>
  <c r="AI505" i="3"/>
  <c r="AP506" i="3"/>
  <c r="AQ514" i="3"/>
  <c r="AS514" i="3"/>
  <c r="AI518" i="3"/>
  <c r="AK518" i="3"/>
  <c r="AS531" i="3"/>
  <c r="AI540" i="3"/>
  <c r="AU541" i="3"/>
  <c r="AM545" i="3"/>
  <c r="AI546" i="3"/>
  <c r="AN549" i="3"/>
  <c r="AM549" i="3"/>
  <c r="AK549" i="3"/>
  <c r="AK550" i="3"/>
  <c r="AJ550" i="3"/>
  <c r="AI550" i="3"/>
  <c r="AM550" i="3"/>
  <c r="AL550" i="3"/>
  <c r="AQ553" i="3"/>
  <c r="AI555" i="3"/>
  <c r="AL557" i="3"/>
  <c r="AN557" i="3"/>
  <c r="AM557" i="3"/>
  <c r="AJ557" i="3"/>
  <c r="AM558" i="3"/>
  <c r="AT573" i="3"/>
  <c r="AI607" i="3"/>
  <c r="AT615" i="3"/>
  <c r="AI618" i="3"/>
  <c r="AN618" i="3"/>
  <c r="AM618" i="3"/>
  <c r="AK618" i="3"/>
  <c r="AJ618" i="3"/>
  <c r="AQ620" i="3"/>
  <c r="AT624" i="3"/>
  <c r="AR624" i="3"/>
  <c r="AU624" i="3"/>
  <c r="AS624" i="3"/>
  <c r="AK626" i="3"/>
  <c r="AP644" i="3"/>
  <c r="AR645" i="3"/>
  <c r="AU645" i="3"/>
  <c r="AT645" i="3"/>
  <c r="AS645" i="3"/>
  <c r="AQ645" i="3"/>
  <c r="AP645" i="3"/>
  <c r="AI658" i="3"/>
  <c r="AL699" i="3"/>
  <c r="AN699" i="3"/>
  <c r="AM699" i="3"/>
  <c r="AI699" i="3"/>
  <c r="AK699" i="3"/>
  <c r="AJ699" i="3"/>
  <c r="AK432" i="3"/>
  <c r="AR433" i="3"/>
  <c r="AK444" i="3"/>
  <c r="AR445" i="3"/>
  <c r="AM446" i="3"/>
  <c r="AT447" i="3"/>
  <c r="AL450" i="3"/>
  <c r="AS451" i="3"/>
  <c r="AI453" i="3"/>
  <c r="AP454" i="3"/>
  <c r="AK455" i="3"/>
  <c r="AR456" i="3"/>
  <c r="AM457" i="3"/>
  <c r="AT458" i="3"/>
  <c r="AL462" i="3"/>
  <c r="AS463" i="3"/>
  <c r="AI465" i="3"/>
  <c r="AP466" i="3"/>
  <c r="AM468" i="3"/>
  <c r="AT469" i="3"/>
  <c r="AJ471" i="3"/>
  <c r="AQ472" i="3"/>
  <c r="AL473" i="3"/>
  <c r="AS474" i="3"/>
  <c r="AI476" i="3"/>
  <c r="AP477" i="3"/>
  <c r="AM480" i="3"/>
  <c r="AT481" i="3"/>
  <c r="AJ483" i="3"/>
  <c r="AQ484" i="3"/>
  <c r="AL485" i="3"/>
  <c r="AS486" i="3"/>
  <c r="AI488" i="3"/>
  <c r="AP489" i="3"/>
  <c r="AM492" i="3"/>
  <c r="AT493" i="3"/>
  <c r="AJ495" i="3"/>
  <c r="AQ496" i="3"/>
  <c r="AL497" i="3"/>
  <c r="AP499" i="3"/>
  <c r="AM502" i="3"/>
  <c r="AT503" i="3"/>
  <c r="AJ505" i="3"/>
  <c r="AQ506" i="3"/>
  <c r="AL507" i="3"/>
  <c r="AS508" i="3"/>
  <c r="AI510" i="3"/>
  <c r="AP511" i="3"/>
  <c r="AT513" i="3"/>
  <c r="AP514" i="3"/>
  <c r="AP515" i="3"/>
  <c r="AM516" i="3"/>
  <c r="AJ518" i="3"/>
  <c r="AJ525" i="3"/>
  <c r="AL525" i="3"/>
  <c r="AK525" i="3"/>
  <c r="AT530" i="3"/>
  <c r="AT531" i="3"/>
  <c r="AJ540" i="3"/>
  <c r="AQ544" i="3"/>
  <c r="AU544" i="3"/>
  <c r="AS544" i="3"/>
  <c r="AN545" i="3"/>
  <c r="AK546" i="3"/>
  <c r="AI549" i="3"/>
  <c r="AN550" i="3"/>
  <c r="AR553" i="3"/>
  <c r="AL555" i="3"/>
  <c r="AI557" i="3"/>
  <c r="AN558" i="3"/>
  <c r="AQ588" i="3"/>
  <c r="AU588" i="3"/>
  <c r="AS588" i="3"/>
  <c r="AR588" i="3"/>
  <c r="AP591" i="3"/>
  <c r="AU591" i="3"/>
  <c r="AS591" i="3"/>
  <c r="AR591" i="3"/>
  <c r="AJ607" i="3"/>
  <c r="AR611" i="3"/>
  <c r="AU611" i="3"/>
  <c r="AT611" i="3"/>
  <c r="AQ611" i="3"/>
  <c r="AP611" i="3"/>
  <c r="AP624" i="3"/>
  <c r="AN626" i="3"/>
  <c r="AQ638" i="3"/>
  <c r="AR638" i="3"/>
  <c r="AU638" i="3"/>
  <c r="AS638" i="3"/>
  <c r="AP638" i="3"/>
  <c r="AT644" i="3"/>
  <c r="AN658" i="3"/>
  <c r="AI664" i="3"/>
  <c r="AN664" i="3"/>
  <c r="AL664" i="3"/>
  <c r="AK664" i="3"/>
  <c r="AR713" i="3"/>
  <c r="AQ713" i="3"/>
  <c r="AP713" i="3"/>
  <c r="AU713" i="3"/>
  <c r="AT713" i="3"/>
  <c r="AS713" i="3"/>
  <c r="AI424" i="3"/>
  <c r="AP425" i="3"/>
  <c r="AL432" i="3"/>
  <c r="AS433" i="3"/>
  <c r="AI435" i="3"/>
  <c r="AP436" i="3"/>
  <c r="AL444" i="3"/>
  <c r="AS445" i="3"/>
  <c r="AI447" i="3"/>
  <c r="AP448" i="3"/>
  <c r="AM450" i="3"/>
  <c r="AT451" i="3"/>
  <c r="AJ453" i="3"/>
  <c r="AQ454" i="3"/>
  <c r="AL455" i="3"/>
  <c r="AS456" i="3"/>
  <c r="AI458" i="3"/>
  <c r="AP459" i="3"/>
  <c r="AM462" i="3"/>
  <c r="AT463" i="3"/>
  <c r="AJ465" i="3"/>
  <c r="AQ466" i="3"/>
  <c r="AL467" i="3"/>
  <c r="AI469" i="3"/>
  <c r="AP470" i="3"/>
  <c r="AK471" i="3"/>
  <c r="AR472" i="3"/>
  <c r="AM473" i="3"/>
  <c r="AT474" i="3"/>
  <c r="AJ476" i="3"/>
  <c r="AQ477" i="3"/>
  <c r="AL478" i="3"/>
  <c r="AS479" i="3"/>
  <c r="AI481" i="3"/>
  <c r="AP482" i="3"/>
  <c r="AK483" i="3"/>
  <c r="AR484" i="3"/>
  <c r="AM485" i="3"/>
  <c r="AT486" i="3"/>
  <c r="AJ488" i="3"/>
  <c r="AQ489" i="3"/>
  <c r="AL490" i="3"/>
  <c r="AS491" i="3"/>
  <c r="AI493" i="3"/>
  <c r="AP494" i="3"/>
  <c r="AK495" i="3"/>
  <c r="AR496" i="3"/>
  <c r="AM497" i="3"/>
  <c r="AQ499" i="3"/>
  <c r="AI503" i="3"/>
  <c r="AP504" i="3"/>
  <c r="AK505" i="3"/>
  <c r="AR506" i="3"/>
  <c r="AM507" i="3"/>
  <c r="AT508" i="3"/>
  <c r="AJ510" i="3"/>
  <c r="AQ511" i="3"/>
  <c r="AU513" i="3"/>
  <c r="AR514" i="3"/>
  <c r="AQ515" i="3"/>
  <c r="AN516" i="3"/>
  <c r="AL518" i="3"/>
  <c r="AI519" i="3"/>
  <c r="AI525" i="3"/>
  <c r="AU531" i="3"/>
  <c r="AP532" i="3"/>
  <c r="AL540" i="3"/>
  <c r="AU547" i="3"/>
  <c r="AS547" i="3"/>
  <c r="AJ549" i="3"/>
  <c r="AU553" i="3"/>
  <c r="AK557" i="3"/>
  <c r="AM564" i="3"/>
  <c r="AN564" i="3"/>
  <c r="AK564" i="3"/>
  <c r="AJ564" i="3"/>
  <c r="AT589" i="3"/>
  <c r="AS589" i="3"/>
  <c r="AR589" i="3"/>
  <c r="AQ589" i="3"/>
  <c r="AP589" i="3"/>
  <c r="AU589" i="3"/>
  <c r="AT605" i="3"/>
  <c r="AS605" i="3"/>
  <c r="AR605" i="3"/>
  <c r="AR607" i="3"/>
  <c r="AT607" i="3"/>
  <c r="AS607" i="3"/>
  <c r="AQ607" i="3"/>
  <c r="AP607" i="3"/>
  <c r="AU607" i="3"/>
  <c r="AQ624" i="3"/>
  <c r="AQ634" i="3"/>
  <c r="AU634" i="3"/>
  <c r="AS634" i="3"/>
  <c r="AR634" i="3"/>
  <c r="AT638" i="3"/>
  <c r="AI642" i="3"/>
  <c r="AN642" i="3"/>
  <c r="AM642" i="3"/>
  <c r="AL642" i="3"/>
  <c r="AK642" i="3"/>
  <c r="AJ642" i="3"/>
  <c r="AJ664" i="3"/>
  <c r="AT514" i="3"/>
  <c r="AR515" i="3"/>
  <c r="AS516" i="3"/>
  <c r="AP516" i="3"/>
  <c r="AU516" i="3"/>
  <c r="AM518" i="3"/>
  <c r="AJ519" i="3"/>
  <c r="AT523" i="3"/>
  <c r="AQ523" i="3"/>
  <c r="AU523" i="3"/>
  <c r="AN524" i="3"/>
  <c r="AM525" i="3"/>
  <c r="AI526" i="3"/>
  <c r="AL527" i="3"/>
  <c r="AI527" i="3"/>
  <c r="AN527" i="3"/>
  <c r="AM527" i="3"/>
  <c r="AN529" i="3"/>
  <c r="AK529" i="3"/>
  <c r="AQ532" i="3"/>
  <c r="AM534" i="3"/>
  <c r="AJ534" i="3"/>
  <c r="AN534" i="3"/>
  <c r="AU538" i="3"/>
  <c r="AR544" i="3"/>
  <c r="AP547" i="3"/>
  <c r="AL549" i="3"/>
  <c r="AP550" i="3"/>
  <c r="AI564" i="3"/>
  <c r="AL569" i="3"/>
  <c r="AJ569" i="3"/>
  <c r="AI569" i="3"/>
  <c r="AM569" i="3"/>
  <c r="AK569" i="3"/>
  <c r="AN571" i="3"/>
  <c r="AK571" i="3"/>
  <c r="AM571" i="3"/>
  <c r="AJ571" i="3"/>
  <c r="AI571" i="3"/>
  <c r="AN582" i="3"/>
  <c r="AM582" i="3"/>
  <c r="AK582" i="3"/>
  <c r="AJ582" i="3"/>
  <c r="AN583" i="3"/>
  <c r="AK583" i="3"/>
  <c r="AM583" i="3"/>
  <c r="AL583" i="3"/>
  <c r="AJ583" i="3"/>
  <c r="AI583" i="3"/>
  <c r="AU596" i="3"/>
  <c r="AT596" i="3"/>
  <c r="AS596" i="3"/>
  <c r="AQ596" i="3"/>
  <c r="AP596" i="3"/>
  <c r="AP605" i="3"/>
  <c r="AT635" i="3"/>
  <c r="AR635" i="3"/>
  <c r="AU635" i="3"/>
  <c r="AS635" i="3"/>
  <c r="AQ635" i="3"/>
  <c r="AP635" i="3"/>
  <c r="AM664" i="3"/>
  <c r="AR701" i="3"/>
  <c r="AQ701" i="3"/>
  <c r="AT701" i="3"/>
  <c r="AS701" i="3"/>
  <c r="AP701" i="3"/>
  <c r="AS521" i="3"/>
  <c r="AJ544" i="3"/>
  <c r="AJ547" i="3"/>
  <c r="AJ556" i="3"/>
  <c r="AQ560" i="3"/>
  <c r="AR571" i="3"/>
  <c r="AK573" i="3"/>
  <c r="AK574" i="3"/>
  <c r="AM574" i="3"/>
  <c r="AQ575" i="3"/>
  <c r="AL580" i="3"/>
  <c r="AK584" i="3"/>
  <c r="AS586" i="3"/>
  <c r="AK588" i="3"/>
  <c r="AL591" i="3"/>
  <c r="AR593" i="3"/>
  <c r="AL595" i="3"/>
  <c r="AR603" i="3"/>
  <c r="AK605" i="3"/>
  <c r="AJ606" i="3"/>
  <c r="AR608" i="3"/>
  <c r="AR609" i="3"/>
  <c r="AM612" i="3"/>
  <c r="AJ612" i="3"/>
  <c r="AS613" i="3"/>
  <c r="AL615" i="3"/>
  <c r="AL620" i="3"/>
  <c r="AK621" i="3"/>
  <c r="AM621" i="3"/>
  <c r="AS622" i="3"/>
  <c r="AR623" i="3"/>
  <c r="AT626" i="3"/>
  <c r="AL629" i="3"/>
  <c r="AN630" i="3"/>
  <c r="AK630" i="3"/>
  <c r="AT631" i="3"/>
  <c r="AQ632" i="3"/>
  <c r="AK634" i="3"/>
  <c r="AJ638" i="3"/>
  <c r="AL639" i="3"/>
  <c r="AN639" i="3"/>
  <c r="AQ641" i="3"/>
  <c r="AU642" i="3"/>
  <c r="AT642" i="3"/>
  <c r="AM643" i="3"/>
  <c r="AJ644" i="3"/>
  <c r="AT646" i="3"/>
  <c r="AT647" i="3"/>
  <c r="AR647" i="3"/>
  <c r="AS651" i="3"/>
  <c r="AL655" i="3"/>
  <c r="AJ656" i="3"/>
  <c r="AJ661" i="3"/>
  <c r="AI661" i="3"/>
  <c r="AQ665" i="3"/>
  <c r="AS671" i="3"/>
  <c r="AL673" i="3"/>
  <c r="AL675" i="3"/>
  <c r="AN675" i="3"/>
  <c r="AI675" i="3"/>
  <c r="AT677" i="3"/>
  <c r="AR678" i="3"/>
  <c r="AL682" i="3"/>
  <c r="AS685" i="3"/>
  <c r="AT686" i="3"/>
  <c r="AS687" i="3"/>
  <c r="AR689" i="3"/>
  <c r="AQ689" i="3"/>
  <c r="AP691" i="3"/>
  <c r="AS691" i="3"/>
  <c r="AQ691" i="3"/>
  <c r="AU697" i="3"/>
  <c r="AR697" i="3"/>
  <c r="AP697" i="3"/>
  <c r="AQ698" i="3"/>
  <c r="AR698" i="3"/>
  <c r="AP698" i="3"/>
  <c r="AQ699" i="3"/>
  <c r="AR705" i="3"/>
  <c r="AS705" i="3"/>
  <c r="AQ705" i="3"/>
  <c r="AP705" i="3"/>
  <c r="AJ713" i="3"/>
  <c r="AN713" i="3"/>
  <c r="AL713" i="3"/>
  <c r="AI713" i="3"/>
  <c r="AP715" i="3"/>
  <c r="AT715" i="3"/>
  <c r="AR715" i="3"/>
  <c r="AS716" i="3"/>
  <c r="AU716" i="3"/>
  <c r="AT716" i="3"/>
  <c r="AP716" i="3"/>
  <c r="AT723" i="3"/>
  <c r="AS723" i="3"/>
  <c r="AQ723" i="3"/>
  <c r="AN745" i="3"/>
  <c r="AK745" i="3"/>
  <c r="AJ745" i="3"/>
  <c r="AM745" i="3"/>
  <c r="AL745" i="3"/>
  <c r="AN757" i="3"/>
  <c r="AK757" i="3"/>
  <c r="AJ757" i="3"/>
  <c r="AI757" i="3"/>
  <c r="AT759" i="3"/>
  <c r="AS759" i="3"/>
  <c r="AR759" i="3"/>
  <c r="AQ759" i="3"/>
  <c r="AP759" i="3"/>
  <c r="AM900" i="3"/>
  <c r="AL900" i="3"/>
  <c r="AK900" i="3"/>
  <c r="AJ900" i="3"/>
  <c r="AI900" i="3"/>
  <c r="AS930" i="3"/>
  <c r="AU930" i="3"/>
  <c r="AQ930" i="3"/>
  <c r="AP930" i="3"/>
  <c r="AR930" i="3"/>
  <c r="AM520" i="3"/>
  <c r="AT521" i="3"/>
  <c r="AQ537" i="3"/>
  <c r="AK544" i="3"/>
  <c r="AK547" i="3"/>
  <c r="AQ549" i="3"/>
  <c r="AK556" i="3"/>
  <c r="AP557" i="3"/>
  <c r="AN559" i="3"/>
  <c r="AK559" i="3"/>
  <c r="AP561" i="3"/>
  <c r="AQ561" i="3"/>
  <c r="AS571" i="3"/>
  <c r="AU572" i="3"/>
  <c r="AT572" i="3"/>
  <c r="AL573" i="3"/>
  <c r="AI574" i="3"/>
  <c r="AM580" i="3"/>
  <c r="AL584" i="3"/>
  <c r="AR587" i="3"/>
  <c r="AU587" i="3"/>
  <c r="AL588" i="3"/>
  <c r="AM591" i="3"/>
  <c r="AS593" i="3"/>
  <c r="AS603" i="3"/>
  <c r="AQ604" i="3"/>
  <c r="AR604" i="3"/>
  <c r="AS623" i="3"/>
  <c r="AU626" i="3"/>
  <c r="AM629" i="3"/>
  <c r="AR632" i="3"/>
  <c r="AL634" i="3"/>
  <c r="AL638" i="3"/>
  <c r="AS641" i="3"/>
  <c r="AN643" i="3"/>
  <c r="AL644" i="3"/>
  <c r="AU646" i="3"/>
  <c r="AJ649" i="3"/>
  <c r="AI649" i="3"/>
  <c r="AU651" i="3"/>
  <c r="AU654" i="3"/>
  <c r="AT654" i="3"/>
  <c r="AM655" i="3"/>
  <c r="AL656" i="3"/>
  <c r="AM662" i="3"/>
  <c r="AK662" i="3"/>
  <c r="AS665" i="3"/>
  <c r="AP667" i="3"/>
  <c r="AS667" i="3"/>
  <c r="AQ667" i="3"/>
  <c r="AM670" i="3"/>
  <c r="AJ670" i="3"/>
  <c r="AM673" i="3"/>
  <c r="AU677" i="3"/>
  <c r="AU687" i="3"/>
  <c r="AP707" i="3"/>
  <c r="AT707" i="3"/>
  <c r="AU707" i="3"/>
  <c r="AR707" i="3"/>
  <c r="AR721" i="3"/>
  <c r="AS721" i="3"/>
  <c r="AQ721" i="3"/>
  <c r="AP721" i="3"/>
  <c r="AR725" i="3"/>
  <c r="AQ725" i="3"/>
  <c r="AP725" i="3"/>
  <c r="AK732" i="3"/>
  <c r="AN732" i="3"/>
  <c r="AM732" i="3"/>
  <c r="AI732" i="3"/>
  <c r="AQ739" i="3"/>
  <c r="AP739" i="3"/>
  <c r="AU739" i="3"/>
  <c r="AR739" i="3"/>
  <c r="AI742" i="3"/>
  <c r="AN742" i="3"/>
  <c r="AM742" i="3"/>
  <c r="AL742" i="3"/>
  <c r="AJ742" i="3"/>
  <c r="AT747" i="3"/>
  <c r="AS747" i="3"/>
  <c r="AR747" i="3"/>
  <c r="AP747" i="3"/>
  <c r="AL752" i="3"/>
  <c r="AK752" i="3"/>
  <c r="AM752" i="3"/>
  <c r="AT777" i="3"/>
  <c r="AS777" i="3"/>
  <c r="AR777" i="3"/>
  <c r="AP777" i="3"/>
  <c r="AT812" i="3"/>
  <c r="AS812" i="3"/>
  <c r="AR812" i="3"/>
  <c r="AQ812" i="3"/>
  <c r="AP812" i="3"/>
  <c r="AT632" i="3"/>
  <c r="AR633" i="3"/>
  <c r="AU633" i="3"/>
  <c r="AQ637" i="3"/>
  <c r="AM638" i="3"/>
  <c r="AT641" i="3"/>
  <c r="AP643" i="3"/>
  <c r="AQ643" i="3"/>
  <c r="AK649" i="3"/>
  <c r="AP654" i="3"/>
  <c r="AN655" i="3"/>
  <c r="AI662" i="3"/>
  <c r="AL663" i="3"/>
  <c r="AN663" i="3"/>
  <c r="AI663" i="3"/>
  <c r="AT665" i="3"/>
  <c r="AJ676" i="3"/>
  <c r="AR681" i="3"/>
  <c r="AU681" i="3"/>
  <c r="AS682" i="3"/>
  <c r="AQ682" i="3"/>
  <c r="AS699" i="3"/>
  <c r="AU702" i="3"/>
  <c r="AT702" i="3"/>
  <c r="AP703" i="3"/>
  <c r="AT703" i="3"/>
  <c r="AR703" i="3"/>
  <c r="AS704" i="3"/>
  <c r="AU704" i="3"/>
  <c r="AT704" i="3"/>
  <c r="AP704" i="3"/>
  <c r="AQ707" i="3"/>
  <c r="AT711" i="3"/>
  <c r="AS711" i="3"/>
  <c r="AQ711" i="3"/>
  <c r="AQ714" i="3"/>
  <c r="AU714" i="3"/>
  <c r="AT714" i="3"/>
  <c r="AT721" i="3"/>
  <c r="AR723" i="3"/>
  <c r="AS725" i="3"/>
  <c r="AI730" i="3"/>
  <c r="AN730" i="3"/>
  <c r="AM730" i="3"/>
  <c r="AK730" i="3"/>
  <c r="AJ732" i="3"/>
  <c r="AS739" i="3"/>
  <c r="AK742" i="3"/>
  <c r="AQ747" i="3"/>
  <c r="AI752" i="3"/>
  <c r="AM757" i="3"/>
  <c r="AQ777" i="3"/>
  <c r="AU812" i="3"/>
  <c r="AU723" i="3"/>
  <c r="AT725" i="3"/>
  <c r="AN729" i="3"/>
  <c r="AL729" i="3"/>
  <c r="AJ730" i="3"/>
  <c r="AL732" i="3"/>
  <c r="AT739" i="3"/>
  <c r="AU742" i="3"/>
  <c r="AS742" i="3"/>
  <c r="AQ742" i="3"/>
  <c r="AT742" i="3"/>
  <c r="AR742" i="3"/>
  <c r="AU747" i="3"/>
  <c r="AJ752" i="3"/>
  <c r="AU754" i="3"/>
  <c r="AT754" i="3"/>
  <c r="AS754" i="3"/>
  <c r="AQ754" i="3"/>
  <c r="AR754" i="3"/>
  <c r="AN774" i="3"/>
  <c r="AM774" i="3"/>
  <c r="AK774" i="3"/>
  <c r="AJ774" i="3"/>
  <c r="AI774" i="3"/>
  <c r="AL774" i="3"/>
  <c r="AU777" i="3"/>
  <c r="AT836" i="3"/>
  <c r="AU836" i="3"/>
  <c r="AS836" i="3"/>
  <c r="AR836" i="3"/>
  <c r="AQ836" i="3"/>
  <c r="AP836" i="3"/>
  <c r="AU838" i="3"/>
  <c r="AT838" i="3"/>
  <c r="AR838" i="3"/>
  <c r="AQ838" i="3"/>
  <c r="AP838" i="3"/>
  <c r="AT883" i="3"/>
  <c r="AU883" i="3"/>
  <c r="AS883" i="3"/>
  <c r="AR883" i="3"/>
  <c r="AP883" i="3"/>
  <c r="AQ883" i="3"/>
  <c r="AQ674" i="3"/>
  <c r="AR674" i="3"/>
  <c r="AN677" i="3"/>
  <c r="AM677" i="3"/>
  <c r="AK677" i="3"/>
  <c r="AI718" i="3"/>
  <c r="AM718" i="3"/>
  <c r="AN718" i="3"/>
  <c r="AJ718" i="3"/>
  <c r="AN752" i="3"/>
  <c r="AT871" i="3"/>
  <c r="AU871" i="3"/>
  <c r="AS871" i="3"/>
  <c r="AR871" i="3"/>
  <c r="AQ871" i="3"/>
  <c r="AP871" i="3"/>
  <c r="AR929" i="3"/>
  <c r="AP929" i="3"/>
  <c r="AU929" i="3"/>
  <c r="AS929" i="3"/>
  <c r="AT929" i="3"/>
  <c r="AQ929" i="3"/>
  <c r="AJ603" i="3"/>
  <c r="AI603" i="3"/>
  <c r="AM623" i="3"/>
  <c r="AJ623" i="3"/>
  <c r="AK632" i="3"/>
  <c r="AM632" i="3"/>
  <c r="AN641" i="3"/>
  <c r="AK641" i="3"/>
  <c r="AR661" i="3"/>
  <c r="AP661" i="3"/>
  <c r="AR669" i="3"/>
  <c r="AU669" i="3"/>
  <c r="AP674" i="3"/>
  <c r="AP675" i="3"/>
  <c r="AI677" i="3"/>
  <c r="AI678" i="3"/>
  <c r="AN678" i="3"/>
  <c r="AJ678" i="3"/>
  <c r="AT683" i="3"/>
  <c r="AR683" i="3"/>
  <c r="AQ683" i="3"/>
  <c r="AM686" i="3"/>
  <c r="AK686" i="3"/>
  <c r="AL687" i="3"/>
  <c r="AN687" i="3"/>
  <c r="AM687" i="3"/>
  <c r="AI687" i="3"/>
  <c r="AN741" i="3"/>
  <c r="AL741" i="3"/>
  <c r="AM741" i="3"/>
  <c r="AJ741" i="3"/>
  <c r="AM770" i="3"/>
  <c r="AL770" i="3"/>
  <c r="AK770" i="3"/>
  <c r="AJ770" i="3"/>
  <c r="AI770" i="3"/>
  <c r="AN770" i="3"/>
  <c r="AT771" i="3"/>
  <c r="AS771" i="3"/>
  <c r="AR771" i="3"/>
  <c r="AQ771" i="3"/>
  <c r="AP771" i="3"/>
  <c r="AT806" i="3"/>
  <c r="AS806" i="3"/>
  <c r="AR806" i="3"/>
  <c r="AQ806" i="3"/>
  <c r="AP806" i="3"/>
  <c r="AU806" i="3"/>
  <c r="AT830" i="3"/>
  <c r="AS830" i="3"/>
  <c r="AR830" i="3"/>
  <c r="AQ830" i="3"/>
  <c r="AP830" i="3"/>
  <c r="AU830" i="3"/>
  <c r="AT865" i="3"/>
  <c r="AS865" i="3"/>
  <c r="AR865" i="3"/>
  <c r="AQ865" i="3"/>
  <c r="AP865" i="3"/>
  <c r="AU873" i="3"/>
  <c r="AT873" i="3"/>
  <c r="AR873" i="3"/>
  <c r="AQ873" i="3"/>
  <c r="AP873" i="3"/>
  <c r="AS873" i="3"/>
  <c r="AJ899" i="3"/>
  <c r="AI899" i="3"/>
  <c r="AM899" i="3"/>
  <c r="AL899" i="3"/>
  <c r="AK899" i="3"/>
  <c r="AN899" i="3"/>
  <c r="AP574" i="3"/>
  <c r="AP597" i="3"/>
  <c r="AQ597" i="3"/>
  <c r="AK603" i="3"/>
  <c r="AI609" i="3"/>
  <c r="AP612" i="3"/>
  <c r="AQ616" i="3"/>
  <c r="AR616" i="3"/>
  <c r="AP621" i="3"/>
  <c r="AI623" i="3"/>
  <c r="AI627" i="3"/>
  <c r="AP630" i="3"/>
  <c r="AI632" i="3"/>
  <c r="AP639" i="3"/>
  <c r="AI641" i="3"/>
  <c r="AJ652" i="3"/>
  <c r="AQ661" i="3"/>
  <c r="AQ662" i="3"/>
  <c r="AR662" i="3"/>
  <c r="AN665" i="3"/>
  <c r="AM665" i="3"/>
  <c r="AK665" i="3"/>
  <c r="AP669" i="3"/>
  <c r="AS670" i="3"/>
  <c r="AQ670" i="3"/>
  <c r="AS674" i="3"/>
  <c r="AQ675" i="3"/>
  <c r="AJ677" i="3"/>
  <c r="AK678" i="3"/>
  <c r="AI679" i="3"/>
  <c r="AK680" i="3"/>
  <c r="AM680" i="3"/>
  <c r="AP683" i="3"/>
  <c r="AI686" i="3"/>
  <c r="AJ687" i="3"/>
  <c r="AT695" i="3"/>
  <c r="AR695" i="3"/>
  <c r="AQ695" i="3"/>
  <c r="AI706" i="3"/>
  <c r="AM706" i="3"/>
  <c r="AN706" i="3"/>
  <c r="AJ706" i="3"/>
  <c r="AN717" i="3"/>
  <c r="AL717" i="3"/>
  <c r="AJ717" i="3"/>
  <c r="AL718" i="3"/>
  <c r="AL727" i="3"/>
  <c r="AK727" i="3"/>
  <c r="AJ727" i="3"/>
  <c r="AI727" i="3"/>
  <c r="AI741" i="3"/>
  <c r="AS753" i="3"/>
  <c r="AR753" i="3"/>
  <c r="AU753" i="3"/>
  <c r="AT753" i="3"/>
  <c r="AQ753" i="3"/>
  <c r="AU770" i="3"/>
  <c r="AS770" i="3"/>
  <c r="AR770" i="3"/>
  <c r="AQ770" i="3"/>
  <c r="AT770" i="3"/>
  <c r="AU771" i="3"/>
  <c r="AT788" i="3"/>
  <c r="AS788" i="3"/>
  <c r="AR788" i="3"/>
  <c r="AU788" i="3"/>
  <c r="AQ788" i="3"/>
  <c r="AU805" i="3"/>
  <c r="AS805" i="3"/>
  <c r="AR805" i="3"/>
  <c r="AQ805" i="3"/>
  <c r="AP805" i="3"/>
  <c r="AU865" i="3"/>
  <c r="AR733" i="3"/>
  <c r="AT733" i="3"/>
  <c r="AQ733" i="3"/>
  <c r="AR734" i="3"/>
  <c r="AQ734" i="3"/>
  <c r="AU734" i="3"/>
  <c r="AP734" i="3"/>
  <c r="AT735" i="3"/>
  <c r="AS735" i="3"/>
  <c r="AR735" i="3"/>
  <c r="AQ735" i="3"/>
  <c r="AL740" i="3"/>
  <c r="AK740" i="3"/>
  <c r="AM740" i="3"/>
  <c r="AK741" i="3"/>
  <c r="AU782" i="3"/>
  <c r="AS782" i="3"/>
  <c r="AR782" i="3"/>
  <c r="AQ782" i="3"/>
  <c r="AT783" i="3"/>
  <c r="AS783" i="3"/>
  <c r="AR783" i="3"/>
  <c r="AQ783" i="3"/>
  <c r="AP783" i="3"/>
  <c r="AN804" i="3"/>
  <c r="AL804" i="3"/>
  <c r="AK804" i="3"/>
  <c r="AJ804" i="3"/>
  <c r="AI804" i="3"/>
  <c r="AU810" i="3"/>
  <c r="AT810" i="3"/>
  <c r="AR810" i="3"/>
  <c r="AQ810" i="3"/>
  <c r="AP810" i="3"/>
  <c r="AS810" i="3"/>
  <c r="AK552" i="3"/>
  <c r="AS556" i="3"/>
  <c r="AJ568" i="3"/>
  <c r="AR574" i="3"/>
  <c r="AJ576" i="3"/>
  <c r="AK579" i="3"/>
  <c r="AQ581" i="3"/>
  <c r="AR592" i="3"/>
  <c r="AK594" i="3"/>
  <c r="AS597" i="3"/>
  <c r="AM603" i="3"/>
  <c r="AL609" i="3"/>
  <c r="AS612" i="3"/>
  <c r="AS616" i="3"/>
  <c r="AR621" i="3"/>
  <c r="AL623" i="3"/>
  <c r="AL627" i="3"/>
  <c r="AS630" i="3"/>
  <c r="AL632" i="3"/>
  <c r="AJ637" i="3"/>
  <c r="AI637" i="3"/>
  <c r="AR639" i="3"/>
  <c r="AL641" i="3"/>
  <c r="AR649" i="3"/>
  <c r="AQ650" i="3"/>
  <c r="AR650" i="3"/>
  <c r="AL652" i="3"/>
  <c r="AN653" i="3"/>
  <c r="AM653" i="3"/>
  <c r="AK653" i="3"/>
  <c r="AS658" i="3"/>
  <c r="AQ658" i="3"/>
  <c r="AT661" i="3"/>
  <c r="AK668" i="3"/>
  <c r="AM668" i="3"/>
  <c r="AS669" i="3"/>
  <c r="AU674" i="3"/>
  <c r="AS675" i="3"/>
  <c r="AM678" i="3"/>
  <c r="AL679" i="3"/>
  <c r="AU683" i="3"/>
  <c r="AL686" i="3"/>
  <c r="AN689" i="3"/>
  <c r="AM689" i="3"/>
  <c r="AK689" i="3"/>
  <c r="AI690" i="3"/>
  <c r="AN690" i="3"/>
  <c r="AM690" i="3"/>
  <c r="AJ690" i="3"/>
  <c r="AS695" i="3"/>
  <c r="AN705" i="3"/>
  <c r="AL705" i="3"/>
  <c r="AJ705" i="3"/>
  <c r="AS728" i="3"/>
  <c r="AR728" i="3"/>
  <c r="AP728" i="3"/>
  <c r="AP733" i="3"/>
  <c r="AS734" i="3"/>
  <c r="AP735" i="3"/>
  <c r="AI740" i="3"/>
  <c r="AS741" i="3"/>
  <c r="AR741" i="3"/>
  <c r="AU741" i="3"/>
  <c r="AT741" i="3"/>
  <c r="AQ741" i="3"/>
  <c r="AN769" i="3"/>
  <c r="AL769" i="3"/>
  <c r="AK769" i="3"/>
  <c r="AJ769" i="3"/>
  <c r="AM769" i="3"/>
  <c r="AN781" i="3"/>
  <c r="AL781" i="3"/>
  <c r="AK781" i="3"/>
  <c r="AJ781" i="3"/>
  <c r="AM799" i="3"/>
  <c r="AL799" i="3"/>
  <c r="AK799" i="3"/>
  <c r="AI799" i="3"/>
  <c r="AN595" i="3"/>
  <c r="AK595" i="3"/>
  <c r="AN603" i="3"/>
  <c r="AL605" i="3"/>
  <c r="AN605" i="3"/>
  <c r="AU608" i="3"/>
  <c r="AT608" i="3"/>
  <c r="AM609" i="3"/>
  <c r="AT612" i="3"/>
  <c r="AT613" i="3"/>
  <c r="AR613" i="3"/>
  <c r="AI620" i="3"/>
  <c r="AN620" i="3"/>
  <c r="AT621" i="3"/>
  <c r="AR622" i="3"/>
  <c r="AU622" i="3"/>
  <c r="AN623" i="3"/>
  <c r="AM627" i="3"/>
  <c r="AT630" i="3"/>
  <c r="AP631" i="3"/>
  <c r="AQ631" i="3"/>
  <c r="AN632" i="3"/>
  <c r="AS639" i="3"/>
  <c r="AM641" i="3"/>
  <c r="AM652" i="3"/>
  <c r="AI654" i="3"/>
  <c r="AN654" i="3"/>
  <c r="AJ654" i="3"/>
  <c r="AU661" i="3"/>
  <c r="AT669" i="3"/>
  <c r="AT671" i="3"/>
  <c r="AR671" i="3"/>
  <c r="AU675" i="3"/>
  <c r="AP677" i="3"/>
  <c r="AU678" i="3"/>
  <c r="AT678" i="3"/>
  <c r="AM679" i="3"/>
  <c r="AL680" i="3"/>
  <c r="AN686" i="3"/>
  <c r="AP687" i="3"/>
  <c r="AI689" i="3"/>
  <c r="AK690" i="3"/>
  <c r="AU695" i="3"/>
  <c r="AK704" i="3"/>
  <c r="AN704" i="3"/>
  <c r="AI705" i="3"/>
  <c r="AM710" i="3"/>
  <c r="AN710" i="3"/>
  <c r="AL710" i="3"/>
  <c r="AI710" i="3"/>
  <c r="AL715" i="3"/>
  <c r="AK715" i="3"/>
  <c r="AJ715" i="3"/>
  <c r="AI715" i="3"/>
  <c r="AM717" i="3"/>
  <c r="AJ721" i="3"/>
  <c r="AM721" i="3"/>
  <c r="AK721" i="3"/>
  <c r="AQ727" i="3"/>
  <c r="AP727" i="3"/>
  <c r="AU727" i="3"/>
  <c r="AS727" i="3"/>
  <c r="AQ728" i="3"/>
  <c r="AS733" i="3"/>
  <c r="AT734" i="3"/>
  <c r="AU735" i="3"/>
  <c r="AL739" i="3"/>
  <c r="AJ739" i="3"/>
  <c r="AN739" i="3"/>
  <c r="AJ740" i="3"/>
  <c r="AP741" i="3"/>
  <c r="AL764" i="3"/>
  <c r="AK764" i="3"/>
  <c r="AN764" i="3"/>
  <c r="AI764" i="3"/>
  <c r="AI769" i="3"/>
  <c r="AI781" i="3"/>
  <c r="AT782" i="3"/>
  <c r="AJ799" i="3"/>
  <c r="AM850" i="3"/>
  <c r="AL850" i="3"/>
  <c r="AK850" i="3"/>
  <c r="AI850" i="3"/>
  <c r="AN850" i="3"/>
  <c r="AN853" i="3"/>
  <c r="AM853" i="3"/>
  <c r="AL853" i="3"/>
  <c r="AK853" i="3"/>
  <c r="AI853" i="3"/>
  <c r="AJ853" i="3"/>
  <c r="AN552" i="3"/>
  <c r="AU556" i="3"/>
  <c r="AU560" i="3"/>
  <c r="AT560" i="3"/>
  <c r="AM568" i="3"/>
  <c r="AP571" i="3"/>
  <c r="AI573" i="3"/>
  <c r="AT574" i="3"/>
  <c r="AR575" i="3"/>
  <c r="AU575" i="3"/>
  <c r="AL576" i="3"/>
  <c r="AM579" i="3"/>
  <c r="AI580" i="3"/>
  <c r="AS581" i="3"/>
  <c r="AI588" i="3"/>
  <c r="AI591" i="3"/>
  <c r="AT592" i="3"/>
  <c r="AP593" i="3"/>
  <c r="AM594" i="3"/>
  <c r="AI595" i="3"/>
  <c r="AU597" i="3"/>
  <c r="AI605" i="3"/>
  <c r="AP608" i="3"/>
  <c r="AN609" i="3"/>
  <c r="AU612" i="3"/>
  <c r="AP613" i="3"/>
  <c r="AJ615" i="3"/>
  <c r="AI615" i="3"/>
  <c r="AJ620" i="3"/>
  <c r="AU621" i="3"/>
  <c r="AP622" i="3"/>
  <c r="AN627" i="3"/>
  <c r="AJ629" i="3"/>
  <c r="AU630" i="3"/>
  <c r="AR631" i="3"/>
  <c r="AM634" i="3"/>
  <c r="AJ634" i="3"/>
  <c r="AU639" i="3"/>
  <c r="AK644" i="3"/>
  <c r="AM644" i="3"/>
  <c r="AN652" i="3"/>
  <c r="AK654" i="3"/>
  <c r="AI655" i="3"/>
  <c r="AK656" i="3"/>
  <c r="AM656" i="3"/>
  <c r="AP671" i="3"/>
  <c r="AJ673" i="3"/>
  <c r="AI673" i="3"/>
  <c r="AN679" i="3"/>
  <c r="AM682" i="3"/>
  <c r="AJ682" i="3"/>
  <c r="AI682" i="3"/>
  <c r="AU685" i="3"/>
  <c r="AR685" i="3"/>
  <c r="AP685" i="3"/>
  <c r="AQ686" i="3"/>
  <c r="AR686" i="3"/>
  <c r="AP686" i="3"/>
  <c r="AQ687" i="3"/>
  <c r="AJ689" i="3"/>
  <c r="AL690" i="3"/>
  <c r="AL703" i="3"/>
  <c r="AJ703" i="3"/>
  <c r="AI703" i="3"/>
  <c r="AK705" i="3"/>
  <c r="AR717" i="3"/>
  <c r="AS717" i="3"/>
  <c r="AQ717" i="3"/>
  <c r="AP717" i="3"/>
  <c r="AJ725" i="3"/>
  <c r="AN725" i="3"/>
  <c r="AL725" i="3"/>
  <c r="AI725" i="3"/>
  <c r="AT728" i="3"/>
  <c r="AU733" i="3"/>
  <c r="AI739" i="3"/>
  <c r="AN740" i="3"/>
  <c r="AM746" i="3"/>
  <c r="AK746" i="3"/>
  <c r="AI746" i="3"/>
  <c r="AN746" i="3"/>
  <c r="AL746" i="3"/>
  <c r="AN762" i="3"/>
  <c r="AM762" i="3"/>
  <c r="AJ762" i="3"/>
  <c r="AI762" i="3"/>
  <c r="AK762" i="3"/>
  <c r="AJ764" i="3"/>
  <c r="AN765" i="3"/>
  <c r="AM765" i="3"/>
  <c r="AL765" i="3"/>
  <c r="AK765" i="3"/>
  <c r="AJ765" i="3"/>
  <c r="AI765" i="3"/>
  <c r="AM781" i="3"/>
  <c r="AM793" i="3"/>
  <c r="AL793" i="3"/>
  <c r="AK793" i="3"/>
  <c r="AJ793" i="3"/>
  <c r="AI793" i="3"/>
  <c r="AN797" i="3"/>
  <c r="AM797" i="3"/>
  <c r="AK797" i="3"/>
  <c r="AJ797" i="3"/>
  <c r="AI797" i="3"/>
  <c r="AN799" i="3"/>
  <c r="AJ850" i="3"/>
  <c r="AR536" i="3"/>
  <c r="AI547" i="3"/>
  <c r="AR548" i="3"/>
  <c r="AS551" i="3"/>
  <c r="AP560" i="3"/>
  <c r="AN568" i="3"/>
  <c r="AP575" i="3"/>
  <c r="AN576" i="3"/>
  <c r="AN579" i="3"/>
  <c r="AJ580" i="3"/>
  <c r="AU581" i="3"/>
  <c r="AJ584" i="3"/>
  <c r="AJ588" i="3"/>
  <c r="AK591" i="3"/>
  <c r="AU592" i="3"/>
  <c r="AQ593" i="3"/>
  <c r="AN594" i="3"/>
  <c r="AJ595" i="3"/>
  <c r="AI596" i="3"/>
  <c r="AN596" i="3"/>
  <c r="AR599" i="3"/>
  <c r="AU599" i="3"/>
  <c r="AQ603" i="3"/>
  <c r="AJ605" i="3"/>
  <c r="AQ608" i="3"/>
  <c r="AP609" i="3"/>
  <c r="AQ609" i="3"/>
  <c r="AQ613" i="3"/>
  <c r="AK615" i="3"/>
  <c r="AK620" i="3"/>
  <c r="AQ622" i="3"/>
  <c r="AP623" i="3"/>
  <c r="AS626" i="3"/>
  <c r="AQ627" i="3"/>
  <c r="AR627" i="3"/>
  <c r="AK629" i="3"/>
  <c r="AS631" i="3"/>
  <c r="AP632" i="3"/>
  <c r="AI634" i="3"/>
  <c r="AM637" i="3"/>
  <c r="AI638" i="3"/>
  <c r="AP641" i="3"/>
  <c r="AL643" i="3"/>
  <c r="AI644" i="3"/>
  <c r="AS646" i="3"/>
  <c r="AU649" i="3"/>
  <c r="AT650" i="3"/>
  <c r="AR651" i="3"/>
  <c r="AL653" i="3"/>
  <c r="AL654" i="3"/>
  <c r="AK655" i="3"/>
  <c r="AI656" i="3"/>
  <c r="AT658" i="3"/>
  <c r="AT659" i="3"/>
  <c r="AR659" i="3"/>
  <c r="AU663" i="3"/>
  <c r="AP665" i="3"/>
  <c r="AU666" i="3"/>
  <c r="AT666" i="3"/>
  <c r="AL668" i="3"/>
  <c r="AQ671" i="3"/>
  <c r="AK673" i="3"/>
  <c r="AM674" i="3"/>
  <c r="AK674" i="3"/>
  <c r="AS677" i="3"/>
  <c r="AQ678" i="3"/>
  <c r="AP679" i="3"/>
  <c r="AS679" i="3"/>
  <c r="AQ679" i="3"/>
  <c r="AK682" i="3"/>
  <c r="AQ685" i="3"/>
  <c r="AS686" i="3"/>
  <c r="AR687" i="3"/>
  <c r="AL689" i="3"/>
  <c r="AU690" i="3"/>
  <c r="AT690" i="3"/>
  <c r="AM694" i="3"/>
  <c r="AJ694" i="3"/>
  <c r="AI694" i="3"/>
  <c r="AP699" i="3"/>
  <c r="AN701" i="3"/>
  <c r="AM701" i="3"/>
  <c r="AK701" i="3"/>
  <c r="AI702" i="3"/>
  <c r="AN702" i="3"/>
  <c r="AM702" i="3"/>
  <c r="AJ702" i="3"/>
  <c r="AK703" i="3"/>
  <c r="AJ704" i="3"/>
  <c r="AM705" i="3"/>
  <c r="AJ709" i="3"/>
  <c r="AM709" i="3"/>
  <c r="AK709" i="3"/>
  <c r="AK710" i="3"/>
  <c r="AN715" i="3"/>
  <c r="AT717" i="3"/>
  <c r="AP719" i="3"/>
  <c r="AT719" i="3"/>
  <c r="AU719" i="3"/>
  <c r="AR719" i="3"/>
  <c r="AL721" i="3"/>
  <c r="AK725" i="3"/>
  <c r="AQ726" i="3"/>
  <c r="AU726" i="3"/>
  <c r="AT726" i="3"/>
  <c r="AT727" i="3"/>
  <c r="AU728" i="3"/>
  <c r="AK739" i="3"/>
  <c r="AJ746" i="3"/>
  <c r="AM764" i="3"/>
  <c r="AM776" i="3"/>
  <c r="AL776" i="3"/>
  <c r="AK776" i="3"/>
  <c r="AJ776" i="3"/>
  <c r="AM811" i="3"/>
  <c r="AL811" i="3"/>
  <c r="AK811" i="3"/>
  <c r="AN811" i="3"/>
  <c r="AJ811" i="3"/>
  <c r="AT859" i="3"/>
  <c r="AU859" i="3"/>
  <c r="AS859" i="3"/>
  <c r="AR859" i="3"/>
  <c r="AQ859" i="3"/>
  <c r="AP859" i="3"/>
  <c r="AU861" i="3"/>
  <c r="AT861" i="3"/>
  <c r="AR861" i="3"/>
  <c r="AQ861" i="3"/>
  <c r="AP861" i="3"/>
  <c r="AS861" i="3"/>
  <c r="AM805" i="3"/>
  <c r="AL805" i="3"/>
  <c r="AK805" i="3"/>
  <c r="AJ805" i="3"/>
  <c r="AI805" i="3"/>
  <c r="AN809" i="3"/>
  <c r="AM809" i="3"/>
  <c r="AK809" i="3"/>
  <c r="AJ809" i="3"/>
  <c r="AI809" i="3"/>
  <c r="AP855" i="3"/>
  <c r="AU855" i="3"/>
  <c r="AS855" i="3"/>
  <c r="AR855" i="3"/>
  <c r="AQ855" i="3"/>
  <c r="AM912" i="3"/>
  <c r="AL912" i="3"/>
  <c r="AN912" i="3"/>
  <c r="AK912" i="3"/>
  <c r="AJ912" i="3"/>
  <c r="AI912" i="3"/>
  <c r="AU710" i="3"/>
  <c r="AN716" i="3"/>
  <c r="AU722" i="3"/>
  <c r="AN734" i="3"/>
  <c r="AK744" i="3"/>
  <c r="AI744" i="3"/>
  <c r="AN753" i="3"/>
  <c r="AM753" i="3"/>
  <c r="AL753" i="3"/>
  <c r="AJ753" i="3"/>
  <c r="AM758" i="3"/>
  <c r="AL758" i="3"/>
  <c r="AK758" i="3"/>
  <c r="AJ758" i="3"/>
  <c r="AI758" i="3"/>
  <c r="AT853" i="3"/>
  <c r="AS853" i="3"/>
  <c r="AR853" i="3"/>
  <c r="AQ853" i="3"/>
  <c r="AP853" i="3"/>
  <c r="AS729" i="3"/>
  <c r="AR729" i="3"/>
  <c r="AS740" i="3"/>
  <c r="AQ740" i="3"/>
  <c r="AT751" i="3"/>
  <c r="AQ751" i="3"/>
  <c r="AP751" i="3"/>
  <c r="AU758" i="3"/>
  <c r="AR758" i="3"/>
  <c r="AQ758" i="3"/>
  <c r="AP820" i="3"/>
  <c r="AU820" i="3"/>
  <c r="AS820" i="3"/>
  <c r="AR820" i="3"/>
  <c r="AQ820" i="3"/>
  <c r="AM839" i="3"/>
  <c r="AL839" i="3"/>
  <c r="AK839" i="3"/>
  <c r="AI839" i="3"/>
  <c r="AN842" i="3"/>
  <c r="AM842" i="3"/>
  <c r="AL842" i="3"/>
  <c r="AK842" i="3"/>
  <c r="AI842" i="3"/>
  <c r="AP844" i="3"/>
  <c r="AU844" i="3"/>
  <c r="AS844" i="3"/>
  <c r="AR844" i="3"/>
  <c r="AQ844" i="3"/>
  <c r="AM947" i="3"/>
  <c r="AN947" i="3"/>
  <c r="AL947" i="3"/>
  <c r="AJ947" i="3"/>
  <c r="AI947" i="3"/>
  <c r="AK947" i="3"/>
  <c r="AN818" i="3"/>
  <c r="AM818" i="3"/>
  <c r="AL818" i="3"/>
  <c r="AK818" i="3"/>
  <c r="AI818" i="3"/>
  <c r="AT820" i="3"/>
  <c r="AT824" i="3"/>
  <c r="AU824" i="3"/>
  <c r="AS824" i="3"/>
  <c r="AR824" i="3"/>
  <c r="AQ824" i="3"/>
  <c r="AP824" i="3"/>
  <c r="AU826" i="3"/>
  <c r="AT826" i="3"/>
  <c r="AR826" i="3"/>
  <c r="AQ826" i="3"/>
  <c r="AP826" i="3"/>
  <c r="AJ839" i="3"/>
  <c r="AJ842" i="3"/>
  <c r="AT844" i="3"/>
  <c r="AM874" i="3"/>
  <c r="AL874" i="3"/>
  <c r="AK874" i="3"/>
  <c r="AI874" i="3"/>
  <c r="AS882" i="3"/>
  <c r="AQ882" i="3"/>
  <c r="AP882" i="3"/>
  <c r="AU882" i="3"/>
  <c r="AT882" i="3"/>
  <c r="AR882" i="3"/>
  <c r="AJ911" i="3"/>
  <c r="AI911" i="3"/>
  <c r="AN911" i="3"/>
  <c r="AM911" i="3"/>
  <c r="AL911" i="3"/>
  <c r="AK911" i="3"/>
  <c r="AP947" i="3"/>
  <c r="AT947" i="3"/>
  <c r="AS947" i="3"/>
  <c r="AR947" i="3"/>
  <c r="AU947" i="3"/>
  <c r="AQ947" i="3"/>
  <c r="AN839" i="3"/>
  <c r="AT842" i="3"/>
  <c r="AS842" i="3"/>
  <c r="AR842" i="3"/>
  <c r="AQ842" i="3"/>
  <c r="AP842" i="3"/>
  <c r="AT847" i="3"/>
  <c r="AU847" i="3"/>
  <c r="AS847" i="3"/>
  <c r="AR847" i="3"/>
  <c r="AQ847" i="3"/>
  <c r="AP847" i="3"/>
  <c r="AU849" i="3"/>
  <c r="AT849" i="3"/>
  <c r="AR849" i="3"/>
  <c r="AQ849" i="3"/>
  <c r="AP849" i="3"/>
  <c r="AI878" i="3"/>
  <c r="AN878" i="3"/>
  <c r="AL878" i="3"/>
  <c r="AK878" i="3"/>
  <c r="AJ878" i="3"/>
  <c r="AS888" i="3"/>
  <c r="AR888" i="3"/>
  <c r="AP888" i="3"/>
  <c r="AU888" i="3"/>
  <c r="AT888" i="3"/>
  <c r="AQ888" i="3"/>
  <c r="AR680" i="3"/>
  <c r="AR692" i="3"/>
  <c r="AL714" i="3"/>
  <c r="AL726" i="3"/>
  <c r="AT729" i="3"/>
  <c r="AR730" i="3"/>
  <c r="AK733" i="3"/>
  <c r="AJ733" i="3"/>
  <c r="AT740" i="3"/>
  <c r="AP743" i="3"/>
  <c r="AU743" i="3"/>
  <c r="AT743" i="3"/>
  <c r="AU751" i="3"/>
  <c r="AT758" i="3"/>
  <c r="AU775" i="3"/>
  <c r="AT775" i="3"/>
  <c r="AR775" i="3"/>
  <c r="AQ775" i="3"/>
  <c r="AP775" i="3"/>
  <c r="AM787" i="3"/>
  <c r="AL787" i="3"/>
  <c r="AK787" i="3"/>
  <c r="AN792" i="3"/>
  <c r="AL792" i="3"/>
  <c r="AK792" i="3"/>
  <c r="AJ792" i="3"/>
  <c r="AU793" i="3"/>
  <c r="AS793" i="3"/>
  <c r="AR793" i="3"/>
  <c r="AQ793" i="3"/>
  <c r="AT794" i="3"/>
  <c r="AS794" i="3"/>
  <c r="AR794" i="3"/>
  <c r="AQ794" i="3"/>
  <c r="AP794" i="3"/>
  <c r="AT800" i="3"/>
  <c r="AS800" i="3"/>
  <c r="AR800" i="3"/>
  <c r="AT818" i="3"/>
  <c r="AS818" i="3"/>
  <c r="AR818" i="3"/>
  <c r="AQ818" i="3"/>
  <c r="AP818" i="3"/>
  <c r="AU842" i="3"/>
  <c r="AS849" i="3"/>
  <c r="AM878" i="3"/>
  <c r="AI685" i="3"/>
  <c r="AM714" i="3"/>
  <c r="AM726" i="3"/>
  <c r="AL728" i="3"/>
  <c r="AK728" i="3"/>
  <c r="AU729" i="3"/>
  <c r="AS730" i="3"/>
  <c r="AP731" i="3"/>
  <c r="AU731" i="3"/>
  <c r="AT731" i="3"/>
  <c r="AU740" i="3"/>
  <c r="AQ743" i="3"/>
  <c r="AS765" i="3"/>
  <c r="AR765" i="3"/>
  <c r="AU766" i="3"/>
  <c r="AT766" i="3"/>
  <c r="AS766" i="3"/>
  <c r="AR766" i="3"/>
  <c r="AQ766" i="3"/>
  <c r="AU818" i="3"/>
  <c r="AM862" i="3"/>
  <c r="AL862" i="3"/>
  <c r="AK862" i="3"/>
  <c r="AI862" i="3"/>
  <c r="AU939" i="3"/>
  <c r="AT939" i="3"/>
  <c r="AQ939" i="3"/>
  <c r="AP939" i="3"/>
  <c r="AS939" i="3"/>
  <c r="AR939" i="3"/>
  <c r="AN726" i="3"/>
  <c r="AT730" i="3"/>
  <c r="AJ738" i="3"/>
  <c r="AI738" i="3"/>
  <c r="AR745" i="3"/>
  <c r="AP745" i="3"/>
  <c r="AU746" i="3"/>
  <c r="AR746" i="3"/>
  <c r="AQ746" i="3"/>
  <c r="AM750" i="3"/>
  <c r="AJ750" i="3"/>
  <c r="AI750" i="3"/>
  <c r="AU763" i="3"/>
  <c r="AT763" i="3"/>
  <c r="AQ763" i="3"/>
  <c r="AP763" i="3"/>
  <c r="AM782" i="3"/>
  <c r="AL782" i="3"/>
  <c r="AK782" i="3"/>
  <c r="AJ782" i="3"/>
  <c r="AI782" i="3"/>
  <c r="AN786" i="3"/>
  <c r="AM786" i="3"/>
  <c r="AK786" i="3"/>
  <c r="AJ786" i="3"/>
  <c r="AI786" i="3"/>
  <c r="AN865" i="3"/>
  <c r="AM865" i="3"/>
  <c r="AL865" i="3"/>
  <c r="AK865" i="3"/>
  <c r="AI865" i="3"/>
  <c r="AP867" i="3"/>
  <c r="AU867" i="3"/>
  <c r="AS867" i="3"/>
  <c r="AR867" i="3"/>
  <c r="AQ867" i="3"/>
  <c r="AP881" i="3"/>
  <c r="AU881" i="3"/>
  <c r="AS881" i="3"/>
  <c r="AT881" i="3"/>
  <c r="AR881" i="3"/>
  <c r="AQ881" i="3"/>
  <c r="AN782" i="3"/>
  <c r="AL786" i="3"/>
  <c r="AU798" i="3"/>
  <c r="AT798" i="3"/>
  <c r="AR798" i="3"/>
  <c r="AQ798" i="3"/>
  <c r="AP798" i="3"/>
  <c r="AM827" i="3"/>
  <c r="AL827" i="3"/>
  <c r="AK827" i="3"/>
  <c r="AI827" i="3"/>
  <c r="AN830" i="3"/>
  <c r="AM830" i="3"/>
  <c r="AL830" i="3"/>
  <c r="AK830" i="3"/>
  <c r="AI830" i="3"/>
  <c r="AP832" i="3"/>
  <c r="AU832" i="3"/>
  <c r="AS832" i="3"/>
  <c r="AR832" i="3"/>
  <c r="AQ832" i="3"/>
  <c r="AJ865" i="3"/>
  <c r="AT867" i="3"/>
  <c r="AQ880" i="3"/>
  <c r="AT880" i="3"/>
  <c r="AU880" i="3"/>
  <c r="AS880" i="3"/>
  <c r="AP880" i="3"/>
  <c r="AR887" i="3"/>
  <c r="AP887" i="3"/>
  <c r="AT887" i="3"/>
  <c r="AU887" i="3"/>
  <c r="AS887" i="3"/>
  <c r="AQ887" i="3"/>
  <c r="AI932" i="3"/>
  <c r="AL932" i="3"/>
  <c r="AN932" i="3"/>
  <c r="AK932" i="3"/>
  <c r="AJ932" i="3"/>
  <c r="AM932" i="3"/>
  <c r="AS994" i="3"/>
  <c r="AQ994" i="3"/>
  <c r="AP994" i="3"/>
  <c r="AU994" i="3"/>
  <c r="AT994" i="3"/>
  <c r="AR994" i="3"/>
  <c r="AN1021" i="3"/>
  <c r="AL1021" i="3"/>
  <c r="AK1021" i="3"/>
  <c r="AI1021" i="3"/>
  <c r="AM1021" i="3"/>
  <c r="AJ1021" i="3"/>
  <c r="AR816" i="3"/>
  <c r="AM817" i="3"/>
  <c r="AR819" i="3"/>
  <c r="AJ821" i="3"/>
  <c r="AS822" i="3"/>
  <c r="AN826" i="3"/>
  <c r="AR828" i="3"/>
  <c r="AM829" i="3"/>
  <c r="AR831" i="3"/>
  <c r="AJ833" i="3"/>
  <c r="AS834" i="3"/>
  <c r="AN838" i="3"/>
  <c r="AR840" i="3"/>
  <c r="AM841" i="3"/>
  <c r="AR843" i="3"/>
  <c r="AS845" i="3"/>
  <c r="AN849" i="3"/>
  <c r="AR851" i="3"/>
  <c r="AM852" i="3"/>
  <c r="AR854" i="3"/>
  <c r="AJ856" i="3"/>
  <c r="AS857" i="3"/>
  <c r="AN861" i="3"/>
  <c r="AR863" i="3"/>
  <c r="AM864" i="3"/>
  <c r="AR866" i="3"/>
  <c r="AN867" i="3"/>
  <c r="AJ868" i="3"/>
  <c r="AS869" i="3"/>
  <c r="AN873" i="3"/>
  <c r="AR875" i="3"/>
  <c r="AM876" i="3"/>
  <c r="AJ877" i="3"/>
  <c r="AK885" i="3"/>
  <c r="AJ887" i="3"/>
  <c r="AI887" i="3"/>
  <c r="AM888" i="3"/>
  <c r="AL888" i="3"/>
  <c r="AQ892" i="3"/>
  <c r="AT892" i="3"/>
  <c r="AJ897" i="3"/>
  <c r="AQ904" i="3"/>
  <c r="AT904" i="3"/>
  <c r="AJ909" i="3"/>
  <c r="AQ916" i="3"/>
  <c r="AT916" i="3"/>
  <c r="AS918" i="3"/>
  <c r="AQ918" i="3"/>
  <c r="AP918" i="3"/>
  <c r="AR919" i="3"/>
  <c r="AU920" i="3"/>
  <c r="AR920" i="3"/>
  <c r="AP920" i="3"/>
  <c r="AS920" i="3"/>
  <c r="AR923" i="3"/>
  <c r="AS923" i="3"/>
  <c r="AP923" i="3"/>
  <c r="AT923" i="3"/>
  <c r="AT925" i="3"/>
  <c r="AU925" i="3"/>
  <c r="AQ925" i="3"/>
  <c r="AQ928" i="3"/>
  <c r="AT928" i="3"/>
  <c r="AP928" i="3"/>
  <c r="AN737" i="3"/>
  <c r="AU738" i="3"/>
  <c r="AN749" i="3"/>
  <c r="AU750" i="3"/>
  <c r="AM754" i="3"/>
  <c r="AT755" i="3"/>
  <c r="AN761" i="3"/>
  <c r="AU762" i="3"/>
  <c r="AM766" i="3"/>
  <c r="AT767" i="3"/>
  <c r="AN773" i="3"/>
  <c r="AU774" i="3"/>
  <c r="AM778" i="3"/>
  <c r="AT779" i="3"/>
  <c r="AN785" i="3"/>
  <c r="AU786" i="3"/>
  <c r="AM789" i="3"/>
  <c r="AT790" i="3"/>
  <c r="AN796" i="3"/>
  <c r="AU797" i="3"/>
  <c r="AM801" i="3"/>
  <c r="AT802" i="3"/>
  <c r="AN808" i="3"/>
  <c r="AU809" i="3"/>
  <c r="AM813" i="3"/>
  <c r="AT814" i="3"/>
  <c r="AT816" i="3"/>
  <c r="AT819" i="3"/>
  <c r="AM821" i="3"/>
  <c r="AU822" i="3"/>
  <c r="AT828" i="3"/>
  <c r="AT831" i="3"/>
  <c r="AM833" i="3"/>
  <c r="AU834" i="3"/>
  <c r="AT840" i="3"/>
  <c r="AT843" i="3"/>
  <c r="AU845" i="3"/>
  <c r="AT851" i="3"/>
  <c r="AT854" i="3"/>
  <c r="AM856" i="3"/>
  <c r="AU857" i="3"/>
  <c r="AT863" i="3"/>
  <c r="AT866" i="3"/>
  <c r="AM868" i="3"/>
  <c r="AU869" i="3"/>
  <c r="AT875" i="3"/>
  <c r="AS876" i="3"/>
  <c r="AQ876" i="3"/>
  <c r="AU884" i="3"/>
  <c r="AP884" i="3"/>
  <c r="AS884" i="3"/>
  <c r="AN885" i="3"/>
  <c r="AL887" i="3"/>
  <c r="AJ888" i="3"/>
  <c r="AP893" i="3"/>
  <c r="AU893" i="3"/>
  <c r="AS893" i="3"/>
  <c r="AS894" i="3"/>
  <c r="AQ894" i="3"/>
  <c r="AP894" i="3"/>
  <c r="AM897" i="3"/>
  <c r="AR904" i="3"/>
  <c r="AP905" i="3"/>
  <c r="AU905" i="3"/>
  <c r="AS905" i="3"/>
  <c r="AS906" i="3"/>
  <c r="AQ906" i="3"/>
  <c r="AP906" i="3"/>
  <c r="AQ907" i="3"/>
  <c r="AM909" i="3"/>
  <c r="AR916" i="3"/>
  <c r="AR917" i="3"/>
  <c r="AP917" i="3"/>
  <c r="AU917" i="3"/>
  <c r="AS917" i="3"/>
  <c r="AT918" i="3"/>
  <c r="AU919" i="3"/>
  <c r="AT920" i="3"/>
  <c r="AU923" i="3"/>
  <c r="AR925" i="3"/>
  <c r="AS928" i="3"/>
  <c r="AJ965" i="3"/>
  <c r="AN965" i="3"/>
  <c r="AM965" i="3"/>
  <c r="AL965" i="3"/>
  <c r="AK965" i="3"/>
  <c r="AI965" i="3"/>
  <c r="AL1072" i="3"/>
  <c r="AK1072" i="3"/>
  <c r="AI1072" i="3"/>
  <c r="AN1072" i="3"/>
  <c r="AM1072" i="3"/>
  <c r="AJ1072" i="3"/>
  <c r="AN754" i="3"/>
  <c r="AU755" i="3"/>
  <c r="AN766" i="3"/>
  <c r="AU767" i="3"/>
  <c r="AN778" i="3"/>
  <c r="AU779" i="3"/>
  <c r="AN789" i="3"/>
  <c r="AU790" i="3"/>
  <c r="AN801" i="3"/>
  <c r="AU802" i="3"/>
  <c r="AN813" i="3"/>
  <c r="AU814" i="3"/>
  <c r="AU816" i="3"/>
  <c r="AU828" i="3"/>
  <c r="AU840" i="3"/>
  <c r="AU851" i="3"/>
  <c r="AN856" i="3"/>
  <c r="AU863" i="3"/>
  <c r="AN868" i="3"/>
  <c r="AU875" i="3"/>
  <c r="AJ890" i="3"/>
  <c r="AI890" i="3"/>
  <c r="AU896" i="3"/>
  <c r="AP896" i="3"/>
  <c r="AS896" i="3"/>
  <c r="AN897" i="3"/>
  <c r="AU908" i="3"/>
  <c r="AP908" i="3"/>
  <c r="AS908" i="3"/>
  <c r="AN909" i="3"/>
  <c r="AS965" i="3"/>
  <c r="AT965" i="3"/>
  <c r="AR965" i="3"/>
  <c r="AQ965" i="3"/>
  <c r="AU965" i="3"/>
  <c r="AJ1017" i="3"/>
  <c r="AM1017" i="3"/>
  <c r="AN1017" i="3"/>
  <c r="AK1017" i="3"/>
  <c r="AL1017" i="3"/>
  <c r="AI1017" i="3"/>
  <c r="AJ902" i="3"/>
  <c r="AI902" i="3"/>
  <c r="AJ914" i="3"/>
  <c r="AI914" i="3"/>
  <c r="AL952" i="3"/>
  <c r="AM952" i="3"/>
  <c r="AK952" i="3"/>
  <c r="AJ952" i="3"/>
  <c r="AN952" i="3"/>
  <c r="AP991" i="3"/>
  <c r="AT991" i="3"/>
  <c r="AS991" i="3"/>
  <c r="AU991" i="3"/>
  <c r="AR991" i="3"/>
  <c r="AQ991" i="3"/>
  <c r="AN931" i="3"/>
  <c r="AI931" i="3"/>
  <c r="AM931" i="3"/>
  <c r="AL931" i="3"/>
  <c r="AJ931" i="3"/>
  <c r="AP933" i="3"/>
  <c r="AS933" i="3"/>
  <c r="AQ933" i="3"/>
  <c r="AU933" i="3"/>
  <c r="AR933" i="3"/>
  <c r="AJ777" i="3"/>
  <c r="AQ778" i="3"/>
  <c r="AJ788" i="3"/>
  <c r="AQ789" i="3"/>
  <c r="AJ800" i="3"/>
  <c r="AQ801" i="3"/>
  <c r="AJ812" i="3"/>
  <c r="AQ813" i="3"/>
  <c r="AK816" i="3"/>
  <c r="AL819" i="3"/>
  <c r="AQ821" i="3"/>
  <c r="AK828" i="3"/>
  <c r="AL831" i="3"/>
  <c r="AQ833" i="3"/>
  <c r="AK840" i="3"/>
  <c r="AL843" i="3"/>
  <c r="AQ856" i="3"/>
  <c r="AQ868" i="3"/>
  <c r="AL880" i="3"/>
  <c r="AJ880" i="3"/>
  <c r="AJ891" i="3"/>
  <c r="AL891" i="3"/>
  <c r="AR899" i="3"/>
  <c r="AP899" i="3"/>
  <c r="AT899" i="3"/>
  <c r="AS900" i="3"/>
  <c r="AR900" i="3"/>
  <c r="AP900" i="3"/>
  <c r="AL902" i="3"/>
  <c r="AT908" i="3"/>
  <c r="AR911" i="3"/>
  <c r="AP911" i="3"/>
  <c r="AT911" i="3"/>
  <c r="AS912" i="3"/>
  <c r="AR912" i="3"/>
  <c r="AP912" i="3"/>
  <c r="AL914" i="3"/>
  <c r="AN921" i="3"/>
  <c r="AL921" i="3"/>
  <c r="AM924" i="3"/>
  <c r="AL924" i="3"/>
  <c r="AI924" i="3"/>
  <c r="AK931" i="3"/>
  <c r="AT933" i="3"/>
  <c r="AK777" i="3"/>
  <c r="AR778" i="3"/>
  <c r="AK788" i="3"/>
  <c r="AR789" i="3"/>
  <c r="AK800" i="3"/>
  <c r="AR801" i="3"/>
  <c r="AK812" i="3"/>
  <c r="AR813" i="3"/>
  <c r="AR821" i="3"/>
  <c r="AR833" i="3"/>
  <c r="AU878" i="3"/>
  <c r="AS878" i="3"/>
  <c r="AT889" i="3"/>
  <c r="AU889" i="3"/>
  <c r="AJ903" i="3"/>
  <c r="AL903" i="3"/>
  <c r="AJ915" i="3"/>
  <c r="AL915" i="3"/>
  <c r="AN919" i="3"/>
  <c r="AI919" i="3"/>
  <c r="AM919" i="3"/>
  <c r="AL919" i="3"/>
  <c r="AJ919" i="3"/>
  <c r="AM926" i="3"/>
  <c r="AJ926" i="3"/>
  <c r="AI926" i="3"/>
  <c r="AQ931" i="3"/>
  <c r="AU931" i="3"/>
  <c r="AR931" i="3"/>
  <c r="AP931" i="3"/>
  <c r="AK945" i="3"/>
  <c r="AN945" i="3"/>
  <c r="AL945" i="3"/>
  <c r="AJ945" i="3"/>
  <c r="AI945" i="3"/>
  <c r="AM945" i="3"/>
  <c r="AK949" i="3"/>
  <c r="AJ949" i="3"/>
  <c r="AI949" i="3"/>
  <c r="AN949" i="3"/>
  <c r="AL949" i="3"/>
  <c r="AJ950" i="3"/>
  <c r="AM950" i="3"/>
  <c r="AN950" i="3"/>
  <c r="AK950" i="3"/>
  <c r="AI950" i="3"/>
  <c r="AI756" i="3"/>
  <c r="AP757" i="3"/>
  <c r="AI768" i="3"/>
  <c r="AP769" i="3"/>
  <c r="AL777" i="3"/>
  <c r="AS778" i="3"/>
  <c r="AI780" i="3"/>
  <c r="AP781" i="3"/>
  <c r="AL788" i="3"/>
  <c r="AS789" i="3"/>
  <c r="AI791" i="3"/>
  <c r="AP792" i="3"/>
  <c r="AL800" i="3"/>
  <c r="AS801" i="3"/>
  <c r="AI803" i="3"/>
  <c r="AP804" i="3"/>
  <c r="AL812" i="3"/>
  <c r="AS813" i="3"/>
  <c r="AI817" i="3"/>
  <c r="AN819" i="3"/>
  <c r="AS821" i="3"/>
  <c r="AI826" i="3"/>
  <c r="AI829" i="3"/>
  <c r="AS833" i="3"/>
  <c r="AI838" i="3"/>
  <c r="AI841" i="3"/>
  <c r="AI849" i="3"/>
  <c r="AI852" i="3"/>
  <c r="AS856" i="3"/>
  <c r="AI861" i="3"/>
  <c r="AI864" i="3"/>
  <c r="AJ870" i="3"/>
  <c r="AI873" i="3"/>
  <c r="AR874" i="3"/>
  <c r="AP878" i="3"/>
  <c r="AK880" i="3"/>
  <c r="AK882" i="3"/>
  <c r="AN882" i="3"/>
  <c r="AN883" i="3"/>
  <c r="AM883" i="3"/>
  <c r="AL883" i="3"/>
  <c r="AJ883" i="3"/>
  <c r="AP889" i="3"/>
  <c r="AK891" i="3"/>
  <c r="AM892" i="3"/>
  <c r="AL892" i="3"/>
  <c r="AJ892" i="3"/>
  <c r="AS899" i="3"/>
  <c r="AT900" i="3"/>
  <c r="AT901" i="3"/>
  <c r="AU901" i="3"/>
  <c r="AN902" i="3"/>
  <c r="AI903" i="3"/>
  <c r="AM904" i="3"/>
  <c r="AL904" i="3"/>
  <c r="AJ904" i="3"/>
  <c r="AT913" i="3"/>
  <c r="AU913" i="3"/>
  <c r="AN914" i="3"/>
  <c r="AI915" i="3"/>
  <c r="AM916" i="3"/>
  <c r="AL916" i="3"/>
  <c r="AJ916" i="3"/>
  <c r="AM918" i="3"/>
  <c r="AK918" i="3"/>
  <c r="AN918" i="3"/>
  <c r="AK919" i="3"/>
  <c r="AM923" i="3"/>
  <c r="AJ923" i="3"/>
  <c r="AI923" i="3"/>
  <c r="AK926" i="3"/>
  <c r="AS931" i="3"/>
  <c r="AT945" i="3"/>
  <c r="AS945" i="3"/>
  <c r="AQ945" i="3"/>
  <c r="AP945" i="3"/>
  <c r="AM949" i="3"/>
  <c r="AL950" i="3"/>
  <c r="AQ954" i="3"/>
  <c r="AS954" i="3"/>
  <c r="AR954" i="3"/>
  <c r="AP954" i="3"/>
  <c r="AT954" i="3"/>
  <c r="AI958" i="3"/>
  <c r="AN958" i="3"/>
  <c r="AM958" i="3"/>
  <c r="AL958" i="3"/>
  <c r="AK958" i="3"/>
  <c r="AJ958" i="3"/>
  <c r="AR962" i="3"/>
  <c r="AQ962" i="3"/>
  <c r="AP962" i="3"/>
  <c r="AU962" i="3"/>
  <c r="AS962" i="3"/>
  <c r="AQ963" i="3"/>
  <c r="AT963" i="3"/>
  <c r="AU963" i="3"/>
  <c r="AS963" i="3"/>
  <c r="AR963" i="3"/>
  <c r="AP963" i="3"/>
  <c r="AJ756" i="3"/>
  <c r="AQ757" i="3"/>
  <c r="AJ768" i="3"/>
  <c r="AQ769" i="3"/>
  <c r="AM777" i="3"/>
  <c r="AT778" i="3"/>
  <c r="AJ780" i="3"/>
  <c r="AQ781" i="3"/>
  <c r="AM788" i="3"/>
  <c r="AT789" i="3"/>
  <c r="AJ791" i="3"/>
  <c r="AQ792" i="3"/>
  <c r="AM800" i="3"/>
  <c r="AT801" i="3"/>
  <c r="AJ803" i="3"/>
  <c r="AQ804" i="3"/>
  <c r="AM812" i="3"/>
  <c r="AT813" i="3"/>
  <c r="AJ817" i="3"/>
  <c r="AT821" i="3"/>
  <c r="AT833" i="3"/>
  <c r="AK894" i="3"/>
  <c r="AN894" i="3"/>
  <c r="AN895" i="3"/>
  <c r="AM895" i="3"/>
  <c r="AL895" i="3"/>
  <c r="AJ895" i="3"/>
  <c r="AK906" i="3"/>
  <c r="AN906" i="3"/>
  <c r="AN907" i="3"/>
  <c r="AM907" i="3"/>
  <c r="AL907" i="3"/>
  <c r="AJ907" i="3"/>
  <c r="AI928" i="3"/>
  <c r="AM928" i="3"/>
  <c r="AL928" i="3"/>
  <c r="AJ928" i="3"/>
  <c r="AL956" i="3"/>
  <c r="AK956" i="3"/>
  <c r="AJ956" i="3"/>
  <c r="AM956" i="3"/>
  <c r="AR958" i="3"/>
  <c r="AU958" i="3"/>
  <c r="AT958" i="3"/>
  <c r="AS958" i="3"/>
  <c r="AQ958" i="3"/>
  <c r="AJ985" i="3"/>
  <c r="AN985" i="3"/>
  <c r="AM985" i="3"/>
  <c r="AL985" i="3"/>
  <c r="AK985" i="3"/>
  <c r="AI985" i="3"/>
  <c r="AP819" i="3"/>
  <c r="AP822" i="3"/>
  <c r="AL826" i="3"/>
  <c r="AP831" i="3"/>
  <c r="AP834" i="3"/>
  <c r="AL838" i="3"/>
  <c r="AP843" i="3"/>
  <c r="AP845" i="3"/>
  <c r="AL849" i="3"/>
  <c r="AP854" i="3"/>
  <c r="AP857" i="3"/>
  <c r="AL861" i="3"/>
  <c r="AP866" i="3"/>
  <c r="AP869" i="3"/>
  <c r="AN877" i="3"/>
  <c r="AL877" i="3"/>
  <c r="AI885" i="3"/>
  <c r="AI894" i="3"/>
  <c r="AI895" i="3"/>
  <c r="AM903" i="3"/>
  <c r="AI906" i="3"/>
  <c r="AI907" i="3"/>
  <c r="AM915" i="3"/>
  <c r="AP919" i="3"/>
  <c r="AN926" i="3"/>
  <c r="AK928" i="3"/>
  <c r="AI956" i="3"/>
  <c r="AP958" i="3"/>
  <c r="AT960" i="3"/>
  <c r="AU960" i="3"/>
  <c r="AS960" i="3"/>
  <c r="AR960" i="3"/>
  <c r="AQ960" i="3"/>
  <c r="AP960" i="3"/>
  <c r="AL886" i="3"/>
  <c r="AL898" i="3"/>
  <c r="AL910" i="3"/>
  <c r="AL922" i="3"/>
  <c r="AP924" i="3"/>
  <c r="AN930" i="3"/>
  <c r="AP934" i="3"/>
  <c r="AL935" i="3"/>
  <c r="AI936" i="3"/>
  <c r="AR937" i="3"/>
  <c r="AN938" i="3"/>
  <c r="AI939" i="3"/>
  <c r="AL942" i="3"/>
  <c r="AP944" i="3"/>
  <c r="AS944" i="3"/>
  <c r="AJ946" i="3"/>
  <c r="AP948" i="3"/>
  <c r="AU950" i="3"/>
  <c r="AP951" i="3"/>
  <c r="AI953" i="3"/>
  <c r="AQ955" i="3"/>
  <c r="AJ957" i="3"/>
  <c r="AS959" i="3"/>
  <c r="AJ961" i="3"/>
  <c r="AK964" i="3"/>
  <c r="AR966" i="3"/>
  <c r="AK968" i="3"/>
  <c r="AK969" i="3"/>
  <c r="AN969" i="3"/>
  <c r="AQ971" i="3"/>
  <c r="AQ974" i="3"/>
  <c r="AI976" i="3"/>
  <c r="AR977" i="3"/>
  <c r="AI980" i="3"/>
  <c r="AU981" i="3"/>
  <c r="AQ982" i="3"/>
  <c r="AK984" i="3"/>
  <c r="AR988" i="3"/>
  <c r="AT989" i="3"/>
  <c r="AR989" i="3"/>
  <c r="AQ989" i="3"/>
  <c r="AM1000" i="3"/>
  <c r="AK1000" i="3"/>
  <c r="AJ1000" i="3"/>
  <c r="AM1014" i="3"/>
  <c r="AN1014" i="3"/>
  <c r="AL1014" i="3"/>
  <c r="AJ1014" i="3"/>
  <c r="AK1016" i="3"/>
  <c r="AS1045" i="3"/>
  <c r="AQ1045" i="3"/>
  <c r="AU1045" i="3"/>
  <c r="AR1045" i="3"/>
  <c r="AJ1064" i="3"/>
  <c r="AI1064" i="3"/>
  <c r="AM1064" i="3"/>
  <c r="AK1064" i="3"/>
  <c r="AP1074" i="3"/>
  <c r="AU1074" i="3"/>
  <c r="AT1074" i="3"/>
  <c r="AS1074" i="3"/>
  <c r="AR1074" i="3"/>
  <c r="AQ1074" i="3"/>
  <c r="AL1076" i="3"/>
  <c r="AK1076" i="3"/>
  <c r="AN1076" i="3"/>
  <c r="AM1076" i="3"/>
  <c r="AJ1076" i="3"/>
  <c r="AR885" i="3"/>
  <c r="AN886" i="3"/>
  <c r="AR897" i="3"/>
  <c r="AN898" i="3"/>
  <c r="AQ903" i="3"/>
  <c r="AR909" i="3"/>
  <c r="AN910" i="3"/>
  <c r="AQ915" i="3"/>
  <c r="AR921" i="3"/>
  <c r="AN922" i="3"/>
  <c r="AR924" i="3"/>
  <c r="AQ927" i="3"/>
  <c r="AR934" i="3"/>
  <c r="AN935" i="3"/>
  <c r="AK936" i="3"/>
  <c r="AU937" i="3"/>
  <c r="AL939" i="3"/>
  <c r="AN942" i="3"/>
  <c r="AJ943" i="3"/>
  <c r="AR944" i="3"/>
  <c r="AL946" i="3"/>
  <c r="AR948" i="3"/>
  <c r="AS951" i="3"/>
  <c r="AL953" i="3"/>
  <c r="AS955" i="3"/>
  <c r="AP956" i="3"/>
  <c r="AS956" i="3"/>
  <c r="AU959" i="3"/>
  <c r="AL961" i="3"/>
  <c r="AN964" i="3"/>
  <c r="AT966" i="3"/>
  <c r="AQ967" i="3"/>
  <c r="AM968" i="3"/>
  <c r="AJ969" i="3"/>
  <c r="AS971" i="3"/>
  <c r="AJ973" i="3"/>
  <c r="AS974" i="3"/>
  <c r="AK976" i="3"/>
  <c r="AU977" i="3"/>
  <c r="AR978" i="3"/>
  <c r="AK980" i="3"/>
  <c r="AK981" i="3"/>
  <c r="AN981" i="3"/>
  <c r="AT982" i="3"/>
  <c r="AT983" i="3"/>
  <c r="AQ983" i="3"/>
  <c r="AS989" i="3"/>
  <c r="AU997" i="3"/>
  <c r="AS997" i="3"/>
  <c r="AP997" i="3"/>
  <c r="AL1000" i="3"/>
  <c r="AL1005" i="3"/>
  <c r="AJ1005" i="3"/>
  <c r="AI1005" i="3"/>
  <c r="AM1006" i="3"/>
  <c r="AL1006" i="3"/>
  <c r="AJ1006" i="3"/>
  <c r="AN1008" i="3"/>
  <c r="AL1008" i="3"/>
  <c r="AI1008" i="3"/>
  <c r="AL1011" i="3"/>
  <c r="AK1011" i="3"/>
  <c r="AI1011" i="3"/>
  <c r="AI1013" i="3"/>
  <c r="AM1013" i="3"/>
  <c r="AJ1013" i="3"/>
  <c r="AK1014" i="3"/>
  <c r="AL1019" i="3"/>
  <c r="AN1019" i="3"/>
  <c r="AK1019" i="3"/>
  <c r="AJ1019" i="3"/>
  <c r="AP1023" i="3"/>
  <c r="AS1023" i="3"/>
  <c r="AU1023" i="3"/>
  <c r="AT1023" i="3"/>
  <c r="AQ1023" i="3"/>
  <c r="AJ1029" i="3"/>
  <c r="AM1029" i="3"/>
  <c r="AN1029" i="3"/>
  <c r="AK1029" i="3"/>
  <c r="AT1045" i="3"/>
  <c r="AR1050" i="3"/>
  <c r="AP1050" i="3"/>
  <c r="AS1050" i="3"/>
  <c r="AQ1050" i="3"/>
  <c r="AT1062" i="3"/>
  <c r="AS1062" i="3"/>
  <c r="AU1062" i="3"/>
  <c r="AP1062" i="3"/>
  <c r="AN1064" i="3"/>
  <c r="AN1122" i="3"/>
  <c r="AL1122" i="3"/>
  <c r="AI1122" i="3"/>
  <c r="AM1122" i="3"/>
  <c r="AK1122" i="3"/>
  <c r="AJ1122" i="3"/>
  <c r="AS897" i="3"/>
  <c r="AS909" i="3"/>
  <c r="AS921" i="3"/>
  <c r="AR935" i="3"/>
  <c r="AU935" i="3"/>
  <c r="AL936" i="3"/>
  <c r="AK943" i="3"/>
  <c r="AT944" i="3"/>
  <c r="AM946" i="3"/>
  <c r="AS948" i="3"/>
  <c r="AM953" i="3"/>
  <c r="AT955" i="3"/>
  <c r="AM961" i="3"/>
  <c r="AJ962" i="3"/>
  <c r="AM962" i="3"/>
  <c r="AU966" i="3"/>
  <c r="AR967" i="3"/>
  <c r="AL969" i="3"/>
  <c r="AT971" i="3"/>
  <c r="AT974" i="3"/>
  <c r="AQ975" i="3"/>
  <c r="AT975" i="3"/>
  <c r="AM976" i="3"/>
  <c r="AS978" i="3"/>
  <c r="AL987" i="3"/>
  <c r="AI987" i="3"/>
  <c r="AU989" i="3"/>
  <c r="AT995" i="3"/>
  <c r="AS995" i="3"/>
  <c r="AQ995" i="3"/>
  <c r="AN1000" i="3"/>
  <c r="AJ1009" i="3"/>
  <c r="AI1009" i="3"/>
  <c r="AN1009" i="3"/>
  <c r="AM1009" i="3"/>
  <c r="AP1014" i="3"/>
  <c r="AU1014" i="3"/>
  <c r="AS1014" i="3"/>
  <c r="AR1014" i="3"/>
  <c r="AJ1020" i="3"/>
  <c r="AM1020" i="3"/>
  <c r="AI1020" i="3"/>
  <c r="AK1049" i="3"/>
  <c r="AI1049" i="3"/>
  <c r="AN1049" i="3"/>
  <c r="AJ1049" i="3"/>
  <c r="AS1084" i="3"/>
  <c r="AR1084" i="3"/>
  <c r="AQ1084" i="3"/>
  <c r="AU1084" i="3"/>
  <c r="AT1084" i="3"/>
  <c r="AJ1092" i="3"/>
  <c r="AN1092" i="3"/>
  <c r="AK1092" i="3"/>
  <c r="AI1092" i="3"/>
  <c r="AM1092" i="3"/>
  <c r="AJ1093" i="3"/>
  <c r="AM1093" i="3"/>
  <c r="AL1093" i="3"/>
  <c r="AI1093" i="3"/>
  <c r="AN1093" i="3"/>
  <c r="AK1093" i="3"/>
  <c r="AP968" i="3"/>
  <c r="AS968" i="3"/>
  <c r="AQ998" i="3"/>
  <c r="AP998" i="3"/>
  <c r="AU998" i="3"/>
  <c r="AT998" i="3"/>
  <c r="AS1000" i="3"/>
  <c r="AR1000" i="3"/>
  <c r="AP1000" i="3"/>
  <c r="AK1012" i="3"/>
  <c r="AN1012" i="3"/>
  <c r="AL1012" i="3"/>
  <c r="AJ1012" i="3"/>
  <c r="AT1015" i="3"/>
  <c r="AS1015" i="3"/>
  <c r="AP1015" i="3"/>
  <c r="AQ1021" i="3"/>
  <c r="AT1021" i="3"/>
  <c r="AR1021" i="3"/>
  <c r="AP1021" i="3"/>
  <c r="AL1031" i="3"/>
  <c r="AN1031" i="3"/>
  <c r="AK1031" i="3"/>
  <c r="AJ1031" i="3"/>
  <c r="AI1058" i="3"/>
  <c r="AM1058" i="3"/>
  <c r="AL1058" i="3"/>
  <c r="AJ1058" i="3"/>
  <c r="AK1071" i="3"/>
  <c r="AJ1071" i="3"/>
  <c r="AN1071" i="3"/>
  <c r="AM1071" i="3"/>
  <c r="AL1071" i="3"/>
  <c r="AI1071" i="3"/>
  <c r="AK1075" i="3"/>
  <c r="AJ1075" i="3"/>
  <c r="AI1075" i="3"/>
  <c r="AN1075" i="3"/>
  <c r="AM1075" i="3"/>
  <c r="AL1075" i="3"/>
  <c r="AT1118" i="3"/>
  <c r="AQ1118" i="3"/>
  <c r="AU1118" i="3"/>
  <c r="AR1118" i="3"/>
  <c r="AS1118" i="3"/>
  <c r="AP1118" i="3"/>
  <c r="AR946" i="3"/>
  <c r="AU946" i="3"/>
  <c r="AI955" i="3"/>
  <c r="AL955" i="3"/>
  <c r="AI966" i="3"/>
  <c r="AQ968" i="3"/>
  <c r="AJ974" i="3"/>
  <c r="AM974" i="3"/>
  <c r="AS985" i="3"/>
  <c r="AP985" i="3"/>
  <c r="AR998" i="3"/>
  <c r="AQ1000" i="3"/>
  <c r="AT1001" i="3"/>
  <c r="AR1001" i="3"/>
  <c r="AQ1001" i="3"/>
  <c r="AI1012" i="3"/>
  <c r="AQ1015" i="3"/>
  <c r="AS1021" i="3"/>
  <c r="AI1031" i="3"/>
  <c r="AN1056" i="3"/>
  <c r="AM1056" i="3"/>
  <c r="AL1056" i="3"/>
  <c r="AJ1056" i="3"/>
  <c r="AK1058" i="3"/>
  <c r="AP1059" i="3"/>
  <c r="AU1059" i="3"/>
  <c r="AS1059" i="3"/>
  <c r="AR1059" i="3"/>
  <c r="AK934" i="3"/>
  <c r="AN934" i="3"/>
  <c r="AQ936" i="3"/>
  <c r="AI941" i="3"/>
  <c r="AI944" i="3"/>
  <c r="AP946" i="3"/>
  <c r="AP953" i="3"/>
  <c r="AJ955" i="3"/>
  <c r="AJ966" i="3"/>
  <c r="AR968" i="3"/>
  <c r="AP969" i="3"/>
  <c r="AI971" i="3"/>
  <c r="AI974" i="3"/>
  <c r="AP980" i="3"/>
  <c r="AS980" i="3"/>
  <c r="AI982" i="3"/>
  <c r="AQ985" i="3"/>
  <c r="AM988" i="3"/>
  <c r="AK988" i="3"/>
  <c r="AJ988" i="3"/>
  <c r="AS998" i="3"/>
  <c r="AT1000" i="3"/>
  <c r="AP1001" i="3"/>
  <c r="AS1006" i="3"/>
  <c r="AQ1006" i="3"/>
  <c r="AP1006" i="3"/>
  <c r="AU1009" i="3"/>
  <c r="AS1009" i="3"/>
  <c r="AP1009" i="3"/>
  <c r="AM1012" i="3"/>
  <c r="AR1015" i="3"/>
  <c r="AU1021" i="3"/>
  <c r="AM1031" i="3"/>
  <c r="AK1036" i="3"/>
  <c r="AN1036" i="3"/>
  <c r="AJ1036" i="3"/>
  <c r="AI1036" i="3"/>
  <c r="AR1049" i="3"/>
  <c r="AQ1049" i="3"/>
  <c r="AU1049" i="3"/>
  <c r="AS1049" i="3"/>
  <c r="AP1049" i="3"/>
  <c r="AI1056" i="3"/>
  <c r="AN1058" i="3"/>
  <c r="AQ1059" i="3"/>
  <c r="AR1089" i="3"/>
  <c r="AQ1089" i="3"/>
  <c r="AP1089" i="3"/>
  <c r="AU1089" i="3"/>
  <c r="AT1089" i="3"/>
  <c r="AT1090" i="3"/>
  <c r="AS1090" i="3"/>
  <c r="AR1090" i="3"/>
  <c r="AP1090" i="3"/>
  <c r="AU1090" i="3"/>
  <c r="AQ1090" i="3"/>
  <c r="AI1116" i="3"/>
  <c r="AL1116" i="3"/>
  <c r="AJ1116" i="3"/>
  <c r="AN1116" i="3"/>
  <c r="AK1116" i="3"/>
  <c r="AM1116" i="3"/>
  <c r="AI967" i="3"/>
  <c r="AL967" i="3"/>
  <c r="AI990" i="3"/>
  <c r="AM990" i="3"/>
  <c r="AL990" i="3"/>
  <c r="AT1007" i="3"/>
  <c r="AS1007" i="3"/>
  <c r="AQ1007" i="3"/>
  <c r="AT1012" i="3"/>
  <c r="AS1012" i="3"/>
  <c r="AQ1012" i="3"/>
  <c r="AI1034" i="3"/>
  <c r="AN1034" i="3"/>
  <c r="AL1034" i="3"/>
  <c r="AM1034" i="3"/>
  <c r="AJ1034" i="3"/>
  <c r="AI1070" i="3"/>
  <c r="AN1070" i="3"/>
  <c r="AM1070" i="3"/>
  <c r="AL1070" i="3"/>
  <c r="AK1070" i="3"/>
  <c r="AS1096" i="3"/>
  <c r="AP1096" i="3"/>
  <c r="AU1096" i="3"/>
  <c r="AR1096" i="3"/>
  <c r="AT1096" i="3"/>
  <c r="AP981" i="3"/>
  <c r="AQ986" i="3"/>
  <c r="AU986" i="3"/>
  <c r="AT986" i="3"/>
  <c r="AJ990" i="3"/>
  <c r="AP1007" i="3"/>
  <c r="AQ1010" i="3"/>
  <c r="AP1010" i="3"/>
  <c r="AU1010" i="3"/>
  <c r="AT1010" i="3"/>
  <c r="AP1012" i="3"/>
  <c r="AQ1018" i="3"/>
  <c r="AT1018" i="3"/>
  <c r="AU1018" i="3"/>
  <c r="AP1018" i="3"/>
  <c r="AI1025" i="3"/>
  <c r="AN1025" i="3"/>
  <c r="AM1025" i="3"/>
  <c r="AK1025" i="3"/>
  <c r="AK1034" i="3"/>
  <c r="AJ1041" i="3"/>
  <c r="AI1041" i="3"/>
  <c r="AM1041" i="3"/>
  <c r="AL1041" i="3"/>
  <c r="AQ1065" i="3"/>
  <c r="AP1065" i="3"/>
  <c r="AT1065" i="3"/>
  <c r="AU1065" i="3"/>
  <c r="AS1065" i="3"/>
  <c r="AR1065" i="3"/>
  <c r="AJ1070" i="3"/>
  <c r="AQ1096" i="3"/>
  <c r="AS1111" i="3"/>
  <c r="AP1111" i="3"/>
  <c r="AR1111" i="3"/>
  <c r="AQ1111" i="3"/>
  <c r="AU1111" i="3"/>
  <c r="AT1111" i="3"/>
  <c r="AL927" i="3"/>
  <c r="AK930" i="3"/>
  <c r="AR932" i="3"/>
  <c r="AL934" i="3"/>
  <c r="AT936" i="3"/>
  <c r="AK938" i="3"/>
  <c r="AQ940" i="3"/>
  <c r="AT940" i="3"/>
  <c r="AM941" i="3"/>
  <c r="AS943" i="3"/>
  <c r="AL944" i="3"/>
  <c r="AT946" i="3"/>
  <c r="AR950" i="3"/>
  <c r="AT953" i="3"/>
  <c r="AN955" i="3"/>
  <c r="AM966" i="3"/>
  <c r="AK967" i="3"/>
  <c r="AS969" i="3"/>
  <c r="AR970" i="3"/>
  <c r="AU970" i="3"/>
  <c r="AL971" i="3"/>
  <c r="AN974" i="3"/>
  <c r="AK978" i="3"/>
  <c r="AI979" i="3"/>
  <c r="AL979" i="3"/>
  <c r="AT980" i="3"/>
  <c r="AR981" i="3"/>
  <c r="AL982" i="3"/>
  <c r="AU985" i="3"/>
  <c r="AP986" i="3"/>
  <c r="AN988" i="3"/>
  <c r="AK990" i="3"/>
  <c r="AL993" i="3"/>
  <c r="AJ993" i="3"/>
  <c r="AI993" i="3"/>
  <c r="AM994" i="3"/>
  <c r="AL994" i="3"/>
  <c r="AJ994" i="3"/>
  <c r="AU1006" i="3"/>
  <c r="AR1007" i="3"/>
  <c r="AT1009" i="3"/>
  <c r="AR1010" i="3"/>
  <c r="AR1012" i="3"/>
  <c r="AR1018" i="3"/>
  <c r="AJ1025" i="3"/>
  <c r="AK1041" i="3"/>
  <c r="AP1048" i="3"/>
  <c r="AT1048" i="3"/>
  <c r="AS1048" i="3"/>
  <c r="AQ1048" i="3"/>
  <c r="AM1061" i="3"/>
  <c r="AL1061" i="3"/>
  <c r="AJ1061" i="3"/>
  <c r="AI1061" i="3"/>
  <c r="AM1073" i="3"/>
  <c r="AL1073" i="3"/>
  <c r="AN1073" i="3"/>
  <c r="AK1073" i="3"/>
  <c r="AJ1073" i="3"/>
  <c r="AK1088" i="3"/>
  <c r="AN1088" i="3"/>
  <c r="AM1088" i="3"/>
  <c r="AJ1088" i="3"/>
  <c r="AL1088" i="3"/>
  <c r="AK957" i="3"/>
  <c r="AN957" i="3"/>
  <c r="AM967" i="3"/>
  <c r="AT969" i="3"/>
  <c r="AN971" i="3"/>
  <c r="AS981" i="3"/>
  <c r="AL984" i="3"/>
  <c r="AI984" i="3"/>
  <c r="AR986" i="3"/>
  <c r="AS988" i="3"/>
  <c r="AP988" i="3"/>
  <c r="AN990" i="3"/>
  <c r="AN996" i="3"/>
  <c r="AL996" i="3"/>
  <c r="AI996" i="3"/>
  <c r="AL999" i="3"/>
  <c r="AK999" i="3"/>
  <c r="AI999" i="3"/>
  <c r="AU1007" i="3"/>
  <c r="AS1010" i="3"/>
  <c r="AU1012" i="3"/>
  <c r="AS1018" i="3"/>
  <c r="AM1023" i="3"/>
  <c r="AK1023" i="3"/>
  <c r="AJ1023" i="3"/>
  <c r="AL1025" i="3"/>
  <c r="AQ1030" i="3"/>
  <c r="AT1030" i="3"/>
  <c r="AU1030" i="3"/>
  <c r="AP1030" i="3"/>
  <c r="AR1038" i="3"/>
  <c r="AP1038" i="3"/>
  <c r="AU1038" i="3"/>
  <c r="AQ1038" i="3"/>
  <c r="AT1039" i="3"/>
  <c r="AS1039" i="3"/>
  <c r="AU1039" i="3"/>
  <c r="AQ1039" i="3"/>
  <c r="AN1041" i="3"/>
  <c r="AN1045" i="3"/>
  <c r="AM1045" i="3"/>
  <c r="AL1045" i="3"/>
  <c r="AJ1045" i="3"/>
  <c r="AI1045" i="3"/>
  <c r="AU1046" i="3"/>
  <c r="AT1046" i="3"/>
  <c r="AS1046" i="3"/>
  <c r="AQ1046" i="3"/>
  <c r="AN927" i="3"/>
  <c r="AT932" i="3"/>
  <c r="AJ939" i="3"/>
  <c r="AM939" i="3"/>
  <c r="AU943" i="3"/>
  <c r="AQ951" i="3"/>
  <c r="AT951" i="3"/>
  <c r="AP955" i="3"/>
  <c r="AI957" i="3"/>
  <c r="AP966" i="3"/>
  <c r="AN967" i="3"/>
  <c r="AT981" i="3"/>
  <c r="AS982" i="3"/>
  <c r="AP982" i="3"/>
  <c r="AJ984" i="3"/>
  <c r="AS986" i="3"/>
  <c r="AQ988" i="3"/>
  <c r="AJ996" i="3"/>
  <c r="AJ997" i="3"/>
  <c r="AI997" i="3"/>
  <c r="AN997" i="3"/>
  <c r="AM997" i="3"/>
  <c r="AJ999" i="3"/>
  <c r="AL1016" i="3"/>
  <c r="AJ1016" i="3"/>
  <c r="AI1016" i="3"/>
  <c r="AI1023" i="3"/>
  <c r="AR1025" i="3"/>
  <c r="AU1025" i="3"/>
  <c r="AS1025" i="3"/>
  <c r="AQ1025" i="3"/>
  <c r="AR1030" i="3"/>
  <c r="AR1037" i="3"/>
  <c r="AQ1037" i="3"/>
  <c r="AU1037" i="3"/>
  <c r="AP1037" i="3"/>
  <c r="AS1038" i="3"/>
  <c r="AP1039" i="3"/>
  <c r="AL1044" i="3"/>
  <c r="AJ1044" i="3"/>
  <c r="AM1044" i="3"/>
  <c r="AK1044" i="3"/>
  <c r="AK1045" i="3"/>
  <c r="AP1046" i="3"/>
  <c r="AU1048" i="3"/>
  <c r="AM1050" i="3"/>
  <c r="AL1050" i="3"/>
  <c r="AN1050" i="3"/>
  <c r="AI1050" i="3"/>
  <c r="AK1060" i="3"/>
  <c r="AI1060" i="3"/>
  <c r="AL1060" i="3"/>
  <c r="AJ1060" i="3"/>
  <c r="AN1061" i="3"/>
  <c r="AM1108" i="3"/>
  <c r="AN1108" i="3"/>
  <c r="AJ1108" i="3"/>
  <c r="AI1108" i="3"/>
  <c r="AL1108" i="3"/>
  <c r="AK1108" i="3"/>
  <c r="AN992" i="3"/>
  <c r="AU993" i="3"/>
  <c r="AL1002" i="3"/>
  <c r="AS1003" i="3"/>
  <c r="AN1004" i="3"/>
  <c r="AU1005" i="3"/>
  <c r="AT1020" i="3"/>
  <c r="AU1024" i="3"/>
  <c r="AP1035" i="3"/>
  <c r="AU1035" i="3"/>
  <c r="AS1035" i="3"/>
  <c r="AR1060" i="3"/>
  <c r="AQ1060" i="3"/>
  <c r="AU1060" i="3"/>
  <c r="AR1061" i="3"/>
  <c r="AP1061" i="3"/>
  <c r="AT1151" i="3"/>
  <c r="AU1151" i="3"/>
  <c r="AS1151" i="3"/>
  <c r="AR1151" i="3"/>
  <c r="AQ1151" i="3"/>
  <c r="AP1151" i="3"/>
  <c r="AM1002" i="3"/>
  <c r="AT1003" i="3"/>
  <c r="AU1020" i="3"/>
  <c r="AK1024" i="3"/>
  <c r="AN1024" i="3"/>
  <c r="AL1032" i="3"/>
  <c r="AJ1032" i="3"/>
  <c r="AQ1042" i="3"/>
  <c r="AP1042" i="3"/>
  <c r="AT1042" i="3"/>
  <c r="AK1048" i="3"/>
  <c r="AJ1048" i="3"/>
  <c r="AN1048" i="3"/>
  <c r="AS1067" i="3"/>
  <c r="AR1067" i="3"/>
  <c r="AL1079" i="3"/>
  <c r="AK1079" i="3"/>
  <c r="AK1087" i="3"/>
  <c r="AJ1087" i="3"/>
  <c r="AI1087" i="3"/>
  <c r="AN1087" i="3"/>
  <c r="AR1088" i="3"/>
  <c r="AU1088" i="3"/>
  <c r="AT1088" i="3"/>
  <c r="AQ1088" i="3"/>
  <c r="AI1098" i="3"/>
  <c r="AN1098" i="3"/>
  <c r="AK1098" i="3"/>
  <c r="AJ1098" i="3"/>
  <c r="AR1133" i="3"/>
  <c r="AT1133" i="3"/>
  <c r="AQ1133" i="3"/>
  <c r="AP1133" i="3"/>
  <c r="AU1133" i="3"/>
  <c r="AS1133" i="3"/>
  <c r="AS1068" i="3"/>
  <c r="AQ1068" i="3"/>
  <c r="AU1069" i="3"/>
  <c r="AT1069" i="3"/>
  <c r="AS1093" i="3"/>
  <c r="AQ1093" i="3"/>
  <c r="AU1093" i="3"/>
  <c r="AT1093" i="3"/>
  <c r="AP1093" i="3"/>
  <c r="AP1099" i="3"/>
  <c r="AR1099" i="3"/>
  <c r="AQ1099" i="3"/>
  <c r="AU1099" i="3"/>
  <c r="AT1100" i="3"/>
  <c r="AR1100" i="3"/>
  <c r="AU1100" i="3"/>
  <c r="AQ1100" i="3"/>
  <c r="AL1107" i="3"/>
  <c r="AI1107" i="3"/>
  <c r="AK1107" i="3"/>
  <c r="AJ1107" i="3"/>
  <c r="AT1109" i="3"/>
  <c r="AQ1109" i="3"/>
  <c r="AU1109" i="3"/>
  <c r="AR1109" i="3"/>
  <c r="AP1109" i="3"/>
  <c r="AP1117" i="3"/>
  <c r="AS1117" i="3"/>
  <c r="AQ1117" i="3"/>
  <c r="AU1117" i="3"/>
  <c r="AR1117" i="3"/>
  <c r="AJ991" i="3"/>
  <c r="AQ992" i="3"/>
  <c r="AJ1003" i="3"/>
  <c r="AQ1004" i="3"/>
  <c r="AS1044" i="3"/>
  <c r="AR1044" i="3"/>
  <c r="AL1055" i="3"/>
  <c r="AJ1055" i="3"/>
  <c r="AP1068" i="3"/>
  <c r="AP1069" i="3"/>
  <c r="AQ1071" i="3"/>
  <c r="AP1071" i="3"/>
  <c r="AR1072" i="3"/>
  <c r="AQ1072" i="3"/>
  <c r="AU1072" i="3"/>
  <c r="AS1073" i="3"/>
  <c r="AR1073" i="3"/>
  <c r="AP1073" i="3"/>
  <c r="AQ1075" i="3"/>
  <c r="AP1075" i="3"/>
  <c r="AT1075" i="3"/>
  <c r="AR1093" i="3"/>
  <c r="AS1099" i="3"/>
  <c r="AP1100" i="3"/>
  <c r="AM1107" i="3"/>
  <c r="AS1109" i="3"/>
  <c r="AT1117" i="3"/>
  <c r="AJ1080" i="3"/>
  <c r="AN1080" i="3"/>
  <c r="AM1080" i="3"/>
  <c r="AK1080" i="3"/>
  <c r="AP1087" i="3"/>
  <c r="AU1087" i="3"/>
  <c r="AR1087" i="3"/>
  <c r="AQ1087" i="3"/>
  <c r="AU1098" i="3"/>
  <c r="AR1098" i="3"/>
  <c r="AP1098" i="3"/>
  <c r="AS1098" i="3"/>
  <c r="AQ1098" i="3"/>
  <c r="AT1102" i="3"/>
  <c r="AU1102" i="3"/>
  <c r="AS1102" i="3"/>
  <c r="AQ1102" i="3"/>
  <c r="AT1068" i="3"/>
  <c r="AR1069" i="3"/>
  <c r="AI1080" i="3"/>
  <c r="AL1082" i="3"/>
  <c r="AK1082" i="3"/>
  <c r="AJ1082" i="3"/>
  <c r="AI1086" i="3"/>
  <c r="AM1086" i="3"/>
  <c r="AL1086" i="3"/>
  <c r="AJ1086" i="3"/>
  <c r="AS1087" i="3"/>
  <c r="AP1102" i="3"/>
  <c r="AQ1054" i="3"/>
  <c r="AP1054" i="3"/>
  <c r="AT1054" i="3"/>
  <c r="AM1055" i="3"/>
  <c r="AK1059" i="3"/>
  <c r="AJ1059" i="3"/>
  <c r="AN1059" i="3"/>
  <c r="AL1066" i="3"/>
  <c r="AK1066" i="3"/>
  <c r="AU1068" i="3"/>
  <c r="AS1069" i="3"/>
  <c r="AL1080" i="3"/>
  <c r="AI1082" i="3"/>
  <c r="AK1086" i="3"/>
  <c r="AT1087" i="3"/>
  <c r="AR1102" i="3"/>
  <c r="AN1106" i="3"/>
  <c r="AL1106" i="3"/>
  <c r="AM1106" i="3"/>
  <c r="AK1106" i="3"/>
  <c r="AI1106" i="3"/>
  <c r="AL1113" i="3"/>
  <c r="AI1113" i="3"/>
  <c r="AM1113" i="3"/>
  <c r="AK1113" i="3"/>
  <c r="AT1121" i="3"/>
  <c r="AS1121" i="3"/>
  <c r="AQ1121" i="3"/>
  <c r="AU1121" i="3"/>
  <c r="AR1121" i="3"/>
  <c r="AM1127" i="3"/>
  <c r="AJ1127" i="3"/>
  <c r="AN1127" i="3"/>
  <c r="AL1127" i="3"/>
  <c r="AK1127" i="3"/>
  <c r="AI1127" i="3"/>
  <c r="AT1080" i="3"/>
  <c r="AS1080" i="3"/>
  <c r="AM1089" i="3"/>
  <c r="AN1089" i="3"/>
  <c r="AJ1089" i="3"/>
  <c r="AI1089" i="3"/>
  <c r="AN1094" i="3"/>
  <c r="AL1094" i="3"/>
  <c r="AJ1094" i="3"/>
  <c r="AI1094" i="3"/>
  <c r="AN1096" i="3"/>
  <c r="AM1096" i="3"/>
  <c r="AL1096" i="3"/>
  <c r="AJ1096" i="3"/>
  <c r="AU1097" i="3"/>
  <c r="AT1097" i="3"/>
  <c r="AS1097" i="3"/>
  <c r="AQ1097" i="3"/>
  <c r="AR1013" i="3"/>
  <c r="AU1013" i="3"/>
  <c r="AI1022" i="3"/>
  <c r="AL1022" i="3"/>
  <c r="AL1043" i="3"/>
  <c r="AK1043" i="3"/>
  <c r="AS1055" i="3"/>
  <c r="AR1055" i="3"/>
  <c r="AL1067" i="3"/>
  <c r="AJ1067" i="3"/>
  <c r="AP1080" i="3"/>
  <c r="AN1082" i="3"/>
  <c r="AU1086" i="3"/>
  <c r="AP1086" i="3"/>
  <c r="AT1086" i="3"/>
  <c r="AS1086" i="3"/>
  <c r="AQ1086" i="3"/>
  <c r="AK1089" i="3"/>
  <c r="AK1094" i="3"/>
  <c r="AI1096" i="3"/>
  <c r="AP1097" i="3"/>
  <c r="AQ1106" i="3"/>
  <c r="AU1106" i="3"/>
  <c r="AT1106" i="3"/>
  <c r="AR1106" i="3"/>
  <c r="AP1013" i="3"/>
  <c r="AP1020" i="3"/>
  <c r="AJ1022" i="3"/>
  <c r="AK1026" i="3"/>
  <c r="AR1032" i="3"/>
  <c r="AS1033" i="3"/>
  <c r="AQ1033" i="3"/>
  <c r="AL1035" i="3"/>
  <c r="AK1037" i="3"/>
  <c r="AI1037" i="3"/>
  <c r="AM1038" i="3"/>
  <c r="AL1038" i="3"/>
  <c r="AI1043" i="3"/>
  <c r="AT1051" i="3"/>
  <c r="AS1051" i="3"/>
  <c r="AJ1053" i="3"/>
  <c r="AI1053" i="3"/>
  <c r="AM1053" i="3"/>
  <c r="AU1054" i="3"/>
  <c r="AP1055" i="3"/>
  <c r="AS1056" i="3"/>
  <c r="AQ1056" i="3"/>
  <c r="AU1057" i="3"/>
  <c r="AT1057" i="3"/>
  <c r="AM1059" i="3"/>
  <c r="AM1066" i="3"/>
  <c r="AI1067" i="3"/>
  <c r="AN1068" i="3"/>
  <c r="AM1068" i="3"/>
  <c r="AQ1080" i="3"/>
  <c r="AR1086" i="3"/>
  <c r="AL1089" i="3"/>
  <c r="AM1094" i="3"/>
  <c r="AK1096" i="3"/>
  <c r="AR1097" i="3"/>
  <c r="AP1106" i="3"/>
  <c r="AJ1123" i="3"/>
  <c r="AI1123" i="3"/>
  <c r="AM1123" i="3"/>
  <c r="AK1123" i="3"/>
  <c r="AN1123" i="3"/>
  <c r="AL1128" i="3"/>
  <c r="AM1128" i="3"/>
  <c r="AK1128" i="3"/>
  <c r="AI1128" i="3"/>
  <c r="AN1128" i="3"/>
  <c r="AQ1166" i="3"/>
  <c r="AP1166" i="3"/>
  <c r="AU1166" i="3"/>
  <c r="AT1166" i="3"/>
  <c r="AS1166" i="3"/>
  <c r="AR1166" i="3"/>
  <c r="AL1046" i="3"/>
  <c r="AS1047" i="3"/>
  <c r="AL1057" i="3"/>
  <c r="AS1058" i="3"/>
  <c r="AL1069" i="3"/>
  <c r="AS1070" i="3"/>
  <c r="AK1077" i="3"/>
  <c r="AS1078" i="3"/>
  <c r="AS1081" i="3"/>
  <c r="AK1083" i="3"/>
  <c r="AS1085" i="3"/>
  <c r="AN1097" i="3"/>
  <c r="AK1097" i="3"/>
  <c r="AI1097" i="3"/>
  <c r="AS1114" i="3"/>
  <c r="AP1114" i="3"/>
  <c r="AT1114" i="3"/>
  <c r="AM1117" i="3"/>
  <c r="AJ1117" i="3"/>
  <c r="AL1119" i="3"/>
  <c r="AI1119" i="3"/>
  <c r="AM1120" i="3"/>
  <c r="AL1120" i="3"/>
  <c r="AJ1120" i="3"/>
  <c r="AN1120" i="3"/>
  <c r="AS1128" i="3"/>
  <c r="AQ1128" i="3"/>
  <c r="AP1128" i="3"/>
  <c r="AS1129" i="3"/>
  <c r="AU1129" i="3"/>
  <c r="AT1129" i="3"/>
  <c r="AQ1129" i="3"/>
  <c r="AU1134" i="3"/>
  <c r="AS1134" i="3"/>
  <c r="AP1134" i="3"/>
  <c r="AP1159" i="3"/>
  <c r="AU1159" i="3"/>
  <c r="AT1159" i="3"/>
  <c r="AS1159" i="3"/>
  <c r="AR1159" i="3"/>
  <c r="AQ1159" i="3"/>
  <c r="AU1123" i="3"/>
  <c r="AS1123" i="3"/>
  <c r="AP1123" i="3"/>
  <c r="AM1133" i="3"/>
  <c r="AL1133" i="3"/>
  <c r="AJ1133" i="3"/>
  <c r="AN1133" i="3"/>
  <c r="AI1146" i="3"/>
  <c r="AN1146" i="3"/>
  <c r="AM1146" i="3"/>
  <c r="AK1146" i="3"/>
  <c r="AJ1146" i="3"/>
  <c r="AL1146" i="3"/>
  <c r="AU1155" i="3"/>
  <c r="AQ1155" i="3"/>
  <c r="AP1155" i="3"/>
  <c r="AS1155" i="3"/>
  <c r="AR1155" i="3"/>
  <c r="AT1155" i="3"/>
  <c r="AN1046" i="3"/>
  <c r="AU1047" i="3"/>
  <c r="AN1057" i="3"/>
  <c r="AU1058" i="3"/>
  <c r="AN1069" i="3"/>
  <c r="AU1070" i="3"/>
  <c r="AQ1076" i="3"/>
  <c r="AN1077" i="3"/>
  <c r="AU1081" i="3"/>
  <c r="AR1082" i="3"/>
  <c r="AN1083" i="3"/>
  <c r="AJ1084" i="3"/>
  <c r="AR1094" i="3"/>
  <c r="AU1095" i="3"/>
  <c r="AS1095" i="3"/>
  <c r="AL1097" i="3"/>
  <c r="AM1099" i="3"/>
  <c r="AK1099" i="3"/>
  <c r="AL1110" i="3"/>
  <c r="AI1110" i="3"/>
  <c r="AR1114" i="3"/>
  <c r="AK1117" i="3"/>
  <c r="AK1119" i="3"/>
  <c r="AK1120" i="3"/>
  <c r="AQ1123" i="3"/>
  <c r="AT1128" i="3"/>
  <c r="AR1129" i="3"/>
  <c r="AI1133" i="3"/>
  <c r="AR1134" i="3"/>
  <c r="AU1135" i="3"/>
  <c r="AT1135" i="3"/>
  <c r="AQ1135" i="3"/>
  <c r="AP1135" i="3"/>
  <c r="AR1135" i="3"/>
  <c r="AU1146" i="3"/>
  <c r="AT1146" i="3"/>
  <c r="AS1146" i="3"/>
  <c r="AR1146" i="3"/>
  <c r="AQ1146" i="3"/>
  <c r="AP1146" i="3"/>
  <c r="AR1149" i="3"/>
  <c r="AQ1149" i="3"/>
  <c r="AP1149" i="3"/>
  <c r="AU1149" i="3"/>
  <c r="AS1149" i="3"/>
  <c r="AN1085" i="3"/>
  <c r="AI1085" i="3"/>
  <c r="AS1105" i="3"/>
  <c r="AQ1105" i="3"/>
  <c r="AJ1111" i="3"/>
  <c r="AM1111" i="3"/>
  <c r="AK1111" i="3"/>
  <c r="AS1120" i="3"/>
  <c r="AP1120" i="3"/>
  <c r="AR1123" i="3"/>
  <c r="AT1124" i="3"/>
  <c r="AQ1124" i="3"/>
  <c r="AP1124" i="3"/>
  <c r="AU1124" i="3"/>
  <c r="AR1124" i="3"/>
  <c r="AI1130" i="3"/>
  <c r="AM1130" i="3"/>
  <c r="AL1130" i="3"/>
  <c r="AJ1130" i="3"/>
  <c r="AN1130" i="3"/>
  <c r="AK1133" i="3"/>
  <c r="AQ1143" i="3"/>
  <c r="AP1143" i="3"/>
  <c r="AS1143" i="3"/>
  <c r="AR1143" i="3"/>
  <c r="AT1143" i="3"/>
  <c r="AU1130" i="3"/>
  <c r="AS1130" i="3"/>
  <c r="AQ1130" i="3"/>
  <c r="AP1130" i="3"/>
  <c r="AU1143" i="3"/>
  <c r="AL1104" i="3"/>
  <c r="AJ1104" i="3"/>
  <c r="AT1105" i="3"/>
  <c r="AR1107" i="3"/>
  <c r="AU1107" i="3"/>
  <c r="AS1107" i="3"/>
  <c r="AS1108" i="3"/>
  <c r="AP1108" i="3"/>
  <c r="AN1111" i="3"/>
  <c r="AT1120" i="3"/>
  <c r="AR1130" i="3"/>
  <c r="AM1139" i="3"/>
  <c r="AL1139" i="3"/>
  <c r="AN1139" i="3"/>
  <c r="AJ1139" i="3"/>
  <c r="AI1139" i="3"/>
  <c r="AJ1153" i="3"/>
  <c r="AN1153" i="3"/>
  <c r="AM1153" i="3"/>
  <c r="AL1153" i="3"/>
  <c r="AK1153" i="3"/>
  <c r="AI1153" i="3"/>
  <c r="AS1156" i="3"/>
  <c r="AP1156" i="3"/>
  <c r="AR1156" i="3"/>
  <c r="AQ1156" i="3"/>
  <c r="AT1156" i="3"/>
  <c r="AT1130" i="3"/>
  <c r="AK1139" i="3"/>
  <c r="AQ1142" i="3"/>
  <c r="AU1142" i="3"/>
  <c r="AT1142" i="3"/>
  <c r="AS1142" i="3"/>
  <c r="AP1142" i="3"/>
  <c r="AN1145" i="3"/>
  <c r="AL1145" i="3"/>
  <c r="AK1145" i="3"/>
  <c r="AI1145" i="3"/>
  <c r="AM1145" i="3"/>
  <c r="AU1156" i="3"/>
  <c r="AT1077" i="3"/>
  <c r="AU1083" i="3"/>
  <c r="AJ1101" i="3"/>
  <c r="AM1125" i="3"/>
  <c r="AL1125" i="3"/>
  <c r="AJ1125" i="3"/>
  <c r="AN1125" i="3"/>
  <c r="AQ1139" i="3"/>
  <c r="AP1139" i="3"/>
  <c r="AU1139" i="3"/>
  <c r="AT1139" i="3"/>
  <c r="AR1139" i="3"/>
  <c r="AR1142" i="3"/>
  <c r="AJ1145" i="3"/>
  <c r="AP1078" i="3"/>
  <c r="AP1085" i="3"/>
  <c r="AL1095" i="3"/>
  <c r="AI1095" i="3"/>
  <c r="AK1101" i="3"/>
  <c r="AM1104" i="3"/>
  <c r="AT1107" i="3"/>
  <c r="AT1108" i="3"/>
  <c r="AQ1112" i="3"/>
  <c r="AT1112" i="3"/>
  <c r="AR1112" i="3"/>
  <c r="AI1125" i="3"/>
  <c r="AM1138" i="3"/>
  <c r="AL1138" i="3"/>
  <c r="AJ1138" i="3"/>
  <c r="AI1138" i="3"/>
  <c r="AS1139" i="3"/>
  <c r="AS1145" i="3"/>
  <c r="AR1145" i="3"/>
  <c r="AU1145" i="3"/>
  <c r="AT1145" i="3"/>
  <c r="AQ1145" i="3"/>
  <c r="AP1145" i="3"/>
  <c r="AI1109" i="3"/>
  <c r="AP1110" i="3"/>
  <c r="AL1118" i="3"/>
  <c r="AS1119" i="3"/>
  <c r="AI1121" i="3"/>
  <c r="AP1122" i="3"/>
  <c r="AI1126" i="3"/>
  <c r="AR1127" i="3"/>
  <c r="AI1129" i="3"/>
  <c r="AJ1131" i="3"/>
  <c r="AS1132" i="3"/>
  <c r="AJ1134" i="3"/>
  <c r="AL1137" i="3"/>
  <c r="AJ1141" i="3"/>
  <c r="AQ1144" i="3"/>
  <c r="AR1150" i="3"/>
  <c r="AQ1150" i="3"/>
  <c r="AQ1157" i="3"/>
  <c r="AQ1158" i="3"/>
  <c r="AK1161" i="3"/>
  <c r="AJ1161" i="3"/>
  <c r="AU1167" i="3"/>
  <c r="AQ1167" i="3"/>
  <c r="AP1167" i="3"/>
  <c r="AS1168" i="3"/>
  <c r="AR1168" i="3"/>
  <c r="AP1168" i="3"/>
  <c r="AK1173" i="3"/>
  <c r="AJ1173" i="3"/>
  <c r="AN1197" i="3"/>
  <c r="AM1197" i="3"/>
  <c r="AL1197" i="3"/>
  <c r="AK1197" i="3"/>
  <c r="AJ1197" i="3"/>
  <c r="AI1197" i="3"/>
  <c r="AN1220" i="3"/>
  <c r="AM1220" i="3"/>
  <c r="AL1220" i="3"/>
  <c r="AK1220" i="3"/>
  <c r="AJ1220" i="3"/>
  <c r="AI1220" i="3"/>
  <c r="AK1263" i="3"/>
  <c r="AN1263" i="3"/>
  <c r="AM1263" i="3"/>
  <c r="AL1263" i="3"/>
  <c r="AJ1263" i="3"/>
  <c r="AI1263" i="3"/>
  <c r="AI1291" i="3"/>
  <c r="AN1291" i="3"/>
  <c r="AM1291" i="3"/>
  <c r="AL1291" i="3"/>
  <c r="AK1291" i="3"/>
  <c r="AJ1291" i="3"/>
  <c r="AN1118" i="3"/>
  <c r="AU1119" i="3"/>
  <c r="AT1127" i="3"/>
  <c r="AL1131" i="3"/>
  <c r="AL1134" i="3"/>
  <c r="AT1140" i="3"/>
  <c r="AS1140" i="3"/>
  <c r="AL1141" i="3"/>
  <c r="AJ1142" i="3"/>
  <c r="AI1142" i="3"/>
  <c r="AT1144" i="3"/>
  <c r="AM1162" i="3"/>
  <c r="AJ1162" i="3"/>
  <c r="AM1174" i="3"/>
  <c r="AL1174" i="3"/>
  <c r="AJ1174" i="3"/>
  <c r="AM1180" i="3"/>
  <c r="AL1180" i="3"/>
  <c r="AK1180" i="3"/>
  <c r="AQ1287" i="3"/>
  <c r="AT1287" i="3"/>
  <c r="AS1287" i="3"/>
  <c r="AU1287" i="3"/>
  <c r="AR1287" i="3"/>
  <c r="AP1287" i="3"/>
  <c r="AN1134" i="3"/>
  <c r="AM1141" i="3"/>
  <c r="AU1144" i="3"/>
  <c r="AI1174" i="3"/>
  <c r="AI1180" i="3"/>
  <c r="AJ1189" i="3"/>
  <c r="AI1189" i="3"/>
  <c r="AN1189" i="3"/>
  <c r="AM1189" i="3"/>
  <c r="AJ1262" i="3"/>
  <c r="AL1262" i="3"/>
  <c r="AK1262" i="3"/>
  <c r="AN1262" i="3"/>
  <c r="AM1262" i="3"/>
  <c r="AK1149" i="3"/>
  <c r="AJ1149" i="3"/>
  <c r="AN1154" i="3"/>
  <c r="AJ1154" i="3"/>
  <c r="AI1154" i="3"/>
  <c r="AL1155" i="3"/>
  <c r="AI1155" i="3"/>
  <c r="AL1156" i="3"/>
  <c r="AK1156" i="3"/>
  <c r="AJ1177" i="3"/>
  <c r="AI1177" i="3"/>
  <c r="AN1177" i="3"/>
  <c r="AL1179" i="3"/>
  <c r="AK1179" i="3"/>
  <c r="AI1179" i="3"/>
  <c r="AN1185" i="3"/>
  <c r="AL1185" i="3"/>
  <c r="AK1185" i="3"/>
  <c r="AJ1185" i="3"/>
  <c r="AM1186" i="3"/>
  <c r="AL1186" i="3"/>
  <c r="AJ1186" i="3"/>
  <c r="AI1186" i="3"/>
  <c r="AQ1190" i="3"/>
  <c r="AP1190" i="3"/>
  <c r="AU1190" i="3"/>
  <c r="AT1190" i="3"/>
  <c r="AU1210" i="3"/>
  <c r="AT1210" i="3"/>
  <c r="AS1210" i="3"/>
  <c r="AR1210" i="3"/>
  <c r="AQ1210" i="3"/>
  <c r="AP1210" i="3"/>
  <c r="AR1235" i="3"/>
  <c r="AU1235" i="3"/>
  <c r="AT1235" i="3"/>
  <c r="AS1235" i="3"/>
  <c r="AQ1235" i="3"/>
  <c r="AP1235" i="3"/>
  <c r="AU1243" i="3"/>
  <c r="AT1243" i="3"/>
  <c r="AS1243" i="3"/>
  <c r="AR1243" i="3"/>
  <c r="AQ1243" i="3"/>
  <c r="AP1243" i="3"/>
  <c r="AI1262" i="3"/>
  <c r="AL1132" i="3"/>
  <c r="AQ1137" i="3"/>
  <c r="AR1140" i="3"/>
  <c r="AM1142" i="3"/>
  <c r="AJ1143" i="3"/>
  <c r="AL1144" i="3"/>
  <c r="AK1144" i="3"/>
  <c r="AP1147" i="3"/>
  <c r="AU1147" i="3"/>
  <c r="AT1147" i="3"/>
  <c r="AI1149" i="3"/>
  <c r="AK1154" i="3"/>
  <c r="AJ1155" i="3"/>
  <c r="AI1156" i="3"/>
  <c r="AN1157" i="3"/>
  <c r="AK1157" i="3"/>
  <c r="AL1162" i="3"/>
  <c r="AN1174" i="3"/>
  <c r="AK1177" i="3"/>
  <c r="AJ1179" i="3"/>
  <c r="AN1180" i="3"/>
  <c r="AT1181" i="3"/>
  <c r="AS1181" i="3"/>
  <c r="AR1181" i="3"/>
  <c r="AI1185" i="3"/>
  <c r="AK1186" i="3"/>
  <c r="AL1189" i="3"/>
  <c r="AR1190" i="3"/>
  <c r="AU1198" i="3"/>
  <c r="AT1198" i="3"/>
  <c r="AS1198" i="3"/>
  <c r="AR1198" i="3"/>
  <c r="AQ1198" i="3"/>
  <c r="AP1198" i="3"/>
  <c r="AN1204" i="3"/>
  <c r="AM1204" i="3"/>
  <c r="AL1204" i="3"/>
  <c r="AK1204" i="3"/>
  <c r="AJ1204" i="3"/>
  <c r="AU1205" i="3"/>
  <c r="AT1205" i="3"/>
  <c r="AS1205" i="3"/>
  <c r="AR1205" i="3"/>
  <c r="AQ1205" i="3"/>
  <c r="AU1221" i="3"/>
  <c r="AT1221" i="3"/>
  <c r="AS1221" i="3"/>
  <c r="AR1221" i="3"/>
  <c r="AQ1221" i="3"/>
  <c r="AP1221" i="3"/>
  <c r="AN1227" i="3"/>
  <c r="AM1227" i="3"/>
  <c r="AL1227" i="3"/>
  <c r="AK1227" i="3"/>
  <c r="AJ1227" i="3"/>
  <c r="AU1228" i="3"/>
  <c r="AT1228" i="3"/>
  <c r="AS1228" i="3"/>
  <c r="AR1228" i="3"/>
  <c r="AQ1228" i="3"/>
  <c r="AT1254" i="3"/>
  <c r="AU1254" i="3"/>
  <c r="AS1254" i="3"/>
  <c r="AR1254" i="3"/>
  <c r="AQ1254" i="3"/>
  <c r="AP1254" i="3"/>
  <c r="AT1260" i="3"/>
  <c r="AU1260" i="3"/>
  <c r="AS1260" i="3"/>
  <c r="AR1260" i="3"/>
  <c r="AQ1260" i="3"/>
  <c r="AL1149" i="3"/>
  <c r="AL1154" i="3"/>
  <c r="AK1155" i="3"/>
  <c r="AJ1156" i="3"/>
  <c r="AI1158" i="3"/>
  <c r="AN1158" i="3"/>
  <c r="AM1158" i="3"/>
  <c r="AS1174" i="3"/>
  <c r="AR1174" i="3"/>
  <c r="AQ1174" i="3"/>
  <c r="AT1175" i="3"/>
  <c r="AS1175" i="3"/>
  <c r="AQ1175" i="3"/>
  <c r="AN1178" i="3"/>
  <c r="AK1178" i="3"/>
  <c r="AJ1178" i="3"/>
  <c r="AI1178" i="3"/>
  <c r="AT1187" i="3"/>
  <c r="AS1187" i="3"/>
  <c r="AQ1187" i="3"/>
  <c r="AP1187" i="3"/>
  <c r="AN1192" i="3"/>
  <c r="AM1192" i="3"/>
  <c r="AL1192" i="3"/>
  <c r="AK1192" i="3"/>
  <c r="AJ1192" i="3"/>
  <c r="AU1193" i="3"/>
  <c r="AT1193" i="3"/>
  <c r="AS1193" i="3"/>
  <c r="AR1193" i="3"/>
  <c r="AQ1193" i="3"/>
  <c r="AN1215" i="3"/>
  <c r="AM1215" i="3"/>
  <c r="AL1215" i="3"/>
  <c r="AK1215" i="3"/>
  <c r="AJ1215" i="3"/>
  <c r="AU1216" i="3"/>
  <c r="AT1216" i="3"/>
  <c r="AS1216" i="3"/>
  <c r="AR1216" i="3"/>
  <c r="AQ1216" i="3"/>
  <c r="AU1240" i="3"/>
  <c r="AT1240" i="3"/>
  <c r="AS1240" i="3"/>
  <c r="AR1240" i="3"/>
  <c r="AQ1240" i="3"/>
  <c r="AP1240" i="3"/>
  <c r="AM1154" i="3"/>
  <c r="AM1155" i="3"/>
  <c r="AM1156" i="3"/>
  <c r="AR1162" i="3"/>
  <c r="AQ1162" i="3"/>
  <c r="AJ1165" i="3"/>
  <c r="AI1165" i="3"/>
  <c r="AN1165" i="3"/>
  <c r="AL1168" i="3"/>
  <c r="AK1168" i="3"/>
  <c r="AN1169" i="3"/>
  <c r="AM1169" i="3"/>
  <c r="AK1169" i="3"/>
  <c r="AP1174" i="3"/>
  <c r="AP1175" i="3"/>
  <c r="AM1177" i="3"/>
  <c r="AL1178" i="3"/>
  <c r="AN1179" i="3"/>
  <c r="AU1186" i="3"/>
  <c r="AS1186" i="3"/>
  <c r="AR1186" i="3"/>
  <c r="AQ1186" i="3"/>
  <c r="AR1187" i="3"/>
  <c r="AI1192" i="3"/>
  <c r="AP1193" i="3"/>
  <c r="AI1215" i="3"/>
  <c r="AP1216" i="3"/>
  <c r="AN1290" i="3"/>
  <c r="AK1290" i="3"/>
  <c r="AM1290" i="3"/>
  <c r="AL1290" i="3"/>
  <c r="AJ1290" i="3"/>
  <c r="AI1290" i="3"/>
  <c r="AR1138" i="3"/>
  <c r="AQ1138" i="3"/>
  <c r="AN1143" i="3"/>
  <c r="AN1149" i="3"/>
  <c r="AJ1150" i="3"/>
  <c r="AQ1154" i="3"/>
  <c r="AU1154" i="3"/>
  <c r="AN1155" i="3"/>
  <c r="AN1156" i="3"/>
  <c r="AK1158" i="3"/>
  <c r="AP1162" i="3"/>
  <c r="AT1163" i="3"/>
  <c r="AQ1163" i="3"/>
  <c r="AK1165" i="3"/>
  <c r="AL1167" i="3"/>
  <c r="AK1167" i="3"/>
  <c r="AI1167" i="3"/>
  <c r="AT1174" i="3"/>
  <c r="AR1175" i="3"/>
  <c r="AM1178" i="3"/>
  <c r="AU1179" i="3"/>
  <c r="AR1179" i="3"/>
  <c r="AQ1179" i="3"/>
  <c r="AP1179" i="3"/>
  <c r="AU1187" i="3"/>
  <c r="AN1166" i="3"/>
  <c r="AJ1166" i="3"/>
  <c r="AI1166" i="3"/>
  <c r="AQ1178" i="3"/>
  <c r="AP1178" i="3"/>
  <c r="AU1178" i="3"/>
  <c r="AK1251" i="3"/>
  <c r="AN1251" i="3"/>
  <c r="AM1251" i="3"/>
  <c r="AL1251" i="3"/>
  <c r="AJ1251" i="3"/>
  <c r="AI1251" i="3"/>
  <c r="AK1137" i="3"/>
  <c r="AJ1137" i="3"/>
  <c r="AL1150" i="3"/>
  <c r="AS1157" i="3"/>
  <c r="AR1157" i="3"/>
  <c r="AU1158" i="3"/>
  <c r="AR1158" i="3"/>
  <c r="AT1162" i="3"/>
  <c r="AM1165" i="3"/>
  <c r="AK1166" i="3"/>
  <c r="AR1178" i="3"/>
  <c r="AU1232" i="3"/>
  <c r="AT1232" i="3"/>
  <c r="AS1232" i="3"/>
  <c r="AR1232" i="3"/>
  <c r="AQ1232" i="3"/>
  <c r="AP1232" i="3"/>
  <c r="AR1246" i="3"/>
  <c r="AU1246" i="3"/>
  <c r="AT1246" i="3"/>
  <c r="AS1246" i="3"/>
  <c r="AQ1246" i="3"/>
  <c r="AP1246" i="3"/>
  <c r="AP1127" i="3"/>
  <c r="AI1134" i="3"/>
  <c r="AI1137" i="3"/>
  <c r="AT1138" i="3"/>
  <c r="AI1141" i="3"/>
  <c r="AP1144" i="3"/>
  <c r="AN1150" i="3"/>
  <c r="AS1154" i="3"/>
  <c r="AP1157" i="3"/>
  <c r="AP1158" i="3"/>
  <c r="AU1162" i="3"/>
  <c r="AS1163" i="3"/>
  <c r="AL1166" i="3"/>
  <c r="AN1167" i="3"/>
  <c r="AN1168" i="3"/>
  <c r="AS1169" i="3"/>
  <c r="AR1169" i="3"/>
  <c r="AU1170" i="3"/>
  <c r="AT1170" i="3"/>
  <c r="AR1170" i="3"/>
  <c r="AS1178" i="3"/>
  <c r="AN1209" i="3"/>
  <c r="AM1209" i="3"/>
  <c r="AL1209" i="3"/>
  <c r="AK1209" i="3"/>
  <c r="AJ1209" i="3"/>
  <c r="AI1209" i="3"/>
  <c r="AP1304" i="3"/>
  <c r="AU1304" i="3"/>
  <c r="AS1304" i="3"/>
  <c r="AQ1304" i="3"/>
  <c r="AJ1310" i="3"/>
  <c r="AN1310" i="3"/>
  <c r="AL1310" i="3"/>
  <c r="AK1310" i="3"/>
  <c r="AI1310" i="3"/>
  <c r="AM1391" i="3"/>
  <c r="AL1391" i="3"/>
  <c r="AI1391" i="3"/>
  <c r="AN1391" i="3"/>
  <c r="AK1391" i="3"/>
  <c r="AJ1391" i="3"/>
  <c r="AP1268" i="3"/>
  <c r="AQ1268" i="3"/>
  <c r="AM1271" i="3"/>
  <c r="AL1271" i="3"/>
  <c r="AK1271" i="3"/>
  <c r="AK1277" i="3"/>
  <c r="AJ1277" i="3"/>
  <c r="AL1292" i="3"/>
  <c r="AK1292" i="3"/>
  <c r="AJ1292" i="3"/>
  <c r="AR1304" i="3"/>
  <c r="AM1310" i="3"/>
  <c r="AT1380" i="3"/>
  <c r="AS1380" i="3"/>
  <c r="AP1380" i="3"/>
  <c r="AU1380" i="3"/>
  <c r="AR1380" i="3"/>
  <c r="AQ1380" i="3"/>
  <c r="AU1391" i="3"/>
  <c r="AQ1391" i="3"/>
  <c r="AP1391" i="3"/>
  <c r="AT1391" i="3"/>
  <c r="AS1391" i="3"/>
  <c r="AR1391" i="3"/>
  <c r="AJ1403" i="3"/>
  <c r="AL1403" i="3"/>
  <c r="AK1403" i="3"/>
  <c r="AN1403" i="3"/>
  <c r="AM1403" i="3"/>
  <c r="AI1403" i="3"/>
  <c r="AN1466" i="3"/>
  <c r="AM1466" i="3"/>
  <c r="AL1466" i="3"/>
  <c r="AK1466" i="3"/>
  <c r="AJ1466" i="3"/>
  <c r="AI1466" i="3"/>
  <c r="AM1201" i="3"/>
  <c r="AT1202" i="3"/>
  <c r="AM1213" i="3"/>
  <c r="AM1224" i="3"/>
  <c r="AT1225" i="3"/>
  <c r="AR1268" i="3"/>
  <c r="AI1271" i="3"/>
  <c r="AQ1274" i="3"/>
  <c r="AI1277" i="3"/>
  <c r="AP1283" i="3"/>
  <c r="AI1292" i="3"/>
  <c r="AP1302" i="3"/>
  <c r="AT1302" i="3"/>
  <c r="AS1302" i="3"/>
  <c r="AR1302" i="3"/>
  <c r="AT1304" i="3"/>
  <c r="AT1308" i="3"/>
  <c r="AP1308" i="3"/>
  <c r="AU1308" i="3"/>
  <c r="AS1308" i="3"/>
  <c r="AR1308" i="3"/>
  <c r="AT1310" i="3"/>
  <c r="AR1310" i="3"/>
  <c r="AP1310" i="3"/>
  <c r="AL1324" i="3"/>
  <c r="AK1324" i="3"/>
  <c r="AJ1324" i="3"/>
  <c r="AI1324" i="3"/>
  <c r="AN1324" i="3"/>
  <c r="AM1325" i="3"/>
  <c r="AK1325" i="3"/>
  <c r="AJ1325" i="3"/>
  <c r="AI1325" i="3"/>
  <c r="AN1326" i="3"/>
  <c r="AM1326" i="3"/>
  <c r="AK1326" i="3"/>
  <c r="AI1326" i="3"/>
  <c r="AU1355" i="3"/>
  <c r="AQ1355" i="3"/>
  <c r="AP1355" i="3"/>
  <c r="AT1355" i="3"/>
  <c r="AS1355" i="3"/>
  <c r="AR1355" i="3"/>
  <c r="AL1151" i="3"/>
  <c r="AS1152" i="3"/>
  <c r="AL1163" i="3"/>
  <c r="AS1164" i="3"/>
  <c r="AM1170" i="3"/>
  <c r="AT1171" i="3"/>
  <c r="AL1175" i="3"/>
  <c r="AS1176" i="3"/>
  <c r="AM1182" i="3"/>
  <c r="AT1183" i="3"/>
  <c r="AL1187" i="3"/>
  <c r="AS1188" i="3"/>
  <c r="AI1190" i="3"/>
  <c r="AP1191" i="3"/>
  <c r="AM1194" i="3"/>
  <c r="AT1195" i="3"/>
  <c r="AL1199" i="3"/>
  <c r="AS1200" i="3"/>
  <c r="AN1201" i="3"/>
  <c r="AI1202" i="3"/>
  <c r="AU1202" i="3"/>
  <c r="AP1203" i="3"/>
  <c r="AM1206" i="3"/>
  <c r="AT1207" i="3"/>
  <c r="AN1213" i="3"/>
  <c r="AP1214" i="3"/>
  <c r="AM1217" i="3"/>
  <c r="AT1218" i="3"/>
  <c r="AN1224" i="3"/>
  <c r="AI1225" i="3"/>
  <c r="AU1225" i="3"/>
  <c r="AP1226" i="3"/>
  <c r="AM1229" i="3"/>
  <c r="AU1230" i="3"/>
  <c r="AU1231" i="3"/>
  <c r="AM1233" i="3"/>
  <c r="AI1234" i="3"/>
  <c r="AN1236" i="3"/>
  <c r="AU1239" i="3"/>
  <c r="AU1242" i="3"/>
  <c r="AM1244" i="3"/>
  <c r="AI1245" i="3"/>
  <c r="AN1247" i="3"/>
  <c r="AN1255" i="3"/>
  <c r="AI1264" i="3"/>
  <c r="AS1268" i="3"/>
  <c r="AU1269" i="3"/>
  <c r="AT1269" i="3"/>
  <c r="AJ1271" i="3"/>
  <c r="AR1274" i="3"/>
  <c r="AN1275" i="3"/>
  <c r="AL1277" i="3"/>
  <c r="AN1278" i="3"/>
  <c r="AK1278" i="3"/>
  <c r="AR1283" i="3"/>
  <c r="AM1292" i="3"/>
  <c r="AQ1302" i="3"/>
  <c r="AQ1308" i="3"/>
  <c r="AQ1310" i="3"/>
  <c r="AM1324" i="3"/>
  <c r="AL1325" i="3"/>
  <c r="AJ1326" i="3"/>
  <c r="AN1374" i="3"/>
  <c r="AM1374" i="3"/>
  <c r="AJ1374" i="3"/>
  <c r="AL1374" i="3"/>
  <c r="AK1374" i="3"/>
  <c r="AI1374" i="3"/>
  <c r="AN1442" i="3"/>
  <c r="AM1442" i="3"/>
  <c r="AK1442" i="3"/>
  <c r="AJ1442" i="3"/>
  <c r="AI1442" i="3"/>
  <c r="AL1442" i="3"/>
  <c r="AN1170" i="3"/>
  <c r="AU1171" i="3"/>
  <c r="AN1182" i="3"/>
  <c r="AU1183" i="3"/>
  <c r="AJ1190" i="3"/>
  <c r="AQ1191" i="3"/>
  <c r="AN1194" i="3"/>
  <c r="AU1195" i="3"/>
  <c r="AJ1202" i="3"/>
  <c r="AQ1203" i="3"/>
  <c r="AN1206" i="3"/>
  <c r="AU1207" i="3"/>
  <c r="AQ1214" i="3"/>
  <c r="AN1217" i="3"/>
  <c r="AU1218" i="3"/>
  <c r="AJ1225" i="3"/>
  <c r="AQ1226" i="3"/>
  <c r="AN1229" i="3"/>
  <c r="AN1233" i="3"/>
  <c r="AJ1234" i="3"/>
  <c r="AN1244" i="3"/>
  <c r="AJ1245" i="3"/>
  <c r="AP1256" i="3"/>
  <c r="AQ1256" i="3"/>
  <c r="AM1259" i="3"/>
  <c r="AL1259" i="3"/>
  <c r="AK1259" i="3"/>
  <c r="AJ1264" i="3"/>
  <c r="AK1265" i="3"/>
  <c r="AJ1265" i="3"/>
  <c r="AT1268" i="3"/>
  <c r="AN1271" i="3"/>
  <c r="AS1274" i="3"/>
  <c r="AQ1275" i="3"/>
  <c r="AT1275" i="3"/>
  <c r="AS1275" i="3"/>
  <c r="AM1277" i="3"/>
  <c r="AS1283" i="3"/>
  <c r="AN1292" i="3"/>
  <c r="AU1302" i="3"/>
  <c r="AS1310" i="3"/>
  <c r="AI1315" i="3"/>
  <c r="AL1315" i="3"/>
  <c r="AJ1315" i="3"/>
  <c r="AN1315" i="3"/>
  <c r="AN1325" i="3"/>
  <c r="AL1326" i="3"/>
  <c r="AL1441" i="3"/>
  <c r="AK1441" i="3"/>
  <c r="AJ1441" i="3"/>
  <c r="AI1441" i="3"/>
  <c r="AN1441" i="3"/>
  <c r="AM1441" i="3"/>
  <c r="AK1190" i="3"/>
  <c r="AR1191" i="3"/>
  <c r="AK1202" i="3"/>
  <c r="AR1203" i="3"/>
  <c r="AR1214" i="3"/>
  <c r="AK1225" i="3"/>
  <c r="AR1226" i="3"/>
  <c r="AL1234" i="3"/>
  <c r="AL1245" i="3"/>
  <c r="AK1264" i="3"/>
  <c r="AU1268" i="3"/>
  <c r="AT1274" i="3"/>
  <c r="AN1277" i="3"/>
  <c r="AL1280" i="3"/>
  <c r="AK1280" i="3"/>
  <c r="AT1283" i="3"/>
  <c r="AT1284" i="3"/>
  <c r="AU1284" i="3"/>
  <c r="AS1284" i="3"/>
  <c r="AJ1286" i="3"/>
  <c r="AL1286" i="3"/>
  <c r="AK1286" i="3"/>
  <c r="AT1290" i="3"/>
  <c r="AS1290" i="3"/>
  <c r="AR1290" i="3"/>
  <c r="AP1292" i="3"/>
  <c r="AQ1292" i="3"/>
  <c r="AU1310" i="3"/>
  <c r="AN1323" i="3"/>
  <c r="AM1323" i="3"/>
  <c r="AK1323" i="3"/>
  <c r="AI1323" i="3"/>
  <c r="AN1362" i="3"/>
  <c r="AM1362" i="3"/>
  <c r="AJ1362" i="3"/>
  <c r="AL1362" i="3"/>
  <c r="AK1362" i="3"/>
  <c r="AI1362" i="3"/>
  <c r="AL1190" i="3"/>
  <c r="AS1191" i="3"/>
  <c r="AI1193" i="3"/>
  <c r="AP1194" i="3"/>
  <c r="AL1202" i="3"/>
  <c r="AS1203" i="3"/>
  <c r="AI1205" i="3"/>
  <c r="AP1206" i="3"/>
  <c r="AS1214" i="3"/>
  <c r="AI1216" i="3"/>
  <c r="AP1217" i="3"/>
  <c r="AJ1223" i="3"/>
  <c r="AQ1224" i="3"/>
  <c r="AL1225" i="3"/>
  <c r="AS1226" i="3"/>
  <c r="AI1228" i="3"/>
  <c r="AP1229" i="3"/>
  <c r="AK1231" i="3"/>
  <c r="AQ1233" i="3"/>
  <c r="AM1234" i="3"/>
  <c r="AQ1236" i="3"/>
  <c r="AP1238" i="3"/>
  <c r="AK1242" i="3"/>
  <c r="AQ1244" i="3"/>
  <c r="AM1245" i="3"/>
  <c r="AQ1247" i="3"/>
  <c r="AR1250" i="3"/>
  <c r="AK1252" i="3"/>
  <c r="AI1253" i="3"/>
  <c r="AS1256" i="3"/>
  <c r="AU1257" i="3"/>
  <c r="AT1257" i="3"/>
  <c r="AJ1259" i="3"/>
  <c r="AR1262" i="3"/>
  <c r="AM1264" i="3"/>
  <c r="AL1265" i="3"/>
  <c r="AN1266" i="3"/>
  <c r="AK1266" i="3"/>
  <c r="AR1269" i="3"/>
  <c r="AP1271" i="3"/>
  <c r="AU1274" i="3"/>
  <c r="AR1275" i="3"/>
  <c r="AL1278" i="3"/>
  <c r="AK1279" i="3"/>
  <c r="AI1280" i="3"/>
  <c r="AU1283" i="3"/>
  <c r="AP1284" i="3"/>
  <c r="AI1286" i="3"/>
  <c r="AP1290" i="3"/>
  <c r="AR1292" i="3"/>
  <c r="AU1293" i="3"/>
  <c r="AT1293" i="3"/>
  <c r="AS1293" i="3"/>
  <c r="AM1315" i="3"/>
  <c r="AP1316" i="3"/>
  <c r="AU1316" i="3"/>
  <c r="AS1316" i="3"/>
  <c r="AQ1316" i="3"/>
  <c r="AJ1323" i="3"/>
  <c r="AN1333" i="3"/>
  <c r="AM1333" i="3"/>
  <c r="AL1333" i="3"/>
  <c r="AK1333" i="3"/>
  <c r="AJ1333" i="3"/>
  <c r="AI1333" i="3"/>
  <c r="AJ1370" i="3"/>
  <c r="AI1370" i="3"/>
  <c r="AN1370" i="3"/>
  <c r="AM1370" i="3"/>
  <c r="AL1370" i="3"/>
  <c r="AK1370" i="3"/>
  <c r="AU1387" i="3"/>
  <c r="AT1387" i="3"/>
  <c r="AQ1387" i="3"/>
  <c r="AS1387" i="3"/>
  <c r="AR1387" i="3"/>
  <c r="AP1387" i="3"/>
  <c r="AJ1394" i="3"/>
  <c r="AI1394" i="3"/>
  <c r="AN1394" i="3"/>
  <c r="AM1394" i="3"/>
  <c r="AL1394" i="3"/>
  <c r="AK1394" i="3"/>
  <c r="AN1431" i="3"/>
  <c r="AM1431" i="3"/>
  <c r="AK1431" i="3"/>
  <c r="AJ1431" i="3"/>
  <c r="AI1431" i="3"/>
  <c r="AL1431" i="3"/>
  <c r="AQ1182" i="3"/>
  <c r="AM1190" i="3"/>
  <c r="AT1191" i="3"/>
  <c r="AQ1194" i="3"/>
  <c r="AM1202" i="3"/>
  <c r="AT1203" i="3"/>
  <c r="AQ1206" i="3"/>
  <c r="AT1214" i="3"/>
  <c r="AQ1217" i="3"/>
  <c r="AM1225" i="3"/>
  <c r="AT1226" i="3"/>
  <c r="AQ1229" i="3"/>
  <c r="AR1233" i="3"/>
  <c r="AN1234" i="3"/>
  <c r="AQ1238" i="3"/>
  <c r="AR1244" i="3"/>
  <c r="AN1245" i="3"/>
  <c r="AQ1251" i="3"/>
  <c r="AT1251" i="3"/>
  <c r="AJ1253" i="3"/>
  <c r="AQ1263" i="3"/>
  <c r="AT1263" i="3"/>
  <c r="AS1263" i="3"/>
  <c r="AN1264" i="3"/>
  <c r="AR1271" i="3"/>
  <c r="AJ1280" i="3"/>
  <c r="AQ1284" i="3"/>
  <c r="AM1286" i="3"/>
  <c r="AQ1290" i="3"/>
  <c r="AS1292" i="3"/>
  <c r="AU1295" i="3"/>
  <c r="AQ1295" i="3"/>
  <c r="AL1300" i="3"/>
  <c r="AK1300" i="3"/>
  <c r="AN1300" i="3"/>
  <c r="AL1312" i="3"/>
  <c r="AK1312" i="3"/>
  <c r="AI1312" i="3"/>
  <c r="AN1312" i="3"/>
  <c r="AM1313" i="3"/>
  <c r="AK1313" i="3"/>
  <c r="AJ1313" i="3"/>
  <c r="AI1313" i="3"/>
  <c r="AN1314" i="3"/>
  <c r="AM1314" i="3"/>
  <c r="AK1314" i="3"/>
  <c r="AI1314" i="3"/>
  <c r="AP1180" i="3"/>
  <c r="AK1181" i="3"/>
  <c r="AR1182" i="3"/>
  <c r="AI1191" i="3"/>
  <c r="AP1192" i="3"/>
  <c r="AK1193" i="3"/>
  <c r="AR1194" i="3"/>
  <c r="AI1203" i="3"/>
  <c r="AP1204" i="3"/>
  <c r="AK1205" i="3"/>
  <c r="AR1206" i="3"/>
  <c r="AI1214" i="3"/>
  <c r="AP1215" i="3"/>
  <c r="AK1216" i="3"/>
  <c r="AR1217" i="3"/>
  <c r="AI1226" i="3"/>
  <c r="AP1227" i="3"/>
  <c r="AK1228" i="3"/>
  <c r="AR1229" i="3"/>
  <c r="AJ1232" i="3"/>
  <c r="AS1233" i="3"/>
  <c r="AR1238" i="3"/>
  <c r="AI1240" i="3"/>
  <c r="AM1242" i="3"/>
  <c r="AJ1243" i="3"/>
  <c r="AS1244" i="3"/>
  <c r="AT1250" i="3"/>
  <c r="AP1251" i="3"/>
  <c r="AN1252" i="3"/>
  <c r="AL1253" i="3"/>
  <c r="AN1254" i="3"/>
  <c r="AK1254" i="3"/>
  <c r="AU1256" i="3"/>
  <c r="AT1262" i="3"/>
  <c r="AP1263" i="3"/>
  <c r="AN1265" i="3"/>
  <c r="AJ1267" i="3"/>
  <c r="AL1268" i="3"/>
  <c r="AK1268" i="3"/>
  <c r="AS1271" i="3"/>
  <c r="AT1278" i="3"/>
  <c r="AS1278" i="3"/>
  <c r="AM1279" i="3"/>
  <c r="AM1280" i="3"/>
  <c r="AR1284" i="3"/>
  <c r="AN1286" i="3"/>
  <c r="AI1288" i="3"/>
  <c r="AU1290" i="3"/>
  <c r="AT1292" i="3"/>
  <c r="AP1295" i="3"/>
  <c r="AJ1298" i="3"/>
  <c r="AL1298" i="3"/>
  <c r="AK1298" i="3"/>
  <c r="AI1298" i="3"/>
  <c r="AI1299" i="3"/>
  <c r="AI1300" i="3"/>
  <c r="AK1301" i="3"/>
  <c r="AJ1301" i="3"/>
  <c r="AI1301" i="3"/>
  <c r="AI1303" i="3"/>
  <c r="AL1303" i="3"/>
  <c r="AN1303" i="3"/>
  <c r="AJ1312" i="3"/>
  <c r="AL1313" i="3"/>
  <c r="AJ1314" i="3"/>
  <c r="AJ1358" i="3"/>
  <c r="AI1358" i="3"/>
  <c r="AN1358" i="3"/>
  <c r="AM1358" i="3"/>
  <c r="AL1358" i="3"/>
  <c r="AK1358" i="3"/>
  <c r="AT1252" i="3"/>
  <c r="AP1252" i="3"/>
  <c r="AR1263" i="3"/>
  <c r="AK1267" i="3"/>
  <c r="AT1271" i="3"/>
  <c r="AT1272" i="3"/>
  <c r="AU1272" i="3"/>
  <c r="AS1272" i="3"/>
  <c r="AJ1274" i="3"/>
  <c r="AL1274" i="3"/>
  <c r="AK1274" i="3"/>
  <c r="AN1280" i="3"/>
  <c r="AM1283" i="3"/>
  <c r="AL1283" i="3"/>
  <c r="AK1283" i="3"/>
  <c r="AU1292" i="3"/>
  <c r="AN1302" i="3"/>
  <c r="AK1302" i="3"/>
  <c r="AM1311" i="3"/>
  <c r="AK1311" i="3"/>
  <c r="AI1311" i="3"/>
  <c r="AJ1322" i="3"/>
  <c r="AN1322" i="3"/>
  <c r="AL1322" i="3"/>
  <c r="AK1322" i="3"/>
  <c r="AI1322" i="3"/>
  <c r="AR1180" i="3"/>
  <c r="AM1181" i="3"/>
  <c r="AT1182" i="3"/>
  <c r="AK1191" i="3"/>
  <c r="AR1192" i="3"/>
  <c r="AM1193" i="3"/>
  <c r="AT1194" i="3"/>
  <c r="AI1201" i="3"/>
  <c r="AP1202" i="3"/>
  <c r="AK1203" i="3"/>
  <c r="AR1204" i="3"/>
  <c r="AM1205" i="3"/>
  <c r="AT1206" i="3"/>
  <c r="AI1213" i="3"/>
  <c r="AK1214" i="3"/>
  <c r="AR1215" i="3"/>
  <c r="AM1216" i="3"/>
  <c r="AT1217" i="3"/>
  <c r="AI1224" i="3"/>
  <c r="AP1225" i="3"/>
  <c r="AK1226" i="3"/>
  <c r="AR1227" i="3"/>
  <c r="AM1228" i="3"/>
  <c r="AT1229" i="3"/>
  <c r="AP1231" i="3"/>
  <c r="AL1232" i="3"/>
  <c r="AU1233" i="3"/>
  <c r="AP1237" i="3"/>
  <c r="AT1238" i="3"/>
  <c r="AK1240" i="3"/>
  <c r="AP1242" i="3"/>
  <c r="AL1243" i="3"/>
  <c r="AU1244" i="3"/>
  <c r="AP1248" i="3"/>
  <c r="AQ1252" i="3"/>
  <c r="AN1253" i="3"/>
  <c r="AU1271" i="3"/>
  <c r="AP1280" i="3"/>
  <c r="AQ1280" i="3"/>
  <c r="AI1283" i="3"/>
  <c r="AQ1286" i="3"/>
  <c r="AK1288" i="3"/>
  <c r="AK1289" i="3"/>
  <c r="AJ1289" i="3"/>
  <c r="AS1295" i="3"/>
  <c r="AT1296" i="3"/>
  <c r="AP1296" i="3"/>
  <c r="AU1296" i="3"/>
  <c r="AS1296" i="3"/>
  <c r="AR1296" i="3"/>
  <c r="AL1299" i="3"/>
  <c r="AM1300" i="3"/>
  <c r="AI1302" i="3"/>
  <c r="AJ1311" i="3"/>
  <c r="AP1314" i="3"/>
  <c r="AT1314" i="3"/>
  <c r="AS1314" i="3"/>
  <c r="AR1314" i="3"/>
  <c r="AM1322" i="3"/>
  <c r="AQ1338" i="3"/>
  <c r="AU1338" i="3"/>
  <c r="AS1338" i="3"/>
  <c r="AR1338" i="3"/>
  <c r="AP1338" i="3"/>
  <c r="AQ1350" i="3"/>
  <c r="AU1350" i="3"/>
  <c r="AT1350" i="3"/>
  <c r="AS1350" i="3"/>
  <c r="AR1350" i="3"/>
  <c r="AP1350" i="3"/>
  <c r="AI1420" i="3"/>
  <c r="AL1420" i="3"/>
  <c r="AK1420" i="3"/>
  <c r="AJ1420" i="3"/>
  <c r="AN1420" i="3"/>
  <c r="AM1420" i="3"/>
  <c r="AP1230" i="3"/>
  <c r="AM1232" i="3"/>
  <c r="AI1236" i="3"/>
  <c r="AQ1237" i="3"/>
  <c r="AP1239" i="3"/>
  <c r="AM1240" i="3"/>
  <c r="AM1243" i="3"/>
  <c r="AI1247" i="3"/>
  <c r="AQ1248" i="3"/>
  <c r="AJ1250" i="3"/>
  <c r="AL1250" i="3"/>
  <c r="AU1251" i="3"/>
  <c r="AR1252" i="3"/>
  <c r="AL1254" i="3"/>
  <c r="AJ1255" i="3"/>
  <c r="AL1256" i="3"/>
  <c r="AK1256" i="3"/>
  <c r="AS1259" i="3"/>
  <c r="AT1266" i="3"/>
  <c r="AS1266" i="3"/>
  <c r="AM1267" i="3"/>
  <c r="AM1268" i="3"/>
  <c r="AQ1272" i="3"/>
  <c r="AM1274" i="3"/>
  <c r="AI1275" i="3"/>
  <c r="AR1278" i="3"/>
  <c r="AR1280" i="3"/>
  <c r="AU1281" i="3"/>
  <c r="AT1281" i="3"/>
  <c r="AJ1283" i="3"/>
  <c r="AR1286" i="3"/>
  <c r="AM1288" i="3"/>
  <c r="AI1289" i="3"/>
  <c r="AT1295" i="3"/>
  <c r="AQ1296" i="3"/>
  <c r="AT1298" i="3"/>
  <c r="AP1298" i="3"/>
  <c r="AM1299" i="3"/>
  <c r="AN1301" i="3"/>
  <c r="AJ1302" i="3"/>
  <c r="AM1303" i="3"/>
  <c r="AL1311" i="3"/>
  <c r="AQ1314" i="3"/>
  <c r="AT1320" i="3"/>
  <c r="AP1320" i="3"/>
  <c r="AU1320" i="3"/>
  <c r="AS1320" i="3"/>
  <c r="AR1320" i="3"/>
  <c r="AT1322" i="3"/>
  <c r="AS1322" i="3"/>
  <c r="AR1322" i="3"/>
  <c r="AP1322" i="3"/>
  <c r="AI1327" i="3"/>
  <c r="AL1327" i="3"/>
  <c r="AK1327" i="3"/>
  <c r="AJ1327" i="3"/>
  <c r="AN1327" i="3"/>
  <c r="AN1337" i="3"/>
  <c r="AM1337" i="3"/>
  <c r="AL1337" i="3"/>
  <c r="AK1337" i="3"/>
  <c r="AJ1337" i="3"/>
  <c r="AI1337" i="3"/>
  <c r="AT1338" i="3"/>
  <c r="AU1367" i="3"/>
  <c r="AQ1367" i="3"/>
  <c r="AP1367" i="3"/>
  <c r="AT1367" i="3"/>
  <c r="AS1367" i="3"/>
  <c r="AR1367" i="3"/>
  <c r="AJ1295" i="3"/>
  <c r="AR1299" i="3"/>
  <c r="AJ1304" i="3"/>
  <c r="AS1305" i="3"/>
  <c r="AJ1307" i="3"/>
  <c r="AR1311" i="3"/>
  <c r="AJ1316" i="3"/>
  <c r="AS1317" i="3"/>
  <c r="AJ1319" i="3"/>
  <c r="AR1323" i="3"/>
  <c r="AR1326" i="3"/>
  <c r="AJ1328" i="3"/>
  <c r="AS1329" i="3"/>
  <c r="AK1331" i="3"/>
  <c r="AK1335" i="3"/>
  <c r="AL1336" i="3"/>
  <c r="AK1336" i="3"/>
  <c r="AQ1337" i="3"/>
  <c r="AJ1340" i="3"/>
  <c r="AS1342" i="3"/>
  <c r="AR1343" i="3"/>
  <c r="AJ1345" i="3"/>
  <c r="AS1347" i="3"/>
  <c r="AM1349" i="3"/>
  <c r="AJ1350" i="3"/>
  <c r="AQ1353" i="3"/>
  <c r="AR1354" i="3"/>
  <c r="AQ1354" i="3"/>
  <c r="AU1354" i="3"/>
  <c r="AR1366" i="3"/>
  <c r="AQ1366" i="3"/>
  <c r="AU1366" i="3"/>
  <c r="AL1378" i="3"/>
  <c r="AJ1381" i="3"/>
  <c r="AT1386" i="3"/>
  <c r="AL1389" i="3"/>
  <c r="AN1390" i="3"/>
  <c r="AJ1390" i="3"/>
  <c r="AI1390" i="3"/>
  <c r="AN1393" i="3"/>
  <c r="AK1393" i="3"/>
  <c r="AP1397" i="3"/>
  <c r="AU1397" i="3"/>
  <c r="AT1397" i="3"/>
  <c r="AQ1397" i="3"/>
  <c r="AQ1398" i="3"/>
  <c r="AP1398" i="3"/>
  <c r="AU1398" i="3"/>
  <c r="AT1398" i="3"/>
  <c r="AN1419" i="3"/>
  <c r="AM1419" i="3"/>
  <c r="AK1419" i="3"/>
  <c r="AJ1419" i="3"/>
  <c r="AI1419" i="3"/>
  <c r="AN1440" i="3"/>
  <c r="AM1440" i="3"/>
  <c r="AK1440" i="3"/>
  <c r="AJ1440" i="3"/>
  <c r="AI1440" i="3"/>
  <c r="AK1295" i="3"/>
  <c r="AS1299" i="3"/>
  <c r="AK1304" i="3"/>
  <c r="AT1305" i="3"/>
  <c r="AK1307" i="3"/>
  <c r="AS1311" i="3"/>
  <c r="AK1316" i="3"/>
  <c r="AT1317" i="3"/>
  <c r="AK1319" i="3"/>
  <c r="AS1323" i="3"/>
  <c r="AS1326" i="3"/>
  <c r="AK1328" i="3"/>
  <c r="AT1329" i="3"/>
  <c r="AR1330" i="3"/>
  <c r="AQ1330" i="3"/>
  <c r="AP1334" i="3"/>
  <c r="AL1335" i="3"/>
  <c r="AI1336" i="3"/>
  <c r="AT1337" i="3"/>
  <c r="AK1340" i="3"/>
  <c r="AS1343" i="3"/>
  <c r="AK1345" i="3"/>
  <c r="AN1349" i="3"/>
  <c r="AK1350" i="3"/>
  <c r="AR1353" i="3"/>
  <c r="AT1356" i="3"/>
  <c r="AS1356" i="3"/>
  <c r="AP1356" i="3"/>
  <c r="AT1368" i="3"/>
  <c r="AS1368" i="3"/>
  <c r="AP1368" i="3"/>
  <c r="AU1379" i="3"/>
  <c r="AQ1379" i="3"/>
  <c r="AP1379" i="3"/>
  <c r="AL1381" i="3"/>
  <c r="AJ1382" i="3"/>
  <c r="AI1382" i="3"/>
  <c r="AN1382" i="3"/>
  <c r="AM1382" i="3"/>
  <c r="AK1390" i="3"/>
  <c r="AI1393" i="3"/>
  <c r="AL1440" i="3"/>
  <c r="AJ1451" i="3"/>
  <c r="AN1451" i="3"/>
  <c r="AL1451" i="3"/>
  <c r="AK1451" i="3"/>
  <c r="AI1451" i="3"/>
  <c r="AL1489" i="3"/>
  <c r="AN1489" i="3"/>
  <c r="AM1489" i="3"/>
  <c r="AK1489" i="3"/>
  <c r="AJ1489" i="3"/>
  <c r="AI1489" i="3"/>
  <c r="AP1255" i="3"/>
  <c r="AP1258" i="3"/>
  <c r="AP1264" i="3"/>
  <c r="AP1267" i="3"/>
  <c r="AP1270" i="3"/>
  <c r="AP1276" i="3"/>
  <c r="AP1279" i="3"/>
  <c r="AP1282" i="3"/>
  <c r="AL1295" i="3"/>
  <c r="AT1299" i="3"/>
  <c r="AU1305" i="3"/>
  <c r="AL1307" i="3"/>
  <c r="AT1311" i="3"/>
  <c r="AL1316" i="3"/>
  <c r="AL1319" i="3"/>
  <c r="AT1323" i="3"/>
  <c r="AT1326" i="3"/>
  <c r="AL1328" i="3"/>
  <c r="AM1335" i="3"/>
  <c r="AU1339" i="3"/>
  <c r="AT1339" i="3"/>
  <c r="AL1340" i="3"/>
  <c r="AK1341" i="3"/>
  <c r="AJ1341" i="3"/>
  <c r="AN1341" i="3"/>
  <c r="AT1343" i="3"/>
  <c r="AT1344" i="3"/>
  <c r="AS1344" i="3"/>
  <c r="AL1345" i="3"/>
  <c r="AJ1346" i="3"/>
  <c r="AI1346" i="3"/>
  <c r="AM1346" i="3"/>
  <c r="AS1349" i="3"/>
  <c r="AR1349" i="3"/>
  <c r="AT1353" i="3"/>
  <c r="AQ1356" i="3"/>
  <c r="AU1358" i="3"/>
  <c r="AR1358" i="3"/>
  <c r="AK1361" i="3"/>
  <c r="AJ1361" i="3"/>
  <c r="AU1370" i="3"/>
  <c r="AR1370" i="3"/>
  <c r="AK1373" i="3"/>
  <c r="AJ1373" i="3"/>
  <c r="AR1378" i="3"/>
  <c r="AQ1378" i="3"/>
  <c r="AU1378" i="3"/>
  <c r="AU1400" i="3"/>
  <c r="AT1400" i="3"/>
  <c r="AQ1400" i="3"/>
  <c r="AN1404" i="3"/>
  <c r="AK1404" i="3"/>
  <c r="AL1429" i="3"/>
  <c r="AK1429" i="3"/>
  <c r="AJ1429" i="3"/>
  <c r="AI1429" i="3"/>
  <c r="AN1429" i="3"/>
  <c r="AN1430" i="3"/>
  <c r="AM1430" i="3"/>
  <c r="AK1430" i="3"/>
  <c r="AJ1430" i="3"/>
  <c r="AI1430" i="3"/>
  <c r="AN1465" i="3"/>
  <c r="AM1465" i="3"/>
  <c r="AK1465" i="3"/>
  <c r="AJ1465" i="3"/>
  <c r="AI1465" i="3"/>
  <c r="AL1417" i="3"/>
  <c r="AK1417" i="3"/>
  <c r="AJ1417" i="3"/>
  <c r="AI1417" i="3"/>
  <c r="AN1417" i="3"/>
  <c r="AN1418" i="3"/>
  <c r="AM1418" i="3"/>
  <c r="AK1418" i="3"/>
  <c r="AJ1418" i="3"/>
  <c r="AI1418" i="3"/>
  <c r="AN1428" i="3"/>
  <c r="AM1428" i="3"/>
  <c r="AK1428" i="3"/>
  <c r="AJ1428" i="3"/>
  <c r="AI1428" i="3"/>
  <c r="AM1429" i="3"/>
  <c r="AL1430" i="3"/>
  <c r="AN1463" i="3"/>
  <c r="AM1463" i="3"/>
  <c r="AL1463" i="3"/>
  <c r="AK1463" i="3"/>
  <c r="AJ1463" i="3"/>
  <c r="AI1463" i="3"/>
  <c r="AJ1474" i="3"/>
  <c r="AN1474" i="3"/>
  <c r="AL1474" i="3"/>
  <c r="AK1474" i="3"/>
  <c r="AI1474" i="3"/>
  <c r="AJ1329" i="3"/>
  <c r="AQ1331" i="3"/>
  <c r="AQ1335" i="3"/>
  <c r="AP1335" i="3"/>
  <c r="AQ1339" i="3"/>
  <c r="AL1341" i="3"/>
  <c r="AQ1344" i="3"/>
  <c r="AL1346" i="3"/>
  <c r="AQ1349" i="3"/>
  <c r="AJ1352" i="3"/>
  <c r="AU1356" i="3"/>
  <c r="AQ1358" i="3"/>
  <c r="AL1361" i="3"/>
  <c r="AU1368" i="3"/>
  <c r="AQ1370" i="3"/>
  <c r="AL1373" i="3"/>
  <c r="AS1378" i="3"/>
  <c r="AT1379" i="3"/>
  <c r="AU1382" i="3"/>
  <c r="AR1382" i="3"/>
  <c r="AK1385" i="3"/>
  <c r="AJ1385" i="3"/>
  <c r="AR1390" i="3"/>
  <c r="AQ1390" i="3"/>
  <c r="AU1390" i="3"/>
  <c r="AM1393" i="3"/>
  <c r="AR1400" i="3"/>
  <c r="AJ1404" i="3"/>
  <c r="AL1405" i="3"/>
  <c r="AK1405" i="3"/>
  <c r="AJ1405" i="3"/>
  <c r="AP1409" i="3"/>
  <c r="AU1409" i="3"/>
  <c r="AT1409" i="3"/>
  <c r="AQ1409" i="3"/>
  <c r="AQ1410" i="3"/>
  <c r="AP1410" i="3"/>
  <c r="AU1410" i="3"/>
  <c r="AT1410" i="3"/>
  <c r="AN1416" i="3"/>
  <c r="AM1416" i="3"/>
  <c r="AK1416" i="3"/>
  <c r="AJ1416" i="3"/>
  <c r="AI1416" i="3"/>
  <c r="AJ1439" i="3"/>
  <c r="AN1439" i="3"/>
  <c r="AL1439" i="3"/>
  <c r="AK1439" i="3"/>
  <c r="AI1439" i="3"/>
  <c r="AN1454" i="3"/>
  <c r="AM1454" i="3"/>
  <c r="AL1454" i="3"/>
  <c r="AK1454" i="3"/>
  <c r="AJ1454" i="3"/>
  <c r="AI1454" i="3"/>
  <c r="AM1474" i="3"/>
  <c r="AM1343" i="3"/>
  <c r="AL1343" i="3"/>
  <c r="AL1348" i="3"/>
  <c r="AK1348" i="3"/>
  <c r="AQ1359" i="3"/>
  <c r="AP1359" i="3"/>
  <c r="AU1359" i="3"/>
  <c r="AT1359" i="3"/>
  <c r="AQ1371" i="3"/>
  <c r="AP1371" i="3"/>
  <c r="AU1371" i="3"/>
  <c r="AT1371" i="3"/>
  <c r="AN1386" i="3"/>
  <c r="AM1386" i="3"/>
  <c r="AJ1386" i="3"/>
  <c r="AT1392" i="3"/>
  <c r="AS1392" i="3"/>
  <c r="AP1392" i="3"/>
  <c r="AN1478" i="3"/>
  <c r="AM1478" i="3"/>
  <c r="AL1478" i="3"/>
  <c r="AK1478" i="3"/>
  <c r="AJ1478" i="3"/>
  <c r="AI1478" i="3"/>
  <c r="AT1255" i="3"/>
  <c r="AU1258" i="3"/>
  <c r="AT1267" i="3"/>
  <c r="AU1270" i="3"/>
  <c r="AT1279" i="3"/>
  <c r="AM1281" i="3"/>
  <c r="AU1282" i="3"/>
  <c r="AT1291" i="3"/>
  <c r="AM1293" i="3"/>
  <c r="AU1294" i="3"/>
  <c r="AT1303" i="3"/>
  <c r="AM1305" i="3"/>
  <c r="AU1306" i="3"/>
  <c r="AQ1307" i="3"/>
  <c r="AT1315" i="3"/>
  <c r="AM1317" i="3"/>
  <c r="AQ1328" i="3"/>
  <c r="AM1329" i="3"/>
  <c r="AS1335" i="3"/>
  <c r="AP1336" i="3"/>
  <c r="AN1338" i="3"/>
  <c r="AM1338" i="3"/>
  <c r="AS1339" i="3"/>
  <c r="AK1342" i="3"/>
  <c r="AI1343" i="3"/>
  <c r="AU1344" i="3"/>
  <c r="AI1348" i="3"/>
  <c r="AU1349" i="3"/>
  <c r="AU1351" i="3"/>
  <c r="AT1351" i="3"/>
  <c r="AK1353" i="3"/>
  <c r="AJ1353" i="3"/>
  <c r="AN1353" i="3"/>
  <c r="AT1358" i="3"/>
  <c r="AR1359" i="3"/>
  <c r="AN1361" i="3"/>
  <c r="AT1370" i="3"/>
  <c r="AR1371" i="3"/>
  <c r="AN1373" i="3"/>
  <c r="AI1386" i="3"/>
  <c r="AQ1392" i="3"/>
  <c r="AU1394" i="3"/>
  <c r="AR1394" i="3"/>
  <c r="AK1406" i="3"/>
  <c r="AJ1406" i="3"/>
  <c r="AN1407" i="3"/>
  <c r="AK1407" i="3"/>
  <c r="AU1412" i="3"/>
  <c r="AT1412" i="3"/>
  <c r="AQ1412" i="3"/>
  <c r="AP1412" i="3"/>
  <c r="AJ1415" i="3"/>
  <c r="AN1415" i="3"/>
  <c r="AL1415" i="3"/>
  <c r="AK1415" i="3"/>
  <c r="AT1332" i="3"/>
  <c r="AS1332" i="3"/>
  <c r="AJ1334" i="3"/>
  <c r="AI1334" i="3"/>
  <c r="AJ1348" i="3"/>
  <c r="AN1354" i="3"/>
  <c r="AI1354" i="3"/>
  <c r="AM1355" i="3"/>
  <c r="AL1355" i="3"/>
  <c r="AI1355" i="3"/>
  <c r="AR1362" i="3"/>
  <c r="AQ1362" i="3"/>
  <c r="AK1365" i="3"/>
  <c r="AJ1365" i="3"/>
  <c r="AN1365" i="3"/>
  <c r="AM1367" i="3"/>
  <c r="AL1367" i="3"/>
  <c r="AI1367" i="3"/>
  <c r="AR1374" i="3"/>
  <c r="AQ1374" i="3"/>
  <c r="AQ1383" i="3"/>
  <c r="AP1383" i="3"/>
  <c r="AU1383" i="3"/>
  <c r="AT1383" i="3"/>
  <c r="AT1403" i="3"/>
  <c r="AS1403" i="3"/>
  <c r="AP1403" i="3"/>
  <c r="AJ1427" i="3"/>
  <c r="AN1427" i="3"/>
  <c r="AL1427" i="3"/>
  <c r="AK1427" i="3"/>
  <c r="AI1427" i="3"/>
  <c r="AI1444" i="3"/>
  <c r="AL1444" i="3"/>
  <c r="AK1444" i="3"/>
  <c r="AJ1444" i="3"/>
  <c r="AN1444" i="3"/>
  <c r="AN1453" i="3"/>
  <c r="AM1453" i="3"/>
  <c r="AK1453" i="3"/>
  <c r="AJ1453" i="3"/>
  <c r="AI1453" i="3"/>
  <c r="AS1328" i="3"/>
  <c r="AP1332" i="3"/>
  <c r="AK1334" i="3"/>
  <c r="AR1336" i="3"/>
  <c r="AK1343" i="3"/>
  <c r="AM1348" i="3"/>
  <c r="AJ1354" i="3"/>
  <c r="AJ1355" i="3"/>
  <c r="AN1357" i="3"/>
  <c r="AK1357" i="3"/>
  <c r="AP1362" i="3"/>
  <c r="AI1365" i="3"/>
  <c r="AN1366" i="3"/>
  <c r="AJ1366" i="3"/>
  <c r="AI1366" i="3"/>
  <c r="AJ1367" i="3"/>
  <c r="AN1369" i="3"/>
  <c r="AK1369" i="3"/>
  <c r="AP1374" i="3"/>
  <c r="AK1377" i="3"/>
  <c r="AJ1377" i="3"/>
  <c r="AN1377" i="3"/>
  <c r="AT1382" i="3"/>
  <c r="AR1383" i="3"/>
  <c r="AN1385" i="3"/>
  <c r="AL1386" i="3"/>
  <c r="AU1392" i="3"/>
  <c r="AQ1394" i="3"/>
  <c r="AQ1403" i="3"/>
  <c r="AL1406" i="3"/>
  <c r="AJ1407" i="3"/>
  <c r="AI1408" i="3"/>
  <c r="AL1408" i="3"/>
  <c r="AK1408" i="3"/>
  <c r="AS1412" i="3"/>
  <c r="AM1415" i="3"/>
  <c r="AM1427" i="3"/>
  <c r="AN1443" i="3"/>
  <c r="AM1443" i="3"/>
  <c r="AK1443" i="3"/>
  <c r="AJ1443" i="3"/>
  <c r="AI1443" i="3"/>
  <c r="AM1444" i="3"/>
  <c r="AN1452" i="3"/>
  <c r="AM1452" i="3"/>
  <c r="AL1452" i="3"/>
  <c r="AK1452" i="3"/>
  <c r="AJ1452" i="3"/>
  <c r="AI1452" i="3"/>
  <c r="AJ1462" i="3"/>
  <c r="AN1462" i="3"/>
  <c r="AL1462" i="3"/>
  <c r="AK1462" i="3"/>
  <c r="AI1462" i="3"/>
  <c r="AT1328" i="3"/>
  <c r="AM1331" i="3"/>
  <c r="AL1331" i="3"/>
  <c r="AQ1332" i="3"/>
  <c r="AL1334" i="3"/>
  <c r="AS1336" i="3"/>
  <c r="AN1343" i="3"/>
  <c r="AN1348" i="3"/>
  <c r="AK1354" i="3"/>
  <c r="AK1355" i="3"/>
  <c r="AS1362" i="3"/>
  <c r="AU1363" i="3"/>
  <c r="AT1363" i="3"/>
  <c r="AQ1363" i="3"/>
  <c r="AL1365" i="3"/>
  <c r="AK1367" i="3"/>
  <c r="AS1374" i="3"/>
  <c r="AU1375" i="3"/>
  <c r="AT1375" i="3"/>
  <c r="AQ1375" i="3"/>
  <c r="AM1379" i="3"/>
  <c r="AL1379" i="3"/>
  <c r="AI1379" i="3"/>
  <c r="AS1383" i="3"/>
  <c r="AR1386" i="3"/>
  <c r="AQ1386" i="3"/>
  <c r="AQ1395" i="3"/>
  <c r="AP1395" i="3"/>
  <c r="AU1395" i="3"/>
  <c r="AT1395" i="3"/>
  <c r="AR1403" i="3"/>
  <c r="AN1477" i="3"/>
  <c r="AM1477" i="3"/>
  <c r="AK1477" i="3"/>
  <c r="AJ1477" i="3"/>
  <c r="AI1477" i="3"/>
  <c r="AU1328" i="3"/>
  <c r="AI1331" i="3"/>
  <c r="AR1332" i="3"/>
  <c r="AM1334" i="3"/>
  <c r="AS1337" i="3"/>
  <c r="AR1337" i="3"/>
  <c r="AR1342" i="3"/>
  <c r="AQ1342" i="3"/>
  <c r="AU1342" i="3"/>
  <c r="AQ1347" i="3"/>
  <c r="AP1347" i="3"/>
  <c r="AT1347" i="3"/>
  <c r="AN1350" i="3"/>
  <c r="AM1350" i="3"/>
  <c r="AL1354" i="3"/>
  <c r="AN1355" i="3"/>
  <c r="AT1362" i="3"/>
  <c r="AP1363" i="3"/>
  <c r="AM1365" i="3"/>
  <c r="AN1367" i="3"/>
  <c r="AT1374" i="3"/>
  <c r="AP1375" i="3"/>
  <c r="AN1378" i="3"/>
  <c r="AJ1378" i="3"/>
  <c r="AI1378" i="3"/>
  <c r="AJ1379" i="3"/>
  <c r="AN1381" i="3"/>
  <c r="AK1381" i="3"/>
  <c r="AP1386" i="3"/>
  <c r="AK1389" i="3"/>
  <c r="AJ1389" i="3"/>
  <c r="AN1389" i="3"/>
  <c r="AR1395" i="3"/>
  <c r="AU1403" i="3"/>
  <c r="AI1432" i="3"/>
  <c r="AL1432" i="3"/>
  <c r="AK1432" i="3"/>
  <c r="AJ1432" i="3"/>
  <c r="AN1432" i="3"/>
  <c r="AN1475" i="3"/>
  <c r="AM1475" i="3"/>
  <c r="AL1475" i="3"/>
  <c r="AK1475" i="3"/>
  <c r="AJ1475" i="3"/>
  <c r="AI1475" i="3"/>
  <c r="AN1455" i="3"/>
  <c r="AR1482" i="3"/>
  <c r="AP1482" i="3"/>
  <c r="AU1491" i="3"/>
  <c r="AS1491" i="3"/>
  <c r="AU1493" i="3"/>
  <c r="AP1493" i="3"/>
  <c r="AL1501" i="3"/>
  <c r="AJ1501" i="3"/>
  <c r="AL1512" i="3"/>
  <c r="AK1512" i="3"/>
  <c r="AJ1512" i="3"/>
  <c r="AN1514" i="3"/>
  <c r="AM1514" i="3"/>
  <c r="AL1514" i="3"/>
  <c r="AM1540" i="3"/>
  <c r="AN1540" i="3"/>
  <c r="AL1540" i="3"/>
  <c r="AK1540" i="3"/>
  <c r="AR1564" i="3"/>
  <c r="AU1564" i="3"/>
  <c r="AT1564" i="3"/>
  <c r="AS1564" i="3"/>
  <c r="AQ1564" i="3"/>
  <c r="AP1564" i="3"/>
  <c r="AQ1569" i="3"/>
  <c r="AT1569" i="3"/>
  <c r="AS1569" i="3"/>
  <c r="AR1569" i="3"/>
  <c r="AP1569" i="3"/>
  <c r="AT1422" i="3"/>
  <c r="AT1434" i="3"/>
  <c r="AT1446" i="3"/>
  <c r="AT1457" i="3"/>
  <c r="AT1469" i="3"/>
  <c r="AT1481" i="3"/>
  <c r="AQ1482" i="3"/>
  <c r="AP1486" i="3"/>
  <c r="AL1488" i="3"/>
  <c r="AJ1488" i="3"/>
  <c r="AP1491" i="3"/>
  <c r="AP1492" i="3"/>
  <c r="AU1492" i="3"/>
  <c r="AS1492" i="3"/>
  <c r="AQ1493" i="3"/>
  <c r="AR1494" i="3"/>
  <c r="AP1494" i="3"/>
  <c r="AU1494" i="3"/>
  <c r="AR1495" i="3"/>
  <c r="AP1495" i="3"/>
  <c r="AI1501" i="3"/>
  <c r="AN1502" i="3"/>
  <c r="AL1502" i="3"/>
  <c r="AM1507" i="3"/>
  <c r="AL1507" i="3"/>
  <c r="AK1507" i="3"/>
  <c r="AI1512" i="3"/>
  <c r="AL1513" i="3"/>
  <c r="AK1513" i="3"/>
  <c r="AJ1513" i="3"/>
  <c r="AI1514" i="3"/>
  <c r="AR1518" i="3"/>
  <c r="AQ1518" i="3"/>
  <c r="AP1518" i="3"/>
  <c r="AU1518" i="3"/>
  <c r="AQ1520" i="3"/>
  <c r="AU1520" i="3"/>
  <c r="AT1520" i="3"/>
  <c r="AS1520" i="3"/>
  <c r="AM1525" i="3"/>
  <c r="AL1525" i="3"/>
  <c r="AK1525" i="3"/>
  <c r="AI1540" i="3"/>
  <c r="AU1555" i="3"/>
  <c r="AS1555" i="3"/>
  <c r="AR1555" i="3"/>
  <c r="AQ1555" i="3"/>
  <c r="AP1555" i="3"/>
  <c r="AQ1556" i="3"/>
  <c r="AU1556" i="3"/>
  <c r="AT1556" i="3"/>
  <c r="AS1556" i="3"/>
  <c r="AR1556" i="3"/>
  <c r="AP1556" i="3"/>
  <c r="AK1562" i="3"/>
  <c r="AN1562" i="3"/>
  <c r="AM1562" i="3"/>
  <c r="AL1562" i="3"/>
  <c r="AJ1562" i="3"/>
  <c r="AI1562" i="3"/>
  <c r="AU1569" i="3"/>
  <c r="AI1573" i="3"/>
  <c r="AN1573" i="3"/>
  <c r="AM1573" i="3"/>
  <c r="AL1573" i="3"/>
  <c r="AK1573" i="3"/>
  <c r="AJ1573" i="3"/>
  <c r="AU1422" i="3"/>
  <c r="AU1434" i="3"/>
  <c r="AU1446" i="3"/>
  <c r="AU1457" i="3"/>
  <c r="AU1469" i="3"/>
  <c r="AS1482" i="3"/>
  <c r="AQ1486" i="3"/>
  <c r="AQ1491" i="3"/>
  <c r="AQ1492" i="3"/>
  <c r="AR1493" i="3"/>
  <c r="AQ1494" i="3"/>
  <c r="AQ1495" i="3"/>
  <c r="AK1501" i="3"/>
  <c r="AI1503" i="3"/>
  <c r="AN1503" i="3"/>
  <c r="AL1503" i="3"/>
  <c r="AN1504" i="3"/>
  <c r="AI1504" i="3"/>
  <c r="AK1505" i="3"/>
  <c r="AI1505" i="3"/>
  <c r="AN1505" i="3"/>
  <c r="AK1506" i="3"/>
  <c r="AI1506" i="3"/>
  <c r="AM1512" i="3"/>
  <c r="AJ1514" i="3"/>
  <c r="AJ1540" i="3"/>
  <c r="AN1549" i="3"/>
  <c r="AM1549" i="3"/>
  <c r="AL1549" i="3"/>
  <c r="AK1549" i="3"/>
  <c r="AJ1549" i="3"/>
  <c r="AI1549" i="3"/>
  <c r="AT1555" i="3"/>
  <c r="AN1512" i="3"/>
  <c r="AM1513" i="3"/>
  <c r="AK1514" i="3"/>
  <c r="AU1515" i="3"/>
  <c r="AT1515" i="3"/>
  <c r="AS1515" i="3"/>
  <c r="AT1518" i="3"/>
  <c r="AR1520" i="3"/>
  <c r="AJ1525" i="3"/>
  <c r="AM1528" i="3"/>
  <c r="AN1528" i="3"/>
  <c r="AL1528" i="3"/>
  <c r="AK1528" i="3"/>
  <c r="AP1537" i="3"/>
  <c r="AT1537" i="3"/>
  <c r="AS1537" i="3"/>
  <c r="AR1537" i="3"/>
  <c r="AQ1537" i="3"/>
  <c r="AT1540" i="3"/>
  <c r="AS1540" i="3"/>
  <c r="AR1540" i="3"/>
  <c r="AQ1540" i="3"/>
  <c r="AP1549" i="3"/>
  <c r="AT1549" i="3"/>
  <c r="AS1549" i="3"/>
  <c r="AR1549" i="3"/>
  <c r="AQ1549" i="3"/>
  <c r="AU1482" i="3"/>
  <c r="AS1486" i="3"/>
  <c r="AT1491" i="3"/>
  <c r="AT1492" i="3"/>
  <c r="AT1493" i="3"/>
  <c r="AT1494" i="3"/>
  <c r="AT1495" i="3"/>
  <c r="AT1496" i="3"/>
  <c r="AR1496" i="3"/>
  <c r="AN1501" i="3"/>
  <c r="AS1514" i="3"/>
  <c r="AR1514" i="3"/>
  <c r="AQ1514" i="3"/>
  <c r="AU1523" i="3"/>
  <c r="AT1523" i="3"/>
  <c r="AS1523" i="3"/>
  <c r="AN1525" i="3"/>
  <c r="AN1571" i="3"/>
  <c r="AL1571" i="3"/>
  <c r="AK1571" i="3"/>
  <c r="AJ1571" i="3"/>
  <c r="AI1571" i="3"/>
  <c r="AN1490" i="3"/>
  <c r="AL1490" i="3"/>
  <c r="AS1501" i="3"/>
  <c r="AQ1501" i="3"/>
  <c r="AR1507" i="3"/>
  <c r="AQ1507" i="3"/>
  <c r="AP1507" i="3"/>
  <c r="AS1513" i="3"/>
  <c r="AR1513" i="3"/>
  <c r="AQ1513" i="3"/>
  <c r="AP1525" i="3"/>
  <c r="AS1525" i="3"/>
  <c r="AR1525" i="3"/>
  <c r="AQ1525" i="3"/>
  <c r="AU1543" i="3"/>
  <c r="AS1543" i="3"/>
  <c r="AR1543" i="3"/>
  <c r="AQ1543" i="3"/>
  <c r="AP1543" i="3"/>
  <c r="AQ1544" i="3"/>
  <c r="AU1544" i="3"/>
  <c r="AT1544" i="3"/>
  <c r="AS1544" i="3"/>
  <c r="AR1544" i="3"/>
  <c r="AP1544" i="3"/>
  <c r="AP1415" i="3"/>
  <c r="AQ1421" i="3"/>
  <c r="AQ1424" i="3"/>
  <c r="AP1427" i="3"/>
  <c r="AQ1433" i="3"/>
  <c r="AM1434" i="3"/>
  <c r="AQ1436" i="3"/>
  <c r="AP1439" i="3"/>
  <c r="AQ1445" i="3"/>
  <c r="AQ1448" i="3"/>
  <c r="AP1451" i="3"/>
  <c r="AQ1456" i="3"/>
  <c r="AQ1459" i="3"/>
  <c r="AP1462" i="3"/>
  <c r="AQ1468" i="3"/>
  <c r="AQ1471" i="3"/>
  <c r="AP1474" i="3"/>
  <c r="AQ1480" i="3"/>
  <c r="AM1481" i="3"/>
  <c r="AI1482" i="3"/>
  <c r="AT1484" i="3"/>
  <c r="AR1484" i="3"/>
  <c r="AI1490" i="3"/>
  <c r="AQ1496" i="3"/>
  <c r="AP1501" i="3"/>
  <c r="AS1502" i="3"/>
  <c r="AQ1502" i="3"/>
  <c r="AU1503" i="3"/>
  <c r="AS1503" i="3"/>
  <c r="AM1504" i="3"/>
  <c r="AU1505" i="3"/>
  <c r="AP1505" i="3"/>
  <c r="AN1506" i="3"/>
  <c r="AS1507" i="3"/>
  <c r="AP1513" i="3"/>
  <c r="AT1514" i="3"/>
  <c r="AT1525" i="3"/>
  <c r="AS1528" i="3"/>
  <c r="AR1528" i="3"/>
  <c r="AQ1528" i="3"/>
  <c r="AT1543" i="3"/>
  <c r="AR1445" i="3"/>
  <c r="AQ1451" i="3"/>
  <c r="AR1456" i="3"/>
  <c r="AQ1462" i="3"/>
  <c r="AR1468" i="3"/>
  <c r="AR1471" i="3"/>
  <c r="AQ1474" i="3"/>
  <c r="AR1480" i="3"/>
  <c r="AJ1482" i="3"/>
  <c r="AJ1490" i="3"/>
  <c r="AI1491" i="3"/>
  <c r="AN1491" i="3"/>
  <c r="AR1501" i="3"/>
  <c r="AP1504" i="3"/>
  <c r="AU1504" i="3"/>
  <c r="AS1504" i="3"/>
  <c r="AR1506" i="3"/>
  <c r="AQ1506" i="3"/>
  <c r="AP1506" i="3"/>
  <c r="AU1506" i="3"/>
  <c r="AT1507" i="3"/>
  <c r="AT1508" i="3"/>
  <c r="AS1508" i="3"/>
  <c r="AR1508" i="3"/>
  <c r="AT1513" i="3"/>
  <c r="AM1519" i="3"/>
  <c r="AL1519" i="3"/>
  <c r="AK1519" i="3"/>
  <c r="AR1523" i="3"/>
  <c r="AU1525" i="3"/>
  <c r="AP1528" i="3"/>
  <c r="AJ1531" i="3"/>
  <c r="AM1531" i="3"/>
  <c r="AL1531" i="3"/>
  <c r="AK1531" i="3"/>
  <c r="AS1421" i="3"/>
  <c r="AR1427" i="3"/>
  <c r="AS1433" i="3"/>
  <c r="AS1436" i="3"/>
  <c r="AR1439" i="3"/>
  <c r="AS1445" i="3"/>
  <c r="AS1448" i="3"/>
  <c r="AR1451" i="3"/>
  <c r="AJ1455" i="3"/>
  <c r="AS1456" i="3"/>
  <c r="AS1459" i="3"/>
  <c r="AR1462" i="3"/>
  <c r="AI1464" i="3"/>
  <c r="AJ1467" i="3"/>
  <c r="AS1468" i="3"/>
  <c r="AS1471" i="3"/>
  <c r="AR1474" i="3"/>
  <c r="AI1476" i="3"/>
  <c r="AQ1477" i="3"/>
  <c r="AJ1479" i="3"/>
  <c r="AS1480" i="3"/>
  <c r="AK1482" i="3"/>
  <c r="AM1483" i="3"/>
  <c r="AK1483" i="3"/>
  <c r="AQ1484" i="3"/>
  <c r="AR1488" i="3"/>
  <c r="AK1490" i="3"/>
  <c r="AJ1491" i="3"/>
  <c r="AN1492" i="3"/>
  <c r="AI1492" i="3"/>
  <c r="AK1493" i="3"/>
  <c r="AI1493" i="3"/>
  <c r="AN1493" i="3"/>
  <c r="AK1494" i="3"/>
  <c r="AI1494" i="3"/>
  <c r="AM1495" i="3"/>
  <c r="AK1495" i="3"/>
  <c r="AU1496" i="3"/>
  <c r="AT1501" i="3"/>
  <c r="AR1502" i="3"/>
  <c r="AQ1503" i="3"/>
  <c r="AQ1504" i="3"/>
  <c r="AR1505" i="3"/>
  <c r="AS1506" i="3"/>
  <c r="AU1507" i="3"/>
  <c r="AP1508" i="3"/>
  <c r="AU1513" i="3"/>
  <c r="AI1519" i="3"/>
  <c r="AT1528" i="3"/>
  <c r="AT1529" i="3"/>
  <c r="AU1529" i="3"/>
  <c r="AS1529" i="3"/>
  <c r="AI1531" i="3"/>
  <c r="AL1534" i="3"/>
  <c r="AK1534" i="3"/>
  <c r="AJ1534" i="3"/>
  <c r="AK1360" i="3"/>
  <c r="AR1361" i="3"/>
  <c r="AK1372" i="3"/>
  <c r="AR1373" i="3"/>
  <c r="AK1384" i="3"/>
  <c r="AR1385" i="3"/>
  <c r="AK1396" i="3"/>
  <c r="AK1399" i="3"/>
  <c r="AK1402" i="3"/>
  <c r="AR1406" i="3"/>
  <c r="AK1411" i="3"/>
  <c r="AK1414" i="3"/>
  <c r="AS1415" i="3"/>
  <c r="AR1418" i="3"/>
  <c r="AT1421" i="3"/>
  <c r="AP1422" i="3"/>
  <c r="AK1423" i="3"/>
  <c r="AT1424" i="3"/>
  <c r="AK1426" i="3"/>
  <c r="AS1427" i="3"/>
  <c r="AR1430" i="3"/>
  <c r="AT1433" i="3"/>
  <c r="AP1434" i="3"/>
  <c r="AK1435" i="3"/>
  <c r="AT1436" i="3"/>
  <c r="AK1438" i="3"/>
  <c r="AS1439" i="3"/>
  <c r="AR1442" i="3"/>
  <c r="AT1445" i="3"/>
  <c r="AP1446" i="3"/>
  <c r="AK1447" i="3"/>
  <c r="AT1448" i="3"/>
  <c r="AK1450" i="3"/>
  <c r="AS1451" i="3"/>
  <c r="AR1453" i="3"/>
  <c r="AK1455" i="3"/>
  <c r="AT1456" i="3"/>
  <c r="AP1457" i="3"/>
  <c r="AK1458" i="3"/>
  <c r="AT1459" i="3"/>
  <c r="AK1461" i="3"/>
  <c r="AS1462" i="3"/>
  <c r="AJ1464" i="3"/>
  <c r="AR1465" i="3"/>
  <c r="AK1467" i="3"/>
  <c r="AT1468" i="3"/>
  <c r="AP1469" i="3"/>
  <c r="AK1470" i="3"/>
  <c r="AT1471" i="3"/>
  <c r="AK1473" i="3"/>
  <c r="AS1474" i="3"/>
  <c r="AJ1476" i="3"/>
  <c r="AR1477" i="3"/>
  <c r="AK1479" i="3"/>
  <c r="AT1480" i="3"/>
  <c r="AP1481" i="3"/>
  <c r="AL1482" i="3"/>
  <c r="AI1483" i="3"/>
  <c r="AS1484" i="3"/>
  <c r="AS1488" i="3"/>
  <c r="AS1489" i="3"/>
  <c r="AQ1489" i="3"/>
  <c r="AM1490" i="3"/>
  <c r="AK1491" i="3"/>
  <c r="AJ1492" i="3"/>
  <c r="AJ1493" i="3"/>
  <c r="AJ1494" i="3"/>
  <c r="AI1495" i="3"/>
  <c r="AU1501" i="3"/>
  <c r="AT1502" i="3"/>
  <c r="AR1503" i="3"/>
  <c r="AR1504" i="3"/>
  <c r="AS1505" i="3"/>
  <c r="AT1506" i="3"/>
  <c r="AQ1508" i="3"/>
  <c r="AK1518" i="3"/>
  <c r="AJ1518" i="3"/>
  <c r="AI1518" i="3"/>
  <c r="AJ1519" i="3"/>
  <c r="AU1528" i="3"/>
  <c r="AN1531" i="3"/>
  <c r="AP1401" i="3"/>
  <c r="AT1406" i="3"/>
  <c r="AP1413" i="3"/>
  <c r="AT1418" i="3"/>
  <c r="AU1421" i="3"/>
  <c r="AP1425" i="3"/>
  <c r="AT1430" i="3"/>
  <c r="AU1433" i="3"/>
  <c r="AP1437" i="3"/>
  <c r="AT1442" i="3"/>
  <c r="AU1445" i="3"/>
  <c r="AP1449" i="3"/>
  <c r="AT1453" i="3"/>
  <c r="AL1455" i="3"/>
  <c r="AU1456" i="3"/>
  <c r="AP1460" i="3"/>
  <c r="AK1464" i="3"/>
  <c r="AT1465" i="3"/>
  <c r="AL1467" i="3"/>
  <c r="AU1468" i="3"/>
  <c r="AP1472" i="3"/>
  <c r="AK1476" i="3"/>
  <c r="AT1477" i="3"/>
  <c r="AL1479" i="3"/>
  <c r="AU1480" i="3"/>
  <c r="AQ1481" i="3"/>
  <c r="AJ1483" i="3"/>
  <c r="AU1484" i="3"/>
  <c r="AI1487" i="3"/>
  <c r="AT1488" i="3"/>
  <c r="AP1489" i="3"/>
  <c r="AL1491" i="3"/>
  <c r="AK1492" i="3"/>
  <c r="AL1493" i="3"/>
  <c r="AL1494" i="3"/>
  <c r="AJ1495" i="3"/>
  <c r="AL1500" i="3"/>
  <c r="AJ1500" i="3"/>
  <c r="AU1502" i="3"/>
  <c r="AT1503" i="3"/>
  <c r="AT1504" i="3"/>
  <c r="AT1505" i="3"/>
  <c r="AU1508" i="3"/>
  <c r="AK1517" i="3"/>
  <c r="AJ1517" i="3"/>
  <c r="AI1517" i="3"/>
  <c r="AN1517" i="3"/>
  <c r="AL1518" i="3"/>
  <c r="AN1519" i="3"/>
  <c r="AL1522" i="3"/>
  <c r="AK1522" i="3"/>
  <c r="AJ1522" i="3"/>
  <c r="AQ1529" i="3"/>
  <c r="AS1531" i="3"/>
  <c r="AR1531" i="3"/>
  <c r="AQ1531" i="3"/>
  <c r="AP1531" i="3"/>
  <c r="AM1534" i="3"/>
  <c r="AM1552" i="3"/>
  <c r="AN1552" i="3"/>
  <c r="AL1552" i="3"/>
  <c r="AK1552" i="3"/>
  <c r="AJ1552" i="3"/>
  <c r="AI1552" i="3"/>
  <c r="AU1488" i="3"/>
  <c r="AR1489" i="3"/>
  <c r="AM1491" i="3"/>
  <c r="AL1492" i="3"/>
  <c r="AM1493" i="3"/>
  <c r="AM1494" i="3"/>
  <c r="AL1495" i="3"/>
  <c r="AM1518" i="3"/>
  <c r="AR1519" i="3"/>
  <c r="AQ1519" i="3"/>
  <c r="AP1519" i="3"/>
  <c r="AR1529" i="3"/>
  <c r="AQ1532" i="3"/>
  <c r="AU1532" i="3"/>
  <c r="AT1532" i="3"/>
  <c r="AS1532" i="3"/>
  <c r="AN1534" i="3"/>
  <c r="AM1537" i="3"/>
  <c r="AL1537" i="3"/>
  <c r="AK1537" i="3"/>
  <c r="AJ1579" i="3"/>
  <c r="AN1579" i="3"/>
  <c r="AM1579" i="3"/>
  <c r="AL1579" i="3"/>
  <c r="AK1579" i="3"/>
  <c r="AI1579" i="3"/>
  <c r="AL1515" i="3"/>
  <c r="AS1516" i="3"/>
  <c r="AM1526" i="3"/>
  <c r="AM1538" i="3"/>
  <c r="AM1550" i="3"/>
  <c r="AQ1552" i="3"/>
  <c r="AI1560" i="3"/>
  <c r="AN1560" i="3"/>
  <c r="AR1562" i="3"/>
  <c r="AJ1564" i="3"/>
  <c r="AR1592" i="3"/>
  <c r="AS1592" i="3"/>
  <c r="AQ1592" i="3"/>
  <c r="AU1592" i="3"/>
  <c r="AN1599" i="3"/>
  <c r="AK1599" i="3"/>
  <c r="AJ1599" i="3"/>
  <c r="AM1599" i="3"/>
  <c r="AU1626" i="3"/>
  <c r="AT1626" i="3"/>
  <c r="AS1626" i="3"/>
  <c r="AQ1626" i="3"/>
  <c r="AP1626" i="3"/>
  <c r="AR1626" i="3"/>
  <c r="AI1542" i="3"/>
  <c r="AP1546" i="3"/>
  <c r="AN1550" i="3"/>
  <c r="AI1551" i="3"/>
  <c r="AR1552" i="3"/>
  <c r="AI1554" i="3"/>
  <c r="AP1558" i="3"/>
  <c r="AJ1560" i="3"/>
  <c r="AS1562" i="3"/>
  <c r="AK1564" i="3"/>
  <c r="AU1565" i="3"/>
  <c r="AL1567" i="3"/>
  <c r="AU1568" i="3"/>
  <c r="AN1570" i="3"/>
  <c r="AS1573" i="3"/>
  <c r="AQ1574" i="3"/>
  <c r="AI1576" i="3"/>
  <c r="AS1583" i="3"/>
  <c r="AR1583" i="3"/>
  <c r="AU1584" i="3"/>
  <c r="AR1584" i="3"/>
  <c r="AL1587" i="3"/>
  <c r="AK1587" i="3"/>
  <c r="AJ1587" i="3"/>
  <c r="AP1592" i="3"/>
  <c r="AI1599" i="3"/>
  <c r="AN1515" i="3"/>
  <c r="AI1516" i="3"/>
  <c r="AU1516" i="3"/>
  <c r="AP1517" i="3"/>
  <c r="AI1521" i="3"/>
  <c r="AQ1522" i="3"/>
  <c r="AJ1524" i="3"/>
  <c r="AI1533" i="3"/>
  <c r="AQ1534" i="3"/>
  <c r="AJ1536" i="3"/>
  <c r="AI1545" i="3"/>
  <c r="AQ1546" i="3"/>
  <c r="AJ1548" i="3"/>
  <c r="AS1552" i="3"/>
  <c r="AI1557" i="3"/>
  <c r="AQ1558" i="3"/>
  <c r="AK1560" i="3"/>
  <c r="AT1562" i="3"/>
  <c r="AP1563" i="3"/>
  <c r="AL1564" i="3"/>
  <c r="AM1567" i="3"/>
  <c r="AI1572" i="3"/>
  <c r="AN1572" i="3"/>
  <c r="AR1574" i="3"/>
  <c r="AJ1576" i="3"/>
  <c r="AJ1580" i="3"/>
  <c r="AI1580" i="3"/>
  <c r="AT1582" i="3"/>
  <c r="AP1583" i="3"/>
  <c r="AP1584" i="3"/>
  <c r="AI1587" i="3"/>
  <c r="AN1588" i="3"/>
  <c r="AM1588" i="3"/>
  <c r="AJ1588" i="3"/>
  <c r="AT1592" i="3"/>
  <c r="AL1599" i="3"/>
  <c r="AP1585" i="3"/>
  <c r="AU1585" i="3"/>
  <c r="AT1585" i="3"/>
  <c r="AP1601" i="3"/>
  <c r="AU1601" i="3"/>
  <c r="AT1601" i="3"/>
  <c r="AR1601" i="3"/>
  <c r="AQ1601" i="3"/>
  <c r="AJ1607" i="3"/>
  <c r="AN1607" i="3"/>
  <c r="AL1607" i="3"/>
  <c r="AK1607" i="3"/>
  <c r="AL1582" i="3"/>
  <c r="AK1582" i="3"/>
  <c r="AI1607" i="3"/>
  <c r="AP1560" i="3"/>
  <c r="AI1569" i="3"/>
  <c r="AR1576" i="3"/>
  <c r="AQ1576" i="3"/>
  <c r="AI1582" i="3"/>
  <c r="AS1588" i="3"/>
  <c r="AR1588" i="3"/>
  <c r="AQ1588" i="3"/>
  <c r="AM1593" i="3"/>
  <c r="AL1593" i="3"/>
  <c r="AJ1593" i="3"/>
  <c r="AQ1596" i="3"/>
  <c r="AU1596" i="3"/>
  <c r="AS1596" i="3"/>
  <c r="AR1596" i="3"/>
  <c r="AM1607" i="3"/>
  <c r="AS1535" i="3"/>
  <c r="AS1541" i="3"/>
  <c r="AK1543" i="3"/>
  <c r="AJ1546" i="3"/>
  <c r="AS1547" i="3"/>
  <c r="AS1553" i="3"/>
  <c r="AK1555" i="3"/>
  <c r="AJ1558" i="3"/>
  <c r="AT1559" i="3"/>
  <c r="AQ1560" i="3"/>
  <c r="AN1561" i="3"/>
  <c r="AN1568" i="3"/>
  <c r="AJ1569" i="3"/>
  <c r="AU1570" i="3"/>
  <c r="AQ1571" i="3"/>
  <c r="AI1574" i="3"/>
  <c r="AT1575" i="3"/>
  <c r="AP1576" i="3"/>
  <c r="AQ1580" i="3"/>
  <c r="AU1580" i="3"/>
  <c r="AM1581" i="3"/>
  <c r="AJ1582" i="3"/>
  <c r="AP1588" i="3"/>
  <c r="AI1593" i="3"/>
  <c r="AP1596" i="3"/>
  <c r="AT1535" i="3"/>
  <c r="AU1541" i="3"/>
  <c r="AL1543" i="3"/>
  <c r="AK1546" i="3"/>
  <c r="AT1547" i="3"/>
  <c r="AU1553" i="3"/>
  <c r="AL1555" i="3"/>
  <c r="AK1558" i="3"/>
  <c r="AU1559" i="3"/>
  <c r="AR1560" i="3"/>
  <c r="AP1561" i="3"/>
  <c r="AU1561" i="3"/>
  <c r="AK1569" i="3"/>
  <c r="AR1571" i="3"/>
  <c r="AJ1574" i="3"/>
  <c r="AU1575" i="3"/>
  <c r="AS1576" i="3"/>
  <c r="AN1581" i="3"/>
  <c r="AM1582" i="3"/>
  <c r="AT1588" i="3"/>
  <c r="AU1589" i="3"/>
  <c r="AT1589" i="3"/>
  <c r="AQ1589" i="3"/>
  <c r="AK1591" i="3"/>
  <c r="AJ1591" i="3"/>
  <c r="AN1591" i="3"/>
  <c r="AM1591" i="3"/>
  <c r="AK1593" i="3"/>
  <c r="AT1596" i="3"/>
  <c r="AK1602" i="3"/>
  <c r="AM1602" i="3"/>
  <c r="AL1602" i="3"/>
  <c r="AJ1602" i="3"/>
  <c r="AI1602" i="3"/>
  <c r="AT1605" i="3"/>
  <c r="AP1605" i="3"/>
  <c r="AR1605" i="3"/>
  <c r="AQ1605" i="3"/>
  <c r="AU1605" i="3"/>
  <c r="AI1526" i="3"/>
  <c r="AI1538" i="3"/>
  <c r="AM1543" i="3"/>
  <c r="AI1550" i="3"/>
  <c r="AM1555" i="3"/>
  <c r="AL1558" i="3"/>
  <c r="AS1560" i="3"/>
  <c r="AQ1561" i="3"/>
  <c r="AJ1563" i="3"/>
  <c r="AP1565" i="3"/>
  <c r="AP1568" i="3"/>
  <c r="AM1569" i="3"/>
  <c r="AI1570" i="3"/>
  <c r="AT1571" i="3"/>
  <c r="AL1574" i="3"/>
  <c r="AT1576" i="3"/>
  <c r="AQ1581" i="3"/>
  <c r="AP1581" i="3"/>
  <c r="AN1582" i="3"/>
  <c r="AI1584" i="3"/>
  <c r="AN1584" i="3"/>
  <c r="AM1584" i="3"/>
  <c r="AU1588" i="3"/>
  <c r="AP1589" i="3"/>
  <c r="AI1591" i="3"/>
  <c r="AN1593" i="3"/>
  <c r="AN1602" i="3"/>
  <c r="AS1605" i="3"/>
  <c r="AM1613" i="3"/>
  <c r="AJ1613" i="3"/>
  <c r="AI1613" i="3"/>
  <c r="AN1613" i="3"/>
  <c r="AL1613" i="3"/>
  <c r="AK1613" i="3"/>
  <c r="AT1560" i="3"/>
  <c r="AQ1565" i="3"/>
  <c r="AR1568" i="3"/>
  <c r="AN1569" i="3"/>
  <c r="AJ1570" i="3"/>
  <c r="AU1571" i="3"/>
  <c r="AP1573" i="3"/>
  <c r="AU1573" i="3"/>
  <c r="AM1574" i="3"/>
  <c r="AU1576" i="3"/>
  <c r="AR1589" i="3"/>
  <c r="AL1591" i="3"/>
  <c r="AU1604" i="3"/>
  <c r="AR1604" i="3"/>
  <c r="AQ1604" i="3"/>
  <c r="AS1604" i="3"/>
  <c r="AP1604" i="3"/>
  <c r="AN1628" i="3"/>
  <c r="AL1628" i="3"/>
  <c r="AK1628" i="3"/>
  <c r="AJ1628" i="3"/>
  <c r="AI1628" i="3"/>
  <c r="AU1629" i="3"/>
  <c r="AS1629" i="3"/>
  <c r="AR1629" i="3"/>
  <c r="AQ1629" i="3"/>
  <c r="AP1629" i="3"/>
  <c r="AN1644" i="3"/>
  <c r="AM1644" i="3"/>
  <c r="AL1644" i="3"/>
  <c r="AK1644" i="3"/>
  <c r="AJ1644" i="3"/>
  <c r="AI1644" i="3"/>
  <c r="AL1619" i="3"/>
  <c r="AK1619" i="3"/>
  <c r="AI1619" i="3"/>
  <c r="AN1621" i="3"/>
  <c r="AM1621" i="3"/>
  <c r="AK1621" i="3"/>
  <c r="AI1621" i="3"/>
  <c r="AM1628" i="3"/>
  <c r="AT1629" i="3"/>
  <c r="AK1654" i="3"/>
  <c r="AN1654" i="3"/>
  <c r="AM1654" i="3"/>
  <c r="AL1654" i="3"/>
  <c r="AJ1654" i="3"/>
  <c r="AI1654" i="3"/>
  <c r="AN1663" i="3"/>
  <c r="AI1663" i="3"/>
  <c r="AK1663" i="3"/>
  <c r="AJ1663" i="3"/>
  <c r="AM1663" i="3"/>
  <c r="AN1667" i="3"/>
  <c r="AM1667" i="3"/>
  <c r="AI1667" i="3"/>
  <c r="AL1667" i="3"/>
  <c r="AK1667" i="3"/>
  <c r="AJ1667" i="3"/>
  <c r="AI1592" i="3"/>
  <c r="AK1595" i="3"/>
  <c r="AS1599" i="3"/>
  <c r="AR1599" i="3"/>
  <c r="AJ1619" i="3"/>
  <c r="AN1620" i="3"/>
  <c r="AK1620" i="3"/>
  <c r="AJ1620" i="3"/>
  <c r="AJ1621" i="3"/>
  <c r="AN1625" i="3"/>
  <c r="AM1625" i="3"/>
  <c r="AL1625" i="3"/>
  <c r="AJ1625" i="3"/>
  <c r="AI1625" i="3"/>
  <c r="AU1633" i="3"/>
  <c r="AT1633" i="3"/>
  <c r="AS1633" i="3"/>
  <c r="AR1633" i="3"/>
  <c r="AQ1633" i="3"/>
  <c r="AP1633" i="3"/>
  <c r="AL1663" i="3"/>
  <c r="AJ1592" i="3"/>
  <c r="AT1594" i="3"/>
  <c r="AS1594" i="3"/>
  <c r="AL1595" i="3"/>
  <c r="AJ1596" i="3"/>
  <c r="AI1596" i="3"/>
  <c r="AT1598" i="3"/>
  <c r="AP1599" i="3"/>
  <c r="AP1600" i="3"/>
  <c r="AN1603" i="3"/>
  <c r="AK1603" i="3"/>
  <c r="AJ1603" i="3"/>
  <c r="AQ1608" i="3"/>
  <c r="AU1608" i="3"/>
  <c r="AN1616" i="3"/>
  <c r="AL1616" i="3"/>
  <c r="AJ1616" i="3"/>
  <c r="AJ1617" i="3"/>
  <c r="AI1617" i="3"/>
  <c r="AN1617" i="3"/>
  <c r="AM1617" i="3"/>
  <c r="AM1619" i="3"/>
  <c r="AI1620" i="3"/>
  <c r="AL1621" i="3"/>
  <c r="AK1625" i="3"/>
  <c r="AN1632" i="3"/>
  <c r="AM1632" i="3"/>
  <c r="AL1632" i="3"/>
  <c r="AK1632" i="3"/>
  <c r="AJ1632" i="3"/>
  <c r="AI1632" i="3"/>
  <c r="AK1592" i="3"/>
  <c r="AM1604" i="3"/>
  <c r="AI1604" i="3"/>
  <c r="AN1619" i="3"/>
  <c r="AU1621" i="3"/>
  <c r="AR1621" i="3"/>
  <c r="AQ1621" i="3"/>
  <c r="AU1622" i="3"/>
  <c r="AT1622" i="3"/>
  <c r="AR1622" i="3"/>
  <c r="AQ1622" i="3"/>
  <c r="AP1622" i="3"/>
  <c r="AL1598" i="3"/>
  <c r="AK1598" i="3"/>
  <c r="AM1609" i="3"/>
  <c r="AI1609" i="3"/>
  <c r="AT1614" i="3"/>
  <c r="AQ1614" i="3"/>
  <c r="AP1614" i="3"/>
  <c r="AU1617" i="3"/>
  <c r="AS1617" i="3"/>
  <c r="AQ1617" i="3"/>
  <c r="AS1620" i="3"/>
  <c r="AR1620" i="3"/>
  <c r="AP1620" i="3"/>
  <c r="AK1597" i="3"/>
  <c r="AI1598" i="3"/>
  <c r="AT1600" i="3"/>
  <c r="AL1604" i="3"/>
  <c r="AJ1609" i="3"/>
  <c r="AR1614" i="3"/>
  <c r="AP1617" i="3"/>
  <c r="AQ1618" i="3"/>
  <c r="AP1618" i="3"/>
  <c r="AU1618" i="3"/>
  <c r="AT1618" i="3"/>
  <c r="AQ1620" i="3"/>
  <c r="AT1621" i="3"/>
  <c r="AJ1641" i="3"/>
  <c r="AI1641" i="3"/>
  <c r="AN1641" i="3"/>
  <c r="AM1641" i="3"/>
  <c r="AL1641" i="3"/>
  <c r="AQ1642" i="3"/>
  <c r="AP1642" i="3"/>
  <c r="AU1642" i="3"/>
  <c r="AT1642" i="3"/>
  <c r="AS1642" i="3"/>
  <c r="AL1660" i="3"/>
  <c r="AN1660" i="3"/>
  <c r="AM1660" i="3"/>
  <c r="AK1660" i="3"/>
  <c r="AJ1660" i="3"/>
  <c r="AI1660" i="3"/>
  <c r="AJ1659" i="3"/>
  <c r="AK1659" i="3"/>
  <c r="AI1659" i="3"/>
  <c r="AN1659" i="3"/>
  <c r="AM1659" i="3"/>
  <c r="AS1662" i="3"/>
  <c r="AU1662" i="3"/>
  <c r="AT1662" i="3"/>
  <c r="AR1662" i="3"/>
  <c r="AQ1662" i="3"/>
  <c r="AP1662" i="3"/>
  <c r="AN1675" i="3"/>
  <c r="AJ1675" i="3"/>
  <c r="AI1675" i="3"/>
  <c r="AM1675" i="3"/>
  <c r="AL1675" i="3"/>
  <c r="AK1675" i="3"/>
  <c r="AQ1597" i="3"/>
  <c r="AP1597" i="3"/>
  <c r="AN1598" i="3"/>
  <c r="AI1600" i="3"/>
  <c r="AN1600" i="3"/>
  <c r="AM1600" i="3"/>
  <c r="AS1603" i="3"/>
  <c r="AN1609" i="3"/>
  <c r="AJ1629" i="3"/>
  <c r="AI1629" i="3"/>
  <c r="AN1629" i="3"/>
  <c r="AM1629" i="3"/>
  <c r="AL1629" i="3"/>
  <c r="AQ1630" i="3"/>
  <c r="AP1630" i="3"/>
  <c r="AU1630" i="3"/>
  <c r="AT1630" i="3"/>
  <c r="AS1630" i="3"/>
  <c r="AL1659" i="3"/>
  <c r="AS1661" i="3"/>
  <c r="AQ1661" i="3"/>
  <c r="AP1661" i="3"/>
  <c r="AU1661" i="3"/>
  <c r="AT1661" i="3"/>
  <c r="AT1603" i="3"/>
  <c r="AM1608" i="3"/>
  <c r="AJ1608" i="3"/>
  <c r="AI1608" i="3"/>
  <c r="AU1609" i="3"/>
  <c r="AR1609" i="3"/>
  <c r="AQ1609" i="3"/>
  <c r="AT1610" i="3"/>
  <c r="AR1610" i="3"/>
  <c r="AP1610" i="3"/>
  <c r="AK1629" i="3"/>
  <c r="AR1630" i="3"/>
  <c r="AU1645" i="3"/>
  <c r="AT1645" i="3"/>
  <c r="AS1645" i="3"/>
  <c r="AR1645" i="3"/>
  <c r="AQ1645" i="3"/>
  <c r="AP1645" i="3"/>
  <c r="AR1661" i="3"/>
  <c r="AR1703" i="3"/>
  <c r="AQ1703" i="3"/>
  <c r="AU1703" i="3"/>
  <c r="AU1704" i="3"/>
  <c r="AT1704" i="3"/>
  <c r="AQ1704" i="3"/>
  <c r="AP1704" i="3"/>
  <c r="AJ1666" i="3"/>
  <c r="AN1679" i="3"/>
  <c r="AM1679" i="3"/>
  <c r="AJ1679" i="3"/>
  <c r="AI1679" i="3"/>
  <c r="AN1682" i="3"/>
  <c r="AK1682" i="3"/>
  <c r="AJ1682" i="3"/>
  <c r="AJ1683" i="3"/>
  <c r="AI1683" i="3"/>
  <c r="AN1683" i="3"/>
  <c r="AM1683" i="3"/>
  <c r="AU1700" i="3"/>
  <c r="AT1700" i="3"/>
  <c r="AQ1700" i="3"/>
  <c r="AP1700" i="3"/>
  <c r="AP1703" i="3"/>
  <c r="AR1704" i="3"/>
  <c r="AL1605" i="3"/>
  <c r="AS1606" i="3"/>
  <c r="AL1610" i="3"/>
  <c r="AS1611" i="3"/>
  <c r="AN1612" i="3"/>
  <c r="AU1613" i="3"/>
  <c r="AK1615" i="3"/>
  <c r="AR1616" i="3"/>
  <c r="AL1622" i="3"/>
  <c r="AS1623" i="3"/>
  <c r="AN1624" i="3"/>
  <c r="AU1625" i="3"/>
  <c r="AK1627" i="3"/>
  <c r="AR1628" i="3"/>
  <c r="AL1634" i="3"/>
  <c r="AS1635" i="3"/>
  <c r="AN1636" i="3"/>
  <c r="AI1637" i="3"/>
  <c r="AU1637" i="3"/>
  <c r="AP1638" i="3"/>
  <c r="AK1639" i="3"/>
  <c r="AR1640" i="3"/>
  <c r="AL1646" i="3"/>
  <c r="AS1647" i="3"/>
  <c r="AN1648" i="3"/>
  <c r="AI1649" i="3"/>
  <c r="AU1649" i="3"/>
  <c r="AP1650" i="3"/>
  <c r="AK1651" i="3"/>
  <c r="AR1652" i="3"/>
  <c r="AN1653" i="3"/>
  <c r="AS1655" i="3"/>
  <c r="AU1663" i="3"/>
  <c r="AQ1663" i="3"/>
  <c r="AL1666" i="3"/>
  <c r="AK1670" i="3"/>
  <c r="AJ1670" i="3"/>
  <c r="AK1679" i="3"/>
  <c r="AI1682" i="3"/>
  <c r="AK1683" i="3"/>
  <c r="AK1690" i="3"/>
  <c r="AJ1690" i="3"/>
  <c r="AN1690" i="3"/>
  <c r="AU1695" i="3"/>
  <c r="AR1695" i="3"/>
  <c r="AQ1695" i="3"/>
  <c r="AQ1696" i="3"/>
  <c r="AP1696" i="3"/>
  <c r="AU1696" i="3"/>
  <c r="AT1696" i="3"/>
  <c r="AU1699" i="3"/>
  <c r="AR1699" i="3"/>
  <c r="AQ1699" i="3"/>
  <c r="AS1703" i="3"/>
  <c r="AS1704" i="3"/>
  <c r="AN1710" i="3"/>
  <c r="AK1710" i="3"/>
  <c r="AJ1710" i="3"/>
  <c r="AI1726" i="3"/>
  <c r="AN1726" i="3"/>
  <c r="AM1726" i="3"/>
  <c r="AL1726" i="3"/>
  <c r="AK1726" i="3"/>
  <c r="AI1630" i="3"/>
  <c r="AP1631" i="3"/>
  <c r="AJ1637" i="3"/>
  <c r="AQ1638" i="3"/>
  <c r="AI1642" i="3"/>
  <c r="AP1643" i="3"/>
  <c r="AJ1649" i="3"/>
  <c r="AQ1650" i="3"/>
  <c r="AS1652" i="3"/>
  <c r="AT1655" i="3"/>
  <c r="AP1656" i="3"/>
  <c r="AP1663" i="3"/>
  <c r="AU1664" i="3"/>
  <c r="AQ1664" i="3"/>
  <c r="AP1664" i="3"/>
  <c r="AP1665" i="3"/>
  <c r="AS1665" i="3"/>
  <c r="AI1670" i="3"/>
  <c r="AJ1671" i="3"/>
  <c r="AN1671" i="3"/>
  <c r="AM1671" i="3"/>
  <c r="AU1676" i="3"/>
  <c r="AQ1676" i="3"/>
  <c r="AP1676" i="3"/>
  <c r="AL1679" i="3"/>
  <c r="AL1682" i="3"/>
  <c r="AL1683" i="3"/>
  <c r="AI1690" i="3"/>
  <c r="AN1691" i="3"/>
  <c r="AM1691" i="3"/>
  <c r="AJ1691" i="3"/>
  <c r="AI1691" i="3"/>
  <c r="AP1695" i="3"/>
  <c r="AR1696" i="3"/>
  <c r="AP1699" i="3"/>
  <c r="AS1700" i="3"/>
  <c r="AT1703" i="3"/>
  <c r="AI1710" i="3"/>
  <c r="AN1711" i="3"/>
  <c r="AM1711" i="3"/>
  <c r="AL1711" i="3"/>
  <c r="AK1711" i="3"/>
  <c r="AJ1711" i="3"/>
  <c r="AI1711" i="3"/>
  <c r="AU1712" i="3"/>
  <c r="AT1712" i="3"/>
  <c r="AS1712" i="3"/>
  <c r="AR1712" i="3"/>
  <c r="AQ1712" i="3"/>
  <c r="AP1712" i="3"/>
  <c r="AN1718" i="3"/>
  <c r="AM1718" i="3"/>
  <c r="AL1718" i="3"/>
  <c r="AK1718" i="3"/>
  <c r="AJ1718" i="3"/>
  <c r="AN1725" i="3"/>
  <c r="AI1725" i="3"/>
  <c r="AK1725" i="3"/>
  <c r="AJ1725" i="3"/>
  <c r="AJ1726" i="3"/>
  <c r="AS1666" i="3"/>
  <c r="AR1666" i="3"/>
  <c r="AR1667" i="3"/>
  <c r="AU1667" i="3"/>
  <c r="AU1675" i="3"/>
  <c r="AR1675" i="3"/>
  <c r="AQ1675" i="3"/>
  <c r="AP1677" i="3"/>
  <c r="AT1677" i="3"/>
  <c r="AS1677" i="3"/>
  <c r="AR1679" i="3"/>
  <c r="AQ1679" i="3"/>
  <c r="AU1679" i="3"/>
  <c r="AU1683" i="3"/>
  <c r="AR1683" i="3"/>
  <c r="AQ1683" i="3"/>
  <c r="AN1686" i="3"/>
  <c r="AK1686" i="3"/>
  <c r="AJ1686" i="3"/>
  <c r="AU1711" i="3"/>
  <c r="AR1711" i="3"/>
  <c r="AQ1711" i="3"/>
  <c r="AU1719" i="3"/>
  <c r="AT1719" i="3"/>
  <c r="AS1719" i="3"/>
  <c r="AR1719" i="3"/>
  <c r="AQ1719" i="3"/>
  <c r="AL1725" i="3"/>
  <c r="AU1728" i="3"/>
  <c r="AT1728" i="3"/>
  <c r="AS1728" i="3"/>
  <c r="AR1728" i="3"/>
  <c r="AQ1728" i="3"/>
  <c r="AP1728" i="3"/>
  <c r="AL1637" i="3"/>
  <c r="AS1638" i="3"/>
  <c r="AI1640" i="3"/>
  <c r="AP1641" i="3"/>
  <c r="AL1649" i="3"/>
  <c r="AS1650" i="3"/>
  <c r="AI1652" i="3"/>
  <c r="AI1655" i="3"/>
  <c r="AR1656" i="3"/>
  <c r="AI1658" i="3"/>
  <c r="AS1663" i="3"/>
  <c r="AP1666" i="3"/>
  <c r="AP1667" i="3"/>
  <c r="AP1675" i="3"/>
  <c r="AQ1677" i="3"/>
  <c r="AP1679" i="3"/>
  <c r="AU1680" i="3"/>
  <c r="AT1680" i="3"/>
  <c r="AQ1680" i="3"/>
  <c r="AP1680" i="3"/>
  <c r="AP1683" i="3"/>
  <c r="AI1686" i="3"/>
  <c r="AN1687" i="3"/>
  <c r="AM1687" i="3"/>
  <c r="AJ1687" i="3"/>
  <c r="AI1687" i="3"/>
  <c r="AU1692" i="3"/>
  <c r="AT1692" i="3"/>
  <c r="AQ1692" i="3"/>
  <c r="AP1692" i="3"/>
  <c r="AT1699" i="3"/>
  <c r="AM1710" i="3"/>
  <c r="AP1711" i="3"/>
  <c r="AP1719" i="3"/>
  <c r="AM1725" i="3"/>
  <c r="AI1633" i="3"/>
  <c r="AP1634" i="3"/>
  <c r="AM1637" i="3"/>
  <c r="AT1638" i="3"/>
  <c r="AJ1640" i="3"/>
  <c r="AQ1641" i="3"/>
  <c r="AI1645" i="3"/>
  <c r="AP1646" i="3"/>
  <c r="AM1649" i="3"/>
  <c r="AT1650" i="3"/>
  <c r="AJ1652" i="3"/>
  <c r="AS1653" i="3"/>
  <c r="AJ1655" i="3"/>
  <c r="AJ1658" i="3"/>
  <c r="AS1659" i="3"/>
  <c r="AK1661" i="3"/>
  <c r="AT1663" i="3"/>
  <c r="AT1664" i="3"/>
  <c r="AT1665" i="3"/>
  <c r="AQ1666" i="3"/>
  <c r="AQ1667" i="3"/>
  <c r="AU1668" i="3"/>
  <c r="AT1668" i="3"/>
  <c r="AQ1668" i="3"/>
  <c r="AP1668" i="3"/>
  <c r="AN1670" i="3"/>
  <c r="AL1671" i="3"/>
  <c r="AS1675" i="3"/>
  <c r="AR1677" i="3"/>
  <c r="AS1679" i="3"/>
  <c r="AR1680" i="3"/>
  <c r="AS1683" i="3"/>
  <c r="AQ1684" i="3"/>
  <c r="AP1684" i="3"/>
  <c r="AU1684" i="3"/>
  <c r="AT1684" i="3"/>
  <c r="AL1686" i="3"/>
  <c r="AK1687" i="3"/>
  <c r="AR1691" i="3"/>
  <c r="AQ1691" i="3"/>
  <c r="AU1691" i="3"/>
  <c r="AR1692" i="3"/>
  <c r="AJ1707" i="3"/>
  <c r="AI1707" i="3"/>
  <c r="AN1707" i="3"/>
  <c r="AM1707" i="3"/>
  <c r="AS1711" i="3"/>
  <c r="AN1715" i="3"/>
  <c r="AM1715" i="3"/>
  <c r="AJ1715" i="3"/>
  <c r="AI1715" i="3"/>
  <c r="AQ1634" i="3"/>
  <c r="AK1640" i="3"/>
  <c r="AR1641" i="3"/>
  <c r="AQ1646" i="3"/>
  <c r="AK1652" i="3"/>
  <c r="AK1655" i="3"/>
  <c r="AK1658" i="3"/>
  <c r="AT1666" i="3"/>
  <c r="AS1667" i="3"/>
  <c r="AR1671" i="3"/>
  <c r="AQ1671" i="3"/>
  <c r="AT1675" i="3"/>
  <c r="AU1677" i="3"/>
  <c r="AT1679" i="3"/>
  <c r="AS1680" i="3"/>
  <c r="AT1683" i="3"/>
  <c r="AM1686" i="3"/>
  <c r="AL1687" i="3"/>
  <c r="AU1688" i="3"/>
  <c r="AT1688" i="3"/>
  <c r="AQ1688" i="3"/>
  <c r="AP1688" i="3"/>
  <c r="AS1692" i="3"/>
  <c r="AN1706" i="3"/>
  <c r="AL1706" i="3"/>
  <c r="AK1706" i="3"/>
  <c r="AJ1706" i="3"/>
  <c r="AQ1708" i="3"/>
  <c r="AP1708" i="3"/>
  <c r="AU1708" i="3"/>
  <c r="AT1708" i="3"/>
  <c r="AT1711" i="3"/>
  <c r="AI1631" i="3"/>
  <c r="AP1632" i="3"/>
  <c r="AK1633" i="3"/>
  <c r="AR1634" i="3"/>
  <c r="AL1640" i="3"/>
  <c r="AS1641" i="3"/>
  <c r="AI1643" i="3"/>
  <c r="AP1644" i="3"/>
  <c r="AK1645" i="3"/>
  <c r="AR1646" i="3"/>
  <c r="AL1652" i="3"/>
  <c r="AL1655" i="3"/>
  <c r="AP1657" i="3"/>
  <c r="AL1658" i="3"/>
  <c r="AU1666" i="3"/>
  <c r="AT1667" i="3"/>
  <c r="AP1671" i="3"/>
  <c r="AU1687" i="3"/>
  <c r="AR1687" i="3"/>
  <c r="AQ1687" i="3"/>
  <c r="AR1688" i="3"/>
  <c r="AK1702" i="3"/>
  <c r="AJ1702" i="3"/>
  <c r="AN1702" i="3"/>
  <c r="AI1706" i="3"/>
  <c r="AR1708" i="3"/>
  <c r="AU1716" i="3"/>
  <c r="AT1716" i="3"/>
  <c r="AQ1716" i="3"/>
  <c r="AP1716" i="3"/>
  <c r="AN1722" i="3"/>
  <c r="AK1722" i="3"/>
  <c r="AJ1722" i="3"/>
  <c r="AL1723" i="3"/>
  <c r="AN1723" i="3"/>
  <c r="AM1723" i="3"/>
  <c r="AK1723" i="3"/>
  <c r="AJ1723" i="3"/>
  <c r="AS1671" i="3"/>
  <c r="AP1687" i="3"/>
  <c r="AS1688" i="3"/>
  <c r="AT1691" i="3"/>
  <c r="AI1702" i="3"/>
  <c r="AN1703" i="3"/>
  <c r="AM1703" i="3"/>
  <c r="AJ1703" i="3"/>
  <c r="AI1703" i="3"/>
  <c r="AM1706" i="3"/>
  <c r="AU1707" i="3"/>
  <c r="AS1707" i="3"/>
  <c r="AR1707" i="3"/>
  <c r="AQ1707" i="3"/>
  <c r="AS1708" i="3"/>
  <c r="AR1716" i="3"/>
  <c r="AI1722" i="3"/>
  <c r="AI1723" i="3"/>
  <c r="AJ1624" i="3"/>
  <c r="AQ1625" i="3"/>
  <c r="AK1631" i="3"/>
  <c r="AR1632" i="3"/>
  <c r="AM1633" i="3"/>
  <c r="AT1634" i="3"/>
  <c r="AJ1636" i="3"/>
  <c r="AQ1637" i="3"/>
  <c r="AK1643" i="3"/>
  <c r="AR1644" i="3"/>
  <c r="AM1645" i="3"/>
  <c r="AT1646" i="3"/>
  <c r="AJ1648" i="3"/>
  <c r="AQ1649" i="3"/>
  <c r="AJ1653" i="3"/>
  <c r="AJ1656" i="3"/>
  <c r="AR1657" i="3"/>
  <c r="AI1664" i="3"/>
  <c r="AL1664" i="3"/>
  <c r="AL1665" i="3"/>
  <c r="AK1665" i="3"/>
  <c r="AT1671" i="3"/>
  <c r="AQ1672" i="3"/>
  <c r="AU1672" i="3"/>
  <c r="AT1672" i="3"/>
  <c r="AN1674" i="3"/>
  <c r="AK1674" i="3"/>
  <c r="AJ1674" i="3"/>
  <c r="AS1687" i="3"/>
  <c r="AN1698" i="3"/>
  <c r="AK1698" i="3"/>
  <c r="AJ1698" i="3"/>
  <c r="AS1716" i="3"/>
  <c r="AL1722" i="3"/>
  <c r="AK1656" i="3"/>
  <c r="AS1657" i="3"/>
  <c r="AK1666" i="3"/>
  <c r="AN1666" i="3"/>
  <c r="AU1671" i="3"/>
  <c r="AP1672" i="3"/>
  <c r="AI1674" i="3"/>
  <c r="AI1676" i="3"/>
  <c r="AM1676" i="3"/>
  <c r="AL1676" i="3"/>
  <c r="AK1678" i="3"/>
  <c r="AN1678" i="3"/>
  <c r="AN1694" i="3"/>
  <c r="AK1694" i="3"/>
  <c r="AJ1694" i="3"/>
  <c r="AJ1695" i="3"/>
  <c r="AI1695" i="3"/>
  <c r="AN1695" i="3"/>
  <c r="AM1695" i="3"/>
  <c r="AI1698" i="3"/>
  <c r="AN1699" i="3"/>
  <c r="AM1699" i="3"/>
  <c r="AJ1699" i="3"/>
  <c r="AI1699" i="3"/>
  <c r="AM1722" i="3"/>
  <c r="AK1669" i="3"/>
  <c r="AR1670" i="3"/>
  <c r="AK1681" i="3"/>
  <c r="AR1682" i="3"/>
  <c r="AL1688" i="3"/>
  <c r="AS1689" i="3"/>
  <c r="AK1693" i="3"/>
  <c r="AR1694" i="3"/>
  <c r="AL1700" i="3"/>
  <c r="AS1701" i="3"/>
  <c r="AK1705" i="3"/>
  <c r="AR1706" i="3"/>
  <c r="AL1712" i="3"/>
  <c r="AS1713" i="3"/>
  <c r="AN1714" i="3"/>
  <c r="AU1715" i="3"/>
  <c r="AK1717" i="3"/>
  <c r="AR1718" i="3"/>
  <c r="AM1719" i="3"/>
  <c r="AT1720" i="3"/>
  <c r="AS1723" i="3"/>
  <c r="AN1724" i="3"/>
  <c r="AS1726" i="3"/>
  <c r="AT1729" i="3"/>
  <c r="AP1730" i="3"/>
  <c r="AJ1734" i="3"/>
  <c r="AS1735" i="3"/>
  <c r="AN1736" i="3"/>
  <c r="AJ1737" i="3"/>
  <c r="AS1738" i="3"/>
  <c r="AT1755" i="3"/>
  <c r="AS1755" i="3"/>
  <c r="AR1755" i="3"/>
  <c r="AP1755" i="3"/>
  <c r="AU1755" i="3"/>
  <c r="AR1765" i="3"/>
  <c r="AQ1765" i="3"/>
  <c r="AP1765" i="3"/>
  <c r="AU1765" i="3"/>
  <c r="AT1765" i="3"/>
  <c r="AS1765" i="3"/>
  <c r="AU1781" i="3"/>
  <c r="AT1781" i="3"/>
  <c r="AS1781" i="3"/>
  <c r="AR1781" i="3"/>
  <c r="AQ1781" i="3"/>
  <c r="AP1781" i="3"/>
  <c r="AM1688" i="3"/>
  <c r="AT1689" i="3"/>
  <c r="AI1696" i="3"/>
  <c r="AP1697" i="3"/>
  <c r="AM1700" i="3"/>
  <c r="AT1701" i="3"/>
  <c r="AI1708" i="3"/>
  <c r="AP1709" i="3"/>
  <c r="AM1712" i="3"/>
  <c r="AT1713" i="3"/>
  <c r="AN1719" i="3"/>
  <c r="AI1720" i="3"/>
  <c r="AU1720" i="3"/>
  <c r="AP1721" i="3"/>
  <c r="AT1723" i="3"/>
  <c r="AT1726" i="3"/>
  <c r="AQ1727" i="3"/>
  <c r="AU1729" i="3"/>
  <c r="AQ1730" i="3"/>
  <c r="AP1733" i="3"/>
  <c r="AK1734" i="3"/>
  <c r="AT1735" i="3"/>
  <c r="AK1737" i="3"/>
  <c r="AT1738" i="3"/>
  <c r="AQ1739" i="3"/>
  <c r="AT1743" i="3"/>
  <c r="AS1743" i="3"/>
  <c r="AJ1745" i="3"/>
  <c r="AI1745" i="3"/>
  <c r="AN1745" i="3"/>
  <c r="AL1745" i="3"/>
  <c r="AL1747" i="3"/>
  <c r="AK1747" i="3"/>
  <c r="AN1747" i="3"/>
  <c r="AN1749" i="3"/>
  <c r="AM1749" i="3"/>
  <c r="AL1749" i="3"/>
  <c r="AQ1755" i="3"/>
  <c r="AL1734" i="3"/>
  <c r="AL1737" i="3"/>
  <c r="AK1748" i="3"/>
  <c r="AI1748" i="3"/>
  <c r="AR1753" i="3"/>
  <c r="AQ1753" i="3"/>
  <c r="AP1753" i="3"/>
  <c r="AU1753" i="3"/>
  <c r="AT1753" i="3"/>
  <c r="AS1753" i="3"/>
  <c r="AM1737" i="3"/>
  <c r="AJ1738" i="3"/>
  <c r="AJ1748" i="3"/>
  <c r="AN1768" i="3"/>
  <c r="AM1768" i="3"/>
  <c r="AL1768" i="3"/>
  <c r="AK1768" i="3"/>
  <c r="AJ1768" i="3"/>
  <c r="AI1768" i="3"/>
  <c r="AL1708" i="3"/>
  <c r="AS1709" i="3"/>
  <c r="AK1713" i="3"/>
  <c r="AR1714" i="3"/>
  <c r="AL1720" i="3"/>
  <c r="AS1721" i="3"/>
  <c r="AR1724" i="3"/>
  <c r="AT1727" i="3"/>
  <c r="AK1729" i="3"/>
  <c r="AT1730" i="3"/>
  <c r="AK1732" i="3"/>
  <c r="AS1733" i="3"/>
  <c r="AN1734" i="3"/>
  <c r="AJ1735" i="3"/>
  <c r="AR1736" i="3"/>
  <c r="AK1738" i="3"/>
  <c r="AT1739" i="3"/>
  <c r="AP1740" i="3"/>
  <c r="AK1741" i="3"/>
  <c r="AM1742" i="3"/>
  <c r="AL1742" i="3"/>
  <c r="AR1743" i="3"/>
  <c r="AL1746" i="3"/>
  <c r="AM1747" i="3"/>
  <c r="AL1748" i="3"/>
  <c r="AK1749" i="3"/>
  <c r="AI1692" i="3"/>
  <c r="AP1693" i="3"/>
  <c r="AI1704" i="3"/>
  <c r="AP1705" i="3"/>
  <c r="AI1716" i="3"/>
  <c r="AP1717" i="3"/>
  <c r="AT1724" i="3"/>
  <c r="AP1725" i="3"/>
  <c r="AU1727" i="3"/>
  <c r="AP1731" i="3"/>
  <c r="AK1735" i="3"/>
  <c r="AT1736" i="3"/>
  <c r="AP1737" i="3"/>
  <c r="AL1738" i="3"/>
  <c r="AU1739" i="3"/>
  <c r="AQ1740" i="3"/>
  <c r="AL1741" i="3"/>
  <c r="AI1742" i="3"/>
  <c r="AU1743" i="3"/>
  <c r="AP1745" i="3"/>
  <c r="AM1746" i="3"/>
  <c r="AM1748" i="3"/>
  <c r="AR1749" i="3"/>
  <c r="AQ1749" i="3"/>
  <c r="AP1749" i="3"/>
  <c r="AU1750" i="3"/>
  <c r="AT1750" i="3"/>
  <c r="AS1750" i="3"/>
  <c r="AQ1750" i="3"/>
  <c r="AN1756" i="3"/>
  <c r="AM1756" i="3"/>
  <c r="AK1756" i="3"/>
  <c r="AI1756" i="3"/>
  <c r="AU1769" i="3"/>
  <c r="AT1769" i="3"/>
  <c r="AS1769" i="3"/>
  <c r="AR1769" i="3"/>
  <c r="AQ1769" i="3"/>
  <c r="AP1769" i="3"/>
  <c r="AM1735" i="3"/>
  <c r="AM1738" i="3"/>
  <c r="AR1740" i="3"/>
  <c r="AM1741" i="3"/>
  <c r="AJ1742" i="3"/>
  <c r="AQ1745" i="3"/>
  <c r="AN1746" i="3"/>
  <c r="AQ1747" i="3"/>
  <c r="AN1748" i="3"/>
  <c r="AS1749" i="3"/>
  <c r="AP1750" i="3"/>
  <c r="AM1754" i="3"/>
  <c r="AL1754" i="3"/>
  <c r="AK1754" i="3"/>
  <c r="AI1754" i="3"/>
  <c r="AN1754" i="3"/>
  <c r="AJ1756" i="3"/>
  <c r="AI1714" i="3"/>
  <c r="AP1715" i="3"/>
  <c r="AI1724" i="3"/>
  <c r="AI1733" i="3"/>
  <c r="AN1735" i="3"/>
  <c r="AI1736" i="3"/>
  <c r="AR1737" i="3"/>
  <c r="AN1738" i="3"/>
  <c r="AJ1739" i="3"/>
  <c r="AS1740" i="3"/>
  <c r="AK1742" i="3"/>
  <c r="AR1745" i="3"/>
  <c r="AQ1746" i="3"/>
  <c r="AP1746" i="3"/>
  <c r="AU1746" i="3"/>
  <c r="AS1746" i="3"/>
  <c r="AR1747" i="3"/>
  <c r="AS1748" i="3"/>
  <c r="AR1748" i="3"/>
  <c r="AQ1748" i="3"/>
  <c r="AU1748" i="3"/>
  <c r="AT1749" i="3"/>
  <c r="AR1750" i="3"/>
  <c r="AJ1754" i="3"/>
  <c r="AL1756" i="3"/>
  <c r="AL1692" i="3"/>
  <c r="AS1693" i="3"/>
  <c r="AJ1714" i="3"/>
  <c r="AQ1715" i="3"/>
  <c r="AI1719" i="3"/>
  <c r="AP1720" i="3"/>
  <c r="AJ1724" i="3"/>
  <c r="AT1740" i="3"/>
  <c r="AR1741" i="3"/>
  <c r="AQ1741" i="3"/>
  <c r="AT1722" i="3"/>
  <c r="AP1726" i="3"/>
  <c r="AP1729" i="3"/>
  <c r="AL1730" i="3"/>
  <c r="AU1731" i="3"/>
  <c r="AL1733" i="3"/>
  <c r="AT1734" i="3"/>
  <c r="AP1738" i="3"/>
  <c r="AL1739" i="3"/>
  <c r="AP1741" i="3"/>
  <c r="AT1745" i="3"/>
  <c r="AT1747" i="3"/>
  <c r="AU1757" i="3"/>
  <c r="AT1757" i="3"/>
  <c r="AR1757" i="3"/>
  <c r="AQ1757" i="3"/>
  <c r="AP1757" i="3"/>
  <c r="AK1764" i="3"/>
  <c r="AJ1764" i="3"/>
  <c r="AI1764" i="3"/>
  <c r="AN1764" i="3"/>
  <c r="AM1764" i="3"/>
  <c r="AL1764" i="3"/>
  <c r="AU1747" i="3"/>
  <c r="AI1737" i="3"/>
  <c r="AR1738" i="3"/>
  <c r="AT1741" i="3"/>
  <c r="AK1752" i="3"/>
  <c r="AJ1752" i="3"/>
  <c r="AI1752" i="3"/>
  <c r="AN1752" i="3"/>
  <c r="AM1752" i="3"/>
  <c r="AL1752" i="3"/>
  <c r="AN1780" i="3"/>
  <c r="AM1780" i="3"/>
  <c r="AL1780" i="3"/>
  <c r="AK1780" i="3"/>
  <c r="AJ1780" i="3"/>
  <c r="AI1780" i="3"/>
  <c r="AQ1751" i="3"/>
  <c r="AK1757" i="3"/>
  <c r="AR1758" i="3"/>
  <c r="AM1759" i="3"/>
  <c r="AT1760" i="3"/>
  <c r="AJ1762" i="3"/>
  <c r="AQ1763" i="3"/>
  <c r="AN1766" i="3"/>
  <c r="AU1767" i="3"/>
  <c r="AK1769" i="3"/>
  <c r="AR1770" i="3"/>
  <c r="AM1771" i="3"/>
  <c r="AT1772" i="3"/>
  <c r="AJ1774" i="3"/>
  <c r="AQ1775" i="3"/>
  <c r="AL1776" i="3"/>
  <c r="AS1777" i="3"/>
  <c r="AN1778" i="3"/>
  <c r="AU1779" i="3"/>
  <c r="AK1781" i="3"/>
  <c r="AR1782" i="3"/>
  <c r="AM1783" i="3"/>
  <c r="AT1784" i="3"/>
  <c r="AJ1786" i="3"/>
  <c r="AQ1787" i="3"/>
  <c r="AL1788" i="3"/>
  <c r="AS1789" i="3"/>
  <c r="AN1790" i="3"/>
  <c r="AU1791" i="3"/>
  <c r="AK1793" i="3"/>
  <c r="AR1794" i="3"/>
  <c r="AL1800" i="3"/>
  <c r="AS1801" i="3"/>
  <c r="AS1815" i="3"/>
  <c r="AR1815" i="3"/>
  <c r="AQ1815" i="3"/>
  <c r="AU1815" i="3"/>
  <c r="AU1816" i="3"/>
  <c r="AT1816" i="3"/>
  <c r="AS1816" i="3"/>
  <c r="AQ1816" i="3"/>
  <c r="AP1816" i="3"/>
  <c r="AN1827" i="3"/>
  <c r="AM1827" i="3"/>
  <c r="AL1827" i="3"/>
  <c r="AK1827" i="3"/>
  <c r="AJ1827" i="3"/>
  <c r="AI1827" i="3"/>
  <c r="AK1750" i="3"/>
  <c r="AR1751" i="3"/>
  <c r="AL1757" i="3"/>
  <c r="AS1758" i="3"/>
  <c r="AN1759" i="3"/>
  <c r="AI1760" i="3"/>
  <c r="AU1760" i="3"/>
  <c r="AP1761" i="3"/>
  <c r="AK1762" i="3"/>
  <c r="AR1763" i="3"/>
  <c r="AL1769" i="3"/>
  <c r="AS1770" i="3"/>
  <c r="AN1771" i="3"/>
  <c r="AI1772" i="3"/>
  <c r="AU1772" i="3"/>
  <c r="AP1773" i="3"/>
  <c r="AK1774" i="3"/>
  <c r="AR1775" i="3"/>
  <c r="AM1776" i="3"/>
  <c r="AT1777" i="3"/>
  <c r="AL1781" i="3"/>
  <c r="AS1782" i="3"/>
  <c r="AN1783" i="3"/>
  <c r="AI1784" i="3"/>
  <c r="AU1784" i="3"/>
  <c r="AP1785" i="3"/>
  <c r="AK1786" i="3"/>
  <c r="AR1787" i="3"/>
  <c r="AM1788" i="3"/>
  <c r="AT1789" i="3"/>
  <c r="AL1793" i="3"/>
  <c r="AS1794" i="3"/>
  <c r="AN1795" i="3"/>
  <c r="AI1796" i="3"/>
  <c r="AU1796" i="3"/>
  <c r="AP1797" i="3"/>
  <c r="AK1798" i="3"/>
  <c r="AR1799" i="3"/>
  <c r="AM1800" i="3"/>
  <c r="AT1801" i="3"/>
  <c r="AS1809" i="3"/>
  <c r="AR1809" i="3"/>
  <c r="AP1815" i="3"/>
  <c r="AR1816" i="3"/>
  <c r="AQ1761" i="3"/>
  <c r="AL1762" i="3"/>
  <c r="AS1763" i="3"/>
  <c r="AQ1773" i="3"/>
  <c r="AL1774" i="3"/>
  <c r="AS1775" i="3"/>
  <c r="AN1776" i="3"/>
  <c r="AU1777" i="3"/>
  <c r="AM1781" i="3"/>
  <c r="AT1782" i="3"/>
  <c r="AQ1785" i="3"/>
  <c r="AL1786" i="3"/>
  <c r="AS1787" i="3"/>
  <c r="AN1788" i="3"/>
  <c r="AU1789" i="3"/>
  <c r="AM1793" i="3"/>
  <c r="AT1794" i="3"/>
  <c r="AQ1797" i="3"/>
  <c r="AL1798" i="3"/>
  <c r="AS1799" i="3"/>
  <c r="AN1800" i="3"/>
  <c r="AI1801" i="3"/>
  <c r="AU1801" i="3"/>
  <c r="AP1802" i="3"/>
  <c r="AP1805" i="3"/>
  <c r="AP1809" i="3"/>
  <c r="AS1814" i="3"/>
  <c r="AR1814" i="3"/>
  <c r="AQ1814" i="3"/>
  <c r="AT1815" i="3"/>
  <c r="AR1820" i="3"/>
  <c r="AQ1820" i="3"/>
  <c r="AP1820" i="3"/>
  <c r="AU1820" i="3"/>
  <c r="AT1820" i="3"/>
  <c r="AN1757" i="3"/>
  <c r="AI1758" i="3"/>
  <c r="AU1758" i="3"/>
  <c r="AP1759" i="3"/>
  <c r="AM1762" i="3"/>
  <c r="AT1763" i="3"/>
  <c r="AN1769" i="3"/>
  <c r="AI1770" i="3"/>
  <c r="AU1770" i="3"/>
  <c r="AP1771" i="3"/>
  <c r="AM1774" i="3"/>
  <c r="AT1775" i="3"/>
  <c r="AN1781" i="3"/>
  <c r="AI1782" i="3"/>
  <c r="AU1782" i="3"/>
  <c r="AP1783" i="3"/>
  <c r="AM1786" i="3"/>
  <c r="AT1787" i="3"/>
  <c r="AQ1790" i="3"/>
  <c r="AN1793" i="3"/>
  <c r="AI1794" i="3"/>
  <c r="AU1794" i="3"/>
  <c r="AP1795" i="3"/>
  <c r="AK1796" i="3"/>
  <c r="AR1797" i="3"/>
  <c r="AM1798" i="3"/>
  <c r="AT1799" i="3"/>
  <c r="AQ1802" i="3"/>
  <c r="AQ1805" i="3"/>
  <c r="AI1807" i="3"/>
  <c r="AQ1809" i="3"/>
  <c r="AP1810" i="3"/>
  <c r="AQ1813" i="3"/>
  <c r="AP1813" i="3"/>
  <c r="AS1813" i="3"/>
  <c r="AP1814" i="3"/>
  <c r="AS1820" i="3"/>
  <c r="AU1811" i="3"/>
  <c r="AT1811" i="3"/>
  <c r="AQ1811" i="3"/>
  <c r="AQ1752" i="3"/>
  <c r="AK1758" i="3"/>
  <c r="AR1759" i="3"/>
  <c r="AQ1764" i="3"/>
  <c r="AK1770" i="3"/>
  <c r="AR1771" i="3"/>
  <c r="AQ1776" i="3"/>
  <c r="AQ1788" i="3"/>
  <c r="AI1792" i="3"/>
  <c r="AP1793" i="3"/>
  <c r="AK1794" i="3"/>
  <c r="AR1795" i="3"/>
  <c r="AM1796" i="3"/>
  <c r="AT1797" i="3"/>
  <c r="AQ1800" i="3"/>
  <c r="AL1801" i="3"/>
  <c r="AS1802" i="3"/>
  <c r="AS1805" i="3"/>
  <c r="AK1807" i="3"/>
  <c r="AL1808" i="3"/>
  <c r="AK1808" i="3"/>
  <c r="AU1809" i="3"/>
  <c r="AR1810" i="3"/>
  <c r="AP1811" i="3"/>
  <c r="AK1819" i="3"/>
  <c r="AJ1819" i="3"/>
  <c r="AI1819" i="3"/>
  <c r="AN1819" i="3"/>
  <c r="AM1819" i="3"/>
  <c r="AL1758" i="3"/>
  <c r="AS1759" i="3"/>
  <c r="AI1761" i="3"/>
  <c r="AP1762" i="3"/>
  <c r="AL1770" i="3"/>
  <c r="AS1771" i="3"/>
  <c r="AI1773" i="3"/>
  <c r="AP1774" i="3"/>
  <c r="AL1782" i="3"/>
  <c r="AS1783" i="3"/>
  <c r="AI1785" i="3"/>
  <c r="AP1786" i="3"/>
  <c r="AJ1792" i="3"/>
  <c r="AQ1793" i="3"/>
  <c r="AL1794" i="3"/>
  <c r="AS1795" i="3"/>
  <c r="AI1797" i="3"/>
  <c r="AP1798" i="3"/>
  <c r="AT1810" i="3"/>
  <c r="AR1811" i="3"/>
  <c r="AU1813" i="3"/>
  <c r="AL1819" i="3"/>
  <c r="AL1751" i="3"/>
  <c r="AS1752" i="3"/>
  <c r="AJ1761" i="3"/>
  <c r="AQ1762" i="3"/>
  <c r="AL1763" i="3"/>
  <c r="AS1764" i="3"/>
  <c r="AI1766" i="3"/>
  <c r="AP1767" i="3"/>
  <c r="AJ1773" i="3"/>
  <c r="AQ1774" i="3"/>
  <c r="AL1775" i="3"/>
  <c r="AS1776" i="3"/>
  <c r="AI1778" i="3"/>
  <c r="AP1779" i="3"/>
  <c r="AJ1785" i="3"/>
  <c r="AQ1786" i="3"/>
  <c r="AL1787" i="3"/>
  <c r="AS1788" i="3"/>
  <c r="AI1790" i="3"/>
  <c r="AP1791" i="3"/>
  <c r="AK1792" i="3"/>
  <c r="AR1793" i="3"/>
  <c r="AJ1797" i="3"/>
  <c r="AQ1798" i="3"/>
  <c r="AL1799" i="3"/>
  <c r="AS1800" i="3"/>
  <c r="AI1802" i="3"/>
  <c r="AQ1803" i="3"/>
  <c r="AL1804" i="3"/>
  <c r="AQ1806" i="3"/>
  <c r="AM1807" i="3"/>
  <c r="AJ1808" i="3"/>
  <c r="AU1810" i="3"/>
  <c r="AS1811" i="3"/>
  <c r="AN1818" i="3"/>
  <c r="AL1818" i="3"/>
  <c r="AK1818" i="3"/>
  <c r="AJ1818" i="3"/>
  <c r="AI1818" i="3"/>
  <c r="AU1819" i="3"/>
  <c r="AS1819" i="3"/>
  <c r="AR1819" i="3"/>
  <c r="AQ1819" i="3"/>
  <c r="AP1819" i="3"/>
  <c r="AL1792" i="3"/>
  <c r="AS1793" i="3"/>
  <c r="AR1806" i="3"/>
  <c r="AM1808" i="3"/>
  <c r="AJ1759" i="3"/>
  <c r="AQ1760" i="3"/>
  <c r="AL1761" i="3"/>
  <c r="AS1762" i="3"/>
  <c r="AK1766" i="3"/>
  <c r="AR1767" i="3"/>
  <c r="AQ1772" i="3"/>
  <c r="AL1773" i="3"/>
  <c r="AS1774" i="3"/>
  <c r="AI1776" i="3"/>
  <c r="AP1777" i="3"/>
  <c r="AK1778" i="3"/>
  <c r="AR1779" i="3"/>
  <c r="AQ1784" i="3"/>
  <c r="AL1785" i="3"/>
  <c r="AS1786" i="3"/>
  <c r="AI1788" i="3"/>
  <c r="AP1789" i="3"/>
  <c r="AK1790" i="3"/>
  <c r="AR1791" i="3"/>
  <c r="AM1792" i="3"/>
  <c r="AT1793" i="3"/>
  <c r="AQ1796" i="3"/>
  <c r="AL1797" i="3"/>
  <c r="AS1798" i="3"/>
  <c r="AI1800" i="3"/>
  <c r="AP1801" i="3"/>
  <c r="AK1802" i="3"/>
  <c r="AS1803" i="3"/>
  <c r="AS1806" i="3"/>
  <c r="AQ1807" i="3"/>
  <c r="AP1807" i="3"/>
  <c r="AN1808" i="3"/>
  <c r="AN1810" i="3"/>
  <c r="AM1810" i="3"/>
  <c r="AN1815" i="3"/>
  <c r="AM1815" i="3"/>
  <c r="AL1815" i="3"/>
  <c r="AI1815" i="3"/>
  <c r="AM1761" i="3"/>
  <c r="AT1762" i="3"/>
  <c r="AL1766" i="3"/>
  <c r="AS1767" i="3"/>
  <c r="AM1773" i="3"/>
  <c r="AT1774" i="3"/>
  <c r="AJ1776" i="3"/>
  <c r="AQ1777" i="3"/>
  <c r="AL1778" i="3"/>
  <c r="AS1779" i="3"/>
  <c r="AM1785" i="3"/>
  <c r="AT1786" i="3"/>
  <c r="AJ1788" i="3"/>
  <c r="AQ1789" i="3"/>
  <c r="AL1790" i="3"/>
  <c r="AS1791" i="3"/>
  <c r="AI1793" i="3"/>
  <c r="AP1794" i="3"/>
  <c r="AM1797" i="3"/>
  <c r="AT1798" i="3"/>
  <c r="AJ1800" i="3"/>
  <c r="AQ1801" i="3"/>
  <c r="AL1802" i="3"/>
  <c r="AT1803" i="3"/>
  <c r="AT1806" i="3"/>
  <c r="AI1810" i="3"/>
  <c r="AL1814" i="3"/>
  <c r="AK1814" i="3"/>
  <c r="AN1814" i="3"/>
  <c r="AJ1815" i="3"/>
  <c r="AP1804" i="3"/>
  <c r="AI1812" i="3"/>
  <c r="AL1812" i="3"/>
  <c r="AL1813" i="3"/>
  <c r="AK1813" i="3"/>
  <c r="AJ1813" i="3"/>
  <c r="AU1828" i="3"/>
  <c r="AT1828" i="3"/>
  <c r="AS1828" i="3"/>
  <c r="AR1828" i="3"/>
  <c r="AQ1828" i="3"/>
  <c r="AP1828" i="3"/>
  <c r="AQ1823" i="3"/>
  <c r="AL1824" i="3"/>
  <c r="AS1825" i="3"/>
  <c r="AN1826" i="3"/>
  <c r="AU1827" i="3"/>
  <c r="AM1831" i="3"/>
  <c r="AT1832" i="3"/>
  <c r="AQ1835" i="3"/>
  <c r="AL1836" i="3"/>
  <c r="AS1837" i="3"/>
  <c r="AN1838" i="3"/>
  <c r="AI1839" i="3"/>
  <c r="AU1839" i="3"/>
  <c r="AP1840" i="3"/>
  <c r="AM1843" i="3"/>
  <c r="AT1844" i="3"/>
  <c r="AQ1847" i="3"/>
  <c r="AL1848" i="3"/>
  <c r="AS1849" i="3"/>
  <c r="AN1850" i="3"/>
  <c r="AI1851" i="3"/>
  <c r="AU1851" i="3"/>
  <c r="AP1852" i="3"/>
  <c r="AM1855" i="3"/>
  <c r="AT1856" i="3"/>
  <c r="AQ1859" i="3"/>
  <c r="AL1860" i="3"/>
  <c r="AS1861" i="3"/>
  <c r="AN1862" i="3"/>
  <c r="AI1863" i="3"/>
  <c r="AU1863" i="3"/>
  <c r="AP1864" i="3"/>
  <c r="AM1867" i="3"/>
  <c r="AT1868" i="3"/>
  <c r="AQ1871" i="3"/>
  <c r="AL1872" i="3"/>
  <c r="AS1873" i="3"/>
  <c r="AN1874" i="3"/>
  <c r="AI1875" i="3"/>
  <c r="AU1875" i="3"/>
  <c r="AP1876" i="3"/>
  <c r="AM1879" i="3"/>
  <c r="AT1880" i="3"/>
  <c r="AQ1883" i="3"/>
  <c r="AL1884" i="3"/>
  <c r="AS1885" i="3"/>
  <c r="AN1886" i="3"/>
  <c r="AI1887" i="3"/>
  <c r="AU1887" i="3"/>
  <c r="AP1888" i="3"/>
  <c r="AI1820" i="3"/>
  <c r="AP1821" i="3"/>
  <c r="AN1831" i="3"/>
  <c r="AI1832" i="3"/>
  <c r="AU1832" i="3"/>
  <c r="AP1833" i="3"/>
  <c r="AJ1839" i="3"/>
  <c r="AQ1840" i="3"/>
  <c r="AN1843" i="3"/>
  <c r="AU1844" i="3"/>
  <c r="AJ1851" i="3"/>
  <c r="AQ1852" i="3"/>
  <c r="AL1853" i="3"/>
  <c r="AS1854" i="3"/>
  <c r="AN1855" i="3"/>
  <c r="AI1856" i="3"/>
  <c r="AU1856" i="3"/>
  <c r="AP1857" i="3"/>
  <c r="AK1858" i="3"/>
  <c r="AR1859" i="3"/>
  <c r="AM1860" i="3"/>
  <c r="AT1861" i="3"/>
  <c r="AJ1863" i="3"/>
  <c r="AQ1864" i="3"/>
  <c r="AN1867" i="3"/>
  <c r="AI1868" i="3"/>
  <c r="AU1868" i="3"/>
  <c r="AP1869" i="3"/>
  <c r="AJ1875" i="3"/>
  <c r="AQ1876" i="3"/>
  <c r="AJ1887" i="3"/>
  <c r="AQ1888" i="3"/>
  <c r="AQ1821" i="3"/>
  <c r="AL1822" i="3"/>
  <c r="AS1823" i="3"/>
  <c r="AI1825" i="3"/>
  <c r="AP1826" i="3"/>
  <c r="AQ1833" i="3"/>
  <c r="AL1834" i="3"/>
  <c r="AS1835" i="3"/>
  <c r="AN1836" i="3"/>
  <c r="AI1837" i="3"/>
  <c r="AU1837" i="3"/>
  <c r="AP1838" i="3"/>
  <c r="AK1839" i="3"/>
  <c r="AR1840" i="3"/>
  <c r="AQ1845" i="3"/>
  <c r="AL1846" i="3"/>
  <c r="AS1847" i="3"/>
  <c r="AN1848" i="3"/>
  <c r="AI1849" i="3"/>
  <c r="AU1849" i="3"/>
  <c r="AP1850" i="3"/>
  <c r="AK1851" i="3"/>
  <c r="AR1852" i="3"/>
  <c r="AQ1857" i="3"/>
  <c r="AL1858" i="3"/>
  <c r="AS1859" i="3"/>
  <c r="AN1860" i="3"/>
  <c r="AI1861" i="3"/>
  <c r="AU1861" i="3"/>
  <c r="AP1862" i="3"/>
  <c r="AK1863" i="3"/>
  <c r="AR1864" i="3"/>
  <c r="AQ1869" i="3"/>
  <c r="AL1870" i="3"/>
  <c r="AS1871" i="3"/>
  <c r="AN1872" i="3"/>
  <c r="AI1873" i="3"/>
  <c r="AU1873" i="3"/>
  <c r="AP1874" i="3"/>
  <c r="AK1875" i="3"/>
  <c r="AR1876" i="3"/>
  <c r="AQ1881" i="3"/>
  <c r="AL1882" i="3"/>
  <c r="AS1883" i="3"/>
  <c r="AN1884" i="3"/>
  <c r="AI1885" i="3"/>
  <c r="AU1885" i="3"/>
  <c r="AP1886" i="3"/>
  <c r="AK1887" i="3"/>
  <c r="AR1888" i="3"/>
  <c r="AN1817" i="3"/>
  <c r="AU1818" i="3"/>
  <c r="AK1820" i="3"/>
  <c r="AR1821" i="3"/>
  <c r="AM1822" i="3"/>
  <c r="AT1823" i="3"/>
  <c r="AJ1825" i="3"/>
  <c r="AQ1826" i="3"/>
  <c r="AN1829" i="3"/>
  <c r="AI1830" i="3"/>
  <c r="AU1830" i="3"/>
  <c r="AP1831" i="3"/>
  <c r="AK1832" i="3"/>
  <c r="AR1833" i="3"/>
  <c r="AM1834" i="3"/>
  <c r="AT1835" i="3"/>
  <c r="AJ1837" i="3"/>
  <c r="AQ1838" i="3"/>
  <c r="AL1839" i="3"/>
  <c r="AS1840" i="3"/>
  <c r="AN1841" i="3"/>
  <c r="AI1842" i="3"/>
  <c r="AU1842" i="3"/>
  <c r="AP1843" i="3"/>
  <c r="AK1844" i="3"/>
  <c r="AR1845" i="3"/>
  <c r="AM1846" i="3"/>
  <c r="AT1847" i="3"/>
  <c r="AJ1849" i="3"/>
  <c r="AQ1850" i="3"/>
  <c r="AL1851" i="3"/>
  <c r="AS1852" i="3"/>
  <c r="AN1853" i="3"/>
  <c r="AI1854" i="3"/>
  <c r="AU1854" i="3"/>
  <c r="AP1855" i="3"/>
  <c r="AK1856" i="3"/>
  <c r="AR1857" i="3"/>
  <c r="AM1858" i="3"/>
  <c r="AT1859" i="3"/>
  <c r="AQ1862" i="3"/>
  <c r="AL1863" i="3"/>
  <c r="AS1864" i="3"/>
  <c r="AN1865" i="3"/>
  <c r="AI1866" i="3"/>
  <c r="AU1866" i="3"/>
  <c r="AP1867" i="3"/>
  <c r="AK1868" i="3"/>
  <c r="AR1869" i="3"/>
  <c r="AM1870" i="3"/>
  <c r="AT1871" i="3"/>
  <c r="AJ1873" i="3"/>
  <c r="AQ1874" i="3"/>
  <c r="AL1875" i="3"/>
  <c r="AS1876" i="3"/>
  <c r="AN1877" i="3"/>
  <c r="AI1878" i="3"/>
  <c r="AU1878" i="3"/>
  <c r="AP1879" i="3"/>
  <c r="AK1880" i="3"/>
  <c r="AR1881" i="3"/>
  <c r="AM1882" i="3"/>
  <c r="AT1883" i="3"/>
  <c r="AJ1885" i="3"/>
  <c r="AQ1886" i="3"/>
  <c r="AL1887" i="3"/>
  <c r="AS1888" i="3"/>
  <c r="AI1811" i="3"/>
  <c r="AP1812" i="3"/>
  <c r="AL1820" i="3"/>
  <c r="AS1821" i="3"/>
  <c r="AI1823" i="3"/>
  <c r="AP1824" i="3"/>
  <c r="AK1825" i="3"/>
  <c r="AR1826" i="3"/>
  <c r="AJ1830" i="3"/>
  <c r="AQ1831" i="3"/>
  <c r="AL1832" i="3"/>
  <c r="AS1833" i="3"/>
  <c r="AI1835" i="3"/>
  <c r="AP1836" i="3"/>
  <c r="AK1837" i="3"/>
  <c r="AR1838" i="3"/>
  <c r="AM1839" i="3"/>
  <c r="AT1840" i="3"/>
  <c r="AJ1842" i="3"/>
  <c r="AQ1843" i="3"/>
  <c r="AL1844" i="3"/>
  <c r="AS1845" i="3"/>
  <c r="AI1847" i="3"/>
  <c r="AP1848" i="3"/>
  <c r="AK1849" i="3"/>
  <c r="AR1850" i="3"/>
  <c r="AM1851" i="3"/>
  <c r="AT1852" i="3"/>
  <c r="AJ1854" i="3"/>
  <c r="AQ1855" i="3"/>
  <c r="AL1856" i="3"/>
  <c r="AS1857" i="3"/>
  <c r="AI1859" i="3"/>
  <c r="AP1860" i="3"/>
  <c r="AK1861" i="3"/>
  <c r="AR1862" i="3"/>
  <c r="AM1863" i="3"/>
  <c r="AT1864" i="3"/>
  <c r="AJ1866" i="3"/>
  <c r="AQ1867" i="3"/>
  <c r="AL1868" i="3"/>
  <c r="AS1869" i="3"/>
  <c r="AI1871" i="3"/>
  <c r="AP1872" i="3"/>
  <c r="AK1873" i="3"/>
  <c r="AR1874" i="3"/>
  <c r="AM1875" i="3"/>
  <c r="AT1876" i="3"/>
  <c r="AJ1878" i="3"/>
  <c r="AQ1879" i="3"/>
  <c r="AL1880" i="3"/>
  <c r="AS1881" i="3"/>
  <c r="AI1883" i="3"/>
  <c r="AP1884" i="3"/>
  <c r="AK1885" i="3"/>
  <c r="AR1886" i="3"/>
  <c r="AM1887" i="3"/>
  <c r="AT1888" i="3"/>
  <c r="AQ1812" i="3"/>
  <c r="AM1820" i="3"/>
  <c r="AT1821" i="3"/>
  <c r="AQ1824" i="3"/>
  <c r="AL1825" i="3"/>
  <c r="AS1826" i="3"/>
  <c r="AK1830" i="3"/>
  <c r="AR1831" i="3"/>
  <c r="AM1832" i="3"/>
  <c r="AT1833" i="3"/>
  <c r="AQ1836" i="3"/>
  <c r="AL1837" i="3"/>
  <c r="AS1838" i="3"/>
  <c r="AK1842" i="3"/>
  <c r="AR1843" i="3"/>
  <c r="AM1844" i="3"/>
  <c r="AT1845" i="3"/>
  <c r="AQ1848" i="3"/>
  <c r="AL1849" i="3"/>
  <c r="AS1850" i="3"/>
  <c r="AK1854" i="3"/>
  <c r="AR1855" i="3"/>
  <c r="AQ1860" i="3"/>
  <c r="AL1861" i="3"/>
  <c r="AS1862" i="3"/>
  <c r="AK1866" i="3"/>
  <c r="AR1867" i="3"/>
  <c r="AM1868" i="3"/>
  <c r="AT1869" i="3"/>
  <c r="AQ1872" i="3"/>
  <c r="AL1873" i="3"/>
  <c r="AS1874" i="3"/>
  <c r="AK1878" i="3"/>
  <c r="AR1879" i="3"/>
  <c r="AM1880" i="3"/>
  <c r="AT1881" i="3"/>
  <c r="AQ1884" i="3"/>
  <c r="AL1885" i="3"/>
  <c r="AS1886" i="3"/>
  <c r="AI1821" i="3"/>
  <c r="AP1822" i="3"/>
  <c r="AM1825" i="3"/>
  <c r="AT1826" i="3"/>
  <c r="AQ1829" i="3"/>
  <c r="AL1830" i="3"/>
  <c r="AS1831" i="3"/>
  <c r="AI1833" i="3"/>
  <c r="AP1834" i="3"/>
  <c r="AM1837" i="3"/>
  <c r="AT1838" i="3"/>
  <c r="AL1842" i="3"/>
  <c r="AS1843" i="3"/>
  <c r="AI1845" i="3"/>
  <c r="AP1846" i="3"/>
  <c r="AM1849" i="3"/>
  <c r="AT1850" i="3"/>
  <c r="AL1854" i="3"/>
  <c r="AS1855" i="3"/>
  <c r="AI1857" i="3"/>
  <c r="AP1858" i="3"/>
  <c r="AK1859" i="3"/>
  <c r="AR1860" i="3"/>
  <c r="AL1866" i="3"/>
  <c r="AS1867" i="3"/>
  <c r="AM1873" i="3"/>
  <c r="AT1874" i="3"/>
  <c r="AL1878" i="3"/>
  <c r="AS1879" i="3"/>
  <c r="AM1885" i="3"/>
  <c r="AT1886" i="3"/>
  <c r="AQ1822" i="3"/>
  <c r="AI1826" i="3"/>
  <c r="AP1827" i="3"/>
  <c r="AM1830" i="3"/>
  <c r="AT1831" i="3"/>
  <c r="AQ1834" i="3"/>
  <c r="AL1835" i="3"/>
  <c r="AS1836" i="3"/>
  <c r="AI1838" i="3"/>
  <c r="AP1839" i="3"/>
  <c r="AM1842" i="3"/>
  <c r="AT1843" i="3"/>
  <c r="AQ1846" i="3"/>
  <c r="AL1847" i="3"/>
  <c r="AS1848" i="3"/>
  <c r="AI1850" i="3"/>
  <c r="AP1851" i="3"/>
  <c r="AM1854" i="3"/>
  <c r="AT1855" i="3"/>
  <c r="AQ1858" i="3"/>
  <c r="AL1859" i="3"/>
  <c r="AS1860" i="3"/>
  <c r="AI1862" i="3"/>
  <c r="AP1863" i="3"/>
  <c r="AM1866" i="3"/>
  <c r="AT1867" i="3"/>
  <c r="AQ1870" i="3"/>
  <c r="AL1871" i="3"/>
  <c r="AS1872" i="3"/>
  <c r="AI1874" i="3"/>
  <c r="AP1875" i="3"/>
  <c r="AM1878" i="3"/>
  <c r="AT1879" i="3"/>
  <c r="AQ1882" i="3"/>
  <c r="AL1883" i="3"/>
  <c r="AS1884" i="3"/>
  <c r="AI1886" i="3"/>
  <c r="AP1887" i="3"/>
  <c r="AK1821" i="3"/>
  <c r="AR1822" i="3"/>
  <c r="AJ1826" i="3"/>
  <c r="AQ1827" i="3"/>
  <c r="AL1828" i="3"/>
  <c r="AS1829" i="3"/>
  <c r="AI1831" i="3"/>
  <c r="AP1832" i="3"/>
  <c r="AK1833" i="3"/>
  <c r="AR1834" i="3"/>
  <c r="AJ1838" i="3"/>
  <c r="AQ1839" i="3"/>
  <c r="AI1843" i="3"/>
  <c r="AP1844" i="3"/>
  <c r="AK1845" i="3"/>
  <c r="AR1846" i="3"/>
  <c r="AJ1850" i="3"/>
  <c r="AQ1851" i="3"/>
  <c r="AI1855" i="3"/>
  <c r="AP1856" i="3"/>
  <c r="AK1857" i="3"/>
  <c r="AR1858" i="3"/>
  <c r="AM1859" i="3"/>
  <c r="AT1860" i="3"/>
  <c r="AJ1862" i="3"/>
  <c r="AQ1863" i="3"/>
  <c r="AI1867" i="3"/>
  <c r="AP1868" i="3"/>
  <c r="AK1869" i="3"/>
  <c r="AR1870" i="3"/>
  <c r="AJ1874" i="3"/>
  <c r="AQ1875" i="3"/>
  <c r="AI1879" i="3"/>
  <c r="AP1880" i="3"/>
  <c r="AK1881" i="3"/>
  <c r="AR1882" i="3"/>
  <c r="AJ1886" i="3"/>
  <c r="AQ1887" i="3"/>
  <c r="AL1821" i="3"/>
  <c r="AS1822" i="3"/>
  <c r="AP1825" i="3"/>
  <c r="AK1826" i="3"/>
  <c r="AR1827" i="3"/>
  <c r="AJ1831" i="3"/>
  <c r="AQ1832" i="3"/>
  <c r="AL1833" i="3"/>
  <c r="AS1834" i="3"/>
  <c r="AI1836" i="3"/>
  <c r="AP1837" i="3"/>
  <c r="AK1838" i="3"/>
  <c r="AR1839" i="3"/>
  <c r="AJ1843" i="3"/>
  <c r="AQ1844" i="3"/>
  <c r="AL1845" i="3"/>
  <c r="AS1846" i="3"/>
  <c r="AP1849" i="3"/>
  <c r="AK1850" i="3"/>
  <c r="AR1851" i="3"/>
  <c r="AJ1855" i="3"/>
  <c r="AQ1856" i="3"/>
  <c r="AL1857" i="3"/>
  <c r="AS1858" i="3"/>
  <c r="AP1861" i="3"/>
  <c r="AK1862" i="3"/>
  <c r="AR1863" i="3"/>
  <c r="AJ1867" i="3"/>
  <c r="AQ1868" i="3"/>
  <c r="AL1869" i="3"/>
  <c r="AS1870" i="3"/>
  <c r="AI1872" i="3"/>
  <c r="AP1873" i="3"/>
  <c r="AK1874" i="3"/>
  <c r="AR1875" i="3"/>
  <c r="AJ1879" i="3"/>
  <c r="AQ1880" i="3"/>
  <c r="AL1881" i="3"/>
  <c r="AS1882" i="3"/>
  <c r="AI1884" i="3"/>
  <c r="AP1885" i="3"/>
  <c r="AK1886" i="3"/>
  <c r="AR1887" i="3"/>
  <c r="W2675" i="2"/>
  <c r="W2677" i="2" s="1"/>
  <c r="BN27" i="10" l="1"/>
  <c r="V27" i="10"/>
  <c r="Z7" i="10"/>
  <c r="BG28" i="10"/>
  <c r="BA28" i="10"/>
  <c r="BC28" i="10"/>
  <c r="BP27" i="10"/>
  <c r="O28" i="10"/>
  <c r="BK26" i="10"/>
  <c r="Z27" i="10"/>
  <c r="Y26" i="10"/>
  <c r="J28" i="10"/>
  <c r="Z9" i="10"/>
  <c r="W26" i="10"/>
  <c r="BO27" i="10"/>
  <c r="BO28" i="10" s="1"/>
  <c r="BP25" i="10"/>
  <c r="BP28" i="10" s="1"/>
  <c r="BN25" i="10"/>
  <c r="Z17" i="10"/>
  <c r="V26" i="10"/>
  <c r="Y25" i="10"/>
  <c r="Y28" i="10" s="1"/>
  <c r="X26" i="10"/>
  <c r="X25" i="10"/>
  <c r="Z5" i="10"/>
  <c r="W25" i="10"/>
  <c r="X28" i="10"/>
  <c r="Z6" i="10"/>
  <c r="U26" i="10"/>
  <c r="M28" i="10"/>
  <c r="K28" i="10"/>
  <c r="BK25" i="10"/>
  <c r="V25" i="10"/>
  <c r="U25" i="10"/>
  <c r="S25" i="10"/>
  <c r="BH28" i="10"/>
  <c r="Z18" i="10"/>
  <c r="T26" i="10"/>
  <c r="T25" i="10"/>
  <c r="AI28" i="10"/>
  <c r="S26" i="10"/>
  <c r="L28" i="10"/>
  <c r="R25" i="10"/>
  <c r="R28" i="10" s="1"/>
  <c r="Q19" i="12"/>
  <c r="N33" i="12"/>
  <c r="Q33" i="12" s="1"/>
  <c r="Q27" i="12"/>
  <c r="Q24" i="12"/>
  <c r="BS17" i="10"/>
  <c r="BS23" i="10"/>
  <c r="BS20" i="10"/>
  <c r="BS21" i="10"/>
  <c r="BS19" i="10"/>
  <c r="BS22" i="10"/>
  <c r="BS24" i="10"/>
  <c r="BK28" i="10" l="1"/>
  <c r="Z26" i="10"/>
  <c r="BN28" i="10"/>
  <c r="BS5" i="10"/>
  <c r="Z25" i="10"/>
  <c r="W28" i="10"/>
  <c r="V28" i="10"/>
  <c r="S28" i="10"/>
  <c r="U28" i="10"/>
  <c r="T28" i="10"/>
  <c r="BS18" i="10"/>
  <c r="BS9" i="10"/>
  <c r="BS7" i="10"/>
  <c r="BS6" i="10"/>
  <c r="BI21" i="10"/>
  <c r="BI14" i="10"/>
  <c r="BJ21" i="10"/>
  <c r="BM21" i="10"/>
  <c r="BI10" i="10"/>
  <c r="AX25" i="10"/>
  <c r="AP25" i="10"/>
  <c r="AK27" i="10"/>
  <c r="BM23" i="10"/>
  <c r="BJ23" i="10"/>
  <c r="BI7" i="10"/>
  <c r="BI22" i="10"/>
  <c r="AK25" i="10"/>
  <c r="BI19" i="10"/>
  <c r="BI20" i="10"/>
  <c r="AJ25" i="10"/>
  <c r="AU25" i="10"/>
  <c r="AM25" i="10"/>
  <c r="AQ27" i="10"/>
  <c r="AY27" i="10"/>
  <c r="BI12" i="10"/>
  <c r="AV27" i="10"/>
  <c r="AN27" i="10"/>
  <c r="BM11" i="10"/>
  <c r="BJ11" i="10"/>
  <c r="BM24" i="10"/>
  <c r="BJ24" i="10"/>
  <c r="BJ15" i="10"/>
  <c r="BM15" i="10"/>
  <c r="AW25" i="10"/>
  <c r="AO25" i="10"/>
  <c r="BI16" i="10"/>
  <c r="BJ6" i="10"/>
  <c r="BM6" i="10"/>
  <c r="BI11" i="10"/>
  <c r="BI8" i="10"/>
  <c r="BM8" i="10"/>
  <c r="BJ8" i="10"/>
  <c r="BI23" i="10"/>
  <c r="BM13" i="10"/>
  <c r="BJ13" i="10"/>
  <c r="BM12" i="10"/>
  <c r="BJ12" i="10"/>
  <c r="BJ22" i="10"/>
  <c r="BM22" i="10"/>
  <c r="BJ9" i="10"/>
  <c r="BM9" i="10"/>
  <c r="BI13" i="10"/>
  <c r="AN26" i="10"/>
  <c r="AV26" i="10"/>
  <c r="AL25" i="10"/>
  <c r="BJ14" i="10"/>
  <c r="BM14" i="10"/>
  <c r="AK26" i="10"/>
  <c r="AL26" i="10"/>
  <c r="BJ17" i="10"/>
  <c r="BJ16" i="10"/>
  <c r="BM16" i="10"/>
  <c r="BI9" i="10"/>
  <c r="BI24" i="10"/>
  <c r="BI6" i="10"/>
  <c r="AQ25" i="10"/>
  <c r="AY25" i="10"/>
  <c r="BM10" i="10"/>
  <c r="BJ10" i="10"/>
  <c r="AV25" i="10"/>
  <c r="AN25" i="10"/>
  <c r="AQ26" i="10"/>
  <c r="AY26" i="10"/>
  <c r="BJ19" i="10"/>
  <c r="AL27" i="10"/>
  <c r="BJ7" i="10"/>
  <c r="BM7" i="10"/>
  <c r="AO26" i="10"/>
  <c r="AW26" i="10"/>
  <c r="AM27" i="10"/>
  <c r="AU27" i="10"/>
  <c r="BI15" i="10"/>
  <c r="BI18" i="10"/>
  <c r="AU26" i="10"/>
  <c r="AM26" i="10"/>
  <c r="BM18" i="10"/>
  <c r="BJ18" i="10"/>
  <c r="BJ20" i="10"/>
  <c r="BM20" i="10"/>
  <c r="AP26" i="10"/>
  <c r="AX26" i="10"/>
  <c r="BI17" i="10"/>
  <c r="AJ26" i="10"/>
  <c r="AO27" i="10"/>
  <c r="AP27" i="10"/>
  <c r="AX27" i="10"/>
  <c r="BQ12" i="10" l="1"/>
  <c r="BR12" i="10"/>
  <c r="BQ15" i="10"/>
  <c r="BR15" i="10"/>
  <c r="BQ10" i="10"/>
  <c r="BR10" i="10"/>
  <c r="BQ16" i="10"/>
  <c r="BR16" i="10"/>
  <c r="BR18" i="10"/>
  <c r="BQ18" i="10"/>
  <c r="AY28" i="10"/>
  <c r="BQ20" i="10"/>
  <c r="BR20" i="10"/>
  <c r="Z28" i="10"/>
  <c r="BQ19" i="10"/>
  <c r="BR19" i="10"/>
  <c r="BQ14" i="10"/>
  <c r="BR14" i="10"/>
  <c r="BQ17" i="10"/>
  <c r="BR17" i="10"/>
  <c r="BR6" i="10"/>
  <c r="BQ6" i="10"/>
  <c r="BQ21" i="10"/>
  <c r="BR21" i="10"/>
  <c r="BR24" i="10"/>
  <c r="BQ24" i="10"/>
  <c r="BQ13" i="10"/>
  <c r="BR13" i="10"/>
  <c r="BQ8" i="10"/>
  <c r="BR8" i="10"/>
  <c r="BR22" i="10"/>
  <c r="BQ22" i="10"/>
  <c r="BQ9" i="10"/>
  <c r="BR9" i="10"/>
  <c r="BR11" i="10"/>
  <c r="BQ11" i="10"/>
  <c r="BQ7" i="10"/>
  <c r="BR7" i="10"/>
  <c r="BR23" i="10"/>
  <c r="BQ23" i="10"/>
  <c r="AN28" i="10"/>
  <c r="AO28" i="10"/>
  <c r="AP28" i="10"/>
  <c r="AV28" i="10"/>
  <c r="AM28" i="10"/>
  <c r="AX28" i="10"/>
  <c r="AU28" i="10"/>
  <c r="AQ28" i="10"/>
  <c r="AJ28" i="10"/>
  <c r="AL28" i="10"/>
  <c r="AK28" i="10"/>
  <c r="BI26" i="10"/>
  <c r="AW27" i="10"/>
  <c r="AW28" i="10" s="1"/>
  <c r="BJ26" i="10"/>
  <c r="BL6" i="10"/>
  <c r="AS25" i="10"/>
  <c r="BL16" i="10"/>
  <c r="BL23" i="10"/>
  <c r="AS27" i="10"/>
  <c r="AR26" i="10"/>
  <c r="BL17" i="10"/>
  <c r="AS26" i="10"/>
  <c r="BI25" i="10"/>
  <c r="BM19" i="10"/>
  <c r="AT27" i="10"/>
  <c r="AR25" i="10"/>
  <c r="BL5" i="10"/>
  <c r="BL14" i="10"/>
  <c r="BL24" i="10"/>
  <c r="BL13" i="10"/>
  <c r="BL9" i="10"/>
  <c r="BL21" i="10"/>
  <c r="BJ25" i="10"/>
  <c r="BL22" i="10"/>
  <c r="BL10" i="10"/>
  <c r="AT26" i="10"/>
  <c r="BM17" i="10"/>
  <c r="BL12" i="10"/>
  <c r="BL20" i="10"/>
  <c r="BL8" i="10"/>
  <c r="BL7" i="10"/>
  <c r="BL18" i="10"/>
  <c r="BM5" i="10"/>
  <c r="AT25" i="10"/>
  <c r="BL11" i="10"/>
  <c r="BL19" i="10"/>
  <c r="AR27" i="10"/>
  <c r="BI27" i="10"/>
  <c r="BL15" i="10"/>
  <c r="BJ27" i="10"/>
  <c r="AS28" i="10" l="1"/>
  <c r="AR28" i="10"/>
  <c r="BI28" i="10"/>
  <c r="BJ28" i="10"/>
  <c r="AT28" i="10"/>
  <c r="BM25" i="10"/>
  <c r="BM27" i="10"/>
  <c r="BR27" i="10" s="1"/>
  <c r="BU19" i="10"/>
  <c r="BL25" i="10"/>
  <c r="BT11" i="10" s="1"/>
  <c r="BL26" i="10"/>
  <c r="BT18" i="10" s="1"/>
  <c r="BL27" i="10"/>
  <c r="BT21" i="10" s="1"/>
  <c r="BM26" i="10"/>
  <c r="BU18" i="10" s="1"/>
  <c r="BT23" i="10" l="1"/>
  <c r="BT14" i="10"/>
  <c r="BT5" i="10"/>
  <c r="BT20" i="10"/>
  <c r="BR25" i="10"/>
  <c r="BM28" i="10"/>
  <c r="BT13" i="10"/>
  <c r="BL28" i="10"/>
  <c r="BT16" i="10"/>
  <c r="BR26" i="10"/>
  <c r="BU5" i="10"/>
  <c r="BQ27" i="10"/>
  <c r="BT10" i="10"/>
  <c r="BT8" i="10"/>
  <c r="BT12" i="10"/>
  <c r="BT9" i="10"/>
  <c r="BT22" i="10"/>
  <c r="BQ25" i="10"/>
  <c r="BT7" i="10"/>
  <c r="BT6" i="10"/>
  <c r="BT19" i="10"/>
  <c r="BT24" i="10"/>
  <c r="BT15" i="10"/>
  <c r="BT17" i="10"/>
  <c r="BU24" i="10"/>
  <c r="BU23" i="10"/>
  <c r="BU20" i="10"/>
  <c r="BU21" i="10"/>
  <c r="BU22" i="10"/>
  <c r="BQ26" i="10"/>
  <c r="BU8" i="10"/>
  <c r="BU10" i="10"/>
  <c r="BU7" i="10"/>
  <c r="BU13" i="10"/>
  <c r="BU9" i="10"/>
  <c r="BU12" i="10"/>
  <c r="BU11" i="10"/>
  <c r="BU6" i="10"/>
  <c r="BU14" i="10"/>
  <c r="BU15" i="10"/>
  <c r="BU16" i="10"/>
  <c r="BU17" i="10"/>
  <c r="BQ28" i="10" l="1"/>
  <c r="BR28" i="10"/>
</calcChain>
</file>

<file path=xl/sharedStrings.xml><?xml version="1.0" encoding="utf-8"?>
<sst xmlns="http://schemas.openxmlformats.org/spreadsheetml/2006/main" count="17969" uniqueCount="5762">
  <si>
    <t>No.</t>
  </si>
  <si>
    <t>Compounds</t>
  </si>
  <si>
    <t>CAS. No.</t>
  </si>
  <si>
    <t>Suppliers</t>
  </si>
  <si>
    <t>Purity</t>
  </si>
  <si>
    <t>Unlabelled compound standards</t>
  </si>
  <si>
    <t>1-ethyl-2-methylbenzene</t>
  </si>
  <si>
    <t>611-14-3</t>
  </si>
  <si>
    <t>DRE</t>
  </si>
  <si>
    <t>1,2,3-trimethylbenzene</t>
  </si>
  <si>
    <t>526-73-8</t>
  </si>
  <si>
    <t>1-methyl-4-propylbenzene</t>
  </si>
  <si>
    <t>1074-55-1</t>
  </si>
  <si>
    <t>cyclopropylbenzene</t>
  </si>
  <si>
    <t>873-49-4</t>
  </si>
  <si>
    <t>TCI</t>
  </si>
  <si>
    <t>1,2,3,5-tetramethylbenzene</t>
  </si>
  <si>
    <t>527-53-7</t>
  </si>
  <si>
    <t>1,2,3,4,5-pentamethylbenzene</t>
  </si>
  <si>
    <t>700-12-9</t>
  </si>
  <si>
    <t>1-methyl-2-phenylbenzene</t>
  </si>
  <si>
    <t>643-58-3</t>
  </si>
  <si>
    <t>Chemservice</t>
  </si>
  <si>
    <t>1,4-diacetylbenzene</t>
  </si>
  <si>
    <t>1009-61-6</t>
  </si>
  <si>
    <t>nonylbenzene</t>
  </si>
  <si>
    <t>1081-77-2</t>
  </si>
  <si>
    <t>Benzophenone</t>
  </si>
  <si>
    <t>119-61-9</t>
  </si>
  <si>
    <t>2,6-diisopropylnaphthalene</t>
  </si>
  <si>
    <t>24157-81-1</t>
  </si>
  <si>
    <t>2-phenoxyethoxybenzene</t>
  </si>
  <si>
    <t>104-66-5</t>
  </si>
  <si>
    <t>naphthalene</t>
  </si>
  <si>
    <t>91-20-3</t>
  </si>
  <si>
    <t>phenanthrene</t>
  </si>
  <si>
    <t>85-01-8</t>
  </si>
  <si>
    <t>Dimethyl phthalate</t>
  </si>
  <si>
    <t>131-11-3</t>
  </si>
  <si>
    <t>Diethyl phthalate</t>
  </si>
  <si>
    <t>84-66-2</t>
  </si>
  <si>
    <t>Diisobutyl phthalate</t>
  </si>
  <si>
    <t>84-69-5</t>
  </si>
  <si>
    <t>Di-n-butyl phthalate</t>
  </si>
  <si>
    <t>84-74-2</t>
  </si>
  <si>
    <t>Diphenyl phthalate</t>
  </si>
  <si>
    <t>84-62-8</t>
  </si>
  <si>
    <t>Bis(2-ethylhexyl) phthalate</t>
  </si>
  <si>
    <t>117-81-7</t>
  </si>
  <si>
    <t>Di-n-octyl phthalate</t>
  </si>
  <si>
    <t>117-84-0</t>
  </si>
  <si>
    <t>labelled Internal Standard</t>
  </si>
  <si>
    <t xml:space="preserve">Naphthalene D8 </t>
  </si>
  <si>
    <t>1146-65-2</t>
  </si>
  <si>
    <t>Dibutyl phthalate D4</t>
  </si>
  <si>
    <t>93952-11-5</t>
  </si>
  <si>
    <t>Name</t>
  </si>
  <si>
    <t>Calc. MW</t>
  </si>
  <si>
    <t>RT [min]</t>
  </si>
  <si>
    <t>NIST Lib Hit Formula</t>
  </si>
  <si>
    <t>NIST Theo. Mol. Mass</t>
  </si>
  <si>
    <t>NIST Observed Mol. Mass</t>
  </si>
  <si>
    <t>Total Score</t>
  </si>
  <si>
    <t>HRF Score</t>
  </si>
  <si>
    <t>RHRF Score</t>
  </si>
  <si>
    <t>SI</t>
  </si>
  <si>
    <t>RSI</t>
  </si>
  <si>
    <t>Calculated RI</t>
  </si>
  <si>
    <t>CL1</t>
  </si>
  <si>
    <t>Features72</t>
  </si>
  <si>
    <t>Features81</t>
  </si>
  <si>
    <t>Features139</t>
  </si>
  <si>
    <t>Features210</t>
  </si>
  <si>
    <t>Features899</t>
  </si>
  <si>
    <t>Features1209</t>
  </si>
  <si>
    <t>Features332</t>
  </si>
  <si>
    <t>Features1488</t>
  </si>
  <si>
    <t>Features1564</t>
  </si>
  <si>
    <t>Features1631</t>
  </si>
  <si>
    <t>Features2082</t>
  </si>
  <si>
    <t>Features1970</t>
  </si>
  <si>
    <t>C24 H38 O4</t>
  </si>
  <si>
    <t>CL2</t>
  </si>
  <si>
    <t>Features27</t>
  </si>
  <si>
    <t>Features30</t>
  </si>
  <si>
    <t>2(3H)-Furanone, dihydro-4,5-dimethyl-</t>
  </si>
  <si>
    <t>C6 H10 O2</t>
  </si>
  <si>
    <t/>
  </si>
  <si>
    <t>Features80</t>
  </si>
  <si>
    <t>Features83</t>
  </si>
  <si>
    <t>2-Butanone, 1-(2-furanyl)-</t>
  </si>
  <si>
    <t>C8 H10 O2</t>
  </si>
  <si>
    <t>Features152</t>
  </si>
  <si>
    <t>Features149</t>
  </si>
  <si>
    <t>2-Decene, 4-methyl-, (Z)-</t>
  </si>
  <si>
    <t>C11 H22</t>
  </si>
  <si>
    <t>Features189</t>
  </si>
  <si>
    <t>Features190</t>
  </si>
  <si>
    <t>1-Nonene, 4,6,8-trimethyl-</t>
  </si>
  <si>
    <t>C12 H24</t>
  </si>
  <si>
    <t>Features191</t>
  </si>
  <si>
    <t>Benzene, 1-ethyl-2,4-dimethyl-</t>
  </si>
  <si>
    <t>C10 H14</t>
  </si>
  <si>
    <t>Features221</t>
  </si>
  <si>
    <t>Benzene, 1,2-dichloro-4-methyl-</t>
  </si>
  <si>
    <t>C7 H6 Cl2</t>
  </si>
  <si>
    <t>Features254</t>
  </si>
  <si>
    <t>Features256</t>
  </si>
  <si>
    <t>(3aR,7aR)-2,3,3a,4,5,6,7,7a-octahydro-1H-indole</t>
  </si>
  <si>
    <t>C8 H15 N</t>
  </si>
  <si>
    <t>Features268</t>
  </si>
  <si>
    <t>Features270</t>
  </si>
  <si>
    <t>Benzene, 1-chloro-2-(chloromethyl)-</t>
  </si>
  <si>
    <t>Features280</t>
  </si>
  <si>
    <t>Features282</t>
  </si>
  <si>
    <t>4,6-Octadiyn-3-one, 2-methyl-</t>
  </si>
  <si>
    <t>C9 H10 O</t>
  </si>
  <si>
    <t>Features373</t>
  </si>
  <si>
    <t>Features374</t>
  </si>
  <si>
    <t>1,2-Benzisothiazole</t>
  </si>
  <si>
    <t>C7 H5 N S</t>
  </si>
  <si>
    <t>Features405</t>
  </si>
  <si>
    <t>Benzene, 1,5-dimethyl-2,4-bis(1-methylethyl)-</t>
  </si>
  <si>
    <t>C14 H22</t>
  </si>
  <si>
    <t>Features408</t>
  </si>
  <si>
    <t>1H-Indene, 2,3-dihydro-4,6-dimethyl-</t>
  </si>
  <si>
    <t>C11 H14</t>
  </si>
  <si>
    <t>Features575</t>
  </si>
  <si>
    <t>Features573</t>
  </si>
  <si>
    <t>Benzene, 1-(1,1-dimethylethyl)-4-ethenyl-</t>
  </si>
  <si>
    <t>C12 H16</t>
  </si>
  <si>
    <t>Features632</t>
  </si>
  <si>
    <t>Features631</t>
  </si>
  <si>
    <t>1-Phenyl-3-buten-1-one</t>
  </si>
  <si>
    <t>C10 H10 O</t>
  </si>
  <si>
    <t>Features736</t>
  </si>
  <si>
    <t>Biphenyl</t>
  </si>
  <si>
    <t>C12 H10</t>
  </si>
  <si>
    <t>Features762</t>
  </si>
  <si>
    <t>Features764</t>
  </si>
  <si>
    <t>N-Benzyl-N-methylformamide</t>
  </si>
  <si>
    <t>C9 H11 N O</t>
  </si>
  <si>
    <t>Features845</t>
  </si>
  <si>
    <t>Features849</t>
  </si>
  <si>
    <t>1-(methoxymethyl)-4-methyl-naphthalene</t>
  </si>
  <si>
    <t>C13 H14 O</t>
  </si>
  <si>
    <t>Features875</t>
  </si>
  <si>
    <t>Features880</t>
  </si>
  <si>
    <t>Phenanthrene, tetradecahydro-</t>
  </si>
  <si>
    <t>C14 H24</t>
  </si>
  <si>
    <t>Features1049</t>
  </si>
  <si>
    <t>Features1173</t>
  </si>
  <si>
    <t>Benzaldehyde, 5-(1,1-dimethylethyl)-2-methyl-</t>
  </si>
  <si>
    <t>C12 H16 O</t>
  </si>
  <si>
    <t>Features1134</t>
  </si>
  <si>
    <t>Features1307</t>
  </si>
  <si>
    <t>Naphthalene, 1,4,5-trimethyl-</t>
  </si>
  <si>
    <t>C13 H14</t>
  </si>
  <si>
    <t>Features1208</t>
  </si>
  <si>
    <t>Features1426</t>
  </si>
  <si>
    <t>Benzaldehyde, 3,5-bis(1,1-dimethylethyl)-4-hydroxy-</t>
  </si>
  <si>
    <t>C15 H22 O2</t>
  </si>
  <si>
    <t>Features1362</t>
  </si>
  <si>
    <t>Features1792</t>
  </si>
  <si>
    <t>2,6-Di-tert-butyl-4-nitrophenol</t>
  </si>
  <si>
    <t>C14 H21 N O3</t>
  </si>
  <si>
    <t>Features1546</t>
  </si>
  <si>
    <t>Features2392</t>
  </si>
  <si>
    <t>(Cyclohexyldisulfanyl)cyclohexane</t>
  </si>
  <si>
    <t>C12 H22 S2</t>
  </si>
  <si>
    <t>Features1596</t>
  </si>
  <si>
    <t>Features2541</t>
  </si>
  <si>
    <t>2,2',3,3'-tetrachloro-1,1'-biphenyl</t>
  </si>
  <si>
    <t>C12 H6 Cl4</t>
  </si>
  <si>
    <t>Features1868</t>
  </si>
  <si>
    <t>Cyclopentane, 1,1'-[3-(2-cyclopentylethyl)-1,5-pentanediyl]bis-</t>
  </si>
  <si>
    <t>C22 H40</t>
  </si>
  <si>
    <t>Features1972</t>
  </si>
  <si>
    <t>Features2109</t>
  </si>
  <si>
    <t>2,2'-Biphenol, 3,3',5,5'-tetrakis(1,1-dimethylethyl)-</t>
  </si>
  <si>
    <t>C28 H42 O2</t>
  </si>
  <si>
    <t>Features1410</t>
  </si>
  <si>
    <t>2-Heptenoic acid, 3-methylphenyl ester</t>
  </si>
  <si>
    <t>C14 H18 O2</t>
  </si>
  <si>
    <t>CL3</t>
  </si>
  <si>
    <t>Features106</t>
  </si>
  <si>
    <t>Features109</t>
  </si>
  <si>
    <t>Features127</t>
  </si>
  <si>
    <t>Features130</t>
  </si>
  <si>
    <t>Features12</t>
  </si>
  <si>
    <t>Features16</t>
  </si>
  <si>
    <t>6-Methylhomofulvene</t>
  </si>
  <si>
    <t>C8 H10</t>
  </si>
  <si>
    <t>Features13</t>
  </si>
  <si>
    <t>Features17</t>
  </si>
  <si>
    <t>Oxabicyclo-(2.2.1)-heptane</t>
  </si>
  <si>
    <t>C6 H10 O</t>
  </si>
  <si>
    <t>Features14</t>
  </si>
  <si>
    <t>2-Pentene, 4-methyl-</t>
  </si>
  <si>
    <t>C6 H12</t>
  </si>
  <si>
    <t>Features20</t>
  </si>
  <si>
    <t>1-Isopropenyl-2,2,3,3-tetramethylcyclopropane</t>
  </si>
  <si>
    <t>C10 H18</t>
  </si>
  <si>
    <t>Features19</t>
  </si>
  <si>
    <t>Features22</t>
  </si>
  <si>
    <t>Pentanal, 2,2-dimethyl-</t>
  </si>
  <si>
    <t>C7 H14 O</t>
  </si>
  <si>
    <t>Features24</t>
  </si>
  <si>
    <t>Phenacylidene diacetate</t>
  </si>
  <si>
    <t>C12 H12 O5</t>
  </si>
  <si>
    <t>Features31</t>
  </si>
  <si>
    <t>Features33</t>
  </si>
  <si>
    <t>(S)-2-Methyl-5-oxotetrahydrofuran-2-carboxylic acid</t>
  </si>
  <si>
    <t>C6 H8 O4</t>
  </si>
  <si>
    <t>Features34</t>
  </si>
  <si>
    <t>Features39</t>
  </si>
  <si>
    <t>6-Ethyl-5,6-dihydro-2H-pyran-2-one</t>
  </si>
  <si>
    <t>C7 H10 O2</t>
  </si>
  <si>
    <t>Features38</t>
  </si>
  <si>
    <t>Features44</t>
  </si>
  <si>
    <t>Dimethyl - heptadienone</t>
  </si>
  <si>
    <t>C9 H14 O</t>
  </si>
  <si>
    <t>Features43</t>
  </si>
  <si>
    <t>Features49</t>
  </si>
  <si>
    <t>β-(2'-phenylethyl)-D-glucopyranoside-tetrakis(trifluoroacetyl)</t>
  </si>
  <si>
    <t>C22 H16 F12 O10 Si4</t>
  </si>
  <si>
    <t>Features58</t>
  </si>
  <si>
    <t>Features63</t>
  </si>
  <si>
    <t>1,2-Diphenyl-1-propanone</t>
  </si>
  <si>
    <t>C15 H14 O</t>
  </si>
  <si>
    <t>Features62</t>
  </si>
  <si>
    <t>Features66</t>
  </si>
  <si>
    <t>x - ethyl - x - methyl - benzene</t>
  </si>
  <si>
    <t>C9 H12</t>
  </si>
  <si>
    <t>Features76</t>
  </si>
  <si>
    <t>Features79</t>
  </si>
  <si>
    <t>[(t-butyl)dimethylsilyl] acetate</t>
  </si>
  <si>
    <t>C8 H18 O2 Si</t>
  </si>
  <si>
    <t>Features86</t>
  </si>
  <si>
    <t>Features89</t>
  </si>
  <si>
    <t>2-Hexene, 3-ethyl-</t>
  </si>
  <si>
    <t>C8 H16</t>
  </si>
  <si>
    <t>Features88</t>
  </si>
  <si>
    <t>Features90</t>
  </si>
  <si>
    <t>Features92</t>
  </si>
  <si>
    <t>Features95</t>
  </si>
  <si>
    <t>Features99</t>
  </si>
  <si>
    <t>Features102</t>
  </si>
  <si>
    <t>(R)-2-Pentyloxirane</t>
  </si>
  <si>
    <t>Features100</t>
  </si>
  <si>
    <t>Features103</t>
  </si>
  <si>
    <t>Benzoic acid, 4-[(tetrahydro-2H-pyran-2-yl)oxy]-, methyl ester</t>
  </si>
  <si>
    <t>C13 H16 O4</t>
  </si>
  <si>
    <t>Features105</t>
  </si>
  <si>
    <t>2,3-Dimethylbicyclo[2.2.1]hepta-2,5-diene</t>
  </si>
  <si>
    <t>Features108</t>
  </si>
  <si>
    <t>Pentane, 3,3-dimethyl-</t>
  </si>
  <si>
    <t>C7 H16</t>
  </si>
  <si>
    <t>Features111</t>
  </si>
  <si>
    <t>Features114</t>
  </si>
  <si>
    <t>4H-Cyclopenta[b]furan, 5,6-dihydro-</t>
  </si>
  <si>
    <t>C7 H8 O</t>
  </si>
  <si>
    <t>Features112</t>
  </si>
  <si>
    <t>Features115</t>
  </si>
  <si>
    <t>6-Methyl-1-cyclohex-3-enecarboxaldehyde</t>
  </si>
  <si>
    <t>C8 H12 O</t>
  </si>
  <si>
    <t>Features113</t>
  </si>
  <si>
    <t>Features116</t>
  </si>
  <si>
    <t>(Z)-2-butenedioic acid bis(phenylmethyl) ester</t>
  </si>
  <si>
    <t>C18 H16 O4</t>
  </si>
  <si>
    <t>Features118</t>
  </si>
  <si>
    <t>2-Methylpyrrolidone</t>
  </si>
  <si>
    <t>C5 H9 N O</t>
  </si>
  <si>
    <t>Features120</t>
  </si>
  <si>
    <t>Features123</t>
  </si>
  <si>
    <t>Dicinnamyl ether</t>
  </si>
  <si>
    <t>C18 H18 O</t>
  </si>
  <si>
    <t>Features133</t>
  </si>
  <si>
    <t>Silane, ethoxy-1,1-D2-trimethyl-</t>
  </si>
  <si>
    <t>C5 H12 D2 O Si</t>
  </si>
  <si>
    <t>Features135</t>
  </si>
  <si>
    <t>(8R,6E)-14-((5S)-2-Oxo-tetrahydrofuran-5-yl)-tetradec-6-en-8-ol</t>
  </si>
  <si>
    <t>C18 H32 O3</t>
  </si>
  <si>
    <t>Features140</t>
  </si>
  <si>
    <t>(1S,5S,6S,1'R)-6-Hydroxy-6-(1-phenylethylaminomethyl)bicyclo[3.3.0]octan-2-one</t>
  </si>
  <si>
    <t>C17 H23 N O2</t>
  </si>
  <si>
    <t>Features143</t>
  </si>
  <si>
    <t>2,6,10 - trimethyl - tridecane (without stereochemistry)</t>
  </si>
  <si>
    <t>C16 H34</t>
  </si>
  <si>
    <t>Features144</t>
  </si>
  <si>
    <t>2-(3-Nitro-1H-1,2,4-triazol-1-yl)-1-phenylethanone</t>
  </si>
  <si>
    <t>C10 H8 N4 O3</t>
  </si>
  <si>
    <t>Features147</t>
  </si>
  <si>
    <t>10,12-Dibenzoyl-11-(4-nitrophenyl)pyrrolo[2,1-h][1,3,7]triazapyrene</t>
  </si>
  <si>
    <t>C36 H20 N4 O4</t>
  </si>
  <si>
    <t>Features150</t>
  </si>
  <si>
    <t>Features148</t>
  </si>
  <si>
    <t>Features154</t>
  </si>
  <si>
    <t>Features151</t>
  </si>
  <si>
    <t>Tricyclo[5.2.1.0(2,5)]dec-5(6)-ene</t>
  </si>
  <si>
    <t>Features156</t>
  </si>
  <si>
    <t>Features153</t>
  </si>
  <si>
    <t>Cyclopentane, 1,1-dimethyl-</t>
  </si>
  <si>
    <t>C7 H14</t>
  </si>
  <si>
    <t>Features165</t>
  </si>
  <si>
    <t>Features162</t>
  </si>
  <si>
    <t>Cyclohexane, 1-ethyl-1-methyl-</t>
  </si>
  <si>
    <t>C9 H18</t>
  </si>
  <si>
    <t>Features176</t>
  </si>
  <si>
    <t>Features174</t>
  </si>
  <si>
    <t>N-(4-Picolyl)phenylglyoxylamide</t>
  </si>
  <si>
    <t>C14 H12 N2 O2</t>
  </si>
  <si>
    <t>Features177</t>
  </si>
  <si>
    <t>Features175</t>
  </si>
  <si>
    <t>3-(p-Chlorophenyl)-5-(2'-phenylethyl)-pyrazol-4-one - 1,2-dioxide</t>
  </si>
  <si>
    <t>C17 H13 Cl N2 O3</t>
  </si>
  <si>
    <t>Features186</t>
  </si>
  <si>
    <t>Features184</t>
  </si>
  <si>
    <t>(6Z)-9-oxabicyclo[6.1.0]non-6-ene</t>
  </si>
  <si>
    <t>Features192</t>
  </si>
  <si>
    <t>Features194</t>
  </si>
  <si>
    <t>(2S,3S/R)-2-Methyl-3-vinyl-3,6-dihydro-2H-pyran-3-ol</t>
  </si>
  <si>
    <t>Features193</t>
  </si>
  <si>
    <t>1,3-Butadiene, 2-chloro-</t>
  </si>
  <si>
    <t>C4 H5 Cl</t>
  </si>
  <si>
    <t>Features196</t>
  </si>
  <si>
    <t>Features197</t>
  </si>
  <si>
    <t>Pentane, 2,3,3-trimethyl-</t>
  </si>
  <si>
    <t>C8 H18</t>
  </si>
  <si>
    <t>Features199</t>
  </si>
  <si>
    <t>Features200</t>
  </si>
  <si>
    <t>cis-chrysanthenyl propionate</t>
  </si>
  <si>
    <t>C13 H20 O2</t>
  </si>
  <si>
    <t>Features203</t>
  </si>
  <si>
    <t>Diisopropyl exo-3-methyl-2-oxabicyclo[3.1.0]hex-3-en6-ylphosphonate</t>
  </si>
  <si>
    <t>C12 H21 O4 P</t>
  </si>
  <si>
    <t>Features213</t>
  </si>
  <si>
    <t>Features212</t>
  </si>
  <si>
    <t>1,4-Cyclohexadiene, 1,6,6-trimethyl-3-methylene-</t>
  </si>
  <si>
    <t>Features214</t>
  </si>
  <si>
    <t>Features216</t>
  </si>
  <si>
    <t>Features218</t>
  </si>
  <si>
    <t>(1R,2S)-1-ethynyl-2-vinylcyclopropane</t>
  </si>
  <si>
    <t>C7 H8</t>
  </si>
  <si>
    <t>Features217</t>
  </si>
  <si>
    <t>Cyclopentanone, 2-ethenylidene-</t>
  </si>
  <si>
    <t>Features253</t>
  </si>
  <si>
    <t>Features255</t>
  </si>
  <si>
    <t>3,3'-Bicyclopentenyl</t>
  </si>
  <si>
    <t>Features261</t>
  </si>
  <si>
    <t>Features263</t>
  </si>
  <si>
    <t>2-Methyl-3-(3,7,11-Trimethyldodecenyl)-4,5-dioxacyclohexene</t>
  </si>
  <si>
    <t>C20 H36 O2</t>
  </si>
  <si>
    <t>Features266</t>
  </si>
  <si>
    <t>1-Butan-2-yl-2-methyl-benzene</t>
  </si>
  <si>
    <t>C11 H16</t>
  </si>
  <si>
    <t>Features269</t>
  </si>
  <si>
    <t>Features271</t>
  </si>
  <si>
    <t>1-Ethenyl-5-propan-2-ylidene-cyclopenta-1,3-diene</t>
  </si>
  <si>
    <t>C10 H12</t>
  </si>
  <si>
    <t>Features275</t>
  </si>
  <si>
    <t>Features277</t>
  </si>
  <si>
    <t>2-(3,3-Dimethylbut-1-ynyl)buta-1,3-diene</t>
  </si>
  <si>
    <t>Features279</t>
  </si>
  <si>
    <t>1-Phenylhex-5-yn-3-ol</t>
  </si>
  <si>
    <t>C12 H14 O</t>
  </si>
  <si>
    <t>Features281</t>
  </si>
  <si>
    <t>Features288</t>
  </si>
  <si>
    <t>Features290</t>
  </si>
  <si>
    <t>Hexane, 1,1'-[methylenebis(oxy)]bis-</t>
  </si>
  <si>
    <t>C13 H28 O2</t>
  </si>
  <si>
    <t>Features300</t>
  </si>
  <si>
    <t>Features303</t>
  </si>
  <si>
    <t>(1S)-2-ethyl-1-phenyl-prop-2-en-1-ol</t>
  </si>
  <si>
    <t>C11 H14 O</t>
  </si>
  <si>
    <t>Features305</t>
  </si>
  <si>
    <t>Features308</t>
  </si>
  <si>
    <t>1,2-Benzenediol, o-(2-methylbenzoyl)-</t>
  </si>
  <si>
    <t>C14 H12 O3</t>
  </si>
  <si>
    <t>Features306</t>
  </si>
  <si>
    <t>Features309</t>
  </si>
  <si>
    <t>Hexane, 2,2-dimethyl-</t>
  </si>
  <si>
    <t>Features307</t>
  </si>
  <si>
    <t>Features310</t>
  </si>
  <si>
    <t>Features312</t>
  </si>
  <si>
    <t>Cyclopentanecarboxylic acid, 2-ethenyl-, cis-</t>
  </si>
  <si>
    <t>C8 H12 O2</t>
  </si>
  <si>
    <t>Features318</t>
  </si>
  <si>
    <t>Features321</t>
  </si>
  <si>
    <t>2,2-Dimethylpropyl 3,3-dimethyl-2-oxidanylidene-butanoate</t>
  </si>
  <si>
    <t>C11 H20 O3</t>
  </si>
  <si>
    <t>Features330</t>
  </si>
  <si>
    <t>2-[(2S,3R)-3-methyl-2-phenyl-2-oxiranyl]-2-propanol</t>
  </si>
  <si>
    <t>C12 H16 O2</t>
  </si>
  <si>
    <t>Features351</t>
  </si>
  <si>
    <t>Features352</t>
  </si>
  <si>
    <t>2(3H)-Benzofuranone, hexahydro-7a-methyl-3-methylene-, cis-(.+-.)-</t>
  </si>
  <si>
    <t>C10 H14 O2</t>
  </si>
  <si>
    <t>Features353</t>
  </si>
  <si>
    <t>Features354</t>
  </si>
  <si>
    <t>2,2-Dimethyl-3-(1'-methyl-1'-propenyl)cyclobutane-1-ethyl formate</t>
  </si>
  <si>
    <t>C13 H22 O2</t>
  </si>
  <si>
    <t>Features364</t>
  </si>
  <si>
    <t>Features365</t>
  </si>
  <si>
    <t>Furazan-3-carboxylic acid, 4-amino-, 2-(2,5-dimethylphenyl)-2-oxoethyl ester</t>
  </si>
  <si>
    <t>C13 H13 N3 O4</t>
  </si>
  <si>
    <t>Features366</t>
  </si>
  <si>
    <t>3,3-Dimethylbutan-2-yl 2-methylbutanoate</t>
  </si>
  <si>
    <t>C11 H22 O2</t>
  </si>
  <si>
    <t>Features371</t>
  </si>
  <si>
    <t>(+)Methyl 2-O-Benzyl-3-deoxyαD-arabino-hexafuranoside</t>
  </si>
  <si>
    <t>C14 H20 O5</t>
  </si>
  <si>
    <t>Features372</t>
  </si>
  <si>
    <t>Methanesulfonamide, c-phenyl-N-[1,2,4]triazol-4-yl-</t>
  </si>
  <si>
    <t>C9 H10 N4 O2 S</t>
  </si>
  <si>
    <t>Features376</t>
  </si>
  <si>
    <t>1-(5-Ethyl-3-pyridinyl)ethanone</t>
  </si>
  <si>
    <t>Features378</t>
  </si>
  <si>
    <t>(SR/RS)-7-Methyl-8-oxaspiro[5.2]cyclooctan-1-one</t>
  </si>
  <si>
    <t>Features380</t>
  </si>
  <si>
    <t>1-Propanone, 3-cyclopentyl-1-(2,4-dimethylphenyl)-</t>
  </si>
  <si>
    <t>C16 H22 O</t>
  </si>
  <si>
    <t>Features391</t>
  </si>
  <si>
    <t>Features392</t>
  </si>
  <si>
    <t>Benzenesulfonic acid, 4-methyl-, [2-(1-methylethylidene)cycloheptylidene]hydrazide</t>
  </si>
  <si>
    <t>C17 H24 N2 O2 S</t>
  </si>
  <si>
    <t>Features393</t>
  </si>
  <si>
    <t>Hexane, 3,3-dimethyl-</t>
  </si>
  <si>
    <t>Features402</t>
  </si>
  <si>
    <t>Tetradecane, 2,5-dimethyl-</t>
  </si>
  <si>
    <t>Features407</t>
  </si>
  <si>
    <t>4,4-Dimethylhepta-1,6-diene</t>
  </si>
  <si>
    <t>C9 H16</t>
  </si>
  <si>
    <t>Features409</t>
  </si>
  <si>
    <t>Oxetane, 3-(1-methylethyl)-</t>
  </si>
  <si>
    <t>C6 H12 O</t>
  </si>
  <si>
    <t>Features410</t>
  </si>
  <si>
    <t>Heptane, 3,3-dimethyl-</t>
  </si>
  <si>
    <t>C9 H20</t>
  </si>
  <si>
    <t>Features412</t>
  </si>
  <si>
    <t>(S)-(+)-2',3'-Dideoxyribonolactone</t>
  </si>
  <si>
    <t>C5 H8 O3</t>
  </si>
  <si>
    <t>Features425</t>
  </si>
  <si>
    <t>(R)-5-Pentyl-2-pyrrolidinone</t>
  </si>
  <si>
    <t>C9 H17 N O</t>
  </si>
  <si>
    <t>Features438</t>
  </si>
  <si>
    <t>Features437</t>
  </si>
  <si>
    <t>1-Nonene, 3-methyl-, (R)-</t>
  </si>
  <si>
    <t>C10 H20</t>
  </si>
  <si>
    <t>Features443</t>
  </si>
  <si>
    <t>Features442</t>
  </si>
  <si>
    <t>2,2-Dimethyl-1-cycloheptane-3-buten-1-ol</t>
  </si>
  <si>
    <t>C12 H22 O</t>
  </si>
  <si>
    <t>Features447</t>
  </si>
  <si>
    <t>Features446</t>
  </si>
  <si>
    <t>Naphthalene, 1,2,3,4-tetrahydro-1-pentyl-</t>
  </si>
  <si>
    <t>C15 H22</t>
  </si>
  <si>
    <t>Features451</t>
  </si>
  <si>
    <t>2-Furanmethanol, tetrahydro-, acetate</t>
  </si>
  <si>
    <t>C7 H12 O3</t>
  </si>
  <si>
    <t>Features461</t>
  </si>
  <si>
    <t>Features458</t>
  </si>
  <si>
    <t>(2E,5E)-4-hepta-2,5-dienone</t>
  </si>
  <si>
    <t>C7 H10 O</t>
  </si>
  <si>
    <t>Features468</t>
  </si>
  <si>
    <t>Features466</t>
  </si>
  <si>
    <t>(1R)-1-[(2R,3S)-[3-(Hydroxymethyl)oxiranyl]methyl]-3-(methoxycarbonyl)-2(Z)-allyl Benzoate</t>
  </si>
  <si>
    <t>C16 H18 O6</t>
  </si>
  <si>
    <t>Features469</t>
  </si>
  <si>
    <t>Features467</t>
  </si>
  <si>
    <t>2-tert-Butyl-1-cycloprop-2-enecarboxylic acid tert-butyl ester</t>
  </si>
  <si>
    <t>C12 H20 O2</t>
  </si>
  <si>
    <t>Features472</t>
  </si>
  <si>
    <t>Tritetracontane</t>
  </si>
  <si>
    <t>C43 H88</t>
  </si>
  <si>
    <t>Features475</t>
  </si>
  <si>
    <t>[1R-(1α,3α,4β,5α)]-1,3,4-Trihydroxy-5-[(diisopropoxyphosphinyl)methyl]cyclohexan-1-carboxylic acid</t>
  </si>
  <si>
    <t>C14 H27 O8 P</t>
  </si>
  <si>
    <t>Features493</t>
  </si>
  <si>
    <t>Features491</t>
  </si>
  <si>
    <t>2,7-Dimethyl-4-methylene-3,6-octanediol</t>
  </si>
  <si>
    <t>Features494</t>
  </si>
  <si>
    <t>Features492</t>
  </si>
  <si>
    <t>2,3,3,6,6,7-Hexamethyl-1,4,7-octatriene</t>
  </si>
  <si>
    <t>Features510</t>
  </si>
  <si>
    <t>Features506</t>
  </si>
  <si>
    <t>1-Phenyl-2-cyclopropylacetylene</t>
  </si>
  <si>
    <t>C11 H10</t>
  </si>
  <si>
    <t>Features545</t>
  </si>
  <si>
    <t>Features540</t>
  </si>
  <si>
    <t>Spiro[4.5]decane</t>
  </si>
  <si>
    <t>Features548</t>
  </si>
  <si>
    <t>Features544</t>
  </si>
  <si>
    <t>Cyclohexanecarboxaldehyde, 1,3-dimethyl-2-pentylidene-, (1α,2E,3β)-</t>
  </si>
  <si>
    <t>C14 H24 O</t>
  </si>
  <si>
    <t>Features554</t>
  </si>
  <si>
    <t>Features551</t>
  </si>
  <si>
    <t>Cyclopropane, (1-methylethenyl)-</t>
  </si>
  <si>
    <t>C6 H10</t>
  </si>
  <si>
    <t>Features557</t>
  </si>
  <si>
    <t>2',3,4',5'-Tetramethylbutyrophenone</t>
  </si>
  <si>
    <t>C14 H20 O</t>
  </si>
  <si>
    <t>Features560</t>
  </si>
  <si>
    <t>Features571</t>
  </si>
  <si>
    <t>3-Pentanone, 2,4-dimethyl-</t>
  </si>
  <si>
    <t>Features592</t>
  </si>
  <si>
    <t>Features590</t>
  </si>
  <si>
    <t>Hexadecane, 7,9-dimethyl-</t>
  </si>
  <si>
    <t>C18 H38</t>
  </si>
  <si>
    <t>Features594</t>
  </si>
  <si>
    <t>3,4-Dimethylene-1,3,5-cyclohepatdiene</t>
  </si>
  <si>
    <t>C9 H10</t>
  </si>
  <si>
    <t>Features599</t>
  </si>
  <si>
    <t>Features597</t>
  </si>
  <si>
    <t>4,4-Dimethylpentanal</t>
  </si>
  <si>
    <t>Features604</t>
  </si>
  <si>
    <t>Features602</t>
  </si>
  <si>
    <t>3,4-Dihydroxy-5-[(t-butyldimethylsilyl)oxymethyl]-perhydrofuran-2-cytosine</t>
  </si>
  <si>
    <t>C15 H30 N3 O5 Si</t>
  </si>
  <si>
    <t>Features615</t>
  </si>
  <si>
    <t>Features613</t>
  </si>
  <si>
    <t>2,2-Di(t-Butyl)-9,9-dimethyl-7-benzyl-1,6-dithia-3,4,8-triazaspiro[4.4]nona-3,7-diene</t>
  </si>
  <si>
    <t>C21 H31 N3 S2</t>
  </si>
  <si>
    <t>Features636</t>
  </si>
  <si>
    <t>Features635</t>
  </si>
  <si>
    <t>Cyclohexane, 1,1'-(1,5-pentanediyl)bis-</t>
  </si>
  <si>
    <t>C17 H32</t>
  </si>
  <si>
    <t>Features638</t>
  </si>
  <si>
    <t>Features640</t>
  </si>
  <si>
    <t>(5Z)-octa-1,5-diene</t>
  </si>
  <si>
    <t>C8 H14</t>
  </si>
  <si>
    <t>Features644</t>
  </si>
  <si>
    <t>Features643</t>
  </si>
  <si>
    <t>(Z)-Cyclooct-2-enone</t>
  </si>
  <si>
    <t>Features662</t>
  </si>
  <si>
    <t>Features660</t>
  </si>
  <si>
    <t>8S-Labda-12Z,13-diene</t>
  </si>
  <si>
    <t>C20 H34</t>
  </si>
  <si>
    <t>Features673</t>
  </si>
  <si>
    <t>(1R*,4R*,6R*)-4-Benzyloxymethyl-5-isopropylidene-7,7-dimethyl-3-oxabicyclo[4.1.0]-heptane</t>
  </si>
  <si>
    <t>C19 H26 O2</t>
  </si>
  <si>
    <t>Features682</t>
  </si>
  <si>
    <t>Features684</t>
  </si>
  <si>
    <t>3a,9-Propano-3aH-cyclopentacyclooctene-5,8-diol, 6-ethenyldecahydro-1-methoxy-4,6,9,10-tetramethyl-, [1R-(1α,3aα,4β,5β,6α,8β,9α,9aα,10R*)]-</t>
  </si>
  <si>
    <t>C21 H36 O3</t>
  </si>
  <si>
    <t>Features686</t>
  </si>
  <si>
    <t>Features687</t>
  </si>
  <si>
    <t>(4R,5S,6S)-5-(Benzyloxy)-6-[[(tert-butyldimethyldimethylsilyl)oxy]methyl]-4-vinyltetrahydro-2-pyranone</t>
  </si>
  <si>
    <t>C21 H32 O4 Si</t>
  </si>
  <si>
    <t>Features693</t>
  </si>
  <si>
    <t>Features692</t>
  </si>
  <si>
    <t>3-Ethylhexanenitrile</t>
  </si>
  <si>
    <t>Features695</t>
  </si>
  <si>
    <t>5-Methylhex-4-en-1-yl Acetate</t>
  </si>
  <si>
    <t>C9 H16 O2</t>
  </si>
  <si>
    <t>Features709</t>
  </si>
  <si>
    <t>Features710</t>
  </si>
  <si>
    <t>(4S)-4-hydroxy-1-penten-3-one</t>
  </si>
  <si>
    <t>C5 H8 O2</t>
  </si>
  <si>
    <t>Features718</t>
  </si>
  <si>
    <t>Features719</t>
  </si>
  <si>
    <t>(3-hydroxy-1-methyl-propyl) benzoate</t>
  </si>
  <si>
    <t>C11 H14 O3</t>
  </si>
  <si>
    <t>Features737</t>
  </si>
  <si>
    <t>Features740</t>
  </si>
  <si>
    <t>(2RS)-2-Adamantylpropanal</t>
  </si>
  <si>
    <t>C13 H20 O</t>
  </si>
  <si>
    <t>Features769</t>
  </si>
  <si>
    <t>Features771</t>
  </si>
  <si>
    <t>3-Methyl-1-phenylpent-2-en-4-yne</t>
  </si>
  <si>
    <t>C12 H12</t>
  </si>
  <si>
    <t>Features772</t>
  </si>
  <si>
    <t>Features773</t>
  </si>
  <si>
    <t>Spiro[furan-3(2H),2'(1'H)-pentalen]-2-one, octahydro-4,5-dihydroxy-1',3'a,4',6'a-tetramethyl-</t>
  </si>
  <si>
    <t>C15 H24 O4</t>
  </si>
  <si>
    <t>Features774</t>
  </si>
  <si>
    <t>Features776</t>
  </si>
  <si>
    <t>Tetracyclo[4.1.0.02,4.03,5]heptane, 7-phenyl-, stereoisomer</t>
  </si>
  <si>
    <t>C13 H12</t>
  </si>
  <si>
    <t>Features782</t>
  </si>
  <si>
    <t>Features784</t>
  </si>
  <si>
    <t>5-Methyl-4-hexene-1-yl acetate</t>
  </si>
  <si>
    <t>Features791</t>
  </si>
  <si>
    <t>Features795</t>
  </si>
  <si>
    <t>2-Hexyne, 4-methyl-</t>
  </si>
  <si>
    <t>C7 H12</t>
  </si>
  <si>
    <t>Features800</t>
  </si>
  <si>
    <t>Features805</t>
  </si>
  <si>
    <t>Dodecane, 5-methyl-</t>
  </si>
  <si>
    <t>C13 H28</t>
  </si>
  <si>
    <t>Features803</t>
  </si>
  <si>
    <t>Features808</t>
  </si>
  <si>
    <t>(Z)-6-Phenylhex-3-en-1-yne</t>
  </si>
  <si>
    <t>Features809</t>
  </si>
  <si>
    <t>3H-2-Benzopyran-3-one, 1,4-diethyl-5,6,7,8-tetrahydro-</t>
  </si>
  <si>
    <t>C13 H18 O2</t>
  </si>
  <si>
    <t>Features818</t>
  </si>
  <si>
    <t>Features823</t>
  </si>
  <si>
    <t>3H-Cyclopenta[1,3]cyclopropa[1,2]benzene, 3a,3b,4,5-tetrahydro-1,3b-dimethyl-, [3aS-(3aα,3bβ,7aS*)]-</t>
  </si>
  <si>
    <t>Features819</t>
  </si>
  <si>
    <t>Features824</t>
  </si>
  <si>
    <t>Naphthalene, 1,2,3,4,4a,5,8,8a-octahydro-1,4a,6,8a-tetramethyl-, (1α,4aα,8aα)-(.+-.)-</t>
  </si>
  <si>
    <t>Features832</t>
  </si>
  <si>
    <t>Features837</t>
  </si>
  <si>
    <t>2(1H)-naphthalenone, octahydro-3-(1-hydroxy-1-methylethyl)-4a,5-dimethyl-, (4aα,5α,8aα)-(+-)-</t>
  </si>
  <si>
    <t>C15 H26 O2</t>
  </si>
  <si>
    <t>Features850</t>
  </si>
  <si>
    <t>Features854</t>
  </si>
  <si>
    <t>Features855</t>
  </si>
  <si>
    <t>Features860</t>
  </si>
  <si>
    <t>2,2-Dimethoxy-3-oxohexanoic acid ethyl ester</t>
  </si>
  <si>
    <t>C10 H18 O5</t>
  </si>
  <si>
    <t>Features866</t>
  </si>
  <si>
    <t>Features871</t>
  </si>
  <si>
    <t>Oxiranemethanol, 2-methyl-3-(phenylmethyl)-, (2R-cis)-</t>
  </si>
  <si>
    <t>C11 H14 O2</t>
  </si>
  <si>
    <t>Features876</t>
  </si>
  <si>
    <t>Cyclopropa[d]naphthalene, ethanone deriv.</t>
  </si>
  <si>
    <t>C14 H22 O</t>
  </si>
  <si>
    <t>Features885</t>
  </si>
  <si>
    <t>Phenyl octanoate</t>
  </si>
  <si>
    <t>Features882</t>
  </si>
  <si>
    <t>Features888</t>
  </si>
  <si>
    <t>2-(benzoyloxy)heptanoic acid</t>
  </si>
  <si>
    <t>C14 H18 O4</t>
  </si>
  <si>
    <t>Features895</t>
  </si>
  <si>
    <t>4-(2-Methyl-2-oxanyl)phenol</t>
  </si>
  <si>
    <t>Features920</t>
  </si>
  <si>
    <t>Features941</t>
  </si>
  <si>
    <t>1,2-Dihydro-2,3,6-trimethyl-5-phenyl-1,2,4-triazepine</t>
  </si>
  <si>
    <t>C12 H15 N3</t>
  </si>
  <si>
    <t>Features927</t>
  </si>
  <si>
    <t>Features950</t>
  </si>
  <si>
    <t>(2S)-N-[3'-(2"-Methyl-1".2"-dicarba-closo-dodecaborane(12)-1"-yl)propionyl]borane-10,2-sultam</t>
  </si>
  <si>
    <t>C16 H33 B10 N O3 S</t>
  </si>
  <si>
    <t>Features929</t>
  </si>
  <si>
    <t>Features952</t>
  </si>
  <si>
    <t>Features942</t>
  </si>
  <si>
    <t>Features974</t>
  </si>
  <si>
    <t>Dodecane, 2,5-dimethyl-</t>
  </si>
  <si>
    <t>C14 H30</t>
  </si>
  <si>
    <t>Features945</t>
  </si>
  <si>
    <t>Features991</t>
  </si>
  <si>
    <t>C5 - octalin</t>
  </si>
  <si>
    <t>C15 H26</t>
  </si>
  <si>
    <t>Features975</t>
  </si>
  <si>
    <t>Features1054</t>
  </si>
  <si>
    <t>anti-8,8-Dimethyl-7,9-dioxatetracyclo[4.3.0.0(2,4).0(3,5)]nonan-3-ylmethanol</t>
  </si>
  <si>
    <t>C10 H14 O3</t>
  </si>
  <si>
    <t>Features992</t>
  </si>
  <si>
    <t>Features1073</t>
  </si>
  <si>
    <t>Methyl (E)-3-[(9H-Fluoren-9-yl)oxy]acrylate</t>
  </si>
  <si>
    <t>C17 H14 O3</t>
  </si>
  <si>
    <t>Features1007</t>
  </si>
  <si>
    <t>Features1102</t>
  </si>
  <si>
    <t>Features1012</t>
  </si>
  <si>
    <t>Features1112</t>
  </si>
  <si>
    <t>1,2,3-Trimethoxy-1-[(trimethylsilyl)oxy]buta-1,3-diene</t>
  </si>
  <si>
    <t>C10 H20 O4 Si</t>
  </si>
  <si>
    <t>Features1038</t>
  </si>
  <si>
    <t>Features1147</t>
  </si>
  <si>
    <t>3,3'-dithiobis(1,4-dimethylpiperazine-2,5-dione)</t>
  </si>
  <si>
    <t>C12 H18 N4 O4 S2</t>
  </si>
  <si>
    <t>Features1052</t>
  </si>
  <si>
    <t>Features1176</t>
  </si>
  <si>
    <t>1-Phenoxy-2-chloropropane</t>
  </si>
  <si>
    <t>C9 H11 Cl O</t>
  </si>
  <si>
    <t>Features1055</t>
  </si>
  <si>
    <t>Features1182</t>
  </si>
  <si>
    <t>1,2-Di(4-tert-butylphenyl)ethane-1,2-dione</t>
  </si>
  <si>
    <t>C22 H26 O2</t>
  </si>
  <si>
    <t>Features1058</t>
  </si>
  <si>
    <t>Features1187</t>
  </si>
  <si>
    <t>Benzyl hexyl sulfide</t>
  </si>
  <si>
    <t>C13 H20 S</t>
  </si>
  <si>
    <t>Features1075</t>
  </si>
  <si>
    <t>Features1214</t>
  </si>
  <si>
    <t>(Cyclohexa-1,4-dien-3-yl)phosphonic Acid Bis(N,N-diethylamide)</t>
  </si>
  <si>
    <t>C14 H27 N2 O P</t>
  </si>
  <si>
    <t>Features1080</t>
  </si>
  <si>
    <t>Features1225</t>
  </si>
  <si>
    <t>7,8-Dioxabicyclo[4.2.2]deca-3,9-diene, 2-(1-methylethyl)-</t>
  </si>
  <si>
    <t>C11 H16 O2</t>
  </si>
  <si>
    <t>Features1091</t>
  </si>
  <si>
    <t>Features1244</t>
  </si>
  <si>
    <t>10-(Benzyloxy)-6-oxodec-7-yn-1-ol</t>
  </si>
  <si>
    <t>C17 H22 O3</t>
  </si>
  <si>
    <t>Features1095</t>
  </si>
  <si>
    <t>Features1248</t>
  </si>
  <si>
    <t>1-(2,2-Dimethylpropyl)adamantane</t>
  </si>
  <si>
    <t>Features1100</t>
  </si>
  <si>
    <t>Features1254</t>
  </si>
  <si>
    <t>4-tert-Butyl-2-(prop-1-enyl)-1-(prop-1-enyloxy)benzene</t>
  </si>
  <si>
    <t>Features1143</t>
  </si>
  <si>
    <t>Features1321</t>
  </si>
  <si>
    <t>(R,R)-3,8-Dimethyldecane</t>
  </si>
  <si>
    <t>C12 H26</t>
  </si>
  <si>
    <t>Features1145</t>
  </si>
  <si>
    <t>Features1325</t>
  </si>
  <si>
    <t>2,5-Dimethyl-1-(m-tolyl)-1H-pyrrole</t>
  </si>
  <si>
    <t>C13 H15 N</t>
  </si>
  <si>
    <t>Features1161</t>
  </si>
  <si>
    <t>Features1344</t>
  </si>
  <si>
    <t>2-[2-(Benzoyloxy)ethoxy]ethyl benzoate</t>
  </si>
  <si>
    <t>C18 H18 O5</t>
  </si>
  <si>
    <t>Features1162</t>
  </si>
  <si>
    <t>Features1346</t>
  </si>
  <si>
    <t>Features1163</t>
  </si>
  <si>
    <t>Features1352</t>
  </si>
  <si>
    <t>1-(Hept-1-ynyl)-2-(2-methylallyl)benzene</t>
  </si>
  <si>
    <t>C17 H22</t>
  </si>
  <si>
    <t>Features1175</t>
  </si>
  <si>
    <t>Features1367</t>
  </si>
  <si>
    <t>Features1514</t>
  </si>
  <si>
    <t>(Z)-3-(1',2',2'-trimethylpropylidene)cyclohexene</t>
  </si>
  <si>
    <t>C12 H20</t>
  </si>
  <si>
    <t>Features1259</t>
  </si>
  <si>
    <t>Features1547</t>
  </si>
  <si>
    <t>(4R,5R,8S)-4,5 -Epoxy-caryophyllan-8-ol</t>
  </si>
  <si>
    <t>Features1282</t>
  </si>
  <si>
    <t>Features1583</t>
  </si>
  <si>
    <t>Deoxycordiachromene</t>
  </si>
  <si>
    <t>C16 H20 O</t>
  </si>
  <si>
    <t>Features1323</t>
  </si>
  <si>
    <t>Features1658</t>
  </si>
  <si>
    <t>Cyclobutaneacetic acid, 3-acetyl-2,2-dimethyl-, methyl ester, (1S-cis)-</t>
  </si>
  <si>
    <t>C11 H18 O3</t>
  </si>
  <si>
    <t>Features1681</t>
  </si>
  <si>
    <t>4-Amino-6-(1-ethyl-1-tetrahydropyranyloxypropyl)-2-methylpyrimidine</t>
  </si>
  <si>
    <t>C15 H25 N3 O2</t>
  </si>
  <si>
    <t>Features1355</t>
  </si>
  <si>
    <t>Features1758</t>
  </si>
  <si>
    <t>Features1396</t>
  </si>
  <si>
    <t>Features1928</t>
  </si>
  <si>
    <t>retro - alpha - ionone (Isomer I) (so Wiley6)</t>
  </si>
  <si>
    <t>Features1420</t>
  </si>
  <si>
    <t>Features2018</t>
  </si>
  <si>
    <t>1,9,10,10a-Tetrahydro-10a-methylphenanthrene</t>
  </si>
  <si>
    <t>C15 H16</t>
  </si>
  <si>
    <t>Features1435</t>
  </si>
  <si>
    <t>Features2056</t>
  </si>
  <si>
    <t>N-Benzylidene-benzylamine</t>
  </si>
  <si>
    <t>C14 H13 N</t>
  </si>
  <si>
    <t>Features1457</t>
  </si>
  <si>
    <t>Features2100</t>
  </si>
  <si>
    <t>1-spiro-[Cyclopropane]-2,4-cyclopentadiene</t>
  </si>
  <si>
    <t>Features1464</t>
  </si>
  <si>
    <t>Features2111</t>
  </si>
  <si>
    <t>1-Methylcyclohexyl 1-methyl-2-propenyl ketone</t>
  </si>
  <si>
    <t>C12 H20 O</t>
  </si>
  <si>
    <t>Features1466</t>
  </si>
  <si>
    <t>Features2123</t>
  </si>
  <si>
    <t>2(1H)-Pyrimidinone, 5-chloro-4-(4-chlorophenyl)-1-[[(4-chlorophenyl)thio]methyl]-3,4-dihydro-</t>
  </si>
  <si>
    <t>C17 H13 Cl3 N2 O S</t>
  </si>
  <si>
    <t>Features1476</t>
  </si>
  <si>
    <t>Features2161</t>
  </si>
  <si>
    <t>1H-inden-2-ylmethanol</t>
  </si>
  <si>
    <t>Features1483</t>
  </si>
  <si>
    <t>Features2189</t>
  </si>
  <si>
    <t>Methyl 2-[(octyloxy)methyl]-3-oxocyclobutanecarboxylate</t>
  </si>
  <si>
    <t>C15 H26 O4</t>
  </si>
  <si>
    <t>Features1489</t>
  </si>
  <si>
    <t>Features2218</t>
  </si>
  <si>
    <t>4-Methoxy-1,6-dimethyl-3-phenyl-2(1H)-pyridinone</t>
  </si>
  <si>
    <t>C14 H15 N O2</t>
  </si>
  <si>
    <t>Features1491</t>
  </si>
  <si>
    <t>Features2223</t>
  </si>
  <si>
    <t>N-{[1'-(Dibenzylamino)methyl]butyl}acetamide</t>
  </si>
  <si>
    <t>C21 H28 N2 O</t>
  </si>
  <si>
    <t>Features1502</t>
  </si>
  <si>
    <t>Features2246</t>
  </si>
  <si>
    <t>Features1528</t>
  </si>
  <si>
    <t>Features2349</t>
  </si>
  <si>
    <t>4-Octenoic acid, 6-ethyl-3-hydroxy-3,7-dimethyl-, methyl ester</t>
  </si>
  <si>
    <t>C13 H24 O3</t>
  </si>
  <si>
    <t>Features1532</t>
  </si>
  <si>
    <t>Features2355</t>
  </si>
  <si>
    <t>6-(Pentamethylphenyl)fulvene</t>
  </si>
  <si>
    <t>C17 H20</t>
  </si>
  <si>
    <t>Features1544</t>
  </si>
  <si>
    <t>Features2388</t>
  </si>
  <si>
    <t>Features1545</t>
  </si>
  <si>
    <t>Features2391</t>
  </si>
  <si>
    <t>3-Methyl-2-butenoic acid, cyclobutyl ester</t>
  </si>
  <si>
    <t>C9 H14 O2</t>
  </si>
  <si>
    <t>Features1561</t>
  </si>
  <si>
    <t>Features2440</t>
  </si>
  <si>
    <t>(E/Z)-tert-Butyl-(2-diethylaminoethyl)-{5-[5-fluoro-2-methyl-2-oxido-3H-2lambda4-benzo[c]isothiazol-3-ylidenemethyl]-2,4-dimethyl-1H-pyrrole-3-carbonyl}carbamate</t>
  </si>
  <si>
    <t>C27 H37 F N4 O4 S</t>
  </si>
  <si>
    <t>Features1576</t>
  </si>
  <si>
    <t>Features2481</t>
  </si>
  <si>
    <t>1,4-Bis(4-methoxyphenoxy)-1,4-dichloro-2,3-diazabuta-1,3-diene</t>
  </si>
  <si>
    <t>C16 H14 Cl2 N2 O4</t>
  </si>
  <si>
    <t>Features1598</t>
  </si>
  <si>
    <t>Features2566</t>
  </si>
  <si>
    <t>Features1610</t>
  </si>
  <si>
    <t>Features2603</t>
  </si>
  <si>
    <t>1,2:4,6-Di-O-isopropylidene-α,L-sorbofuranose</t>
  </si>
  <si>
    <t>C17 H24 O2</t>
  </si>
  <si>
    <t>Features1654</t>
  </si>
  <si>
    <t>Tridecane, 7-propyl-</t>
  </si>
  <si>
    <t>Features1677</t>
  </si>
  <si>
    <t>1,4-Naphthalenedione, 4a,5,8,8a-tetrahydro-2-methoxy-4a,8-dimethyl-, (4aα,8β,8aβ)-</t>
  </si>
  <si>
    <t>C13 H16 O3</t>
  </si>
  <si>
    <t>Features1688</t>
  </si>
  <si>
    <t>Features1690</t>
  </si>
  <si>
    <t>Phthalic acid, octyl 2-tert-butyl-6-methylphenyl ester</t>
  </si>
  <si>
    <t>C27 H36 O4</t>
  </si>
  <si>
    <t>Features1706</t>
  </si>
  <si>
    <t>l-Proline, N-methoxycarbonyl-, octyl ester</t>
  </si>
  <si>
    <t>C15 H27 N O4</t>
  </si>
  <si>
    <t>Features1727</t>
  </si>
  <si>
    <t>Features1736</t>
  </si>
  <si>
    <t>Hexane, 2,3,4-trimethyl-</t>
  </si>
  <si>
    <t>Features1741</t>
  </si>
  <si>
    <t>Pentyl 4-oxohexanoate</t>
  </si>
  <si>
    <t>Features1810</t>
  </si>
  <si>
    <t>1-Phenyl-N-(1-phenylethyl)ethanamine</t>
  </si>
  <si>
    <t>C16 H19 N</t>
  </si>
  <si>
    <t>Features1845</t>
  </si>
  <si>
    <t>Ethyl (2E,4E,6E)-10-(4-Hydroxy-7-methoxy-2,3-benzofuran-6-yl)-2,4,6-decatrienoate</t>
  </si>
  <si>
    <t>C21 H24 O5</t>
  </si>
  <si>
    <t>Features1876</t>
  </si>
  <si>
    <t>3-Methyl-4-(non-8-enyl)furan-2,5-dione</t>
  </si>
  <si>
    <t>C14 H20 O3</t>
  </si>
  <si>
    <t>Features1913</t>
  </si>
  <si>
    <t>2,3-Dihydro-2-methoxy-2,5,6-trimethylbenzofuran-4,7-dione</t>
  </si>
  <si>
    <t>C12 H14 O4</t>
  </si>
  <si>
    <t>Features1933</t>
  </si>
  <si>
    <t>Pentane, 2,4-dimethyl-</t>
  </si>
  <si>
    <t>Features1954</t>
  </si>
  <si>
    <t>Features2074</t>
  </si>
  <si>
    <t>(4aR,5S,6R,8aR)-1,5,6,8a-tetramethyl-5-(2-triisopropylsilyloxyethyl)decalin-1-ol</t>
  </si>
  <si>
    <t>C25 H50 O2 Si</t>
  </si>
  <si>
    <t>Features2091</t>
  </si>
  <si>
    <t>Nonane, 3,7-dimethyl-</t>
  </si>
  <si>
    <t>C11 H24</t>
  </si>
  <si>
    <t>Features2095</t>
  </si>
  <si>
    <t>(-)-3-Butyl-4-methylbicylo[4.3.0]non-1(9)-en-2-one</t>
  </si>
  <si>
    <t>Features2135</t>
  </si>
  <si>
    <t>Features2158</t>
  </si>
  <si>
    <t>Heptadecane, 2,6,10,15-tetramethyl-</t>
  </si>
  <si>
    <t>C21 H44</t>
  </si>
  <si>
    <t>Features2167</t>
  </si>
  <si>
    <t>5H-1,3-Dioxolo[4,5-b]pyran, 3a,7a-dihydro-5-methoxy-2-phenyl-</t>
  </si>
  <si>
    <t>C13 H14 O4</t>
  </si>
  <si>
    <t>Features2169</t>
  </si>
  <si>
    <t>1,2-Benzenedicarboxylic acid, bis(2-ethylbutyl) ester</t>
  </si>
  <si>
    <t>C20 H30 O4</t>
  </si>
  <si>
    <t>Features2192</t>
  </si>
  <si>
    <t>Terephthalic acid, isohexyl 2-methylphenyl ester</t>
  </si>
  <si>
    <t>C21 H24 O4</t>
  </si>
  <si>
    <t>Features2197</t>
  </si>
  <si>
    <t>Features2245</t>
  </si>
  <si>
    <t>Tetramethyl - cyclohexane</t>
  </si>
  <si>
    <t>Features2354</t>
  </si>
  <si>
    <t>Phenanthrene, 2-dodecyltetradecahydro-</t>
  </si>
  <si>
    <t>C26 H48</t>
  </si>
  <si>
    <t>Features2357</t>
  </si>
  <si>
    <t>1,4-Hexadiene, 3-ethyl-</t>
  </si>
  <si>
    <t>Features2359</t>
  </si>
  <si>
    <t>Bis(2-methylpropyl) 4,5-dimethylbenzene-1,2-dicarboxylate</t>
  </si>
  <si>
    <t>C18 H26 O4</t>
  </si>
  <si>
    <t>Features2367</t>
  </si>
  <si>
    <t>Gamma-lupane</t>
  </si>
  <si>
    <t>C30 H52</t>
  </si>
  <si>
    <t>Features2410</t>
  </si>
  <si>
    <t>2β-Methyl-17β-hopane</t>
  </si>
  <si>
    <t>C31 H54</t>
  </si>
  <si>
    <t>Features2412</t>
  </si>
  <si>
    <t>1H-Indene-5-carboxylic acid, 2,3,3a,4-tetrahydro-3a-methyl-, methyl ester, (.+-.)-</t>
  </si>
  <si>
    <t>Features2416</t>
  </si>
  <si>
    <t>Tigogenin 3-O-α-L-rhamnopyranosyl-(1-4)-β-D-glucopyranoside peracetate</t>
  </si>
  <si>
    <t>C51 H76 O18</t>
  </si>
  <si>
    <t>Features2433</t>
  </si>
  <si>
    <t>7,7-Dimethyl-1-vinylbicyclo[2.2.1]heptane</t>
  </si>
  <si>
    <t>C11 H18</t>
  </si>
  <si>
    <t>Features2478</t>
  </si>
  <si>
    <t>Terephthalic acid, octyl 2-phenoxyethyl ester</t>
  </si>
  <si>
    <t>C24 H30 O5</t>
  </si>
  <si>
    <t>Features2528</t>
  </si>
  <si>
    <t>2-[[(2E)-1-[2-(2,2-dimethoxyethyl)-1,3-dithian-2-yl]-2-(2-ketotetrahydrofuran-3-ylidene)ethoxy]methyl]acrylic acid methyl ester</t>
  </si>
  <si>
    <t>C19 H28 O7 S2</t>
  </si>
  <si>
    <t>Features2553</t>
  </si>
  <si>
    <t>(4aR,8aR)-Ethyl 4a-fluoro-7-oxo-3,4,4a,7,8,8a-hexahydro-2H-quinoline-1-carboxylate</t>
  </si>
  <si>
    <t>C12 H16 F N O3</t>
  </si>
  <si>
    <t>Features2605</t>
  </si>
  <si>
    <t>(5S,9S)-5,9-dimethylpentadecane</t>
  </si>
  <si>
    <t>C17 H36</t>
  </si>
  <si>
    <t>Features2609</t>
  </si>
  <si>
    <t>Di-t-butyl 6-(cyclohexylamino)-1,4-dihydro-3-methyl-1-phenylpyrano[2,3-c]pyrazole-4,5-dicarboxylate</t>
  </si>
  <si>
    <t>C29 H39 N3 O5</t>
  </si>
  <si>
    <t>Features2620</t>
  </si>
  <si>
    <t>N-[3-(2-Thienylcarbonyl)-2-hydroxy-5-methyl-4-(methoxycarbonyl)-2-(trifluoromethyl)-2,3-dihydro-1H-pyrrolyl]methylcarbamate</t>
  </si>
  <si>
    <t>C15 H15 F3 N2 O6 S</t>
  </si>
  <si>
    <t>Features2655</t>
  </si>
  <si>
    <t>6-Acetoxy-2-methyl-2-(4-methylpen-3-enyl)-2H-chromene</t>
  </si>
  <si>
    <t>C18 H22 O3</t>
  </si>
  <si>
    <t>Features2658</t>
  </si>
  <si>
    <t>2'-Deoxy-3'-O-benzoylribosethymine</t>
  </si>
  <si>
    <t>C17 H18 N2 O6</t>
  </si>
  <si>
    <t>CL4</t>
  </si>
  <si>
    <t>Features1</t>
  </si>
  <si>
    <t>Features2</t>
  </si>
  <si>
    <t>Features3</t>
  </si>
  <si>
    <t>Features4</t>
  </si>
  <si>
    <t>Features5</t>
  </si>
  <si>
    <t>Features8</t>
  </si>
  <si>
    <t>Features6</t>
  </si>
  <si>
    <t>Features7</t>
  </si>
  <si>
    <t>Features9</t>
  </si>
  <si>
    <t>C14 H28 O2</t>
  </si>
  <si>
    <t>C8 H8</t>
  </si>
  <si>
    <t>Features10</t>
  </si>
  <si>
    <t>Features11</t>
  </si>
  <si>
    <t>Features15</t>
  </si>
  <si>
    <t>Features18</t>
  </si>
  <si>
    <t>C15 H20 O4</t>
  </si>
  <si>
    <t>Features21</t>
  </si>
  <si>
    <t>Features23</t>
  </si>
  <si>
    <t>C12 H24 O5</t>
  </si>
  <si>
    <t>Features25</t>
  </si>
  <si>
    <t>Features26</t>
  </si>
  <si>
    <t>Features28</t>
  </si>
  <si>
    <t>Features29</t>
  </si>
  <si>
    <t>Features32</t>
  </si>
  <si>
    <t>Features37</t>
  </si>
  <si>
    <t>Features35</t>
  </si>
  <si>
    <t>Features41</t>
  </si>
  <si>
    <t>Features36</t>
  </si>
  <si>
    <t>Features42</t>
  </si>
  <si>
    <t>Features46</t>
  </si>
  <si>
    <t>Features40</t>
  </si>
  <si>
    <t>Features47</t>
  </si>
  <si>
    <t>Features45</t>
  </si>
  <si>
    <t>Features48</t>
  </si>
  <si>
    <t>Features50</t>
  </si>
  <si>
    <t>Features51</t>
  </si>
  <si>
    <t>C6 H8 O</t>
  </si>
  <si>
    <t>Features52</t>
  </si>
  <si>
    <t>Features53</t>
  </si>
  <si>
    <t>Features54</t>
  </si>
  <si>
    <t>Features55</t>
  </si>
  <si>
    <t>Features57</t>
  </si>
  <si>
    <t>Features56</t>
  </si>
  <si>
    <t>Features59</t>
  </si>
  <si>
    <t>Features60</t>
  </si>
  <si>
    <t>Features61</t>
  </si>
  <si>
    <t>Features64</t>
  </si>
  <si>
    <t>Features65</t>
  </si>
  <si>
    <t>Features68</t>
  </si>
  <si>
    <t>Features67</t>
  </si>
  <si>
    <t>Features69</t>
  </si>
  <si>
    <t>Cyclotetrasiloxane, octamethyl-</t>
  </si>
  <si>
    <t>C8 H24 O4 Si4</t>
  </si>
  <si>
    <t>Features70</t>
  </si>
  <si>
    <t>Features71</t>
  </si>
  <si>
    <t>Features73</t>
  </si>
  <si>
    <t>Features74</t>
  </si>
  <si>
    <t>Features75</t>
  </si>
  <si>
    <t>Features77</t>
  </si>
  <si>
    <t>Features78</t>
  </si>
  <si>
    <t>Features82</t>
  </si>
  <si>
    <t>Features85</t>
  </si>
  <si>
    <t>1-Hydroxy-3-penten-2-one</t>
  </si>
  <si>
    <t>Features84</t>
  </si>
  <si>
    <t>Features87</t>
  </si>
  <si>
    <t>Features91</t>
  </si>
  <si>
    <t>C7 H12 O</t>
  </si>
  <si>
    <t>Features93</t>
  </si>
  <si>
    <t>C9 H20 O2</t>
  </si>
  <si>
    <t>Features94</t>
  </si>
  <si>
    <t>Features96</t>
  </si>
  <si>
    <t>Features98</t>
  </si>
  <si>
    <t>Features97</t>
  </si>
  <si>
    <t>C7 H14 O2</t>
  </si>
  <si>
    <t>Features101</t>
  </si>
  <si>
    <t>Features104</t>
  </si>
  <si>
    <t>Features107</t>
  </si>
  <si>
    <t>Features110</t>
  </si>
  <si>
    <t>C8 H16 O2</t>
  </si>
  <si>
    <t>Features117</t>
  </si>
  <si>
    <t>Features119</t>
  </si>
  <si>
    <t>Features121</t>
  </si>
  <si>
    <t>Features122</t>
  </si>
  <si>
    <t>Features124</t>
  </si>
  <si>
    <t>Features125</t>
  </si>
  <si>
    <t>Features126</t>
  </si>
  <si>
    <t>Features128</t>
  </si>
  <si>
    <t>Features129</t>
  </si>
  <si>
    <t>Features131</t>
  </si>
  <si>
    <t>C11 H18 O4</t>
  </si>
  <si>
    <t>Features132</t>
  </si>
  <si>
    <t>Features134</t>
  </si>
  <si>
    <t>Features136</t>
  </si>
  <si>
    <t>Features137</t>
  </si>
  <si>
    <t>C10 H12 O2</t>
  </si>
  <si>
    <t>Features138</t>
  </si>
  <si>
    <t>Features141</t>
  </si>
  <si>
    <t>C13 H18 O</t>
  </si>
  <si>
    <t>Features142</t>
  </si>
  <si>
    <t>Features145</t>
  </si>
  <si>
    <t>Features146</t>
  </si>
  <si>
    <t>C12 H14 O2</t>
  </si>
  <si>
    <t>Features155</t>
  </si>
  <si>
    <t>Features157</t>
  </si>
  <si>
    <t>Features158</t>
  </si>
  <si>
    <t>C10 H16 O2</t>
  </si>
  <si>
    <t>Features159</t>
  </si>
  <si>
    <t>Features160</t>
  </si>
  <si>
    <t>Features161</t>
  </si>
  <si>
    <t>Features163</t>
  </si>
  <si>
    <t>Features164</t>
  </si>
  <si>
    <t>Features166</t>
  </si>
  <si>
    <t>Features167</t>
  </si>
  <si>
    <t>Features168</t>
  </si>
  <si>
    <t>Features169</t>
  </si>
  <si>
    <t>Features170</t>
  </si>
  <si>
    <t>Features171</t>
  </si>
  <si>
    <t>Features172</t>
  </si>
  <si>
    <t>Features173</t>
  </si>
  <si>
    <t>Features178</t>
  </si>
  <si>
    <t>Features179</t>
  </si>
  <si>
    <t>Features180</t>
  </si>
  <si>
    <t>Features181</t>
  </si>
  <si>
    <t>Features182</t>
  </si>
  <si>
    <t>Features183</t>
  </si>
  <si>
    <t>Features185</t>
  </si>
  <si>
    <t>Features187</t>
  </si>
  <si>
    <t>Features188</t>
  </si>
  <si>
    <t>Features195</t>
  </si>
  <si>
    <t>Features198</t>
  </si>
  <si>
    <t>(+)-Syributin 2</t>
  </si>
  <si>
    <t>C15 H24 O6</t>
  </si>
  <si>
    <t>Features201</t>
  </si>
  <si>
    <t>Features202</t>
  </si>
  <si>
    <t>Features204</t>
  </si>
  <si>
    <t>Features205</t>
  </si>
  <si>
    <t>Features206</t>
  </si>
  <si>
    <t>Features207</t>
  </si>
  <si>
    <t>Features208</t>
  </si>
  <si>
    <t>C13 H24 O2</t>
  </si>
  <si>
    <t>Features209</t>
  </si>
  <si>
    <t>Features211</t>
  </si>
  <si>
    <t>Features215</t>
  </si>
  <si>
    <t>Features219</t>
  </si>
  <si>
    <t>C11 H16 O</t>
  </si>
  <si>
    <t>Features220</t>
  </si>
  <si>
    <t>Features222</t>
  </si>
  <si>
    <t>Features224</t>
  </si>
  <si>
    <t>Features223</t>
  </si>
  <si>
    <t>Features225</t>
  </si>
  <si>
    <t>Features226</t>
  </si>
  <si>
    <t>Features227</t>
  </si>
  <si>
    <t>Features228</t>
  </si>
  <si>
    <t>Features229</t>
  </si>
  <si>
    <t>Features230</t>
  </si>
  <si>
    <t>Features231</t>
  </si>
  <si>
    <t>Features233</t>
  </si>
  <si>
    <t>Features234</t>
  </si>
  <si>
    <t>Features232</t>
  </si>
  <si>
    <t>Features235</t>
  </si>
  <si>
    <t>Features236</t>
  </si>
  <si>
    <t>Features237</t>
  </si>
  <si>
    <t>Features238</t>
  </si>
  <si>
    <t>Features239</t>
  </si>
  <si>
    <t>Features240</t>
  </si>
  <si>
    <t>Features241</t>
  </si>
  <si>
    <t>Features242</t>
  </si>
  <si>
    <t>Features244</t>
  </si>
  <si>
    <t>Features245</t>
  </si>
  <si>
    <t>Features243</t>
  </si>
  <si>
    <t>Features246</t>
  </si>
  <si>
    <t>Features247</t>
  </si>
  <si>
    <t>Features248</t>
  </si>
  <si>
    <t>Features249</t>
  </si>
  <si>
    <t>Features250</t>
  </si>
  <si>
    <t>Features251</t>
  </si>
  <si>
    <t>Features252</t>
  </si>
  <si>
    <t>Features257</t>
  </si>
  <si>
    <t>Features258</t>
  </si>
  <si>
    <t>Features259</t>
  </si>
  <si>
    <t>Features260</t>
  </si>
  <si>
    <t>Features262</t>
  </si>
  <si>
    <t>6-(prop-2-enoxymethyl)-2-oxanone</t>
  </si>
  <si>
    <t>C9 H14 O3</t>
  </si>
  <si>
    <t>Features264</t>
  </si>
  <si>
    <t>Features265</t>
  </si>
  <si>
    <t>C6 H10 O3</t>
  </si>
  <si>
    <t>Features267</t>
  </si>
  <si>
    <t>Features273</t>
  </si>
  <si>
    <t>Features272</t>
  </si>
  <si>
    <t>Features274</t>
  </si>
  <si>
    <t>Features276</t>
  </si>
  <si>
    <t>Features278</t>
  </si>
  <si>
    <t>C9 H12 O</t>
  </si>
  <si>
    <t>Features283</t>
  </si>
  <si>
    <t>Features284</t>
  </si>
  <si>
    <t>Features285</t>
  </si>
  <si>
    <t>Features286</t>
  </si>
  <si>
    <t>Features287</t>
  </si>
  <si>
    <t>Features289</t>
  </si>
  <si>
    <t>Features291</t>
  </si>
  <si>
    <t>Features292</t>
  </si>
  <si>
    <t>Features293</t>
  </si>
  <si>
    <t>Features294</t>
  </si>
  <si>
    <t>Features296</t>
  </si>
  <si>
    <t>Features297</t>
  </si>
  <si>
    <t>Features295</t>
  </si>
  <si>
    <t>Features298</t>
  </si>
  <si>
    <t>1-Carbethoxy-2-α-cumyl-4-methylsemicarbazide</t>
  </si>
  <si>
    <t>C14 H21 N3 O3</t>
  </si>
  <si>
    <t>Features299</t>
  </si>
  <si>
    <t>Features302</t>
  </si>
  <si>
    <t>Features301</t>
  </si>
  <si>
    <t>Features304</t>
  </si>
  <si>
    <t>Features311</t>
  </si>
  <si>
    <t>Features313</t>
  </si>
  <si>
    <t>Features314</t>
  </si>
  <si>
    <t>Features315</t>
  </si>
  <si>
    <t>Features316</t>
  </si>
  <si>
    <t>Features317</t>
  </si>
  <si>
    <t>Features319</t>
  </si>
  <si>
    <t>Features322</t>
  </si>
  <si>
    <t>Features323</t>
  </si>
  <si>
    <t>Features324</t>
  </si>
  <si>
    <t>Features325</t>
  </si>
  <si>
    <t>Features326</t>
  </si>
  <si>
    <t>Features327</t>
  </si>
  <si>
    <t>Features328</t>
  </si>
  <si>
    <t>Features329</t>
  </si>
  <si>
    <t>Features331</t>
  </si>
  <si>
    <t>Features333</t>
  </si>
  <si>
    <t>Features336</t>
  </si>
  <si>
    <t>Features334</t>
  </si>
  <si>
    <t>Features335</t>
  </si>
  <si>
    <t>Features337</t>
  </si>
  <si>
    <t>Features338</t>
  </si>
  <si>
    <t>Features339</t>
  </si>
  <si>
    <t>Features340</t>
  </si>
  <si>
    <t>Features341</t>
  </si>
  <si>
    <t>Features342</t>
  </si>
  <si>
    <t>Features343</t>
  </si>
  <si>
    <t>Features344</t>
  </si>
  <si>
    <t>Features345</t>
  </si>
  <si>
    <t>Features346</t>
  </si>
  <si>
    <t>C11 H12 O</t>
  </si>
  <si>
    <t>Features347</t>
  </si>
  <si>
    <t>Features348</t>
  </si>
  <si>
    <t>Features349</t>
  </si>
  <si>
    <t>Features350</t>
  </si>
  <si>
    <t>Features355</t>
  </si>
  <si>
    <t>Features356</t>
  </si>
  <si>
    <t>Features357</t>
  </si>
  <si>
    <t>Features358</t>
  </si>
  <si>
    <t>Features359</t>
  </si>
  <si>
    <t>Features361</t>
  </si>
  <si>
    <t>Features360</t>
  </si>
  <si>
    <t>Features362</t>
  </si>
  <si>
    <t>Features363</t>
  </si>
  <si>
    <t>Features367</t>
  </si>
  <si>
    <t>Features368</t>
  </si>
  <si>
    <t>Features369</t>
  </si>
  <si>
    <t>Features370</t>
  </si>
  <si>
    <t>Features375</t>
  </si>
  <si>
    <t>Features377</t>
  </si>
  <si>
    <t>Features379</t>
  </si>
  <si>
    <t>Features381</t>
  </si>
  <si>
    <t>Features382</t>
  </si>
  <si>
    <t>Features383</t>
  </si>
  <si>
    <t>Features384</t>
  </si>
  <si>
    <t>Features385</t>
  </si>
  <si>
    <t>Features386</t>
  </si>
  <si>
    <t>Features387</t>
  </si>
  <si>
    <t>Features388</t>
  </si>
  <si>
    <t>Features389</t>
  </si>
  <si>
    <t>C10 H18 O2</t>
  </si>
  <si>
    <t>Features390</t>
  </si>
  <si>
    <t>Features394</t>
  </si>
  <si>
    <t>Features395</t>
  </si>
  <si>
    <t>Features396</t>
  </si>
  <si>
    <t>Features397</t>
  </si>
  <si>
    <t>Features398</t>
  </si>
  <si>
    <t>Features399</t>
  </si>
  <si>
    <t>Features400</t>
  </si>
  <si>
    <t>C10 H12 O</t>
  </si>
  <si>
    <t>Features401</t>
  </si>
  <si>
    <t>Features403</t>
  </si>
  <si>
    <t>Features404</t>
  </si>
  <si>
    <t>Features406</t>
  </si>
  <si>
    <t>Features411</t>
  </si>
  <si>
    <t>Features413</t>
  </si>
  <si>
    <t>Features414</t>
  </si>
  <si>
    <t>Features415</t>
  </si>
  <si>
    <t>Features416</t>
  </si>
  <si>
    <t>Features417</t>
  </si>
  <si>
    <t>Features418</t>
  </si>
  <si>
    <t>Features419</t>
  </si>
  <si>
    <t>Features420</t>
  </si>
  <si>
    <t>Features421</t>
  </si>
  <si>
    <t>Features422</t>
  </si>
  <si>
    <t>Features423</t>
  </si>
  <si>
    <t>Features424</t>
  </si>
  <si>
    <t>Features426</t>
  </si>
  <si>
    <t>Features427</t>
  </si>
  <si>
    <t>Features428</t>
  </si>
  <si>
    <t>Features429</t>
  </si>
  <si>
    <t>Features430</t>
  </si>
  <si>
    <t>Features431</t>
  </si>
  <si>
    <t>Features432</t>
  </si>
  <si>
    <t>Features433</t>
  </si>
  <si>
    <t>Features434</t>
  </si>
  <si>
    <t>Features435</t>
  </si>
  <si>
    <t>Features436</t>
  </si>
  <si>
    <t>Features439</t>
  </si>
  <si>
    <t>Features440</t>
  </si>
  <si>
    <t>Features441</t>
  </si>
  <si>
    <t>C10 H16 O4</t>
  </si>
  <si>
    <t>Features444</t>
  </si>
  <si>
    <t>Features445</t>
  </si>
  <si>
    <t>Features448</t>
  </si>
  <si>
    <t>Features449</t>
  </si>
  <si>
    <t>Features450</t>
  </si>
  <si>
    <t>Features452</t>
  </si>
  <si>
    <t>Features453</t>
  </si>
  <si>
    <t>Features454</t>
  </si>
  <si>
    <t>Features455</t>
  </si>
  <si>
    <t>Features456</t>
  </si>
  <si>
    <t>C16 H24 O4</t>
  </si>
  <si>
    <t>Features457</t>
  </si>
  <si>
    <t>C18 H20 O2</t>
  </si>
  <si>
    <t>Features459</t>
  </si>
  <si>
    <t>C8 H14 O2</t>
  </si>
  <si>
    <t>Features460</t>
  </si>
  <si>
    <t>C9 H16 O3</t>
  </si>
  <si>
    <t>Features462</t>
  </si>
  <si>
    <t>Features463</t>
  </si>
  <si>
    <t>Features464</t>
  </si>
  <si>
    <t>Features465</t>
  </si>
  <si>
    <t>C9 H8 O</t>
  </si>
  <si>
    <t>Features470</t>
  </si>
  <si>
    <t>Features471</t>
  </si>
  <si>
    <t>Features473</t>
  </si>
  <si>
    <t>Features474</t>
  </si>
  <si>
    <t>Features476</t>
  </si>
  <si>
    <t>Features477</t>
  </si>
  <si>
    <t>Features478</t>
  </si>
  <si>
    <t>Features479</t>
  </si>
  <si>
    <t>Features480</t>
  </si>
  <si>
    <t>Features481</t>
  </si>
  <si>
    <t>Features482</t>
  </si>
  <si>
    <t>Features483</t>
  </si>
  <si>
    <t>Features484</t>
  </si>
  <si>
    <t>Features485</t>
  </si>
  <si>
    <t>Features486</t>
  </si>
  <si>
    <t>Features487</t>
  </si>
  <si>
    <t>C7 H16 O2</t>
  </si>
  <si>
    <t>Features488</t>
  </si>
  <si>
    <t>Features489</t>
  </si>
  <si>
    <t>Features490</t>
  </si>
  <si>
    <t>C11 H22 O</t>
  </si>
  <si>
    <t>Features495</t>
  </si>
  <si>
    <t>Features496</t>
  </si>
  <si>
    <t>Features497</t>
  </si>
  <si>
    <t>Features498</t>
  </si>
  <si>
    <t>Features499</t>
  </si>
  <si>
    <t>Features500</t>
  </si>
  <si>
    <t>Features501</t>
  </si>
  <si>
    <t>Features502</t>
  </si>
  <si>
    <t>Features503</t>
  </si>
  <si>
    <t>Features504</t>
  </si>
  <si>
    <t>Features505</t>
  </si>
  <si>
    <t>Features507</t>
  </si>
  <si>
    <t>Features508</t>
  </si>
  <si>
    <t>Features509</t>
  </si>
  <si>
    <t>Features511</t>
  </si>
  <si>
    <t>Features512</t>
  </si>
  <si>
    <t>Features513</t>
  </si>
  <si>
    <t>Features514</t>
  </si>
  <si>
    <t>Features515</t>
  </si>
  <si>
    <t>Features516</t>
  </si>
  <si>
    <t>Features517</t>
  </si>
  <si>
    <t>Features518</t>
  </si>
  <si>
    <t>Features519</t>
  </si>
  <si>
    <t>Features520</t>
  </si>
  <si>
    <t>Features521</t>
  </si>
  <si>
    <t>Features522</t>
  </si>
  <si>
    <t>Features523</t>
  </si>
  <si>
    <t>Features524</t>
  </si>
  <si>
    <t>Features525</t>
  </si>
  <si>
    <t>Features526</t>
  </si>
  <si>
    <t>Features527</t>
  </si>
  <si>
    <t>Features528</t>
  </si>
  <si>
    <t>Features529</t>
  </si>
  <si>
    <t>Features530</t>
  </si>
  <si>
    <t>Features531</t>
  </si>
  <si>
    <t>Features532</t>
  </si>
  <si>
    <t>Features533</t>
  </si>
  <si>
    <t>Features534</t>
  </si>
  <si>
    <t>Features535</t>
  </si>
  <si>
    <t>Features536</t>
  </si>
  <si>
    <t>Features537</t>
  </si>
  <si>
    <t>Features538</t>
  </si>
  <si>
    <t>C12 H14 O3</t>
  </si>
  <si>
    <t>Features539</t>
  </si>
  <si>
    <t>Features541</t>
  </si>
  <si>
    <t>Features542</t>
  </si>
  <si>
    <t>Features543</t>
  </si>
  <si>
    <t>Features546</t>
  </si>
  <si>
    <t>Features547</t>
  </si>
  <si>
    <t>Features549</t>
  </si>
  <si>
    <t>Features550</t>
  </si>
  <si>
    <t>Features552</t>
  </si>
  <si>
    <t>Features553</t>
  </si>
  <si>
    <t>Features555</t>
  </si>
  <si>
    <t>Features556</t>
  </si>
  <si>
    <t>Features558</t>
  </si>
  <si>
    <t>Features559</t>
  </si>
  <si>
    <t>Features561</t>
  </si>
  <si>
    <t>Features562</t>
  </si>
  <si>
    <t>Features563</t>
  </si>
  <si>
    <t>Features564</t>
  </si>
  <si>
    <t>Features565</t>
  </si>
  <si>
    <t>Features566</t>
  </si>
  <si>
    <t>Features567</t>
  </si>
  <si>
    <t>Features568</t>
  </si>
  <si>
    <t>Features569</t>
  </si>
  <si>
    <t>Features570</t>
  </si>
  <si>
    <t>Features572</t>
  </si>
  <si>
    <t>Features574</t>
  </si>
  <si>
    <t>Features576</t>
  </si>
  <si>
    <t>Features577</t>
  </si>
  <si>
    <t>Features578</t>
  </si>
  <si>
    <t>Features579</t>
  </si>
  <si>
    <t>Features580</t>
  </si>
  <si>
    <t>Features581</t>
  </si>
  <si>
    <t>Features582</t>
  </si>
  <si>
    <t>Features583</t>
  </si>
  <si>
    <t>Features584</t>
  </si>
  <si>
    <t>Features585</t>
  </si>
  <si>
    <t>Features586</t>
  </si>
  <si>
    <t>Features587</t>
  </si>
  <si>
    <t>Features588</t>
  </si>
  <si>
    <t>Features589</t>
  </si>
  <si>
    <t>Features591</t>
  </si>
  <si>
    <t>Features593</t>
  </si>
  <si>
    <t>Features595</t>
  </si>
  <si>
    <t>Features596</t>
  </si>
  <si>
    <t>Features598</t>
  </si>
  <si>
    <t>Features600</t>
  </si>
  <si>
    <t>Features601</t>
  </si>
  <si>
    <t>Features603</t>
  </si>
  <si>
    <t>Features605</t>
  </si>
  <si>
    <t>Features606</t>
  </si>
  <si>
    <t>Features607</t>
  </si>
  <si>
    <t>C13 H16 O2</t>
  </si>
  <si>
    <t>Features608</t>
  </si>
  <si>
    <t>Features609</t>
  </si>
  <si>
    <t>Features610</t>
  </si>
  <si>
    <t>Features611</t>
  </si>
  <si>
    <t>Features612</t>
  </si>
  <si>
    <t>Features614</t>
  </si>
  <si>
    <t>Features616</t>
  </si>
  <si>
    <t>Features617</t>
  </si>
  <si>
    <t>Features618</t>
  </si>
  <si>
    <t>Features619</t>
  </si>
  <si>
    <t>Features620</t>
  </si>
  <si>
    <t>Features621</t>
  </si>
  <si>
    <t>Features622</t>
  </si>
  <si>
    <t>Features623</t>
  </si>
  <si>
    <t>Features624</t>
  </si>
  <si>
    <t>Features625</t>
  </si>
  <si>
    <t>Features626</t>
  </si>
  <si>
    <t>Features627</t>
  </si>
  <si>
    <t>Features628</t>
  </si>
  <si>
    <t>Features629</t>
  </si>
  <si>
    <t>Features630</t>
  </si>
  <si>
    <t>Features633</t>
  </si>
  <si>
    <t>Features634</t>
  </si>
  <si>
    <t>Features637</t>
  </si>
  <si>
    <t>Features639</t>
  </si>
  <si>
    <t>Features641</t>
  </si>
  <si>
    <t>Features642</t>
  </si>
  <si>
    <t>C15 H26 O</t>
  </si>
  <si>
    <t>Features645</t>
  </si>
  <si>
    <t>Features646</t>
  </si>
  <si>
    <t>Features647</t>
  </si>
  <si>
    <t>Features648</t>
  </si>
  <si>
    <t>Features649</t>
  </si>
  <si>
    <t>Features650</t>
  </si>
  <si>
    <t>Features651</t>
  </si>
  <si>
    <t>Features652</t>
  </si>
  <si>
    <t>Features653</t>
  </si>
  <si>
    <t>Features654</t>
  </si>
  <si>
    <t>Features655</t>
  </si>
  <si>
    <t>Features656</t>
  </si>
  <si>
    <t>Features657</t>
  </si>
  <si>
    <t>Features658</t>
  </si>
  <si>
    <t>Features659</t>
  </si>
  <si>
    <t>Features661</t>
  </si>
  <si>
    <t>Features663</t>
  </si>
  <si>
    <t>Features664</t>
  </si>
  <si>
    <t>Features665</t>
  </si>
  <si>
    <t>Features666</t>
  </si>
  <si>
    <t>Features667</t>
  </si>
  <si>
    <t>Features668</t>
  </si>
  <si>
    <t>Features669</t>
  </si>
  <si>
    <t>C13 H22 O3</t>
  </si>
  <si>
    <t>Features670</t>
  </si>
  <si>
    <t>Features671</t>
  </si>
  <si>
    <t>Features672</t>
  </si>
  <si>
    <t>Features674</t>
  </si>
  <si>
    <t>Features675</t>
  </si>
  <si>
    <t>C10 H18 O3</t>
  </si>
  <si>
    <t>Features676</t>
  </si>
  <si>
    <t>Features677</t>
  </si>
  <si>
    <t>Features678</t>
  </si>
  <si>
    <t>Features679</t>
  </si>
  <si>
    <t>Features680</t>
  </si>
  <si>
    <t>Features681</t>
  </si>
  <si>
    <t>C14 H26 O</t>
  </si>
  <si>
    <t>Features683</t>
  </si>
  <si>
    <t>Features685</t>
  </si>
  <si>
    <t>Features688</t>
  </si>
  <si>
    <t>Features690</t>
  </si>
  <si>
    <t>Features689</t>
  </si>
  <si>
    <t>Features691</t>
  </si>
  <si>
    <t>Features694</t>
  </si>
  <si>
    <t>Features696</t>
  </si>
  <si>
    <t>Features697</t>
  </si>
  <si>
    <t>Features698</t>
  </si>
  <si>
    <t>Features699</t>
  </si>
  <si>
    <t>Features700</t>
  </si>
  <si>
    <t>Features701</t>
  </si>
  <si>
    <t>Features702</t>
  </si>
  <si>
    <t>Features703</t>
  </si>
  <si>
    <t>Features704</t>
  </si>
  <si>
    <t>Features705</t>
  </si>
  <si>
    <t>Features707</t>
  </si>
  <si>
    <t>Features706</t>
  </si>
  <si>
    <t>Features708</t>
  </si>
  <si>
    <t>Features711</t>
  </si>
  <si>
    <t>C7 H14 O3</t>
  </si>
  <si>
    <t>Features712</t>
  </si>
  <si>
    <t>Features713</t>
  </si>
  <si>
    <t>Features714</t>
  </si>
  <si>
    <t>Features715</t>
  </si>
  <si>
    <t>Features716</t>
  </si>
  <si>
    <t>Features717</t>
  </si>
  <si>
    <t>Features720</t>
  </si>
  <si>
    <t>Features721</t>
  </si>
  <si>
    <t>Features722</t>
  </si>
  <si>
    <t>Features723</t>
  </si>
  <si>
    <t>Features724</t>
  </si>
  <si>
    <t>Features725</t>
  </si>
  <si>
    <t>Features726</t>
  </si>
  <si>
    <t>Features727</t>
  </si>
  <si>
    <t>Features729</t>
  </si>
  <si>
    <t>Features728</t>
  </si>
  <si>
    <t>Features730</t>
  </si>
  <si>
    <t>Features731</t>
  </si>
  <si>
    <t>Features732</t>
  </si>
  <si>
    <t>Features733</t>
  </si>
  <si>
    <t>Features734</t>
  </si>
  <si>
    <t>Features735</t>
  </si>
  <si>
    <t>Features738</t>
  </si>
  <si>
    <t>Features741</t>
  </si>
  <si>
    <t>C10 H18 O4</t>
  </si>
  <si>
    <t>Features739</t>
  </si>
  <si>
    <t>Features742</t>
  </si>
  <si>
    <t>Features743</t>
  </si>
  <si>
    <t>Features745</t>
  </si>
  <si>
    <t>Features744</t>
  </si>
  <si>
    <t>Features746</t>
  </si>
  <si>
    <t>C14 H22 O2</t>
  </si>
  <si>
    <t>Features747</t>
  </si>
  <si>
    <t>C9 H10 O2</t>
  </si>
  <si>
    <t>Features748</t>
  </si>
  <si>
    <t>Features749</t>
  </si>
  <si>
    <t>Features750</t>
  </si>
  <si>
    <t>Features751</t>
  </si>
  <si>
    <t>C17 H22 O4</t>
  </si>
  <si>
    <t>Features752</t>
  </si>
  <si>
    <t>Features753</t>
  </si>
  <si>
    <t>Features754</t>
  </si>
  <si>
    <t>Features755</t>
  </si>
  <si>
    <t>Features756</t>
  </si>
  <si>
    <t>Features759</t>
  </si>
  <si>
    <t>Features757</t>
  </si>
  <si>
    <t>Features758</t>
  </si>
  <si>
    <t>Features760</t>
  </si>
  <si>
    <t>Features761</t>
  </si>
  <si>
    <t>Features763</t>
  </si>
  <si>
    <t>Features765</t>
  </si>
  <si>
    <t>Features766</t>
  </si>
  <si>
    <t>Features767</t>
  </si>
  <si>
    <t>Features768</t>
  </si>
  <si>
    <t>Features770</t>
  </si>
  <si>
    <t>Features775</t>
  </si>
  <si>
    <t>Features777</t>
  </si>
  <si>
    <t>Features778</t>
  </si>
  <si>
    <t>Features779</t>
  </si>
  <si>
    <t>Features780</t>
  </si>
  <si>
    <t>Features781</t>
  </si>
  <si>
    <t>Features783</t>
  </si>
  <si>
    <t>Features785</t>
  </si>
  <si>
    <t>C8 H14 O3</t>
  </si>
  <si>
    <t>Features786</t>
  </si>
  <si>
    <t>Features788</t>
  </si>
  <si>
    <t>Features790</t>
  </si>
  <si>
    <t>Features787</t>
  </si>
  <si>
    <t>Features792</t>
  </si>
  <si>
    <t>Features789</t>
  </si>
  <si>
    <t>Features793</t>
  </si>
  <si>
    <t>Features794</t>
  </si>
  <si>
    <t>Features796</t>
  </si>
  <si>
    <t>Features801</t>
  </si>
  <si>
    <t>Features797</t>
  </si>
  <si>
    <t>Features799</t>
  </si>
  <si>
    <t>Features798</t>
  </si>
  <si>
    <t>Features802</t>
  </si>
  <si>
    <t>Features804</t>
  </si>
  <si>
    <t>Features806</t>
  </si>
  <si>
    <t>Features807</t>
  </si>
  <si>
    <t>Features811</t>
  </si>
  <si>
    <t>Features810</t>
  </si>
  <si>
    <t>Features812</t>
  </si>
  <si>
    <t>Features813</t>
  </si>
  <si>
    <t>Features814</t>
  </si>
  <si>
    <t>Features816</t>
  </si>
  <si>
    <t>Features817</t>
  </si>
  <si>
    <t>Features815</t>
  </si>
  <si>
    <t>Features820</t>
  </si>
  <si>
    <t>Features821</t>
  </si>
  <si>
    <t>Features822</t>
  </si>
  <si>
    <t>Features826</t>
  </si>
  <si>
    <t>Features827</t>
  </si>
  <si>
    <t>Features828</t>
  </si>
  <si>
    <t>Features825</t>
  </si>
  <si>
    <t>Features829</t>
  </si>
  <si>
    <t>Features830</t>
  </si>
  <si>
    <t>Features831</t>
  </si>
  <si>
    <t>Features833</t>
  </si>
  <si>
    <t>Features834</t>
  </si>
  <si>
    <t>Features835</t>
  </si>
  <si>
    <t>Features836</t>
  </si>
  <si>
    <t>Features838</t>
  </si>
  <si>
    <t>Features839</t>
  </si>
  <si>
    <t>Features840</t>
  </si>
  <si>
    <t>Features842</t>
  </si>
  <si>
    <t>Features841</t>
  </si>
  <si>
    <t>Features843</t>
  </si>
  <si>
    <t>Features844</t>
  </si>
  <si>
    <t>Features846</t>
  </si>
  <si>
    <t>Features847</t>
  </si>
  <si>
    <t>Features848</t>
  </si>
  <si>
    <t>Features851</t>
  </si>
  <si>
    <t>Features852</t>
  </si>
  <si>
    <t>Features853</t>
  </si>
  <si>
    <t>Features856</t>
  </si>
  <si>
    <t>Features857</t>
  </si>
  <si>
    <t>Features858</t>
  </si>
  <si>
    <t>Features861</t>
  </si>
  <si>
    <t>Features862</t>
  </si>
  <si>
    <t>Features863</t>
  </si>
  <si>
    <t>Features859</t>
  </si>
  <si>
    <t>Features864</t>
  </si>
  <si>
    <t>Features865</t>
  </si>
  <si>
    <t>Features867</t>
  </si>
  <si>
    <t>Features868</t>
  </si>
  <si>
    <t>Features869</t>
  </si>
  <si>
    <t>Features870</t>
  </si>
  <si>
    <t>Features872</t>
  </si>
  <si>
    <t>Features873</t>
  </si>
  <si>
    <t>Features874</t>
  </si>
  <si>
    <t>Features878</t>
  </si>
  <si>
    <t>Features879</t>
  </si>
  <si>
    <t>Features881</t>
  </si>
  <si>
    <t>Features877</t>
  </si>
  <si>
    <t>Features883</t>
  </si>
  <si>
    <t>Features884</t>
  </si>
  <si>
    <t>Features886</t>
  </si>
  <si>
    <t>Features889</t>
  </si>
  <si>
    <t>Features891</t>
  </si>
  <si>
    <t>Features892</t>
  </si>
  <si>
    <t>Features893</t>
  </si>
  <si>
    <t>Features887</t>
  </si>
  <si>
    <t>Features894</t>
  </si>
  <si>
    <t>Features896</t>
  </si>
  <si>
    <t>Features890</t>
  </si>
  <si>
    <t>Features897</t>
  </si>
  <si>
    <t>Features898</t>
  </si>
  <si>
    <t>Features900</t>
  </si>
  <si>
    <t>Features901</t>
  </si>
  <si>
    <t>Features902</t>
  </si>
  <si>
    <t>Features910</t>
  </si>
  <si>
    <t>Features911</t>
  </si>
  <si>
    <t>C13 H16 O</t>
  </si>
  <si>
    <t>Features913</t>
  </si>
  <si>
    <t>Features919</t>
  </si>
  <si>
    <t>Features903</t>
  </si>
  <si>
    <t>Features921</t>
  </si>
  <si>
    <t>Features904</t>
  </si>
  <si>
    <t>Features922</t>
  </si>
  <si>
    <t>cis-2,6-Dimethoxy-3,4-dihydropyran</t>
  </si>
  <si>
    <t>Features905</t>
  </si>
  <si>
    <t>Features924</t>
  </si>
  <si>
    <t>Features906</t>
  </si>
  <si>
    <t>Features925</t>
  </si>
  <si>
    <t>Features907</t>
  </si>
  <si>
    <t>Features908</t>
  </si>
  <si>
    <t>Features928</t>
  </si>
  <si>
    <t>Features909</t>
  </si>
  <si>
    <t>Features930</t>
  </si>
  <si>
    <t>Features931</t>
  </si>
  <si>
    <t>Features912</t>
  </si>
  <si>
    <t>Features932</t>
  </si>
  <si>
    <t>Features933</t>
  </si>
  <si>
    <t>Features914</t>
  </si>
  <si>
    <t>Features934</t>
  </si>
  <si>
    <t>Features915</t>
  </si>
  <si>
    <t>Features935</t>
  </si>
  <si>
    <t>Features916</t>
  </si>
  <si>
    <t>Features936</t>
  </si>
  <si>
    <t>Features917</t>
  </si>
  <si>
    <t>Features937</t>
  </si>
  <si>
    <t>Features918</t>
  </si>
  <si>
    <t>Features938</t>
  </si>
  <si>
    <t>Features940</t>
  </si>
  <si>
    <t>C8 H12 O3</t>
  </si>
  <si>
    <t>Features943</t>
  </si>
  <si>
    <t>Features923</t>
  </si>
  <si>
    <t>Features946</t>
  </si>
  <si>
    <t>Features947</t>
  </si>
  <si>
    <t>Features948</t>
  </si>
  <si>
    <t>Features926</t>
  </si>
  <si>
    <t>Features949</t>
  </si>
  <si>
    <t>Features951</t>
  </si>
  <si>
    <t>C7 H10 O3</t>
  </si>
  <si>
    <t>Features953</t>
  </si>
  <si>
    <t>Features954</t>
  </si>
  <si>
    <t>Features955</t>
  </si>
  <si>
    <t>Features956</t>
  </si>
  <si>
    <t>Features957</t>
  </si>
  <si>
    <t>Features958</t>
  </si>
  <si>
    <t>Features961</t>
  </si>
  <si>
    <t>Features962</t>
  </si>
  <si>
    <t>Features963</t>
  </si>
  <si>
    <t>Features939</t>
  </si>
  <si>
    <t>Features968</t>
  </si>
  <si>
    <t>Features969</t>
  </si>
  <si>
    <t>Features973</t>
  </si>
  <si>
    <t>Features944</t>
  </si>
  <si>
    <t>Features990</t>
  </si>
  <si>
    <t>Features993</t>
  </si>
  <si>
    <t>Features995</t>
  </si>
  <si>
    <t>Features994</t>
  </si>
  <si>
    <t>Features997</t>
  </si>
  <si>
    <t>Features1000</t>
  </si>
  <si>
    <t>Features1005</t>
  </si>
  <si>
    <t>Features1008</t>
  </si>
  <si>
    <t>Features1006</t>
  </si>
  <si>
    <t>Features1009</t>
  </si>
  <si>
    <t>Features1010</t>
  </si>
  <si>
    <t>Features1011</t>
  </si>
  <si>
    <t>Features959</t>
  </si>
  <si>
    <t>Features960</t>
  </si>
  <si>
    <t>Features1013</t>
  </si>
  <si>
    <t>Features1014</t>
  </si>
  <si>
    <t>Features1015</t>
  </si>
  <si>
    <t>Features1016</t>
  </si>
  <si>
    <t>Features964</t>
  </si>
  <si>
    <t>Features1017</t>
  </si>
  <si>
    <t>Features965</t>
  </si>
  <si>
    <t>Features1018</t>
  </si>
  <si>
    <t>Features966</t>
  </si>
  <si>
    <t>Features1021</t>
  </si>
  <si>
    <t>Features967</t>
  </si>
  <si>
    <t>Features1022</t>
  </si>
  <si>
    <t>C6 H10 O4</t>
  </si>
  <si>
    <t>Features1039</t>
  </si>
  <si>
    <t>Features1046</t>
  </si>
  <si>
    <t>Features970</t>
  </si>
  <si>
    <t>Features1047</t>
  </si>
  <si>
    <t>Features971</t>
  </si>
  <si>
    <t>Features1048</t>
  </si>
  <si>
    <t>Features972</t>
  </si>
  <si>
    <t>Features1050</t>
  </si>
  <si>
    <t>Features976</t>
  </si>
  <si>
    <t>Features1056</t>
  </si>
  <si>
    <t>Features977</t>
  </si>
  <si>
    <t>Features978</t>
  </si>
  <si>
    <t>Features1057</t>
  </si>
  <si>
    <t>Features979</t>
  </si>
  <si>
    <t>Features980</t>
  </si>
  <si>
    <t>Features1060</t>
  </si>
  <si>
    <t>Features981</t>
  </si>
  <si>
    <t>Features1061</t>
  </si>
  <si>
    <t>Features982</t>
  </si>
  <si>
    <t>Features1062</t>
  </si>
  <si>
    <t>Features983</t>
  </si>
  <si>
    <t>Features1063</t>
  </si>
  <si>
    <t>Features984</t>
  </si>
  <si>
    <t>Features1064</t>
  </si>
  <si>
    <t>Features985</t>
  </si>
  <si>
    <t>Features1065</t>
  </si>
  <si>
    <t>Features986</t>
  </si>
  <si>
    <t>Features1066</t>
  </si>
  <si>
    <t>Features987</t>
  </si>
  <si>
    <t>Features1067</t>
  </si>
  <si>
    <t>Features988</t>
  </si>
  <si>
    <t>Features1068</t>
  </si>
  <si>
    <t>Features989</t>
  </si>
  <si>
    <t>Features1069</t>
  </si>
  <si>
    <t>Features1070</t>
  </si>
  <si>
    <t>Features1071</t>
  </si>
  <si>
    <t>Features1074</t>
  </si>
  <si>
    <t>Features1076</t>
  </si>
  <si>
    <t>Features1077</t>
  </si>
  <si>
    <t>Features996</t>
  </si>
  <si>
    <t>Features1078</t>
  </si>
  <si>
    <t>Features998</t>
  </si>
  <si>
    <t>Features1079</t>
  </si>
  <si>
    <t>C6 H12 O2</t>
  </si>
  <si>
    <t>Features999</t>
  </si>
  <si>
    <t>Features1081</t>
  </si>
  <si>
    <t>Features1084</t>
  </si>
  <si>
    <t>Features1001</t>
  </si>
  <si>
    <t>Features1002</t>
  </si>
  <si>
    <t>Features1090</t>
  </si>
  <si>
    <t>Features1003</t>
  </si>
  <si>
    <t>Features1004</t>
  </si>
  <si>
    <t>Features1096</t>
  </si>
  <si>
    <t>Features1101</t>
  </si>
  <si>
    <t>Features1103</t>
  </si>
  <si>
    <t>Features1108</t>
  </si>
  <si>
    <t>Features1110</t>
  </si>
  <si>
    <t>C24 H30 O4</t>
  </si>
  <si>
    <t>Features1111</t>
  </si>
  <si>
    <t>Features1113</t>
  </si>
  <si>
    <t>Features1118</t>
  </si>
  <si>
    <t>Features1119</t>
  </si>
  <si>
    <t>Features1123</t>
  </si>
  <si>
    <t>Features1122</t>
  </si>
  <si>
    <t>Features1127</t>
  </si>
  <si>
    <t>Features1019</t>
  </si>
  <si>
    <t>Features1128</t>
  </si>
  <si>
    <t>Features1020</t>
  </si>
  <si>
    <t>Features1130</t>
  </si>
  <si>
    <t>Features1131</t>
  </si>
  <si>
    <t>Features1132</t>
  </si>
  <si>
    <t>Features1023</t>
  </si>
  <si>
    <t>Features1133</t>
  </si>
  <si>
    <t>Features1024</t>
  </si>
  <si>
    <t>Features1136</t>
  </si>
  <si>
    <t>Features1025</t>
  </si>
  <si>
    <t>Features1026</t>
  </si>
  <si>
    <t>Features1137</t>
  </si>
  <si>
    <t>Features1027</t>
  </si>
  <si>
    <t>Features1139</t>
  </si>
  <si>
    <t>Features1028</t>
  </si>
  <si>
    <t>Features1029</t>
  </si>
  <si>
    <t>Features1142</t>
  </si>
  <si>
    <t>Features1030</t>
  </si>
  <si>
    <t>Features1031</t>
  </si>
  <si>
    <t>Features1144</t>
  </si>
  <si>
    <t>Features1032</t>
  </si>
  <si>
    <t>Features1033</t>
  </si>
  <si>
    <t>Features1146</t>
  </si>
  <si>
    <t>cis-(6-Methylcyclohexa-1,4-dien-3-yl)phosphonic Acid Bis(N,N-diethylamide)</t>
  </si>
  <si>
    <t>C15 H29 N2 O P</t>
  </si>
  <si>
    <t>Features1034</t>
  </si>
  <si>
    <t>Features1148</t>
  </si>
  <si>
    <t>Features1035</t>
  </si>
  <si>
    <t>Features1149</t>
  </si>
  <si>
    <t>Features1036</t>
  </si>
  <si>
    <t>Features1151</t>
  </si>
  <si>
    <t>Features1037</t>
  </si>
  <si>
    <t>Features1153</t>
  </si>
  <si>
    <t>Features1154</t>
  </si>
  <si>
    <t>Features1040</t>
  </si>
  <si>
    <t>Features1155</t>
  </si>
  <si>
    <t>Features1041</t>
  </si>
  <si>
    <t>Features1158</t>
  </si>
  <si>
    <t>Features1042</t>
  </si>
  <si>
    <t>Features1160</t>
  </si>
  <si>
    <t>Features1043</t>
  </si>
  <si>
    <t>Features1044</t>
  </si>
  <si>
    <t>Features1164</t>
  </si>
  <si>
    <t>Features1045</t>
  </si>
  <si>
    <t>Features1167</t>
  </si>
  <si>
    <t>Features1170</t>
  </si>
  <si>
    <t>Features1171</t>
  </si>
  <si>
    <t>Features1172</t>
  </si>
  <si>
    <t>Features1174</t>
  </si>
  <si>
    <t>Features1051</t>
  </si>
  <si>
    <t>Features1053</t>
  </si>
  <si>
    <t>Features1178</t>
  </si>
  <si>
    <t>Features1179</t>
  </si>
  <si>
    <t>Features1183</t>
  </si>
  <si>
    <t>Features1186</t>
  </si>
  <si>
    <t>Features1059</t>
  </si>
  <si>
    <t>Features1188</t>
  </si>
  <si>
    <t>Features1189</t>
  </si>
  <si>
    <t>Features1190</t>
  </si>
  <si>
    <t>Features1193</t>
  </si>
  <si>
    <t>Features1194</t>
  </si>
  <si>
    <t>Features1196</t>
  </si>
  <si>
    <t>Features1195</t>
  </si>
  <si>
    <t>Features1198</t>
  </si>
  <si>
    <t>Features1200</t>
  </si>
  <si>
    <t>Features1201</t>
  </si>
  <si>
    <t>Features1202</t>
  </si>
  <si>
    <t>Features1203</t>
  </si>
  <si>
    <t>Features1072</t>
  </si>
  <si>
    <t>Features1205</t>
  </si>
  <si>
    <t>Features1206</t>
  </si>
  <si>
    <t>Features1211</t>
  </si>
  <si>
    <t>Features1215</t>
  </si>
  <si>
    <t>Features1216</t>
  </si>
  <si>
    <t>Features1218</t>
  </si>
  <si>
    <t>Features1221</t>
  </si>
  <si>
    <t>Features1227</t>
  </si>
  <si>
    <t>Features1082</t>
  </si>
  <si>
    <t>Features1228</t>
  </si>
  <si>
    <t>Features1083</t>
  </si>
  <si>
    <t>Features1230</t>
  </si>
  <si>
    <t>Features1232</t>
  </si>
  <si>
    <t>Features1085</t>
  </si>
  <si>
    <t>Features1233</t>
  </si>
  <si>
    <t>Features1086</t>
  </si>
  <si>
    <t>Features1234</t>
  </si>
  <si>
    <t>Features1087</t>
  </si>
  <si>
    <t>Features1235</t>
  </si>
  <si>
    <t>Features1088</t>
  </si>
  <si>
    <t>Features1236</t>
  </si>
  <si>
    <t>Features1089</t>
  </si>
  <si>
    <t>Features1238</t>
  </si>
  <si>
    <t>Features1237</t>
  </si>
  <si>
    <t>Features1092</t>
  </si>
  <si>
    <t>Features1245</t>
  </si>
  <si>
    <t>Features1093</t>
  </si>
  <si>
    <t>Features1246</t>
  </si>
  <si>
    <t>Features1094</t>
  </si>
  <si>
    <t>Features1247</t>
  </si>
  <si>
    <t>Features1250</t>
  </si>
  <si>
    <t>Features1097</t>
  </si>
  <si>
    <t>Features1251</t>
  </si>
  <si>
    <t>Features1098</t>
  </si>
  <si>
    <t>Features1252</t>
  </si>
  <si>
    <t>C15 H20</t>
  </si>
  <si>
    <t>Features1099</t>
  </si>
  <si>
    <t>Features1253</t>
  </si>
  <si>
    <t>5,8-Epoxy-1H-benzocycloheptene, 2,3,5,8-tetrahydro-8-methyl-</t>
  </si>
  <si>
    <t>Features1255</t>
  </si>
  <si>
    <t>Features1256</t>
  </si>
  <si>
    <t>Features1257</t>
  </si>
  <si>
    <t>C18 H30</t>
  </si>
  <si>
    <t>Features1104</t>
  </si>
  <si>
    <t>Features1258</t>
  </si>
  <si>
    <t>Features1105</t>
  </si>
  <si>
    <t>C11 H11 N</t>
  </si>
  <si>
    <t>Features1106</t>
  </si>
  <si>
    <t>Features1269</t>
  </si>
  <si>
    <t>Features1107</t>
  </si>
  <si>
    <t>Features1270</t>
  </si>
  <si>
    <t>Features1272</t>
  </si>
  <si>
    <t>Features1109</t>
  </si>
  <si>
    <t>Features1277</t>
  </si>
  <si>
    <t>Features1278</t>
  </si>
  <si>
    <t>Features1283</t>
  </si>
  <si>
    <t>Features1284</t>
  </si>
  <si>
    <t>Features1114</t>
  </si>
  <si>
    <t>Features1285</t>
  </si>
  <si>
    <t>C14 H16</t>
  </si>
  <si>
    <t>Features1115</t>
  </si>
  <si>
    <t>Features1286</t>
  </si>
  <si>
    <t>Features1116</t>
  </si>
  <si>
    <t>Features1288</t>
  </si>
  <si>
    <t>Features1117</t>
  </si>
  <si>
    <t>Features1289</t>
  </si>
  <si>
    <t>Features1291</t>
  </si>
  <si>
    <t>Features1292</t>
  </si>
  <si>
    <t>Features1120</t>
  </si>
  <si>
    <t>Features1294</t>
  </si>
  <si>
    <t>Features1121</t>
  </si>
  <si>
    <t>Features1295</t>
  </si>
  <si>
    <t>Cyclotrisiloxane, hexamethyl-</t>
  </si>
  <si>
    <t>C6 H18 O3 Si3</t>
  </si>
  <si>
    <t>Features1124</t>
  </si>
  <si>
    <t>Features1296</t>
  </si>
  <si>
    <t>Features1125</t>
  </si>
  <si>
    <t>Features1297</t>
  </si>
  <si>
    <t>Features1126</t>
  </si>
  <si>
    <t>Features1299</t>
  </si>
  <si>
    <t>Features1300</t>
  </si>
  <si>
    <t>Features1298</t>
  </si>
  <si>
    <t>Features1129</t>
  </si>
  <si>
    <t>Features1301</t>
  </si>
  <si>
    <t>Features1303</t>
  </si>
  <si>
    <t>Features1304</t>
  </si>
  <si>
    <t>Features1306</t>
  </si>
  <si>
    <t>Features1135</t>
  </si>
  <si>
    <t>Features1308</t>
  </si>
  <si>
    <t>Features1309</t>
  </si>
  <si>
    <t>Features1311</t>
  </si>
  <si>
    <t>Features1138</t>
  </si>
  <si>
    <t>Features1312</t>
  </si>
  <si>
    <t>Features1313</t>
  </si>
  <si>
    <t>Features1140</t>
  </si>
  <si>
    <t>Features1316</t>
  </si>
  <si>
    <t>Features1141</t>
  </si>
  <si>
    <t>Features1319</t>
  </si>
  <si>
    <t>Features1320</t>
  </si>
  <si>
    <t>Features1322</t>
  </si>
  <si>
    <t>Features1327</t>
  </si>
  <si>
    <t>Features1328</t>
  </si>
  <si>
    <t>Features1329</t>
  </si>
  <si>
    <t>Features1150</t>
  </si>
  <si>
    <t>C14 H24 O4</t>
  </si>
  <si>
    <t>Features1332</t>
  </si>
  <si>
    <t>Features1152</t>
  </si>
  <si>
    <t>Features1333</t>
  </si>
  <si>
    <t>Features1334</t>
  </si>
  <si>
    <t>Features1335</t>
  </si>
  <si>
    <t>C8 H14 O4</t>
  </si>
  <si>
    <t>Features1336</t>
  </si>
  <si>
    <t>Features1156</t>
  </si>
  <si>
    <t>Features1338</t>
  </si>
  <si>
    <t>Features1157</t>
  </si>
  <si>
    <t>Features1339</t>
  </si>
  <si>
    <t>Features1340</t>
  </si>
  <si>
    <t>Features1159</t>
  </si>
  <si>
    <t>Features1342</t>
  </si>
  <si>
    <t>Features1343</t>
  </si>
  <si>
    <t>Features1353</t>
  </si>
  <si>
    <t>Features1165</t>
  </si>
  <si>
    <t>Features1357</t>
  </si>
  <si>
    <t>Features1166</t>
  </si>
  <si>
    <t>Features1358</t>
  </si>
  <si>
    <t>Features1359</t>
  </si>
  <si>
    <t>Features1168</t>
  </si>
  <si>
    <t>Features1360</t>
  </si>
  <si>
    <t>Features1169</t>
  </si>
  <si>
    <t>Features1361</t>
  </si>
  <si>
    <t>Features1363</t>
  </si>
  <si>
    <t>Features1364</t>
  </si>
  <si>
    <t>Features1365</t>
  </si>
  <si>
    <t>Features1366</t>
  </si>
  <si>
    <t>Features1368</t>
  </si>
  <si>
    <t>Features1369</t>
  </si>
  <si>
    <t>Features1177</t>
  </si>
  <si>
    <t>Features1372</t>
  </si>
  <si>
    <t>Features1378</t>
  </si>
  <si>
    <t>Features1379</t>
  </si>
  <si>
    <t>Features1180</t>
  </si>
  <si>
    <t>Features1381</t>
  </si>
  <si>
    <t>Features1181</t>
  </si>
  <si>
    <t>Features1382</t>
  </si>
  <si>
    <t>Features1383</t>
  </si>
  <si>
    <t>Features1184</t>
  </si>
  <si>
    <t>Features1384</t>
  </si>
  <si>
    <t>Features1185</t>
  </si>
  <si>
    <t>Features1385</t>
  </si>
  <si>
    <t>Features1392</t>
  </si>
  <si>
    <t>Features1393</t>
  </si>
  <si>
    <t>Features1394</t>
  </si>
  <si>
    <t>Features1395</t>
  </si>
  <si>
    <t>Features1191</t>
  </si>
  <si>
    <t>Features1400</t>
  </si>
  <si>
    <t>Features1192</t>
  </si>
  <si>
    <t>Features1401</t>
  </si>
  <si>
    <t>Features1402</t>
  </si>
  <si>
    <t>Features1405</t>
  </si>
  <si>
    <t>Benzene, 1,1'-(4-pentenylidene)bis-</t>
  </si>
  <si>
    <t>C17 H18</t>
  </si>
  <si>
    <t>Features1406</t>
  </si>
  <si>
    <t>Features1407</t>
  </si>
  <si>
    <t>Features1197</t>
  </si>
  <si>
    <t>Features1409</t>
  </si>
  <si>
    <t>Features1413</t>
  </si>
  <si>
    <t>Features1199</t>
  </si>
  <si>
    <t>Features1412</t>
  </si>
  <si>
    <t>Features1411</t>
  </si>
  <si>
    <t>Features1414</t>
  </si>
  <si>
    <t>C17 H24 N2 O</t>
  </si>
  <si>
    <t>Features1416</t>
  </si>
  <si>
    <t>Features1421</t>
  </si>
  <si>
    <t>Features1204</t>
  </si>
  <si>
    <t>Features1422</t>
  </si>
  <si>
    <t>Features1423</t>
  </si>
  <si>
    <t>Features1424</t>
  </si>
  <si>
    <t>Features1207</t>
  </si>
  <si>
    <t>Features1425</t>
  </si>
  <si>
    <t>Features1210</t>
  </si>
  <si>
    <t>Features1437</t>
  </si>
  <si>
    <t>Features1212</t>
  </si>
  <si>
    <t>Features1441</t>
  </si>
  <si>
    <t>Features1213</t>
  </si>
  <si>
    <t>Features1443</t>
  </si>
  <si>
    <t>Features1444</t>
  </si>
  <si>
    <t>Features1445</t>
  </si>
  <si>
    <t>Features1447</t>
  </si>
  <si>
    <t>Features1217</t>
  </si>
  <si>
    <t>Features1448</t>
  </si>
  <si>
    <t>Features1453</t>
  </si>
  <si>
    <t>Features1219</t>
  </si>
  <si>
    <t>Features1455</t>
  </si>
  <si>
    <t>Features1220</t>
  </si>
  <si>
    <t>Features1458</t>
  </si>
  <si>
    <t>Features1462</t>
  </si>
  <si>
    <t>Features1222</t>
  </si>
  <si>
    <t>Features1465</t>
  </si>
  <si>
    <t>Features1223</t>
  </si>
  <si>
    <t>Features1224</t>
  </si>
  <si>
    <t>Features1467</t>
  </si>
  <si>
    <t>Features1468</t>
  </si>
  <si>
    <t>Features1226</t>
  </si>
  <si>
    <t>Features1469</t>
  </si>
  <si>
    <t>Features1474</t>
  </si>
  <si>
    <t>Features1471</t>
  </si>
  <si>
    <t>Features1229</t>
  </si>
  <si>
    <t>Features1472</t>
  </si>
  <si>
    <t>Features1479</t>
  </si>
  <si>
    <t>Features1231</t>
  </si>
  <si>
    <t>Features1480</t>
  </si>
  <si>
    <t>Features1484</t>
  </si>
  <si>
    <t>Features1485</t>
  </si>
  <si>
    <t>Features1496</t>
  </si>
  <si>
    <t>Features1499</t>
  </si>
  <si>
    <t>Features1501</t>
  </si>
  <si>
    <t>Features1504</t>
  </si>
  <si>
    <t>Features1239</t>
  </si>
  <si>
    <t>Features1506</t>
  </si>
  <si>
    <t>C13 H13 N</t>
  </si>
  <si>
    <t>Features1240</t>
  </si>
  <si>
    <t>Features1509</t>
  </si>
  <si>
    <t>C14 H14 O3</t>
  </si>
  <si>
    <t>Features1241</t>
  </si>
  <si>
    <t>Features1510</t>
  </si>
  <si>
    <t>Features1242</t>
  </si>
  <si>
    <t>Features1511</t>
  </si>
  <si>
    <t>Features1243</t>
  </si>
  <si>
    <t>Features1512</t>
  </si>
  <si>
    <t>Features1515</t>
  </si>
  <si>
    <t>Features1517</t>
  </si>
  <si>
    <t>Features1520</t>
  </si>
  <si>
    <t>Features1519</t>
  </si>
  <si>
    <t>Features1249</t>
  </si>
  <si>
    <t>Features1522</t>
  </si>
  <si>
    <t>Features1523</t>
  </si>
  <si>
    <t>Features1527</t>
  </si>
  <si>
    <t>Features1530</t>
  </si>
  <si>
    <t>Features1531</t>
  </si>
  <si>
    <t>Features1536</t>
  </si>
  <si>
    <t>Features1537</t>
  </si>
  <si>
    <t>Features1539</t>
  </si>
  <si>
    <t>1-Methyl-4-[1-(4-methylphenyl)but-3-enyl]benzene</t>
  </si>
  <si>
    <t>C18 H20</t>
  </si>
  <si>
    <t>Features1540</t>
  </si>
  <si>
    <t>Features1260</t>
  </si>
  <si>
    <t>Features1551</t>
  </si>
  <si>
    <t>Features1261</t>
  </si>
  <si>
    <t>Features1552</t>
  </si>
  <si>
    <t>Features1262</t>
  </si>
  <si>
    <t>Features1554</t>
  </si>
  <si>
    <t>Features1263</t>
  </si>
  <si>
    <t>Features1555</t>
  </si>
  <si>
    <t>Features1264</t>
  </si>
  <si>
    <t>Features1556</t>
  </si>
  <si>
    <t>Features1265</t>
  </si>
  <si>
    <t>Features1557</t>
  </si>
  <si>
    <t>Features1266</t>
  </si>
  <si>
    <t>Features1558</t>
  </si>
  <si>
    <t>Features1267</t>
  </si>
  <si>
    <t>Features1559</t>
  </si>
  <si>
    <t>Features1268</t>
  </si>
  <si>
    <t>Features1560</t>
  </si>
  <si>
    <t>Features1565</t>
  </si>
  <si>
    <t>Features1271</t>
  </si>
  <si>
    <t>Features1562</t>
  </si>
  <si>
    <t>Features1563</t>
  </si>
  <si>
    <t>Features1273</t>
  </si>
  <si>
    <t>Features1274</t>
  </si>
  <si>
    <t>Features1566</t>
  </si>
  <si>
    <t>Features1275</t>
  </si>
  <si>
    <t>Features1567</t>
  </si>
  <si>
    <t>Features1276</t>
  </si>
  <si>
    <t>Features1569</t>
  </si>
  <si>
    <t>Features1571</t>
  </si>
  <si>
    <t>Features1573</t>
  </si>
  <si>
    <t>C17 H24 O</t>
  </si>
  <si>
    <t>Features1279</t>
  </si>
  <si>
    <t>Features1280</t>
  </si>
  <si>
    <t>Features1580</t>
  </si>
  <si>
    <t>Features1281</t>
  </si>
  <si>
    <t>Features1582</t>
  </si>
  <si>
    <t>Features1584</t>
  </si>
  <si>
    <t>Features1586</t>
  </si>
  <si>
    <t>Features1588</t>
  </si>
  <si>
    <t>Features1589</t>
  </si>
  <si>
    <t>C13 H18 N2 O2</t>
  </si>
  <si>
    <t>Features1287</t>
  </si>
  <si>
    <t>Features1590</t>
  </si>
  <si>
    <t>Features1592</t>
  </si>
  <si>
    <t>Features1591</t>
  </si>
  <si>
    <t>Features1290</t>
  </si>
  <si>
    <t>Features1595</t>
  </si>
  <si>
    <t>Features1599</t>
  </si>
  <si>
    <t>Features1293</t>
  </si>
  <si>
    <t>Features1603</t>
  </si>
  <si>
    <t>C17 H28</t>
  </si>
  <si>
    <t>Features1605</t>
  </si>
  <si>
    <t>Features1608</t>
  </si>
  <si>
    <t>Features1609</t>
  </si>
  <si>
    <t>Features1611</t>
  </si>
  <si>
    <t>Features1613</t>
  </si>
  <si>
    <t>Features1614</t>
  </si>
  <si>
    <t>Features1615</t>
  </si>
  <si>
    <t>Features1302</t>
  </si>
  <si>
    <t>Features1616</t>
  </si>
  <si>
    <t>Features1617</t>
  </si>
  <si>
    <t>Features1618</t>
  </si>
  <si>
    <t>Features1305</t>
  </si>
  <si>
    <t>Features1619</t>
  </si>
  <si>
    <t>Cyclooctasiloxane, hexadecamethyl-</t>
  </si>
  <si>
    <t>C16 H48 O8 Si8</t>
  </si>
  <si>
    <t>Features1620</t>
  </si>
  <si>
    <t>Features1623</t>
  </si>
  <si>
    <t>Features1624</t>
  </si>
  <si>
    <t>Features1310</t>
  </si>
  <si>
    <t>Features1632</t>
  </si>
  <si>
    <t>Features1633</t>
  </si>
  <si>
    <t>Features1634</t>
  </si>
  <si>
    <t>Features1635</t>
  </si>
  <si>
    <t>Features1314</t>
  </si>
  <si>
    <t>Features1637</t>
  </si>
  <si>
    <t>Features1315</t>
  </si>
  <si>
    <t>Features1638</t>
  </si>
  <si>
    <t>Features1639</t>
  </si>
  <si>
    <t>Features1317</t>
  </si>
  <si>
    <t>Features1640</t>
  </si>
  <si>
    <t>Features1318</t>
  </si>
  <si>
    <t>Features1643</t>
  </si>
  <si>
    <t>Features1645</t>
  </si>
  <si>
    <t>Features1641</t>
  </si>
  <si>
    <t>Features1647</t>
  </si>
  <si>
    <t>Features1648</t>
  </si>
  <si>
    <t>Features1324</t>
  </si>
  <si>
    <t>Features1674</t>
  </si>
  <si>
    <t>Features1326</t>
  </si>
  <si>
    <t>Features1684</t>
  </si>
  <si>
    <t>Features1686</t>
  </si>
  <si>
    <t>Features1691</t>
  </si>
  <si>
    <t>Features1330</t>
  </si>
  <si>
    <t>Features1692</t>
  </si>
  <si>
    <t>Features1331</t>
  </si>
  <si>
    <t>Features1693</t>
  </si>
  <si>
    <t>Features1694</t>
  </si>
  <si>
    <t>Features1696</t>
  </si>
  <si>
    <t>Features1697</t>
  </si>
  <si>
    <t>Features1698</t>
  </si>
  <si>
    <t>Features1701</t>
  </si>
  <si>
    <t>C12 H16 O3</t>
  </si>
  <si>
    <t>Features1337</t>
  </si>
  <si>
    <t>Features1715</t>
  </si>
  <si>
    <t>Features1717</t>
  </si>
  <si>
    <t>Features1718</t>
  </si>
  <si>
    <t>Features1341</t>
  </si>
  <si>
    <t>Features1719</t>
  </si>
  <si>
    <t>Features1725</t>
  </si>
  <si>
    <t>Features1738</t>
  </si>
  <si>
    <t>Features1737</t>
  </si>
  <si>
    <t>Features1345</t>
  </si>
  <si>
    <t>Features1740</t>
  </si>
  <si>
    <t>Features1742</t>
  </si>
  <si>
    <t>Features1347</t>
  </si>
  <si>
    <t>Features1744</t>
  </si>
  <si>
    <t>Features1348</t>
  </si>
  <si>
    <t>Features1745</t>
  </si>
  <si>
    <t>Features1349</t>
  </si>
  <si>
    <t>Features1746</t>
  </si>
  <si>
    <t>Features1350</t>
  </si>
  <si>
    <t>Features1747</t>
  </si>
  <si>
    <t>Features1351</t>
  </si>
  <si>
    <t>Features1749</t>
  </si>
  <si>
    <t>Features1751</t>
  </si>
  <si>
    <t>Features1752</t>
  </si>
  <si>
    <t>Features1354</t>
  </si>
  <si>
    <t>Features1754</t>
  </si>
  <si>
    <t>Features1356</t>
  </si>
  <si>
    <t>Features1759</t>
  </si>
  <si>
    <t>Features1769</t>
  </si>
  <si>
    <t>Features1775</t>
  </si>
  <si>
    <t>Features1776</t>
  </si>
  <si>
    <t>Features1784</t>
  </si>
  <si>
    <t>Features1793</t>
  </si>
  <si>
    <t>Features1797</t>
  </si>
  <si>
    <t>Features1803</t>
  </si>
  <si>
    <t>Features1802</t>
  </si>
  <si>
    <t>Features1822</t>
  </si>
  <si>
    <t>Features1825</t>
  </si>
  <si>
    <t>Features1833</t>
  </si>
  <si>
    <t>Features1370</t>
  </si>
  <si>
    <t>Features1834</t>
  </si>
  <si>
    <t>Features1371</t>
  </si>
  <si>
    <t>Features1838</t>
  </si>
  <si>
    <t>Features1841</t>
  </si>
  <si>
    <t>Features1373</t>
  </si>
  <si>
    <t>Features1850</t>
  </si>
  <si>
    <t>Features1374</t>
  </si>
  <si>
    <t>Features1853</t>
  </si>
  <si>
    <t>Features1375</t>
  </si>
  <si>
    <t>Features1857</t>
  </si>
  <si>
    <t>Features1376</t>
  </si>
  <si>
    <t>Features1860</t>
  </si>
  <si>
    <t>Features1377</t>
  </si>
  <si>
    <t>Features1862</t>
  </si>
  <si>
    <t>Features1865</t>
  </si>
  <si>
    <t>Features1866</t>
  </si>
  <si>
    <t>Features1380</t>
  </si>
  <si>
    <t>Features1896</t>
  </si>
  <si>
    <t>Features1898</t>
  </si>
  <si>
    <t>Features1899</t>
  </si>
  <si>
    <t>Features1900</t>
  </si>
  <si>
    <t>Features1901</t>
  </si>
  <si>
    <t>Features1902</t>
  </si>
  <si>
    <t>Features1386</t>
  </si>
  <si>
    <t>Features1903</t>
  </si>
  <si>
    <t>Features1387</t>
  </si>
  <si>
    <t>Features1904</t>
  </si>
  <si>
    <t>Features1388</t>
  </si>
  <si>
    <t>Features1905</t>
  </si>
  <si>
    <t>Features1389</t>
  </si>
  <si>
    <t>Features1906</t>
  </si>
  <si>
    <t>Features1390</t>
  </si>
  <si>
    <t>Features1919</t>
  </si>
  <si>
    <t>Features1391</t>
  </si>
  <si>
    <t>Features1921</t>
  </si>
  <si>
    <t>Features1922</t>
  </si>
  <si>
    <t>Features1925</t>
  </si>
  <si>
    <t>Features1926</t>
  </si>
  <si>
    <t>Features1927</t>
  </si>
  <si>
    <t>Features1397</t>
  </si>
  <si>
    <t>Features1929</t>
  </si>
  <si>
    <t>Features1398</t>
  </si>
  <si>
    <t>Features1931</t>
  </si>
  <si>
    <t>Features1399</t>
  </si>
  <si>
    <t>Features1932</t>
  </si>
  <si>
    <t>Features1940</t>
  </si>
  <si>
    <t>Features1941</t>
  </si>
  <si>
    <t>Features1403</t>
  </si>
  <si>
    <t>Features1942</t>
  </si>
  <si>
    <t>C11 H10 O4</t>
  </si>
  <si>
    <t>Features1404</t>
  </si>
  <si>
    <t>Features1943</t>
  </si>
  <si>
    <t>Features1944</t>
  </si>
  <si>
    <t>Features1949</t>
  </si>
  <si>
    <t>Features1408</t>
  </si>
  <si>
    <t>Features1955</t>
  </si>
  <si>
    <t>Features1957</t>
  </si>
  <si>
    <t>Features1973</t>
  </si>
  <si>
    <t>Features1974</t>
  </si>
  <si>
    <t>Features1975</t>
  </si>
  <si>
    <t>Features1982</t>
  </si>
  <si>
    <t>Features1415</t>
  </si>
  <si>
    <t>Features1985</t>
  </si>
  <si>
    <t>Features1986</t>
  </si>
  <si>
    <t>Features1417</t>
  </si>
  <si>
    <t>Features1989</t>
  </si>
  <si>
    <t>Features1418</t>
  </si>
  <si>
    <t>Features1998</t>
  </si>
  <si>
    <t>Features1419</t>
  </si>
  <si>
    <t>Features2006</t>
  </si>
  <si>
    <t>Features2022</t>
  </si>
  <si>
    <t>Features2024</t>
  </si>
  <si>
    <t>Features2025</t>
  </si>
  <si>
    <t>Features2027</t>
  </si>
  <si>
    <t>Features2035</t>
  </si>
  <si>
    <t>Features2036</t>
  </si>
  <si>
    <t>Features1427</t>
  </si>
  <si>
    <t>Features2038</t>
  </si>
  <si>
    <t>Features1428</t>
  </si>
  <si>
    <t>Features2039</t>
  </si>
  <si>
    <t>Features1429</t>
  </si>
  <si>
    <t>Features2045</t>
  </si>
  <si>
    <t>Features1430</t>
  </si>
  <si>
    <t>Features2047</t>
  </si>
  <si>
    <t>Features1431</t>
  </si>
  <si>
    <t>Features2048</t>
  </si>
  <si>
    <t>Features1432</t>
  </si>
  <si>
    <t>Features2050</t>
  </si>
  <si>
    <t>Features1433</t>
  </si>
  <si>
    <t>Features2054</t>
  </si>
  <si>
    <t>Features1434</t>
  </si>
  <si>
    <t>Features2055</t>
  </si>
  <si>
    <t>Features1436</t>
  </si>
  <si>
    <t>Features2057</t>
  </si>
  <si>
    <t>Features2058</t>
  </si>
  <si>
    <t>Features1438</t>
  </si>
  <si>
    <t>Features1439</t>
  </si>
  <si>
    <t>Features2062</t>
  </si>
  <si>
    <t>Features1440</t>
  </si>
  <si>
    <t>Features2064</t>
  </si>
  <si>
    <t>Features2067</t>
  </si>
  <si>
    <t>Features1442</t>
  </si>
  <si>
    <t>Features2068</t>
  </si>
  <si>
    <t>Features2070</t>
  </si>
  <si>
    <t>Features2071</t>
  </si>
  <si>
    <t>Features2075</t>
  </si>
  <si>
    <t>Features1446</t>
  </si>
  <si>
    <t>Features2076</t>
  </si>
  <si>
    <t>Features2078</t>
  </si>
  <si>
    <t>Features2079</t>
  </si>
  <si>
    <t>Features1449</t>
  </si>
  <si>
    <t>Features2077</t>
  </si>
  <si>
    <t>Features1450</t>
  </si>
  <si>
    <t>Features2080</t>
  </si>
  <si>
    <t>Features1451</t>
  </si>
  <si>
    <t>Features2081</t>
  </si>
  <si>
    <t>Features1452</t>
  </si>
  <si>
    <t>Features2092</t>
  </si>
  <si>
    <t>Features2093</t>
  </si>
  <si>
    <t>Features1454</t>
  </si>
  <si>
    <t>Features2097</t>
  </si>
  <si>
    <t>Features1456</t>
  </si>
  <si>
    <t>Features2098</t>
  </si>
  <si>
    <t>C10 H16 O</t>
  </si>
  <si>
    <t>Features2099</t>
  </si>
  <si>
    <t>Features1459</t>
  </si>
  <si>
    <t>Features2101</t>
  </si>
  <si>
    <t>C12 H24 O3</t>
  </si>
  <si>
    <t>Features1460</t>
  </si>
  <si>
    <t>Features2102</t>
  </si>
  <si>
    <t>Features1461</t>
  </si>
  <si>
    <t>Features2103</t>
  </si>
  <si>
    <t>Features2104</t>
  </si>
  <si>
    <t>Features1463</t>
  </si>
  <si>
    <t>Features2107</t>
  </si>
  <si>
    <t>Features2118</t>
  </si>
  <si>
    <t>Features2124</t>
  </si>
  <si>
    <t>Features2126</t>
  </si>
  <si>
    <t>Features2128</t>
  </si>
  <si>
    <t>Features1470</t>
  </si>
  <si>
    <t>Features2141</t>
  </si>
  <si>
    <t>Features2143</t>
  </si>
  <si>
    <t>Features2144</t>
  </si>
  <si>
    <t>Features1473</t>
  </si>
  <si>
    <t>Features2145</t>
  </si>
  <si>
    <t>Features2151</t>
  </si>
  <si>
    <t>Features1475</t>
  </si>
  <si>
    <t>Features1477</t>
  </si>
  <si>
    <t>Features2163</t>
  </si>
  <si>
    <t>Features1478</t>
  </si>
  <si>
    <t>Features2164</t>
  </si>
  <si>
    <t>Features2166</t>
  </si>
  <si>
    <t>C10 H10</t>
  </si>
  <si>
    <t>Features2171</t>
  </si>
  <si>
    <t>Features1481</t>
  </si>
  <si>
    <t>Features2182</t>
  </si>
  <si>
    <t>Features1482</t>
  </si>
  <si>
    <t>Features2188</t>
  </si>
  <si>
    <t>Features2194</t>
  </si>
  <si>
    <t>Features2201</t>
  </si>
  <si>
    <t>Features1486</t>
  </si>
  <si>
    <t>Features2211</t>
  </si>
  <si>
    <t>Features1487</t>
  </si>
  <si>
    <t>Features2212</t>
  </si>
  <si>
    <t>Features1490</t>
  </si>
  <si>
    <t>Features2221</t>
  </si>
  <si>
    <t>Features1492</t>
  </si>
  <si>
    <t>Features2225</t>
  </si>
  <si>
    <t>Features1493</t>
  </si>
  <si>
    <t>Features2227</t>
  </si>
  <si>
    <t>Features1494</t>
  </si>
  <si>
    <t>Features2229</t>
  </si>
  <si>
    <t>Features1495</t>
  </si>
  <si>
    <t>Features2233</t>
  </si>
  <si>
    <t>Features2236</t>
  </si>
  <si>
    <t>Features1497</t>
  </si>
  <si>
    <t>Features2235</t>
  </si>
  <si>
    <t>Features1498</t>
  </si>
  <si>
    <t>Features2237</t>
  </si>
  <si>
    <t>Features2242</t>
  </si>
  <si>
    <t>Features1500</t>
  </si>
  <si>
    <t>Features2244</t>
  </si>
  <si>
    <t>Features2243</t>
  </si>
  <si>
    <t>Features1503</t>
  </si>
  <si>
    <t>Features2247</t>
  </si>
  <si>
    <t>Features2248</t>
  </si>
  <si>
    <t>Features1505</t>
  </si>
  <si>
    <t>Features2253</t>
  </si>
  <si>
    <t>Features2257</t>
  </si>
  <si>
    <t>Features1507</t>
  </si>
  <si>
    <t>Features2264</t>
  </si>
  <si>
    <t>Features1508</t>
  </si>
  <si>
    <t>Features2265</t>
  </si>
  <si>
    <t>Features2271</t>
  </si>
  <si>
    <t>Features2280</t>
  </si>
  <si>
    <t>Features2283</t>
  </si>
  <si>
    <t>Features1513</t>
  </si>
  <si>
    <t>Features2299</t>
  </si>
  <si>
    <t>Features2307</t>
  </si>
  <si>
    <t>Features2308</t>
  </si>
  <si>
    <t>Features1516</t>
  </si>
  <si>
    <t>Features2309</t>
  </si>
  <si>
    <t>Features2313</t>
  </si>
  <si>
    <t>Features1518</t>
  </si>
  <si>
    <t>Features2327</t>
  </si>
  <si>
    <t>C12 H24 O2</t>
  </si>
  <si>
    <t>Features2328</t>
  </si>
  <si>
    <t>Features2331</t>
  </si>
  <si>
    <t>Features1521</t>
  </si>
  <si>
    <t>Features2333</t>
  </si>
  <si>
    <t>Features2334</t>
  </si>
  <si>
    <t>Features2337</t>
  </si>
  <si>
    <t>Features1524</t>
  </si>
  <si>
    <t>Features2342</t>
  </si>
  <si>
    <t>Features1525</t>
  </si>
  <si>
    <t>Features2344</t>
  </si>
  <si>
    <t>Features1526</t>
  </si>
  <si>
    <t>Features2346</t>
  </si>
  <si>
    <t>Features2347</t>
  </si>
  <si>
    <t>Features1529</t>
  </si>
  <si>
    <t>Features2351</t>
  </si>
  <si>
    <t>Features2350</t>
  </si>
  <si>
    <t>Features2353</t>
  </si>
  <si>
    <t>Features1533</t>
  </si>
  <si>
    <t>Features1534</t>
  </si>
  <si>
    <t>Features2360</t>
  </si>
  <si>
    <t>Features1535</t>
  </si>
  <si>
    <t>Features2363</t>
  </si>
  <si>
    <t>Features2374</t>
  </si>
  <si>
    <t>Features1538</t>
  </si>
  <si>
    <t>Features2375</t>
  </si>
  <si>
    <t>Features1541</t>
  </si>
  <si>
    <t>Features2379</t>
  </si>
  <si>
    <t>Features1542</t>
  </si>
  <si>
    <t>Features2381</t>
  </si>
  <si>
    <t>Features1543</t>
  </si>
  <si>
    <t>Features2385</t>
  </si>
  <si>
    <t>Features2394</t>
  </si>
  <si>
    <t>Features1548</t>
  </si>
  <si>
    <t>Features2393</t>
  </si>
  <si>
    <t>Features1549</t>
  </si>
  <si>
    <t>Features2408</t>
  </si>
  <si>
    <t>Features1550</t>
  </si>
  <si>
    <t>Features2414</t>
  </si>
  <si>
    <t>Features2417</t>
  </si>
  <si>
    <t>Features1553</t>
  </si>
  <si>
    <t>Features2421</t>
  </si>
  <si>
    <t>Features2422</t>
  </si>
  <si>
    <t>Features2423</t>
  </si>
  <si>
    <t>Features2424</t>
  </si>
  <si>
    <t>Features2425</t>
  </si>
  <si>
    <t>Features2426</t>
  </si>
  <si>
    <t>Features2427</t>
  </si>
  <si>
    <t>Features2437</t>
  </si>
  <si>
    <t>C9 H8</t>
  </si>
  <si>
    <t>Features2443</t>
  </si>
  <si>
    <t>Features2451</t>
  </si>
  <si>
    <t>Features2453</t>
  </si>
  <si>
    <t>Features2456</t>
  </si>
  <si>
    <t>Features1568</t>
  </si>
  <si>
    <t>Features2461</t>
  </si>
  <si>
    <t>Features2460</t>
  </si>
  <si>
    <t>Features1570</t>
  </si>
  <si>
    <t>Features2470</t>
  </si>
  <si>
    <t>Features2471</t>
  </si>
  <si>
    <t>Features1572</t>
  </si>
  <si>
    <t>Features2472</t>
  </si>
  <si>
    <t>Features2474</t>
  </si>
  <si>
    <t>Features1574</t>
  </si>
  <si>
    <t>Features2477</t>
  </si>
  <si>
    <t>Features1575</t>
  </si>
  <si>
    <t>Features2480</t>
  </si>
  <si>
    <t>Features1577</t>
  </si>
  <si>
    <t>Features2485</t>
  </si>
  <si>
    <t>Features1578</t>
  </si>
  <si>
    <t>Features2486</t>
  </si>
  <si>
    <t>Features1579</t>
  </si>
  <si>
    <t>Features2488</t>
  </si>
  <si>
    <t>Features2500</t>
  </si>
  <si>
    <t>4,5-Dioxoundecanal</t>
  </si>
  <si>
    <t>Features1581</t>
  </si>
  <si>
    <t>Features2502</t>
  </si>
  <si>
    <t>Features2503</t>
  </si>
  <si>
    <t>Features2505</t>
  </si>
  <si>
    <t>Features2507</t>
  </si>
  <si>
    <t>Features1585</t>
  </si>
  <si>
    <t>Features2513</t>
  </si>
  <si>
    <t>Features1587</t>
  </si>
  <si>
    <t>Features2519</t>
  </si>
  <si>
    <t>Features2521</t>
  </si>
  <si>
    <t>Features2530</t>
  </si>
  <si>
    <t>Features2531</t>
  </si>
  <si>
    <t>Features2534</t>
  </si>
  <si>
    <t>Features2535</t>
  </si>
  <si>
    <t>Features1593</t>
  </si>
  <si>
    <t>Features2536</t>
  </si>
  <si>
    <t>Features1594</t>
  </si>
  <si>
    <t>Features2537</t>
  </si>
  <si>
    <t>Features2540</t>
  </si>
  <si>
    <t>Features1597</t>
  </si>
  <si>
    <t>Features2542</t>
  </si>
  <si>
    <t>Features2568</t>
  </si>
  <si>
    <t>Features1600</t>
  </si>
  <si>
    <t>Features2567</t>
  </si>
  <si>
    <t>Features1601</t>
  </si>
  <si>
    <t>Features2579</t>
  </si>
  <si>
    <t>Features1602</t>
  </si>
  <si>
    <t>Features2583</t>
  </si>
  <si>
    <t>Features2584</t>
  </si>
  <si>
    <t>Features1604</t>
  </si>
  <si>
    <t>Features2586</t>
  </si>
  <si>
    <t>Features2588</t>
  </si>
  <si>
    <t>Features1606</t>
  </si>
  <si>
    <t>Features2599</t>
  </si>
  <si>
    <t>C7 H12 O2</t>
  </si>
  <si>
    <t>Features1607</t>
  </si>
  <si>
    <t>Features2600</t>
  </si>
  <si>
    <t>Features2601</t>
  </si>
  <si>
    <t>Features2602</t>
  </si>
  <si>
    <t>Features2616</t>
  </si>
  <si>
    <t>Features1612</t>
  </si>
  <si>
    <t>Features2635</t>
  </si>
  <si>
    <t>Features2641</t>
  </si>
  <si>
    <t>Features2643</t>
  </si>
  <si>
    <t>Features2644</t>
  </si>
  <si>
    <t>Features2653</t>
  </si>
  <si>
    <t>Features2660</t>
  </si>
  <si>
    <t>Features2661</t>
  </si>
  <si>
    <t>Features1621</t>
  </si>
  <si>
    <t>Features2662</t>
  </si>
  <si>
    <t>Features1622</t>
  </si>
  <si>
    <t>Features2663</t>
  </si>
  <si>
    <t>Features1625</t>
  </si>
  <si>
    <t>Features1626</t>
  </si>
  <si>
    <t>Features1627</t>
  </si>
  <si>
    <t>Features1628</t>
  </si>
  <si>
    <t>Features1629</t>
  </si>
  <si>
    <t>Features1630</t>
  </si>
  <si>
    <t>Features1636</t>
  </si>
  <si>
    <t>Features1642</t>
  </si>
  <si>
    <t>Features1644</t>
  </si>
  <si>
    <t>Features1646</t>
  </si>
  <si>
    <t>Features1649</t>
  </si>
  <si>
    <t>Features1650</t>
  </si>
  <si>
    <t>Features1651</t>
  </si>
  <si>
    <t>Features1652</t>
  </si>
  <si>
    <t>Features1653</t>
  </si>
  <si>
    <t>Features1655</t>
  </si>
  <si>
    <t>Features1656</t>
  </si>
  <si>
    <t>Features1657</t>
  </si>
  <si>
    <t>Features1659</t>
  </si>
  <si>
    <t>Features1660</t>
  </si>
  <si>
    <t>Features1661</t>
  </si>
  <si>
    <t>Features1662</t>
  </si>
  <si>
    <t>Features1663</t>
  </si>
  <si>
    <t>Features1664</t>
  </si>
  <si>
    <t>Features1665</t>
  </si>
  <si>
    <t>Features1666</t>
  </si>
  <si>
    <t>Features1667</t>
  </si>
  <si>
    <t>Features1668</t>
  </si>
  <si>
    <t>Features1669</t>
  </si>
  <si>
    <t>Features1670</t>
  </si>
  <si>
    <t>Features1671</t>
  </si>
  <si>
    <t>Features1672</t>
  </si>
  <si>
    <t>Features1673</t>
  </si>
  <si>
    <t>Features1675</t>
  </si>
  <si>
    <t>Features1676</t>
  </si>
  <si>
    <t>Features1678</t>
  </si>
  <si>
    <t>Features1679</t>
  </si>
  <si>
    <t>Features1680</t>
  </si>
  <si>
    <t>Features1682</t>
  </si>
  <si>
    <t>Features1683</t>
  </si>
  <si>
    <t>Features1685</t>
  </si>
  <si>
    <t>Features1687</t>
  </si>
  <si>
    <t>C18 H20 O</t>
  </si>
  <si>
    <t>Features1689</t>
  </si>
  <si>
    <t>Features1695</t>
  </si>
  <si>
    <t>Features1699</t>
  </si>
  <si>
    <t>Features1700</t>
  </si>
  <si>
    <t>Features1702</t>
  </si>
  <si>
    <t>Features1703</t>
  </si>
  <si>
    <t>Features1704</t>
  </si>
  <si>
    <t>Features1705</t>
  </si>
  <si>
    <t>Features1707</t>
  </si>
  <si>
    <t>Features1708</t>
  </si>
  <si>
    <t>Features1709</t>
  </si>
  <si>
    <t>Features1710</t>
  </si>
  <si>
    <t>Features1711</t>
  </si>
  <si>
    <t>Features1712</t>
  </si>
  <si>
    <t>Features1713</t>
  </si>
  <si>
    <t>Features1714</t>
  </si>
  <si>
    <t>Features1716</t>
  </si>
  <si>
    <t>Features1720</t>
  </si>
  <si>
    <t>Features1721</t>
  </si>
  <si>
    <t>Features1722</t>
  </si>
  <si>
    <t>Features1723</t>
  </si>
  <si>
    <t>Features1724</t>
  </si>
  <si>
    <t>Features1726</t>
  </si>
  <si>
    <t>Features1728</t>
  </si>
  <si>
    <t>Features1729</t>
  </si>
  <si>
    <t>Features1730</t>
  </si>
  <si>
    <t>Features1731</t>
  </si>
  <si>
    <t>Features1732</t>
  </si>
  <si>
    <t>Features1733</t>
  </si>
  <si>
    <t>Features1734</t>
  </si>
  <si>
    <t>Features1735</t>
  </si>
  <si>
    <t>Features1739</t>
  </si>
  <si>
    <t>Features1743</t>
  </si>
  <si>
    <t>C7 H16 O</t>
  </si>
  <si>
    <t>Features1748</t>
  </si>
  <si>
    <t>Features1750</t>
  </si>
  <si>
    <t>Features1753</t>
  </si>
  <si>
    <t>Features1755</t>
  </si>
  <si>
    <t>Features1756</t>
  </si>
  <si>
    <t>Features1757</t>
  </si>
  <si>
    <t>Features1760</t>
  </si>
  <si>
    <t>Features1761</t>
  </si>
  <si>
    <t>Features1762</t>
  </si>
  <si>
    <t>Features1763</t>
  </si>
  <si>
    <t>Features1764</t>
  </si>
  <si>
    <t>Features1765</t>
  </si>
  <si>
    <t>Features1766</t>
  </si>
  <si>
    <t>Features1767</t>
  </si>
  <si>
    <t>Features1768</t>
  </si>
  <si>
    <t>Features1770</t>
  </si>
  <si>
    <t>Features1771</t>
  </si>
  <si>
    <t>Features1772</t>
  </si>
  <si>
    <t>Features1773</t>
  </si>
  <si>
    <t>Features1774</t>
  </si>
  <si>
    <t>Features1777</t>
  </si>
  <si>
    <t>Features1778</t>
  </si>
  <si>
    <t>Features1779</t>
  </si>
  <si>
    <t>Features1780</t>
  </si>
  <si>
    <t>Features1781</t>
  </si>
  <si>
    <t>Features1782</t>
  </si>
  <si>
    <t>Features1783</t>
  </si>
  <si>
    <t>Features1785</t>
  </si>
  <si>
    <t>Features1786</t>
  </si>
  <si>
    <t>Features1787</t>
  </si>
  <si>
    <t>Features1788</t>
  </si>
  <si>
    <t>Features1789</t>
  </si>
  <si>
    <t>Features1790</t>
  </si>
  <si>
    <t>Features1791</t>
  </si>
  <si>
    <t>Features1794</t>
  </si>
  <si>
    <t>Features1795</t>
  </si>
  <si>
    <t>Features1796</t>
  </si>
  <si>
    <t>Features1798</t>
  </si>
  <si>
    <t>Features1799</t>
  </si>
  <si>
    <t>Features1800</t>
  </si>
  <si>
    <t>Features1801</t>
  </si>
  <si>
    <t>C15 H13 N3 O</t>
  </si>
  <si>
    <t>Features1804</t>
  </si>
  <si>
    <t>Features1805</t>
  </si>
  <si>
    <t>Features1806</t>
  </si>
  <si>
    <t>Features1807</t>
  </si>
  <si>
    <t>Features1808</t>
  </si>
  <si>
    <t>Features1809</t>
  </si>
  <si>
    <t>Features1811</t>
  </si>
  <si>
    <t>Features1812</t>
  </si>
  <si>
    <t>Features1813</t>
  </si>
  <si>
    <t>Features1814</t>
  </si>
  <si>
    <t>Features1815</t>
  </si>
  <si>
    <t>Features1816</t>
  </si>
  <si>
    <t>Features1817</t>
  </si>
  <si>
    <t>Features1818</t>
  </si>
  <si>
    <t>Features1819</t>
  </si>
  <si>
    <t>Features1820</t>
  </si>
  <si>
    <t>Features1821</t>
  </si>
  <si>
    <t>Features1823</t>
  </si>
  <si>
    <t>Features1824</t>
  </si>
  <si>
    <t>Features1826</t>
  </si>
  <si>
    <t>Features1827</t>
  </si>
  <si>
    <t>Features1828</t>
  </si>
  <si>
    <t>Features1829</t>
  </si>
  <si>
    <t>Features1830</t>
  </si>
  <si>
    <t>Features1831</t>
  </si>
  <si>
    <t>Features1832</t>
  </si>
  <si>
    <t>Features1835</t>
  </si>
  <si>
    <t>Features1836</t>
  </si>
  <si>
    <t>Features1837</t>
  </si>
  <si>
    <t>Features1839</t>
  </si>
  <si>
    <t>Features1840</t>
  </si>
  <si>
    <t>Features1842</t>
  </si>
  <si>
    <t>Features1843</t>
  </si>
  <si>
    <t>Features1844</t>
  </si>
  <si>
    <t>Features1846</t>
  </si>
  <si>
    <t>Features1847</t>
  </si>
  <si>
    <t>Features1848</t>
  </si>
  <si>
    <t>Features1849</t>
  </si>
  <si>
    <t>Features1851</t>
  </si>
  <si>
    <t>Features1852</t>
  </si>
  <si>
    <t>Features1854</t>
  </si>
  <si>
    <t>Features1855</t>
  </si>
  <si>
    <t>Features1856</t>
  </si>
  <si>
    <t>Features1858</t>
  </si>
  <si>
    <t>Features1859</t>
  </si>
  <si>
    <t>Features1861</t>
  </si>
  <si>
    <t>Features1863</t>
  </si>
  <si>
    <t>Features1864</t>
  </si>
  <si>
    <t>Features1867</t>
  </si>
  <si>
    <t>Features1869</t>
  </si>
  <si>
    <t>Features1870</t>
  </si>
  <si>
    <t>Features1871</t>
  </si>
  <si>
    <t>Features1872</t>
  </si>
  <si>
    <t>C16 H16 O</t>
  </si>
  <si>
    <t>Features1873</t>
  </si>
  <si>
    <t>Features1874</t>
  </si>
  <si>
    <t>Features1875</t>
  </si>
  <si>
    <t>Features1877</t>
  </si>
  <si>
    <t>Features1878</t>
  </si>
  <si>
    <t>Features1879</t>
  </si>
  <si>
    <t>Features1880</t>
  </si>
  <si>
    <t>Features1881</t>
  </si>
  <si>
    <t>Features1882</t>
  </si>
  <si>
    <t>Features1883</t>
  </si>
  <si>
    <t>Features1884</t>
  </si>
  <si>
    <t>Features1885</t>
  </si>
  <si>
    <t>Features1886</t>
  </si>
  <si>
    <t>Features1887</t>
  </si>
  <si>
    <t>Features1888</t>
  </si>
  <si>
    <t>Features1889</t>
  </si>
  <si>
    <t>Features1890</t>
  </si>
  <si>
    <t>Features1891</t>
  </si>
  <si>
    <t>Features1892</t>
  </si>
  <si>
    <t>Features1893</t>
  </si>
  <si>
    <t>Features1894</t>
  </si>
  <si>
    <t>Features1895</t>
  </si>
  <si>
    <t>Features1897</t>
  </si>
  <si>
    <t>Features1907</t>
  </si>
  <si>
    <t>Features1908</t>
  </si>
  <si>
    <t>Features1909</t>
  </si>
  <si>
    <t>Features1910</t>
  </si>
  <si>
    <t>Features1911</t>
  </si>
  <si>
    <t>Features1912</t>
  </si>
  <si>
    <t>Features1914</t>
  </si>
  <si>
    <t>Features1915</t>
  </si>
  <si>
    <t>Features1916</t>
  </si>
  <si>
    <t>Features1917</t>
  </si>
  <si>
    <t>Features1918</t>
  </si>
  <si>
    <t>Features1920</t>
  </si>
  <si>
    <t>Features1923</t>
  </si>
  <si>
    <t>Features1924</t>
  </si>
  <si>
    <t>Features1930</t>
  </si>
  <si>
    <t>Features1934</t>
  </si>
  <si>
    <t>Features1935</t>
  </si>
  <si>
    <t>Features1936</t>
  </si>
  <si>
    <t>Features1937</t>
  </si>
  <si>
    <t>Features1938</t>
  </si>
  <si>
    <t>Features1939</t>
  </si>
  <si>
    <t>(1'S,2'R,4'R,5'S,9S)spiro[4-(Amidoxymethyl)-5-(diphenylmethyloxycarbonyl)-2-thiabicyclo[4.2.0]octan-7-one-8,2'-4'-(2'-methoxyphenyl)-7'-phenyl-3',7'-diazabicyclo[3.3.0]octane-6',8'-dione]</t>
  </si>
  <si>
    <t>C41 H35 N3 O8 S</t>
  </si>
  <si>
    <t>C21 H22 O6</t>
  </si>
  <si>
    <t>Features1945</t>
  </si>
  <si>
    <t>Features1946</t>
  </si>
  <si>
    <t>Features1947</t>
  </si>
  <si>
    <t>Features1948</t>
  </si>
  <si>
    <t>Features1950</t>
  </si>
  <si>
    <t>Features1951</t>
  </si>
  <si>
    <t>Features1952</t>
  </si>
  <si>
    <t>Features1953</t>
  </si>
  <si>
    <t>Features1956</t>
  </si>
  <si>
    <t>Features1958</t>
  </si>
  <si>
    <t>Features1959</t>
  </si>
  <si>
    <t>Features1960</t>
  </si>
  <si>
    <t>Features1961</t>
  </si>
  <si>
    <t>Features1962</t>
  </si>
  <si>
    <t>Features1963</t>
  </si>
  <si>
    <t>Features1964</t>
  </si>
  <si>
    <t>Features1965</t>
  </si>
  <si>
    <t>Features1966</t>
  </si>
  <si>
    <t>Features1967</t>
  </si>
  <si>
    <t>Features1968</t>
  </si>
  <si>
    <t>Features1969</t>
  </si>
  <si>
    <t>Features1971</t>
  </si>
  <si>
    <t>Features1976</t>
  </si>
  <si>
    <t>Features1977</t>
  </si>
  <si>
    <t>Features1978</t>
  </si>
  <si>
    <t>Features1979</t>
  </si>
  <si>
    <t>Features1980</t>
  </si>
  <si>
    <t>Features1981</t>
  </si>
  <si>
    <t>Features1983</t>
  </si>
  <si>
    <t>Features1984</t>
  </si>
  <si>
    <t>Features1987</t>
  </si>
  <si>
    <t>Features1988</t>
  </si>
  <si>
    <t>Features1990</t>
  </si>
  <si>
    <t>Features1991</t>
  </si>
  <si>
    <t>Features1992</t>
  </si>
  <si>
    <t>Features1993</t>
  </si>
  <si>
    <t>Features1994</t>
  </si>
  <si>
    <t>Features1995</t>
  </si>
  <si>
    <t>Features1996</t>
  </si>
  <si>
    <t>Features1997</t>
  </si>
  <si>
    <t>Features1999</t>
  </si>
  <si>
    <t>Features2000</t>
  </si>
  <si>
    <t>Features2001</t>
  </si>
  <si>
    <t>Features2002</t>
  </si>
  <si>
    <t>Features2003</t>
  </si>
  <si>
    <t>Features2004</t>
  </si>
  <si>
    <t>Features2005</t>
  </si>
  <si>
    <t>Features2007</t>
  </si>
  <si>
    <t>Features2008</t>
  </si>
  <si>
    <t>Features2009</t>
  </si>
  <si>
    <t>Features2010</t>
  </si>
  <si>
    <t>Features2011</t>
  </si>
  <si>
    <t>Features2012</t>
  </si>
  <si>
    <t>Features2013</t>
  </si>
  <si>
    <t>Features2014</t>
  </si>
  <si>
    <t>Features2015</t>
  </si>
  <si>
    <t>Features2016</t>
  </si>
  <si>
    <t>Features2017</t>
  </si>
  <si>
    <t>Features2019</t>
  </si>
  <si>
    <t>Features2020</t>
  </si>
  <si>
    <t>Features2021</t>
  </si>
  <si>
    <t>Features2023</t>
  </si>
  <si>
    <t>Features2026</t>
  </si>
  <si>
    <t>Features2028</t>
  </si>
  <si>
    <t>Features2029</t>
  </si>
  <si>
    <t>Features2030</t>
  </si>
  <si>
    <t>C17 H16 O2</t>
  </si>
  <si>
    <t>Features2031</t>
  </si>
  <si>
    <t>Features2032</t>
  </si>
  <si>
    <t>Features2033</t>
  </si>
  <si>
    <t>Features2034</t>
  </si>
  <si>
    <t>Features2037</t>
  </si>
  <si>
    <t>Features2040</t>
  </si>
  <si>
    <t>Features2041</t>
  </si>
  <si>
    <t>Features2042</t>
  </si>
  <si>
    <t>Features2043</t>
  </si>
  <si>
    <t>Features2044</t>
  </si>
  <si>
    <t>Features2046</t>
  </si>
  <si>
    <t>Features2049</t>
  </si>
  <si>
    <t>Features2051</t>
  </si>
  <si>
    <t>Features2052</t>
  </si>
  <si>
    <t>Features2053</t>
  </si>
  <si>
    <t>Features2059</t>
  </si>
  <si>
    <t>Features2060</t>
  </si>
  <si>
    <t>Features2061</t>
  </si>
  <si>
    <t>Features2063</t>
  </si>
  <si>
    <t>Features2065</t>
  </si>
  <si>
    <t>Features2066</t>
  </si>
  <si>
    <t>Features2069</t>
  </si>
  <si>
    <t>Features2072</t>
  </si>
  <si>
    <t>Features2073</t>
  </si>
  <si>
    <t>Features2083</t>
  </si>
  <si>
    <t>Features2084</t>
  </si>
  <si>
    <t>Features2085</t>
  </si>
  <si>
    <t>Features2086</t>
  </si>
  <si>
    <t>Features2087</t>
  </si>
  <si>
    <t>Features2088</t>
  </si>
  <si>
    <t>Features2089</t>
  </si>
  <si>
    <t>Features2090</t>
  </si>
  <si>
    <t>Features2094</t>
  </si>
  <si>
    <t>Features2096</t>
  </si>
  <si>
    <t>C12 H20 O3</t>
  </si>
  <si>
    <t>Features2105</t>
  </si>
  <si>
    <t>Features2106</t>
  </si>
  <si>
    <t>Features2108</t>
  </si>
  <si>
    <t>Features2110</t>
  </si>
  <si>
    <t>Features2112</t>
  </si>
  <si>
    <t>Features2113</t>
  </si>
  <si>
    <t>Features2114</t>
  </si>
  <si>
    <t>Features2115</t>
  </si>
  <si>
    <t>Features2116</t>
  </si>
  <si>
    <t>Features2117</t>
  </si>
  <si>
    <t>Features2119</t>
  </si>
  <si>
    <t>Features2120</t>
  </si>
  <si>
    <t>Features2121</t>
  </si>
  <si>
    <t>Features2122</t>
  </si>
  <si>
    <t>Features2125</t>
  </si>
  <si>
    <t>Features2127</t>
  </si>
  <si>
    <t>Features2129</t>
  </si>
  <si>
    <t>Features2130</t>
  </si>
  <si>
    <t>Features2131</t>
  </si>
  <si>
    <t>Features2132</t>
  </si>
  <si>
    <t>Features2133</t>
  </si>
  <si>
    <t>Features2134</t>
  </si>
  <si>
    <t>Features2136</t>
  </si>
  <si>
    <t>Features2137</t>
  </si>
  <si>
    <t>Features2138</t>
  </si>
  <si>
    <t>Features2139</t>
  </si>
  <si>
    <t>Features2140</t>
  </si>
  <si>
    <t>Features2142</t>
  </si>
  <si>
    <t>C17 H34 O3</t>
  </si>
  <si>
    <t>Features2146</t>
  </si>
  <si>
    <t>Features2147</t>
  </si>
  <si>
    <t>Features2148</t>
  </si>
  <si>
    <t>Features2149</t>
  </si>
  <si>
    <t>Features2150</t>
  </si>
  <si>
    <t>Features2152</t>
  </si>
  <si>
    <t>Features2153</t>
  </si>
  <si>
    <t>Features2154</t>
  </si>
  <si>
    <t>Features2155</t>
  </si>
  <si>
    <t>Features2156</t>
  </si>
  <si>
    <t>Features2157</t>
  </si>
  <si>
    <t>Features2159</t>
  </si>
  <si>
    <t>Features2160</t>
  </si>
  <si>
    <t>Features2162</t>
  </si>
  <si>
    <t>Features2165</t>
  </si>
  <si>
    <t>Features2168</t>
  </si>
  <si>
    <t>Features2170</t>
  </si>
  <si>
    <t>Features2172</t>
  </si>
  <si>
    <t>Features2173</t>
  </si>
  <si>
    <t>Features2174</t>
  </si>
  <si>
    <t>Features2175</t>
  </si>
  <si>
    <t>Features2176</t>
  </si>
  <si>
    <t>Features2177</t>
  </si>
  <si>
    <t>Features2178</t>
  </si>
  <si>
    <t>Features2179</t>
  </si>
  <si>
    <t>Features2180</t>
  </si>
  <si>
    <t>Features2181</t>
  </si>
  <si>
    <t>Features2183</t>
  </si>
  <si>
    <t>Features2184</t>
  </si>
  <si>
    <t>Features2185</t>
  </si>
  <si>
    <t>Features2186</t>
  </si>
  <si>
    <t>Features2187</t>
  </si>
  <si>
    <t>Features2190</t>
  </si>
  <si>
    <t>Features2191</t>
  </si>
  <si>
    <t>Features2193</t>
  </si>
  <si>
    <t>Features2195</t>
  </si>
  <si>
    <t>Features2196</t>
  </si>
  <si>
    <t>Features2198</t>
  </si>
  <si>
    <t>Features2199</t>
  </si>
  <si>
    <t>Features2200</t>
  </si>
  <si>
    <t>Features2202</t>
  </si>
  <si>
    <t>Features2203</t>
  </si>
  <si>
    <t>Features2204</t>
  </si>
  <si>
    <t>Features2205</t>
  </si>
  <si>
    <t>Features2206</t>
  </si>
  <si>
    <t>Features2207</t>
  </si>
  <si>
    <t>Features2208</t>
  </si>
  <si>
    <t>Features2209</t>
  </si>
  <si>
    <t>Features2210</t>
  </si>
  <si>
    <t>Features2213</t>
  </si>
  <si>
    <t>Features2214</t>
  </si>
  <si>
    <t>Features2215</t>
  </si>
  <si>
    <t>Features2216</t>
  </si>
  <si>
    <t>Features2217</t>
  </si>
  <si>
    <t>Features2219</t>
  </si>
  <si>
    <t>Features2220</t>
  </si>
  <si>
    <t>Features2222</t>
  </si>
  <si>
    <t>Features2224</t>
  </si>
  <si>
    <t>Features2226</t>
  </si>
  <si>
    <t>Features2228</t>
  </si>
  <si>
    <t>Features2230</t>
  </si>
  <si>
    <t>Features2231</t>
  </si>
  <si>
    <t>Features2232</t>
  </si>
  <si>
    <t>Features2234</t>
  </si>
  <si>
    <t>Features2238</t>
  </si>
  <si>
    <t>Features2239</t>
  </si>
  <si>
    <t>Features2240</t>
  </si>
  <si>
    <t>Features2241</t>
  </si>
  <si>
    <t>C8 H16 O5</t>
  </si>
  <si>
    <t>Features2249</t>
  </si>
  <si>
    <t>Features2250</t>
  </si>
  <si>
    <t>Features2251</t>
  </si>
  <si>
    <t>Features2252</t>
  </si>
  <si>
    <t>Features2254</t>
  </si>
  <si>
    <t>Features2255</t>
  </si>
  <si>
    <t>Features2256</t>
  </si>
  <si>
    <t>Features2258</t>
  </si>
  <si>
    <t>Features2259</t>
  </si>
  <si>
    <t>Features2260</t>
  </si>
  <si>
    <t>Features2261</t>
  </si>
  <si>
    <t>Features2262</t>
  </si>
  <si>
    <t>Features2263</t>
  </si>
  <si>
    <t>Features2266</t>
  </si>
  <si>
    <t>Features2267</t>
  </si>
  <si>
    <t>Features2268</t>
  </si>
  <si>
    <t>Features2269</t>
  </si>
  <si>
    <t>Features2270</t>
  </si>
  <si>
    <t>Features2272</t>
  </si>
  <si>
    <t>Features2273</t>
  </si>
  <si>
    <t>Features2274</t>
  </si>
  <si>
    <t>Features2275</t>
  </si>
  <si>
    <t>Features2276</t>
  </si>
  <si>
    <t>Features2277</t>
  </si>
  <si>
    <t>Features2278</t>
  </si>
  <si>
    <t>Features2279</t>
  </si>
  <si>
    <t>Features2281</t>
  </si>
  <si>
    <t>Features2282</t>
  </si>
  <si>
    <t>Features2284</t>
  </si>
  <si>
    <t>Features2285</t>
  </si>
  <si>
    <t>Features2286</t>
  </si>
  <si>
    <t>Features2287</t>
  </si>
  <si>
    <t>Features2288</t>
  </si>
  <si>
    <t>Features2289</t>
  </si>
  <si>
    <t>Features2290</t>
  </si>
  <si>
    <t>Features2291</t>
  </si>
  <si>
    <t>Features2292</t>
  </si>
  <si>
    <t>Features2293</t>
  </si>
  <si>
    <t>Features2294</t>
  </si>
  <si>
    <t>Features2295</t>
  </si>
  <si>
    <t>Features2296</t>
  </si>
  <si>
    <t>Features2297</t>
  </si>
  <si>
    <t>Features2298</t>
  </si>
  <si>
    <t>Features2300</t>
  </si>
  <si>
    <t>Features2301</t>
  </si>
  <si>
    <t>Features2302</t>
  </si>
  <si>
    <t>Features2303</t>
  </si>
  <si>
    <t>Features2304</t>
  </si>
  <si>
    <t>Features2305</t>
  </si>
  <si>
    <t>Features2306</t>
  </si>
  <si>
    <t>Features2310</t>
  </si>
  <si>
    <t>Features2311</t>
  </si>
  <si>
    <t>Features2312</t>
  </si>
  <si>
    <t>Features2314</t>
  </si>
  <si>
    <t>Features2315</t>
  </si>
  <si>
    <t>Features2316</t>
  </si>
  <si>
    <t>Features2317</t>
  </si>
  <si>
    <t>Features2318</t>
  </si>
  <si>
    <t>Features2319</t>
  </si>
  <si>
    <t>Features2320</t>
  </si>
  <si>
    <t>Features2321</t>
  </si>
  <si>
    <t>Features2322</t>
  </si>
  <si>
    <t>Features2323</t>
  </si>
  <si>
    <t>Features2324</t>
  </si>
  <si>
    <t>Features2325</t>
  </si>
  <si>
    <t>Features2326</t>
  </si>
  <si>
    <t>Features2329</t>
  </si>
  <si>
    <t>Features2330</t>
  </si>
  <si>
    <t>Features2332</t>
  </si>
  <si>
    <t>Features2335</t>
  </si>
  <si>
    <t>Features2336</t>
  </si>
  <si>
    <t>Features2338</t>
  </si>
  <si>
    <t>Features2339</t>
  </si>
  <si>
    <t>Features2340</t>
  </si>
  <si>
    <t>Features2341</t>
  </si>
  <si>
    <t>Features2343</t>
  </si>
  <si>
    <t>Features2345</t>
  </si>
  <si>
    <t>Features2348</t>
  </si>
  <si>
    <t>Features2352</t>
  </si>
  <si>
    <t>Features2356</t>
  </si>
  <si>
    <t>Features2358</t>
  </si>
  <si>
    <t>Features2361</t>
  </si>
  <si>
    <t>Features2362</t>
  </si>
  <si>
    <t>Features2364</t>
  </si>
  <si>
    <t>Features2365</t>
  </si>
  <si>
    <t>Features2366</t>
  </si>
  <si>
    <t>Features2368</t>
  </si>
  <si>
    <t>Features2369</t>
  </si>
  <si>
    <t>Features2370</t>
  </si>
  <si>
    <t>Features2371</t>
  </si>
  <si>
    <t>Features2372</t>
  </si>
  <si>
    <t>Features2373</t>
  </si>
  <si>
    <t>Features2376</t>
  </si>
  <si>
    <t>Features2377</t>
  </si>
  <si>
    <t>Features2378</t>
  </si>
  <si>
    <t>Features2380</t>
  </si>
  <si>
    <t>Features2382</t>
  </si>
  <si>
    <t>Features2383</t>
  </si>
  <si>
    <t>Features2384</t>
  </si>
  <si>
    <t>C16 H15 N3 O3</t>
  </si>
  <si>
    <t>Features2386</t>
  </si>
  <si>
    <t>Features2387</t>
  </si>
  <si>
    <t>Features2389</t>
  </si>
  <si>
    <t>Features2390</t>
  </si>
  <si>
    <t>Features2395</t>
  </si>
  <si>
    <t>Features2396</t>
  </si>
  <si>
    <t>Features2397</t>
  </si>
  <si>
    <t>Features2398</t>
  </si>
  <si>
    <t>Features2399</t>
  </si>
  <si>
    <t>Features2400</t>
  </si>
  <si>
    <t>Features2401</t>
  </si>
  <si>
    <t>Features2402</t>
  </si>
  <si>
    <t>Features2403</t>
  </si>
  <si>
    <t>Features2404</t>
  </si>
  <si>
    <t>Features2405</t>
  </si>
  <si>
    <t>Features2406</t>
  </si>
  <si>
    <t>Features2407</t>
  </si>
  <si>
    <t>Features2409</t>
  </si>
  <si>
    <t>Features2411</t>
  </si>
  <si>
    <t>Features2413</t>
  </si>
  <si>
    <t>Features2415</t>
  </si>
  <si>
    <t>Features2418</t>
  </si>
  <si>
    <t>Features2419</t>
  </si>
  <si>
    <t>Features2420</t>
  </si>
  <si>
    <t>Features2428</t>
  </si>
  <si>
    <t>Features2429</t>
  </si>
  <si>
    <t>Features2430</t>
  </si>
  <si>
    <t>Features2431</t>
  </si>
  <si>
    <t>Features2432</t>
  </si>
  <si>
    <t>Features2434</t>
  </si>
  <si>
    <t>Features2435</t>
  </si>
  <si>
    <t>Features2436</t>
  </si>
  <si>
    <t>Features2438</t>
  </si>
  <si>
    <t>Features2439</t>
  </si>
  <si>
    <t>Features2441</t>
  </si>
  <si>
    <t>Features2442</t>
  </si>
  <si>
    <t>Features2444</t>
  </si>
  <si>
    <t>Features2445</t>
  </si>
  <si>
    <t>Features2446</t>
  </si>
  <si>
    <t>Features2447</t>
  </si>
  <si>
    <t>Features2448</t>
  </si>
  <si>
    <t>Features2449</t>
  </si>
  <si>
    <t>Features2450</t>
  </si>
  <si>
    <t>Features2452</t>
  </si>
  <si>
    <t>Features2454</t>
  </si>
  <si>
    <t>Features2455</t>
  </si>
  <si>
    <t>Features2457</t>
  </si>
  <si>
    <t>2-(Trimethylsilyl)ethyl 1-oxo-2-azaspiro[5.5]undec-8-ene-2-carboxylate</t>
  </si>
  <si>
    <t>C16 H27 N O3 Si</t>
  </si>
  <si>
    <t>Features2458</t>
  </si>
  <si>
    <t>Features2459</t>
  </si>
  <si>
    <t>Features2462</t>
  </si>
  <si>
    <t>Features2463</t>
  </si>
  <si>
    <t>Features2464</t>
  </si>
  <si>
    <t>Features2465</t>
  </si>
  <si>
    <t>Features2466</t>
  </si>
  <si>
    <t>Features2467</t>
  </si>
  <si>
    <t>Features2468</t>
  </si>
  <si>
    <t>Features2469</t>
  </si>
  <si>
    <t>Features2473</t>
  </si>
  <si>
    <t>Features2475</t>
  </si>
  <si>
    <t>Features2476</t>
  </si>
  <si>
    <t>Features2479</t>
  </si>
  <si>
    <t>Features2482</t>
  </si>
  <si>
    <t>Features2483</t>
  </si>
  <si>
    <t>Features2484</t>
  </si>
  <si>
    <t>Features2487</t>
  </si>
  <si>
    <t>Features2489</t>
  </si>
  <si>
    <t>Features2490</t>
  </si>
  <si>
    <t>Features2491</t>
  </si>
  <si>
    <t>Features2492</t>
  </si>
  <si>
    <t>Features2493</t>
  </si>
  <si>
    <t>Features2494</t>
  </si>
  <si>
    <t>Features2495</t>
  </si>
  <si>
    <t>Features2496</t>
  </si>
  <si>
    <t>Features2497</t>
  </si>
  <si>
    <t>Features2498</t>
  </si>
  <si>
    <t>Features2499</t>
  </si>
  <si>
    <t>Features2501</t>
  </si>
  <si>
    <t>Features2504</t>
  </si>
  <si>
    <t>Features2506</t>
  </si>
  <si>
    <t>Features2508</t>
  </si>
  <si>
    <t>Features2509</t>
  </si>
  <si>
    <t>Features2510</t>
  </si>
  <si>
    <t>Features2511</t>
  </si>
  <si>
    <t>Features2512</t>
  </si>
  <si>
    <t>Features2514</t>
  </si>
  <si>
    <t>Features2515</t>
  </si>
  <si>
    <t>Features2516</t>
  </si>
  <si>
    <t>Features2517</t>
  </si>
  <si>
    <t>Features2518</t>
  </si>
  <si>
    <t>Features2520</t>
  </si>
  <si>
    <t>Features2522</t>
  </si>
  <si>
    <t>Features2523</t>
  </si>
  <si>
    <t>Features2524</t>
  </si>
  <si>
    <t>Features2525</t>
  </si>
  <si>
    <t>Features2526</t>
  </si>
  <si>
    <t>Features2527</t>
  </si>
  <si>
    <t>Features2529</t>
  </si>
  <si>
    <t>Features2532</t>
  </si>
  <si>
    <t>Features2533</t>
  </si>
  <si>
    <t>Features2538</t>
  </si>
  <si>
    <t>Features2539</t>
  </si>
  <si>
    <t>Features2543</t>
  </si>
  <si>
    <t>Features2544</t>
  </si>
  <si>
    <t>Features2545</t>
  </si>
  <si>
    <t>Features2546</t>
  </si>
  <si>
    <t>Features2547</t>
  </si>
  <si>
    <t>Features2548</t>
  </si>
  <si>
    <t>Features2549</t>
  </si>
  <si>
    <t>Features2550</t>
  </si>
  <si>
    <t>Features2551</t>
  </si>
  <si>
    <t>Features2552</t>
  </si>
  <si>
    <t>Features2554</t>
  </si>
  <si>
    <t>Features2555</t>
  </si>
  <si>
    <t>Features2556</t>
  </si>
  <si>
    <t>Features2557</t>
  </si>
  <si>
    <t>Features2558</t>
  </si>
  <si>
    <t>Features2559</t>
  </si>
  <si>
    <t>Features2560</t>
  </si>
  <si>
    <t>Features2561</t>
  </si>
  <si>
    <t>Features2562</t>
  </si>
  <si>
    <t>Features2563</t>
  </si>
  <si>
    <t>Features2564</t>
  </si>
  <si>
    <t>Features2565</t>
  </si>
  <si>
    <t>Features2569</t>
  </si>
  <si>
    <t>Features2570</t>
  </si>
  <si>
    <t>Features2571</t>
  </si>
  <si>
    <t>Features2572</t>
  </si>
  <si>
    <t>Features2573</t>
  </si>
  <si>
    <t>Features2574</t>
  </si>
  <si>
    <t>Features2575</t>
  </si>
  <si>
    <t>Features2576</t>
  </si>
  <si>
    <t>Features2577</t>
  </si>
  <si>
    <t>Features2578</t>
  </si>
  <si>
    <t>Features2580</t>
  </si>
  <si>
    <t>Features2581</t>
  </si>
  <si>
    <t>Features2582</t>
  </si>
  <si>
    <t>Features2585</t>
  </si>
  <si>
    <t>Features2587</t>
  </si>
  <si>
    <t>Features2589</t>
  </si>
  <si>
    <t>Features2590</t>
  </si>
  <si>
    <t>Features2591</t>
  </si>
  <si>
    <t>Features2592</t>
  </si>
  <si>
    <t>Features2593</t>
  </si>
  <si>
    <t>Features2594</t>
  </si>
  <si>
    <t>Features2595</t>
  </si>
  <si>
    <t>Features2596</t>
  </si>
  <si>
    <t>Features2597</t>
  </si>
  <si>
    <t>Features2598</t>
  </si>
  <si>
    <t>Features2604</t>
  </si>
  <si>
    <t>Features2606</t>
  </si>
  <si>
    <t>Features2607</t>
  </si>
  <si>
    <t>Features2608</t>
  </si>
  <si>
    <t>Features2610</t>
  </si>
  <si>
    <t>Features2611</t>
  </si>
  <si>
    <t>Features2612</t>
  </si>
  <si>
    <t>Features2613</t>
  </si>
  <si>
    <t>Features2614</t>
  </si>
  <si>
    <t>Features2615</t>
  </si>
  <si>
    <t>Features2617</t>
  </si>
  <si>
    <t>Features2618</t>
  </si>
  <si>
    <t>Features2619</t>
  </si>
  <si>
    <t>Features2621</t>
  </si>
  <si>
    <t>Features2622</t>
  </si>
  <si>
    <t>Features2623</t>
  </si>
  <si>
    <t>Features2624</t>
  </si>
  <si>
    <t>Features2625</t>
  </si>
  <si>
    <t>Features2626</t>
  </si>
  <si>
    <t>Features2627</t>
  </si>
  <si>
    <t>Features2628</t>
  </si>
  <si>
    <t>Features2629</t>
  </si>
  <si>
    <t>Features2630</t>
  </si>
  <si>
    <t>Features2631</t>
  </si>
  <si>
    <t>Features2632</t>
  </si>
  <si>
    <t>C15 H13 N O4</t>
  </si>
  <si>
    <t>Features2633</t>
  </si>
  <si>
    <t>Features2634</t>
  </si>
  <si>
    <t>Features2636</t>
  </si>
  <si>
    <t>Features2637</t>
  </si>
  <si>
    <t>Features2638</t>
  </si>
  <si>
    <t>Features2639</t>
  </si>
  <si>
    <t>Features2640</t>
  </si>
  <si>
    <t>Features2642</t>
  </si>
  <si>
    <t>Features2645</t>
  </si>
  <si>
    <t>Features2646</t>
  </si>
  <si>
    <t>Features2647</t>
  </si>
  <si>
    <t>Features2648</t>
  </si>
  <si>
    <t>Features2649</t>
  </si>
  <si>
    <t>Features2650</t>
  </si>
  <si>
    <t>Features2651</t>
  </si>
  <si>
    <t>Features2652</t>
  </si>
  <si>
    <t>Features2654</t>
  </si>
  <si>
    <t>Features2656</t>
  </si>
  <si>
    <t>Features2657</t>
  </si>
  <si>
    <t>Features2659</t>
  </si>
  <si>
    <t>C16 H24 O3</t>
  </si>
  <si>
    <t>Blue</t>
  </si>
  <si>
    <t>Green</t>
  </si>
  <si>
    <t>White</t>
  </si>
  <si>
    <t>Red</t>
  </si>
  <si>
    <t>Before 260℃</t>
  </si>
  <si>
    <t>VOCs</t>
  </si>
  <si>
    <t>post 260℃</t>
  </si>
  <si>
    <t>SVOCs</t>
  </si>
  <si>
    <t>VOCs/sum</t>
  </si>
  <si>
    <t>RI Delta (%)</t>
  </si>
  <si>
    <t xml:space="preserve">Benzene, 1-ethyl-2,4-dimethyl- </t>
  </si>
  <si>
    <t xml:space="preserve">1-Nonene, 4,6,8-trimethyl- </t>
  </si>
  <si>
    <t>CAS</t>
  </si>
  <si>
    <t>OLED 100℃</t>
  </si>
  <si>
    <t>OLED 200℃</t>
  </si>
  <si>
    <t>OLED 300℃</t>
  </si>
  <si>
    <t>OLED 400℃</t>
  </si>
  <si>
    <t>OLED 500℃</t>
  </si>
  <si>
    <t>OLED 600℃</t>
  </si>
  <si>
    <t>features168</t>
  </si>
  <si>
    <t>features369</t>
  </si>
  <si>
    <t>[1aα,6β(S*),6aα]-3,4-Dihydro-4-(1,1a,6,6a-tetrahydro-6-hydroxycycloprop[a]inden-6-yl)-1(2H)-naphthalenone</t>
  </si>
  <si>
    <t>features197</t>
  </si>
  <si>
    <t>features662</t>
  </si>
  <si>
    <t>features223</t>
  </si>
  <si>
    <t>features933</t>
  </si>
  <si>
    <t>features275</t>
  </si>
  <si>
    <t>features1278</t>
  </si>
  <si>
    <t>(3-phenyl-1,2-propadienyl)benzene</t>
  </si>
  <si>
    <t>features278</t>
  </si>
  <si>
    <t>features358</t>
  </si>
  <si>
    <t>features455</t>
  </si>
  <si>
    <t>features635</t>
  </si>
  <si>
    <t>features670</t>
  </si>
  <si>
    <t>features710</t>
  </si>
  <si>
    <t>features823</t>
  </si>
  <si>
    <t>features871</t>
  </si>
  <si>
    <t>features956</t>
  </si>
  <si>
    <t>features1049</t>
  </si>
  <si>
    <t>features1144</t>
  </si>
  <si>
    <t>features1163</t>
  </si>
  <si>
    <t>features1164</t>
  </si>
  <si>
    <t>features1174</t>
  </si>
  <si>
    <t>features1414</t>
  </si>
  <si>
    <t>features1589</t>
  </si>
  <si>
    <t>features150</t>
  </si>
  <si>
    <t>Benzene, isocyanato-</t>
  </si>
  <si>
    <t>103-71-9</t>
  </si>
  <si>
    <t>C7 H5 N O</t>
  </si>
  <si>
    <t>features267</t>
  </si>
  <si>
    <t>Benzofuran, 2-methyl-</t>
  </si>
  <si>
    <t>4265-25-2</t>
  </si>
  <si>
    <t>features272</t>
  </si>
  <si>
    <t>3-Methylbenzofuran</t>
  </si>
  <si>
    <t>21535-97-7</t>
  </si>
  <si>
    <t>features274</t>
  </si>
  <si>
    <t>2-Ethynylaniline</t>
  </si>
  <si>
    <t>52670-38-9</t>
  </si>
  <si>
    <t>C8 H7 N</t>
  </si>
  <si>
    <t>features310</t>
  </si>
  <si>
    <t>Tetrahydrofurfuryl acrylate</t>
  </si>
  <si>
    <t>2399-48-6</t>
  </si>
  <si>
    <t>features594</t>
  </si>
  <si>
    <t>Pyrrole, 2-methyl-5-phenyl-</t>
  </si>
  <si>
    <t>3042-21-5</t>
  </si>
  <si>
    <t>features665</t>
  </si>
  <si>
    <t>1H-Inden-1-one, 2,3-dihydro-3,4,7-trimethyl-</t>
  </si>
  <si>
    <t>35322-84-0</t>
  </si>
  <si>
    <t>features693</t>
  </si>
  <si>
    <t>10-Undecen-1-ol, acetate</t>
  </si>
  <si>
    <t>112-19-6</t>
  </si>
  <si>
    <t>features728</t>
  </si>
  <si>
    <t>p-Toluic acid, butyl ester</t>
  </si>
  <si>
    <t>19277-56-6</t>
  </si>
  <si>
    <t>features873</t>
  </si>
  <si>
    <t>(5S)-5-(aminomethyl)-3-[(1S)-1-phenylethyl]-1,3-oxazolidin-2-one</t>
  </si>
  <si>
    <t>917824-18-1</t>
  </si>
  <si>
    <t>C12 H16 N2 O2</t>
  </si>
  <si>
    <t>features912</t>
  </si>
  <si>
    <t>9H-fluorene-9-carbaldehyde</t>
  </si>
  <si>
    <t>20615-64-9</t>
  </si>
  <si>
    <t>C14 H10 O</t>
  </si>
  <si>
    <t>features842</t>
  </si>
  <si>
    <t>556-68-3</t>
  </si>
  <si>
    <t>features371</t>
  </si>
  <si>
    <t>Cyclohexasiloxane, dodecamethyl-</t>
  </si>
  <si>
    <t>540-97-6</t>
  </si>
  <si>
    <t>C12 H36 O6 Si6</t>
  </si>
  <si>
    <t>features90</t>
  </si>
  <si>
    <t>Styrene</t>
  </si>
  <si>
    <t>100-42-5</t>
  </si>
  <si>
    <t>features109</t>
  </si>
  <si>
    <t>Benzene, (1-methylethyl)-</t>
  </si>
  <si>
    <t>98-82-8</t>
  </si>
  <si>
    <t>features126</t>
  </si>
  <si>
    <t>Cyclopropanecarboxylic acid, pent-2-en-4-ynyl ester</t>
  </si>
  <si>
    <t>features141</t>
  </si>
  <si>
    <t>556-67-2</t>
  </si>
  <si>
    <t>features80</t>
  </si>
  <si>
    <t>features116</t>
  </si>
  <si>
    <t>features417</t>
  </si>
  <si>
    <t>features312</t>
  </si>
  <si>
    <t>features334</t>
  </si>
  <si>
    <t>features546</t>
  </si>
  <si>
    <t>1-Pentene, 3-ethyl-</t>
  </si>
  <si>
    <t>4038-04-4</t>
  </si>
  <si>
    <t>features587</t>
  </si>
  <si>
    <t>Pentafluoropropionic acid</t>
  </si>
  <si>
    <t>422-64-0</t>
  </si>
  <si>
    <t>C3 H F5 O2</t>
  </si>
  <si>
    <t>features16</t>
  </si>
  <si>
    <t>Butanoic acid, 2-propenyl ester</t>
  </si>
  <si>
    <t>features19</t>
  </si>
  <si>
    <t>(E/Z)-N-[2-(Diethylamino)ethyl]-5-[(5-fluoro-2-methyl-2-oxido-3H-2lambda4-benzo[c]isothiazol-3-ylidene)methyl]-2,4-dimethyl-1H-pyrrole-3-carboxamide</t>
  </si>
  <si>
    <t>C22 H29 F N4 O2 S</t>
  </si>
  <si>
    <t>features20</t>
  </si>
  <si>
    <t>Propane, 2-methoxy-2-(1-methylethoxy)-</t>
  </si>
  <si>
    <t>features21</t>
  </si>
  <si>
    <t>2-Acetoxyethyl propanoate</t>
  </si>
  <si>
    <t>C7 H12 O4</t>
  </si>
  <si>
    <t>features26</t>
  </si>
  <si>
    <t>Oxalic acid, butyl cyclobutyl ester</t>
  </si>
  <si>
    <t>features27</t>
  </si>
  <si>
    <t>1,3-Hexadien-5-yne</t>
  </si>
  <si>
    <t>C6 H6</t>
  </si>
  <si>
    <t>features30</t>
  </si>
  <si>
    <t>1-[2-[(1-Hydroxycyclopentyl)methyl]allyl]cyclohexanol</t>
  </si>
  <si>
    <t>features31</t>
  </si>
  <si>
    <t>4-Methyl-1-nonanol</t>
  </si>
  <si>
    <t>C10 H22 O</t>
  </si>
  <si>
    <t>features32</t>
  </si>
  <si>
    <t>1,3,5-Cycloheptatriene</t>
  </si>
  <si>
    <t>features33</t>
  </si>
  <si>
    <t>1,3-Dioxa-2-(dimethylsila)-cyclopentane</t>
  </si>
  <si>
    <t>C4 H10 O2 Si</t>
  </si>
  <si>
    <t>features34</t>
  </si>
  <si>
    <t>1-Propanol, 2-isopropoxy-</t>
  </si>
  <si>
    <t>C6 H14 O2</t>
  </si>
  <si>
    <t>features35</t>
  </si>
  <si>
    <t>features37</t>
  </si>
  <si>
    <t>features38</t>
  </si>
  <si>
    <t>tert-Butylcyclopropane</t>
  </si>
  <si>
    <t>features42</t>
  </si>
  <si>
    <t>features43</t>
  </si>
  <si>
    <t>1-Propene, 3-(ethenyloxy)-</t>
  </si>
  <si>
    <t>C5 H8 O</t>
  </si>
  <si>
    <t>features44</t>
  </si>
  <si>
    <t>(5S,1'S)-5-(1'-Azido)ethyl-2,4-tetrahydro-2-hydroxyfuran</t>
  </si>
  <si>
    <t>C6 H11 N3 O2</t>
  </si>
  <si>
    <t>features45</t>
  </si>
  <si>
    <t>1-Pentene, 3-ethyl-2-methyl-</t>
  </si>
  <si>
    <t>features48</t>
  </si>
  <si>
    <t>features49</t>
  </si>
  <si>
    <t>Cyclopentane, 1,2,3-trimethyl-, (1α,2α,3α)-</t>
  </si>
  <si>
    <t>features52</t>
  </si>
  <si>
    <t>Toluene</t>
  </si>
  <si>
    <t>features54</t>
  </si>
  <si>
    <t>features55</t>
  </si>
  <si>
    <t>2-Butenoic acid, 2-propenyl ester</t>
  </si>
  <si>
    <t>features56</t>
  </si>
  <si>
    <t>4,4-Dimethyl-5-methylene-1,3-dioxolan-2-one</t>
  </si>
  <si>
    <t>C6 H8 O3</t>
  </si>
  <si>
    <t>features58</t>
  </si>
  <si>
    <t>features60</t>
  </si>
  <si>
    <t>Ethyl (E)-2-(1, 1-dimethylethyl)-5-acetoxy-3-hexenoate</t>
  </si>
  <si>
    <t>features65</t>
  </si>
  <si>
    <t>Oxirane, (ethoxymethyl)-</t>
  </si>
  <si>
    <t>C5 H10 O2</t>
  </si>
  <si>
    <t>features69</t>
  </si>
  <si>
    <t>1,3,5-Triazine, 1,3,5-tricyclohexylhexahydro-</t>
  </si>
  <si>
    <t>C21 H39 N3</t>
  </si>
  <si>
    <t>features70</t>
  </si>
  <si>
    <t>features71</t>
  </si>
  <si>
    <t>Glyoxal trimeric</t>
  </si>
  <si>
    <t>C6 H10 O8</t>
  </si>
  <si>
    <t>features73</t>
  </si>
  <si>
    <t>Carbonic acid, 2-ethoxyethyl 2-methoxyethyl ester</t>
  </si>
  <si>
    <t>features75</t>
  </si>
  <si>
    <t>Ethylbenzene</t>
  </si>
  <si>
    <t>features84</t>
  </si>
  <si>
    <t>1,3-Octadien-5-yne, (E)-</t>
  </si>
  <si>
    <t>features85</t>
  </si>
  <si>
    <t>1,3-Dimethyl-3-(2-(piperidin-1-yl)ethyl)indolin-2-one</t>
  </si>
  <si>
    <t>features92</t>
  </si>
  <si>
    <t>features95</t>
  </si>
  <si>
    <t>Propanoic acid, propyl ester</t>
  </si>
  <si>
    <t>features97</t>
  </si>
  <si>
    <t>3-Ethyl-5,5-dimethylcyclohex-2-en-1-one</t>
  </si>
  <si>
    <t>features100</t>
  </si>
  <si>
    <t>1-Butene, 1-(1-ethoxyethoxy)-, (E)-</t>
  </si>
  <si>
    <t>features106</t>
  </si>
  <si>
    <t>features107</t>
  </si>
  <si>
    <t>features113</t>
  </si>
  <si>
    <t>2-Methylene-3-oxobutyl acetate</t>
  </si>
  <si>
    <t>features117</t>
  </si>
  <si>
    <t>(1-Diethoxyphosphorylcyclopropyl)amine</t>
  </si>
  <si>
    <t>C7 H16 N O3 P</t>
  </si>
  <si>
    <t>features119</t>
  </si>
  <si>
    <t>6,6-Dimethylhomofulvene</t>
  </si>
  <si>
    <t>features121</t>
  </si>
  <si>
    <t>1-(Cyclopentylmethyl)allylbenzene</t>
  </si>
  <si>
    <t>features123</t>
  </si>
  <si>
    <t>features124</t>
  </si>
  <si>
    <t>1-Undecen-3-ol</t>
  </si>
  <si>
    <t>features128</t>
  </si>
  <si>
    <t>1-(1-Methylpropoxy)-2-propanol</t>
  </si>
  <si>
    <t>features129</t>
  </si>
  <si>
    <t>4-Hydroxy-3-hexanone</t>
  </si>
  <si>
    <t>features132</t>
  </si>
  <si>
    <t>Propanoic acid, ethenyl ester</t>
  </si>
  <si>
    <t>features137</t>
  </si>
  <si>
    <t>unidentified C3-benzene</t>
  </si>
  <si>
    <t>features147</t>
  </si>
  <si>
    <t>features155</t>
  </si>
  <si>
    <t>Dibutyl succinate</t>
  </si>
  <si>
    <t>C12 H22 O4</t>
  </si>
  <si>
    <t>features156</t>
  </si>
  <si>
    <t>1,4,7,10,13-Pentaoxacycloheptadecane</t>
  </si>
  <si>
    <t>features157</t>
  </si>
  <si>
    <t>4-Methoxy-1-pentene</t>
  </si>
  <si>
    <t>features158</t>
  </si>
  <si>
    <t>3,7-Dioxabicyclo[4.1.0]heptane, 2-methoxy-6-methyl-, (1α,2β,6α)-</t>
  </si>
  <si>
    <t>features160</t>
  </si>
  <si>
    <t>1,3,6-Trioxa-2-silacyclooctane, 2,2,-dimethylsilyl-</t>
  </si>
  <si>
    <t>C6 H14 O3 Si</t>
  </si>
  <si>
    <t>features161</t>
  </si>
  <si>
    <t>1-Propene, 1-(1-methylethoxy)-, (Z)-</t>
  </si>
  <si>
    <t>features167</t>
  </si>
  <si>
    <t>4-Ethynyl pyridine</t>
  </si>
  <si>
    <t>C7 H5 N</t>
  </si>
  <si>
    <t>features170</t>
  </si>
  <si>
    <t>2,3-Dimethylenebicyclo[2.2.1]hept-5-ene</t>
  </si>
  <si>
    <t>features172</t>
  </si>
  <si>
    <t>Propanoic acid, 2-methyl-, 2-ethyl-3-hydroxyhexyl ester</t>
  </si>
  <si>
    <t>features174</t>
  </si>
  <si>
    <t>features176</t>
  </si>
  <si>
    <t>7-Vinyltetracyclo[4.1.0.0(1,5).0(2,6)]heptane</t>
  </si>
  <si>
    <t>features179</t>
  </si>
  <si>
    <t>2,3-Heptadien-5-yne, 2,4-dimethyl-</t>
  </si>
  <si>
    <t>features183</t>
  </si>
  <si>
    <t>Benzofuran</t>
  </si>
  <si>
    <t>C8 H6 O</t>
  </si>
  <si>
    <t>features185</t>
  </si>
  <si>
    <t>2-Butanone, 1-(acetyloxy)-</t>
  </si>
  <si>
    <t>features186</t>
  </si>
  <si>
    <t>Cyclopentane, 1-methyl-2-methylene-3-(1-methylethyl)-, cis-(-)-</t>
  </si>
  <si>
    <t>features191</t>
  </si>
  <si>
    <t>features209</t>
  </si>
  <si>
    <t>features210</t>
  </si>
  <si>
    <t>Heptane, 4-azido-</t>
  </si>
  <si>
    <t>C7 H15 N3</t>
  </si>
  <si>
    <t>features213</t>
  </si>
  <si>
    <t>2-Methyl-4-phenyl-1,3-dioxane</t>
  </si>
  <si>
    <t>features215</t>
  </si>
  <si>
    <t>1-Propyne, 3-phenyl-</t>
  </si>
  <si>
    <t>features219</t>
  </si>
  <si>
    <t>Benzene, (1,3,3-trimethylnonyl)-</t>
  </si>
  <si>
    <t>features221</t>
  </si>
  <si>
    <t>1,3-Benzenediol, o-(2-methylbenzoyl)-o'-(3-cyclopentylpropionyl)-</t>
  </si>
  <si>
    <t>C22 H24 O4</t>
  </si>
  <si>
    <t>features222</t>
  </si>
  <si>
    <t>1,2-Dineopentyldisulfane 1,1,2-trioxide</t>
  </si>
  <si>
    <t>C10 H22 O3 S2</t>
  </si>
  <si>
    <t>features224</t>
  </si>
  <si>
    <t>2H-Indol-2-one, 1,3-dihydro-</t>
  </si>
  <si>
    <t>C8 H7 N O</t>
  </si>
  <si>
    <t>features225</t>
  </si>
  <si>
    <t>1,2-epoxy-4-propanoxy-hexane</t>
  </si>
  <si>
    <t>features226</t>
  </si>
  <si>
    <t>(E)-4-hydroxy-2-hexenal</t>
  </si>
  <si>
    <t>features229</t>
  </si>
  <si>
    <t>2-Methylpyrrolizin-3-one</t>
  </si>
  <si>
    <t>features231</t>
  </si>
  <si>
    <t>Pentanediamide, N,N'-di-benzoyloxy-</t>
  </si>
  <si>
    <t>C19 H18 N2 O6</t>
  </si>
  <si>
    <t>features235</t>
  </si>
  <si>
    <t>Butanamide, 2-ethyl-N-[(phenylamino)carbonyl]-</t>
  </si>
  <si>
    <t>features239</t>
  </si>
  <si>
    <t>features242</t>
  </si>
  <si>
    <t>Benzene, 1-isocyano-3-methyl-</t>
  </si>
  <si>
    <t>features246</t>
  </si>
  <si>
    <t>features248</t>
  </si>
  <si>
    <t>L-talose N-methyl-N-phenylhydrazone</t>
  </si>
  <si>
    <t>C13 H10 N2 O5</t>
  </si>
  <si>
    <t>features251</t>
  </si>
  <si>
    <t>1-(Phenoxymethyl)-4-vinyl-benzene</t>
  </si>
  <si>
    <t>features254</t>
  </si>
  <si>
    <t>Propane, 2-ethoxy-2-methyl-</t>
  </si>
  <si>
    <t>C6 H14 O</t>
  </si>
  <si>
    <t>features259</t>
  </si>
  <si>
    <t>features262</t>
  </si>
  <si>
    <t>Methyl (1S,2R,2'S)-(-)-1-[N-(benzyloxycarbonyl)amino]-2-(2'-hydroxy-2'-methoxycarbonyl-2'-([1S,2R,3S,4R]-2,3-isopropylidenedioxy-4-methoxycarbonylcyclopeny-1-yl)ethylaminocarbonyl]cyclopropyl-1-carbonyl-N-[(R)-2-phenylglycinate]</t>
  </si>
  <si>
    <t>C36 H43 N3 O13</t>
  </si>
  <si>
    <t>features263</t>
  </si>
  <si>
    <t>1,3-Cyclohexanediol, 4,4-dimethyl-, 1-acetate, (1R-cis)-</t>
  </si>
  <si>
    <t>features270</t>
  </si>
  <si>
    <t>1-(4,4-Dimethyl-2-oxazolin-2-yl)-1-phenyl-2-(pyrrolidin-1-yl)-ethanol</t>
  </si>
  <si>
    <t>C17 H24 N2 O2</t>
  </si>
  <si>
    <t>features271</t>
  </si>
  <si>
    <t>4-Nitrophenyl-β-phenylpropionate</t>
  </si>
  <si>
    <t>features273</t>
  </si>
  <si>
    <t>(2S,3S)-2,4-dimethylpentane-1,3-diol</t>
  </si>
  <si>
    <t>features280</t>
  </si>
  <si>
    <t>Carbonic acid, butyl 3-methylphenyl ester</t>
  </si>
  <si>
    <t>features285</t>
  </si>
  <si>
    <t>anti-1-Phenyl-2-ethenyldecan-1-ol</t>
  </si>
  <si>
    <t>C18 H28 O</t>
  </si>
  <si>
    <t>features286</t>
  </si>
  <si>
    <t>3-Methyl-2,3-dihydrobenzofuran</t>
  </si>
  <si>
    <t>features289</t>
  </si>
  <si>
    <t>2-(3-Methylbut-2-enyloxy)benzaldehyde</t>
  </si>
  <si>
    <t>features290</t>
  </si>
  <si>
    <t>features296</t>
  </si>
  <si>
    <t>anti-2-Oxatricyclo[4.1.0.0(3,5)]heptane</t>
  </si>
  <si>
    <t>features304</t>
  </si>
  <si>
    <t>1,3-Butadiene, 1-phenyl-</t>
  </si>
  <si>
    <t>features307</t>
  </si>
  <si>
    <t>1a,6b-dihydro-1H-cyclopropa[b][1]benzofuran</t>
  </si>
  <si>
    <t>features308</t>
  </si>
  <si>
    <t>(2,5-dimethylpyrazol-3-yl) (E)-3-phenylprop-2-enoate</t>
  </si>
  <si>
    <t>C14 H14 N2 O2</t>
  </si>
  <si>
    <t>features309</t>
  </si>
  <si>
    <t>features311</t>
  </si>
  <si>
    <t>features316</t>
  </si>
  <si>
    <t>features318</t>
  </si>
  <si>
    <t>Phenol, 4-ethyl-</t>
  </si>
  <si>
    <t>C8 H10 O</t>
  </si>
  <si>
    <t>features322</t>
  </si>
  <si>
    <t>1,4-Bis[2-(1-methylethenyl)anilido]benzene</t>
  </si>
  <si>
    <t>C26 H24 N2 O2</t>
  </si>
  <si>
    <t>features335</t>
  </si>
  <si>
    <t>[5(R),8(R)]-4,4-Ethylidenedioxy-5,6,8-trimethyltricyclo[6.3.0.0(1,5)]undecan-7-one</t>
  </si>
  <si>
    <t>features339</t>
  </si>
  <si>
    <t>1-Methyl-2- (1-methylprop-2-en-1-yl)benzene</t>
  </si>
  <si>
    <t>features348</t>
  </si>
  <si>
    <t>1-(o-Hydroxyphenyl)-2-propen-1-ol</t>
  </si>
  <si>
    <t>features352</t>
  </si>
  <si>
    <t>2-Methyl-3-phenyloxetan-3-ol</t>
  </si>
  <si>
    <t>features361</t>
  </si>
  <si>
    <t>2-Propyl-2,3-dihydropyran-6-one</t>
  </si>
  <si>
    <t>features373</t>
  </si>
  <si>
    <t>C20 H18 O2</t>
  </si>
  <si>
    <t>features379</t>
  </si>
  <si>
    <t>Ethyl (-)-(5S)-5,6-Epoxyhexanoate</t>
  </si>
  <si>
    <t>features382</t>
  </si>
  <si>
    <t>(-)-3-ethyloctan-4-ol</t>
  </si>
  <si>
    <t>features387</t>
  </si>
  <si>
    <t>4a,8a-(Methaniminomethano)naphthalene-9,11-dione, 10-phenyl-</t>
  </si>
  <si>
    <t>C18 H13 N O2</t>
  </si>
  <si>
    <t>features389</t>
  </si>
  <si>
    <t>rel-(1S,4aR,8aR)-1,5,6,7,8,8a-hexahydro-2H-1,4a-(epoxymethano)naphthalen-9-one</t>
  </si>
  <si>
    <t>features391</t>
  </si>
  <si>
    <t>(S)-(-)-6-Benzoyloxy-7-oxoheptyl pivalate</t>
  </si>
  <si>
    <t>C19 H26 O5</t>
  </si>
  <si>
    <t>features392</t>
  </si>
  <si>
    <t>Butanoic acid, 2-hydroxy-, methyl ester</t>
  </si>
  <si>
    <t>C5 H10 O3</t>
  </si>
  <si>
    <t>features403</t>
  </si>
  <si>
    <t>features406</t>
  </si>
  <si>
    <t>Phenol, 2-propyl-</t>
  </si>
  <si>
    <t>features412</t>
  </si>
  <si>
    <t>Bicyclo[3.2.0]hepta-3,6-dien-2-one, 5-(1-methylethyl)-</t>
  </si>
  <si>
    <t>features414</t>
  </si>
  <si>
    <t>(1S,2R)-3-(2-methylallyl)cyclohexa-3,5-diene-1,2-diol</t>
  </si>
  <si>
    <t>features420</t>
  </si>
  <si>
    <t>features437</t>
  </si>
  <si>
    <t>4-(2'-Hydroxyphenyl)-2-methyl-3-buten-2-ol</t>
  </si>
  <si>
    <t>features439</t>
  </si>
  <si>
    <t>3-Methyl-1-phenyl-2-buten-1-ol</t>
  </si>
  <si>
    <t>features440</t>
  </si>
  <si>
    <t>[(3S)-5,5-dimethyl-3-oxolanyl]methanol</t>
  </si>
  <si>
    <t>features444</t>
  </si>
  <si>
    <t>5-Propyl-2,3-dihydro-1H-indene</t>
  </si>
  <si>
    <t>features445</t>
  </si>
  <si>
    <t>(2Z,6R*)-6,7epoxy-3,7-dimethyl-2-octen-1-o</t>
  </si>
  <si>
    <t>features461</t>
  </si>
  <si>
    <t>Cyclohexene 3-(tert-butyl)peroxide</t>
  </si>
  <si>
    <t>features478</t>
  </si>
  <si>
    <t>1,1,8-Trimethylspiro[2.6]nona-6,8-dien-5-one</t>
  </si>
  <si>
    <t>features480</t>
  </si>
  <si>
    <t>1,2-Benzenediol, O-(4-ethylbenzoyl)-O'-propargyloxycarbonyl-</t>
  </si>
  <si>
    <t>C19 H16 O5</t>
  </si>
  <si>
    <t>features486</t>
  </si>
  <si>
    <t>4-Methoxybut-1-ynylbenzene</t>
  </si>
  <si>
    <t>features498</t>
  </si>
  <si>
    <t>(R*,S*,R*)-2a,3-Dimethyl-1,2,2a,3-tetrahydro-8bH-cyclobuta[c]chromen-8b-ol</t>
  </si>
  <si>
    <t>features501</t>
  </si>
  <si>
    <t>features512</t>
  </si>
  <si>
    <t>features518</t>
  </si>
  <si>
    <t>features519</t>
  </si>
  <si>
    <t>3-(Hydroxyphenyl)pentane</t>
  </si>
  <si>
    <t>features524</t>
  </si>
  <si>
    <t>1-Methylethyl-2-yl 4-(2,3-Dihydro-2-hydroxy-1,3-dioxo-1H-inden-2-yl)-5-hydroxy-1-phenyl-1H-pyrazole-3-carboxylate</t>
  </si>
  <si>
    <t>C22 H18 N2 O6</t>
  </si>
  <si>
    <t>features530</t>
  </si>
  <si>
    <t>Benzene, 2,4-diisocyanato-1-methyl-</t>
  </si>
  <si>
    <t>C9 H6 N2 O2</t>
  </si>
  <si>
    <t>features538</t>
  </si>
  <si>
    <t>4-Vinyl-2H-chromene</t>
  </si>
  <si>
    <t>C11 H10 O</t>
  </si>
  <si>
    <t>features555</t>
  </si>
  <si>
    <t>features556</t>
  </si>
  <si>
    <t>4-(3,3-dimethylbut-1-ynyl)phenol</t>
  </si>
  <si>
    <t>features563</t>
  </si>
  <si>
    <t>3-Hexen-1-ol</t>
  </si>
  <si>
    <t>features567</t>
  </si>
  <si>
    <t>features583</t>
  </si>
  <si>
    <t>1-(1,2-Dihydroacenaphthylene-1-yl)cyclohexanol</t>
  </si>
  <si>
    <t>features597</t>
  </si>
  <si>
    <t>features614</t>
  </si>
  <si>
    <t>Cyclobutane, 1,2-di-3-buten-1-ynyl-, trans-</t>
  </si>
  <si>
    <t>features632</t>
  </si>
  <si>
    <t>1,1-Dimethylethyl (E)-hexenoate</t>
  </si>
  <si>
    <t>features636</t>
  </si>
  <si>
    <t>(1S,2S,5R,S.xi.)-2-Isopropyl-5-methylcyclohexyl phthalimidomethyl sulfoxide</t>
  </si>
  <si>
    <t>C19 H25 N O3 S</t>
  </si>
  <si>
    <t>features653</t>
  </si>
  <si>
    <t>6H-Benzo[3,4]cyclobuta[1,2]cycloheptene, 7,8-dihydro-</t>
  </si>
  <si>
    <t>features659</t>
  </si>
  <si>
    <t>(Z)-ethyl methyl(1-vinyl-1,6,7,8-tetrahydrocyclohepta[b]pyrrol-7-yl)carbamate</t>
  </si>
  <si>
    <t>C15 H20 N2 O2</t>
  </si>
  <si>
    <t>features664</t>
  </si>
  <si>
    <t>(trans-2-Ethoxycyclopropyl)ethynylbenzene</t>
  </si>
  <si>
    <t>features674</t>
  </si>
  <si>
    <t>4-Heptyn-3-one</t>
  </si>
  <si>
    <t>features694</t>
  </si>
  <si>
    <t>features696</t>
  </si>
  <si>
    <t>(2R,3S,4S)-5-Benzyloxymethoxy-4-methyl-2-vinylpentan-1,3-diol</t>
  </si>
  <si>
    <t>features697</t>
  </si>
  <si>
    <t>A-130</t>
  </si>
  <si>
    <t>features698</t>
  </si>
  <si>
    <t>Prop-3-yn-1-yl(4-tert-butylphenyl) ether</t>
  </si>
  <si>
    <t>features701</t>
  </si>
  <si>
    <t>features704</t>
  </si>
  <si>
    <t>(R)-Octan-2-yl (S)-octan-2-yl carbanate</t>
  </si>
  <si>
    <t>features709</t>
  </si>
  <si>
    <t>Benzene, 1-methoxy-4-(1,2,6,6-tetramethyl-2-cyclohexen-1-yl)-</t>
  </si>
  <si>
    <t>features738</t>
  </si>
  <si>
    <t>features750</t>
  </si>
  <si>
    <t>features756</t>
  </si>
  <si>
    <t>Isophthalic acid, 3,5-difluorophenyl hexyl ester</t>
  </si>
  <si>
    <t>C20 H20 F2 O4</t>
  </si>
  <si>
    <t>features761</t>
  </si>
  <si>
    <t>1H-Pyrrole, 1-(4-methylphenyl)-</t>
  </si>
  <si>
    <t>features764</t>
  </si>
  <si>
    <t>4-Methyl-2-phenylpent-1-en-3-one</t>
  </si>
  <si>
    <t>features783</t>
  </si>
  <si>
    <t>3-Benzyl-2,3-dihydro-1H-benz[e]indene</t>
  </si>
  <si>
    <t>C20 H18</t>
  </si>
  <si>
    <t>features798</t>
  </si>
  <si>
    <t>features804</t>
  </si>
  <si>
    <t>features812</t>
  </si>
  <si>
    <t>features816</t>
  </si>
  <si>
    <t>Tricyclo[2.2.1.0(2,6)]heptane-1-ethanol, 7-methoxy-</t>
  </si>
  <si>
    <t>features817</t>
  </si>
  <si>
    <t>1,4:5,8-Diepoxynaphthalene-2-carboxylic acid, 1,4,4a,5,8,8a-hexahydro-1,4,5,8-tetramethyl-, ethyl ester, (1α,4α,4aβ,5β,8β,8aβ)-</t>
  </si>
  <si>
    <t>features822</t>
  </si>
  <si>
    <t>Ethyl trans-4-methyltetrahydro-5-oxo-2-furancarboxylate</t>
  </si>
  <si>
    <t>C8 H12 O4</t>
  </si>
  <si>
    <t>features836</t>
  </si>
  <si>
    <t>Sebacic acid, ethyl 4-phenylphenyl ester</t>
  </si>
  <si>
    <t>features837</t>
  </si>
  <si>
    <t>(2R)-3,3-dimethylbutane-1,2-diol</t>
  </si>
  <si>
    <t>features838</t>
  </si>
  <si>
    <t>4-Methyl-1-nitromethylnaphthalene</t>
  </si>
  <si>
    <t>C12 H11 N O2</t>
  </si>
  <si>
    <t>features846</t>
  </si>
  <si>
    <t>2-Nonyloxytetrahydropyran</t>
  </si>
  <si>
    <t>features849</t>
  </si>
  <si>
    <t>features865</t>
  </si>
  <si>
    <t>2-Nonynoic acid</t>
  </si>
  <si>
    <t>features866</t>
  </si>
  <si>
    <t>2,4-Dimethylpentanoic acid 3-methylbutyl ester</t>
  </si>
  <si>
    <t>features877</t>
  </si>
  <si>
    <t>Cyclobutane(1,6)spiro(2,3-diazabicyclo[3.1.0]hex-2-ene)-4-spirocyclopropane</t>
  </si>
  <si>
    <t>C9 H12 N2</t>
  </si>
  <si>
    <t>features887</t>
  </si>
  <si>
    <t>2H-Benz[e]indene, 3,3a,4,5-tetrahydro-3a-methyl-</t>
  </si>
  <si>
    <t>features891</t>
  </si>
  <si>
    <t>Di(cyclohex-3-enyl] ketone</t>
  </si>
  <si>
    <t>features902</t>
  </si>
  <si>
    <t>1-Acetoxy-6a-methyl-1,1a-dihydrocycloprop[a]inden-6(6aH)-one</t>
  </si>
  <si>
    <t>C13 H12 O3</t>
  </si>
  <si>
    <t>features903</t>
  </si>
  <si>
    <t>1,2-Benzenediol, O-acetoxyacetyl-O'-(4-butylbenzoyl)-</t>
  </si>
  <si>
    <t>features909</t>
  </si>
  <si>
    <t>Benzene, (1-butylheptyl)-</t>
  </si>
  <si>
    <t>features931</t>
  </si>
  <si>
    <t>2-Acetoxypropionic acid methyl ester</t>
  </si>
  <si>
    <t>features945</t>
  </si>
  <si>
    <t>(3-methyl-1-phenyl-but-3-enyl)benzene</t>
  </si>
  <si>
    <t>features953</t>
  </si>
  <si>
    <t>features962</t>
  </si>
  <si>
    <t>Diphenylamine</t>
  </si>
  <si>
    <t>C12 H11 N</t>
  </si>
  <si>
    <t>features967</t>
  </si>
  <si>
    <t>[1,1'-Bicyclopentyl]-1,1'-diol</t>
  </si>
  <si>
    <t>features968</t>
  </si>
  <si>
    <t>Cyclopropane, 1,1-diethyl-</t>
  </si>
  <si>
    <t>features970</t>
  </si>
  <si>
    <t>2-(4-acetoxycyclohex-2-en-1-yl)-2-propargyl-malonic acid diethyl ester</t>
  </si>
  <si>
    <t>C18 H24 O6</t>
  </si>
  <si>
    <t>features973</t>
  </si>
  <si>
    <t>features975</t>
  </si>
  <si>
    <t>6-Methyl-1-cyclohexenecarboxylic acid</t>
  </si>
  <si>
    <t>features976</t>
  </si>
  <si>
    <t>Cephapirin</t>
  </si>
  <si>
    <t>C17 H17 N3 O6 S2</t>
  </si>
  <si>
    <t>features987</t>
  </si>
  <si>
    <t>3,5-Dimethyl-2-phenyl-1H-pyrrole</t>
  </si>
  <si>
    <t>C12 H13 N</t>
  </si>
  <si>
    <t>features990</t>
  </si>
  <si>
    <t>features993</t>
  </si>
  <si>
    <t>Benzene, (1-methyldecyl)-</t>
  </si>
  <si>
    <t>features996</t>
  </si>
  <si>
    <t>2-Butene-1,4-diol, 2,3-dimethyl-, (Z)-</t>
  </si>
  <si>
    <t>features1003</t>
  </si>
  <si>
    <t>2-Keto-2-phenyl-acetic acid tert-butyl ester</t>
  </si>
  <si>
    <t>features1006</t>
  </si>
  <si>
    <t>Benzene, (1-pentylheptyl)-</t>
  </si>
  <si>
    <t>features1015</t>
  </si>
  <si>
    <t>Benzene, 1,1'-[3-(2-phenylethylidene)-1,5-pentanediyl]bis-</t>
  </si>
  <si>
    <t>C25 H26</t>
  </si>
  <si>
    <t>features1043</t>
  </si>
  <si>
    <t>Benzene, (1-propylnonyl)-</t>
  </si>
  <si>
    <t>features1044</t>
  </si>
  <si>
    <t>1,1-Dimethoxy-3-methyl-2-butanone</t>
  </si>
  <si>
    <t>features1047</t>
  </si>
  <si>
    <t>2,5,5-trimethyl-6,7-epoxy-hept-3-en-2-yl acetate</t>
  </si>
  <si>
    <t>features1061</t>
  </si>
  <si>
    <t>Methyl 2-azido-2-(2-methoxyphenyl)-2-phenyl-acetate</t>
  </si>
  <si>
    <t>features1067</t>
  </si>
  <si>
    <t>features1070</t>
  </si>
  <si>
    <t>3-Benzyl-5-methylpyridine</t>
  </si>
  <si>
    <t>features1071</t>
  </si>
  <si>
    <t>Propane, 2-methyl-2-(1-methylethoxy)-</t>
  </si>
  <si>
    <t>features1078</t>
  </si>
  <si>
    <t>2-Vinyl-1,3-dioxacyclopentanium</t>
  </si>
  <si>
    <t>C5 H7 O2</t>
  </si>
  <si>
    <t>features1103</t>
  </si>
  <si>
    <t>Methylenenaphthocyclobutenone</t>
  </si>
  <si>
    <t>C13 H8 O</t>
  </si>
  <si>
    <t>features1105</t>
  </si>
  <si>
    <t>features1121</t>
  </si>
  <si>
    <t>Benzoic acid, 4-methyl-, 3-methyl-2-butyl ester</t>
  </si>
  <si>
    <t>features1131</t>
  </si>
  <si>
    <t>1-Benzylimino-6-methyl-1,2,3,4-tetrahydrocarbazole</t>
  </si>
  <si>
    <t>C20 H22 N2</t>
  </si>
  <si>
    <t>features1132</t>
  </si>
  <si>
    <t>(1Z)-1-(2-oxolanylidene)-2-propanone</t>
  </si>
  <si>
    <t>features1149</t>
  </si>
  <si>
    <t>o-(3-Phenylureido)benzoic acid</t>
  </si>
  <si>
    <t>C14 H12 N2 O3</t>
  </si>
  <si>
    <t>features1166</t>
  </si>
  <si>
    <t>[(2R,4S,6S)-6-Allyl-4-hydroxytetrahydropyran-2-yl]acetic acid methyl ester</t>
  </si>
  <si>
    <t>features1198</t>
  </si>
  <si>
    <t>1-(4-Methoxyphenyl)-4-phenyl-1H-1,2,3-triazole</t>
  </si>
  <si>
    <t>features1207</t>
  </si>
  <si>
    <t>(2E,4Z)-2-Methoxyhexa-2,4-dien-1,6-diol</t>
  </si>
  <si>
    <t>features1209</t>
  </si>
  <si>
    <t>Diethyl (RS)-nitrosuccinate</t>
  </si>
  <si>
    <t>C8 H13 N O6</t>
  </si>
  <si>
    <t>features1232</t>
  </si>
  <si>
    <t>Acetaldehyde isobutyl propyl acetal</t>
  </si>
  <si>
    <t>features1236</t>
  </si>
  <si>
    <t>4-i-Propyl-6H-dibenzo[b,d]pyran</t>
  </si>
  <si>
    <t>features1247</t>
  </si>
  <si>
    <t>features1248</t>
  </si>
  <si>
    <t>6-(1-Hydroxy-2,2-dimethylpropyl)-1,4-dioxaspiro[4,5]dec-6-ene</t>
  </si>
  <si>
    <t>features1275</t>
  </si>
  <si>
    <t>1-(2,5-dimethoxy-2H-furan-5-yl)ethanol</t>
  </si>
  <si>
    <t>features1280</t>
  </si>
  <si>
    <t>Isophthalic acid, di(cis-hex-3-enyl) ester</t>
  </si>
  <si>
    <t>C20 H26 O4</t>
  </si>
  <si>
    <t>features1295</t>
  </si>
  <si>
    <t>C15 H12</t>
  </si>
  <si>
    <t>features1312</t>
  </si>
  <si>
    <t>1-Tridecen-4-ol, 3-methylene-</t>
  </si>
  <si>
    <t>features1317</t>
  </si>
  <si>
    <t>Diethyl(9H-fluoren-9-yl)amine</t>
  </si>
  <si>
    <t>C17 H19 N</t>
  </si>
  <si>
    <t>features1320</t>
  </si>
  <si>
    <t>2,6-Diisopropylphenyl 2',4',6'-trimethylbiphenyl-2-carboxylate</t>
  </si>
  <si>
    <t>C28 H32 O2</t>
  </si>
  <si>
    <t>features1332</t>
  </si>
  <si>
    <t>2,6-Dimethyl-5-oxoheptanoic acid</t>
  </si>
  <si>
    <t>features1333</t>
  </si>
  <si>
    <t>2H-Pyran-2-carboxylic acid, 6-ethoxy-3,6-dihydro-, ethyl ester</t>
  </si>
  <si>
    <t>features1337</t>
  </si>
  <si>
    <t>exo-1,2,3,4-tetrahydro-9-isopropyl-N-methyl-1,4-iminonaphthalene-2,3-dicarboximide</t>
  </si>
  <si>
    <t>C16 H18 N2 O2</t>
  </si>
  <si>
    <t>features1350</t>
  </si>
  <si>
    <t>[1-(4-nitrobenzoyl)-2-piperidyl]methyl 4-nitrobenzoate</t>
  </si>
  <si>
    <t>C20 H19 N3 O7</t>
  </si>
  <si>
    <t>features1354</t>
  </si>
  <si>
    <t>6,6-Diethyl-2,4-dimethyl-6H-dibenzo[b,d]pyran</t>
  </si>
  <si>
    <t>C19 H22 O</t>
  </si>
  <si>
    <t>features1358</t>
  </si>
  <si>
    <t>Ethanol, 2,2'-[1,2-ethanediylbis(oxy)]bis-, diacetate</t>
  </si>
  <si>
    <t>C10 H18 O6</t>
  </si>
  <si>
    <t>features1363</t>
  </si>
  <si>
    <t>Ethyl 2-oxohexadecanoate</t>
  </si>
  <si>
    <t>C18 H34 O3</t>
  </si>
  <si>
    <t>features1381</t>
  </si>
  <si>
    <t>1,2-bis[p-(Methoxycarbonyl)phenyl]-ethane-1,2-dione</t>
  </si>
  <si>
    <t>C18 H14 O6</t>
  </si>
  <si>
    <t>features1402</t>
  </si>
  <si>
    <t>Phthalic acid, 3,5-dimethylphenyl 4-formylphenyl ester</t>
  </si>
  <si>
    <t>C23 H18 O5</t>
  </si>
  <si>
    <t>features1441</t>
  </si>
  <si>
    <t>2-O-Benzoyl-3,5-di-O-methyl-D-glucofuranose</t>
  </si>
  <si>
    <t>C15 H20 O7</t>
  </si>
  <si>
    <t>features1451</t>
  </si>
  <si>
    <t>(Z)-4-Allyl-3-butyldec-3-en-2-ol</t>
  </si>
  <si>
    <t>C17 H32 O</t>
  </si>
  <si>
    <t>features1462</t>
  </si>
  <si>
    <t>2-Methylhept-6-ene-1,2-diol</t>
  </si>
  <si>
    <t>features1469</t>
  </si>
  <si>
    <t>7-Methoxy-2,8-dioxabicyclo[5.3.0]decan-9-one</t>
  </si>
  <si>
    <t>C9 H14 O4</t>
  </si>
  <si>
    <t>features1473</t>
  </si>
  <si>
    <t>5-Tert-Butyl-2-p-tolylbenzofuran</t>
  </si>
  <si>
    <t>C19 H20 O</t>
  </si>
  <si>
    <t>features1475</t>
  </si>
  <si>
    <t>1-(4-(4-(tert-butyl)phenoxy)phenyl)ethanone</t>
  </si>
  <si>
    <t>features1481</t>
  </si>
  <si>
    <t>3-(4-Isopropylphenyl)quinazolin-4(3H)-one</t>
  </si>
  <si>
    <t>C17 H16 N2 O</t>
  </si>
  <si>
    <t>features1489</t>
  </si>
  <si>
    <t>(E)-2-Propyl-2-vinyl-1,3-dioxolane</t>
  </si>
  <si>
    <t>features1512</t>
  </si>
  <si>
    <t>Glutaric acid, 3-methylbut-2-yl 2-heptyl ester</t>
  </si>
  <si>
    <t>C17 H32 O4</t>
  </si>
  <si>
    <t>features1517</t>
  </si>
  <si>
    <t>features1520</t>
  </si>
  <si>
    <t>(S)-4-methyl-N1,N1-dioctylpentane-1,2-diamine</t>
  </si>
  <si>
    <t>C22 H48 N2</t>
  </si>
  <si>
    <t>features1532</t>
  </si>
  <si>
    <t>2-(4-Methoxyphenyl)-3,5-dimethylbenzofuran</t>
  </si>
  <si>
    <t>features1550</t>
  </si>
  <si>
    <t>9,10-Anthracenediol, 9,10-dihydro-9,10-dipropyl-, trans-</t>
  </si>
  <si>
    <t>C20 H24 O2</t>
  </si>
  <si>
    <t>features1557</t>
  </si>
  <si>
    <t>features1574</t>
  </si>
  <si>
    <t>Methyl (3S,6S,9S)-3-[9-(Fluorenyl)methoxycarbonylamino]-2-oxo-7,1-oxazabicyclo[4.3.0]nonane-9-carboxylate</t>
  </si>
  <si>
    <t>C24 H24 N2 O6</t>
  </si>
  <si>
    <t>features1586</t>
  </si>
  <si>
    <t>features1593</t>
  </si>
  <si>
    <t>1-Cyanocyclopentyl benzoate</t>
  </si>
  <si>
    <t>C13 H13 N O2</t>
  </si>
  <si>
    <t>features1596</t>
  </si>
  <si>
    <t>1,3-Diphenyl-2-phthalidyl-propane-1,3-dione</t>
  </si>
  <si>
    <t>C23 H16 O4</t>
  </si>
  <si>
    <t>features1597</t>
  </si>
  <si>
    <t>3-[5'-Hydroxy-3'-methyll-1',2'-dioxopent-3'-enyl]-2,2,4-trimethylcyclohex-3-enone</t>
  </si>
  <si>
    <t>features1630</t>
  </si>
  <si>
    <t>1,1,1-tris(Ethoxycarbonyl)-2,2-diphenylethane</t>
  </si>
  <si>
    <t>C23 H26 O6</t>
  </si>
  <si>
    <t>features1631</t>
  </si>
  <si>
    <t>rel-(4S,5S,9R)-4-Hydroxy-4,9-dimethyl-1,6-dioxaspiro[4,5]decane</t>
  </si>
  <si>
    <t>features1675</t>
  </si>
  <si>
    <t>5,9-Methanobenzocycloocten-11-one, dodecahydro-4a-hydroxy-10-methyl-, (4aα,5α,9α,10β,10aβ)-</t>
  </si>
  <si>
    <t>features1724</t>
  </si>
  <si>
    <t>2,6,8,9,10,11,12-Heptamethyl-7-oxotricyclo[8.3.0(8,12).0(5,13)]trideca-2,4,10,13-tetraene</t>
  </si>
  <si>
    <t>C20 H26 O</t>
  </si>
  <si>
    <t>features1730</t>
  </si>
  <si>
    <t>(S)-2-[(2R,5S,6R)-6-[(S)-1-(4-Methoxybenzyloxymethyl)ethyl]-5-methyltetrahydropyran-2-yl]butan-1-ol</t>
  </si>
  <si>
    <t>C21 H34 O4</t>
  </si>
  <si>
    <t>features1753</t>
  </si>
  <si>
    <t>9(10H)-Anthracenone, 10-[(4-hydroxypentyl)oxy]-10-phenyl-</t>
  </si>
  <si>
    <t>C25 H24 O3</t>
  </si>
  <si>
    <t>features1788</t>
  </si>
  <si>
    <t>features1804</t>
  </si>
  <si>
    <t>3-Ethoxy-5-methyl-5-(ethoxycarbonyl)-2(5H)-furanone</t>
  </si>
  <si>
    <t>C10 H14 O5</t>
  </si>
  <si>
    <t>features1808</t>
  </si>
  <si>
    <t>2-[(2S)-tetrahydropyran-2-yl]oxypropionic acid ethyl ester</t>
  </si>
  <si>
    <t>features1812</t>
  </si>
  <si>
    <t>(E)-4-(3-Butenone-1-yl)-5-hydroxy-2-methyl-1,3-dioxane</t>
  </si>
  <si>
    <t>features1833</t>
  </si>
  <si>
    <t>2,2',3,3'-Tetrahydroxy-5,5'-dimethyl-6,6'-dinitrobiphenyl tetraacetyl dev.</t>
  </si>
  <si>
    <t>C22 H20 N2 O12</t>
  </si>
  <si>
    <t>features1864</t>
  </si>
  <si>
    <t>cis-Sesquilavandulol</t>
  </si>
  <si>
    <t>features1866</t>
  </si>
  <si>
    <t>Monoallyl phthalate</t>
  </si>
  <si>
    <t>features1882</t>
  </si>
  <si>
    <t>3-Cyano-5,5-dimethoxycarbonyl-N-methylisoxazolidine</t>
  </si>
  <si>
    <t>C9 H12 N2 O5</t>
  </si>
  <si>
    <t>features1888</t>
  </si>
  <si>
    <t>(4R,6R)-4-hydroxy-6-pentyl-2-oxanone</t>
  </si>
  <si>
    <t>features1889</t>
  </si>
  <si>
    <t>3-Hexyn-2-ol, 5-methyl-</t>
  </si>
  <si>
    <t>features1</t>
  </si>
  <si>
    <t>features2</t>
  </si>
  <si>
    <t>features3</t>
  </si>
  <si>
    <t>features4</t>
  </si>
  <si>
    <t>features5</t>
  </si>
  <si>
    <t>features6</t>
  </si>
  <si>
    <t>features7</t>
  </si>
  <si>
    <t>features8</t>
  </si>
  <si>
    <t>features9</t>
  </si>
  <si>
    <t>features10</t>
  </si>
  <si>
    <t>features11</t>
  </si>
  <si>
    <t>features12</t>
  </si>
  <si>
    <t>features13</t>
  </si>
  <si>
    <t>features14</t>
  </si>
  <si>
    <t>features15</t>
  </si>
  <si>
    <t>features17</t>
  </si>
  <si>
    <t>features18</t>
  </si>
  <si>
    <t>features22</t>
  </si>
  <si>
    <t>features23</t>
  </si>
  <si>
    <t>features24</t>
  </si>
  <si>
    <t>features25</t>
  </si>
  <si>
    <t>features28</t>
  </si>
  <si>
    <t>features29</t>
  </si>
  <si>
    <t>features36</t>
  </si>
  <si>
    <t>features39</t>
  </si>
  <si>
    <t>features40</t>
  </si>
  <si>
    <t>features41</t>
  </si>
  <si>
    <t>features46</t>
  </si>
  <si>
    <t>features47</t>
  </si>
  <si>
    <t>features50</t>
  </si>
  <si>
    <t>features51</t>
  </si>
  <si>
    <t>features53</t>
  </si>
  <si>
    <t>features57</t>
  </si>
  <si>
    <t>features59</t>
  </si>
  <si>
    <t>features61</t>
  </si>
  <si>
    <t>features62</t>
  </si>
  <si>
    <t>features63</t>
  </si>
  <si>
    <t>features64</t>
  </si>
  <si>
    <t>features66</t>
  </si>
  <si>
    <t>features67</t>
  </si>
  <si>
    <t>features68</t>
  </si>
  <si>
    <t>features72</t>
  </si>
  <si>
    <t>features74</t>
  </si>
  <si>
    <t>features76</t>
  </si>
  <si>
    <t>features77</t>
  </si>
  <si>
    <t>features78</t>
  </si>
  <si>
    <t>features79</t>
  </si>
  <si>
    <t>features81</t>
  </si>
  <si>
    <t>features82</t>
  </si>
  <si>
    <t>features83</t>
  </si>
  <si>
    <t>features86</t>
  </si>
  <si>
    <t>features87</t>
  </si>
  <si>
    <t>features88</t>
  </si>
  <si>
    <t>features89</t>
  </si>
  <si>
    <t>features91</t>
  </si>
  <si>
    <t>features93</t>
  </si>
  <si>
    <t>features94</t>
  </si>
  <si>
    <t>features96</t>
  </si>
  <si>
    <t>features98</t>
  </si>
  <si>
    <t>features99</t>
  </si>
  <si>
    <t>features101</t>
  </si>
  <si>
    <t>features102</t>
  </si>
  <si>
    <t>features103</t>
  </si>
  <si>
    <t>features104</t>
  </si>
  <si>
    <t>features105</t>
  </si>
  <si>
    <t>features108</t>
  </si>
  <si>
    <t>features110</t>
  </si>
  <si>
    <t>features111</t>
  </si>
  <si>
    <t>features112</t>
  </si>
  <si>
    <t>features114</t>
  </si>
  <si>
    <t>features115</t>
  </si>
  <si>
    <t>features118</t>
  </si>
  <si>
    <t>features120</t>
  </si>
  <si>
    <t>features122</t>
  </si>
  <si>
    <t>features125</t>
  </si>
  <si>
    <t>features127</t>
  </si>
  <si>
    <t>features130</t>
  </si>
  <si>
    <t>features131</t>
  </si>
  <si>
    <t>features133</t>
  </si>
  <si>
    <t>features134</t>
  </si>
  <si>
    <t>features135</t>
  </si>
  <si>
    <t>features136</t>
  </si>
  <si>
    <t>features138</t>
  </si>
  <si>
    <t>features139</t>
  </si>
  <si>
    <t>features140</t>
  </si>
  <si>
    <t>features142</t>
  </si>
  <si>
    <t>features143</t>
  </si>
  <si>
    <t>features144</t>
  </si>
  <si>
    <t>features145</t>
  </si>
  <si>
    <t>features146</t>
  </si>
  <si>
    <t>features148</t>
  </si>
  <si>
    <t>features149</t>
  </si>
  <si>
    <t>features151</t>
  </si>
  <si>
    <t>features152</t>
  </si>
  <si>
    <t>features153</t>
  </si>
  <si>
    <t>features154</t>
  </si>
  <si>
    <t>features159</t>
  </si>
  <si>
    <t>features162</t>
  </si>
  <si>
    <t>features163</t>
  </si>
  <si>
    <t>features164</t>
  </si>
  <si>
    <t>features165</t>
  </si>
  <si>
    <t>features166</t>
  </si>
  <si>
    <t>features169</t>
  </si>
  <si>
    <t>features171</t>
  </si>
  <si>
    <t>features173</t>
  </si>
  <si>
    <t>features175</t>
  </si>
  <si>
    <t>features177</t>
  </si>
  <si>
    <t>features178</t>
  </si>
  <si>
    <t>features180</t>
  </si>
  <si>
    <t>features181</t>
  </si>
  <si>
    <t>features182</t>
  </si>
  <si>
    <t>features184</t>
  </si>
  <si>
    <t>features187</t>
  </si>
  <si>
    <t>features188</t>
  </si>
  <si>
    <t>features189</t>
  </si>
  <si>
    <t>features190</t>
  </si>
  <si>
    <t>features192</t>
  </si>
  <si>
    <t>features193</t>
  </si>
  <si>
    <t>features194</t>
  </si>
  <si>
    <t>features195</t>
  </si>
  <si>
    <t>features196</t>
  </si>
  <si>
    <t>features198</t>
  </si>
  <si>
    <t>features199</t>
  </si>
  <si>
    <t>features200</t>
  </si>
  <si>
    <t>features201</t>
  </si>
  <si>
    <t>features202</t>
  </si>
  <si>
    <t>features203</t>
  </si>
  <si>
    <t>features204</t>
  </si>
  <si>
    <t>features205</t>
  </si>
  <si>
    <t>features206</t>
  </si>
  <si>
    <t>features207</t>
  </si>
  <si>
    <t>features208</t>
  </si>
  <si>
    <t>features211</t>
  </si>
  <si>
    <t>features212</t>
  </si>
  <si>
    <t>features214</t>
  </si>
  <si>
    <t>features216</t>
  </si>
  <si>
    <t>features217</t>
  </si>
  <si>
    <t>features218</t>
  </si>
  <si>
    <t>features220</t>
  </si>
  <si>
    <t>features227</t>
  </si>
  <si>
    <t>features228</t>
  </si>
  <si>
    <t>features230</t>
  </si>
  <si>
    <t>features232</t>
  </si>
  <si>
    <t>features233</t>
  </si>
  <si>
    <t>features234</t>
  </si>
  <si>
    <t>features236</t>
  </si>
  <si>
    <t>features237</t>
  </si>
  <si>
    <t>features238</t>
  </si>
  <si>
    <t>features240</t>
  </si>
  <si>
    <t>features241</t>
  </si>
  <si>
    <t>features243</t>
  </si>
  <si>
    <t>features244</t>
  </si>
  <si>
    <t>features245</t>
  </si>
  <si>
    <t>features247</t>
  </si>
  <si>
    <t>features249</t>
  </si>
  <si>
    <t>features250</t>
  </si>
  <si>
    <t>features252</t>
  </si>
  <si>
    <t>features253</t>
  </si>
  <si>
    <t>features255</t>
  </si>
  <si>
    <t>features256</t>
  </si>
  <si>
    <t>features257</t>
  </si>
  <si>
    <t>features258</t>
  </si>
  <si>
    <t>features260</t>
  </si>
  <si>
    <t>features261</t>
  </si>
  <si>
    <t>features264</t>
  </si>
  <si>
    <t>features265</t>
  </si>
  <si>
    <t>features266</t>
  </si>
  <si>
    <t>features268</t>
  </si>
  <si>
    <t>features269</t>
  </si>
  <si>
    <t>features277</t>
  </si>
  <si>
    <t>features279</t>
  </si>
  <si>
    <t>features281</t>
  </si>
  <si>
    <t>features282</t>
  </si>
  <si>
    <t>features283</t>
  </si>
  <si>
    <t>features284</t>
  </si>
  <si>
    <t>features287</t>
  </si>
  <si>
    <t>features288</t>
  </si>
  <si>
    <t>features291</t>
  </si>
  <si>
    <t>features292</t>
  </si>
  <si>
    <t>features293</t>
  </si>
  <si>
    <t>features294</t>
  </si>
  <si>
    <t>features295</t>
  </si>
  <si>
    <t>features297</t>
  </si>
  <si>
    <t>features298</t>
  </si>
  <si>
    <t>features299</t>
  </si>
  <si>
    <t>features300</t>
  </si>
  <si>
    <t>features301</t>
  </si>
  <si>
    <t>features302</t>
  </si>
  <si>
    <t>features303</t>
  </si>
  <si>
    <t>features305</t>
  </si>
  <si>
    <t>features306</t>
  </si>
  <si>
    <t>features313</t>
  </si>
  <si>
    <t>features314</t>
  </si>
  <si>
    <t>features315</t>
  </si>
  <si>
    <t>features317</t>
  </si>
  <si>
    <t>features319</t>
  </si>
  <si>
    <t>features320</t>
  </si>
  <si>
    <t>features321</t>
  </si>
  <si>
    <t>features323</t>
  </si>
  <si>
    <t>features324</t>
  </si>
  <si>
    <t>features325</t>
  </si>
  <si>
    <t>features326</t>
  </si>
  <si>
    <t>features327</t>
  </si>
  <si>
    <t>features328</t>
  </si>
  <si>
    <t>features329</t>
  </si>
  <si>
    <t>features330</t>
  </si>
  <si>
    <t>features331</t>
  </si>
  <si>
    <t>features332</t>
  </si>
  <si>
    <t>features333</t>
  </si>
  <si>
    <t>features336</t>
  </si>
  <si>
    <t>features337</t>
  </si>
  <si>
    <t>features338</t>
  </si>
  <si>
    <t>features340</t>
  </si>
  <si>
    <t>features341</t>
  </si>
  <si>
    <t>features342</t>
  </si>
  <si>
    <t>features343</t>
  </si>
  <si>
    <t>features344</t>
  </si>
  <si>
    <t>features345</t>
  </si>
  <si>
    <t>features346</t>
  </si>
  <si>
    <t>features347</t>
  </si>
  <si>
    <t>features349</t>
  </si>
  <si>
    <t>features350</t>
  </si>
  <si>
    <t>features351</t>
  </si>
  <si>
    <t>features353</t>
  </si>
  <si>
    <t>features354</t>
  </si>
  <si>
    <t>features355</t>
  </si>
  <si>
    <t>features356</t>
  </si>
  <si>
    <t>features357</t>
  </si>
  <si>
    <t>features360</t>
  </si>
  <si>
    <t>features362</t>
  </si>
  <si>
    <t>features363</t>
  </si>
  <si>
    <t>features364</t>
  </si>
  <si>
    <t>features365</t>
  </si>
  <si>
    <t>features366</t>
  </si>
  <si>
    <t>features367</t>
  </si>
  <si>
    <t>features368</t>
  </si>
  <si>
    <t>features370</t>
  </si>
  <si>
    <t>features372</t>
  </si>
  <si>
    <t>features374</t>
  </si>
  <si>
    <t>features375</t>
  </si>
  <si>
    <t>features376</t>
  </si>
  <si>
    <t>features377</t>
  </si>
  <si>
    <t>features378</t>
  </si>
  <si>
    <t>features380</t>
  </si>
  <si>
    <t>features381</t>
  </si>
  <si>
    <t>features383</t>
  </si>
  <si>
    <t>features384</t>
  </si>
  <si>
    <t>features385</t>
  </si>
  <si>
    <t>features386</t>
  </si>
  <si>
    <t>features388</t>
  </si>
  <si>
    <t>features390</t>
  </si>
  <si>
    <t>features393</t>
  </si>
  <si>
    <t>features394</t>
  </si>
  <si>
    <t>features395</t>
  </si>
  <si>
    <t>features396</t>
  </si>
  <si>
    <t>features397</t>
  </si>
  <si>
    <t>features398</t>
  </si>
  <si>
    <t>features399</t>
  </si>
  <si>
    <t>features400</t>
  </si>
  <si>
    <t>features401</t>
  </si>
  <si>
    <t>features402</t>
  </si>
  <si>
    <t>features404</t>
  </si>
  <si>
    <t>features405</t>
  </si>
  <si>
    <t>features407</t>
  </si>
  <si>
    <t>features408</t>
  </si>
  <si>
    <t>features409</t>
  </si>
  <si>
    <t>features410</t>
  </si>
  <si>
    <t>features411</t>
  </si>
  <si>
    <t>features413</t>
  </si>
  <si>
    <t>features415</t>
  </si>
  <si>
    <t>features416</t>
  </si>
  <si>
    <t>features418</t>
  </si>
  <si>
    <t>features419</t>
  </si>
  <si>
    <t>features421</t>
  </si>
  <si>
    <t>features422</t>
  </si>
  <si>
    <t>features423</t>
  </si>
  <si>
    <t>features424</t>
  </si>
  <si>
    <t>features425</t>
  </si>
  <si>
    <t>features426</t>
  </si>
  <si>
    <t>features427</t>
  </si>
  <si>
    <t>features428</t>
  </si>
  <si>
    <t>features429</t>
  </si>
  <si>
    <t>features430</t>
  </si>
  <si>
    <t>features431</t>
  </si>
  <si>
    <t>features432</t>
  </si>
  <si>
    <t>features433</t>
  </si>
  <si>
    <t>features434</t>
  </si>
  <si>
    <t>features435</t>
  </si>
  <si>
    <t>features436</t>
  </si>
  <si>
    <t>features438</t>
  </si>
  <si>
    <t>features441</t>
  </si>
  <si>
    <t>features442</t>
  </si>
  <si>
    <t>features443</t>
  </si>
  <si>
    <t>features446</t>
  </si>
  <si>
    <t>features447</t>
  </si>
  <si>
    <t>features448</t>
  </si>
  <si>
    <t>features449</t>
  </si>
  <si>
    <t>features450</t>
  </si>
  <si>
    <t>features451</t>
  </si>
  <si>
    <t>features452</t>
  </si>
  <si>
    <t>features453</t>
  </si>
  <si>
    <t>features454</t>
  </si>
  <si>
    <t>features456</t>
  </si>
  <si>
    <t>features457</t>
  </si>
  <si>
    <t>features458</t>
  </si>
  <si>
    <t>features459</t>
  </si>
  <si>
    <t>features460</t>
  </si>
  <si>
    <t>features462</t>
  </si>
  <si>
    <t>features463</t>
  </si>
  <si>
    <t>features464</t>
  </si>
  <si>
    <t>features465</t>
  </si>
  <si>
    <t>features466</t>
  </si>
  <si>
    <t>features467</t>
  </si>
  <si>
    <t>features468</t>
  </si>
  <si>
    <t>features469</t>
  </si>
  <si>
    <t>features470</t>
  </si>
  <si>
    <t>features471</t>
  </si>
  <si>
    <t>features472</t>
  </si>
  <si>
    <t>features473</t>
  </si>
  <si>
    <t>features474</t>
  </si>
  <si>
    <t>features475</t>
  </si>
  <si>
    <t>features476</t>
  </si>
  <si>
    <t>features477</t>
  </si>
  <si>
    <t>features479</t>
  </si>
  <si>
    <t>features481</t>
  </si>
  <si>
    <t>features482</t>
  </si>
  <si>
    <t>features483</t>
  </si>
  <si>
    <t>features484</t>
  </si>
  <si>
    <t>features485</t>
  </si>
  <si>
    <t>features487</t>
  </si>
  <si>
    <t>features488</t>
  </si>
  <si>
    <t>features489</t>
  </si>
  <si>
    <t>features490</t>
  </si>
  <si>
    <t>features491</t>
  </si>
  <si>
    <t>features492</t>
  </si>
  <si>
    <t>features493</t>
  </si>
  <si>
    <t>features494</t>
  </si>
  <si>
    <t>features495</t>
  </si>
  <si>
    <t>features496</t>
  </si>
  <si>
    <t>features497</t>
  </si>
  <si>
    <t>features499</t>
  </si>
  <si>
    <t>features500</t>
  </si>
  <si>
    <t>features502</t>
  </si>
  <si>
    <t>features503</t>
  </si>
  <si>
    <t>features504</t>
  </si>
  <si>
    <t>features505</t>
  </si>
  <si>
    <t>features506</t>
  </si>
  <si>
    <t>features507</t>
  </si>
  <si>
    <t>features508</t>
  </si>
  <si>
    <t>features509</t>
  </si>
  <si>
    <t>features510</t>
  </si>
  <si>
    <t>features511</t>
  </si>
  <si>
    <t>features513</t>
  </si>
  <si>
    <t>features514</t>
  </si>
  <si>
    <t>features515</t>
  </si>
  <si>
    <t>features516</t>
  </si>
  <si>
    <t>features517</t>
  </si>
  <si>
    <t>features520</t>
  </si>
  <si>
    <t>features521</t>
  </si>
  <si>
    <t>features522</t>
  </si>
  <si>
    <t>features523</t>
  </si>
  <si>
    <t>features525</t>
  </si>
  <si>
    <t>features526</t>
  </si>
  <si>
    <t>features527</t>
  </si>
  <si>
    <t>features528</t>
  </si>
  <si>
    <t>features529</t>
  </si>
  <si>
    <t>features531</t>
  </si>
  <si>
    <t>features532</t>
  </si>
  <si>
    <t>features533</t>
  </si>
  <si>
    <t>features534</t>
  </si>
  <si>
    <t>features535</t>
  </si>
  <si>
    <t>features536</t>
  </si>
  <si>
    <t>features537</t>
  </si>
  <si>
    <t>features539</t>
  </si>
  <si>
    <t>features540</t>
  </si>
  <si>
    <t>features541</t>
  </si>
  <si>
    <t>features542</t>
  </si>
  <si>
    <t>features543</t>
  </si>
  <si>
    <t>features544</t>
  </si>
  <si>
    <t>features545</t>
  </si>
  <si>
    <t>features547</t>
  </si>
  <si>
    <t>features548</t>
  </si>
  <si>
    <t>features549</t>
  </si>
  <si>
    <t>features550</t>
  </si>
  <si>
    <t>features551</t>
  </si>
  <si>
    <t>features552</t>
  </si>
  <si>
    <t>features553</t>
  </si>
  <si>
    <t>features554</t>
  </si>
  <si>
    <t>features557</t>
  </si>
  <si>
    <t>features558</t>
  </si>
  <si>
    <t>features559</t>
  </si>
  <si>
    <t>features560</t>
  </si>
  <si>
    <t>features561</t>
  </si>
  <si>
    <t>features562</t>
  </si>
  <si>
    <t>features564</t>
  </si>
  <si>
    <t>features565</t>
  </si>
  <si>
    <t>features566</t>
  </si>
  <si>
    <t>features568</t>
  </si>
  <si>
    <t>features569</t>
  </si>
  <si>
    <t>features570</t>
  </si>
  <si>
    <t>features571</t>
  </si>
  <si>
    <t>features572</t>
  </si>
  <si>
    <t>features573</t>
  </si>
  <si>
    <t>features574</t>
  </si>
  <si>
    <t>features575</t>
  </si>
  <si>
    <t>features576</t>
  </si>
  <si>
    <t>features577</t>
  </si>
  <si>
    <t>features578</t>
  </si>
  <si>
    <t>features579</t>
  </si>
  <si>
    <t>features580</t>
  </si>
  <si>
    <t>features581</t>
  </si>
  <si>
    <t>features582</t>
  </si>
  <si>
    <t>features584</t>
  </si>
  <si>
    <t>features585</t>
  </si>
  <si>
    <t>features586</t>
  </si>
  <si>
    <t>features588</t>
  </si>
  <si>
    <t>features589</t>
  </si>
  <si>
    <t>features590</t>
  </si>
  <si>
    <t>features591</t>
  </si>
  <si>
    <t>features592</t>
  </si>
  <si>
    <t>features593</t>
  </si>
  <si>
    <t>features595</t>
  </si>
  <si>
    <t>features596</t>
  </si>
  <si>
    <t>features598</t>
  </si>
  <si>
    <t>features599</t>
  </si>
  <si>
    <t>features600</t>
  </si>
  <si>
    <t>features601</t>
  </si>
  <si>
    <t>features602</t>
  </si>
  <si>
    <t>features603</t>
  </si>
  <si>
    <t>features604</t>
  </si>
  <si>
    <t>features605</t>
  </si>
  <si>
    <t>features606</t>
  </si>
  <si>
    <t>features607</t>
  </si>
  <si>
    <t>features608</t>
  </si>
  <si>
    <t>features609</t>
  </si>
  <si>
    <t>features610</t>
  </si>
  <si>
    <t>features611</t>
  </si>
  <si>
    <t>features612</t>
  </si>
  <si>
    <t>features613</t>
  </si>
  <si>
    <t>features615</t>
  </si>
  <si>
    <t>features616</t>
  </si>
  <si>
    <t>features617</t>
  </si>
  <si>
    <t>features618</t>
  </si>
  <si>
    <t>features619</t>
  </si>
  <si>
    <t>features620</t>
  </si>
  <si>
    <t>features621</t>
  </si>
  <si>
    <t>features622</t>
  </si>
  <si>
    <t>features623</t>
  </si>
  <si>
    <t>features624</t>
  </si>
  <si>
    <t>features625</t>
  </si>
  <si>
    <t>features626</t>
  </si>
  <si>
    <t>features627</t>
  </si>
  <si>
    <t>features628</t>
  </si>
  <si>
    <t>features629</t>
  </si>
  <si>
    <t>features630</t>
  </si>
  <si>
    <t>features631</t>
  </si>
  <si>
    <t>features633</t>
  </si>
  <si>
    <t>features634</t>
  </si>
  <si>
    <t>features637</t>
  </si>
  <si>
    <t>features638</t>
  </si>
  <si>
    <t>features639</t>
  </si>
  <si>
    <t>features640</t>
  </si>
  <si>
    <t>features641</t>
  </si>
  <si>
    <t>features642</t>
  </si>
  <si>
    <t>features643</t>
  </si>
  <si>
    <t>features644</t>
  </si>
  <si>
    <t>features645</t>
  </si>
  <si>
    <t>features646</t>
  </si>
  <si>
    <t>features647</t>
  </si>
  <si>
    <t>features648</t>
  </si>
  <si>
    <t>features649</t>
  </si>
  <si>
    <t>features650</t>
  </si>
  <si>
    <t>features651</t>
  </si>
  <si>
    <t>features652</t>
  </si>
  <si>
    <t>features654</t>
  </si>
  <si>
    <t>features655</t>
  </si>
  <si>
    <t>features656</t>
  </si>
  <si>
    <t>features657</t>
  </si>
  <si>
    <t>features658</t>
  </si>
  <si>
    <t>features660</t>
  </si>
  <si>
    <t>features661</t>
  </si>
  <si>
    <t>features663</t>
  </si>
  <si>
    <t>features666</t>
  </si>
  <si>
    <t>features667</t>
  </si>
  <si>
    <t>features669</t>
  </si>
  <si>
    <t>features671</t>
  </si>
  <si>
    <t>features672</t>
  </si>
  <si>
    <t>features673</t>
  </si>
  <si>
    <t>features675</t>
  </si>
  <si>
    <t>features676</t>
  </si>
  <si>
    <t>features677</t>
  </si>
  <si>
    <t>features678</t>
  </si>
  <si>
    <t>features679</t>
  </si>
  <si>
    <t>features680</t>
  </si>
  <si>
    <t>features681</t>
  </si>
  <si>
    <t>features682</t>
  </si>
  <si>
    <t>features683</t>
  </si>
  <si>
    <t>features684</t>
  </si>
  <si>
    <t>features685</t>
  </si>
  <si>
    <t>features686</t>
  </si>
  <si>
    <t>features687</t>
  </si>
  <si>
    <t>features688</t>
  </si>
  <si>
    <t>features689</t>
  </si>
  <si>
    <t>features690</t>
  </si>
  <si>
    <t>features691</t>
  </si>
  <si>
    <t>features692</t>
  </si>
  <si>
    <t>features695</t>
  </si>
  <si>
    <t>features699</t>
  </si>
  <si>
    <t>features700</t>
  </si>
  <si>
    <t>features702</t>
  </si>
  <si>
    <t>features703</t>
  </si>
  <si>
    <t>features705</t>
  </si>
  <si>
    <t>features706</t>
  </si>
  <si>
    <t>features707</t>
  </si>
  <si>
    <t>features708</t>
  </si>
  <si>
    <t>features711</t>
  </si>
  <si>
    <t>features712</t>
  </si>
  <si>
    <t>features713</t>
  </si>
  <si>
    <t>features714</t>
  </si>
  <si>
    <t>features715</t>
  </si>
  <si>
    <t>features716</t>
  </si>
  <si>
    <t>features717</t>
  </si>
  <si>
    <t>features718</t>
  </si>
  <si>
    <t>features719</t>
  </si>
  <si>
    <t>features720</t>
  </si>
  <si>
    <t>features721</t>
  </si>
  <si>
    <t>features722</t>
  </si>
  <si>
    <t>features723</t>
  </si>
  <si>
    <t>features724</t>
  </si>
  <si>
    <t>features725</t>
  </si>
  <si>
    <t>features726</t>
  </si>
  <si>
    <t>features727</t>
  </si>
  <si>
    <t>features729</t>
  </si>
  <si>
    <t>features730</t>
  </si>
  <si>
    <t>features731</t>
  </si>
  <si>
    <t>features732</t>
  </si>
  <si>
    <t>features733</t>
  </si>
  <si>
    <t>features734</t>
  </si>
  <si>
    <t>features735</t>
  </si>
  <si>
    <t>features736</t>
  </si>
  <si>
    <t>features737</t>
  </si>
  <si>
    <t>features739</t>
  </si>
  <si>
    <t>features740</t>
  </si>
  <si>
    <t>features741</t>
  </si>
  <si>
    <t>features742</t>
  </si>
  <si>
    <t>features743</t>
  </si>
  <si>
    <t>features744</t>
  </si>
  <si>
    <t>features745</t>
  </si>
  <si>
    <t>features746</t>
  </si>
  <si>
    <t>features747</t>
  </si>
  <si>
    <t>features748</t>
  </si>
  <si>
    <t>features749</t>
  </si>
  <si>
    <t>features751</t>
  </si>
  <si>
    <t>features752</t>
  </si>
  <si>
    <t>features753</t>
  </si>
  <si>
    <t>features754</t>
  </si>
  <si>
    <t>features755</t>
  </si>
  <si>
    <t>features757</t>
  </si>
  <si>
    <t>features758</t>
  </si>
  <si>
    <t>features759</t>
  </si>
  <si>
    <t>features760</t>
  </si>
  <si>
    <t>features762</t>
  </si>
  <si>
    <t>features763</t>
  </si>
  <si>
    <t>features765</t>
  </si>
  <si>
    <t>features766</t>
  </si>
  <si>
    <t>features767</t>
  </si>
  <si>
    <t>features768</t>
  </si>
  <si>
    <t>features769</t>
  </si>
  <si>
    <t>features770</t>
  </si>
  <si>
    <t>features771</t>
  </si>
  <si>
    <t>features772</t>
  </si>
  <si>
    <t>features773</t>
  </si>
  <si>
    <t>features774</t>
  </si>
  <si>
    <t>features775</t>
  </si>
  <si>
    <t>features776</t>
  </si>
  <si>
    <t>features777</t>
  </si>
  <si>
    <t>features778</t>
  </si>
  <si>
    <t>features779</t>
  </si>
  <si>
    <t>features780</t>
  </si>
  <si>
    <t>features781</t>
  </si>
  <si>
    <t>features782</t>
  </si>
  <si>
    <t>features784</t>
  </si>
  <si>
    <t>features785</t>
  </si>
  <si>
    <t>features786</t>
  </si>
  <si>
    <t>features787</t>
  </si>
  <si>
    <t>features788</t>
  </si>
  <si>
    <t>features789</t>
  </si>
  <si>
    <t>features790</t>
  </si>
  <si>
    <t>features791</t>
  </si>
  <si>
    <t>features792</t>
  </si>
  <si>
    <t>features793</t>
  </si>
  <si>
    <t>features794</t>
  </si>
  <si>
    <t>features795</t>
  </si>
  <si>
    <t>features796</t>
  </si>
  <si>
    <t>features797</t>
  </si>
  <si>
    <t>features799</t>
  </si>
  <si>
    <t>features800</t>
  </si>
  <si>
    <t>features801</t>
  </si>
  <si>
    <t>features802</t>
  </si>
  <si>
    <t>features803</t>
  </si>
  <si>
    <t>features805</t>
  </si>
  <si>
    <t>features806</t>
  </si>
  <si>
    <t>features807</t>
  </si>
  <si>
    <t>features808</t>
  </si>
  <si>
    <t>features809</t>
  </si>
  <si>
    <t>features810</t>
  </si>
  <si>
    <t>features811</t>
  </si>
  <si>
    <t>features813</t>
  </si>
  <si>
    <t>features814</t>
  </si>
  <si>
    <t>features815</t>
  </si>
  <si>
    <t>features818</t>
  </si>
  <si>
    <t>features819</t>
  </si>
  <si>
    <t>features820</t>
  </si>
  <si>
    <t>features821</t>
  </si>
  <si>
    <t>features824</t>
  </si>
  <si>
    <t>features825</t>
  </si>
  <si>
    <t>features826</t>
  </si>
  <si>
    <t>features827</t>
  </si>
  <si>
    <t>features828</t>
  </si>
  <si>
    <t>features829</t>
  </si>
  <si>
    <t>features830</t>
  </si>
  <si>
    <t>features831</t>
  </si>
  <si>
    <t>features832</t>
  </si>
  <si>
    <t>features833</t>
  </si>
  <si>
    <t>features834</t>
  </si>
  <si>
    <t>features835</t>
  </si>
  <si>
    <t>features839</t>
  </si>
  <si>
    <t>features840</t>
  </si>
  <si>
    <t>features841</t>
  </si>
  <si>
    <t>features843</t>
  </si>
  <si>
    <t>features844</t>
  </si>
  <si>
    <t>features845</t>
  </si>
  <si>
    <t>features847</t>
  </si>
  <si>
    <t>features848</t>
  </si>
  <si>
    <t>features850</t>
  </si>
  <si>
    <t>features851</t>
  </si>
  <si>
    <t>features852</t>
  </si>
  <si>
    <t>features853</t>
  </si>
  <si>
    <t>features854</t>
  </si>
  <si>
    <t>features855</t>
  </si>
  <si>
    <t>features856</t>
  </si>
  <si>
    <t>features857</t>
  </si>
  <si>
    <t>features858</t>
  </si>
  <si>
    <t>features859</t>
  </si>
  <si>
    <t>features860</t>
  </si>
  <si>
    <t>features861</t>
  </si>
  <si>
    <t>features862</t>
  </si>
  <si>
    <t>features863</t>
  </si>
  <si>
    <t>features864</t>
  </si>
  <si>
    <t>features867</t>
  </si>
  <si>
    <t>features869</t>
  </si>
  <si>
    <t>features870</t>
  </si>
  <si>
    <t>features872</t>
  </si>
  <si>
    <t>features874</t>
  </si>
  <si>
    <t>features875</t>
  </si>
  <si>
    <t>features876</t>
  </si>
  <si>
    <t>features878</t>
  </si>
  <si>
    <t>features879</t>
  </si>
  <si>
    <t>features880</t>
  </si>
  <si>
    <t>features881</t>
  </si>
  <si>
    <t>features882</t>
  </si>
  <si>
    <t>features883</t>
  </si>
  <si>
    <t>features884</t>
  </si>
  <si>
    <t>features885</t>
  </si>
  <si>
    <t>features886</t>
  </si>
  <si>
    <t>features888</t>
  </si>
  <si>
    <t>features889</t>
  </si>
  <si>
    <t>features890</t>
  </si>
  <si>
    <t>features892</t>
  </si>
  <si>
    <t>features893</t>
  </si>
  <si>
    <t>features894</t>
  </si>
  <si>
    <t>features895</t>
  </si>
  <si>
    <t>features896</t>
  </si>
  <si>
    <t>features897</t>
  </si>
  <si>
    <t>features898</t>
  </si>
  <si>
    <t>features899</t>
  </si>
  <si>
    <t>features900</t>
  </si>
  <si>
    <t>features901</t>
  </si>
  <si>
    <t>features904</t>
  </si>
  <si>
    <t>features905</t>
  </si>
  <si>
    <t>features906</t>
  </si>
  <si>
    <t>features907</t>
  </si>
  <si>
    <t>features908</t>
  </si>
  <si>
    <t>features910</t>
  </si>
  <si>
    <t>features911</t>
  </si>
  <si>
    <t>features913</t>
  </si>
  <si>
    <t>features914</t>
  </si>
  <si>
    <t>features915</t>
  </si>
  <si>
    <t>features916</t>
  </si>
  <si>
    <t>features917</t>
  </si>
  <si>
    <t>features918</t>
  </si>
  <si>
    <t>features919</t>
  </si>
  <si>
    <t>features920</t>
  </si>
  <si>
    <t>features921</t>
  </si>
  <si>
    <t>features922</t>
  </si>
  <si>
    <t>features923</t>
  </si>
  <si>
    <t>features924</t>
  </si>
  <si>
    <t>features925</t>
  </si>
  <si>
    <t>features926</t>
  </si>
  <si>
    <t>features927</t>
  </si>
  <si>
    <t>features928</t>
  </si>
  <si>
    <t>features929</t>
  </si>
  <si>
    <t>features930</t>
  </si>
  <si>
    <t>features932</t>
  </si>
  <si>
    <t>features934</t>
  </si>
  <si>
    <t>features935</t>
  </si>
  <si>
    <t>features936</t>
  </si>
  <si>
    <t>features937</t>
  </si>
  <si>
    <t>features938</t>
  </si>
  <si>
    <t>features939</t>
  </si>
  <si>
    <t>features940</t>
  </si>
  <si>
    <t>features941</t>
  </si>
  <si>
    <t>features942</t>
  </si>
  <si>
    <t>features943</t>
  </si>
  <si>
    <t>features944</t>
  </si>
  <si>
    <t>features946</t>
  </si>
  <si>
    <t>features947</t>
  </si>
  <si>
    <t>features948</t>
  </si>
  <si>
    <t>features949</t>
  </si>
  <si>
    <t>features950</t>
  </si>
  <si>
    <t>features951</t>
  </si>
  <si>
    <t>features952</t>
  </si>
  <si>
    <t>features954</t>
  </si>
  <si>
    <t>features955</t>
  </si>
  <si>
    <t>features957</t>
  </si>
  <si>
    <t>features958</t>
  </si>
  <si>
    <t>features959</t>
  </si>
  <si>
    <t>features960</t>
  </si>
  <si>
    <t>features961</t>
  </si>
  <si>
    <t>features963</t>
  </si>
  <si>
    <t>features964</t>
  </si>
  <si>
    <t>features965</t>
  </si>
  <si>
    <t>features966</t>
  </si>
  <si>
    <t>features969</t>
  </si>
  <si>
    <t>features971</t>
  </si>
  <si>
    <t>features972</t>
  </si>
  <si>
    <t>features974</t>
  </si>
  <si>
    <t>features977</t>
  </si>
  <si>
    <t>features978</t>
  </si>
  <si>
    <t>features979</t>
  </si>
  <si>
    <t>features980</t>
  </si>
  <si>
    <t>features981</t>
  </si>
  <si>
    <t>features982</t>
  </si>
  <si>
    <t>features983</t>
  </si>
  <si>
    <t>features984</t>
  </si>
  <si>
    <t>features985</t>
  </si>
  <si>
    <t>features986</t>
  </si>
  <si>
    <t>features988</t>
  </si>
  <si>
    <t>features989</t>
  </si>
  <si>
    <t>features991</t>
  </si>
  <si>
    <t>features992</t>
  </si>
  <si>
    <t>features994</t>
  </si>
  <si>
    <t>features995</t>
  </si>
  <si>
    <t>features997</t>
  </si>
  <si>
    <t>features998</t>
  </si>
  <si>
    <t>features999</t>
  </si>
  <si>
    <t>features1000</t>
  </si>
  <si>
    <t>features1001</t>
  </si>
  <si>
    <t>features1002</t>
  </si>
  <si>
    <t>features1004</t>
  </si>
  <si>
    <t>features1005</t>
  </si>
  <si>
    <t>features1007</t>
  </si>
  <si>
    <t>features1008</t>
  </si>
  <si>
    <t>features1009</t>
  </si>
  <si>
    <t>features1010</t>
  </si>
  <si>
    <t>features1011</t>
  </si>
  <si>
    <t>features1012</t>
  </si>
  <si>
    <t>features1013</t>
  </si>
  <si>
    <t>features1014</t>
  </si>
  <si>
    <t>features1016</t>
  </si>
  <si>
    <t>features1017</t>
  </si>
  <si>
    <t>features1018</t>
  </si>
  <si>
    <t>features1019</t>
  </si>
  <si>
    <t>features1020</t>
  </si>
  <si>
    <t>features1021</t>
  </si>
  <si>
    <t>features1022</t>
  </si>
  <si>
    <t>features1023</t>
  </si>
  <si>
    <t>features1024</t>
  </si>
  <si>
    <t>features1025</t>
  </si>
  <si>
    <t>features1026</t>
  </si>
  <si>
    <t>features1027</t>
  </si>
  <si>
    <t>features1028</t>
  </si>
  <si>
    <t>features1029</t>
  </si>
  <si>
    <t>features1030</t>
  </si>
  <si>
    <t>features1031</t>
  </si>
  <si>
    <t>features1032</t>
  </si>
  <si>
    <t>features1033</t>
  </si>
  <si>
    <t>features1034</t>
  </si>
  <si>
    <t>features1035</t>
  </si>
  <si>
    <t>features1036</t>
  </si>
  <si>
    <t>features1037</t>
  </si>
  <si>
    <t>features1038</t>
  </si>
  <si>
    <t>features1039</t>
  </si>
  <si>
    <t>features1040</t>
  </si>
  <si>
    <t>features1041</t>
  </si>
  <si>
    <t>features1042</t>
  </si>
  <si>
    <t>features1045</t>
  </si>
  <si>
    <t>features1046</t>
  </si>
  <si>
    <t>features1048</t>
  </si>
  <si>
    <t>features1050</t>
  </si>
  <si>
    <t>features1051</t>
  </si>
  <si>
    <t>features1052</t>
  </si>
  <si>
    <t>features1053</t>
  </si>
  <si>
    <t>features1054</t>
  </si>
  <si>
    <t>features1055</t>
  </si>
  <si>
    <t>features1056</t>
  </si>
  <si>
    <t>features1057</t>
  </si>
  <si>
    <t>features1058</t>
  </si>
  <si>
    <t>features1059</t>
  </si>
  <si>
    <t>features1060</t>
  </si>
  <si>
    <t>features1062</t>
  </si>
  <si>
    <t>features1063</t>
  </si>
  <si>
    <t>features1064</t>
  </si>
  <si>
    <t>features1065</t>
  </si>
  <si>
    <t>features1066</t>
  </si>
  <si>
    <t>features1068</t>
  </si>
  <si>
    <t>features1069</t>
  </si>
  <si>
    <t>features1072</t>
  </si>
  <si>
    <t>features1073</t>
  </si>
  <si>
    <t>features1074</t>
  </si>
  <si>
    <t>features1075</t>
  </si>
  <si>
    <t>features1076</t>
  </si>
  <si>
    <t>features1077</t>
  </si>
  <si>
    <t>features1079</t>
  </si>
  <si>
    <t>features1080</t>
  </si>
  <si>
    <t>features1081</t>
  </si>
  <si>
    <t>features1082</t>
  </si>
  <si>
    <t>features1083</t>
  </si>
  <si>
    <t>features1084</t>
  </si>
  <si>
    <t>features1085</t>
  </si>
  <si>
    <t>features1086</t>
  </si>
  <si>
    <t>features1087</t>
  </si>
  <si>
    <t>features1088</t>
  </si>
  <si>
    <t>features1089</t>
  </si>
  <si>
    <t>features1090</t>
  </si>
  <si>
    <t>features1091</t>
  </si>
  <si>
    <t>features1092</t>
  </si>
  <si>
    <t>features1093</t>
  </si>
  <si>
    <t>features1094</t>
  </si>
  <si>
    <t>features1095</t>
  </si>
  <si>
    <t>features1096</t>
  </si>
  <si>
    <t>features1097</t>
  </si>
  <si>
    <t>features1098</t>
  </si>
  <si>
    <t>features1099</t>
  </si>
  <si>
    <t>features1100</t>
  </si>
  <si>
    <t>features1101</t>
  </si>
  <si>
    <t>features1102</t>
  </si>
  <si>
    <t>features1104</t>
  </si>
  <si>
    <t>features1106</t>
  </si>
  <si>
    <t>features1107</t>
  </si>
  <si>
    <t>features1108</t>
  </si>
  <si>
    <t>features1109</t>
  </si>
  <si>
    <t>features1110</t>
  </si>
  <si>
    <t>features1111</t>
  </si>
  <si>
    <t>features1112</t>
  </si>
  <si>
    <t>features1113</t>
  </si>
  <si>
    <t>features1114</t>
  </si>
  <si>
    <t>features1115</t>
  </si>
  <si>
    <t>features1116</t>
  </si>
  <si>
    <t>features1117</t>
  </si>
  <si>
    <t>features1118</t>
  </si>
  <si>
    <t>features1119</t>
  </si>
  <si>
    <t>features1120</t>
  </si>
  <si>
    <t>features1122</t>
  </si>
  <si>
    <t>features1123</t>
  </si>
  <si>
    <t>features1124</t>
  </si>
  <si>
    <t>features1125</t>
  </si>
  <si>
    <t>features1126</t>
  </si>
  <si>
    <t>features1127</t>
  </si>
  <si>
    <t>features1128</t>
  </si>
  <si>
    <t>features1129</t>
  </si>
  <si>
    <t>features1130</t>
  </si>
  <si>
    <t>features1133</t>
  </si>
  <si>
    <t>features1134</t>
  </si>
  <si>
    <t>features1135</t>
  </si>
  <si>
    <t>features1136</t>
  </si>
  <si>
    <t>features1137</t>
  </si>
  <si>
    <t>features1138</t>
  </si>
  <si>
    <t>features1139</t>
  </si>
  <si>
    <t>features1140</t>
  </si>
  <si>
    <t>features1141</t>
  </si>
  <si>
    <t>features1142</t>
  </si>
  <si>
    <t>features1143</t>
  </si>
  <si>
    <t>features1145</t>
  </si>
  <si>
    <t>features1146</t>
  </si>
  <si>
    <t>features1147</t>
  </si>
  <si>
    <t>features1148</t>
  </si>
  <si>
    <t>features1150</t>
  </si>
  <si>
    <t>features1151</t>
  </si>
  <si>
    <t>features1152</t>
  </si>
  <si>
    <t>features1153</t>
  </si>
  <si>
    <t>features1154</t>
  </si>
  <si>
    <t>features1155</t>
  </si>
  <si>
    <t>features1156</t>
  </si>
  <si>
    <t>features1157</t>
  </si>
  <si>
    <t>features1158</t>
  </si>
  <si>
    <t>features1159</t>
  </si>
  <si>
    <t>features1160</t>
  </si>
  <si>
    <t>features1161</t>
  </si>
  <si>
    <t>features1162</t>
  </si>
  <si>
    <t>features1165</t>
  </si>
  <si>
    <t>features1167</t>
  </si>
  <si>
    <t>features1168</t>
  </si>
  <si>
    <t>features1169</t>
  </si>
  <si>
    <t>features1170</t>
  </si>
  <si>
    <t>features1171</t>
  </si>
  <si>
    <t>features1173</t>
  </si>
  <si>
    <t>features1175</t>
  </si>
  <si>
    <t>features1176</t>
  </si>
  <si>
    <t>features1177</t>
  </si>
  <si>
    <t>features1178</t>
  </si>
  <si>
    <t>features1179</t>
  </si>
  <si>
    <t>features1180</t>
  </si>
  <si>
    <t>features1181</t>
  </si>
  <si>
    <t>features1182</t>
  </si>
  <si>
    <t>features1183</t>
  </si>
  <si>
    <t>features1184</t>
  </si>
  <si>
    <t>features1185</t>
  </si>
  <si>
    <t>features1186</t>
  </si>
  <si>
    <t>features1187</t>
  </si>
  <si>
    <t>features1188</t>
  </si>
  <si>
    <t>features1189</t>
  </si>
  <si>
    <t>features1190</t>
  </si>
  <si>
    <t>features1191</t>
  </si>
  <si>
    <t>features1192</t>
  </si>
  <si>
    <t>features1193</t>
  </si>
  <si>
    <t>features1194</t>
  </si>
  <si>
    <t>features1195</t>
  </si>
  <si>
    <t>features1196</t>
  </si>
  <si>
    <t>features1197</t>
  </si>
  <si>
    <t>features1199</t>
  </si>
  <si>
    <t>features1200</t>
  </si>
  <si>
    <t>features1201</t>
  </si>
  <si>
    <t>features1202</t>
  </si>
  <si>
    <t>features1203</t>
  </si>
  <si>
    <t>features1204</t>
  </si>
  <si>
    <t>features1205</t>
  </si>
  <si>
    <t>features1206</t>
  </si>
  <si>
    <t>features1208</t>
  </si>
  <si>
    <t>features1210</t>
  </si>
  <si>
    <t>features1211</t>
  </si>
  <si>
    <t>features1212</t>
  </si>
  <si>
    <t>features1213</t>
  </si>
  <si>
    <t>features1214</t>
  </si>
  <si>
    <t>features1215</t>
  </si>
  <si>
    <t>features1216</t>
  </si>
  <si>
    <t>features1217</t>
  </si>
  <si>
    <t>features1218</t>
  </si>
  <si>
    <t>features1219</t>
  </si>
  <si>
    <t>features1220</t>
  </si>
  <si>
    <t>features1221</t>
  </si>
  <si>
    <t>features1222</t>
  </si>
  <si>
    <t>features1223</t>
  </si>
  <si>
    <t>features1224</t>
  </si>
  <si>
    <t>features1225</t>
  </si>
  <si>
    <t>features1226</t>
  </si>
  <si>
    <t>features1227</t>
  </si>
  <si>
    <t>features1228</t>
  </si>
  <si>
    <t>features1229</t>
  </si>
  <si>
    <t>features1230</t>
  </si>
  <si>
    <t>features1231</t>
  </si>
  <si>
    <t>features1233</t>
  </si>
  <si>
    <t>features1234</t>
  </si>
  <si>
    <t>features1235</t>
  </si>
  <si>
    <t>features1237</t>
  </si>
  <si>
    <t>features1238</t>
  </si>
  <si>
    <t>features1239</t>
  </si>
  <si>
    <t>features1240</t>
  </si>
  <si>
    <t>features1241</t>
  </si>
  <si>
    <t>features1242</t>
  </si>
  <si>
    <t>features1243</t>
  </si>
  <si>
    <t>features1244</t>
  </si>
  <si>
    <t>features1245</t>
  </si>
  <si>
    <t>features1246</t>
  </si>
  <si>
    <t>features1249</t>
  </si>
  <si>
    <t>features1250</t>
  </si>
  <si>
    <t>features1251</t>
  </si>
  <si>
    <t>features1252</t>
  </si>
  <si>
    <t>features1253</t>
  </si>
  <si>
    <t>features1254</t>
  </si>
  <si>
    <t>features1255</t>
  </si>
  <si>
    <t>features1256</t>
  </si>
  <si>
    <t>features1257</t>
  </si>
  <si>
    <t>features1258</t>
  </si>
  <si>
    <t>features1259</t>
  </si>
  <si>
    <t>features1260</t>
  </si>
  <si>
    <t>features1261</t>
  </si>
  <si>
    <t>features1262</t>
  </si>
  <si>
    <t>features1263</t>
  </si>
  <si>
    <t>features1264</t>
  </si>
  <si>
    <t>features1265</t>
  </si>
  <si>
    <t>features1266</t>
  </si>
  <si>
    <t>features1267</t>
  </si>
  <si>
    <t>features1268</t>
  </si>
  <si>
    <t>features1269</t>
  </si>
  <si>
    <t>features1271</t>
  </si>
  <si>
    <t>features1272</t>
  </si>
  <si>
    <t>features1273</t>
  </si>
  <si>
    <t>features1274</t>
  </si>
  <si>
    <t>features1276</t>
  </si>
  <si>
    <t>features1277</t>
  </si>
  <si>
    <t>features1279</t>
  </si>
  <si>
    <t>features1281</t>
  </si>
  <si>
    <t>features1282</t>
  </si>
  <si>
    <t>features1283</t>
  </si>
  <si>
    <t>features1284</t>
  </si>
  <si>
    <t>features1285</t>
  </si>
  <si>
    <t>features1286</t>
  </si>
  <si>
    <t>features1287</t>
  </si>
  <si>
    <t>features1288</t>
  </si>
  <si>
    <t>features1289</t>
  </si>
  <si>
    <t>features1290</t>
  </si>
  <si>
    <t>features1291</t>
  </si>
  <si>
    <t>features1292</t>
  </si>
  <si>
    <t>features1293</t>
  </si>
  <si>
    <t>features1294</t>
  </si>
  <si>
    <t>features1296</t>
  </si>
  <si>
    <t>features1297</t>
  </si>
  <si>
    <t>features1298</t>
  </si>
  <si>
    <t>features1299</t>
  </si>
  <si>
    <t>features1300</t>
  </si>
  <si>
    <t>features1301</t>
  </si>
  <si>
    <t>features1302</t>
  </si>
  <si>
    <t>features1303</t>
  </si>
  <si>
    <t>features1304</t>
  </si>
  <si>
    <t>features1305</t>
  </si>
  <si>
    <t>features1306</t>
  </si>
  <si>
    <t>features1307</t>
  </si>
  <si>
    <t>features1308</t>
  </si>
  <si>
    <t>features1309</t>
  </si>
  <si>
    <t>features1310</t>
  </si>
  <si>
    <t>features1311</t>
  </si>
  <si>
    <t>features1313</t>
  </si>
  <si>
    <t>features1314</t>
  </si>
  <si>
    <t>features1315</t>
  </si>
  <si>
    <t>features1316</t>
  </si>
  <si>
    <t>features1318</t>
  </si>
  <si>
    <t>features1319</t>
  </si>
  <si>
    <t>features1321</t>
  </si>
  <si>
    <t>features1322</t>
  </si>
  <si>
    <t>features1323</t>
  </si>
  <si>
    <t>features1324</t>
  </si>
  <si>
    <t>features1325</t>
  </si>
  <si>
    <t>features1326</t>
  </si>
  <si>
    <t>features1327</t>
  </si>
  <si>
    <t>features1328</t>
  </si>
  <si>
    <t>features1329</t>
  </si>
  <si>
    <t>features1330</t>
  </si>
  <si>
    <t>features1331</t>
  </si>
  <si>
    <t>features1334</t>
  </si>
  <si>
    <t>features1335</t>
  </si>
  <si>
    <t>features1336</t>
  </si>
  <si>
    <t>features1338</t>
  </si>
  <si>
    <t>features1339</t>
  </si>
  <si>
    <t>features1340</t>
  </si>
  <si>
    <t>features1341</t>
  </si>
  <si>
    <t>features1342</t>
  </si>
  <si>
    <t>features1343</t>
  </si>
  <si>
    <t>features1344</t>
  </si>
  <si>
    <t>features1345</t>
  </si>
  <si>
    <t>features1346</t>
  </si>
  <si>
    <t>features1347</t>
  </si>
  <si>
    <t>features1348</t>
  </si>
  <si>
    <t>features1349</t>
  </si>
  <si>
    <t>features1351</t>
  </si>
  <si>
    <t>features1352</t>
  </si>
  <si>
    <t>features1353</t>
  </si>
  <si>
    <t>features1355</t>
  </si>
  <si>
    <t>features1356</t>
  </si>
  <si>
    <t>features1357</t>
  </si>
  <si>
    <t>features1359</t>
  </si>
  <si>
    <t>features1360</t>
  </si>
  <si>
    <t>features1361</t>
  </si>
  <si>
    <t>features1362</t>
  </si>
  <si>
    <t>features1364</t>
  </si>
  <si>
    <t>features1365</t>
  </si>
  <si>
    <t>features1366</t>
  </si>
  <si>
    <t>features1367</t>
  </si>
  <si>
    <t>features1368</t>
  </si>
  <si>
    <t>features1369</t>
  </si>
  <si>
    <t>features1370</t>
  </si>
  <si>
    <t>features1371</t>
  </si>
  <si>
    <t>features1372</t>
  </si>
  <si>
    <t>features1373</t>
  </si>
  <si>
    <t>features1374</t>
  </si>
  <si>
    <t>features1375</t>
  </si>
  <si>
    <t>features1376</t>
  </si>
  <si>
    <t>features1377</t>
  </si>
  <si>
    <t>features1378</t>
  </si>
  <si>
    <t>features1379</t>
  </si>
  <si>
    <t>features1380</t>
  </si>
  <si>
    <t>features1382</t>
  </si>
  <si>
    <t>features1383</t>
  </si>
  <si>
    <t>features1384</t>
  </si>
  <si>
    <t>features1385</t>
  </si>
  <si>
    <t>features1386</t>
  </si>
  <si>
    <t>features1387</t>
  </si>
  <si>
    <t>features1388</t>
  </si>
  <si>
    <t>features1389</t>
  </si>
  <si>
    <t>features1390</t>
  </si>
  <si>
    <t>features1391</t>
  </si>
  <si>
    <t>features1392</t>
  </si>
  <si>
    <t>features1393</t>
  </si>
  <si>
    <t>features1394</t>
  </si>
  <si>
    <t>features1395</t>
  </si>
  <si>
    <t>features1396</t>
  </si>
  <si>
    <t>features1397</t>
  </si>
  <si>
    <t>features1398</t>
  </si>
  <si>
    <t>features1399</t>
  </si>
  <si>
    <t>features1400</t>
  </si>
  <si>
    <t>features1401</t>
  </si>
  <si>
    <t>features1403</t>
  </si>
  <si>
    <t>features1404</t>
  </si>
  <si>
    <t>features1405</t>
  </si>
  <si>
    <t>features1406</t>
  </si>
  <si>
    <t>features1407</t>
  </si>
  <si>
    <t>features1408</t>
  </si>
  <si>
    <t>features1409</t>
  </si>
  <si>
    <t>features1410</t>
  </si>
  <si>
    <t>features1411</t>
  </si>
  <si>
    <t>features1412</t>
  </si>
  <si>
    <t>features1417</t>
  </si>
  <si>
    <t>features1418</t>
  </si>
  <si>
    <t>features1419</t>
  </si>
  <si>
    <t>features1420</t>
  </si>
  <si>
    <t>features1421</t>
  </si>
  <si>
    <t>features1422</t>
  </si>
  <si>
    <t>features1423</t>
  </si>
  <si>
    <t>features1424</t>
  </si>
  <si>
    <t>features1425</t>
  </si>
  <si>
    <t>features1426</t>
  </si>
  <si>
    <t>features1427</t>
  </si>
  <si>
    <t>features1428</t>
  </si>
  <si>
    <t>features1429</t>
  </si>
  <si>
    <t>features1430</t>
  </si>
  <si>
    <t>features1431</t>
  </si>
  <si>
    <t>features1432</t>
  </si>
  <si>
    <t>features1433</t>
  </si>
  <si>
    <t>features1434</t>
  </si>
  <si>
    <t>features1435</t>
  </si>
  <si>
    <t>features1436</t>
  </si>
  <si>
    <t>features1437</t>
  </si>
  <si>
    <t>features1438</t>
  </si>
  <si>
    <t>features1439</t>
  </si>
  <si>
    <t>features1440</t>
  </si>
  <si>
    <t>features1442</t>
  </si>
  <si>
    <t>features1443</t>
  </si>
  <si>
    <t>features1444</t>
  </si>
  <si>
    <t>features1445</t>
  </si>
  <si>
    <t>features1446</t>
  </si>
  <si>
    <t>features1447</t>
  </si>
  <si>
    <t>features1448</t>
  </si>
  <si>
    <t>features1449</t>
  </si>
  <si>
    <t>features1450</t>
  </si>
  <si>
    <t>features1452</t>
  </si>
  <si>
    <t>features1453</t>
  </si>
  <si>
    <t>features1454</t>
  </si>
  <si>
    <t>features1455</t>
  </si>
  <si>
    <t>features1456</t>
  </si>
  <si>
    <t>features1457</t>
  </si>
  <si>
    <t>features1458</t>
  </si>
  <si>
    <t>features1459</t>
  </si>
  <si>
    <t>features1460</t>
  </si>
  <si>
    <t>features1461</t>
  </si>
  <si>
    <t>features1463</t>
  </si>
  <si>
    <t>features1464</t>
  </si>
  <si>
    <t>features1465</t>
  </si>
  <si>
    <t>features1466</t>
  </si>
  <si>
    <t>features1467</t>
  </si>
  <si>
    <t>features1468</t>
  </si>
  <si>
    <t>features1470</t>
  </si>
  <si>
    <t>features1471</t>
  </si>
  <si>
    <t>features1472</t>
  </si>
  <si>
    <t>features1474</t>
  </si>
  <si>
    <t>features1476</t>
  </si>
  <si>
    <t>features1477</t>
  </si>
  <si>
    <t>features1478</t>
  </si>
  <si>
    <t>features1479</t>
  </si>
  <si>
    <t>features1480</t>
  </si>
  <si>
    <t>features1482</t>
  </si>
  <si>
    <t>features1483</t>
  </si>
  <si>
    <t>features1484</t>
  </si>
  <si>
    <t>features1485</t>
  </si>
  <si>
    <t>features1486</t>
  </si>
  <si>
    <t>features1487</t>
  </si>
  <si>
    <t>features1488</t>
  </si>
  <si>
    <t>features1490</t>
  </si>
  <si>
    <t>features1491</t>
  </si>
  <si>
    <t>features1492</t>
  </si>
  <si>
    <t>features1493</t>
  </si>
  <si>
    <t>features1494</t>
  </si>
  <si>
    <t>features1495</t>
  </si>
  <si>
    <t>features1496</t>
  </si>
  <si>
    <t>features1497</t>
  </si>
  <si>
    <t>features1498</t>
  </si>
  <si>
    <t>features1499</t>
  </si>
  <si>
    <t>features1500</t>
  </si>
  <si>
    <t>features1501</t>
  </si>
  <si>
    <t>features1502</t>
  </si>
  <si>
    <t>features1503</t>
  </si>
  <si>
    <t>features1504</t>
  </si>
  <si>
    <t>features1505</t>
  </si>
  <si>
    <t>features1506</t>
  </si>
  <si>
    <t>features1507</t>
  </si>
  <si>
    <t>features1508</t>
  </si>
  <si>
    <t>features1509</t>
  </si>
  <si>
    <t>features1510</t>
  </si>
  <si>
    <t>features1511</t>
  </si>
  <si>
    <t>features1513</t>
  </si>
  <si>
    <t>features1514</t>
  </si>
  <si>
    <t>features1515</t>
  </si>
  <si>
    <t>features1516</t>
  </si>
  <si>
    <t>features1518</t>
  </si>
  <si>
    <t>features1519</t>
  </si>
  <si>
    <t>features1521</t>
  </si>
  <si>
    <t>features1522</t>
  </si>
  <si>
    <t>features1523</t>
  </si>
  <si>
    <t>features1524</t>
  </si>
  <si>
    <t>features1525</t>
  </si>
  <si>
    <t>features1526</t>
  </si>
  <si>
    <t>features1527</t>
  </si>
  <si>
    <t>features1528</t>
  </si>
  <si>
    <t>features1529</t>
  </si>
  <si>
    <t>features1530</t>
  </si>
  <si>
    <t>features1531</t>
  </si>
  <si>
    <t>features1533</t>
  </si>
  <si>
    <t>features1534</t>
  </si>
  <si>
    <t>features1535</t>
  </si>
  <si>
    <t>features1536</t>
  </si>
  <si>
    <t>features1537</t>
  </si>
  <si>
    <t>features1538</t>
  </si>
  <si>
    <t>features1539</t>
  </si>
  <si>
    <t>features1540</t>
  </si>
  <si>
    <t>features1541</t>
  </si>
  <si>
    <t>features1542</t>
  </si>
  <si>
    <t>features1543</t>
  </si>
  <si>
    <t>features1544</t>
  </si>
  <si>
    <t>features1545</t>
  </si>
  <si>
    <t>features1546</t>
  </si>
  <si>
    <t>features1547</t>
  </si>
  <si>
    <t>features1548</t>
  </si>
  <si>
    <t>features1549</t>
  </si>
  <si>
    <t>features1551</t>
  </si>
  <si>
    <t>features1552</t>
  </si>
  <si>
    <t>features1553</t>
  </si>
  <si>
    <t>features1554</t>
  </si>
  <si>
    <t>features1555</t>
  </si>
  <si>
    <t>features1556</t>
  </si>
  <si>
    <t>features1558</t>
  </si>
  <si>
    <t>features1559</t>
  </si>
  <si>
    <t>features1560</t>
  </si>
  <si>
    <t>features1561</t>
  </si>
  <si>
    <t>features1562</t>
  </si>
  <si>
    <t>features1563</t>
  </si>
  <si>
    <t>features1564</t>
  </si>
  <si>
    <t>features1565</t>
  </si>
  <si>
    <t>features1566</t>
  </si>
  <si>
    <t>features1567</t>
  </si>
  <si>
    <t>features1568</t>
  </si>
  <si>
    <t>features1569</t>
  </si>
  <si>
    <t>features1570</t>
  </si>
  <si>
    <t>features1571</t>
  </si>
  <si>
    <t>features1572</t>
  </si>
  <si>
    <t>features1573</t>
  </si>
  <si>
    <t>features1575</t>
  </si>
  <si>
    <t>features1576</t>
  </si>
  <si>
    <t>features1577</t>
  </si>
  <si>
    <t>features1578</t>
  </si>
  <si>
    <t>features1579</t>
  </si>
  <si>
    <t>features1580</t>
  </si>
  <si>
    <t>features1581</t>
  </si>
  <si>
    <t>features1582</t>
  </si>
  <si>
    <t>features1583</t>
  </si>
  <si>
    <t>features1584</t>
  </si>
  <si>
    <t>features1585</t>
  </si>
  <si>
    <t>features1587</t>
  </si>
  <si>
    <t>features1588</t>
  </si>
  <si>
    <t>features1590</t>
  </si>
  <si>
    <t>features1591</t>
  </si>
  <si>
    <t>features1592</t>
  </si>
  <si>
    <t>features1594</t>
  </si>
  <si>
    <t>features1595</t>
  </si>
  <si>
    <t>features1598</t>
  </si>
  <si>
    <t>features1599</t>
  </si>
  <si>
    <t>features1600</t>
  </si>
  <si>
    <t>features1601</t>
  </si>
  <si>
    <t>features1602</t>
  </si>
  <si>
    <t>features1603</t>
  </si>
  <si>
    <t>features1604</t>
  </si>
  <si>
    <t>features1605</t>
  </si>
  <si>
    <t>features1606</t>
  </si>
  <si>
    <t>features1607</t>
  </si>
  <si>
    <t>features1608</t>
  </si>
  <si>
    <t>features1609</t>
  </si>
  <si>
    <t>features1610</t>
  </si>
  <si>
    <t>features1611</t>
  </si>
  <si>
    <t>features1612</t>
  </si>
  <si>
    <t>features1613</t>
  </si>
  <si>
    <t>features1614</t>
  </si>
  <si>
    <t>features1615</t>
  </si>
  <si>
    <t>features1616</t>
  </si>
  <si>
    <t>features1617</t>
  </si>
  <si>
    <t>features1618</t>
  </si>
  <si>
    <t>features1619</t>
  </si>
  <si>
    <t>features1620</t>
  </si>
  <si>
    <t>features1621</t>
  </si>
  <si>
    <t>features1622</t>
  </si>
  <si>
    <t>features1623</t>
  </si>
  <si>
    <t>features1624</t>
  </si>
  <si>
    <t>features1625</t>
  </si>
  <si>
    <t>features1626</t>
  </si>
  <si>
    <t>features1627</t>
  </si>
  <si>
    <t>features1628</t>
  </si>
  <si>
    <t>features1629</t>
  </si>
  <si>
    <t>features1632</t>
  </si>
  <si>
    <t>features1633</t>
  </si>
  <si>
    <t>features1634</t>
  </si>
  <si>
    <t>features1635</t>
  </si>
  <si>
    <t>features1636</t>
  </si>
  <si>
    <t>features1637</t>
  </si>
  <si>
    <t>features1638</t>
  </si>
  <si>
    <t>features1639</t>
  </si>
  <si>
    <t>features1640</t>
  </si>
  <si>
    <t>features1641</t>
  </si>
  <si>
    <t>features1642</t>
  </si>
  <si>
    <t>features1643</t>
  </si>
  <si>
    <t>features1644</t>
  </si>
  <si>
    <t>features1645</t>
  </si>
  <si>
    <t>features1646</t>
  </si>
  <si>
    <t>features1647</t>
  </si>
  <si>
    <t>features1648</t>
  </si>
  <si>
    <t>features1649</t>
  </si>
  <si>
    <t>features1650</t>
  </si>
  <si>
    <t>features1651</t>
  </si>
  <si>
    <t>features1652</t>
  </si>
  <si>
    <t>features1653</t>
  </si>
  <si>
    <t>features1654</t>
  </si>
  <si>
    <t>features1655</t>
  </si>
  <si>
    <t>features1656</t>
  </si>
  <si>
    <t>features1657</t>
  </si>
  <si>
    <t>features1658</t>
  </si>
  <si>
    <t>features1659</t>
  </si>
  <si>
    <t>features1660</t>
  </si>
  <si>
    <t>features1661</t>
  </si>
  <si>
    <t>features1662</t>
  </si>
  <si>
    <t>features1663</t>
  </si>
  <si>
    <t>features1664</t>
  </si>
  <si>
    <t>features1665</t>
  </si>
  <si>
    <t>features1666</t>
  </si>
  <si>
    <t>features1667</t>
  </si>
  <si>
    <t>features1668</t>
  </si>
  <si>
    <t>features1669</t>
  </si>
  <si>
    <t>features1670</t>
  </si>
  <si>
    <t>features1671</t>
  </si>
  <si>
    <t>features1672</t>
  </si>
  <si>
    <t>features1673</t>
  </si>
  <si>
    <t>features1674</t>
  </si>
  <si>
    <t>features1676</t>
  </si>
  <si>
    <t>features1677</t>
  </si>
  <si>
    <t>features1678</t>
  </si>
  <si>
    <t>features1679</t>
  </si>
  <si>
    <t>features1680</t>
  </si>
  <si>
    <t>features1681</t>
  </si>
  <si>
    <t>features1682</t>
  </si>
  <si>
    <t>features1683</t>
  </si>
  <si>
    <t>features1684</t>
  </si>
  <si>
    <t>features1685</t>
  </si>
  <si>
    <t>features1686</t>
  </si>
  <si>
    <t>features1687</t>
  </si>
  <si>
    <t>features1688</t>
  </si>
  <si>
    <t>features1689</t>
  </si>
  <si>
    <t>features1690</t>
  </si>
  <si>
    <t>features1691</t>
  </si>
  <si>
    <t>features1692</t>
  </si>
  <si>
    <t>features1693</t>
  </si>
  <si>
    <t>features1694</t>
  </si>
  <si>
    <t>features1695</t>
  </si>
  <si>
    <t>features1696</t>
  </si>
  <si>
    <t>features1697</t>
  </si>
  <si>
    <t>features1698</t>
  </si>
  <si>
    <t>features1699</t>
  </si>
  <si>
    <t>features1700</t>
  </si>
  <si>
    <t>features1701</t>
  </si>
  <si>
    <t>features1702</t>
  </si>
  <si>
    <t>features1703</t>
  </si>
  <si>
    <t>features1704</t>
  </si>
  <si>
    <t>features1705</t>
  </si>
  <si>
    <t>features1706</t>
  </si>
  <si>
    <t>features1707</t>
  </si>
  <si>
    <t>features1708</t>
  </si>
  <si>
    <t>features1709</t>
  </si>
  <si>
    <t>features1710</t>
  </si>
  <si>
    <t>features1711</t>
  </si>
  <si>
    <t>features1712</t>
  </si>
  <si>
    <t>features1713</t>
  </si>
  <si>
    <t>features1714</t>
  </si>
  <si>
    <t>features1715</t>
  </si>
  <si>
    <t>features1716</t>
  </si>
  <si>
    <t>features1717</t>
  </si>
  <si>
    <t>features1718</t>
  </si>
  <si>
    <t>features1719</t>
  </si>
  <si>
    <t>features1720</t>
  </si>
  <si>
    <t>features1721</t>
  </si>
  <si>
    <t>features1722</t>
  </si>
  <si>
    <t>features1723</t>
  </si>
  <si>
    <t>features1725</t>
  </si>
  <si>
    <t>features1726</t>
  </si>
  <si>
    <t>features1727</t>
  </si>
  <si>
    <t>features1728</t>
  </si>
  <si>
    <t>features1729</t>
  </si>
  <si>
    <t>features1731</t>
  </si>
  <si>
    <t>features1732</t>
  </si>
  <si>
    <t>features1733</t>
  </si>
  <si>
    <t>features1734</t>
  </si>
  <si>
    <t>features1735</t>
  </si>
  <si>
    <t>features1736</t>
  </si>
  <si>
    <t>features1737</t>
  </si>
  <si>
    <t>features1738</t>
  </si>
  <si>
    <t>features1739</t>
  </si>
  <si>
    <t>features1740</t>
  </si>
  <si>
    <t>features1741</t>
  </si>
  <si>
    <t>features1742</t>
  </si>
  <si>
    <t>features1743</t>
  </si>
  <si>
    <t>features1744</t>
  </si>
  <si>
    <t>features1745</t>
  </si>
  <si>
    <t>features1746</t>
  </si>
  <si>
    <t>features1747</t>
  </si>
  <si>
    <t>features1748</t>
  </si>
  <si>
    <t>features1749</t>
  </si>
  <si>
    <t>features1750</t>
  </si>
  <si>
    <t>features1751</t>
  </si>
  <si>
    <t>features1752</t>
  </si>
  <si>
    <t>features1754</t>
  </si>
  <si>
    <t>features1755</t>
  </si>
  <si>
    <t>features1756</t>
  </si>
  <si>
    <t>features1757</t>
  </si>
  <si>
    <t>features1758</t>
  </si>
  <si>
    <t>features1759</t>
  </si>
  <si>
    <t>features1760</t>
  </si>
  <si>
    <t>features1761</t>
  </si>
  <si>
    <t>features1762</t>
  </si>
  <si>
    <t>features1763</t>
  </si>
  <si>
    <t>features1764</t>
  </si>
  <si>
    <t>features1765</t>
  </si>
  <si>
    <t>features1766</t>
  </si>
  <si>
    <t>features1767</t>
  </si>
  <si>
    <t>features1768</t>
  </si>
  <si>
    <t>features1769</t>
  </si>
  <si>
    <t>features1770</t>
  </si>
  <si>
    <t>features1771</t>
  </si>
  <si>
    <t>features1772</t>
  </si>
  <si>
    <t>features1773</t>
  </si>
  <si>
    <t>features1774</t>
  </si>
  <si>
    <t>features1775</t>
  </si>
  <si>
    <t>features1776</t>
  </si>
  <si>
    <t>features1777</t>
  </si>
  <si>
    <t>features1778</t>
  </si>
  <si>
    <t>features1779</t>
  </si>
  <si>
    <t>features1780</t>
  </si>
  <si>
    <t>features1781</t>
  </si>
  <si>
    <t>features1782</t>
  </si>
  <si>
    <t>features1783</t>
  </si>
  <si>
    <t>features1784</t>
  </si>
  <si>
    <t>features1785</t>
  </si>
  <si>
    <t>features1786</t>
  </si>
  <si>
    <t>features1787</t>
  </si>
  <si>
    <t>features1789</t>
  </si>
  <si>
    <t>features1790</t>
  </si>
  <si>
    <t>features1791</t>
  </si>
  <si>
    <t>features1792</t>
  </si>
  <si>
    <t>features1793</t>
  </si>
  <si>
    <t>features1794</t>
  </si>
  <si>
    <t>features1795</t>
  </si>
  <si>
    <t>features1796</t>
  </si>
  <si>
    <t>features1797</t>
  </si>
  <si>
    <t>features1798</t>
  </si>
  <si>
    <t>features1799</t>
  </si>
  <si>
    <t>features1800</t>
  </si>
  <si>
    <t>features1801</t>
  </si>
  <si>
    <t>features1802</t>
  </si>
  <si>
    <t>features1803</t>
  </si>
  <si>
    <t>features1805</t>
  </si>
  <si>
    <t>features1806</t>
  </si>
  <si>
    <t>features1807</t>
  </si>
  <si>
    <t>features1809</t>
  </si>
  <si>
    <t>features1810</t>
  </si>
  <si>
    <t>features1811</t>
  </si>
  <si>
    <t>features1813</t>
  </si>
  <si>
    <t>features1814</t>
  </si>
  <si>
    <t>features1815</t>
  </si>
  <si>
    <t>features1816</t>
  </si>
  <si>
    <t>features1817</t>
  </si>
  <si>
    <t>features1818</t>
  </si>
  <si>
    <t>features1819</t>
  </si>
  <si>
    <t>features1820</t>
  </si>
  <si>
    <t>features1821</t>
  </si>
  <si>
    <t>features1822</t>
  </si>
  <si>
    <t>features1823</t>
  </si>
  <si>
    <t>features1824</t>
  </si>
  <si>
    <t>features1825</t>
  </si>
  <si>
    <t>features1826</t>
  </si>
  <si>
    <t>features1827</t>
  </si>
  <si>
    <t>features1828</t>
  </si>
  <si>
    <t>features1829</t>
  </si>
  <si>
    <t>features1830</t>
  </si>
  <si>
    <t>features1831</t>
  </si>
  <si>
    <t>features1832</t>
  </si>
  <si>
    <t>features1834</t>
  </si>
  <si>
    <t>features1835</t>
  </si>
  <si>
    <t>features1836</t>
  </si>
  <si>
    <t>features1837</t>
  </si>
  <si>
    <t>features1838</t>
  </si>
  <si>
    <t>features1839</t>
  </si>
  <si>
    <t>features1840</t>
  </si>
  <si>
    <t>features1841</t>
  </si>
  <si>
    <t>features1842</t>
  </si>
  <si>
    <t>features1843</t>
  </si>
  <si>
    <t>features1844</t>
  </si>
  <si>
    <t>features1845</t>
  </si>
  <si>
    <t>features1846</t>
  </si>
  <si>
    <t>features1847</t>
  </si>
  <si>
    <t>features1848</t>
  </si>
  <si>
    <t>features1849</t>
  </si>
  <si>
    <t>features1850</t>
  </si>
  <si>
    <t>features1851</t>
  </si>
  <si>
    <t>features1852</t>
  </si>
  <si>
    <t>features1853</t>
  </si>
  <si>
    <t>features1854</t>
  </si>
  <si>
    <t>features1855</t>
  </si>
  <si>
    <t>features1856</t>
  </si>
  <si>
    <t>features1857</t>
  </si>
  <si>
    <t>features1858</t>
  </si>
  <si>
    <t>features1859</t>
  </si>
  <si>
    <t>features1860</t>
  </si>
  <si>
    <t>features1861</t>
  </si>
  <si>
    <t>features1862</t>
  </si>
  <si>
    <t>features1863</t>
  </si>
  <si>
    <t>features1865</t>
  </si>
  <si>
    <t>features1867</t>
  </si>
  <si>
    <t>features1868</t>
  </si>
  <si>
    <t>features1869</t>
  </si>
  <si>
    <t>features1870</t>
  </si>
  <si>
    <t>features1871</t>
  </si>
  <si>
    <t>features1872</t>
  </si>
  <si>
    <t>features1873</t>
  </si>
  <si>
    <t>features1874</t>
  </si>
  <si>
    <t>features1875</t>
  </si>
  <si>
    <t>features1876</t>
  </si>
  <si>
    <t>features1877</t>
  </si>
  <si>
    <t>features1878</t>
  </si>
  <si>
    <t>features1879</t>
  </si>
  <si>
    <t>features1880</t>
  </si>
  <si>
    <t>features1881</t>
  </si>
  <si>
    <t>features1883</t>
  </si>
  <si>
    <t>features1884</t>
  </si>
  <si>
    <t>features1885</t>
  </si>
  <si>
    <t>features1886</t>
  </si>
  <si>
    <t>features1887</t>
  </si>
  <si>
    <t>Counts</t>
  </si>
  <si>
    <t>Percentage</t>
  </si>
  <si>
    <t xml:space="preserve">Cyclotetrasiloxane, octamethyl- </t>
  </si>
  <si>
    <t xml:space="preserve">Cyclohexasiloxane, dodecamethyl- </t>
  </si>
  <si>
    <t xml:space="preserve">Normal Operation </t>
  </si>
  <si>
    <t>Pyrolysis Decomposition</t>
  </si>
  <si>
    <t>Total</t>
  </si>
  <si>
    <t>Number of compounds detected for the first time</t>
  </si>
  <si>
    <t>Fold Bin</t>
  </si>
  <si>
    <t>50-100</t>
  </si>
  <si>
    <t>100-200</t>
  </si>
  <si>
    <t>200-400</t>
  </si>
  <si>
    <t>400-800</t>
  </si>
  <si>
    <t>800-1600</t>
  </si>
  <si>
    <t>1600-INF</t>
  </si>
  <si>
    <t>DMP</t>
  </si>
  <si>
    <t>DEP</t>
  </si>
  <si>
    <t>DBP</t>
  </si>
  <si>
    <t>DEHP</t>
  </si>
  <si>
    <r>
      <t>Korea (m</t>
    </r>
    <r>
      <rPr>
        <b/>
        <vertAlign val="superscript"/>
        <sz val="11"/>
        <color rgb="FF000000"/>
        <rFont val="Times New Roman"/>
        <family val="1"/>
      </rPr>
      <t>2</t>
    </r>
    <r>
      <rPr>
        <b/>
        <sz val="11"/>
        <color rgb="FF000000"/>
        <rFont val="Times New Roman"/>
        <family val="1"/>
      </rPr>
      <t>)</t>
    </r>
  </si>
  <si>
    <r>
      <t>China (m</t>
    </r>
    <r>
      <rPr>
        <b/>
        <vertAlign val="superscript"/>
        <sz val="11"/>
        <color rgb="FF000000"/>
        <rFont val="Times New Roman"/>
        <family val="1"/>
      </rPr>
      <t>2</t>
    </r>
    <r>
      <rPr>
        <b/>
        <sz val="11"/>
        <color rgb="FF000000"/>
        <rFont val="Times New Roman"/>
        <family val="1"/>
      </rPr>
      <t>)</t>
    </r>
  </si>
  <si>
    <r>
      <t>Japan (m</t>
    </r>
    <r>
      <rPr>
        <b/>
        <vertAlign val="superscript"/>
        <sz val="11"/>
        <color rgb="FF000000"/>
        <rFont val="Times New Roman"/>
        <family val="1"/>
      </rPr>
      <t>2</t>
    </r>
    <r>
      <rPr>
        <b/>
        <sz val="11"/>
        <color rgb="FF000000"/>
        <rFont val="Times New Roman"/>
        <family val="1"/>
      </rPr>
      <t>)</t>
    </r>
  </si>
  <si>
    <r>
      <t>Total (m</t>
    </r>
    <r>
      <rPr>
        <b/>
        <vertAlign val="superscript"/>
        <sz val="11"/>
        <color rgb="FF000000"/>
        <rFont val="Times New Roman"/>
        <family val="1"/>
      </rPr>
      <t>2</t>
    </r>
    <r>
      <rPr>
        <b/>
        <sz val="11"/>
        <color rgb="FF000000"/>
        <rFont val="Times New Roman"/>
        <family val="1"/>
      </rPr>
      <t>)</t>
    </r>
  </si>
  <si>
    <t>BDs</t>
  </si>
  <si>
    <t>PAHs</t>
  </si>
  <si>
    <t>PAEs</t>
  </si>
  <si>
    <t>DIBP</t>
  </si>
  <si>
    <t>DNOP</t>
  </si>
  <si>
    <t>China</t>
  </si>
  <si>
    <t>100T.raw (F5)</t>
  </si>
  <si>
    <t>200T.raw (F6)</t>
  </si>
  <si>
    <t>300T.raw (F7)</t>
  </si>
  <si>
    <t>400T.raw (F8)</t>
  </si>
  <si>
    <t>500T.raw (F9)</t>
  </si>
  <si>
    <t>600T.raw (F10)</t>
  </si>
  <si>
    <t>Normal Usage</t>
  </si>
  <si>
    <t>Notes: "Fold Bin" refers to the grouping of ratios between internal standard corrected compound abundance in the sample and the corresponding background signal. INF (infinity) occurs when the corresponding compound is not detected in the background sample.</t>
  </si>
  <si>
    <t>1.5-50</t>
  </si>
  <si>
    <t>No</t>
  </si>
  <si>
    <t>Feature No.</t>
  </si>
  <si>
    <t>structure group</t>
  </si>
  <si>
    <t>sub group</t>
  </si>
  <si>
    <t>the number of samples the chemical is detected</t>
  </si>
  <si>
    <t>Total Mass Detected (ng in 7-day)</t>
  </si>
  <si>
    <t>benzene-derivatives</t>
  </si>
  <si>
    <t>alkylbenzene</t>
  </si>
  <si>
    <t>phthalate acid esters</t>
  </si>
  <si>
    <t>polycyclic aromatic hydrocarbons</t>
  </si>
  <si>
    <t>ketone</t>
  </si>
  <si>
    <t>others</t>
  </si>
  <si>
    <t>alkene</t>
  </si>
  <si>
    <t>alkane</t>
  </si>
  <si>
    <t>indole</t>
  </si>
  <si>
    <t>thiazole</t>
  </si>
  <si>
    <t>amide</t>
  </si>
  <si>
    <t>phenol</t>
  </si>
  <si>
    <t>biphenyl</t>
  </si>
  <si>
    <t>(1R,2aS,2bS,2cS,5aS,5bR,5cR)-Decahydro-1-[(2-methoxyethoxy)methoxy]-4,4,5d-trimethyl-2H-cyclopenta[a]cyclopropa[cd]pentalen-2-one</t>
  </si>
  <si>
    <t>ester</t>
  </si>
  <si>
    <t>before 34.8min</t>
  </si>
  <si>
    <t>after 34.8 min</t>
  </si>
  <si>
    <r>
      <rPr>
        <b/>
        <sz val="12"/>
        <color theme="1"/>
        <rFont val="Times New Roman"/>
        <family val="1"/>
      </rPr>
      <t>Table S1</t>
    </r>
    <r>
      <rPr>
        <sz val="12"/>
        <color theme="1"/>
        <rFont val="Times New Roman"/>
        <family val="1"/>
      </rPr>
      <t>. Information on the standards used in the experiment</t>
    </r>
  </si>
  <si>
    <t>not available</t>
  </si>
  <si>
    <r>
      <rPr>
        <b/>
        <sz val="12"/>
        <color theme="1"/>
        <rFont val="Times New Roman"/>
        <family val="1"/>
      </rPr>
      <t>Table S2</t>
    </r>
    <r>
      <rPr>
        <sz val="12"/>
        <color theme="1"/>
        <rFont val="Times New Roman"/>
        <family val="1"/>
      </rPr>
      <t>. Features/compounds with S/N ≥ 1.5 relative to the background (blank) sample in the 7-day normal-operation experiment.</t>
    </r>
  </si>
  <si>
    <r>
      <t>Table S3</t>
    </r>
    <r>
      <rPr>
        <sz val="12"/>
        <color theme="1"/>
        <rFont val="Times New Roman"/>
        <family val="1"/>
      </rPr>
      <t>. Distribution of the ratio of internal standard-correct chemical abundance in the same to that in the blank sample.</t>
    </r>
  </si>
  <si>
    <t>Internal Standard-Corrected Peak Area</t>
  </si>
  <si>
    <r>
      <rPr>
        <b/>
        <sz val="12"/>
        <color theme="1"/>
        <rFont val="Times New Roman"/>
        <family val="1"/>
      </rPr>
      <t>Table S5</t>
    </r>
    <r>
      <rPr>
        <sz val="12"/>
        <color theme="1"/>
        <rFont val="Times New Roman"/>
        <family val="1"/>
      </rPr>
      <t>. Features/compounds with S/N ≥ 1.5 relative to the background (blank) sample in the 7-day normal-operation experiment.</t>
    </r>
  </si>
  <si>
    <t>Chemical Identification</t>
  </si>
  <si>
    <t>Concentrations or Internal Standard-Corrected Peak Area</t>
  </si>
  <si>
    <t>Number of Samples the Chemical is Dected in the 8 Pyrolysis Samples</t>
  </si>
  <si>
    <t>Release Dynamics</t>
  </si>
  <si>
    <t>Number of Samples the Chemical is Dected in the 6 PT-Pyrolysis Samples</t>
  </si>
  <si>
    <t>Normalized Peak Area</t>
  </si>
  <si>
    <t>Peak Area Percentage</t>
  </si>
  <si>
    <t>HT_600 MCL (F3)</t>
  </si>
  <si>
    <t>HT_600 DFL (F4)</t>
  </si>
  <si>
    <t>PT_100T (F5)</t>
  </si>
  <si>
    <t>PT_200T (F6)</t>
  </si>
  <si>
    <t>PT_300T (F7)</t>
  </si>
  <si>
    <t>PT_400T (F8)</t>
  </si>
  <si>
    <t>PT_500T (F9)</t>
  </si>
  <si>
    <t>PT_600T (F10)</t>
  </si>
  <si>
    <t>Minimum Value Among the Six Samples</t>
  </si>
  <si>
    <t>Total Peak Area for the Six Samples</t>
  </si>
  <si>
    <t>At which temperature the chemical was first detected, indicated as "1"</t>
  </si>
  <si>
    <t>Taking the Smallest as 1</t>
  </si>
  <si>
    <t>Taking the total Peak Area of the Six Samples as Denomitor</t>
  </si>
  <si>
    <t>furan</t>
  </si>
  <si>
    <t>aniline</t>
  </si>
  <si>
    <t>pyrrole</t>
  </si>
  <si>
    <t>aldehyde</t>
  </si>
  <si>
    <t>siloxane</t>
  </si>
  <si>
    <t>NIST RI</t>
  </si>
  <si>
    <t>Predicted RI</t>
  </si>
  <si>
    <t>Concentrations Detected in Pyrolysis Experiment (ng/g)</t>
  </si>
  <si>
    <t>Chemical Information</t>
  </si>
  <si>
    <t>7-day Normal Operation</t>
  </si>
  <si>
    <t>Pyrolysis Experiment</t>
  </si>
  <si>
    <t>Calculation</t>
  </si>
  <si>
    <t>7-day Emission for a whole screen (ng)</t>
  </si>
  <si>
    <t>Averaged One-day Emission for a Whole Screen (ng)</t>
  </si>
  <si>
    <t>7-day Emission for a whole screen (ng/m2)</t>
  </si>
  <si>
    <t>Emission chemical concentraction under pyrolysis (ng/m2)</t>
  </si>
  <si>
    <t>Total Emission for each squre meter Screen (ng/m2)</t>
  </si>
  <si>
    <t>Layer Contribution (%)</t>
  </si>
  <si>
    <t>Chemical Contribution in the same Class</t>
  </si>
  <si>
    <t>Total for PT-py</t>
  </si>
  <si>
    <t>MCL</t>
  </si>
  <si>
    <t>DFL</t>
  </si>
  <si>
    <t>Normal Operation</t>
  </si>
  <si>
    <t>HT-py</t>
  </si>
  <si>
    <t>PT-py</t>
  </si>
  <si>
    <t>∑BDs</t>
  </si>
  <si>
    <t>median 100-13000</t>
  </si>
  <si>
    <t>USA</t>
  </si>
  <si>
    <t>Canada</t>
  </si>
  <si>
    <t>Germany</t>
  </si>
  <si>
    <t>Finland</t>
  </si>
  <si>
    <t>Australia</t>
  </si>
  <si>
    <t>&lt;100 - 201000, median 0.89</t>
  </si>
  <si>
    <t>Median &lt;LOD-2800</t>
  </si>
  <si>
    <t>Median &lt;LOD-1120</t>
  </si>
  <si>
    <t>Median 300-810</t>
  </si>
  <si>
    <t>Median 310-600</t>
  </si>
  <si>
    <t>Median 3900</t>
  </si>
  <si>
    <t xml:space="preserve">Median 1600-4100 </t>
  </si>
  <si>
    <t>∑PAHs</t>
  </si>
  <si>
    <t>2.0-83</t>
  </si>
  <si>
    <t>0.4-34</t>
  </si>
  <si>
    <t>0.57-8.5</t>
  </si>
  <si>
    <t>6.7-26</t>
  </si>
  <si>
    <t>24-120</t>
  </si>
  <si>
    <t>1.2-16</t>
  </si>
  <si>
    <t>&lt;4 - 210</t>
  </si>
  <si>
    <t>n.d.-6578</t>
  </si>
  <si>
    <t>13-1630</t>
  </si>
  <si>
    <t>4.5-1010</t>
  </si>
  <si>
    <t>3.9-29</t>
  </si>
  <si>
    <t>10-280</t>
  </si>
  <si>
    <t>898-1940</t>
  </si>
  <si>
    <t>14-675</t>
  </si>
  <si>
    <t>130-4300</t>
  </si>
  <si>
    <t>84±95</t>
  </si>
  <si>
    <t>10-290</t>
  </si>
  <si>
    <t>484-4779</t>
  </si>
  <si>
    <t>1.5-80</t>
  </si>
  <si>
    <t>1.6-21</t>
  </si>
  <si>
    <t>0.85-12</t>
  </si>
  <si>
    <t>8.3-68</t>
  </si>
  <si>
    <t>37-802</t>
  </si>
  <si>
    <t>1.1-104</t>
  </si>
  <si>
    <t>&lt;LOD-27</t>
  </si>
  <si>
    <t>830±650</t>
  </si>
  <si>
    <t>23-220</t>
  </si>
  <si>
    <t>1.1-111</t>
  </si>
  <si>
    <t>1.4-36</t>
  </si>
  <si>
    <t>1.2-41</t>
  </si>
  <si>
    <t>4.4-33</t>
  </si>
  <si>
    <t>33-1130</t>
  </si>
  <si>
    <t>1.6-203</t>
  </si>
  <si>
    <t>52-1100</t>
  </si>
  <si>
    <t>510±390</t>
  </si>
  <si>
    <t>100-3300</t>
  </si>
  <si>
    <t>348-1526</t>
  </si>
  <si>
    <t>3.0-132</t>
  </si>
  <si>
    <t>5.5-38</t>
  </si>
  <si>
    <t>15-562</t>
  </si>
  <si>
    <t>2.7-73</t>
  </si>
  <si>
    <t>9.5-663</t>
  </si>
  <si>
    <t>&lt;LOD-1000</t>
  </si>
  <si>
    <t>340±580</t>
  </si>
  <si>
    <t>310-2400</t>
  </si>
  <si>
    <t>29-2143</t>
  </si>
  <si>
    <t>∑PAEs</t>
  </si>
  <si>
    <t>2600±1800</t>
  </si>
  <si>
    <t>1326-16566</t>
  </si>
  <si>
    <t>HT-py MCL</t>
  </si>
  <si>
    <t>HT-py DFL</t>
  </si>
  <si>
    <t>TP-py 100℃</t>
  </si>
  <si>
    <t>TP-py 200℃</t>
  </si>
  <si>
    <t>TP-py 300℃</t>
  </si>
  <si>
    <t>TP-py 400℃</t>
  </si>
  <si>
    <t>TP-py 500℃</t>
  </si>
  <si>
    <t>TP-py 600℃</t>
  </si>
  <si>
    <t>HT-py Pyrolysis Decomposition</t>
  </si>
  <si>
    <r>
      <t>Table S8</t>
    </r>
    <r>
      <rPr>
        <sz val="11"/>
        <color theme="1"/>
        <rFont val="Times New Roman"/>
        <family val="1"/>
      </rPr>
      <t>. Predicted OLED production volume from 2017 to 2028</t>
    </r>
    <r>
      <rPr>
        <vertAlign val="superscript"/>
        <sz val="11"/>
        <color theme="1"/>
        <rFont val="Times New Roman"/>
        <family val="1"/>
      </rPr>
      <t>1,2</t>
    </r>
  </si>
  <si>
    <t>References</t>
  </si>
  <si>
    <t>mean±sd 860±710</t>
  </si>
  <si>
    <t>Concentration in the Air in a room of 150 m3 after 8-our operation (ng/m3)</t>
  </si>
  <si>
    <t>Sector 1</t>
  </si>
  <si>
    <t>Sector 2</t>
  </si>
  <si>
    <t>Sector 3</t>
  </si>
  <si>
    <t>Sector 4</t>
  </si>
  <si>
    <t>homes</t>
  </si>
  <si>
    <t>office</t>
  </si>
  <si>
    <t>lab</t>
  </si>
  <si>
    <t>school</t>
  </si>
  <si>
    <t>salon</t>
  </si>
  <si>
    <t>public places</t>
  </si>
  <si>
    <r>
      <t>Review for Multi-Country Data</t>
    </r>
    <r>
      <rPr>
        <b/>
        <vertAlign val="superscript"/>
        <sz val="12"/>
        <rFont val="Times New Roman"/>
        <family val="1"/>
      </rPr>
      <t>7</t>
    </r>
  </si>
  <si>
    <r>
      <t>Cape Cod, Massachusetts, USA</t>
    </r>
    <r>
      <rPr>
        <b/>
        <vertAlign val="superscript"/>
        <sz val="12"/>
        <rFont val="Times New Roman"/>
        <family val="1"/>
      </rPr>
      <t>2</t>
    </r>
  </si>
  <si>
    <r>
      <t>Tianjin, China</t>
    </r>
    <r>
      <rPr>
        <b/>
        <vertAlign val="superscript"/>
        <sz val="12"/>
        <rFont val="Times New Roman"/>
        <family val="1"/>
      </rPr>
      <t>3</t>
    </r>
  </si>
  <si>
    <t>unoccupied room</t>
  </si>
  <si>
    <r>
      <t>Sapporo, Japan</t>
    </r>
    <r>
      <rPr>
        <b/>
        <vertAlign val="superscript"/>
        <sz val="12"/>
        <rFont val="Times New Roman"/>
        <family val="1"/>
      </rPr>
      <t>4</t>
    </r>
  </si>
  <si>
    <r>
      <t>China</t>
    </r>
    <r>
      <rPr>
        <b/>
        <vertAlign val="superscript"/>
        <sz val="12"/>
        <rFont val="Times New Roman"/>
        <family val="1"/>
      </rPr>
      <t>5</t>
    </r>
  </si>
  <si>
    <t>newly docorated apartment</t>
  </si>
  <si>
    <t>Comparison to Previous Studies</t>
  </si>
  <si>
    <r>
      <t>VOC in North America</t>
    </r>
    <r>
      <rPr>
        <b/>
        <vertAlign val="superscript"/>
        <sz val="12"/>
        <rFont val="Times New Roman"/>
        <family val="1"/>
      </rPr>
      <t>8</t>
    </r>
  </si>
  <si>
    <r>
      <t>Michigan, USA</t>
    </r>
    <r>
      <rPr>
        <b/>
        <vertAlign val="superscript"/>
        <sz val="12"/>
        <rFont val="Times New Roman"/>
        <family val="1"/>
      </rPr>
      <t>6</t>
    </r>
  </si>
  <si>
    <r>
      <rPr>
        <b/>
        <sz val="12"/>
        <rFont val="Times New Roman"/>
        <family val="1"/>
      </rPr>
      <t>Table S7.</t>
    </r>
    <r>
      <rPr>
        <sz val="12"/>
        <rFont val="Times New Roman"/>
        <family val="1"/>
      </rPr>
      <t xml:space="preserve"> Concentration comparison of quantified CL1 chemicals to previous studies.</t>
    </r>
  </si>
  <si>
    <t>1. Flexible OLED production volume forecast worldwide from 2017 to 2023, by country (in million square meters); Statista, 2019. https://www.statista.com/statistics/1082510/flexible-oled-production-capability-forecast-country/.</t>
  </si>
  <si>
    <t>2. Foldable OLED shipment forecast worldwide in 2022 and 2027 (in million units); Statista,  2022. https://www.statista.com/statistics/805015/worldwide-foldable-oled-shipment-forecast/.</t>
  </si>
  <si>
    <t>2. Rudel, R. A.; Camann, D. E.; Spengler, J. D.; Korn, L. R.; Brody, J. G., Phthalates, Alkylphenols, Pesticides, Polybrominated Diphenyl Ethers, and Other Endocrine-Disrupting Compounds in Indoor Air and Dust. Environmental Science &amp; Technology 2003, 37, (20), 4543-4553. DOI: 10.1021/es0264596</t>
  </si>
  <si>
    <t>1. Tran, T.M., Kannan, K. Occurrence of Phthalate Diesters in Particulate and Vapor Phases in Indoor Air and Implications for Human Exposure in Albany, New York, USA. Arch Environ Contam Toxicol 68, 489–499 (2015). DOI: 10.1007/s00244-015-0140-0</t>
  </si>
  <si>
    <t>3. Huo, C.-Y.; Liu, L.-Y.; Wang, L.; Sun, Y.; Du, S.; Song, L.; Li, Y.-Y.; Wang, X.-H.; Li, W.-L., Distribution and partitioning behavior of phthalate esters (PAEs) and non-phthalate ester plasticizers (NPPs) in a home from northern China. Environmental Pollution 2025, 381, 126532. DOI: 10.1016/j.envpol.2025.126532</t>
  </si>
  <si>
    <t>4. Takeuchi, S.; Kojima, H.; Saito, I.; Jin, K.; Kobayashi, S.; Tanaka-Kagawa, T.; Jinno, H., Detection of 34 plasticizers and 25 flame retardants in indoor air from houses in Sapporo, Japan. Science of The Total Environment 2014, 491-492, 28-33. DOI: 10.1016/j.scitotenv.2014.04.011</t>
  </si>
  <si>
    <t>5. Pei, X. Q.; Song, M.; Guo, M.; Mo, F. F.; Shen, X. Y., Concentration and risk assessment of phthalates present in indoor air from newly decorated apartments. Atmospheric Environment 2013, 68, 17-23. DOI: 10.1016/j.atmosenv.2012.11.039</t>
  </si>
  <si>
    <t>6. 5.	Batterman, S.; Chin, J. Y.; Jia, C.; Godwin, C.; Parker, E.; Robins, T.; Max, P.; Lewis, T., Sources, concentrations, and risks of naphthalene in indoor and outdoor air. Indoor Air 2012, 22, (4), 266-278. DOI: 10.1111/j.1600-0668.2011.00760.x</t>
  </si>
  <si>
    <t>7. Jia, C.; Batterman, S., A Critical Review of Naphthalene Sources and Exposures Relevant to Indoor and Outdoor Air. In International Journal of Environmental Research and Public Health, 2010; Vol. 7, pp 2903-2939. DOI: 10.3390/ijerph7072903</t>
  </si>
  <si>
    <t>8. Weisel CP, Alimokhtari S, Sanders PF. Indoor air VOC concentrations in suburban and rural New Jersey. Environmental Science &amp; Technology. 2008 42, (22), 8231-8. DOI: 10.1021/es8005223</t>
  </si>
  <si>
    <r>
      <t>Albany, New York, USA</t>
    </r>
    <r>
      <rPr>
        <b/>
        <vertAlign val="superscript"/>
        <sz val="12"/>
        <rFont val="Times New Roman"/>
        <family val="1"/>
      </rPr>
      <t>1</t>
    </r>
    <r>
      <rPr>
        <b/>
        <sz val="12"/>
        <rFont val="Times New Roman"/>
        <family val="1"/>
      </rPr>
      <t>(ng/m3)</t>
    </r>
  </si>
  <si>
    <t xml:space="preserve">Average </t>
  </si>
  <si>
    <t>Concentration with consideration of an air exchange rate set to 2 (ng/m3)</t>
  </si>
  <si>
    <t>RI Delta(%)</t>
  </si>
  <si>
    <t>Average</t>
  </si>
  <si>
    <t>Concentration in the Air in a room of 150 m3 after 8-hour use, and the air change rate set as 2  (ng/m3)</t>
  </si>
  <si>
    <r>
      <rPr>
        <b/>
        <sz val="12"/>
        <rFont val="Times New Roman"/>
        <family val="1"/>
      </rPr>
      <t>Table S6</t>
    </r>
    <r>
      <rPr>
        <sz val="12"/>
        <rFont val="Times New Roman"/>
        <family val="1"/>
      </rPr>
      <t>. Quantification of CL1 chemicals confirmed during normal use (12 compounds) and pyrolysis (20 compounds), and associated emission estimates.</t>
    </r>
  </si>
  <si>
    <t>Experimental RI or Predicted RI</t>
  </si>
  <si>
    <t>7-day Emission for a whole screen (ng/screen)</t>
  </si>
  <si>
    <t>Emission chemical amount under pyrolysis for a whole screen (ng/screen)</t>
  </si>
  <si>
    <t>Emission chemical concentraction under pyrolysis (ng/g)</t>
  </si>
  <si>
    <r>
      <t xml:space="preserve">Total Emission for each </t>
    </r>
    <r>
      <rPr>
        <sz val="12"/>
        <rFont val="Times New Roman"/>
        <family val="1"/>
      </rPr>
      <t>gram</t>
    </r>
    <r>
      <rPr>
        <b/>
        <sz val="12"/>
        <rFont val="Times New Roman"/>
        <family val="1"/>
      </rPr>
      <t xml:space="preserve"> (ng/g)</t>
    </r>
  </si>
  <si>
    <t>Total Emission for A Whole Screen (ng/screen)</t>
  </si>
  <si>
    <t>∑CL1</t>
  </si>
  <si>
    <t>PT/HT ratio</t>
  </si>
  <si>
    <t>MCL/DFL</t>
  </si>
  <si>
    <t>Naphthalene, 1-(2-propenyl)-</t>
  </si>
  <si>
    <t>2489-86-3</t>
  </si>
  <si>
    <t>C13H12</t>
  </si>
  <si>
    <t xml:space="preserve">Comparision </t>
  </si>
  <si>
    <r>
      <rPr>
        <b/>
        <sz val="12"/>
        <rFont val="Times New Roman"/>
        <family val="1"/>
      </rPr>
      <t>Table S4.</t>
    </r>
    <r>
      <rPr>
        <sz val="12"/>
        <rFont val="Times New Roman"/>
        <family val="1"/>
      </rPr>
      <t xml:space="preserve"> Numbers of VOCs and SVOCs detected under each experimental condition after filtering using sample responses ≥1.5× and ≥3× those of the corresponding blank control.</t>
    </r>
  </si>
  <si>
    <t xml:space="preserve">Proportion of volatile and semi-volatile compounds </t>
  </si>
  <si>
    <t>using 1.5 × sample/blank response threshold)</t>
  </si>
  <si>
    <t>using 3 × sample/blank response threshold)</t>
  </si>
  <si>
    <t>Comparison</t>
  </si>
  <si>
    <t>Difference in detected chemical counts</t>
  </si>
  <si>
    <t>Difference Percentage = Difference / Chemical Counts Using 1.5× Threshold</t>
  </si>
  <si>
    <t xml:space="preserve">Supporting Information </t>
  </si>
  <si>
    <t>Chemical Emissions from Organic Light-Emitting Diode Screens during Use and Thermal Treatment</t>
  </si>
  <si>
    <r>
      <t>Yunhe Guo,</t>
    </r>
    <r>
      <rPr>
        <i/>
        <vertAlign val="superscript"/>
        <sz val="12"/>
        <color theme="1"/>
        <rFont val="Times New Roman"/>
        <family val="1"/>
      </rPr>
      <t xml:space="preserve">a,b </t>
    </r>
    <r>
      <rPr>
        <i/>
        <sz val="12"/>
        <color theme="1"/>
        <rFont val="Times New Roman"/>
        <family val="1"/>
      </rPr>
      <t>Yi Wang,</t>
    </r>
    <r>
      <rPr>
        <i/>
        <vertAlign val="superscript"/>
        <sz val="12"/>
        <color theme="1"/>
        <rFont val="Times New Roman"/>
        <family val="1"/>
      </rPr>
      <t xml:space="preserve">c,b </t>
    </r>
    <r>
      <rPr>
        <i/>
        <sz val="12"/>
        <color theme="1"/>
        <rFont val="Times New Roman"/>
        <family val="1"/>
      </rPr>
      <t>Yanna Liu,</t>
    </r>
    <r>
      <rPr>
        <i/>
        <vertAlign val="superscript"/>
        <sz val="12"/>
        <color theme="1"/>
        <rFont val="Times New Roman"/>
        <family val="1"/>
      </rPr>
      <t>b,*</t>
    </r>
    <r>
      <rPr>
        <i/>
        <sz val="12"/>
        <color theme="1"/>
        <rFont val="Times New Roman"/>
        <family val="1"/>
      </rPr>
      <t xml:space="preserve"> Yuhao Yan</t>
    </r>
    <r>
      <rPr>
        <i/>
        <vertAlign val="superscript"/>
        <sz val="12"/>
        <color theme="1"/>
        <rFont val="Times New Roman"/>
        <family val="1"/>
      </rPr>
      <t>d</t>
    </r>
    <r>
      <rPr>
        <i/>
        <sz val="12"/>
        <color theme="1"/>
        <rFont val="Times New Roman"/>
        <family val="1"/>
      </rPr>
      <t xml:space="preserve"> Kun Zhang,</t>
    </r>
    <r>
      <rPr>
        <i/>
        <vertAlign val="superscript"/>
        <sz val="12"/>
        <color theme="1"/>
        <rFont val="Times New Roman"/>
        <family val="1"/>
      </rPr>
      <t xml:space="preserve">e </t>
    </r>
    <r>
      <rPr>
        <i/>
        <sz val="12"/>
        <color theme="1"/>
        <rFont val="Times New Roman"/>
        <family val="1"/>
      </rPr>
      <t>Guangbo Qu,</t>
    </r>
    <r>
      <rPr>
        <i/>
        <vertAlign val="superscript"/>
        <sz val="12"/>
        <color theme="1"/>
        <rFont val="Times New Roman"/>
        <family val="1"/>
      </rPr>
      <t xml:space="preserve">b,c </t>
    </r>
    <r>
      <rPr>
        <i/>
        <sz val="12"/>
        <color theme="1"/>
        <rFont val="Times New Roman"/>
        <family val="1"/>
      </rPr>
      <t>Guibin Jiang</t>
    </r>
    <r>
      <rPr>
        <i/>
        <vertAlign val="superscript"/>
        <sz val="12"/>
        <color theme="1"/>
        <rFont val="Times New Roman"/>
        <family val="1"/>
      </rPr>
      <t>a,b,c</t>
    </r>
  </si>
  <si>
    <r>
      <t xml:space="preserve">a </t>
    </r>
    <r>
      <rPr>
        <sz val="12"/>
        <color theme="1"/>
        <rFont val="Times New Roman"/>
        <family val="1"/>
      </rPr>
      <t>Key Laboratory of Environment Remediation and Ecological Health, Ministry of Education, College of Environmental and Resource Sciences, Zhejiang University, Hangzhou, 310058, China</t>
    </r>
  </si>
  <si>
    <r>
      <t xml:space="preserve">b </t>
    </r>
    <r>
      <rPr>
        <sz val="12"/>
        <color theme="1"/>
        <rFont val="Times New Roman"/>
        <family val="1"/>
      </rPr>
      <t>State Key Laboratory of Environmental Chemistry and Ecotoxicology, Research Center for Eco-Environmental Sciences, Chinese Academy of Sciences, Beijing, 100085, China</t>
    </r>
  </si>
  <si>
    <r>
      <t xml:space="preserve">c </t>
    </r>
    <r>
      <rPr>
        <sz val="12"/>
        <color theme="1"/>
        <rFont val="Times New Roman"/>
        <family val="1"/>
      </rPr>
      <t>Institute of Environment and Health, Hangzhou Institute for Advanced Study, UCAS, Hangzhou 310000, China</t>
    </r>
  </si>
  <si>
    <r>
      <t xml:space="preserve">d </t>
    </r>
    <r>
      <rPr>
        <sz val="12"/>
        <color theme="1"/>
        <rFont val="Times New Roman"/>
        <family val="1"/>
      </rPr>
      <t>Institute of Health Inspection and Testing, Tianjin Centers for Disease Control and Prevention, Tianjin 300011, China</t>
    </r>
  </si>
  <si>
    <r>
      <t xml:space="preserve">e </t>
    </r>
    <r>
      <rPr>
        <sz val="12"/>
        <color theme="1"/>
        <rFont val="Times New Roman"/>
        <family val="1"/>
      </rPr>
      <t xml:space="preserve">State Environmental Protection Key Laboratory of Environmental Health Impact Assessment of Emerging Contaminants, School of Environmental Science and Engineering, Shanghai Jiao Tong University, Shanghai, 200240, China </t>
    </r>
  </si>
  <si>
    <t>Yanna Liu: ynliu@rcees.ac.cn</t>
  </si>
  <si>
    <t>Number of Tables: 8 (presented in Excel)</t>
  </si>
  <si>
    <t>*Corresponding Author：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</si>
</sst>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00"/>
    <numFmt numFmtId="166" formatCode="0.0"/>
    <numFmt numFmtId="167" formatCode="0.0000"/>
  </numFmts>
  <fonts count="30" x14ac:knownFonts="1">
    <font>
      <sz val="11"/>
      <color theme="1"/>
      <name val="Calibri"/>
      <family val="2"/>
      <scheme val="minor"/>
    </font>
    <font>
      <sz val="11"/>
      <color theme="1"/>
      <name val="Calibri"/>
      <family val="2"/>
      <scheme val="minor"/>
    </font>
    <font>
      <sz val="11"/>
      <color rgb="FF000000"/>
      <name val="Calibri"/>
      <family val="2"/>
    </font>
    <font>
      <sz val="11"/>
      <color rgb="FF000000"/>
      <name val="Times New Roman"/>
      <family val="1"/>
    </font>
    <font>
      <b/>
      <sz val="11"/>
      <color theme="1"/>
      <name val="Times New Roman"/>
      <family val="1"/>
    </font>
    <font>
      <sz val="11"/>
      <color theme="1"/>
      <name val="Times New Roman"/>
      <family val="1"/>
    </font>
    <font>
      <b/>
      <sz val="11"/>
      <color rgb="FF000000"/>
      <name val="Times New Roman"/>
      <family val="1"/>
    </font>
    <font>
      <vertAlign val="superscript"/>
      <sz val="11"/>
      <color theme="1"/>
      <name val="Times New Roman"/>
      <family val="1"/>
    </font>
    <font>
      <b/>
      <vertAlign val="superscript"/>
      <sz val="11"/>
      <color rgb="FF000000"/>
      <name val="Times New Roman"/>
      <family val="1"/>
    </font>
    <font>
      <sz val="8"/>
      <name val="Times New Roman"/>
      <family val="1"/>
    </font>
    <font>
      <sz val="10"/>
      <name val="Arial"/>
      <family val="2"/>
    </font>
    <font>
      <sz val="12"/>
      <color rgb="FFFF0000"/>
      <name val="Times New Roman"/>
      <family val="1"/>
    </font>
    <font>
      <sz val="12"/>
      <color theme="1"/>
      <name val="Times New Roman"/>
      <family val="1"/>
    </font>
    <font>
      <b/>
      <sz val="12"/>
      <color theme="1"/>
      <name val="Times New Roman"/>
      <family val="1"/>
    </font>
    <font>
      <sz val="12"/>
      <color rgb="FF000000"/>
      <name val="Times New Roman"/>
      <family val="1"/>
    </font>
    <font>
      <b/>
      <sz val="12"/>
      <color rgb="FF000000"/>
      <name val="Times New Roman"/>
      <family val="1"/>
    </font>
    <font>
      <b/>
      <sz val="12"/>
      <color rgb="FFFF0000"/>
      <name val="Times New Roman"/>
      <family val="1"/>
    </font>
    <font>
      <sz val="12"/>
      <color theme="1"/>
      <name val="Calibri"/>
      <family val="2"/>
      <scheme val="minor"/>
    </font>
    <font>
      <sz val="12"/>
      <name val="Times New Roman"/>
      <family val="1"/>
    </font>
    <font>
      <b/>
      <sz val="12"/>
      <name val="Times New Roman"/>
      <family val="1"/>
    </font>
    <font>
      <sz val="12"/>
      <name val="Calibri"/>
      <family val="2"/>
      <scheme val="minor"/>
    </font>
    <font>
      <sz val="8"/>
      <name val="Calibri"/>
      <family val="2"/>
      <scheme val="minor"/>
    </font>
    <font>
      <b/>
      <vertAlign val="superscript"/>
      <sz val="12"/>
      <name val="Times New Roman"/>
      <family val="1"/>
    </font>
    <font>
      <i/>
      <u/>
      <sz val="22"/>
      <color rgb="FF000000"/>
      <name val="Times New Roman"/>
      <family val="1"/>
    </font>
    <font>
      <sz val="18"/>
      <color theme="1"/>
      <name val="Times New Roman"/>
      <family val="1"/>
    </font>
    <font>
      <i/>
      <sz val="12"/>
      <color theme="1"/>
      <name val="Times New Roman"/>
      <family val="1"/>
    </font>
    <font>
      <i/>
      <vertAlign val="superscript"/>
      <sz val="12"/>
      <color theme="1"/>
      <name val="Times New Roman"/>
      <family val="1"/>
    </font>
    <font>
      <vertAlign val="superscript"/>
      <sz val="12"/>
      <color theme="1"/>
      <name val="Times New Roman"/>
      <family val="1"/>
    </font>
    <font>
      <u/>
      <sz val="11"/>
      <color theme="10"/>
      <name val="Calibri"/>
      <family val="2"/>
      <scheme val="minor"/>
    </font>
    <font>
      <u/>
      <sz val="11"/>
      <color theme="10"/>
      <name val="Times New Roman"/>
      <family val="1"/>
    </font>
  </fonts>
  <fills count="15">
    <fill>
      <patternFill patternType="none"/>
    </fill>
    <fill>
      <patternFill patternType="gray125"/>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D0CECE"/>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bgColor indexed="64"/>
      </patternFill>
    </fill>
    <fill>
      <patternFill patternType="solid">
        <fgColor theme="0" tint="-0.14999847407452621"/>
        <bgColor indexed="64"/>
      </patternFill>
    </fill>
  </fills>
  <borders count="35">
    <border>
      <left/>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FBFBF"/>
      </left>
      <right style="thin">
        <color rgb="FFBFBFBF"/>
      </right>
      <top/>
      <bottom style="thin">
        <color rgb="FFBFBFBF"/>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thin">
        <color indexed="64"/>
      </right>
      <top/>
      <bottom/>
      <diagonal/>
    </border>
  </borders>
  <cellStyleXfs count="6">
    <xf numFmtId="0" fontId="0" fillId="0" borderId="0"/>
    <xf numFmtId="9" fontId="1" fillId="0" borderId="0" applyFont="0" applyFill="0" applyBorder="0" applyAlignment="0" applyProtection="0"/>
    <xf numFmtId="0" fontId="2" fillId="0" borderId="0" applyNumberFormat="0" applyFont="0" applyFill="0"/>
    <xf numFmtId="0" fontId="9" fillId="0" borderId="0"/>
    <xf numFmtId="0" fontId="10" fillId="0" borderId="0"/>
    <xf numFmtId="0" fontId="28" fillId="0" borderId="0" applyNumberFormat="0" applyFill="0" applyBorder="0" applyAlignment="0" applyProtection="0"/>
  </cellStyleXfs>
  <cellXfs count="346">
    <xf numFmtId="0" fontId="0" fillId="0" borderId="0" xfId="0"/>
    <xf numFmtId="0" fontId="0" fillId="0" borderId="2" xfId="0" applyBorder="1" applyAlignment="1">
      <alignment vertical="center"/>
    </xf>
    <xf numFmtId="0" fontId="3" fillId="0" borderId="1" xfId="0" applyFont="1" applyBorder="1" applyAlignment="1">
      <alignment vertical="center"/>
    </xf>
    <xf numFmtId="0" fontId="3" fillId="0" borderId="0" xfId="0" applyFont="1" applyAlignment="1">
      <alignment vertical="center"/>
    </xf>
    <xf numFmtId="0" fontId="6" fillId="0" borderId="2" xfId="0" applyFont="1" applyBorder="1" applyAlignment="1">
      <alignment horizontal="center" vertical="center"/>
    </xf>
    <xf numFmtId="11" fontId="0" fillId="0" borderId="0" xfId="0" applyNumberFormat="1"/>
    <xf numFmtId="11" fontId="3" fillId="0" borderId="0" xfId="0" applyNumberFormat="1" applyFont="1" applyAlignment="1">
      <alignment horizontal="center" vertical="center"/>
    </xf>
    <xf numFmtId="11" fontId="3" fillId="0" borderId="1" xfId="0" applyNumberFormat="1" applyFont="1" applyBorder="1" applyAlignment="1">
      <alignment horizontal="center" vertical="center"/>
    </xf>
    <xf numFmtId="0" fontId="12" fillId="0" borderId="0" xfId="0" applyFont="1"/>
    <xf numFmtId="0" fontId="12" fillId="0" borderId="2"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164" fontId="12" fillId="0" borderId="0" xfId="1" applyNumberFormat="1" applyFon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164" fontId="12" fillId="0" borderId="1" xfId="1" applyNumberFormat="1" applyFont="1" applyBorder="1" applyAlignment="1">
      <alignment horizontal="center" vertical="center"/>
    </xf>
    <xf numFmtId="0" fontId="12" fillId="0" borderId="0" xfId="0" applyFont="1" applyAlignment="1">
      <alignment vertical="center"/>
    </xf>
    <xf numFmtId="0" fontId="13" fillId="0" borderId="15" xfId="0" applyFont="1" applyBorder="1" applyAlignment="1">
      <alignment horizontal="center"/>
    </xf>
    <xf numFmtId="0" fontId="15" fillId="0" borderId="15" xfId="2" applyFont="1" applyFill="1" applyBorder="1" applyAlignment="1">
      <alignment horizontal="center"/>
    </xf>
    <xf numFmtId="2" fontId="15" fillId="0" borderId="15" xfId="2" applyNumberFormat="1" applyFont="1" applyFill="1" applyBorder="1" applyAlignment="1">
      <alignment horizontal="left"/>
    </xf>
    <xf numFmtId="11" fontId="15" fillId="0" borderId="15" xfId="2" applyNumberFormat="1" applyFont="1" applyFill="1" applyBorder="1" applyAlignment="1">
      <alignment horizontal="center"/>
    </xf>
    <xf numFmtId="0" fontId="15" fillId="0" borderId="15" xfId="2" applyFont="1" applyFill="1" applyBorder="1" applyAlignment="1">
      <alignment horizontal="center" vertical="center"/>
    </xf>
    <xf numFmtId="0" fontId="12" fillId="0" borderId="0" xfId="0" applyFont="1" applyAlignment="1">
      <alignment horizontal="center"/>
    </xf>
    <xf numFmtId="0" fontId="12" fillId="5" borderId="15" xfId="0" applyFont="1" applyFill="1" applyBorder="1" applyAlignment="1">
      <alignment horizontal="center" vertical="center"/>
    </xf>
    <xf numFmtId="0" fontId="12" fillId="0" borderId="15" xfId="0" applyFont="1" applyBorder="1" applyAlignment="1">
      <alignment horizontal="center" vertical="center"/>
    </xf>
    <xf numFmtId="0" fontId="14" fillId="5" borderId="15" xfId="2" applyFont="1" applyFill="1" applyBorder="1" applyAlignment="1">
      <alignment vertical="center"/>
    </xf>
    <xf numFmtId="0" fontId="12" fillId="5" borderId="15" xfId="0" applyFont="1" applyFill="1" applyBorder="1" applyAlignment="1">
      <alignment vertical="center"/>
    </xf>
    <xf numFmtId="2" fontId="12" fillId="5" borderId="15" xfId="0" applyNumberFormat="1" applyFont="1" applyFill="1" applyBorder="1" applyAlignment="1">
      <alignment horizontal="left" vertical="center"/>
    </xf>
    <xf numFmtId="0" fontId="14" fillId="5" borderId="15" xfId="2" applyFont="1" applyFill="1" applyBorder="1" applyAlignment="1">
      <alignment horizontal="center" vertical="center"/>
    </xf>
    <xf numFmtId="11" fontId="12" fillId="5" borderId="15" xfId="0" applyNumberFormat="1" applyFont="1" applyFill="1" applyBorder="1" applyAlignment="1">
      <alignment horizontal="center"/>
    </xf>
    <xf numFmtId="0" fontId="14" fillId="0" borderId="15" xfId="2" applyFont="1" applyFill="1" applyBorder="1" applyAlignment="1">
      <alignment horizontal="center" vertical="center"/>
    </xf>
    <xf numFmtId="2" fontId="14" fillId="5" borderId="15" xfId="2" applyNumberFormat="1" applyFont="1" applyFill="1" applyBorder="1" applyAlignment="1">
      <alignment horizontal="left" vertical="center"/>
    </xf>
    <xf numFmtId="0" fontId="12" fillId="0" borderId="15" xfId="0" applyFont="1" applyBorder="1" applyAlignment="1">
      <alignment horizontal="center"/>
    </xf>
    <xf numFmtId="0" fontId="12" fillId="0" borderId="15" xfId="0" applyFont="1" applyBorder="1"/>
    <xf numFmtId="2" fontId="12" fillId="0" borderId="15" xfId="0" applyNumberFormat="1" applyFont="1" applyBorder="1" applyAlignment="1">
      <alignment horizontal="left"/>
    </xf>
    <xf numFmtId="11" fontId="12" fillId="0" borderId="15" xfId="0" applyNumberFormat="1" applyFont="1" applyBorder="1" applyAlignment="1">
      <alignment horizontal="center"/>
    </xf>
    <xf numFmtId="0" fontId="12" fillId="2" borderId="15" xfId="0" applyFont="1" applyFill="1" applyBorder="1" applyAlignment="1">
      <alignment horizontal="center"/>
    </xf>
    <xf numFmtId="0" fontId="14" fillId="2" borderId="15" xfId="2" applyFont="1" applyFill="1" applyBorder="1"/>
    <xf numFmtId="2" fontId="14" fillId="2" borderId="15" xfId="2" applyNumberFormat="1" applyFont="1" applyFill="1" applyBorder="1" applyAlignment="1">
      <alignment horizontal="left"/>
    </xf>
    <xf numFmtId="0" fontId="14" fillId="2" borderId="15" xfId="2" applyFont="1" applyFill="1" applyBorder="1" applyAlignment="1">
      <alignment horizontal="center"/>
    </xf>
    <xf numFmtId="11" fontId="14" fillId="2" borderId="15" xfId="2" applyNumberFormat="1" applyFont="1" applyFill="1" applyBorder="1" applyAlignment="1">
      <alignment horizontal="center"/>
    </xf>
    <xf numFmtId="0" fontId="12" fillId="8" borderId="15" xfId="0" applyFont="1" applyFill="1" applyBorder="1" applyAlignment="1">
      <alignment horizontal="center"/>
    </xf>
    <xf numFmtId="0" fontId="14" fillId="8" borderId="15" xfId="2" applyFont="1" applyFill="1" applyBorder="1"/>
    <xf numFmtId="2" fontId="14" fillId="8" borderId="15" xfId="2" applyNumberFormat="1" applyFont="1" applyFill="1" applyBorder="1" applyAlignment="1">
      <alignment horizontal="left"/>
    </xf>
    <xf numFmtId="0" fontId="14" fillId="8" borderId="15" xfId="2" applyFont="1" applyFill="1" applyBorder="1" applyAlignment="1">
      <alignment horizontal="center"/>
    </xf>
    <xf numFmtId="11" fontId="14" fillId="8" borderId="15" xfId="2" applyNumberFormat="1" applyFont="1" applyFill="1" applyBorder="1" applyAlignment="1">
      <alignment horizontal="center"/>
    </xf>
    <xf numFmtId="11" fontId="14" fillId="0" borderId="15" xfId="2" applyNumberFormat="1" applyFont="1" applyFill="1" applyBorder="1" applyAlignment="1">
      <alignment horizontal="center"/>
    </xf>
    <xf numFmtId="0" fontId="14" fillId="0" borderId="15" xfId="2" applyFont="1" applyFill="1" applyBorder="1"/>
    <xf numFmtId="2" fontId="14" fillId="0" borderId="15" xfId="2" applyNumberFormat="1" applyFont="1" applyFill="1" applyBorder="1" applyAlignment="1">
      <alignment horizontal="left"/>
    </xf>
    <xf numFmtId="0" fontId="14" fillId="0" borderId="15" xfId="2" applyFont="1" applyFill="1" applyBorder="1" applyAlignment="1">
      <alignment horizontal="center"/>
    </xf>
    <xf numFmtId="2" fontId="12" fillId="0" borderId="0" xfId="0" applyNumberFormat="1" applyFont="1" applyAlignment="1">
      <alignment horizontal="left"/>
    </xf>
    <xf numFmtId="11" fontId="13" fillId="0" borderId="0" xfId="2" applyNumberFormat="1" applyFont="1" applyFill="1" applyAlignment="1">
      <alignment horizontal="center"/>
    </xf>
    <xf numFmtId="11" fontId="15" fillId="0" borderId="0" xfId="2" applyNumberFormat="1" applyFont="1" applyFill="1" applyAlignment="1">
      <alignment horizontal="center"/>
    </xf>
    <xf numFmtId="0" fontId="16" fillId="0" borderId="0" xfId="2" applyFont="1" applyFill="1" applyAlignment="1">
      <alignment horizontal="center" vertical="center"/>
    </xf>
    <xf numFmtId="11" fontId="14" fillId="0" borderId="0" xfId="2" applyNumberFormat="1" applyFont="1" applyFill="1" applyAlignment="1">
      <alignment horizontal="center"/>
    </xf>
    <xf numFmtId="11" fontId="14" fillId="0" borderId="0" xfId="2" applyNumberFormat="1" applyFont="1" applyFill="1"/>
    <xf numFmtId="11" fontId="11" fillId="0" borderId="0" xfId="2" applyNumberFormat="1" applyFont="1" applyFill="1" applyAlignment="1">
      <alignment horizontal="center"/>
    </xf>
    <xf numFmtId="11" fontId="12" fillId="0" borderId="0" xfId="0" applyNumberFormat="1" applyFont="1" applyAlignment="1">
      <alignment horizontal="center"/>
    </xf>
    <xf numFmtId="0" fontId="17" fillId="0" borderId="0" xfId="0" applyFont="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13" xfId="0" applyFont="1" applyBorder="1" applyAlignment="1">
      <alignment horizontal="center" vertical="center"/>
    </xf>
    <xf numFmtId="17" fontId="14" fillId="0" borderId="0" xfId="0" quotePrefix="1"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0" fontId="14" fillId="0" borderId="9" xfId="0" applyFont="1" applyBorder="1" applyAlignment="1">
      <alignment horizontal="center" vertical="center"/>
    </xf>
    <xf numFmtId="0" fontId="14" fillId="0" borderId="0" xfId="0" applyFont="1" applyAlignment="1">
      <alignment vertical="center"/>
    </xf>
    <xf numFmtId="10" fontId="14" fillId="0" borderId="0" xfId="0" applyNumberFormat="1" applyFont="1" applyAlignment="1">
      <alignment horizontal="center" vertical="center"/>
    </xf>
    <xf numFmtId="0" fontId="14" fillId="0" borderId="1" xfId="0" applyFont="1" applyBorder="1" applyAlignment="1">
      <alignment vertical="center"/>
    </xf>
    <xf numFmtId="164" fontId="14" fillId="0" borderId="1" xfId="0" applyNumberFormat="1" applyFont="1" applyBorder="1" applyAlignment="1">
      <alignment horizontal="center" vertical="center"/>
    </xf>
    <xf numFmtId="10" fontId="17" fillId="0" borderId="0" xfId="0" applyNumberFormat="1" applyFont="1" applyAlignment="1">
      <alignment vertical="center"/>
    </xf>
    <xf numFmtId="0" fontId="20" fillId="0" borderId="0" xfId="0" applyFont="1"/>
    <xf numFmtId="0" fontId="18" fillId="0" borderId="2" xfId="0" applyFont="1" applyBorder="1"/>
    <xf numFmtId="0" fontId="18" fillId="0" borderId="1" xfId="0" applyFont="1" applyBorder="1" applyAlignment="1">
      <alignment vertical="center"/>
    </xf>
    <xf numFmtId="0" fontId="18" fillId="0" borderId="8" xfId="0" applyFont="1" applyBorder="1" applyAlignment="1">
      <alignment vertical="center"/>
    </xf>
    <xf numFmtId="0" fontId="18" fillId="0" borderId="0" xfId="0" applyFont="1" applyAlignment="1">
      <alignment vertical="center"/>
    </xf>
    <xf numFmtId="0" fontId="18" fillId="0" borderId="0" xfId="0" applyFont="1" applyAlignment="1">
      <alignment horizontal="right" vertical="center"/>
    </xf>
    <xf numFmtId="0" fontId="18" fillId="0" borderId="10" xfId="0" applyFont="1" applyBorder="1" applyAlignment="1">
      <alignment horizontal="right" vertical="center"/>
    </xf>
    <xf numFmtId="9" fontId="18" fillId="0" borderId="0" xfId="0" applyNumberFormat="1" applyFont="1" applyAlignment="1">
      <alignment horizontal="right" vertical="center"/>
    </xf>
    <xf numFmtId="9" fontId="18" fillId="0" borderId="10" xfId="0" applyNumberFormat="1" applyFont="1" applyBorder="1" applyAlignment="1">
      <alignment horizontal="right" vertical="center"/>
    </xf>
    <xf numFmtId="0" fontId="20" fillId="0" borderId="0" xfId="0" applyFont="1" applyAlignment="1">
      <alignment vertical="center"/>
    </xf>
    <xf numFmtId="0" fontId="18" fillId="0" borderId="1" xfId="0" applyFont="1" applyBorder="1" applyAlignment="1">
      <alignment horizontal="right" vertical="center"/>
    </xf>
    <xf numFmtId="0" fontId="12" fillId="0" borderId="0" xfId="0" applyFont="1" applyAlignment="1">
      <alignment vertical="center" wrapText="1"/>
    </xf>
    <xf numFmtId="0" fontId="13" fillId="2" borderId="15" xfId="0" applyFont="1" applyFill="1" applyBorder="1" applyAlignment="1">
      <alignment horizontal="center" vertical="center" wrapText="1"/>
    </xf>
    <xf numFmtId="0" fontId="13" fillId="0" borderId="15" xfId="0" applyFont="1" applyBorder="1" applyAlignment="1">
      <alignment horizontal="center" vertical="center" wrapText="1"/>
    </xf>
    <xf numFmtId="11" fontId="13" fillId="0" borderId="15" xfId="0" applyNumberFormat="1" applyFont="1" applyBorder="1" applyAlignment="1">
      <alignment horizontal="center" vertical="center" wrapText="1"/>
    </xf>
    <xf numFmtId="0" fontId="13" fillId="10" borderId="15" xfId="0" applyFont="1" applyFill="1" applyBorder="1" applyAlignment="1">
      <alignment horizontal="center" vertical="center" wrapText="1"/>
    </xf>
    <xf numFmtId="0" fontId="13" fillId="10" borderId="15" xfId="0" applyFont="1" applyFill="1" applyBorder="1" applyAlignment="1">
      <alignment vertical="center" wrapText="1"/>
    </xf>
    <xf numFmtId="0" fontId="13" fillId="0" borderId="0" xfId="0" applyFont="1" applyAlignment="1">
      <alignment horizontal="center" vertical="center" wrapText="1"/>
    </xf>
    <xf numFmtId="0" fontId="12" fillId="5" borderId="15" xfId="0" applyFont="1" applyFill="1" applyBorder="1" applyAlignment="1">
      <alignment vertical="center" wrapText="1"/>
    </xf>
    <xf numFmtId="0" fontId="12" fillId="0" borderId="15" xfId="0" applyFont="1" applyBorder="1" applyAlignment="1">
      <alignment horizontal="center" vertical="center" wrapText="1"/>
    </xf>
    <xf numFmtId="0" fontId="12" fillId="0" borderId="15" xfId="0" applyFont="1" applyBorder="1" applyAlignment="1">
      <alignment vertical="center" wrapText="1"/>
    </xf>
    <xf numFmtId="11" fontId="12" fillId="0" borderId="15" xfId="0" applyNumberFormat="1" applyFont="1" applyBorder="1" applyAlignment="1">
      <alignment vertical="center" wrapText="1"/>
    </xf>
    <xf numFmtId="0" fontId="12" fillId="8" borderId="15" xfId="0" applyFont="1" applyFill="1" applyBorder="1" applyAlignment="1">
      <alignment vertical="center" wrapText="1"/>
    </xf>
    <xf numFmtId="0" fontId="16" fillId="0" borderId="15" xfId="0" applyFont="1" applyBorder="1" applyAlignment="1">
      <alignment vertical="center" wrapText="1"/>
    </xf>
    <xf numFmtId="11" fontId="16" fillId="0" borderId="15" xfId="0" applyNumberFormat="1" applyFont="1" applyBorder="1" applyAlignment="1">
      <alignment vertical="center" wrapText="1"/>
    </xf>
    <xf numFmtId="0" fontId="16" fillId="0" borderId="15" xfId="0" applyFont="1" applyBorder="1" applyAlignment="1">
      <alignment horizontal="center" vertical="center" wrapText="1"/>
    </xf>
    <xf numFmtId="11" fontId="12" fillId="0" borderId="0" xfId="0" applyNumberFormat="1" applyFont="1" applyAlignment="1">
      <alignment vertical="center" wrapText="1"/>
    </xf>
    <xf numFmtId="0" fontId="12" fillId="0" borderId="0" xfId="0" applyFont="1" applyAlignment="1">
      <alignment horizontal="center" vertical="center"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16" fillId="0" borderId="0" xfId="0" applyFont="1" applyAlignment="1">
      <alignment vertical="center" wrapText="1"/>
    </xf>
    <xf numFmtId="164" fontId="12" fillId="0" borderId="0" xfId="1" applyNumberFormat="1" applyFont="1" applyFill="1" applyAlignment="1">
      <alignment vertical="center" wrapText="1"/>
    </xf>
    <xf numFmtId="0" fontId="12" fillId="2" borderId="15" xfId="0" applyFont="1" applyFill="1" applyBorder="1" applyAlignment="1">
      <alignment vertical="center" wrapText="1"/>
    </xf>
    <xf numFmtId="11" fontId="12" fillId="2" borderId="15" xfId="0" applyNumberFormat="1" applyFont="1" applyFill="1" applyBorder="1" applyAlignment="1">
      <alignment vertical="center" wrapText="1"/>
    </xf>
    <xf numFmtId="11" fontId="12" fillId="5" borderId="15" xfId="0" applyNumberFormat="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0" fontId="18" fillId="0" borderId="1" xfId="0" applyFont="1" applyBorder="1" applyAlignment="1">
      <alignment horizontal="center" vertical="center"/>
    </xf>
    <xf numFmtId="0" fontId="14" fillId="5" borderId="15" xfId="2" applyFont="1" applyFill="1" applyBorder="1" applyAlignment="1">
      <alignment horizontal="center" vertical="center" wrapText="1"/>
    </xf>
    <xf numFmtId="0" fontId="14" fillId="8" borderId="15" xfId="2" applyFont="1" applyFill="1" applyBorder="1" applyAlignment="1">
      <alignment horizontal="center" vertical="center" wrapText="1"/>
    </xf>
    <xf numFmtId="0" fontId="14" fillId="0" borderId="15" xfId="2" applyFont="1" applyFill="1" applyBorder="1" applyAlignment="1">
      <alignment horizontal="center" vertical="center" wrapText="1"/>
    </xf>
    <xf numFmtId="0" fontId="14" fillId="2" borderId="15" xfId="2" applyFont="1" applyFill="1" applyBorder="1" applyAlignment="1">
      <alignment horizontal="center" vertical="center" wrapText="1"/>
    </xf>
    <xf numFmtId="0" fontId="12" fillId="0" borderId="19" xfId="0" applyFont="1" applyBorder="1" applyAlignment="1">
      <alignment horizontal="center" vertical="center" wrapText="1"/>
    </xf>
    <xf numFmtId="0" fontId="12" fillId="0" borderId="5" xfId="0" applyFont="1" applyBorder="1" applyAlignment="1">
      <alignment horizontal="center" vertical="center" wrapText="1"/>
    </xf>
    <xf numFmtId="0" fontId="18" fillId="8" borderId="15" xfId="0" applyFont="1" applyFill="1" applyBorder="1" applyAlignment="1">
      <alignment vertical="center" wrapText="1"/>
    </xf>
    <xf numFmtId="11" fontId="18" fillId="8" borderId="15" xfId="0" applyNumberFormat="1" applyFont="1" applyFill="1" applyBorder="1" applyAlignment="1">
      <alignment vertical="center" wrapText="1"/>
    </xf>
    <xf numFmtId="2" fontId="12" fillId="0" borderId="0" xfId="0" applyNumberFormat="1" applyFont="1" applyAlignment="1">
      <alignment horizontal="center" vertical="center"/>
    </xf>
    <xf numFmtId="2" fontId="13" fillId="2"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6" fillId="0" borderId="15" xfId="0" applyNumberFormat="1" applyFont="1" applyBorder="1" applyAlignment="1">
      <alignment horizontal="center" vertical="center" wrapText="1"/>
    </xf>
    <xf numFmtId="2" fontId="12" fillId="0" borderId="0" xfId="0" applyNumberFormat="1" applyFont="1" applyAlignment="1">
      <alignment horizontal="center" vertical="center" wrapText="1"/>
    </xf>
    <xf numFmtId="0" fontId="18" fillId="0" borderId="0" xfId="0" applyFont="1" applyAlignment="1">
      <alignment horizontal="center"/>
    </xf>
    <xf numFmtId="0" fontId="18" fillId="0" borderId="0" xfId="0" applyFont="1"/>
    <xf numFmtId="165" fontId="18" fillId="0" borderId="0" xfId="0" applyNumberFormat="1" applyFont="1"/>
    <xf numFmtId="165" fontId="18" fillId="0" borderId="0" xfId="0" applyNumberFormat="1" applyFont="1" applyAlignment="1">
      <alignment horizontal="center"/>
    </xf>
    <xf numFmtId="0" fontId="19" fillId="0" borderId="0" xfId="0" applyFont="1" applyAlignment="1">
      <alignment horizontal="center" vertical="center"/>
    </xf>
    <xf numFmtId="0" fontId="19" fillId="11" borderId="18" xfId="0" applyFont="1" applyFill="1" applyBorder="1" applyAlignment="1">
      <alignment horizontal="center" vertical="center"/>
    </xf>
    <xf numFmtId="0" fontId="18" fillId="0" borderId="0" xfId="0" applyFont="1" applyAlignment="1">
      <alignment horizontal="center" vertical="center"/>
    </xf>
    <xf numFmtId="11" fontId="19" fillId="4" borderId="15" xfId="3" applyNumberFormat="1" applyFont="1" applyFill="1" applyBorder="1" applyAlignment="1">
      <alignment horizontal="center" vertical="center"/>
    </xf>
    <xf numFmtId="11" fontId="19" fillId="4" borderId="16" xfId="3" applyNumberFormat="1" applyFont="1" applyFill="1" applyBorder="1" applyAlignment="1">
      <alignment horizontal="center" vertical="center"/>
    </xf>
    <xf numFmtId="11" fontId="19" fillId="4" borderId="22" xfId="3" applyNumberFormat="1" applyFont="1" applyFill="1" applyBorder="1" applyAlignment="1">
      <alignment horizontal="center" vertical="center"/>
    </xf>
    <xf numFmtId="11" fontId="19" fillId="4" borderId="23" xfId="3" applyNumberFormat="1" applyFont="1" applyFill="1" applyBorder="1" applyAlignment="1">
      <alignment horizontal="center" vertical="center"/>
    </xf>
    <xf numFmtId="11" fontId="19" fillId="4" borderId="18" xfId="3" applyNumberFormat="1" applyFont="1" applyFill="1" applyBorder="1" applyAlignment="1">
      <alignment horizontal="center" vertical="center"/>
    </xf>
    <xf numFmtId="0" fontId="19" fillId="11" borderId="15" xfId="0" applyFont="1" applyFill="1" applyBorder="1" applyAlignment="1">
      <alignment horizontal="center" vertical="center" wrapText="1"/>
    </xf>
    <xf numFmtId="0" fontId="19" fillId="11" borderId="15" xfId="0" applyFont="1" applyFill="1" applyBorder="1" applyAlignment="1">
      <alignment horizontal="center" vertical="center"/>
    </xf>
    <xf numFmtId="0" fontId="19" fillId="11" borderId="16" xfId="0" applyFont="1" applyFill="1" applyBorder="1" applyAlignment="1">
      <alignment horizontal="center" vertical="center"/>
    </xf>
    <xf numFmtId="0" fontId="19" fillId="5" borderId="15" xfId="0" applyFont="1" applyFill="1" applyBorder="1" applyAlignment="1">
      <alignment horizontal="center" vertical="center"/>
    </xf>
    <xf numFmtId="0" fontId="19" fillId="2" borderId="15" xfId="0" applyFont="1" applyFill="1" applyBorder="1" applyAlignment="1">
      <alignment horizontal="center" vertical="center"/>
    </xf>
    <xf numFmtId="0" fontId="19" fillId="12" borderId="15" xfId="0" applyFont="1" applyFill="1" applyBorder="1" applyAlignment="1">
      <alignment horizontal="center" vertical="center"/>
    </xf>
    <xf numFmtId="0" fontId="18" fillId="9" borderId="15" xfId="0" applyFont="1" applyFill="1" applyBorder="1" applyAlignment="1">
      <alignment horizontal="center"/>
    </xf>
    <xf numFmtId="0" fontId="18" fillId="9" borderId="15" xfId="0" applyFont="1" applyFill="1" applyBorder="1"/>
    <xf numFmtId="165" fontId="18" fillId="9" borderId="15" xfId="0" applyNumberFormat="1" applyFont="1" applyFill="1" applyBorder="1"/>
    <xf numFmtId="11" fontId="18" fillId="4" borderId="15" xfId="0" applyNumberFormat="1" applyFont="1" applyFill="1" applyBorder="1" applyAlignment="1">
      <alignment horizontal="center"/>
    </xf>
    <xf numFmtId="11" fontId="18" fillId="4" borderId="16" xfId="0" applyNumberFormat="1" applyFont="1" applyFill="1" applyBorder="1" applyAlignment="1">
      <alignment horizontal="center"/>
    </xf>
    <xf numFmtId="2" fontId="18" fillId="4" borderId="24" xfId="0" applyNumberFormat="1" applyFont="1" applyFill="1" applyBorder="1" applyAlignment="1">
      <alignment horizontal="center"/>
    </xf>
    <xf numFmtId="2" fontId="18" fillId="4" borderId="16" xfId="0" applyNumberFormat="1" applyFont="1" applyFill="1" applyBorder="1" applyAlignment="1">
      <alignment horizontal="center"/>
    </xf>
    <xf numFmtId="2" fontId="18" fillId="4" borderId="23" xfId="0" applyNumberFormat="1" applyFont="1" applyFill="1" applyBorder="1" applyAlignment="1">
      <alignment horizontal="center"/>
    </xf>
    <xf numFmtId="11" fontId="18" fillId="4" borderId="18" xfId="0" applyNumberFormat="1" applyFont="1" applyFill="1" applyBorder="1" applyAlignment="1">
      <alignment horizontal="center"/>
    </xf>
    <xf numFmtId="11" fontId="18" fillId="11" borderId="15" xfId="0" applyNumberFormat="1" applyFont="1" applyFill="1" applyBorder="1" applyAlignment="1">
      <alignment horizontal="center"/>
    </xf>
    <xf numFmtId="11" fontId="18" fillId="5" borderId="15" xfId="0" applyNumberFormat="1" applyFont="1" applyFill="1" applyBorder="1" applyAlignment="1">
      <alignment horizontal="center"/>
    </xf>
    <xf numFmtId="11" fontId="18" fillId="2" borderId="15" xfId="0" applyNumberFormat="1" applyFont="1" applyFill="1" applyBorder="1" applyAlignment="1">
      <alignment horizontal="center"/>
    </xf>
    <xf numFmtId="10" fontId="18" fillId="6" borderId="15" xfId="1" applyNumberFormat="1" applyFont="1" applyFill="1" applyBorder="1" applyAlignment="1">
      <alignment horizontal="center"/>
    </xf>
    <xf numFmtId="164" fontId="18" fillId="12" borderId="15" xfId="1" applyNumberFormat="1" applyFont="1" applyFill="1" applyBorder="1" applyAlignment="1">
      <alignment horizontal="center"/>
    </xf>
    <xf numFmtId="11" fontId="18" fillId="3" borderId="15" xfId="0" applyNumberFormat="1" applyFont="1" applyFill="1" applyBorder="1" applyAlignment="1">
      <alignment horizontal="center"/>
    </xf>
    <xf numFmtId="11" fontId="18" fillId="3" borderId="16" xfId="0" applyNumberFormat="1" applyFont="1" applyFill="1" applyBorder="1" applyAlignment="1">
      <alignment horizontal="center"/>
    </xf>
    <xf numFmtId="2" fontId="18" fillId="3" borderId="24" xfId="0" applyNumberFormat="1" applyFont="1" applyFill="1" applyBorder="1" applyAlignment="1">
      <alignment horizontal="center"/>
    </xf>
    <xf numFmtId="2" fontId="18" fillId="3" borderId="16" xfId="0" applyNumberFormat="1" applyFont="1" applyFill="1" applyBorder="1" applyAlignment="1">
      <alignment horizontal="center"/>
    </xf>
    <xf numFmtId="2" fontId="18" fillId="3" borderId="23" xfId="0" applyNumberFormat="1" applyFont="1" applyFill="1" applyBorder="1" applyAlignment="1">
      <alignment horizontal="center"/>
    </xf>
    <xf numFmtId="11" fontId="18" fillId="3" borderId="17" xfId="0" applyNumberFormat="1" applyFont="1" applyFill="1" applyBorder="1" applyAlignment="1">
      <alignment horizontal="center"/>
    </xf>
    <xf numFmtId="10" fontId="18" fillId="13" borderId="15" xfId="1" applyNumberFormat="1" applyFont="1" applyFill="1" applyBorder="1" applyAlignment="1">
      <alignment horizontal="center"/>
    </xf>
    <xf numFmtId="0" fontId="18" fillId="13" borderId="15" xfId="0" applyFont="1" applyFill="1" applyBorder="1" applyAlignment="1">
      <alignment horizontal="center"/>
    </xf>
    <xf numFmtId="2" fontId="18" fillId="3" borderId="25" xfId="0" applyNumberFormat="1" applyFont="1" applyFill="1" applyBorder="1" applyAlignment="1">
      <alignment horizontal="center"/>
    </xf>
    <xf numFmtId="2" fontId="18" fillId="3" borderId="26" xfId="0" applyNumberFormat="1" applyFont="1" applyFill="1" applyBorder="1" applyAlignment="1">
      <alignment horizontal="center"/>
    </xf>
    <xf numFmtId="2" fontId="18" fillId="3" borderId="27" xfId="0" applyNumberFormat="1" applyFont="1" applyFill="1" applyBorder="1" applyAlignment="1">
      <alignment horizontal="center"/>
    </xf>
    <xf numFmtId="2" fontId="18" fillId="0" borderId="0" xfId="0" applyNumberFormat="1" applyFont="1" applyAlignment="1">
      <alignment horizontal="center"/>
    </xf>
    <xf numFmtId="2" fontId="18" fillId="0" borderId="0" xfId="0" applyNumberFormat="1" applyFont="1"/>
    <xf numFmtId="0" fontId="18" fillId="0" borderId="0" xfId="0" applyFont="1" applyAlignment="1">
      <alignment horizontal="left" vertical="center"/>
    </xf>
    <xf numFmtId="11" fontId="19" fillId="6" borderId="15" xfId="3" applyNumberFormat="1" applyFont="1" applyFill="1" applyBorder="1" applyAlignment="1">
      <alignment horizontal="center" vertical="center"/>
    </xf>
    <xf numFmtId="11" fontId="19" fillId="6" borderId="16" xfId="3" applyNumberFormat="1" applyFont="1" applyFill="1" applyBorder="1" applyAlignment="1">
      <alignment horizontal="center" vertical="center"/>
    </xf>
    <xf numFmtId="2" fontId="19" fillId="6" borderId="18" xfId="3" applyNumberFormat="1" applyFont="1" applyFill="1" applyBorder="1" applyAlignment="1">
      <alignment horizontal="center" vertical="center"/>
    </xf>
    <xf numFmtId="11" fontId="18" fillId="6" borderId="16" xfId="0" applyNumberFormat="1" applyFont="1" applyFill="1" applyBorder="1"/>
    <xf numFmtId="11" fontId="18" fillId="6" borderId="17" xfId="0" applyNumberFormat="1" applyFont="1" applyFill="1" applyBorder="1"/>
    <xf numFmtId="11" fontId="18" fillId="6" borderId="18" xfId="0" applyNumberFormat="1" applyFont="1" applyFill="1" applyBorder="1"/>
    <xf numFmtId="11" fontId="18" fillId="6" borderId="15" xfId="0" applyNumberFormat="1" applyFont="1" applyFill="1" applyBorder="1" applyAlignment="1">
      <alignment horizontal="center"/>
    </xf>
    <xf numFmtId="11" fontId="18" fillId="6" borderId="16" xfId="0" applyNumberFormat="1" applyFont="1" applyFill="1" applyBorder="1" applyAlignment="1">
      <alignment horizontal="center"/>
    </xf>
    <xf numFmtId="2" fontId="18" fillId="6" borderId="17" xfId="0" applyNumberFormat="1" applyFont="1" applyFill="1" applyBorder="1" applyAlignment="1">
      <alignment horizontal="center"/>
    </xf>
    <xf numFmtId="2" fontId="18" fillId="6" borderId="16" xfId="0" applyNumberFormat="1" applyFont="1" applyFill="1" applyBorder="1" applyAlignment="1">
      <alignment horizontal="center"/>
    </xf>
    <xf numFmtId="11" fontId="18" fillId="8" borderId="15" xfId="0" applyNumberFormat="1" applyFont="1" applyFill="1" applyBorder="1" applyAlignment="1">
      <alignment horizontal="left"/>
    </xf>
    <xf numFmtId="11" fontId="18" fillId="8" borderId="15" xfId="0" applyNumberFormat="1" applyFont="1" applyFill="1" applyBorder="1" applyAlignment="1">
      <alignment horizontal="center"/>
    </xf>
    <xf numFmtId="11" fontId="18" fillId="8" borderId="16" xfId="0" applyNumberFormat="1" applyFont="1" applyFill="1" applyBorder="1" applyAlignment="1">
      <alignment horizontal="center"/>
    </xf>
    <xf numFmtId="2" fontId="18" fillId="8" borderId="17" xfId="0" applyNumberFormat="1" applyFont="1" applyFill="1" applyBorder="1" applyAlignment="1">
      <alignment horizontal="center"/>
    </xf>
    <xf numFmtId="11" fontId="18" fillId="8" borderId="16" xfId="0" applyNumberFormat="1" applyFont="1" applyFill="1" applyBorder="1"/>
    <xf numFmtId="11" fontId="18" fillId="8" borderId="17" xfId="0" applyNumberFormat="1" applyFont="1" applyFill="1" applyBorder="1"/>
    <xf numFmtId="11" fontId="18" fillId="8" borderId="18" xfId="0" applyNumberFormat="1" applyFont="1" applyFill="1" applyBorder="1"/>
    <xf numFmtId="11" fontId="18" fillId="2" borderId="15" xfId="0" applyNumberFormat="1" applyFont="1" applyFill="1" applyBorder="1" applyAlignment="1">
      <alignment horizontal="left"/>
    </xf>
    <xf numFmtId="11" fontId="18" fillId="2" borderId="16" xfId="0" applyNumberFormat="1" applyFont="1" applyFill="1" applyBorder="1"/>
    <xf numFmtId="11" fontId="18" fillId="2" borderId="17" xfId="0" applyNumberFormat="1" applyFont="1" applyFill="1" applyBorder="1"/>
    <xf numFmtId="11" fontId="18" fillId="2" borderId="18" xfId="0" applyNumberFormat="1" applyFont="1" applyFill="1" applyBorder="1"/>
    <xf numFmtId="2" fontId="18" fillId="8" borderId="15" xfId="0" applyNumberFormat="1" applyFont="1" applyFill="1" applyBorder="1" applyAlignment="1">
      <alignment horizontal="center" vertical="center"/>
    </xf>
    <xf numFmtId="2" fontId="18" fillId="8" borderId="15" xfId="0" applyNumberFormat="1" applyFont="1" applyFill="1" applyBorder="1" applyAlignment="1">
      <alignment vertical="center"/>
    </xf>
    <xf numFmtId="2" fontId="18" fillId="2" borderId="15" xfId="0" applyNumberFormat="1" applyFont="1" applyFill="1" applyBorder="1" applyAlignment="1">
      <alignment horizontal="center"/>
    </xf>
    <xf numFmtId="0" fontId="18" fillId="2" borderId="15" xfId="0" applyFont="1" applyFill="1" applyBorder="1" applyAlignment="1">
      <alignment horizontal="center"/>
    </xf>
    <xf numFmtId="2" fontId="19" fillId="2" borderId="15" xfId="3" applyNumberFormat="1" applyFont="1" applyFill="1" applyBorder="1" applyAlignment="1">
      <alignment horizontal="center" vertical="center"/>
    </xf>
    <xf numFmtId="0" fontId="18" fillId="2" borderId="15" xfId="0" applyFont="1" applyFill="1" applyBorder="1"/>
    <xf numFmtId="11" fontId="19" fillId="14" borderId="15" xfId="3" applyNumberFormat="1" applyFont="1" applyFill="1" applyBorder="1" applyAlignment="1">
      <alignment horizontal="center" vertical="center"/>
    </xf>
    <xf numFmtId="11" fontId="19" fillId="14" borderId="16" xfId="3" applyNumberFormat="1" applyFont="1" applyFill="1" applyBorder="1" applyAlignment="1">
      <alignment horizontal="center" vertical="center"/>
    </xf>
    <xf numFmtId="2" fontId="19" fillId="14" borderId="18" xfId="3" applyNumberFormat="1" applyFont="1" applyFill="1" applyBorder="1" applyAlignment="1">
      <alignment horizontal="center" vertical="center"/>
    </xf>
    <xf numFmtId="2" fontId="19" fillId="14" borderId="15" xfId="3" applyNumberFormat="1" applyFont="1" applyFill="1" applyBorder="1" applyAlignment="1">
      <alignment horizontal="center" vertical="center"/>
    </xf>
    <xf numFmtId="0" fontId="19" fillId="6" borderId="14" xfId="0" applyFont="1" applyFill="1" applyBorder="1" applyAlignment="1">
      <alignment horizontal="center" vertical="center"/>
    </xf>
    <xf numFmtId="0" fontId="19" fillId="6" borderId="21" xfId="0" applyFont="1" applyFill="1" applyBorder="1" applyAlignment="1">
      <alignment horizontal="center" vertical="center"/>
    </xf>
    <xf numFmtId="0" fontId="18" fillId="6" borderId="15" xfId="0" applyFont="1" applyFill="1" applyBorder="1" applyAlignment="1">
      <alignment horizontal="center" vertical="center"/>
    </xf>
    <xf numFmtId="0" fontId="18" fillId="6" borderId="15" xfId="0" applyFont="1" applyFill="1" applyBorder="1" applyAlignment="1">
      <alignment horizontal="center"/>
    </xf>
    <xf numFmtId="0" fontId="18" fillId="6" borderId="15" xfId="0" applyFont="1" applyFill="1" applyBorder="1"/>
    <xf numFmtId="165" fontId="18" fillId="6" borderId="15" xfId="0" applyNumberFormat="1" applyFont="1" applyFill="1" applyBorder="1"/>
    <xf numFmtId="2" fontId="18" fillId="6" borderId="18" xfId="0" applyNumberFormat="1" applyFont="1" applyFill="1" applyBorder="1" applyAlignment="1">
      <alignment horizontal="center"/>
    </xf>
    <xf numFmtId="166" fontId="18" fillId="0" borderId="0" xfId="0" applyNumberFormat="1" applyFont="1"/>
    <xf numFmtId="1" fontId="18" fillId="0" borderId="0" xfId="0" applyNumberFormat="1" applyFont="1"/>
    <xf numFmtId="0" fontId="18" fillId="8" borderId="15" xfId="0" applyFont="1" applyFill="1" applyBorder="1" applyAlignment="1">
      <alignment horizontal="center" vertical="center"/>
    </xf>
    <xf numFmtId="0" fontId="18" fillId="8" borderId="15" xfId="0" applyFont="1" applyFill="1" applyBorder="1" applyAlignment="1">
      <alignment horizontal="center"/>
    </xf>
    <xf numFmtId="0" fontId="18" fillId="8" borderId="15" xfId="0" applyFont="1" applyFill="1" applyBorder="1"/>
    <xf numFmtId="165" fontId="18" fillId="8" borderId="15" xfId="0" applyNumberFormat="1" applyFont="1" applyFill="1" applyBorder="1"/>
    <xf numFmtId="2" fontId="18" fillId="8" borderId="18" xfId="0" applyNumberFormat="1" applyFont="1" applyFill="1" applyBorder="1" applyAlignment="1">
      <alignment horizontal="center"/>
    </xf>
    <xf numFmtId="2" fontId="18" fillId="8" borderId="16" xfId="0" applyNumberFormat="1" applyFont="1" applyFill="1" applyBorder="1" applyAlignment="1">
      <alignment horizontal="center"/>
    </xf>
    <xf numFmtId="11" fontId="18" fillId="2" borderId="16" xfId="0" applyNumberFormat="1" applyFont="1" applyFill="1" applyBorder="1" applyAlignment="1">
      <alignment horizontal="center"/>
    </xf>
    <xf numFmtId="2" fontId="18" fillId="2" borderId="17" xfId="0" applyNumberFormat="1" applyFont="1" applyFill="1" applyBorder="1" applyAlignment="1">
      <alignment horizontal="center"/>
    </xf>
    <xf numFmtId="165" fontId="18" fillId="2" borderId="15" xfId="0" applyNumberFormat="1" applyFont="1" applyFill="1" applyBorder="1"/>
    <xf numFmtId="2" fontId="18" fillId="2" borderId="18" xfId="0" applyNumberFormat="1" applyFont="1" applyFill="1" applyBorder="1" applyAlignment="1">
      <alignment horizontal="center"/>
    </xf>
    <xf numFmtId="2" fontId="18" fillId="2" borderId="16" xfId="0" applyNumberFormat="1" applyFont="1" applyFill="1" applyBorder="1" applyAlignment="1">
      <alignment horizontal="center"/>
    </xf>
    <xf numFmtId="2" fontId="18" fillId="5" borderId="0" xfId="0" applyNumberFormat="1" applyFont="1" applyFill="1"/>
    <xf numFmtId="0" fontId="19" fillId="6" borderId="15" xfId="0" applyFont="1" applyFill="1" applyBorder="1" applyAlignment="1">
      <alignment horizontal="center" vertical="center"/>
    </xf>
    <xf numFmtId="2" fontId="18" fillId="6" borderId="15" xfId="0" applyNumberFormat="1" applyFont="1" applyFill="1" applyBorder="1" applyAlignment="1">
      <alignment horizontal="center"/>
    </xf>
    <xf numFmtId="2" fontId="18" fillId="0" borderId="0" xfId="0" applyNumberFormat="1" applyFont="1" applyAlignment="1">
      <alignment vertical="center"/>
    </xf>
    <xf numFmtId="0" fontId="0" fillId="0" borderId="0" xfId="0" applyAlignment="1">
      <alignment wrapText="1"/>
    </xf>
    <xf numFmtId="165" fontId="19" fillId="2" borderId="15" xfId="0" applyNumberFormat="1" applyFont="1" applyFill="1" applyBorder="1" applyAlignment="1">
      <alignment horizontal="center" vertical="center"/>
    </xf>
    <xf numFmtId="2" fontId="16" fillId="14" borderId="15" xfId="3" applyNumberFormat="1" applyFont="1" applyFill="1" applyBorder="1" applyAlignment="1">
      <alignment horizontal="center" vertical="center"/>
    </xf>
    <xf numFmtId="2" fontId="16" fillId="6" borderId="18" xfId="3" applyNumberFormat="1" applyFont="1" applyFill="1" applyBorder="1" applyAlignment="1">
      <alignment horizontal="center" vertical="center"/>
    </xf>
    <xf numFmtId="2" fontId="11" fillId="6" borderId="16" xfId="0" applyNumberFormat="1" applyFont="1" applyFill="1" applyBorder="1" applyAlignment="1">
      <alignment horizontal="center"/>
    </xf>
    <xf numFmtId="2" fontId="11" fillId="8" borderId="17" xfId="0" applyNumberFormat="1" applyFont="1" applyFill="1" applyBorder="1" applyAlignment="1">
      <alignment horizontal="center"/>
    </xf>
    <xf numFmtId="2" fontId="11" fillId="8" borderId="18" xfId="0" applyNumberFormat="1" applyFont="1" applyFill="1" applyBorder="1" applyAlignment="1">
      <alignment horizontal="center"/>
    </xf>
    <xf numFmtId="2" fontId="11" fillId="2" borderId="17" xfId="0" applyNumberFormat="1" applyFont="1" applyFill="1" applyBorder="1" applyAlignment="1">
      <alignment horizontal="center"/>
    </xf>
    <xf numFmtId="2" fontId="11" fillId="2" borderId="16" xfId="0" applyNumberFormat="1" applyFont="1" applyFill="1" applyBorder="1" applyAlignment="1">
      <alignment horizontal="center"/>
    </xf>
    <xf numFmtId="164" fontId="12" fillId="8" borderId="15" xfId="1" applyNumberFormat="1" applyFont="1" applyFill="1" applyBorder="1" applyAlignment="1">
      <alignment vertical="center" wrapText="1"/>
    </xf>
    <xf numFmtId="0" fontId="15" fillId="0" borderId="15" xfId="2" applyFont="1" applyFill="1" applyBorder="1" applyAlignment="1">
      <alignment horizontal="left"/>
    </xf>
    <xf numFmtId="164" fontId="14" fillId="8" borderId="15" xfId="1" applyNumberFormat="1" applyFont="1" applyFill="1" applyBorder="1" applyAlignment="1">
      <alignment horizontal="center"/>
    </xf>
    <xf numFmtId="164" fontId="14" fillId="2" borderId="15" xfId="1" applyNumberFormat="1" applyFont="1" applyFill="1" applyBorder="1" applyAlignment="1">
      <alignment horizontal="center"/>
    </xf>
    <xf numFmtId="0" fontId="12" fillId="8" borderId="15" xfId="0" applyFont="1" applyFill="1" applyBorder="1"/>
    <xf numFmtId="0" fontId="19" fillId="9" borderId="15" xfId="0" applyFont="1" applyFill="1" applyBorder="1" applyAlignment="1">
      <alignment horizontal="center" vertical="center"/>
    </xf>
    <xf numFmtId="167" fontId="18" fillId="0" borderId="0" xfId="0" applyNumberFormat="1" applyFont="1"/>
    <xf numFmtId="2" fontId="18" fillId="0" borderId="0" xfId="0" applyNumberFormat="1" applyFont="1" applyAlignment="1">
      <alignment horizontal="left"/>
    </xf>
    <xf numFmtId="10" fontId="18" fillId="0" borderId="0" xfId="0" applyNumberFormat="1" applyFont="1" applyAlignment="1">
      <alignment horizontal="center"/>
    </xf>
    <xf numFmtId="2" fontId="18" fillId="9" borderId="15" xfId="0" applyNumberFormat="1" applyFont="1" applyFill="1" applyBorder="1" applyAlignment="1">
      <alignment horizontal="center"/>
    </xf>
    <xf numFmtId="164" fontId="14" fillId="0" borderId="15" xfId="1" applyNumberFormat="1" applyFont="1" applyFill="1" applyBorder="1" applyAlignment="1">
      <alignment horizontal="center"/>
    </xf>
    <xf numFmtId="11" fontId="14" fillId="0" borderId="16" xfId="2" applyNumberFormat="1" applyFont="1" applyFill="1" applyBorder="1" applyAlignment="1">
      <alignment horizontal="center"/>
    </xf>
    <xf numFmtId="11" fontId="14" fillId="0" borderId="17" xfId="2" applyNumberFormat="1" applyFont="1" applyFill="1" applyBorder="1" applyAlignment="1">
      <alignment horizontal="center"/>
    </xf>
    <xf numFmtId="11" fontId="14" fillId="0" borderId="18" xfId="2" applyNumberFormat="1" applyFont="1" applyFill="1" applyBorder="1" applyAlignment="1">
      <alignment horizontal="center"/>
    </xf>
    <xf numFmtId="0" fontId="19" fillId="6" borderId="29" xfId="0" applyFont="1" applyFill="1" applyBorder="1" applyAlignment="1">
      <alignment vertical="center"/>
    </xf>
    <xf numFmtId="0" fontId="20" fillId="0" borderId="10" xfId="0" applyFont="1" applyBorder="1"/>
    <xf numFmtId="9" fontId="20" fillId="0" borderId="0" xfId="1" applyFont="1" applyBorder="1"/>
    <xf numFmtId="9" fontId="20" fillId="0" borderId="10" xfId="1" applyFont="1" applyBorder="1"/>
    <xf numFmtId="0" fontId="20" fillId="0" borderId="0" xfId="1" applyNumberFormat="1" applyFont="1" applyBorder="1"/>
    <xf numFmtId="164" fontId="20" fillId="0" borderId="0" xfId="0" applyNumberFormat="1" applyFont="1"/>
    <xf numFmtId="164" fontId="20" fillId="5" borderId="0" xfId="0" applyNumberFormat="1" applyFont="1" applyFill="1"/>
    <xf numFmtId="164" fontId="18" fillId="5" borderId="1" xfId="0" applyNumberFormat="1" applyFont="1" applyFill="1" applyBorder="1" applyAlignment="1">
      <alignment vertical="center"/>
    </xf>
    <xf numFmtId="0" fontId="18" fillId="5" borderId="0" xfId="0" applyFont="1" applyFill="1" applyAlignment="1">
      <alignment vertical="center"/>
    </xf>
    <xf numFmtId="0" fontId="18" fillId="5" borderId="1" xfId="0" applyFont="1" applyFill="1" applyBorder="1" applyAlignment="1">
      <alignment vertical="center"/>
    </xf>
    <xf numFmtId="164" fontId="20" fillId="0" borderId="34" xfId="0" applyNumberFormat="1" applyFont="1" applyBorder="1"/>
    <xf numFmtId="164" fontId="20" fillId="5" borderId="34" xfId="0" applyNumberFormat="1" applyFont="1" applyFill="1" applyBorder="1"/>
    <xf numFmtId="164" fontId="18" fillId="5" borderId="33" xfId="0" applyNumberFormat="1" applyFont="1" applyFill="1" applyBorder="1" applyAlignment="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justify" vertical="center"/>
    </xf>
    <xf numFmtId="0" fontId="27" fillId="0" borderId="0" xfId="0" applyFont="1" applyAlignment="1">
      <alignment horizontal="justify" vertical="center"/>
    </xf>
    <xf numFmtId="0" fontId="12" fillId="0" borderId="0" xfId="0" applyFont="1" applyAlignment="1">
      <alignment horizontal="justify" vertical="center"/>
    </xf>
    <xf numFmtId="0" fontId="5" fillId="0" borderId="0" xfId="0" applyFont="1"/>
    <xf numFmtId="0" fontId="29" fillId="0" borderId="0" xfId="5" applyFont="1" applyAlignment="1">
      <alignment horizontal="justify" vertical="center"/>
    </xf>
    <xf numFmtId="0" fontId="12" fillId="0" borderId="1" xfId="0" applyFont="1" applyBorder="1" applyAlignment="1">
      <alignment horizontal="left" vertical="center"/>
    </xf>
    <xf numFmtId="0" fontId="14" fillId="6" borderId="3" xfId="0" applyFont="1" applyFill="1" applyBorder="1" applyAlignment="1">
      <alignment horizontal="center" vertical="center"/>
    </xf>
    <xf numFmtId="0" fontId="12" fillId="6" borderId="4" xfId="0" applyFont="1" applyFill="1" applyBorder="1" applyAlignment="1">
      <alignment horizontal="center" vertical="center"/>
    </xf>
    <xf numFmtId="0" fontId="16" fillId="8" borderId="15" xfId="2" applyFont="1" applyFill="1" applyBorder="1" applyAlignment="1">
      <alignment horizontal="center"/>
    </xf>
    <xf numFmtId="0" fontId="16" fillId="0" borderId="15" xfId="2" applyFont="1" applyFill="1" applyBorder="1" applyAlignment="1">
      <alignment horizontal="center"/>
    </xf>
    <xf numFmtId="11" fontId="13" fillId="8" borderId="16" xfId="0" applyNumberFormat="1" applyFont="1" applyFill="1" applyBorder="1" applyAlignment="1">
      <alignment horizontal="center"/>
    </xf>
    <xf numFmtId="11" fontId="13" fillId="8" borderId="17" xfId="0" applyNumberFormat="1" applyFont="1" applyFill="1" applyBorder="1" applyAlignment="1">
      <alignment horizontal="center"/>
    </xf>
    <xf numFmtId="11" fontId="13" fillId="8" borderId="18" xfId="0" applyNumberFormat="1" applyFont="1" applyFill="1" applyBorder="1" applyAlignment="1">
      <alignment horizontal="center"/>
    </xf>
    <xf numFmtId="0" fontId="12" fillId="0" borderId="14" xfId="0" applyFont="1" applyBorder="1" applyAlignment="1">
      <alignment horizontal="left" vertical="center"/>
    </xf>
    <xf numFmtId="0" fontId="16" fillId="5" borderId="15" xfId="0" applyFont="1" applyFill="1" applyBorder="1" applyAlignment="1">
      <alignment horizontal="center" vertical="center"/>
    </xf>
    <xf numFmtId="11" fontId="13" fillId="5" borderId="15" xfId="0" applyNumberFormat="1" applyFont="1" applyFill="1" applyBorder="1" applyAlignment="1">
      <alignment horizontal="center"/>
    </xf>
    <xf numFmtId="0" fontId="16" fillId="2" borderId="15" xfId="2" applyFont="1" applyFill="1" applyBorder="1" applyAlignment="1">
      <alignment horizontal="center"/>
    </xf>
    <xf numFmtId="11" fontId="13" fillId="2" borderId="15" xfId="0" applyNumberFormat="1" applyFont="1" applyFill="1" applyBorder="1" applyAlignment="1">
      <alignment horizontal="center"/>
    </xf>
    <xf numFmtId="0" fontId="14" fillId="0" borderId="2" xfId="0" applyFont="1" applyBorder="1" applyAlignment="1">
      <alignment horizontal="center" vertical="center"/>
    </xf>
    <xf numFmtId="0" fontId="14" fillId="0" borderId="7" xfId="0" applyFont="1" applyBorder="1" applyAlignment="1">
      <alignment horizontal="center" vertical="center"/>
    </xf>
    <xf numFmtId="0" fontId="14" fillId="0" borderId="11" xfId="0" applyFont="1" applyBorder="1" applyAlignment="1">
      <alignment horizontal="center" vertical="center"/>
    </xf>
    <xf numFmtId="0" fontId="12" fillId="0" borderId="3" xfId="0" applyFont="1" applyBorder="1" applyAlignment="1">
      <alignment horizontal="left" vertical="center" wrapText="1"/>
    </xf>
    <xf numFmtId="0" fontId="14" fillId="0" borderId="3" xfId="0" applyFont="1" applyBorder="1" applyAlignment="1">
      <alignment horizontal="center" vertical="center"/>
    </xf>
    <xf numFmtId="0" fontId="14" fillId="0" borderId="1" xfId="0" applyFont="1" applyBorder="1" applyAlignment="1">
      <alignment horizontal="center" vertical="center"/>
    </xf>
    <xf numFmtId="0" fontId="13" fillId="0" borderId="0" xfId="0" applyFont="1" applyAlignment="1">
      <alignment horizontal="left" vertic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11" xfId="0" applyFont="1" applyBorder="1" applyAlignment="1">
      <alignment horizontal="center"/>
    </xf>
    <xf numFmtId="0" fontId="18" fillId="7" borderId="12"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0" xfId="0" applyFont="1" applyFill="1" applyAlignment="1">
      <alignment horizontal="center" vertical="center"/>
    </xf>
    <xf numFmtId="0" fontId="18" fillId="0" borderId="1" xfId="0" applyFont="1" applyBorder="1" applyAlignment="1">
      <alignment horizontal="left"/>
    </xf>
    <xf numFmtId="0" fontId="19" fillId="5" borderId="2" xfId="0" applyFont="1" applyFill="1" applyBorder="1" applyAlignment="1">
      <alignment horizontal="center" vertical="center"/>
    </xf>
    <xf numFmtId="0" fontId="18" fillId="5" borderId="2" xfId="0" applyFont="1" applyFill="1" applyBorder="1" applyAlignment="1">
      <alignment horizontal="center" vertical="center"/>
    </xf>
    <xf numFmtId="0" fontId="18" fillId="7" borderId="4" xfId="0" applyFont="1" applyFill="1" applyBorder="1" applyAlignment="1">
      <alignment horizontal="center" vertical="center"/>
    </xf>
    <xf numFmtId="2" fontId="19" fillId="2" borderId="15" xfId="0" applyNumberFormat="1"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3" fillId="5" borderId="15"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9"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6" fillId="8" borderId="15"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6" fillId="2" borderId="15" xfId="0" applyFont="1" applyFill="1" applyBorder="1" applyAlignment="1">
      <alignment horizontal="center" vertical="center" wrapText="1"/>
    </xf>
    <xf numFmtId="11" fontId="18" fillId="9" borderId="15" xfId="0" applyNumberFormat="1" applyFont="1" applyFill="1" applyBorder="1" applyAlignment="1">
      <alignment horizontal="left"/>
    </xf>
    <xf numFmtId="0" fontId="19" fillId="9" borderId="20" xfId="0" applyFont="1" applyFill="1" applyBorder="1" applyAlignment="1">
      <alignment horizontal="center" vertical="center"/>
    </xf>
    <xf numFmtId="0" fontId="19" fillId="9"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15" xfId="0" applyFont="1" applyFill="1" applyBorder="1" applyAlignment="1">
      <alignment horizontal="center" vertical="center"/>
    </xf>
    <xf numFmtId="165" fontId="19" fillId="2" borderId="15" xfId="0" applyNumberFormat="1" applyFont="1" applyFill="1" applyBorder="1" applyAlignment="1">
      <alignment horizontal="center" vertical="center"/>
    </xf>
    <xf numFmtId="11" fontId="19" fillId="4" borderId="16" xfId="0" applyNumberFormat="1" applyFont="1" applyFill="1" applyBorder="1" applyAlignment="1">
      <alignment horizontal="left" vertical="center"/>
    </xf>
    <xf numFmtId="11" fontId="19" fillId="4" borderId="17" xfId="0" applyNumberFormat="1" applyFont="1" applyFill="1" applyBorder="1" applyAlignment="1">
      <alignment horizontal="left" vertical="center"/>
    </xf>
    <xf numFmtId="11" fontId="19" fillId="4" borderId="18" xfId="0" applyNumberFormat="1" applyFont="1" applyFill="1" applyBorder="1" applyAlignment="1">
      <alignment horizontal="left" vertical="center"/>
    </xf>
    <xf numFmtId="11" fontId="19" fillId="4" borderId="21" xfId="0" applyNumberFormat="1" applyFont="1" applyFill="1" applyBorder="1" applyAlignment="1">
      <alignment horizontal="center" vertical="center"/>
    </xf>
    <xf numFmtId="11" fontId="19" fillId="4" borderId="29" xfId="0" applyNumberFormat="1" applyFont="1" applyFill="1" applyBorder="1" applyAlignment="1">
      <alignment horizontal="center" vertical="center"/>
    </xf>
    <xf numFmtId="0" fontId="19" fillId="11" borderId="15" xfId="0" applyFont="1" applyFill="1" applyBorder="1" applyAlignment="1">
      <alignment horizontal="center" vertical="center"/>
    </xf>
    <xf numFmtId="11" fontId="19" fillId="4" borderId="20" xfId="0" applyNumberFormat="1" applyFont="1" applyFill="1" applyBorder="1" applyAlignment="1">
      <alignment horizontal="center" vertical="center"/>
    </xf>
    <xf numFmtId="11" fontId="19" fillId="4" borderId="30" xfId="0" applyNumberFormat="1" applyFont="1" applyFill="1" applyBorder="1" applyAlignment="1">
      <alignment horizontal="center" vertical="center"/>
    </xf>
    <xf numFmtId="11" fontId="19" fillId="4" borderId="14" xfId="0" applyNumberFormat="1" applyFont="1" applyFill="1" applyBorder="1" applyAlignment="1">
      <alignment horizontal="center" vertical="center"/>
    </xf>
    <xf numFmtId="11" fontId="19" fillId="4" borderId="31" xfId="0" applyNumberFormat="1"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7" xfId="0" applyFont="1" applyFill="1" applyBorder="1" applyAlignment="1">
      <alignment horizontal="center" vertical="center"/>
    </xf>
    <xf numFmtId="0" fontId="19" fillId="11" borderId="18" xfId="0" applyFont="1" applyFill="1" applyBorder="1" applyAlignment="1">
      <alignment horizontal="center" vertical="center"/>
    </xf>
    <xf numFmtId="0" fontId="19" fillId="5" borderId="29" xfId="0" applyFont="1" applyFill="1" applyBorder="1" applyAlignment="1">
      <alignment horizontal="center" vertical="center"/>
    </xf>
    <xf numFmtId="0" fontId="19" fillId="2" borderId="29" xfId="0" applyFont="1" applyFill="1" applyBorder="1" applyAlignment="1">
      <alignment horizontal="center" vertical="center"/>
    </xf>
    <xf numFmtId="0" fontId="19" fillId="12" borderId="29" xfId="0" applyFont="1" applyFill="1" applyBorder="1" applyAlignment="1">
      <alignment horizontal="center" vertical="center"/>
    </xf>
    <xf numFmtId="2" fontId="19" fillId="14" borderId="15" xfId="0" applyNumberFormat="1" applyFont="1" applyFill="1" applyBorder="1" applyAlignment="1">
      <alignment horizontal="center" vertical="center"/>
    </xf>
    <xf numFmtId="0" fontId="19" fillId="8" borderId="15" xfId="0" applyFont="1" applyFill="1" applyBorder="1" applyAlignment="1">
      <alignment horizontal="center"/>
    </xf>
    <xf numFmtId="2" fontId="19" fillId="8" borderId="15" xfId="0" applyNumberFormat="1" applyFont="1" applyFill="1" applyBorder="1" applyAlignment="1">
      <alignment horizontal="center" vertical="center"/>
    </xf>
    <xf numFmtId="2" fontId="18" fillId="8" borderId="15" xfId="0" applyNumberFormat="1" applyFont="1" applyFill="1" applyBorder="1" applyAlignment="1">
      <alignment horizontal="center" vertical="center"/>
    </xf>
    <xf numFmtId="2" fontId="19" fillId="2" borderId="15" xfId="3" applyNumberFormat="1" applyFont="1" applyFill="1" applyBorder="1" applyAlignment="1">
      <alignment horizontal="center" vertical="center"/>
    </xf>
    <xf numFmtId="2" fontId="16" fillId="14" borderId="32" xfId="0" applyNumberFormat="1" applyFont="1" applyFill="1" applyBorder="1" applyAlignment="1">
      <alignment horizontal="left" vertical="center"/>
    </xf>
    <xf numFmtId="2" fontId="16" fillId="14" borderId="29" xfId="0" applyNumberFormat="1" applyFont="1" applyFill="1" applyBorder="1" applyAlignment="1">
      <alignment horizontal="left" vertical="center"/>
    </xf>
    <xf numFmtId="0" fontId="19" fillId="14" borderId="15" xfId="0" applyFont="1" applyFill="1" applyBorder="1" applyAlignment="1">
      <alignment horizontal="center" vertical="center"/>
    </xf>
    <xf numFmtId="165" fontId="19" fillId="14" borderId="28" xfId="0" applyNumberFormat="1" applyFont="1" applyFill="1" applyBorder="1" applyAlignment="1">
      <alignment horizontal="center" vertical="center"/>
    </xf>
    <xf numFmtId="165" fontId="19" fillId="14" borderId="4" xfId="0" applyNumberFormat="1" applyFont="1" applyFill="1" applyBorder="1" applyAlignment="1">
      <alignment horizontal="center" vertical="center"/>
    </xf>
    <xf numFmtId="11" fontId="19" fillId="14" borderId="16" xfId="0" applyNumberFormat="1" applyFont="1" applyFill="1" applyBorder="1" applyAlignment="1">
      <alignment horizontal="center" vertical="center"/>
    </xf>
    <xf numFmtId="11" fontId="19" fillId="14" borderId="17" xfId="0" applyNumberFormat="1" applyFont="1" applyFill="1" applyBorder="1" applyAlignment="1">
      <alignment horizontal="center" vertical="center"/>
    </xf>
    <xf numFmtId="11" fontId="19" fillId="14" borderId="15" xfId="0" applyNumberFormat="1" applyFont="1" applyFill="1" applyBorder="1" applyAlignment="1">
      <alignment horizontal="center" vertical="center"/>
    </xf>
    <xf numFmtId="0" fontId="4" fillId="0" borderId="1" xfId="0" applyFont="1" applyBorder="1" applyAlignment="1">
      <alignment horizontal="left" vertical="center" wrapText="1"/>
    </xf>
    <xf numFmtId="0" fontId="5" fillId="0" borderId="3" xfId="0" applyFont="1" applyBorder="1" applyAlignment="1">
      <alignment horizontal="left" vertical="center" wrapText="1"/>
    </xf>
  </cellXfs>
  <cellStyles count="6">
    <cellStyle name="Normal" xfId="4" xr:uid="{0E59D24F-358E-45FF-9F16-0721A7C0BA32}"/>
    <cellStyle name="常规" xfId="0" builtinId="0"/>
    <cellStyle name="常规 2" xfId="2" xr:uid="{FF26A0E4-DE23-4DDE-9BAF-8EA0C06D5D7E}"/>
    <cellStyle name="常规 3" xfId="3" xr:uid="{095BC6A1-306C-44E3-BA50-E3F7475A80CB}"/>
    <cellStyle name="百分比" xfId="1" builtinId="5"/>
    <cellStyle name="超链接" xfId="5" builtin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OneDrive\xwechat_files\wxid_nilrrmxzbmw522_1f3b\msg\file\2026-01\OLED\data\MS%20data\&#39532;&#24072;&#20804;&#26631;&#20934;&#2169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neDrive\xwechat_files\wxid_nilrrmxzbmw522_1f3b\msg\file\2026-01\OLED\data\MS%20data\data%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2">
          <cell r="E2" t="str">
            <v>CAS号</v>
          </cell>
        </row>
        <row r="62">
          <cell r="T62" t="str">
            <v>1-ethyl-2-methylbenzene</v>
          </cell>
          <cell r="U62" t="str">
            <v>C9H12</v>
          </cell>
        </row>
        <row r="63">
          <cell r="T63" t="str">
            <v>1,2,3-trimethylbenzene</v>
          </cell>
          <cell r="U63" t="str">
            <v>C9H12</v>
          </cell>
        </row>
        <row r="64">
          <cell r="T64" t="str">
            <v>1-methyl-4-propylbenzene</v>
          </cell>
          <cell r="U64" t="str">
            <v>C10H14</v>
          </cell>
        </row>
        <row r="65">
          <cell r="T65" t="str">
            <v>cyclopropylbenzene</v>
          </cell>
          <cell r="U65" t="str">
            <v>C9H10</v>
          </cell>
        </row>
        <row r="66">
          <cell r="T66" t="str">
            <v>1,2,3,5-tetramethylbenzene</v>
          </cell>
          <cell r="U66" t="str">
            <v>C10H14</v>
          </cell>
        </row>
        <row r="67">
          <cell r="T67" t="str">
            <v>naphthalene</v>
          </cell>
          <cell r="U67" t="str">
            <v>C10H8</v>
          </cell>
        </row>
        <row r="68">
          <cell r="T68" t="str">
            <v>1,2,3,4,5-pentamethylbenzene</v>
          </cell>
          <cell r="U68" t="str">
            <v>C11H16</v>
          </cell>
        </row>
        <row r="69">
          <cell r="T69" t="str">
            <v>1-methyl-2-phenylbenzene</v>
          </cell>
          <cell r="U69" t="str">
            <v>C13H12</v>
          </cell>
        </row>
        <row r="70">
          <cell r="T70" t="str">
            <v>Dimethyl phthalate</v>
          </cell>
          <cell r="U70" t="str">
            <v>C10H10O4</v>
          </cell>
        </row>
        <row r="71">
          <cell r="T71" t="str">
            <v>1,4-diacetylbenzene</v>
          </cell>
          <cell r="U71" t="str">
            <v>C10H10O2</v>
          </cell>
        </row>
        <row r="72">
          <cell r="T72" t="str">
            <v>nonylbenzene</v>
          </cell>
          <cell r="U72" t="str">
            <v>C15H24</v>
          </cell>
        </row>
        <row r="73">
          <cell r="T73" t="str">
            <v>Diethyl phthalate</v>
          </cell>
          <cell r="U73" t="str">
            <v>C12H14O4</v>
          </cell>
        </row>
        <row r="74">
          <cell r="T74" t="str">
            <v>Benzophenone</v>
          </cell>
          <cell r="U74" t="str">
            <v>C13H10O</v>
          </cell>
        </row>
        <row r="75">
          <cell r="T75" t="str">
            <v>2,6-diisopropylnaphthalene</v>
          </cell>
          <cell r="U75" t="str">
            <v>C16H20</v>
          </cell>
        </row>
        <row r="76">
          <cell r="T76" t="str">
            <v>2-phenoxyethoxybenzene</v>
          </cell>
          <cell r="U76" t="str">
            <v>C14H14O2</v>
          </cell>
        </row>
        <row r="77">
          <cell r="T77" t="str">
            <v>Diisobutyl phthalate</v>
          </cell>
          <cell r="U77" t="str">
            <v>C16H22O4</v>
          </cell>
        </row>
        <row r="78">
          <cell r="T78" t="str">
            <v>phenanthrene</v>
          </cell>
          <cell r="U78" t="str">
            <v>C14H10</v>
          </cell>
        </row>
        <row r="79">
          <cell r="T79" t="str">
            <v>Di-n-butyl phthalate</v>
          </cell>
          <cell r="U79" t="str">
            <v>C16H22O4</v>
          </cell>
        </row>
        <row r="80">
          <cell r="T80" t="str">
            <v>Bis(2-ethylhexyl) phthalate</v>
          </cell>
          <cell r="U80" t="str">
            <v>C24H38O4</v>
          </cell>
        </row>
        <row r="81">
          <cell r="T81" t="str">
            <v>Di-n-octyl phthalate</v>
          </cell>
          <cell r="U81" t="str">
            <v>C24H38O4</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 所有检出化合物"/>
      <sheetName val="PY 所有检出化合物 (2)"/>
      <sheetName val="PY-20251231"/>
      <sheetName val="PY数据库匹配筛选化合物(未去除重复)"/>
      <sheetName val="PY数据库匹配筛选化合物(去除重复)"/>
      <sheetName val="Usage所有检出化合物"/>
      <sheetName val="Usage数据库匹配筛选化合物(未去除重复)"/>
      <sheetName val="Usage数据库匹配筛选化合物(去除重复)"/>
      <sheetName val="Usage数据库匹配筛选化合物(去除重复) (2)"/>
      <sheetName val="PY数据库匹配筛选化合物(去除重复) (2)"/>
      <sheetName val="定量(1)"/>
      <sheetName val="Sheet7"/>
      <sheetName val="Table S1"/>
      <sheetName val="Sheet1"/>
    </sheetNames>
    <sheetDataSet>
      <sheetData sheetId="0"/>
      <sheetData sheetId="1"/>
      <sheetData sheetId="2"/>
      <sheetData sheetId="3">
        <row r="2">
          <cell r="B2" t="str">
            <v>Name</v>
          </cell>
          <cell r="C2" t="str">
            <v>Calc. MW</v>
          </cell>
          <cell r="D2" t="str">
            <v>RT [min]</v>
          </cell>
          <cell r="E2" t="str">
            <v>Reference m/z</v>
          </cell>
          <cell r="F2" t="str">
            <v>Avg TIC</v>
          </cell>
          <cell r="G2" t="str">
            <v>NIST Lib Hit Formula</v>
          </cell>
          <cell r="H2" t="str">
            <v>Total Score</v>
          </cell>
          <cell r="I2" t="str">
            <v>HRF Score</v>
          </cell>
          <cell r="J2" t="str">
            <v>RHRF Score</v>
          </cell>
          <cell r="K2" t="str">
            <v>SI</v>
          </cell>
          <cell r="L2" t="str">
            <v>RSI</v>
          </cell>
          <cell r="M2" t="str">
            <v>CAS. No.</v>
          </cell>
          <cell r="N2" t="str">
            <v>SMILES</v>
          </cell>
          <cell r="O2" t="str">
            <v>Calculated RI</v>
          </cell>
          <cell r="P2" t="str">
            <v>predicted</v>
          </cell>
          <cell r="Q2" t="str">
            <v>RI Delta</v>
          </cell>
        </row>
        <row r="3">
          <cell r="B3" t="str">
            <v>Cyclotetrasiloxane, octamethyl-</v>
          </cell>
          <cell r="C3">
            <v>281.05194</v>
          </cell>
          <cell r="D3">
            <v>3.661</v>
          </cell>
          <cell r="E3">
            <v>175.97778</v>
          </cell>
          <cell r="F3">
            <v>7862646</v>
          </cell>
          <cell r="G3" t="str">
            <v>C8 H24 O4 Si4</v>
          </cell>
          <cell r="H3">
            <v>95.9</v>
          </cell>
          <cell r="I3">
            <v>94.1</v>
          </cell>
          <cell r="J3">
            <v>98.6</v>
          </cell>
          <cell r="K3">
            <v>799</v>
          </cell>
          <cell r="L3">
            <v>823</v>
          </cell>
          <cell r="M3" t="str">
            <v>556-67-2</v>
          </cell>
          <cell r="N3" t="str">
            <v>C[Si]1(C)O[Si](C)(C)O[Si](C)(C)O[Si](C)(C)O1</v>
          </cell>
          <cell r="O3">
            <v>958</v>
          </cell>
          <cell r="P3">
            <v>1043.317</v>
          </cell>
          <cell r="Q3">
            <v>8.1774762608104734E-2</v>
          </cell>
        </row>
        <row r="4">
          <cell r="B4" t="str">
            <v>Styrene</v>
          </cell>
          <cell r="C4">
            <v>104.06267</v>
          </cell>
          <cell r="D4">
            <v>3.7810000000000001</v>
          </cell>
          <cell r="E4">
            <v>51.02299</v>
          </cell>
          <cell r="F4">
            <v>3290633</v>
          </cell>
          <cell r="G4" t="str">
            <v>C8 H8</v>
          </cell>
          <cell r="H4">
            <v>99</v>
          </cell>
          <cell r="I4">
            <v>100</v>
          </cell>
          <cell r="J4">
            <v>100</v>
          </cell>
          <cell r="K4">
            <v>887</v>
          </cell>
          <cell r="L4">
            <v>951</v>
          </cell>
          <cell r="M4" t="str">
            <v>100-42-5</v>
          </cell>
          <cell r="N4" t="str">
            <v>C=CC1=CC=CC=C1</v>
          </cell>
          <cell r="O4">
            <v>969</v>
          </cell>
          <cell r="P4">
            <v>888.54690000000005</v>
          </cell>
          <cell r="Q4">
            <v>9.0544573392805652E-2</v>
          </cell>
        </row>
        <row r="5">
          <cell r="B5" t="str">
            <v>Benzene, (1-methylethyl)-</v>
          </cell>
          <cell r="C5">
            <v>120.09399999999999</v>
          </cell>
          <cell r="D5">
            <v>4.1509999999999998</v>
          </cell>
          <cell r="E5">
            <v>106.07329</v>
          </cell>
          <cell r="F5">
            <v>235431</v>
          </cell>
          <cell r="G5" t="str">
            <v>C9 H12</v>
          </cell>
          <cell r="H5">
            <v>99.5</v>
          </cell>
          <cell r="I5">
            <v>99.3</v>
          </cell>
          <cell r="J5">
            <v>100</v>
          </cell>
          <cell r="K5">
            <v>902</v>
          </cell>
          <cell r="L5">
            <v>973</v>
          </cell>
          <cell r="M5" t="str">
            <v>98-82-8</v>
          </cell>
          <cell r="N5" t="str">
            <v>CC(C)C1=CC=CC=C1</v>
          </cell>
          <cell r="O5">
            <v>1003</v>
          </cell>
          <cell r="P5">
            <v>917.16425000000004</v>
          </cell>
          <cell r="Q5">
            <v>9.3588198624183133E-2</v>
          </cell>
        </row>
        <row r="6">
          <cell r="B6" t="str">
            <v>Cyclotetrasiloxane, octamethyl-</v>
          </cell>
          <cell r="C6">
            <v>299.06241</v>
          </cell>
          <cell r="D6">
            <v>4.3650000000000002</v>
          </cell>
          <cell r="E6">
            <v>210.99093999999999</v>
          </cell>
          <cell r="F6">
            <v>6544528</v>
          </cell>
          <cell r="G6" t="str">
            <v>C8 H24 O4 Si4</v>
          </cell>
          <cell r="H6">
            <v>94.3</v>
          </cell>
          <cell r="I6">
            <v>90.6</v>
          </cell>
          <cell r="J6">
            <v>94.8</v>
          </cell>
          <cell r="K6">
            <v>783</v>
          </cell>
          <cell r="L6">
            <v>817</v>
          </cell>
          <cell r="M6" t="str">
            <v>556-67-2</v>
          </cell>
          <cell r="N6" t="str">
            <v>C[Si]1(C)O[Si](C)(C)O[Si](C)(C)O[Si](C)(C)O1</v>
          </cell>
          <cell r="O6">
            <v>1024</v>
          </cell>
          <cell r="P6">
            <v>1043.317</v>
          </cell>
          <cell r="Q6">
            <v>1.8514986336846815E-2</v>
          </cell>
        </row>
        <row r="7">
          <cell r="B7" t="str">
            <v>Cyclotetrasiloxane, octamethyl-</v>
          </cell>
          <cell r="C7">
            <v>299.06256000000002</v>
          </cell>
          <cell r="D7">
            <v>4.774</v>
          </cell>
          <cell r="E7">
            <v>249.98797999999999</v>
          </cell>
          <cell r="F7">
            <v>16156447</v>
          </cell>
          <cell r="G7" t="str">
            <v>C8 H24 O4 Si4</v>
          </cell>
          <cell r="H7">
            <v>96.1</v>
          </cell>
          <cell r="I7">
            <v>91.9</v>
          </cell>
          <cell r="J7">
            <v>96.4</v>
          </cell>
          <cell r="K7">
            <v>841</v>
          </cell>
          <cell r="L7">
            <v>877</v>
          </cell>
          <cell r="M7" t="str">
            <v>556-67-2</v>
          </cell>
          <cell r="N7" t="str">
            <v>C[Si]1(C)O[Si](C)(C)O[Si](C)(C)O[Si](C)(C)O1</v>
          </cell>
          <cell r="O7">
            <v>1065</v>
          </cell>
          <cell r="P7">
            <v>1043.317</v>
          </cell>
          <cell r="Q7">
            <v>2.0782753468025529E-2</v>
          </cell>
        </row>
        <row r="8">
          <cell r="B8" t="str">
            <v>Benzene, isocyanato-</v>
          </cell>
          <cell r="C8">
            <v>119.03722</v>
          </cell>
          <cell r="D8">
            <v>4.8499999999999996</v>
          </cell>
          <cell r="E8">
            <v>119.03667</v>
          </cell>
          <cell r="F8">
            <v>478660</v>
          </cell>
          <cell r="G8" t="str">
            <v>C7 H5 N O</v>
          </cell>
          <cell r="H8">
            <v>99.4</v>
          </cell>
          <cell r="I8">
            <v>98.5</v>
          </cell>
          <cell r="J8">
            <v>100</v>
          </cell>
          <cell r="K8">
            <v>960</v>
          </cell>
          <cell r="L8">
            <v>967</v>
          </cell>
          <cell r="M8" t="str">
            <v>103-71-9</v>
          </cell>
          <cell r="N8" t="str">
            <v>O=C=NC1=CC=CC=C1</v>
          </cell>
          <cell r="O8">
            <v>1073</v>
          </cell>
          <cell r="P8">
            <v>1076.1982</v>
          </cell>
          <cell r="Q8">
            <v>2.9717574327851898E-3</v>
          </cell>
        </row>
        <row r="9">
          <cell r="B9" t="str">
            <v>Benzofuran</v>
          </cell>
          <cell r="C9">
            <v>118.04194</v>
          </cell>
          <cell r="D9">
            <v>5.2130000000000001</v>
          </cell>
          <cell r="E9">
            <v>118.04139000000001</v>
          </cell>
          <cell r="F9">
            <v>3178303</v>
          </cell>
          <cell r="G9" t="str">
            <v>C8 H6 O</v>
          </cell>
          <cell r="H9">
            <v>98.8</v>
          </cell>
          <cell r="I9">
            <v>99.9</v>
          </cell>
          <cell r="J9">
            <v>100</v>
          </cell>
          <cell r="K9">
            <v>939</v>
          </cell>
          <cell r="L9">
            <v>940</v>
          </cell>
          <cell r="M9" t="str">
            <v>271-89-6</v>
          </cell>
          <cell r="N9" t="str">
            <v>O1C=CC2=C1C=CC=C2</v>
          </cell>
          <cell r="O9">
            <v>1111</v>
          </cell>
          <cell r="P9">
            <v>1047.4452000000001</v>
          </cell>
          <cell r="Q9">
            <v>6.0676014363328867E-2</v>
          </cell>
        </row>
        <row r="10">
          <cell r="B10" t="str">
            <v>Benzofuran, 2-methyl-</v>
          </cell>
          <cell r="C10">
            <v>132.05765</v>
          </cell>
          <cell r="D10">
            <v>6.141</v>
          </cell>
          <cell r="E10">
            <v>132.05709999999999</v>
          </cell>
          <cell r="F10">
            <v>944575</v>
          </cell>
          <cell r="G10" t="str">
            <v>C9 H8 O</v>
          </cell>
          <cell r="H10">
            <v>98.8</v>
          </cell>
          <cell r="I10">
            <v>85.4</v>
          </cell>
          <cell r="J10">
            <v>100</v>
          </cell>
          <cell r="K10">
            <v>852</v>
          </cell>
          <cell r="L10">
            <v>939</v>
          </cell>
          <cell r="M10" t="str">
            <v>4265-25-2</v>
          </cell>
          <cell r="N10" t="str">
            <v>CC1=CC2=CC=CC=C2O1</v>
          </cell>
          <cell r="O10">
            <v>1217</v>
          </cell>
          <cell r="P10">
            <v>1128.3575000000001</v>
          </cell>
          <cell r="Q10">
            <v>7.8558878724163145E-2</v>
          </cell>
        </row>
        <row r="11">
          <cell r="B11" t="str">
            <v>3-Methylbenzofuran</v>
          </cell>
          <cell r="C11">
            <v>132.05765</v>
          </cell>
          <cell r="D11">
            <v>6.2450000000000001</v>
          </cell>
          <cell r="E11">
            <v>132.05709999999999</v>
          </cell>
          <cell r="F11">
            <v>4971414</v>
          </cell>
          <cell r="G11" t="str">
            <v>C9 H8 O</v>
          </cell>
          <cell r="H11">
            <v>98</v>
          </cell>
          <cell r="I11">
            <v>100</v>
          </cell>
          <cell r="J11">
            <v>100</v>
          </cell>
          <cell r="K11">
            <v>889</v>
          </cell>
          <cell r="L11">
            <v>900</v>
          </cell>
          <cell r="M11" t="str">
            <v>21535-97-7</v>
          </cell>
          <cell r="N11" t="str">
            <v>CC1=COC2=CC=CC=C12</v>
          </cell>
          <cell r="O11">
            <v>1230</v>
          </cell>
          <cell r="P11">
            <v>1146.2804000000001</v>
          </cell>
          <cell r="Q11">
            <v>7.3035881970938257E-2</v>
          </cell>
        </row>
        <row r="12">
          <cell r="B12" t="str">
            <v>2-Ethynylaniline</v>
          </cell>
          <cell r="C12">
            <v>117.05797</v>
          </cell>
          <cell r="D12">
            <v>6.2590000000000003</v>
          </cell>
          <cell r="E12">
            <v>116.04962999999999</v>
          </cell>
          <cell r="F12">
            <v>1583204</v>
          </cell>
          <cell r="G12" t="str">
            <v>C8 H7 N</v>
          </cell>
          <cell r="H12">
            <v>98.9</v>
          </cell>
          <cell r="I12">
            <v>100</v>
          </cell>
          <cell r="J12">
            <v>100</v>
          </cell>
          <cell r="K12">
            <v>751</v>
          </cell>
          <cell r="L12">
            <v>943</v>
          </cell>
          <cell r="M12" t="str">
            <v>52670-38-9</v>
          </cell>
          <cell r="N12" t="str">
            <v>NC1=CC=CC=C1C#C</v>
          </cell>
          <cell r="O12">
            <v>1231</v>
          </cell>
          <cell r="P12">
            <v>1124.3757000000001</v>
          </cell>
          <cell r="Q12">
            <v>9.4829779761337732E-2</v>
          </cell>
        </row>
        <row r="13">
          <cell r="B13" t="str">
            <v>Tetrahydrofurfuryl acrylate</v>
          </cell>
          <cell r="C13">
            <v>84.05762</v>
          </cell>
          <cell r="D13">
            <v>6.59</v>
          </cell>
          <cell r="E13">
            <v>72.052580000000006</v>
          </cell>
          <cell r="F13">
            <v>5852793</v>
          </cell>
          <cell r="G13" t="str">
            <v>C8 H12 O3</v>
          </cell>
          <cell r="H13">
            <v>97.9</v>
          </cell>
          <cell r="I13">
            <v>99.8</v>
          </cell>
          <cell r="J13">
            <v>100</v>
          </cell>
          <cell r="K13">
            <v>893</v>
          </cell>
          <cell r="L13">
            <v>894</v>
          </cell>
          <cell r="M13" t="str">
            <v>2399-48-6</v>
          </cell>
          <cell r="N13" t="str">
            <v>C=CC(=O)OCC1CCCO1</v>
          </cell>
          <cell r="O13">
            <v>1272</v>
          </cell>
          <cell r="P13">
            <v>1190.8387</v>
          </cell>
          <cell r="Q13">
            <v>6.8154738336938483E-2</v>
          </cell>
        </row>
        <row r="14">
          <cell r="B14" t="str">
            <v>Cyclohexasiloxane, dodecamethyl-</v>
          </cell>
          <cell r="C14">
            <v>429.08954</v>
          </cell>
          <cell r="D14">
            <v>6.6189999999999998</v>
          </cell>
          <cell r="E14">
            <v>85.064909999999998</v>
          </cell>
          <cell r="F14">
            <v>2809869</v>
          </cell>
          <cell r="G14" t="str">
            <v>C12 H36 O6 Si6</v>
          </cell>
          <cell r="H14">
            <v>96.6</v>
          </cell>
          <cell r="I14">
            <v>98.3</v>
          </cell>
          <cell r="J14">
            <v>100</v>
          </cell>
          <cell r="K14">
            <v>806</v>
          </cell>
          <cell r="L14">
            <v>830</v>
          </cell>
          <cell r="M14" t="str">
            <v>540-97-6</v>
          </cell>
          <cell r="N14" t="str">
            <v>C[Si]1(C)O[Si](C)(C)O[Si](C)(C)O[Si](C)(C)O[Si](C)(C)O[Si](C)(C)O1</v>
          </cell>
          <cell r="O14">
            <v>1276</v>
          </cell>
          <cell r="P14">
            <v>1401.982</v>
          </cell>
          <cell r="Q14">
            <v>8.9859926874952728E-2</v>
          </cell>
        </row>
        <row r="15">
          <cell r="B15" t="str">
            <v>Cyclohexasiloxane, dodecamethyl-</v>
          </cell>
          <cell r="C15">
            <v>429.08938999999998</v>
          </cell>
          <cell r="D15">
            <v>6.7649999999999997</v>
          </cell>
          <cell r="E15">
            <v>252.98334</v>
          </cell>
          <cell r="F15">
            <v>5373220</v>
          </cell>
          <cell r="G15" t="str">
            <v>C12 H36 O6 Si6</v>
          </cell>
          <cell r="H15">
            <v>96.7</v>
          </cell>
          <cell r="I15">
            <v>98.7</v>
          </cell>
          <cell r="J15">
            <v>100</v>
          </cell>
          <cell r="K15">
            <v>814</v>
          </cell>
          <cell r="L15">
            <v>833</v>
          </cell>
          <cell r="M15" t="str">
            <v>540-97-6</v>
          </cell>
          <cell r="N15" t="str">
            <v>C[Si]1(C)O[Si](C)(C)O[Si](C)(C)O[Si](C)(C)O[Si](C)(C)O[Si](C)(C)O1</v>
          </cell>
          <cell r="O15">
            <v>1294</v>
          </cell>
          <cell r="P15">
            <v>1401.982</v>
          </cell>
          <cell r="Q15">
            <v>7.7020960326166787E-2</v>
          </cell>
        </row>
        <row r="16">
          <cell r="B16" t="str">
            <v>Cyclohexasiloxane, dodecamethyl-</v>
          </cell>
          <cell r="C16">
            <v>429.08938999999998</v>
          </cell>
          <cell r="D16">
            <v>7.3550000000000004</v>
          </cell>
          <cell r="E16">
            <v>324.98669000000001</v>
          </cell>
          <cell r="F16">
            <v>81994116</v>
          </cell>
          <cell r="G16" t="str">
            <v>C12 H36 O6 Si6</v>
          </cell>
          <cell r="H16">
            <v>97.6</v>
          </cell>
          <cell r="I16">
            <v>97.7</v>
          </cell>
          <cell r="J16">
            <v>100</v>
          </cell>
          <cell r="K16">
            <v>812</v>
          </cell>
          <cell r="L16">
            <v>880</v>
          </cell>
          <cell r="M16" t="str">
            <v>540-97-6</v>
          </cell>
          <cell r="N16" t="str">
            <v>C[Si]1(C)O[Si](C)(C)O[Si](C)(C)O[Si](C)(C)O[Si](C)(C)O[Si](C)(C)O1</v>
          </cell>
          <cell r="O16">
            <v>1371</v>
          </cell>
          <cell r="P16">
            <v>1401.982</v>
          </cell>
          <cell r="Q16">
            <v>2.2098714534138079E-2</v>
          </cell>
        </row>
        <row r="17">
          <cell r="B17" t="str">
            <v>Benzene, 2,4-diisocyanato-1-methyl-</v>
          </cell>
          <cell r="C17">
            <v>174.04297</v>
          </cell>
          <cell r="D17">
            <v>8.11</v>
          </cell>
          <cell r="E17">
            <v>132.04454000000001</v>
          </cell>
          <cell r="F17">
            <v>42219822</v>
          </cell>
          <cell r="G17" t="str">
            <v>C9 H6 N2 O2</v>
          </cell>
          <cell r="H17">
            <v>96.3</v>
          </cell>
          <cell r="I17">
            <v>99.4</v>
          </cell>
          <cell r="J17">
            <v>99.5</v>
          </cell>
          <cell r="K17">
            <v>825</v>
          </cell>
          <cell r="L17">
            <v>827</v>
          </cell>
          <cell r="M17" t="str">
            <v>584-84-9</v>
          </cell>
          <cell r="N17" t="str">
            <v>CC1=CC=C(C=C1N=C=O)N=C=O</v>
          </cell>
          <cell r="O17">
            <v>1477</v>
          </cell>
          <cell r="P17">
            <v>1504.9056</v>
          </cell>
          <cell r="Q17">
            <v>1.8543090011758908E-2</v>
          </cell>
        </row>
        <row r="18">
          <cell r="B18" t="str">
            <v>Pyrrole, 2-methyl-5-phenyl-</v>
          </cell>
          <cell r="C18">
            <v>157.08926</v>
          </cell>
          <cell r="D18">
            <v>8.4139999999999997</v>
          </cell>
          <cell r="E18">
            <v>157.08870999999999</v>
          </cell>
          <cell r="F18">
            <v>528769</v>
          </cell>
          <cell r="G18" t="str">
            <v>C11 H11 N</v>
          </cell>
          <cell r="H18">
            <v>98</v>
          </cell>
          <cell r="I18">
            <v>92.9</v>
          </cell>
          <cell r="J18">
            <v>100</v>
          </cell>
          <cell r="K18">
            <v>900</v>
          </cell>
          <cell r="L18">
            <v>900</v>
          </cell>
          <cell r="M18" t="str">
            <v>3042-21-5</v>
          </cell>
          <cell r="N18" t="str">
            <v>CC1=CC=C(N1)C1=CC=CC=C1</v>
          </cell>
          <cell r="O18">
            <v>1522</v>
          </cell>
          <cell r="P18">
            <v>1553.9413999999999</v>
          </cell>
          <cell r="Q18">
            <v>2.0555086568901461E-2</v>
          </cell>
        </row>
        <row r="19">
          <cell r="B19" t="str">
            <v>1H-Inden-1-one, 2,3-dihydro-3,4,7-trimethyl-</v>
          </cell>
          <cell r="C19">
            <v>174.10454999999999</v>
          </cell>
          <cell r="D19">
            <v>8.7289999999999992</v>
          </cell>
          <cell r="E19">
            <v>175.10740999999999</v>
          </cell>
          <cell r="F19">
            <v>12500218</v>
          </cell>
          <cell r="G19" t="str">
            <v>C12 H14 O</v>
          </cell>
          <cell r="H19">
            <v>99.4</v>
          </cell>
          <cell r="I19">
            <v>97.5</v>
          </cell>
          <cell r="J19">
            <v>100</v>
          </cell>
          <cell r="K19">
            <v>757</v>
          </cell>
          <cell r="L19">
            <v>971</v>
          </cell>
          <cell r="M19" t="str">
            <v>35322-84-0</v>
          </cell>
          <cell r="N19" t="str">
            <v>CC1CC(=O)C2=C(C)C=CC(C)=C12</v>
          </cell>
          <cell r="O19">
            <v>1570</v>
          </cell>
          <cell r="P19">
            <v>1526.3526999999999</v>
          </cell>
          <cell r="Q19">
            <v>2.8595815370851107E-2</v>
          </cell>
        </row>
        <row r="20">
          <cell r="B20" t="str">
            <v>Dimethyl phthalate</v>
          </cell>
          <cell r="C20">
            <v>163.03961000000001</v>
          </cell>
          <cell r="D20">
            <v>8.7460000000000004</v>
          </cell>
          <cell r="E20">
            <v>133.02852999999999</v>
          </cell>
          <cell r="F20">
            <v>12613821</v>
          </cell>
          <cell r="G20" t="str">
            <v>C10 H10 O4</v>
          </cell>
          <cell r="H20">
            <v>99</v>
          </cell>
          <cell r="I20">
            <v>99.4</v>
          </cell>
          <cell r="J20">
            <v>100</v>
          </cell>
          <cell r="K20">
            <v>933</v>
          </cell>
          <cell r="L20">
            <v>951</v>
          </cell>
          <cell r="M20" t="str">
            <v>131-11-3</v>
          </cell>
          <cell r="N20" t="str">
            <v>COC(=O)C1=C(C=CC=C1)C(=O)OC</v>
          </cell>
          <cell r="O20">
            <v>1572</v>
          </cell>
          <cell r="P20">
            <v>1458.5257999999999</v>
          </cell>
          <cell r="Q20">
            <v>7.7800612097502914E-2</v>
          </cell>
        </row>
        <row r="21">
          <cell r="B21" t="str">
            <v>10-Undecen-1-ol, acetate</v>
          </cell>
          <cell r="C21">
            <v>170.10963000000001</v>
          </cell>
          <cell r="D21">
            <v>8.8759999999999994</v>
          </cell>
          <cell r="E21">
            <v>96.057130000000001</v>
          </cell>
          <cell r="F21">
            <v>423203</v>
          </cell>
          <cell r="G21" t="str">
            <v>C13 H24 O2</v>
          </cell>
          <cell r="H21">
            <v>99.3</v>
          </cell>
          <cell r="I21">
            <v>98.2</v>
          </cell>
          <cell r="J21">
            <v>100</v>
          </cell>
          <cell r="K21">
            <v>829</v>
          </cell>
          <cell r="L21">
            <v>963</v>
          </cell>
          <cell r="M21" t="str">
            <v>112-19-6</v>
          </cell>
          <cell r="N21" t="str">
            <v>CC(=O)OCCCCCCCCCC=C</v>
          </cell>
          <cell r="O21">
            <v>1592</v>
          </cell>
          <cell r="P21">
            <v>1508.6715999999999</v>
          </cell>
          <cell r="Q21">
            <v>5.5232961235566515E-2</v>
          </cell>
        </row>
        <row r="22">
          <cell r="B22" t="str">
            <v>p-Toluic acid, butyl ester</v>
          </cell>
          <cell r="C22">
            <v>136.05266</v>
          </cell>
          <cell r="D22">
            <v>9.032</v>
          </cell>
          <cell r="E22">
            <v>136.05211</v>
          </cell>
          <cell r="F22">
            <v>692728</v>
          </cell>
          <cell r="G22" t="str">
            <v>C12 H16 O2</v>
          </cell>
          <cell r="H22">
            <v>96.2</v>
          </cell>
          <cell r="I22">
            <v>84.5</v>
          </cell>
          <cell r="J22">
            <v>94.7</v>
          </cell>
          <cell r="K22">
            <v>826</v>
          </cell>
          <cell r="L22">
            <v>915</v>
          </cell>
          <cell r="M22" t="str">
            <v>19277-56-6</v>
          </cell>
          <cell r="N22" t="str">
            <v>CCCCOC(=O)C1=CC=C(C)C=C1</v>
          </cell>
          <cell r="O22">
            <v>1616</v>
          </cell>
          <cell r="P22">
            <v>1517.278</v>
          </cell>
          <cell r="Q22">
            <v>6.506520228989017E-2</v>
          </cell>
        </row>
        <row r="23">
          <cell r="B23" t="str">
            <v>Cyclooctasiloxane, hexadecamethyl-</v>
          </cell>
          <cell r="C23">
            <v>415.03766000000002</v>
          </cell>
          <cell r="D23">
            <v>9.5280000000000005</v>
          </cell>
          <cell r="E23">
            <v>73.046899999999994</v>
          </cell>
          <cell r="F23">
            <v>248206159</v>
          </cell>
          <cell r="G23" t="str">
            <v>C16 H48 O8 Si8</v>
          </cell>
          <cell r="H23">
            <v>98.2</v>
          </cell>
          <cell r="I23">
            <v>99.5</v>
          </cell>
          <cell r="J23">
            <v>100</v>
          </cell>
          <cell r="K23">
            <v>779</v>
          </cell>
          <cell r="L23">
            <v>910</v>
          </cell>
          <cell r="M23" t="str">
            <v>556-68-3</v>
          </cell>
          <cell r="N23" t="str">
            <v>C[Si]1(C)O[Si](C)(C)O[Si](C)(C)O[Si](C)(C)O[Si](C)(C)O[Si](C)(C)O[Si](C)(C)O[Si](C)(C)O1</v>
          </cell>
          <cell r="O23">
            <v>1695</v>
          </cell>
          <cell r="P23">
            <v>1738.6194</v>
          </cell>
          <cell r="Q23">
            <v>2.5088527138256964E-2</v>
          </cell>
        </row>
        <row r="24">
          <cell r="B24" t="str">
            <v>Diethyl Phthalate</v>
          </cell>
          <cell r="C24">
            <v>176.04747</v>
          </cell>
          <cell r="D24">
            <v>9.5950000000000006</v>
          </cell>
          <cell r="E24">
            <v>121.02856</v>
          </cell>
          <cell r="F24">
            <v>2631056</v>
          </cell>
          <cell r="G24" t="str">
            <v>C12 H14 O4</v>
          </cell>
          <cell r="H24">
            <v>98.3</v>
          </cell>
          <cell r="I24">
            <v>98.7</v>
          </cell>
          <cell r="J24">
            <v>100</v>
          </cell>
          <cell r="K24">
            <v>889</v>
          </cell>
          <cell r="L24">
            <v>915</v>
          </cell>
          <cell r="M24" t="str">
            <v>84-66-2</v>
          </cell>
          <cell r="N24" t="str">
            <v>CCOC(=O)C1=CC=CC=C1C(=O)OCC</v>
          </cell>
          <cell r="O24">
            <v>1706</v>
          </cell>
          <cell r="P24">
            <v>1603.2012999999999</v>
          </cell>
          <cell r="Q24">
            <v>6.4120893614544885E-2</v>
          </cell>
        </row>
        <row r="25">
          <cell r="B25" t="str">
            <v>(5S)-5-(aminomethyl)-3-[(1S)-1-phenylethyl]-1,3-oxazolidin-2-one</v>
          </cell>
          <cell r="C25">
            <v>105.07056</v>
          </cell>
          <cell r="D25">
            <v>9.6259999999999994</v>
          </cell>
          <cell r="E25">
            <v>106.07774000000001</v>
          </cell>
          <cell r="F25">
            <v>13288510</v>
          </cell>
          <cell r="G25" t="str">
            <v>C12 H16 N2 O2</v>
          </cell>
          <cell r="H25">
            <v>98.7</v>
          </cell>
          <cell r="I25">
            <v>98.2</v>
          </cell>
          <cell r="J25">
            <v>100</v>
          </cell>
          <cell r="K25">
            <v>871</v>
          </cell>
          <cell r="L25">
            <v>936</v>
          </cell>
          <cell r="M25" t="str">
            <v>917824-18-1</v>
          </cell>
          <cell r="N25" t="str">
            <v>CC(N1CC(CN)OC1=O)C1=CC=CC=C1</v>
          </cell>
          <cell r="O25">
            <v>1711</v>
          </cell>
          <cell r="P25">
            <v>1886.7937999999999</v>
          </cell>
          <cell r="Q25">
            <v>9.3170647476157664E-2</v>
          </cell>
        </row>
        <row r="26">
          <cell r="B26" t="str">
            <v>Benzene, (1-butylheptyl)-</v>
          </cell>
          <cell r="C26">
            <v>232.21939</v>
          </cell>
          <cell r="D26">
            <v>9.7889999999999997</v>
          </cell>
          <cell r="E26">
            <v>107.07679</v>
          </cell>
          <cell r="F26">
            <v>88631039</v>
          </cell>
          <cell r="G26" t="str">
            <v>C17 H28</v>
          </cell>
          <cell r="H26">
            <v>97.5</v>
          </cell>
          <cell r="I26">
            <v>99.9</v>
          </cell>
          <cell r="J26">
            <v>99.9</v>
          </cell>
          <cell r="K26">
            <v>877</v>
          </cell>
          <cell r="L26">
            <v>877</v>
          </cell>
          <cell r="M26" t="str">
            <v>4537-15-9</v>
          </cell>
          <cell r="N26" t="str">
            <v>CCCCCCC(CCCC)C1=CC=CC=C1</v>
          </cell>
          <cell r="O26">
            <v>1738</v>
          </cell>
          <cell r="P26">
            <v>1630.4482</v>
          </cell>
          <cell r="Q26">
            <v>6.5964561155638035E-2</v>
          </cell>
        </row>
        <row r="27">
          <cell r="B27" t="str">
            <v>9H-fluorene-9-carbaldehyde</v>
          </cell>
          <cell r="C27">
            <v>165.07052999999999</v>
          </cell>
          <cell r="D27">
            <v>9.8030000000000008</v>
          </cell>
          <cell r="E27">
            <v>163.05421000000001</v>
          </cell>
          <cell r="F27">
            <v>4156240</v>
          </cell>
          <cell r="G27" t="str">
            <v>C14 H10 O</v>
          </cell>
          <cell r="H27">
            <v>97.2</v>
          </cell>
          <cell r="I27">
            <v>90.8</v>
          </cell>
          <cell r="J27">
            <v>100</v>
          </cell>
          <cell r="K27">
            <v>851</v>
          </cell>
          <cell r="L27">
            <v>857</v>
          </cell>
          <cell r="M27" t="str">
            <v>20615-64-9</v>
          </cell>
          <cell r="N27" t="str">
            <v>O=CC1C2=CC=CC=C2C2=CC=CC=C12</v>
          </cell>
          <cell r="O27">
            <v>1741</v>
          </cell>
          <cell r="P27">
            <v>1714.3452</v>
          </cell>
          <cell r="Q27">
            <v>1.5548093814477984E-2</v>
          </cell>
        </row>
        <row r="28">
          <cell r="B28" t="str">
            <v>Diphenylamine</v>
          </cell>
          <cell r="C28">
            <v>169.08913999999999</v>
          </cell>
          <cell r="D28">
            <v>10.010999999999999</v>
          </cell>
          <cell r="E28">
            <v>169.08859000000001</v>
          </cell>
          <cell r="F28">
            <v>435232</v>
          </cell>
          <cell r="G28" t="str">
            <v>C12 H11 N</v>
          </cell>
          <cell r="H28">
            <v>97.3</v>
          </cell>
          <cell r="I28">
            <v>95.2</v>
          </cell>
          <cell r="J28">
            <v>98.6</v>
          </cell>
          <cell r="K28">
            <v>872</v>
          </cell>
          <cell r="L28">
            <v>892</v>
          </cell>
          <cell r="M28" t="str">
            <v>122-39-4</v>
          </cell>
          <cell r="N28" t="str">
            <v>N(C1=CC=CC=C1)C1=CC=CC=C1</v>
          </cell>
          <cell r="O28">
            <v>1776</v>
          </cell>
          <cell r="P28">
            <v>1619.9440999999999</v>
          </cell>
          <cell r="Q28">
            <v>9.6334126591158351E-2</v>
          </cell>
        </row>
        <row r="29">
          <cell r="B29" t="str">
            <v>Benzene, (1-methyldecyl)-</v>
          </cell>
          <cell r="C29">
            <v>232.21939</v>
          </cell>
          <cell r="D29">
            <v>10.234999999999999</v>
          </cell>
          <cell r="E29">
            <v>232.21884</v>
          </cell>
          <cell r="F29">
            <v>88872050</v>
          </cell>
          <cell r="G29" t="str">
            <v>C17 H28</v>
          </cell>
          <cell r="H29">
            <v>97.4</v>
          </cell>
          <cell r="I29">
            <v>99.7</v>
          </cell>
          <cell r="J29">
            <v>99.8</v>
          </cell>
          <cell r="K29">
            <v>875</v>
          </cell>
          <cell r="L29">
            <v>875</v>
          </cell>
          <cell r="M29" t="str">
            <v>4536-88-3</v>
          </cell>
          <cell r="N29" t="str">
            <v>CCCCCCCCCC(C)C1=CC=CC=C1</v>
          </cell>
          <cell r="O29">
            <v>1816</v>
          </cell>
          <cell r="P29">
            <v>1697.9984999999999</v>
          </cell>
          <cell r="Q29">
            <v>6.9494466573439301E-2</v>
          </cell>
        </row>
        <row r="30">
          <cell r="B30" t="str">
            <v>Benzene, (1-pentylheptyl)-</v>
          </cell>
          <cell r="C30">
            <v>246.23502999999999</v>
          </cell>
          <cell r="D30">
            <v>10.339</v>
          </cell>
          <cell r="E30">
            <v>246.23447999999999</v>
          </cell>
          <cell r="F30">
            <v>96857962</v>
          </cell>
          <cell r="G30" t="str">
            <v>C18 H30</v>
          </cell>
          <cell r="H30">
            <v>96.9</v>
          </cell>
          <cell r="I30">
            <v>99.6</v>
          </cell>
          <cell r="J30">
            <v>99.6</v>
          </cell>
          <cell r="K30">
            <v>853</v>
          </cell>
          <cell r="L30">
            <v>853</v>
          </cell>
          <cell r="M30" t="str">
            <v>2719-62-2</v>
          </cell>
          <cell r="N30" t="str">
            <v>CCCCCCC(CCCCC)C1=CC=CC=C1</v>
          </cell>
          <cell r="O30">
            <v>1834</v>
          </cell>
          <cell r="P30">
            <v>1728.0554999999999</v>
          </cell>
          <cell r="Q30">
            <v>6.1308505427053739E-2</v>
          </cell>
        </row>
        <row r="31">
          <cell r="B31" t="str">
            <v>Benzene, (1-propylnonyl)-</v>
          </cell>
          <cell r="C31">
            <v>203.18011000000001</v>
          </cell>
          <cell r="D31">
            <v>10.45</v>
          </cell>
          <cell r="E31">
            <v>104.05788</v>
          </cell>
          <cell r="F31">
            <v>78741241</v>
          </cell>
          <cell r="G31" t="str">
            <v>C18 H30</v>
          </cell>
          <cell r="H31">
            <v>96.7</v>
          </cell>
          <cell r="I31">
            <v>99.7</v>
          </cell>
          <cell r="J31">
            <v>99.7</v>
          </cell>
          <cell r="K31">
            <v>839</v>
          </cell>
          <cell r="L31">
            <v>839</v>
          </cell>
          <cell r="M31" t="str">
            <v>2719-64-4</v>
          </cell>
          <cell r="N31" t="str">
            <v>CCCCCCCCC(CCC)C1=CC=CC=C1</v>
          </cell>
          <cell r="O31">
            <v>1853</v>
          </cell>
          <cell r="P31">
            <v>1743.8924999999999</v>
          </cell>
          <cell r="Q31">
            <v>6.2565496439717511E-2</v>
          </cell>
        </row>
        <row r="33">
          <cell r="B33" t="str">
            <v>Butanoic acid, 2-propenyl ester</v>
          </cell>
          <cell r="C33">
            <v>131.07357999999999</v>
          </cell>
          <cell r="D33">
            <v>0.70899999999999996</v>
          </cell>
          <cell r="E33">
            <v>86.072730000000007</v>
          </cell>
          <cell r="F33">
            <v>736213</v>
          </cell>
          <cell r="G33" t="str">
            <v>C7 H12 O2</v>
          </cell>
          <cell r="H33">
            <v>98.2</v>
          </cell>
          <cell r="I33">
            <v>98.2</v>
          </cell>
          <cell r="J33">
            <v>100</v>
          </cell>
          <cell r="K33">
            <v>872</v>
          </cell>
          <cell r="L33">
            <v>910</v>
          </cell>
          <cell r="M33" t="str">
            <v>2051-78-7</v>
          </cell>
          <cell r="N33" t="str">
            <v>CCCC(=O)OCC=C</v>
          </cell>
          <cell r="O33" t="str">
            <v/>
          </cell>
          <cell r="P33">
            <v>886.32476999999994</v>
          </cell>
          <cell r="Q33" t="e">
            <v>#VALUE!</v>
          </cell>
        </row>
        <row r="34">
          <cell r="B34" t="str">
            <v>(E/Z)-N-[2-(Diethylamino)ethyl]-5-[(5-fluoro-2-methyl-2-oxido-3H-2lambda4-benzo[c]isothiazol-3-ylidene)methyl]-2,4-dimethyl-1H-pyrrole-3-carboxamide</v>
          </cell>
          <cell r="C34">
            <v>87.081140000000005</v>
          </cell>
          <cell r="D34">
            <v>0.91500000000000004</v>
          </cell>
          <cell r="E34">
            <v>87.080590000000001</v>
          </cell>
          <cell r="F34">
            <v>141152</v>
          </cell>
          <cell r="G34" t="str">
            <v>C22 H29 F N4 O2 S</v>
          </cell>
          <cell r="H34">
            <v>99.1</v>
          </cell>
          <cell r="I34">
            <v>97.8</v>
          </cell>
          <cell r="J34">
            <v>100</v>
          </cell>
          <cell r="K34">
            <v>910</v>
          </cell>
          <cell r="L34">
            <v>952</v>
          </cell>
          <cell r="M34">
            <v>0</v>
          </cell>
          <cell r="O34" t="str">
            <v/>
          </cell>
          <cell r="Q34" t="str">
            <v/>
          </cell>
        </row>
        <row r="35">
          <cell r="B35" t="str">
            <v>Propane, 2-methoxy-2-(1-methylethoxy)-</v>
          </cell>
          <cell r="C35">
            <v>159.08113</v>
          </cell>
          <cell r="D35">
            <v>0.99199999999999999</v>
          </cell>
          <cell r="E35">
            <v>159.08058</v>
          </cell>
          <cell r="F35">
            <v>215466</v>
          </cell>
          <cell r="G35" t="str">
            <v>C7 H16 O2</v>
          </cell>
          <cell r="H35">
            <v>99.1</v>
          </cell>
          <cell r="I35">
            <v>94.3</v>
          </cell>
          <cell r="J35">
            <v>100</v>
          </cell>
          <cell r="K35">
            <v>831</v>
          </cell>
          <cell r="L35">
            <v>954</v>
          </cell>
          <cell r="M35" t="str">
            <v>87025-34-1</v>
          </cell>
          <cell r="N35" t="str">
            <v>COC(C)(C)OC(C)C</v>
          </cell>
          <cell r="O35" t="str">
            <v/>
          </cell>
          <cell r="P35">
            <v>769.2079</v>
          </cell>
          <cell r="Q35" t="e">
            <v>#VALUE!</v>
          </cell>
        </row>
        <row r="36">
          <cell r="B36" t="str">
            <v>2-Acetoxyethyl propanoate</v>
          </cell>
          <cell r="C36">
            <v>56.058169999999997</v>
          </cell>
          <cell r="D36">
            <v>1.05</v>
          </cell>
          <cell r="E36">
            <v>74.015169999999998</v>
          </cell>
          <cell r="F36">
            <v>267778</v>
          </cell>
          <cell r="G36" t="str">
            <v>C7 H12 O4</v>
          </cell>
          <cell r="H36">
            <v>99.6</v>
          </cell>
          <cell r="I36">
            <v>93.9</v>
          </cell>
          <cell r="J36">
            <v>100</v>
          </cell>
          <cell r="K36">
            <v>851</v>
          </cell>
          <cell r="L36">
            <v>977</v>
          </cell>
          <cell r="M36">
            <v>0</v>
          </cell>
          <cell r="O36" t="str">
            <v/>
          </cell>
          <cell r="Q36" t="str">
            <v/>
          </cell>
        </row>
        <row r="37">
          <cell r="B37" t="str">
            <v>Oxalic acid, butyl cyclobutyl ester</v>
          </cell>
          <cell r="C37">
            <v>172.12097</v>
          </cell>
          <cell r="D37">
            <v>1.3149999999999999</v>
          </cell>
          <cell r="E37">
            <v>93.015569999999997</v>
          </cell>
          <cell r="F37">
            <v>259885</v>
          </cell>
          <cell r="G37" t="str">
            <v>C10 H16 O4</v>
          </cell>
          <cell r="H37">
            <v>98</v>
          </cell>
          <cell r="I37">
            <v>98.5</v>
          </cell>
          <cell r="J37">
            <v>100</v>
          </cell>
          <cell r="K37">
            <v>843</v>
          </cell>
          <cell r="L37">
            <v>898</v>
          </cell>
          <cell r="M37">
            <v>0</v>
          </cell>
          <cell r="O37" t="str">
            <v/>
          </cell>
          <cell r="Q37" t="str">
            <v/>
          </cell>
        </row>
        <row r="38">
          <cell r="B38" t="str">
            <v>1,3-Hexadien-5-yne</v>
          </cell>
          <cell r="C38">
            <v>78.046999999999997</v>
          </cell>
          <cell r="D38">
            <v>1.33</v>
          </cell>
          <cell r="E38">
            <v>73.007320000000007</v>
          </cell>
          <cell r="F38">
            <v>9530811</v>
          </cell>
          <cell r="G38" t="str">
            <v>C6 H6</v>
          </cell>
          <cell r="H38">
            <v>98.6</v>
          </cell>
          <cell r="I38">
            <v>98.7</v>
          </cell>
          <cell r="J38">
            <v>99.8</v>
          </cell>
          <cell r="K38">
            <v>887</v>
          </cell>
          <cell r="L38">
            <v>936</v>
          </cell>
          <cell r="M38" t="str">
            <v>10420-90-3</v>
          </cell>
          <cell r="N38" t="str">
            <v>C=CC=CC#C</v>
          </cell>
          <cell r="O38" t="str">
            <v/>
          </cell>
          <cell r="P38">
            <v>659.63059999999996</v>
          </cell>
          <cell r="Q38" t="e">
            <v>#VALUE!</v>
          </cell>
        </row>
        <row r="39">
          <cell r="B39" t="str">
            <v>1-[2-[(1-Hydroxycyclopentyl)methyl]allyl]cyclohexanol</v>
          </cell>
          <cell r="C39">
            <v>168.08977999999999</v>
          </cell>
          <cell r="D39">
            <v>1.681</v>
          </cell>
          <cell r="E39">
            <v>93.527000000000001</v>
          </cell>
          <cell r="F39">
            <v>178026</v>
          </cell>
          <cell r="G39" t="str">
            <v>C15 H26 O2</v>
          </cell>
          <cell r="H39">
            <v>99.2</v>
          </cell>
          <cell r="I39">
            <v>97.2</v>
          </cell>
          <cell r="J39">
            <v>100</v>
          </cell>
          <cell r="K39">
            <v>931</v>
          </cell>
          <cell r="L39">
            <v>961</v>
          </cell>
          <cell r="M39">
            <v>0</v>
          </cell>
          <cell r="O39" t="str">
            <v/>
          </cell>
          <cell r="Q39" t="str">
            <v/>
          </cell>
        </row>
        <row r="40">
          <cell r="B40" t="str">
            <v>4-Methyl-1-nonanol</v>
          </cell>
          <cell r="C40">
            <v>84.093980000000002</v>
          </cell>
          <cell r="D40">
            <v>1.7230000000000001</v>
          </cell>
          <cell r="E40">
            <v>75.023030000000006</v>
          </cell>
          <cell r="F40">
            <v>735543</v>
          </cell>
          <cell r="G40" t="str">
            <v>C10 H22 O</v>
          </cell>
          <cell r="H40">
            <v>97.5</v>
          </cell>
          <cell r="I40">
            <v>100</v>
          </cell>
          <cell r="J40">
            <v>100</v>
          </cell>
          <cell r="K40">
            <v>764</v>
          </cell>
          <cell r="L40">
            <v>874</v>
          </cell>
          <cell r="M40" t="str">
            <v>1489-47-0</v>
          </cell>
          <cell r="N40" t="str">
            <v>CCCCCC(C)CCCO</v>
          </cell>
          <cell r="O40" t="str">
            <v/>
          </cell>
          <cell r="P40">
            <v>1226.501</v>
          </cell>
          <cell r="Q40" t="e">
            <v>#VALUE!</v>
          </cell>
        </row>
        <row r="41">
          <cell r="B41" t="str">
            <v>1,3,5-Cycloheptatriene</v>
          </cell>
          <cell r="C41">
            <v>92.062669999999997</v>
          </cell>
          <cell r="D41">
            <v>1.75</v>
          </cell>
          <cell r="E41">
            <v>311.22223000000002</v>
          </cell>
          <cell r="F41">
            <v>2766250</v>
          </cell>
          <cell r="G41" t="str">
            <v>C7 H8</v>
          </cell>
          <cell r="H41">
            <v>98.8</v>
          </cell>
          <cell r="I41">
            <v>99.3</v>
          </cell>
          <cell r="J41">
            <v>99.9</v>
          </cell>
          <cell r="K41">
            <v>939</v>
          </cell>
          <cell r="L41">
            <v>940</v>
          </cell>
          <cell r="M41" t="str">
            <v>544-25-2</v>
          </cell>
          <cell r="N41" t="str">
            <v>C1C=CC=CC=C1</v>
          </cell>
          <cell r="O41" t="str">
            <v/>
          </cell>
          <cell r="P41">
            <v>782.74469999999997</v>
          </cell>
          <cell r="Q41" t="e">
            <v>#VALUE!</v>
          </cell>
        </row>
        <row r="42">
          <cell r="B42" t="str">
            <v>1,3-Dioxa-2-(dimethylsila)-cyclopentane</v>
          </cell>
          <cell r="C42">
            <v>103.02161</v>
          </cell>
          <cell r="D42">
            <v>1.879</v>
          </cell>
          <cell r="E42">
            <v>119.01566</v>
          </cell>
          <cell r="F42">
            <v>2603098</v>
          </cell>
          <cell r="G42" t="str">
            <v>C4 H10 O2 Si</v>
          </cell>
          <cell r="H42">
            <v>95.9</v>
          </cell>
          <cell r="I42">
            <v>98.9</v>
          </cell>
          <cell r="J42">
            <v>98.8</v>
          </cell>
          <cell r="K42">
            <v>813</v>
          </cell>
          <cell r="L42">
            <v>817</v>
          </cell>
          <cell r="M42">
            <v>0</v>
          </cell>
          <cell r="O42" t="str">
            <v/>
          </cell>
          <cell r="Q42" t="str">
            <v/>
          </cell>
        </row>
        <row r="43">
          <cell r="B43" t="str">
            <v>1-Propanol, 2-isopropoxy-</v>
          </cell>
          <cell r="C43">
            <v>87.044669999999996</v>
          </cell>
          <cell r="D43">
            <v>1.9450000000000001</v>
          </cell>
          <cell r="E43">
            <v>50.271030000000003</v>
          </cell>
          <cell r="F43">
            <v>412550</v>
          </cell>
          <cell r="G43" t="str">
            <v>C6 H14 O2</v>
          </cell>
          <cell r="H43">
            <v>99.8</v>
          </cell>
          <cell r="I43">
            <v>95.8</v>
          </cell>
          <cell r="J43">
            <v>100</v>
          </cell>
          <cell r="K43">
            <v>863</v>
          </cell>
          <cell r="L43">
            <v>990</v>
          </cell>
          <cell r="M43">
            <v>0</v>
          </cell>
          <cell r="O43" t="str">
            <v/>
          </cell>
          <cell r="Q43" t="str">
            <v/>
          </cell>
        </row>
        <row r="44">
          <cell r="B44" t="str">
            <v>2,2-Dimethylpropyl 3,3-dimethyl-2-oxidanylidene-butanoate</v>
          </cell>
          <cell r="C44">
            <v>163.05484000000001</v>
          </cell>
          <cell r="D44">
            <v>1.9990000000000001</v>
          </cell>
          <cell r="E44">
            <v>85.064909999999998</v>
          </cell>
          <cell r="F44">
            <v>111727</v>
          </cell>
          <cell r="G44" t="str">
            <v>C11 H20 O3</v>
          </cell>
          <cell r="H44">
            <v>98.6</v>
          </cell>
          <cell r="I44">
            <v>92.9</v>
          </cell>
          <cell r="J44">
            <v>100</v>
          </cell>
          <cell r="K44">
            <v>835</v>
          </cell>
          <cell r="L44">
            <v>930</v>
          </cell>
          <cell r="M44">
            <v>0</v>
          </cell>
          <cell r="O44" t="str">
            <v/>
          </cell>
          <cell r="Q44" t="str">
            <v/>
          </cell>
        </row>
        <row r="45">
          <cell r="B45" t="str">
            <v>Cyclotrisiloxane, hexamethyl-</v>
          </cell>
          <cell r="C45">
            <v>225.04365000000001</v>
          </cell>
          <cell r="D45">
            <v>2.0230000000000001</v>
          </cell>
          <cell r="E45">
            <v>208.03152</v>
          </cell>
          <cell r="F45">
            <v>152232</v>
          </cell>
          <cell r="G45" t="str">
            <v>C6 H18 O3 Si3</v>
          </cell>
          <cell r="H45">
            <v>96.8</v>
          </cell>
          <cell r="I45">
            <v>87.1</v>
          </cell>
          <cell r="J45">
            <v>96.4</v>
          </cell>
          <cell r="K45">
            <v>849</v>
          </cell>
          <cell r="L45">
            <v>911</v>
          </cell>
          <cell r="M45" t="str">
            <v>541-05-9</v>
          </cell>
          <cell r="N45" t="str">
            <v>C[Si]1(C)O[Si](C)(C)O[Si](C)(C)O1</v>
          </cell>
          <cell r="O45" t="str">
            <v/>
          </cell>
          <cell r="P45">
            <v>849.39166</v>
          </cell>
          <cell r="Q45" t="e">
            <v>#VALUE!</v>
          </cell>
        </row>
        <row r="46">
          <cell r="B46" t="str">
            <v>tert-Butylcyclopropane</v>
          </cell>
          <cell r="C46">
            <v>84.093980000000002</v>
          </cell>
          <cell r="D46">
            <v>2.028</v>
          </cell>
          <cell r="E46">
            <v>85.096770000000006</v>
          </cell>
          <cell r="F46">
            <v>72303892</v>
          </cell>
          <cell r="G46" t="str">
            <v>C7 H14</v>
          </cell>
          <cell r="H46">
            <v>96.1</v>
          </cell>
          <cell r="I46">
            <v>99.5</v>
          </cell>
          <cell r="J46">
            <v>99.8</v>
          </cell>
          <cell r="K46">
            <v>751</v>
          </cell>
          <cell r="L46">
            <v>808</v>
          </cell>
          <cell r="M46">
            <v>0</v>
          </cell>
          <cell r="O46" t="str">
            <v/>
          </cell>
          <cell r="Q46" t="str">
            <v/>
          </cell>
        </row>
        <row r="47">
          <cell r="B47" t="str">
            <v>1-Hydroxy-3-penten-2-one</v>
          </cell>
          <cell r="C47">
            <v>341.30599999999998</v>
          </cell>
          <cell r="D47">
            <v>2.0819999999999999</v>
          </cell>
          <cell r="E47">
            <v>69.033569999999997</v>
          </cell>
          <cell r="F47">
            <v>183777</v>
          </cell>
          <cell r="G47" t="str">
            <v>C5 H8 O2</v>
          </cell>
          <cell r="H47">
            <v>98.7</v>
          </cell>
          <cell r="I47">
            <v>89.6</v>
          </cell>
          <cell r="J47">
            <v>100</v>
          </cell>
          <cell r="K47">
            <v>776</v>
          </cell>
          <cell r="L47">
            <v>936</v>
          </cell>
          <cell r="M47">
            <v>0</v>
          </cell>
          <cell r="O47" t="str">
            <v/>
          </cell>
          <cell r="Q47" t="str">
            <v/>
          </cell>
        </row>
        <row r="48">
          <cell r="B48" t="str">
            <v>1-Propene, 3-(ethenyloxy)-</v>
          </cell>
          <cell r="C48">
            <v>84.057590000000005</v>
          </cell>
          <cell r="D48">
            <v>2.125</v>
          </cell>
          <cell r="E48">
            <v>56.02131</v>
          </cell>
          <cell r="F48">
            <v>1396798</v>
          </cell>
          <cell r="G48" t="str">
            <v>C5 H8 O</v>
          </cell>
          <cell r="H48">
            <v>98.9</v>
          </cell>
          <cell r="I48">
            <v>99.9</v>
          </cell>
          <cell r="J48">
            <v>100</v>
          </cell>
          <cell r="K48">
            <v>916</v>
          </cell>
          <cell r="L48">
            <v>942</v>
          </cell>
          <cell r="M48" t="str">
            <v>3917-15-5</v>
          </cell>
          <cell r="N48" t="str">
            <v>C=CCOC=C</v>
          </cell>
          <cell r="O48" t="str">
            <v/>
          </cell>
          <cell r="P48">
            <v>602.28674000000001</v>
          </cell>
          <cell r="Q48" t="e">
            <v>#VALUE!</v>
          </cell>
        </row>
        <row r="49">
          <cell r="B49" t="str">
            <v>(5S,1'S)-5-(1'-Azido)ethyl-2,4-tetrahydro-2-hydroxyfuran</v>
          </cell>
          <cell r="C49">
            <v>87.08108</v>
          </cell>
          <cell r="D49">
            <v>2.1680000000000001</v>
          </cell>
          <cell r="E49">
            <v>87.080529999999996</v>
          </cell>
          <cell r="F49">
            <v>1684768</v>
          </cell>
          <cell r="G49" t="str">
            <v>C6 H11 N3 O2</v>
          </cell>
          <cell r="H49">
            <v>99.7</v>
          </cell>
          <cell r="I49">
            <v>99.8</v>
          </cell>
          <cell r="J49">
            <v>100</v>
          </cell>
          <cell r="K49">
            <v>859</v>
          </cell>
          <cell r="L49">
            <v>982</v>
          </cell>
          <cell r="M49">
            <v>0</v>
          </cell>
          <cell r="O49" t="str">
            <v/>
          </cell>
          <cell r="Q49" t="str">
            <v/>
          </cell>
        </row>
        <row r="50">
          <cell r="B50" t="str">
            <v>1-Pentene, 3-ethyl-2-methyl-</v>
          </cell>
          <cell r="C50">
            <v>112.12533000000001</v>
          </cell>
          <cell r="D50">
            <v>2.181</v>
          </cell>
          <cell r="E50">
            <v>112.12478</v>
          </cell>
          <cell r="F50">
            <v>3013661</v>
          </cell>
          <cell r="G50" t="str">
            <v>C8 H16</v>
          </cell>
          <cell r="H50">
            <v>97.2</v>
          </cell>
          <cell r="I50">
            <v>99.8</v>
          </cell>
          <cell r="J50">
            <v>99.9</v>
          </cell>
          <cell r="K50">
            <v>859</v>
          </cell>
          <cell r="L50">
            <v>861</v>
          </cell>
          <cell r="M50" t="str">
            <v>19780-66-6</v>
          </cell>
          <cell r="N50" t="str">
            <v>CCC(CC)C(C)=C</v>
          </cell>
          <cell r="O50" t="str">
            <v/>
          </cell>
          <cell r="P50">
            <v>755.66629999999998</v>
          </cell>
          <cell r="Q50" t="e">
            <v>#VALUE!</v>
          </cell>
        </row>
        <row r="51">
          <cell r="B51" t="str">
            <v>Cyclotrisiloxane, hexamethyl-</v>
          </cell>
          <cell r="C51">
            <v>207.03299999999999</v>
          </cell>
          <cell r="D51">
            <v>2.3620000000000001</v>
          </cell>
          <cell r="E51">
            <v>225.04304999999999</v>
          </cell>
          <cell r="F51">
            <v>208609</v>
          </cell>
          <cell r="G51" t="str">
            <v>C6 H18 O3 Si3</v>
          </cell>
          <cell r="H51">
            <v>97.4</v>
          </cell>
          <cell r="I51">
            <v>93.5</v>
          </cell>
          <cell r="J51">
            <v>100</v>
          </cell>
          <cell r="K51">
            <v>805</v>
          </cell>
          <cell r="L51">
            <v>867</v>
          </cell>
          <cell r="M51" t="str">
            <v>541-05-9</v>
          </cell>
          <cell r="N51" t="str">
            <v>C[Si]1(C)O[Si](C)(C)O[Si](C)(C)O1</v>
          </cell>
          <cell r="O51" t="str">
            <v/>
          </cell>
          <cell r="P51">
            <v>849.39166</v>
          </cell>
          <cell r="Q51" t="e">
            <v>#VALUE!</v>
          </cell>
        </row>
        <row r="52">
          <cell r="B52" t="str">
            <v>Cyclopentane, 1,2,3-trimethyl-, (1α,2α,3α)-</v>
          </cell>
          <cell r="C52">
            <v>112.12533000000001</v>
          </cell>
          <cell r="D52">
            <v>2.3839999999999999</v>
          </cell>
          <cell r="E52">
            <v>85.096770000000006</v>
          </cell>
          <cell r="F52">
            <v>2278642</v>
          </cell>
          <cell r="G52" t="str">
            <v>C8 H16</v>
          </cell>
          <cell r="H52">
            <v>96.4</v>
          </cell>
          <cell r="I52">
            <v>100</v>
          </cell>
          <cell r="J52">
            <v>100</v>
          </cell>
          <cell r="K52">
            <v>821</v>
          </cell>
          <cell r="L52">
            <v>821</v>
          </cell>
          <cell r="M52" t="str">
            <v>2613-69-6</v>
          </cell>
          <cell r="N52" t="str">
            <v>CC1CCC(C)C1C</v>
          </cell>
          <cell r="O52" t="str">
            <v/>
          </cell>
          <cell r="P52">
            <v>754.61395000000005</v>
          </cell>
          <cell r="Q52" t="e">
            <v>#VALUE!</v>
          </cell>
        </row>
        <row r="53">
          <cell r="B53" t="str">
            <v>Toluene</v>
          </cell>
          <cell r="C53">
            <v>92.062629999999999</v>
          </cell>
          <cell r="D53">
            <v>2.5659999999999998</v>
          </cell>
          <cell r="E53">
            <v>93.061070000000001</v>
          </cell>
          <cell r="F53">
            <v>16777886</v>
          </cell>
          <cell r="G53" t="str">
            <v>C7 H8</v>
          </cell>
          <cell r="H53">
            <v>98.9</v>
          </cell>
          <cell r="I53">
            <v>99.8</v>
          </cell>
          <cell r="J53">
            <v>99.9</v>
          </cell>
          <cell r="K53">
            <v>946</v>
          </cell>
          <cell r="L53">
            <v>949</v>
          </cell>
          <cell r="M53" t="str">
            <v>108-88-3</v>
          </cell>
          <cell r="N53" t="str">
            <v>CC1=CC=CC=C1</v>
          </cell>
          <cell r="O53" t="str">
            <v/>
          </cell>
          <cell r="P53">
            <v>766.62919999999997</v>
          </cell>
          <cell r="Q53" t="e">
            <v>#VALUE!</v>
          </cell>
        </row>
        <row r="54">
          <cell r="B54" t="str">
            <v>Cyclopentane, 1,2,3-trimethyl-, (1α,2α,3α)-</v>
          </cell>
          <cell r="C54">
            <v>112.12535</v>
          </cell>
          <cell r="D54">
            <v>2.6520000000000001</v>
          </cell>
          <cell r="E54">
            <v>71.081119999999999</v>
          </cell>
          <cell r="F54">
            <v>62218443</v>
          </cell>
          <cell r="G54" t="str">
            <v>C8 H16</v>
          </cell>
          <cell r="H54">
            <v>95.2</v>
          </cell>
          <cell r="I54">
            <v>99.8</v>
          </cell>
          <cell r="J54">
            <v>99.8</v>
          </cell>
          <cell r="K54">
            <v>763</v>
          </cell>
          <cell r="L54">
            <v>764</v>
          </cell>
          <cell r="M54" t="str">
            <v>2613-69-6</v>
          </cell>
          <cell r="N54" t="str">
            <v>CC1CCC(C)C1C</v>
          </cell>
          <cell r="O54" t="str">
            <v/>
          </cell>
          <cell r="P54">
            <v>754.61395000000005</v>
          </cell>
          <cell r="Q54" t="e">
            <v>#VALUE!</v>
          </cell>
        </row>
        <row r="55">
          <cell r="B55" t="str">
            <v>2-Butenoic acid, 2-propenyl ester</v>
          </cell>
          <cell r="C55">
            <v>69.070490000000007</v>
          </cell>
          <cell r="D55">
            <v>2.67</v>
          </cell>
          <cell r="E55">
            <v>62.015189999999997</v>
          </cell>
          <cell r="F55">
            <v>2865808</v>
          </cell>
          <cell r="G55" t="str">
            <v>C7 H10 O2</v>
          </cell>
          <cell r="H55">
            <v>90.9</v>
          </cell>
          <cell r="I55">
            <v>95.7</v>
          </cell>
          <cell r="J55">
            <v>99</v>
          </cell>
          <cell r="K55">
            <v>857</v>
          </cell>
          <cell r="L55">
            <v>906</v>
          </cell>
          <cell r="M55" t="str">
            <v>20474-93-5</v>
          </cell>
          <cell r="N55" t="str">
            <v>CC=CC(=O)OCC=C</v>
          </cell>
          <cell r="O55" t="str">
            <v/>
          </cell>
          <cell r="P55">
            <v>925.5788</v>
          </cell>
          <cell r="Q55" t="e">
            <v>#VALUE!</v>
          </cell>
        </row>
        <row r="56">
          <cell r="B56" t="str">
            <v>4,4-Dimethyl-5-methylene-1,3-dioxolan-2-one</v>
          </cell>
          <cell r="C56">
            <v>84.05762</v>
          </cell>
          <cell r="D56">
            <v>2.6930000000000001</v>
          </cell>
          <cell r="E56">
            <v>55.06212</v>
          </cell>
          <cell r="F56">
            <v>563105</v>
          </cell>
          <cell r="G56" t="str">
            <v>C6 H8 O3</v>
          </cell>
          <cell r="H56">
            <v>97.2</v>
          </cell>
          <cell r="I56">
            <v>86</v>
          </cell>
          <cell r="J56">
            <v>96.1</v>
          </cell>
          <cell r="K56">
            <v>876</v>
          </cell>
          <cell r="L56">
            <v>936</v>
          </cell>
          <cell r="M56">
            <v>0</v>
          </cell>
          <cell r="O56" t="str">
            <v/>
          </cell>
          <cell r="Q56" t="str">
            <v/>
          </cell>
        </row>
        <row r="57">
          <cell r="B57" t="str">
            <v>1-Propanol, 2-isopropoxy-</v>
          </cell>
          <cell r="C57">
            <v>87.081140000000005</v>
          </cell>
          <cell r="D57">
            <v>2.7469999999999999</v>
          </cell>
          <cell r="E57">
            <v>87.080590000000001</v>
          </cell>
          <cell r="F57">
            <v>1314638</v>
          </cell>
          <cell r="G57" t="str">
            <v>C6 H14 O2</v>
          </cell>
          <cell r="H57">
            <v>99</v>
          </cell>
          <cell r="I57">
            <v>97.9</v>
          </cell>
          <cell r="J57">
            <v>100</v>
          </cell>
          <cell r="K57">
            <v>850</v>
          </cell>
          <cell r="L57">
            <v>949</v>
          </cell>
          <cell r="M57">
            <v>0</v>
          </cell>
          <cell r="O57" t="str">
            <v/>
          </cell>
          <cell r="Q57" t="str">
            <v/>
          </cell>
        </row>
        <row r="58">
          <cell r="B58" t="str">
            <v>Ethyl (E)-2-(1, 1-dimethylethyl)-5-acetoxy-3-hexenoate</v>
          </cell>
          <cell r="C58">
            <v>83.086179999999999</v>
          </cell>
          <cell r="D58">
            <v>2.8079999999999998</v>
          </cell>
          <cell r="E58">
            <v>112.12479999999999</v>
          </cell>
          <cell r="F58">
            <v>1240775</v>
          </cell>
          <cell r="G58" t="str">
            <v>C14 H24 O4</v>
          </cell>
          <cell r="H58">
            <v>97.3</v>
          </cell>
          <cell r="I58">
            <v>99.3</v>
          </cell>
          <cell r="J58">
            <v>100</v>
          </cell>
          <cell r="K58">
            <v>776</v>
          </cell>
          <cell r="L58">
            <v>865</v>
          </cell>
          <cell r="M58">
            <v>0</v>
          </cell>
          <cell r="O58" t="str">
            <v/>
          </cell>
          <cell r="Q58" t="str">
            <v/>
          </cell>
        </row>
        <row r="59">
          <cell r="B59" t="str">
            <v>Oxirane, (ethoxymethyl)-</v>
          </cell>
          <cell r="C59">
            <v>73.065470000000005</v>
          </cell>
          <cell r="D59">
            <v>3.016</v>
          </cell>
          <cell r="E59">
            <v>58.036949999999997</v>
          </cell>
          <cell r="F59">
            <v>5290357</v>
          </cell>
          <cell r="G59" t="str">
            <v>C5 H10 O2</v>
          </cell>
          <cell r="H59">
            <v>98.1</v>
          </cell>
          <cell r="I59">
            <v>97.9</v>
          </cell>
          <cell r="J59">
            <v>100</v>
          </cell>
          <cell r="K59">
            <v>802</v>
          </cell>
          <cell r="L59">
            <v>903</v>
          </cell>
          <cell r="M59" t="str">
            <v>4016-11-9</v>
          </cell>
          <cell r="N59" t="str">
            <v>CCOCC1CO1</v>
          </cell>
          <cell r="O59">
            <v>900</v>
          </cell>
          <cell r="P59">
            <v>785.90106000000003</v>
          </cell>
          <cell r="Q59">
            <v>0.14518232104178605</v>
          </cell>
        </row>
        <row r="60">
          <cell r="B60" t="str">
            <v>1,3,5-Triazine, 1,3,5-tricyclohexylhexahydro-</v>
          </cell>
          <cell r="C60">
            <v>82.065759999999997</v>
          </cell>
          <cell r="D60">
            <v>3.2709999999999999</v>
          </cell>
          <cell r="E60">
            <v>82.065209999999993</v>
          </cell>
          <cell r="F60">
            <v>133760</v>
          </cell>
          <cell r="G60" t="str">
            <v>C21 H39 N3</v>
          </cell>
          <cell r="H60">
            <v>97</v>
          </cell>
          <cell r="I60">
            <v>91.2</v>
          </cell>
          <cell r="J60">
            <v>100</v>
          </cell>
          <cell r="K60">
            <v>756</v>
          </cell>
          <cell r="L60">
            <v>848</v>
          </cell>
          <cell r="M60" t="str">
            <v>6281-14-7</v>
          </cell>
          <cell r="N60" t="str">
            <v>C1CCC(CC1)N1CN(CN(C1)C1CCCCC1)C1CCCCC1</v>
          </cell>
          <cell r="O60">
            <v>923</v>
          </cell>
          <cell r="P60">
            <v>2563.7121999999999</v>
          </cell>
          <cell r="Q60">
            <v>0.63997518910273932</v>
          </cell>
        </row>
        <row r="61">
          <cell r="B61" t="str">
            <v>6-Methylhomofulvene</v>
          </cell>
          <cell r="C61">
            <v>106.07822</v>
          </cell>
          <cell r="D61">
            <v>3.3109999999999999</v>
          </cell>
          <cell r="E61">
            <v>92.057599999999994</v>
          </cell>
          <cell r="F61">
            <v>1184009</v>
          </cell>
          <cell r="G61" t="str">
            <v>C8 H10</v>
          </cell>
          <cell r="H61">
            <v>98.2</v>
          </cell>
          <cell r="I61">
            <v>99.4</v>
          </cell>
          <cell r="J61">
            <v>100</v>
          </cell>
          <cell r="K61">
            <v>878</v>
          </cell>
          <cell r="L61">
            <v>910</v>
          </cell>
          <cell r="M61">
            <v>0</v>
          </cell>
          <cell r="O61">
            <v>926</v>
          </cell>
          <cell r="Q61" t="str">
            <v/>
          </cell>
        </row>
        <row r="62">
          <cell r="B62" t="str">
            <v>Glyoxal trimeric</v>
          </cell>
          <cell r="C62">
            <v>58.04195</v>
          </cell>
          <cell r="D62">
            <v>3.375</v>
          </cell>
          <cell r="E62">
            <v>58.041400000000003</v>
          </cell>
          <cell r="F62">
            <v>268363</v>
          </cell>
          <cell r="G62" t="str">
            <v>C6 H10 O8</v>
          </cell>
          <cell r="H62">
            <v>97</v>
          </cell>
          <cell r="I62">
            <v>98.7</v>
          </cell>
          <cell r="J62">
            <v>99.2</v>
          </cell>
          <cell r="K62">
            <v>841</v>
          </cell>
          <cell r="L62">
            <v>866</v>
          </cell>
          <cell r="M62" t="str">
            <v>4405-13-4</v>
          </cell>
          <cell r="N62" t="str">
            <v>OC1OC2OC(O)C(O)OC2OC1O</v>
          </cell>
          <cell r="O62">
            <v>932</v>
          </cell>
          <cell r="P62">
            <v>1761.5873999999999</v>
          </cell>
          <cell r="Q62">
            <v>0.47093172896218488</v>
          </cell>
        </row>
        <row r="63">
          <cell r="B63" t="str">
            <v>Carbonic acid, 2-ethoxyethyl 2-methoxyethyl ester</v>
          </cell>
          <cell r="C63">
            <v>82.041989999999998</v>
          </cell>
          <cell r="D63">
            <v>3.3969999999999998</v>
          </cell>
          <cell r="E63">
            <v>73.064920000000001</v>
          </cell>
          <cell r="F63">
            <v>1321627</v>
          </cell>
          <cell r="G63" t="str">
            <v>C8 H16 O5</v>
          </cell>
          <cell r="H63">
            <v>98</v>
          </cell>
          <cell r="I63">
            <v>100</v>
          </cell>
          <cell r="J63">
            <v>100</v>
          </cell>
          <cell r="K63">
            <v>824</v>
          </cell>
          <cell r="L63">
            <v>897</v>
          </cell>
          <cell r="M63">
            <v>0</v>
          </cell>
          <cell r="O63">
            <v>934</v>
          </cell>
          <cell r="Q63" t="str">
            <v/>
          </cell>
        </row>
        <row r="64">
          <cell r="B64" t="str">
            <v>Ethylbenzene</v>
          </cell>
          <cell r="C64">
            <v>106.07822</v>
          </cell>
          <cell r="D64">
            <v>3.5190000000000001</v>
          </cell>
          <cell r="E64">
            <v>107.08118</v>
          </cell>
          <cell r="F64">
            <v>2330609</v>
          </cell>
          <cell r="G64" t="str">
            <v>C8 H10</v>
          </cell>
          <cell r="H64">
            <v>98.1</v>
          </cell>
          <cell r="I64">
            <v>99</v>
          </cell>
          <cell r="J64">
            <v>100</v>
          </cell>
          <cell r="K64">
            <v>884</v>
          </cell>
          <cell r="L64">
            <v>902</v>
          </cell>
          <cell r="M64" t="str">
            <v>100-41-4</v>
          </cell>
          <cell r="N64" t="str">
            <v>CCC1=CC=CC=C1</v>
          </cell>
          <cell r="O64">
            <v>946</v>
          </cell>
          <cell r="P64">
            <v>854.54290000000003</v>
          </cell>
          <cell r="Q64">
            <v>0.10702458589264502</v>
          </cell>
        </row>
        <row r="65">
          <cell r="B65" t="str">
            <v>1,3-Octadien-5-yne, (E)-</v>
          </cell>
          <cell r="C65">
            <v>106.07834</v>
          </cell>
          <cell r="D65">
            <v>3.6890000000000001</v>
          </cell>
          <cell r="E65">
            <v>107.08114999999999</v>
          </cell>
          <cell r="F65">
            <v>1733267</v>
          </cell>
          <cell r="G65" t="str">
            <v>C8 H10</v>
          </cell>
          <cell r="H65">
            <v>98.1</v>
          </cell>
          <cell r="I65">
            <v>100</v>
          </cell>
          <cell r="J65">
            <v>100</v>
          </cell>
          <cell r="K65">
            <v>862</v>
          </cell>
          <cell r="L65">
            <v>902</v>
          </cell>
          <cell r="M65">
            <v>0</v>
          </cell>
          <cell r="O65">
            <v>961</v>
          </cell>
          <cell r="Q65" t="str">
            <v/>
          </cell>
        </row>
        <row r="66">
          <cell r="B66" t="str">
            <v>1,3-Dimethyl-3-(2-(piperidin-1-yl)ethyl)indolin-2-one</v>
          </cell>
          <cell r="C66">
            <v>98.060739999999996</v>
          </cell>
          <cell r="D66">
            <v>3.7250000000000001</v>
          </cell>
          <cell r="E66">
            <v>98.060190000000006</v>
          </cell>
          <cell r="F66">
            <v>186655</v>
          </cell>
          <cell r="G66" t="str">
            <v>C17 H24 N2 O</v>
          </cell>
          <cell r="H66">
            <v>98.9</v>
          </cell>
          <cell r="I66">
            <v>99</v>
          </cell>
          <cell r="J66">
            <v>100</v>
          </cell>
          <cell r="K66">
            <v>859</v>
          </cell>
          <cell r="L66">
            <v>944</v>
          </cell>
          <cell r="M66">
            <v>0</v>
          </cell>
          <cell r="O66">
            <v>964</v>
          </cell>
          <cell r="Q66" t="str">
            <v/>
          </cell>
        </row>
        <row r="67">
          <cell r="B67" t="str">
            <v>6-Methylhomofulvene</v>
          </cell>
          <cell r="C67">
            <v>106.07834</v>
          </cell>
          <cell r="D67">
            <v>3.8359999999999999</v>
          </cell>
          <cell r="E67">
            <v>106.07778999999999</v>
          </cell>
          <cell r="F67">
            <v>7138697</v>
          </cell>
          <cell r="G67" t="str">
            <v>C8 H10</v>
          </cell>
          <cell r="H67">
            <v>99.3</v>
          </cell>
          <cell r="I67">
            <v>99.5</v>
          </cell>
          <cell r="J67">
            <v>99.9</v>
          </cell>
          <cell r="K67">
            <v>867</v>
          </cell>
          <cell r="L67">
            <v>969</v>
          </cell>
          <cell r="M67">
            <v>0</v>
          </cell>
          <cell r="O67">
            <v>974</v>
          </cell>
          <cell r="Q67" t="str">
            <v/>
          </cell>
        </row>
        <row r="68">
          <cell r="B68" t="str">
            <v>Propanoic acid, propyl ester</v>
          </cell>
          <cell r="C68">
            <v>75.04468</v>
          </cell>
          <cell r="D68">
            <v>3.895</v>
          </cell>
          <cell r="E68">
            <v>75.044139999999999</v>
          </cell>
          <cell r="F68">
            <v>545599</v>
          </cell>
          <cell r="G68" t="str">
            <v>C6 H12 O2</v>
          </cell>
          <cell r="H68">
            <v>97.1</v>
          </cell>
          <cell r="I68">
            <v>99</v>
          </cell>
          <cell r="J68">
            <v>99.3</v>
          </cell>
          <cell r="K68">
            <v>864</v>
          </cell>
          <cell r="L68">
            <v>869</v>
          </cell>
          <cell r="M68" t="str">
            <v>106-36-5</v>
          </cell>
          <cell r="N68" t="str">
            <v>CCCOC(=O)CC</v>
          </cell>
          <cell r="O68">
            <v>980</v>
          </cell>
          <cell r="P68">
            <v>804.47217000000001</v>
          </cell>
          <cell r="Q68">
            <v>0.21819005870644351</v>
          </cell>
        </row>
        <row r="69">
          <cell r="B69" t="str">
            <v>3-Ethyl-5,5-dimethylcyclohex-2-en-1-one</v>
          </cell>
          <cell r="C69">
            <v>67.054829999999995</v>
          </cell>
          <cell r="D69">
            <v>3.964</v>
          </cell>
          <cell r="E69">
            <v>96.057079999999999</v>
          </cell>
          <cell r="F69">
            <v>457628</v>
          </cell>
          <cell r="G69" t="str">
            <v>C10 H16 O</v>
          </cell>
          <cell r="H69">
            <v>95</v>
          </cell>
          <cell r="I69">
            <v>99.3</v>
          </cell>
          <cell r="J69">
            <v>99.2</v>
          </cell>
          <cell r="K69">
            <v>766</v>
          </cell>
          <cell r="L69">
            <v>766</v>
          </cell>
          <cell r="M69" t="str">
            <v>28017-78-9</v>
          </cell>
          <cell r="N69" t="str">
            <v>CCC1=CC(=O)CC(C)(C)C1</v>
          </cell>
          <cell r="O69">
            <v>986</v>
          </cell>
          <cell r="P69">
            <v>1226.9974</v>
          </cell>
          <cell r="Q69">
            <v>0.19641231513612006</v>
          </cell>
        </row>
        <row r="70">
          <cell r="B70" t="str">
            <v>1-Butene, 1-(1-ethoxyethoxy)-, (E)-</v>
          </cell>
          <cell r="C70">
            <v>99.044719999999998</v>
          </cell>
          <cell r="D70">
            <v>3.9849999999999999</v>
          </cell>
          <cell r="E70">
            <v>53.002270000000003</v>
          </cell>
          <cell r="F70">
            <v>12394188</v>
          </cell>
          <cell r="G70" t="str">
            <v>C8 H16 O2</v>
          </cell>
          <cell r="H70">
            <v>98.5</v>
          </cell>
          <cell r="I70">
            <v>99.8</v>
          </cell>
          <cell r="J70">
            <v>100</v>
          </cell>
          <cell r="K70">
            <v>754</v>
          </cell>
          <cell r="L70">
            <v>925</v>
          </cell>
          <cell r="M70">
            <v>0</v>
          </cell>
          <cell r="O70">
            <v>988</v>
          </cell>
          <cell r="Q70" t="str">
            <v/>
          </cell>
        </row>
        <row r="71">
          <cell r="B71" t="str">
            <v>6-Methylhomofulvene</v>
          </cell>
          <cell r="C71">
            <v>106.07834</v>
          </cell>
          <cell r="D71">
            <v>4.0620000000000003</v>
          </cell>
          <cell r="E71">
            <v>99.026169999999993</v>
          </cell>
          <cell r="F71">
            <v>856513</v>
          </cell>
          <cell r="G71" t="str">
            <v>C8 H10</v>
          </cell>
          <cell r="H71">
            <v>98.2</v>
          </cell>
          <cell r="I71">
            <v>93.2</v>
          </cell>
          <cell r="J71">
            <v>100</v>
          </cell>
          <cell r="K71">
            <v>848</v>
          </cell>
          <cell r="L71">
            <v>907</v>
          </cell>
          <cell r="M71">
            <v>0</v>
          </cell>
          <cell r="O71">
            <v>995</v>
          </cell>
          <cell r="Q71" t="str">
            <v/>
          </cell>
        </row>
        <row r="72">
          <cell r="B72" t="str">
            <v>Styrene</v>
          </cell>
          <cell r="C72">
            <v>104.06274000000001</v>
          </cell>
          <cell r="D72">
            <v>4.08</v>
          </cell>
          <cell r="E72">
            <v>104.05766</v>
          </cell>
          <cell r="F72">
            <v>2219406</v>
          </cell>
          <cell r="G72" t="str">
            <v>C8 H8</v>
          </cell>
          <cell r="H72">
            <v>98.6</v>
          </cell>
          <cell r="I72">
            <v>97</v>
          </cell>
          <cell r="J72">
            <v>100</v>
          </cell>
          <cell r="K72">
            <v>896</v>
          </cell>
          <cell r="L72">
            <v>928</v>
          </cell>
          <cell r="M72" t="str">
            <v>100-42-5</v>
          </cell>
          <cell r="N72" t="str">
            <v>C=CC1=CC=CC=C1</v>
          </cell>
          <cell r="O72">
            <v>996</v>
          </cell>
          <cell r="P72">
            <v>888.54690000000005</v>
          </cell>
          <cell r="Q72">
            <v>0.12093126429229559</v>
          </cell>
        </row>
        <row r="73">
          <cell r="B73" t="str">
            <v>2-Methylene-3-oxobutyl acetate</v>
          </cell>
          <cell r="C73">
            <v>99.044650000000004</v>
          </cell>
          <cell r="D73">
            <v>4.2889999999999997</v>
          </cell>
          <cell r="E73">
            <v>85.028480000000002</v>
          </cell>
          <cell r="F73">
            <v>997610</v>
          </cell>
          <cell r="G73" t="str">
            <v>C7 H10 O3</v>
          </cell>
          <cell r="H73">
            <v>98.3</v>
          </cell>
          <cell r="I73">
            <v>96.9</v>
          </cell>
          <cell r="J73">
            <v>100</v>
          </cell>
          <cell r="K73">
            <v>809</v>
          </cell>
          <cell r="L73">
            <v>912</v>
          </cell>
          <cell r="M73">
            <v>0</v>
          </cell>
          <cell r="O73">
            <v>1017</v>
          </cell>
          <cell r="Q73" t="str">
            <v/>
          </cell>
        </row>
        <row r="74">
          <cell r="B74" t="str">
            <v>(1-Diethoxyphosphorylcyclopropyl)amine</v>
          </cell>
          <cell r="C74">
            <v>82.041970000000006</v>
          </cell>
          <cell r="D74">
            <v>4.3680000000000003</v>
          </cell>
          <cell r="E74">
            <v>56.062069999999999</v>
          </cell>
          <cell r="F74">
            <v>98086</v>
          </cell>
          <cell r="G74" t="str">
            <v>C7 H16 N O3 P</v>
          </cell>
          <cell r="H74">
            <v>97.1</v>
          </cell>
          <cell r="I74">
            <v>100</v>
          </cell>
          <cell r="J74">
            <v>100</v>
          </cell>
          <cell r="K74">
            <v>753</v>
          </cell>
          <cell r="L74">
            <v>853</v>
          </cell>
          <cell r="M74">
            <v>0</v>
          </cell>
          <cell r="O74">
            <v>1025</v>
          </cell>
          <cell r="Q74" t="str">
            <v/>
          </cell>
        </row>
        <row r="75">
          <cell r="B75" t="str">
            <v>6,6-Dimethylhomofulvene</v>
          </cell>
          <cell r="C75">
            <v>120.09403</v>
          </cell>
          <cell r="D75">
            <v>4.3739999999999997</v>
          </cell>
          <cell r="E75">
            <v>103.05431</v>
          </cell>
          <cell r="F75">
            <v>990221</v>
          </cell>
          <cell r="G75" t="str">
            <v>C9 H12</v>
          </cell>
          <cell r="H75">
            <v>96.8</v>
          </cell>
          <cell r="I75">
            <v>99.7</v>
          </cell>
          <cell r="J75">
            <v>100</v>
          </cell>
          <cell r="K75">
            <v>779</v>
          </cell>
          <cell r="L75">
            <v>837</v>
          </cell>
          <cell r="M75">
            <v>0</v>
          </cell>
          <cell r="O75">
            <v>1025</v>
          </cell>
          <cell r="Q75" t="str">
            <v/>
          </cell>
        </row>
        <row r="76">
          <cell r="B76" t="str">
            <v>1-(Cyclopentylmethyl)allylbenzene</v>
          </cell>
          <cell r="C76">
            <v>117.07049000000001</v>
          </cell>
          <cell r="D76">
            <v>4.45</v>
          </cell>
          <cell r="E76">
            <v>111.04416999999999</v>
          </cell>
          <cell r="F76">
            <v>386971</v>
          </cell>
          <cell r="G76" t="str">
            <v>C15 H20</v>
          </cell>
          <cell r="H76">
            <v>97</v>
          </cell>
          <cell r="I76">
            <v>94.6</v>
          </cell>
          <cell r="J76">
            <v>100</v>
          </cell>
          <cell r="K76">
            <v>763</v>
          </cell>
          <cell r="L76">
            <v>850</v>
          </cell>
          <cell r="M76">
            <v>0</v>
          </cell>
          <cell r="O76">
            <v>1032</v>
          </cell>
          <cell r="Q76" t="str">
            <v/>
          </cell>
        </row>
        <row r="77">
          <cell r="B77" t="str">
            <v>2-(Trimethylsilyl)ethyl 1-oxo-2-azaspiro[5.5]undec-8-ene-2-carboxylate</v>
          </cell>
          <cell r="C77">
            <v>281.05194</v>
          </cell>
          <cell r="D77">
            <v>4.4539999999999997</v>
          </cell>
          <cell r="E77">
            <v>282.05056999999999</v>
          </cell>
          <cell r="F77">
            <v>300948</v>
          </cell>
          <cell r="G77" t="str">
            <v>C16 H27 N O3 Si</v>
          </cell>
          <cell r="H77">
            <v>98.6</v>
          </cell>
          <cell r="I77">
            <v>97.8</v>
          </cell>
          <cell r="J77">
            <v>100</v>
          </cell>
          <cell r="K77">
            <v>913</v>
          </cell>
          <cell r="L77">
            <v>930</v>
          </cell>
          <cell r="M77">
            <v>0</v>
          </cell>
          <cell r="O77">
            <v>1033</v>
          </cell>
          <cell r="Q77" t="str">
            <v/>
          </cell>
        </row>
        <row r="78">
          <cell r="B78" t="str">
            <v>1-Undecen-3-ol</v>
          </cell>
          <cell r="C78">
            <v>99.08108</v>
          </cell>
          <cell r="D78">
            <v>4.4850000000000003</v>
          </cell>
          <cell r="E78">
            <v>55.04983</v>
          </cell>
          <cell r="F78">
            <v>3815930</v>
          </cell>
          <cell r="G78" t="str">
            <v>C11 H22 O</v>
          </cell>
          <cell r="H78">
            <v>98.1</v>
          </cell>
          <cell r="I78">
            <v>100</v>
          </cell>
          <cell r="J78">
            <v>100</v>
          </cell>
          <cell r="K78">
            <v>816</v>
          </cell>
          <cell r="L78">
            <v>902</v>
          </cell>
          <cell r="M78" t="str">
            <v>35329-42-1</v>
          </cell>
          <cell r="N78" t="str">
            <v>CCCCCCCCC(O)C=C</v>
          </cell>
          <cell r="O78">
            <v>1036</v>
          </cell>
          <cell r="P78">
            <v>1284.2981</v>
          </cell>
          <cell r="Q78">
            <v>0.19333369721562305</v>
          </cell>
        </row>
        <row r="79">
          <cell r="B79" t="str">
            <v>Cyclopropanecarboxylic acid, pent-2-en-4-ynyl ester</v>
          </cell>
          <cell r="C79">
            <v>69.070490000000007</v>
          </cell>
          <cell r="D79">
            <v>4.5209999999999999</v>
          </cell>
          <cell r="E79">
            <v>69.069940000000003</v>
          </cell>
          <cell r="F79">
            <v>495610</v>
          </cell>
          <cell r="G79" t="str">
            <v>C9 H10 O2</v>
          </cell>
          <cell r="H79">
            <v>98.5</v>
          </cell>
          <cell r="I79">
            <v>96</v>
          </cell>
          <cell r="J79">
            <v>100</v>
          </cell>
          <cell r="K79">
            <v>792</v>
          </cell>
          <cell r="L79">
            <v>922</v>
          </cell>
          <cell r="M79">
            <v>0</v>
          </cell>
          <cell r="O79">
            <v>1040</v>
          </cell>
          <cell r="Q79">
            <v>64</v>
          </cell>
        </row>
        <row r="80">
          <cell r="B80" t="str">
            <v>1-(1-Methylpropoxy)-2-propanol</v>
          </cell>
          <cell r="C80">
            <v>87.081140000000005</v>
          </cell>
          <cell r="D80">
            <v>4.532</v>
          </cell>
          <cell r="E80">
            <v>87.080590000000001</v>
          </cell>
          <cell r="F80">
            <v>272454</v>
          </cell>
          <cell r="G80" t="str">
            <v>C7 H16 O2</v>
          </cell>
          <cell r="H80">
            <v>99.9</v>
          </cell>
          <cell r="I80">
            <v>94.9</v>
          </cell>
          <cell r="J80">
            <v>100</v>
          </cell>
          <cell r="K80">
            <v>823</v>
          </cell>
          <cell r="L80">
            <v>994</v>
          </cell>
          <cell r="M80">
            <v>0</v>
          </cell>
          <cell r="O80">
            <v>1041</v>
          </cell>
          <cell r="Q80" t="str">
            <v/>
          </cell>
        </row>
        <row r="81">
          <cell r="B81" t="str">
            <v>4-Hydroxy-3-hexanone</v>
          </cell>
          <cell r="C81">
            <v>100.0889</v>
          </cell>
          <cell r="D81">
            <v>4.5350000000000001</v>
          </cell>
          <cell r="E81">
            <v>59.04918</v>
          </cell>
          <cell r="F81">
            <v>2338270</v>
          </cell>
          <cell r="G81" t="str">
            <v>C6 H12 O2</v>
          </cell>
          <cell r="H81">
            <v>98.8</v>
          </cell>
          <cell r="I81">
            <v>98.4</v>
          </cell>
          <cell r="J81">
            <v>100</v>
          </cell>
          <cell r="K81">
            <v>889</v>
          </cell>
          <cell r="L81">
            <v>941</v>
          </cell>
          <cell r="M81" t="str">
            <v>4984-85-4</v>
          </cell>
          <cell r="N81" t="str">
            <v>CCC(O)C(=O)CC</v>
          </cell>
          <cell r="O81">
            <v>1042</v>
          </cell>
          <cell r="P81">
            <v>860.79034000000001</v>
          </cell>
          <cell r="Q81">
            <v>0.21051544328436583</v>
          </cell>
        </row>
        <row r="82">
          <cell r="B82" t="str">
            <v>Propanoic acid, ethenyl ester</v>
          </cell>
          <cell r="C82">
            <v>84.089569999999995</v>
          </cell>
          <cell r="D82">
            <v>4.6539999999999999</v>
          </cell>
          <cell r="E82">
            <v>58.036949999999997</v>
          </cell>
          <cell r="F82">
            <v>1200292</v>
          </cell>
          <cell r="G82" t="str">
            <v>C5 H8 O2</v>
          </cell>
          <cell r="H82">
            <v>98.6</v>
          </cell>
          <cell r="I82">
            <v>91.2</v>
          </cell>
          <cell r="J82">
            <v>100</v>
          </cell>
          <cell r="K82">
            <v>856</v>
          </cell>
          <cell r="L82">
            <v>927</v>
          </cell>
          <cell r="M82" t="str">
            <v>105-38-4</v>
          </cell>
          <cell r="N82" t="str">
            <v>CCC(=O)OC=C</v>
          </cell>
          <cell r="O82">
            <v>1053</v>
          </cell>
          <cell r="P82">
            <v>689.15374999999995</v>
          </cell>
          <cell r="Q82">
            <v>0.52796092308864329</v>
          </cell>
        </row>
        <row r="83">
          <cell r="B83" t="str">
            <v>unidentified C3-benzene</v>
          </cell>
          <cell r="C83">
            <v>120.09399999999999</v>
          </cell>
          <cell r="D83">
            <v>4.7270000000000003</v>
          </cell>
          <cell r="E83">
            <v>179.00104999999999</v>
          </cell>
          <cell r="F83">
            <v>932442</v>
          </cell>
          <cell r="G83" t="str">
            <v>C9 H12</v>
          </cell>
          <cell r="H83">
            <v>98</v>
          </cell>
          <cell r="I83">
            <v>95.8</v>
          </cell>
          <cell r="J83">
            <v>100</v>
          </cell>
          <cell r="K83">
            <v>864</v>
          </cell>
          <cell r="L83">
            <v>900</v>
          </cell>
          <cell r="M83">
            <v>0</v>
          </cell>
          <cell r="O83">
            <v>1061</v>
          </cell>
          <cell r="Q83" t="str">
            <v/>
          </cell>
        </row>
        <row r="84">
          <cell r="B84" t="str">
            <v>x - ethyl - x - methyl - benzene</v>
          </cell>
          <cell r="C84">
            <v>120.09403</v>
          </cell>
          <cell r="D84">
            <v>4.8259999999999996</v>
          </cell>
          <cell r="E84">
            <v>121.09688</v>
          </cell>
          <cell r="F84">
            <v>4746720</v>
          </cell>
          <cell r="G84" t="str">
            <v>C9 H12</v>
          </cell>
          <cell r="H84">
            <v>97.6</v>
          </cell>
          <cell r="I84">
            <v>99.7</v>
          </cell>
          <cell r="J84">
            <v>100</v>
          </cell>
          <cell r="K84">
            <v>794</v>
          </cell>
          <cell r="L84">
            <v>878</v>
          </cell>
          <cell r="M84">
            <v>0</v>
          </cell>
          <cell r="O84">
            <v>1071</v>
          </cell>
          <cell r="Q84" t="str">
            <v/>
          </cell>
        </row>
        <row r="85">
          <cell r="B85" t="str">
            <v>Dibutyl succinate</v>
          </cell>
          <cell r="C85">
            <v>101.06032</v>
          </cell>
          <cell r="D85">
            <v>4.9050000000000002</v>
          </cell>
          <cell r="E85">
            <v>102.06308</v>
          </cell>
          <cell r="F85">
            <v>313261</v>
          </cell>
          <cell r="G85" t="str">
            <v>C12 H22 O4</v>
          </cell>
          <cell r="H85">
            <v>98.1</v>
          </cell>
          <cell r="I85">
            <v>97.9</v>
          </cell>
          <cell r="J85">
            <v>100</v>
          </cell>
          <cell r="K85">
            <v>815</v>
          </cell>
          <cell r="L85">
            <v>905</v>
          </cell>
          <cell r="M85" t="str">
            <v>141-03-7</v>
          </cell>
          <cell r="N85" t="str">
            <v>CCCCOC(=O)CCC(=O)OCCCC</v>
          </cell>
          <cell r="O85">
            <v>1078</v>
          </cell>
          <cell r="P85">
            <v>1567.7639999999999</v>
          </cell>
          <cell r="Q85">
            <v>0.31239650865819085</v>
          </cell>
        </row>
        <row r="86">
          <cell r="B86" t="str">
            <v>1,4,7,10,13-Pentaoxacycloheptadecane</v>
          </cell>
          <cell r="C86">
            <v>89.060329999999993</v>
          </cell>
          <cell r="D86">
            <v>4.9180000000000001</v>
          </cell>
          <cell r="E86">
            <v>72.052509999999998</v>
          </cell>
          <cell r="F86">
            <v>1911499</v>
          </cell>
          <cell r="G86" t="str">
            <v>C12 H24 O5</v>
          </cell>
          <cell r="H86">
            <v>99.2</v>
          </cell>
          <cell r="I86">
            <v>99.5</v>
          </cell>
          <cell r="J86">
            <v>100</v>
          </cell>
          <cell r="K86">
            <v>781</v>
          </cell>
          <cell r="L86">
            <v>960</v>
          </cell>
          <cell r="M86">
            <v>0</v>
          </cell>
          <cell r="O86">
            <v>1080</v>
          </cell>
          <cell r="Q86" t="str">
            <v/>
          </cell>
        </row>
        <row r="87">
          <cell r="B87" t="str">
            <v>4-Methoxy-1-pentene</v>
          </cell>
          <cell r="C87">
            <v>129.09173000000001</v>
          </cell>
          <cell r="D87">
            <v>4.9279999999999999</v>
          </cell>
          <cell r="E87">
            <v>87.080590000000001</v>
          </cell>
          <cell r="F87">
            <v>5649251</v>
          </cell>
          <cell r="G87" t="str">
            <v>C6 H12 O</v>
          </cell>
          <cell r="H87">
            <v>98.8</v>
          </cell>
          <cell r="I87">
            <v>97.4</v>
          </cell>
          <cell r="J87">
            <v>99.8</v>
          </cell>
          <cell r="K87">
            <v>860</v>
          </cell>
          <cell r="L87">
            <v>943</v>
          </cell>
          <cell r="M87" t="str">
            <v>98386-09-5</v>
          </cell>
          <cell r="N87">
            <v>0</v>
          </cell>
          <cell r="O87">
            <v>1081</v>
          </cell>
          <cell r="Q87" t="str">
            <v/>
          </cell>
        </row>
        <row r="88">
          <cell r="B88" t="str">
            <v>3,7-Dioxabicyclo[4.1.0]heptane, 2-methoxy-6-methyl-, (1α,2β,6α)-</v>
          </cell>
          <cell r="C88">
            <v>111.04470999999999</v>
          </cell>
          <cell r="D88">
            <v>4.9329999999999998</v>
          </cell>
          <cell r="E88">
            <v>111.04416999999999</v>
          </cell>
          <cell r="F88">
            <v>488195</v>
          </cell>
          <cell r="G88" t="str">
            <v>C7 H12 O3</v>
          </cell>
          <cell r="H88">
            <v>98.3</v>
          </cell>
          <cell r="I88">
            <v>96.5</v>
          </cell>
          <cell r="J88">
            <v>97.4</v>
          </cell>
          <cell r="K88">
            <v>815</v>
          </cell>
          <cell r="L88">
            <v>968</v>
          </cell>
          <cell r="M88">
            <v>0</v>
          </cell>
          <cell r="O88">
            <v>1081</v>
          </cell>
          <cell r="Q88" t="str">
            <v/>
          </cell>
        </row>
        <row r="89">
          <cell r="B89" t="str">
            <v>1,3,6-Trioxa-2-silacyclooctane, 2,2,-dimethylsilyl-</v>
          </cell>
          <cell r="C89">
            <v>147.04787999999999</v>
          </cell>
          <cell r="D89">
            <v>4.9370000000000003</v>
          </cell>
          <cell r="E89">
            <v>115.0211</v>
          </cell>
          <cell r="F89">
            <v>591561</v>
          </cell>
          <cell r="G89" t="str">
            <v>C6 H14 O3 Si</v>
          </cell>
          <cell r="H89">
            <v>96.4</v>
          </cell>
          <cell r="I89">
            <v>95.1</v>
          </cell>
          <cell r="J89">
            <v>100</v>
          </cell>
          <cell r="K89">
            <v>786</v>
          </cell>
          <cell r="L89">
            <v>817</v>
          </cell>
          <cell r="M89">
            <v>0</v>
          </cell>
          <cell r="O89">
            <v>1082</v>
          </cell>
          <cell r="Q89" t="str">
            <v/>
          </cell>
        </row>
        <row r="90">
          <cell r="B90" t="str">
            <v>1-Propene, 1-(1-methylethoxy)-, (Z)-</v>
          </cell>
          <cell r="C90">
            <v>100.08896</v>
          </cell>
          <cell r="D90">
            <v>4.9459999999999997</v>
          </cell>
          <cell r="E90">
            <v>70.036969999999997</v>
          </cell>
          <cell r="F90">
            <v>568892</v>
          </cell>
          <cell r="G90" t="str">
            <v>C6 H12 O</v>
          </cell>
          <cell r="H90">
            <v>96.8</v>
          </cell>
          <cell r="I90">
            <v>97.8</v>
          </cell>
          <cell r="J90">
            <v>98.5</v>
          </cell>
          <cell r="K90">
            <v>851</v>
          </cell>
          <cell r="L90">
            <v>870</v>
          </cell>
          <cell r="M90" t="str">
            <v>4188-64-1</v>
          </cell>
          <cell r="N90">
            <v>0</v>
          </cell>
          <cell r="O90">
            <v>1082</v>
          </cell>
          <cell r="Q90" t="str">
            <v/>
          </cell>
        </row>
        <row r="91">
          <cell r="B91" t="str">
            <v>4-Ethynyl pyridine</v>
          </cell>
          <cell r="C91">
            <v>103.0423</v>
          </cell>
          <cell r="D91">
            <v>5</v>
          </cell>
          <cell r="E91">
            <v>109.02848</v>
          </cell>
          <cell r="F91">
            <v>2491479</v>
          </cell>
          <cell r="G91" t="str">
            <v>C7 H5 N</v>
          </cell>
          <cell r="H91">
            <v>99.4</v>
          </cell>
          <cell r="I91">
            <v>98.9</v>
          </cell>
          <cell r="J91">
            <v>100</v>
          </cell>
          <cell r="K91">
            <v>913</v>
          </cell>
          <cell r="L91">
            <v>967</v>
          </cell>
          <cell r="M91">
            <v>0</v>
          </cell>
          <cell r="O91">
            <v>1088</v>
          </cell>
          <cell r="Q91" t="str">
            <v/>
          </cell>
        </row>
        <row r="92">
          <cell r="B92" t="str">
            <v>2,3-Dimethylenebicyclo[2.2.1]hept-5-ene</v>
          </cell>
          <cell r="C92">
            <v>118.07831</v>
          </cell>
          <cell r="D92">
            <v>5.0149999999999997</v>
          </cell>
          <cell r="E92">
            <v>118.07777</v>
          </cell>
          <cell r="F92">
            <v>2304008</v>
          </cell>
          <cell r="G92" t="str">
            <v>C9 H10</v>
          </cell>
          <cell r="H92">
            <v>98.3</v>
          </cell>
          <cell r="I92">
            <v>100</v>
          </cell>
          <cell r="J92">
            <v>100</v>
          </cell>
          <cell r="K92">
            <v>807</v>
          </cell>
          <cell r="L92">
            <v>913</v>
          </cell>
          <cell r="M92">
            <v>0</v>
          </cell>
          <cell r="O92">
            <v>1090</v>
          </cell>
          <cell r="Q92" t="str">
            <v/>
          </cell>
        </row>
        <row r="93">
          <cell r="B93" t="str">
            <v>Propanoic acid, 2-methyl-, 2-ethyl-3-hydroxyhexyl ester</v>
          </cell>
          <cell r="C93">
            <v>89.060360000000003</v>
          </cell>
          <cell r="D93">
            <v>5.0179999999999998</v>
          </cell>
          <cell r="E93">
            <v>72.052580000000006</v>
          </cell>
          <cell r="F93">
            <v>1706495</v>
          </cell>
          <cell r="G93" t="str">
            <v>C12 H24 O3</v>
          </cell>
          <cell r="H93">
            <v>98</v>
          </cell>
          <cell r="I93">
            <v>99.6</v>
          </cell>
          <cell r="J93">
            <v>100</v>
          </cell>
          <cell r="K93">
            <v>848</v>
          </cell>
          <cell r="L93">
            <v>897</v>
          </cell>
          <cell r="M93" t="str">
            <v>74367-31-0</v>
          </cell>
          <cell r="N93" t="str">
            <v>CCCC(O)C(CC)COC(=O)C(C)C</v>
          </cell>
          <cell r="O93">
            <v>1090</v>
          </cell>
          <cell r="P93">
            <v>1382.5597</v>
          </cell>
          <cell r="Q93">
            <v>0.21160728176873667</v>
          </cell>
        </row>
        <row r="94">
          <cell r="B94" t="str">
            <v>1,3,6-Trioxa-2-silacyclooctane, 2,2,-dimethylsilyl-</v>
          </cell>
          <cell r="C94">
            <v>117.03726</v>
          </cell>
          <cell r="D94">
            <v>5.0529999999999999</v>
          </cell>
          <cell r="E94">
            <v>115.02115000000001</v>
          </cell>
          <cell r="F94">
            <v>1077144</v>
          </cell>
          <cell r="G94" t="str">
            <v>C6 H14 O3 Si</v>
          </cell>
          <cell r="H94">
            <v>95.7</v>
          </cell>
          <cell r="I94">
            <v>100</v>
          </cell>
          <cell r="J94">
            <v>100</v>
          </cell>
          <cell r="K94">
            <v>775</v>
          </cell>
          <cell r="L94">
            <v>782</v>
          </cell>
          <cell r="M94">
            <v>0</v>
          </cell>
          <cell r="O94">
            <v>1093</v>
          </cell>
          <cell r="Q94" t="str">
            <v/>
          </cell>
        </row>
        <row r="95">
          <cell r="B95" t="str">
            <v>7-Vinyltetracyclo[4.1.0.0(1,5).0(2,6)]heptane</v>
          </cell>
          <cell r="C95">
            <v>118.07836</v>
          </cell>
          <cell r="D95">
            <v>5.0979999999999999</v>
          </cell>
          <cell r="E95">
            <v>118.07781</v>
          </cell>
          <cell r="F95">
            <v>906259</v>
          </cell>
          <cell r="G95" t="str">
            <v>C9 H10</v>
          </cell>
          <cell r="H95">
            <v>99.8</v>
          </cell>
          <cell r="I95">
            <v>100</v>
          </cell>
          <cell r="J95">
            <v>100</v>
          </cell>
          <cell r="K95">
            <v>818</v>
          </cell>
          <cell r="L95">
            <v>990</v>
          </cell>
          <cell r="M95">
            <v>0</v>
          </cell>
          <cell r="O95">
            <v>1098</v>
          </cell>
          <cell r="Q95" t="str">
            <v/>
          </cell>
        </row>
        <row r="96">
          <cell r="B96" t="str">
            <v>2,3-Heptadien-5-yne, 2,4-dimethyl-</v>
          </cell>
          <cell r="C96">
            <v>120.09403</v>
          </cell>
          <cell r="D96">
            <v>5.1429999999999998</v>
          </cell>
          <cell r="E96">
            <v>106.07333</v>
          </cell>
          <cell r="F96">
            <v>595164</v>
          </cell>
          <cell r="G96" t="str">
            <v>C9 H12</v>
          </cell>
          <cell r="H96">
            <v>99.6</v>
          </cell>
          <cell r="I96">
            <v>100</v>
          </cell>
          <cell r="J96">
            <v>100</v>
          </cell>
          <cell r="K96">
            <v>980</v>
          </cell>
          <cell r="L96">
            <v>980</v>
          </cell>
          <cell r="M96" t="str">
            <v>41898-89-9</v>
          </cell>
          <cell r="N96">
            <v>0</v>
          </cell>
          <cell r="O96">
            <v>1103</v>
          </cell>
          <cell r="Q96" t="str">
            <v/>
          </cell>
        </row>
        <row r="97">
          <cell r="B97" t="str">
            <v>2-Butanone, 1-(acetyloxy)-</v>
          </cell>
          <cell r="C97">
            <v>106.06583000000001</v>
          </cell>
          <cell r="D97">
            <v>5.234</v>
          </cell>
          <cell r="E97">
            <v>101.05983999999999</v>
          </cell>
          <cell r="F97">
            <v>247615</v>
          </cell>
          <cell r="G97" t="str">
            <v>C6 H10 O3</v>
          </cell>
          <cell r="H97">
            <v>99.6</v>
          </cell>
          <cell r="I97">
            <v>80</v>
          </cell>
          <cell r="J97">
            <v>100</v>
          </cell>
          <cell r="K97">
            <v>821</v>
          </cell>
          <cell r="L97">
            <v>977</v>
          </cell>
          <cell r="M97" t="str">
            <v>1575-57-1</v>
          </cell>
          <cell r="N97" t="str">
            <v>CCC(=O)COC(C)=O</v>
          </cell>
          <cell r="O97">
            <v>1113</v>
          </cell>
          <cell r="P97">
            <v>940.57380000000001</v>
          </cell>
          <cell r="Q97">
            <v>0.18332022431413675</v>
          </cell>
        </row>
        <row r="98">
          <cell r="B98" t="str">
            <v>Cyclopentane, 1-methyl-2-methylene-3-(1-methylethyl)-, cis-(-)-</v>
          </cell>
          <cell r="C98">
            <v>138.14093</v>
          </cell>
          <cell r="D98">
            <v>5.2759999999999998</v>
          </cell>
          <cell r="E98">
            <v>138.14037999999999</v>
          </cell>
          <cell r="F98">
            <v>419007</v>
          </cell>
          <cell r="G98" t="str">
            <v>C10 H18</v>
          </cell>
          <cell r="H98">
            <v>99.1</v>
          </cell>
          <cell r="I98">
            <v>100</v>
          </cell>
          <cell r="J98">
            <v>100</v>
          </cell>
          <cell r="K98">
            <v>922</v>
          </cell>
          <cell r="L98">
            <v>956</v>
          </cell>
          <cell r="M98">
            <v>0</v>
          </cell>
          <cell r="O98">
            <v>1118</v>
          </cell>
          <cell r="Q98" t="str">
            <v/>
          </cell>
        </row>
        <row r="99">
          <cell r="B99" t="str">
            <v>1,4-Cyclohexadiene, 1,6,6-trimethyl-3-methylene-</v>
          </cell>
          <cell r="C99">
            <v>134.10964999999999</v>
          </cell>
          <cell r="D99">
            <v>5.4029999999999996</v>
          </cell>
          <cell r="E99">
            <v>134.10910000000001</v>
          </cell>
          <cell r="F99">
            <v>5772393</v>
          </cell>
          <cell r="G99" t="str">
            <v>C10 H14</v>
          </cell>
          <cell r="H99">
            <v>98.8</v>
          </cell>
          <cell r="I99">
            <v>99.5</v>
          </cell>
          <cell r="J99">
            <v>100</v>
          </cell>
          <cell r="K99">
            <v>801</v>
          </cell>
          <cell r="L99">
            <v>939</v>
          </cell>
          <cell r="M99">
            <v>0</v>
          </cell>
          <cell r="O99">
            <v>1132</v>
          </cell>
          <cell r="Q99" t="str">
            <v/>
          </cell>
        </row>
        <row r="100">
          <cell r="B100" t="str">
            <v>3,4-Dimethylene-1,3,5-cyclohepatdiene</v>
          </cell>
          <cell r="C100">
            <v>118.07831</v>
          </cell>
          <cell r="D100">
            <v>5.5410000000000004</v>
          </cell>
          <cell r="E100">
            <v>109.08873</v>
          </cell>
          <cell r="F100">
            <v>599482</v>
          </cell>
          <cell r="G100" t="str">
            <v>C9 H10</v>
          </cell>
          <cell r="H100">
            <v>94.4</v>
          </cell>
          <cell r="I100">
            <v>95.6</v>
          </cell>
          <cell r="J100">
            <v>97.2</v>
          </cell>
          <cell r="K100">
            <v>766</v>
          </cell>
          <cell r="L100">
            <v>777</v>
          </cell>
          <cell r="M100">
            <v>0</v>
          </cell>
          <cell r="O100">
            <v>1148</v>
          </cell>
          <cell r="Q100" t="str">
            <v/>
          </cell>
        </row>
        <row r="101">
          <cell r="B101" t="str">
            <v>Heptane, 4-azido-</v>
          </cell>
          <cell r="C101">
            <v>70.078320000000005</v>
          </cell>
          <cell r="D101">
            <v>5.5659999999999998</v>
          </cell>
          <cell r="E101">
            <v>58.036920000000002</v>
          </cell>
          <cell r="F101">
            <v>345776</v>
          </cell>
          <cell r="G101" t="str">
            <v>C7 H15 N3</v>
          </cell>
          <cell r="H101">
            <v>96.8</v>
          </cell>
          <cell r="I101">
            <v>99.2</v>
          </cell>
          <cell r="J101">
            <v>100</v>
          </cell>
          <cell r="K101">
            <v>824</v>
          </cell>
          <cell r="L101">
            <v>840</v>
          </cell>
          <cell r="M101" t="str">
            <v>27126-22-3</v>
          </cell>
          <cell r="N101" t="str">
            <v>CCCC(CCC)N=[N+]=[N-]</v>
          </cell>
          <cell r="O101">
            <v>1149</v>
          </cell>
          <cell r="P101">
            <v>928.43939999999998</v>
          </cell>
          <cell r="Q101">
            <v>0.23756057745933662</v>
          </cell>
        </row>
        <row r="102">
          <cell r="B102" t="str">
            <v>2-Methyl-4-phenyl-1,3-dioxane</v>
          </cell>
          <cell r="C102">
            <v>105.07056</v>
          </cell>
          <cell r="D102">
            <v>5.6440000000000001</v>
          </cell>
          <cell r="E102">
            <v>134.10910000000001</v>
          </cell>
          <cell r="F102">
            <v>395207</v>
          </cell>
          <cell r="G102" t="str">
            <v>C11 H14 O2</v>
          </cell>
          <cell r="H102">
            <v>99.3</v>
          </cell>
          <cell r="I102">
            <v>97.9</v>
          </cell>
          <cell r="J102">
            <v>100</v>
          </cell>
          <cell r="K102">
            <v>880</v>
          </cell>
          <cell r="L102">
            <v>962</v>
          </cell>
          <cell r="M102" t="str">
            <v>34161-47-2</v>
          </cell>
          <cell r="N102" t="str">
            <v>CC1OCCC(O1)C1=CC=CC=C1</v>
          </cell>
          <cell r="O102">
            <v>1160</v>
          </cell>
          <cell r="P102">
            <v>1395.8119999999999</v>
          </cell>
          <cell r="Q102">
            <v>0.1689425223454161</v>
          </cell>
        </row>
        <row r="103">
          <cell r="B103" t="str">
            <v>1-Propyne, 3-phenyl-</v>
          </cell>
          <cell r="C103">
            <v>116.06274000000001</v>
          </cell>
          <cell r="D103">
            <v>5.6459999999999999</v>
          </cell>
          <cell r="E103">
            <v>86.015169999999998</v>
          </cell>
          <cell r="F103">
            <v>5765930</v>
          </cell>
          <cell r="G103" t="str">
            <v>C9 H8</v>
          </cell>
          <cell r="H103">
            <v>99</v>
          </cell>
          <cell r="I103">
            <v>98.9</v>
          </cell>
          <cell r="J103">
            <v>99.4</v>
          </cell>
          <cell r="K103">
            <v>930</v>
          </cell>
          <cell r="L103">
            <v>960</v>
          </cell>
          <cell r="M103" t="str">
            <v>10147-11-2</v>
          </cell>
          <cell r="N103" t="str">
            <v>C#CCC1=CC=CC=C1</v>
          </cell>
          <cell r="O103">
            <v>1160</v>
          </cell>
          <cell r="P103">
            <v>966.80460000000005</v>
          </cell>
          <cell r="Q103">
            <v>0.19982879684271251</v>
          </cell>
        </row>
        <row r="104">
          <cell r="B104" t="str">
            <v>Benzene, (1,3,3-trimethylnonyl)-</v>
          </cell>
          <cell r="C104">
            <v>105.07056</v>
          </cell>
          <cell r="D104">
            <v>5.6970000000000001</v>
          </cell>
          <cell r="E104">
            <v>105.07001</v>
          </cell>
          <cell r="F104">
            <v>1044892</v>
          </cell>
          <cell r="G104" t="str">
            <v>C18 H30</v>
          </cell>
          <cell r="H104">
            <v>97.3</v>
          </cell>
          <cell r="I104">
            <v>97.6</v>
          </cell>
          <cell r="J104">
            <v>100</v>
          </cell>
          <cell r="K104">
            <v>853</v>
          </cell>
          <cell r="L104">
            <v>866</v>
          </cell>
          <cell r="M104" t="str">
            <v>54986-44-6</v>
          </cell>
          <cell r="N104">
            <v>0</v>
          </cell>
          <cell r="O104">
            <v>1166</v>
          </cell>
          <cell r="Q104" t="str">
            <v/>
          </cell>
        </row>
        <row r="105">
          <cell r="B105" t="str">
            <v>1,3-Benzenediol, o-(2-methylbenzoyl)-o'-(3-cyclopentylpropionyl)-</v>
          </cell>
          <cell r="C105">
            <v>119.08617</v>
          </cell>
          <cell r="D105">
            <v>5.7119999999999997</v>
          </cell>
          <cell r="E105">
            <v>75.010480000000001</v>
          </cell>
          <cell r="F105">
            <v>484346</v>
          </cell>
          <cell r="G105" t="str">
            <v>C22 H24 O4</v>
          </cell>
          <cell r="H105">
            <v>97.2</v>
          </cell>
          <cell r="I105">
            <v>98</v>
          </cell>
          <cell r="J105">
            <v>100</v>
          </cell>
          <cell r="K105">
            <v>846</v>
          </cell>
          <cell r="L105">
            <v>860</v>
          </cell>
          <cell r="M105">
            <v>0</v>
          </cell>
          <cell r="O105">
            <v>1167</v>
          </cell>
          <cell r="Q105" t="str">
            <v/>
          </cell>
        </row>
        <row r="106">
          <cell r="B106" t="str">
            <v>1,2-Dineopentyldisulfane 1,1,2-trioxide</v>
          </cell>
          <cell r="C106">
            <v>157.08937</v>
          </cell>
          <cell r="D106">
            <v>5.7130000000000001</v>
          </cell>
          <cell r="E106">
            <v>71.049250000000001</v>
          </cell>
          <cell r="F106">
            <v>174624</v>
          </cell>
          <cell r="G106" t="str">
            <v>C10 H22 O3 S2</v>
          </cell>
          <cell r="H106">
            <v>98</v>
          </cell>
          <cell r="I106">
            <v>92.4</v>
          </cell>
          <cell r="J106">
            <v>100</v>
          </cell>
          <cell r="K106">
            <v>799</v>
          </cell>
          <cell r="L106">
            <v>899</v>
          </cell>
          <cell r="M106">
            <v>0</v>
          </cell>
          <cell r="O106">
            <v>1167</v>
          </cell>
          <cell r="Q106" t="str">
            <v/>
          </cell>
        </row>
        <row r="107">
          <cell r="B107" t="str">
            <v>2H-Indol-2-one, 1,3-dihydro-</v>
          </cell>
          <cell r="C107">
            <v>133.05286000000001</v>
          </cell>
          <cell r="D107">
            <v>5.7249999999999996</v>
          </cell>
          <cell r="E107">
            <v>105.05741</v>
          </cell>
          <cell r="F107">
            <v>149941</v>
          </cell>
          <cell r="G107" t="str">
            <v>C8 H7 N O</v>
          </cell>
          <cell r="H107">
            <v>99.2</v>
          </cell>
          <cell r="I107">
            <v>96.6</v>
          </cell>
          <cell r="J107">
            <v>100</v>
          </cell>
          <cell r="K107">
            <v>936</v>
          </cell>
          <cell r="L107">
            <v>960</v>
          </cell>
          <cell r="M107" t="str">
            <v>59-48-3</v>
          </cell>
          <cell r="N107" t="str">
            <v>O=C1CC2=CC=CC=C2N1</v>
          </cell>
          <cell r="O107">
            <v>1169</v>
          </cell>
          <cell r="P107">
            <v>1464.2795000000001</v>
          </cell>
          <cell r="Q107">
            <v>0.20165514848770338</v>
          </cell>
        </row>
        <row r="108">
          <cell r="B108" t="str">
            <v>1,2-epoxy-4-propanoxy-hexane</v>
          </cell>
          <cell r="C108">
            <v>101.06032</v>
          </cell>
          <cell r="D108">
            <v>5.75</v>
          </cell>
          <cell r="E108">
            <v>87.080529999999996</v>
          </cell>
          <cell r="F108">
            <v>2393031</v>
          </cell>
          <cell r="G108" t="str">
            <v>C9 H16 O3</v>
          </cell>
          <cell r="H108">
            <v>100</v>
          </cell>
          <cell r="I108">
            <v>99.6</v>
          </cell>
          <cell r="J108">
            <v>100</v>
          </cell>
          <cell r="K108">
            <v>815</v>
          </cell>
          <cell r="L108">
            <v>999</v>
          </cell>
          <cell r="M108">
            <v>0</v>
          </cell>
          <cell r="O108">
            <v>1171</v>
          </cell>
          <cell r="Q108" t="str">
            <v/>
          </cell>
        </row>
        <row r="109">
          <cell r="B109" t="str">
            <v>(E)-4-hydroxy-2-hexenal</v>
          </cell>
          <cell r="C109">
            <v>85.065460000000002</v>
          </cell>
          <cell r="D109">
            <v>5.766</v>
          </cell>
          <cell r="E109">
            <v>86.068250000000006</v>
          </cell>
          <cell r="F109">
            <v>1484207</v>
          </cell>
          <cell r="G109" t="str">
            <v>C6 H10 O2</v>
          </cell>
          <cell r="H109">
            <v>98.4</v>
          </cell>
          <cell r="I109">
            <v>100</v>
          </cell>
          <cell r="J109">
            <v>100</v>
          </cell>
          <cell r="K109">
            <v>920</v>
          </cell>
          <cell r="L109">
            <v>920</v>
          </cell>
          <cell r="M109" t="str">
            <v>17427-21-3</v>
          </cell>
          <cell r="N109" t="str">
            <v>CCC(O)C=CC=O</v>
          </cell>
          <cell r="O109">
            <v>1173</v>
          </cell>
          <cell r="P109">
            <v>1000.1257000000001</v>
          </cell>
          <cell r="Q109">
            <v>0.17285257243164528</v>
          </cell>
        </row>
        <row r="110">
          <cell r="B110" t="str">
            <v>2-Methylpyrrolizin-3-one</v>
          </cell>
          <cell r="C110">
            <v>133.05286000000001</v>
          </cell>
          <cell r="D110">
            <v>5.8040000000000003</v>
          </cell>
          <cell r="E110">
            <v>105.05741</v>
          </cell>
          <cell r="F110">
            <v>1870781</v>
          </cell>
          <cell r="G110" t="str">
            <v>C8 H7 N O</v>
          </cell>
          <cell r="H110">
            <v>98.7</v>
          </cell>
          <cell r="I110">
            <v>94.7</v>
          </cell>
          <cell r="J110">
            <v>100</v>
          </cell>
          <cell r="K110">
            <v>758</v>
          </cell>
          <cell r="L110">
            <v>936</v>
          </cell>
          <cell r="M110">
            <v>0</v>
          </cell>
          <cell r="O110">
            <v>1178</v>
          </cell>
          <cell r="Q110" t="str">
            <v/>
          </cell>
        </row>
        <row r="111">
          <cell r="B111" t="str">
            <v>Pentanediamide, N,N'-di-benzoyloxy-</v>
          </cell>
          <cell r="C111">
            <v>105.04537999999999</v>
          </cell>
          <cell r="D111">
            <v>5.8179999999999996</v>
          </cell>
          <cell r="E111">
            <v>106.03695</v>
          </cell>
          <cell r="F111">
            <v>1642079</v>
          </cell>
          <cell r="G111" t="str">
            <v>C19 H18 N2 O6</v>
          </cell>
          <cell r="H111">
            <v>98.3</v>
          </cell>
          <cell r="I111">
            <v>100</v>
          </cell>
          <cell r="J111">
            <v>100</v>
          </cell>
          <cell r="K111">
            <v>861</v>
          </cell>
          <cell r="L111">
            <v>916</v>
          </cell>
          <cell r="M111">
            <v>0</v>
          </cell>
          <cell r="O111">
            <v>1179</v>
          </cell>
          <cell r="Q111" t="str">
            <v/>
          </cell>
        </row>
        <row r="112">
          <cell r="B112" t="str">
            <v>Butanamide, 2-ethyl-N-[(phenylamino)carbonyl]-</v>
          </cell>
          <cell r="C112">
            <v>119.04982</v>
          </cell>
          <cell r="D112">
            <v>5.8609999999999998</v>
          </cell>
          <cell r="E112">
            <v>120.05262</v>
          </cell>
          <cell r="F112">
            <v>85522</v>
          </cell>
          <cell r="G112" t="str">
            <v>C13 H18 N2 O2</v>
          </cell>
          <cell r="H112">
            <v>97.7</v>
          </cell>
          <cell r="I112">
            <v>95.1</v>
          </cell>
          <cell r="J112">
            <v>100</v>
          </cell>
          <cell r="K112">
            <v>832</v>
          </cell>
          <cell r="L112">
            <v>883</v>
          </cell>
          <cell r="M112">
            <v>0</v>
          </cell>
          <cell r="O112">
            <v>1184</v>
          </cell>
          <cell r="Q112" t="str">
            <v/>
          </cell>
        </row>
        <row r="113">
          <cell r="B113" t="str">
            <v>2-Methylpyrrolizin-3-one</v>
          </cell>
          <cell r="C113">
            <v>133.05289999999999</v>
          </cell>
          <cell r="D113">
            <v>5.8929999999999998</v>
          </cell>
          <cell r="E113">
            <v>105.05746000000001</v>
          </cell>
          <cell r="F113">
            <v>2064302</v>
          </cell>
          <cell r="G113" t="str">
            <v>C8 H7 N O</v>
          </cell>
          <cell r="H113">
            <v>99.4</v>
          </cell>
          <cell r="I113">
            <v>99.9</v>
          </cell>
          <cell r="J113">
            <v>100</v>
          </cell>
          <cell r="K113">
            <v>795</v>
          </cell>
          <cell r="L113">
            <v>970</v>
          </cell>
          <cell r="M113">
            <v>0</v>
          </cell>
          <cell r="O113">
            <v>1188</v>
          </cell>
          <cell r="Q113" t="str">
            <v/>
          </cell>
        </row>
        <row r="114">
          <cell r="B114" t="str">
            <v>Benzene, 1-isocyano-3-methyl-</v>
          </cell>
          <cell r="C114">
            <v>117.05797</v>
          </cell>
          <cell r="D114">
            <v>5.9039999999999999</v>
          </cell>
          <cell r="E114">
            <v>116.04962999999999</v>
          </cell>
          <cell r="F114">
            <v>118686</v>
          </cell>
          <cell r="G114" t="str">
            <v>C8 H7 N</v>
          </cell>
          <cell r="H114">
            <v>99</v>
          </cell>
          <cell r="I114">
            <v>87</v>
          </cell>
          <cell r="J114">
            <v>100</v>
          </cell>
          <cell r="K114">
            <v>854</v>
          </cell>
          <cell r="L114">
            <v>950</v>
          </cell>
          <cell r="M114" t="str">
            <v>20600-54-8</v>
          </cell>
          <cell r="N114" t="str">
            <v>CC1=CC(=CC=C1)[N+]#[C-]</v>
          </cell>
          <cell r="O114">
            <v>1189</v>
          </cell>
          <cell r="P114">
            <v>1011.1887</v>
          </cell>
          <cell r="Q114">
            <v>0.17584383607134846</v>
          </cell>
        </row>
        <row r="115">
          <cell r="B115" t="str">
            <v>10,12-Dibenzoyl-11-(4-nitrophenyl)pyrrolo[2,1-h][1,3,7]triazapyrene</v>
          </cell>
          <cell r="C115">
            <v>105.03416</v>
          </cell>
          <cell r="D115">
            <v>5.92</v>
          </cell>
          <cell r="E115">
            <v>106.03693</v>
          </cell>
          <cell r="F115">
            <v>2034881</v>
          </cell>
          <cell r="G115" t="str">
            <v>C36 H20 N4 O4</v>
          </cell>
          <cell r="H115">
            <v>99.3</v>
          </cell>
          <cell r="I115">
            <v>98.1</v>
          </cell>
          <cell r="J115">
            <v>100</v>
          </cell>
          <cell r="K115">
            <v>908</v>
          </cell>
          <cell r="L115">
            <v>963</v>
          </cell>
          <cell r="M115">
            <v>0</v>
          </cell>
          <cell r="O115">
            <v>1191</v>
          </cell>
          <cell r="Q115" t="str">
            <v/>
          </cell>
        </row>
        <row r="116">
          <cell r="B116" t="str">
            <v>L-talose N-methyl-N-phenylhydrazone</v>
          </cell>
          <cell r="C116">
            <v>106.06583000000001</v>
          </cell>
          <cell r="D116">
            <v>5.9210000000000003</v>
          </cell>
          <cell r="E116">
            <v>107.07306</v>
          </cell>
          <cell r="F116">
            <v>652169</v>
          </cell>
          <cell r="G116" t="str">
            <v>C13 H10 N2 O5</v>
          </cell>
          <cell r="H116">
            <v>97.6</v>
          </cell>
          <cell r="I116">
            <v>87.6</v>
          </cell>
          <cell r="J116">
            <v>100</v>
          </cell>
          <cell r="K116">
            <v>779</v>
          </cell>
          <cell r="L116">
            <v>879</v>
          </cell>
          <cell r="M116">
            <v>0</v>
          </cell>
          <cell r="O116">
            <v>1192</v>
          </cell>
          <cell r="Q116" t="str">
            <v/>
          </cell>
        </row>
        <row r="117">
          <cell r="B117" t="str">
            <v>1-(Phenoxymethyl)-4-vinyl-benzene</v>
          </cell>
          <cell r="C117">
            <v>120.05762</v>
          </cell>
          <cell r="D117">
            <v>5.9829999999999997</v>
          </cell>
          <cell r="E117">
            <v>118.07331000000001</v>
          </cell>
          <cell r="F117">
            <v>392693</v>
          </cell>
          <cell r="G117" t="str">
            <v>C15 H14 O</v>
          </cell>
          <cell r="H117">
            <v>97.2</v>
          </cell>
          <cell r="I117">
            <v>99.1</v>
          </cell>
          <cell r="J117">
            <v>100</v>
          </cell>
          <cell r="K117">
            <v>755</v>
          </cell>
          <cell r="L117">
            <v>859</v>
          </cell>
          <cell r="M117">
            <v>0</v>
          </cell>
          <cell r="O117">
            <v>1198</v>
          </cell>
          <cell r="Q117" t="str">
            <v/>
          </cell>
        </row>
        <row r="118">
          <cell r="B118" t="str">
            <v>Propane, 2-ethoxy-2-methyl-</v>
          </cell>
          <cell r="C118">
            <v>101.09683</v>
          </cell>
          <cell r="D118">
            <v>6.0090000000000003</v>
          </cell>
          <cell r="E118">
            <v>103.07548</v>
          </cell>
          <cell r="F118">
            <v>4219596</v>
          </cell>
          <cell r="G118" t="str">
            <v>C6 H14 O</v>
          </cell>
          <cell r="H118">
            <v>98.8</v>
          </cell>
          <cell r="I118">
            <v>98.9</v>
          </cell>
          <cell r="J118">
            <v>99.9</v>
          </cell>
          <cell r="K118">
            <v>870</v>
          </cell>
          <cell r="L118">
            <v>944</v>
          </cell>
          <cell r="M118" t="str">
            <v>637-92-3</v>
          </cell>
          <cell r="N118" t="str">
            <v>CCOC(C)(C)C</v>
          </cell>
          <cell r="O118">
            <v>1201</v>
          </cell>
          <cell r="P118">
            <v>619.65560000000005</v>
          </cell>
          <cell r="Q118">
            <v>0.9381733982554179</v>
          </cell>
        </row>
        <row r="119">
          <cell r="B119" t="str">
            <v>10,12-Dibenzoyl-11-(4-nitrophenyl)pyrrolo[2,1-h][1,3,7]triazapyrene</v>
          </cell>
          <cell r="C119">
            <v>105.03415</v>
          </cell>
          <cell r="D119">
            <v>6.0430000000000001</v>
          </cell>
          <cell r="E119">
            <v>106.03695</v>
          </cell>
          <cell r="F119">
            <v>1524360</v>
          </cell>
          <cell r="G119" t="str">
            <v>C36 H20 N4 O4</v>
          </cell>
          <cell r="H119">
            <v>99.3</v>
          </cell>
          <cell r="I119">
            <v>99.4</v>
          </cell>
          <cell r="J119">
            <v>100</v>
          </cell>
          <cell r="K119">
            <v>959</v>
          </cell>
          <cell r="L119">
            <v>962</v>
          </cell>
          <cell r="M119">
            <v>0</v>
          </cell>
          <cell r="O119">
            <v>1205</v>
          </cell>
          <cell r="Q119" t="str">
            <v/>
          </cell>
        </row>
        <row r="120">
          <cell r="B120" t="str">
            <v>Methyl (1S,2R,2'S)-(-)-1-[N-(benzyloxycarbonyl)amino]-2-(2'-hydroxy-2'-methoxycarbonyl-2'-([1S,2R,3S,4R]-2,3-isopropylidenedioxy-4-methoxycarbonylcyclopeny-1-yl)ethylaminocarbonyl]cyclopropyl-1-carbonyl-N-[(R)-2-phenylglycinate]</v>
          </cell>
          <cell r="C120">
            <v>133.10181</v>
          </cell>
          <cell r="D120">
            <v>6.0650000000000004</v>
          </cell>
          <cell r="E120">
            <v>108.05273</v>
          </cell>
          <cell r="F120">
            <v>15013236</v>
          </cell>
          <cell r="G120" t="str">
            <v>C36 H43 N3 O13</v>
          </cell>
          <cell r="H120">
            <v>97.9</v>
          </cell>
          <cell r="I120">
            <v>100</v>
          </cell>
          <cell r="J120">
            <v>100</v>
          </cell>
          <cell r="K120">
            <v>763</v>
          </cell>
          <cell r="L120">
            <v>896</v>
          </cell>
          <cell r="M120">
            <v>0</v>
          </cell>
          <cell r="O120">
            <v>1209</v>
          </cell>
          <cell r="Q120" t="str">
            <v/>
          </cell>
        </row>
        <row r="121">
          <cell r="B121" t="str">
            <v>1,3-Cyclohexanediol, 4,4-dimethyl-, 1-acetate, (1R-cis)-</v>
          </cell>
          <cell r="C121">
            <v>115.07607</v>
          </cell>
          <cell r="D121">
            <v>6.0830000000000002</v>
          </cell>
          <cell r="E121">
            <v>80.057720000000003</v>
          </cell>
          <cell r="F121">
            <v>936884</v>
          </cell>
          <cell r="G121" t="str">
            <v>C10 H18 O3</v>
          </cell>
          <cell r="H121">
            <v>97.6</v>
          </cell>
          <cell r="I121">
            <v>95.3</v>
          </cell>
          <cell r="J121">
            <v>100</v>
          </cell>
          <cell r="K121">
            <v>880</v>
          </cell>
          <cell r="L121">
            <v>880</v>
          </cell>
          <cell r="M121">
            <v>0</v>
          </cell>
          <cell r="O121">
            <v>1211</v>
          </cell>
          <cell r="Q121" t="str">
            <v/>
          </cell>
        </row>
        <row r="122">
          <cell r="B122" t="str">
            <v>1-(4,4-Dimethyl-2-oxazolin-2-yl)-1-phenyl-2-(pyrrolidin-1-yl)-ethanol</v>
          </cell>
          <cell r="C122">
            <v>84.057590000000005</v>
          </cell>
          <cell r="D122">
            <v>6.202</v>
          </cell>
          <cell r="E122">
            <v>93.033619999999999</v>
          </cell>
          <cell r="F122">
            <v>172968</v>
          </cell>
          <cell r="G122" t="str">
            <v>C17 H24 N2 O2</v>
          </cell>
          <cell r="H122">
            <v>97.8</v>
          </cell>
          <cell r="I122">
            <v>100</v>
          </cell>
          <cell r="J122">
            <v>100</v>
          </cell>
          <cell r="K122">
            <v>768</v>
          </cell>
          <cell r="L122">
            <v>891</v>
          </cell>
          <cell r="M122">
            <v>0</v>
          </cell>
          <cell r="O122">
            <v>1224</v>
          </cell>
          <cell r="Q122" t="str">
            <v/>
          </cell>
        </row>
        <row r="123">
          <cell r="B123" t="str">
            <v>4-Nitrophenyl-β-phenylpropionate</v>
          </cell>
          <cell r="C123">
            <v>133.10181</v>
          </cell>
          <cell r="D123">
            <v>6.2069999999999999</v>
          </cell>
          <cell r="E123">
            <v>133.05234999999999</v>
          </cell>
          <cell r="F123">
            <v>642492</v>
          </cell>
          <cell r="G123" t="str">
            <v>C15 H13 N O4</v>
          </cell>
          <cell r="H123">
            <v>98.6</v>
          </cell>
          <cell r="I123">
            <v>93.5</v>
          </cell>
          <cell r="J123">
            <v>100</v>
          </cell>
          <cell r="K123">
            <v>793</v>
          </cell>
          <cell r="L123">
            <v>930</v>
          </cell>
          <cell r="M123" t="str">
            <v>17895-71-5</v>
          </cell>
          <cell r="N123">
            <v>0</v>
          </cell>
          <cell r="O123">
            <v>1225</v>
          </cell>
          <cell r="Q123">
            <v>1028</v>
          </cell>
        </row>
        <row r="124">
          <cell r="B124" t="str">
            <v>(2S,3S)-2,4-dimethylpentane-1,3-diol</v>
          </cell>
          <cell r="C124">
            <v>114.0346</v>
          </cell>
          <cell r="D124">
            <v>6.25</v>
          </cell>
          <cell r="E124">
            <v>88.030869999999993</v>
          </cell>
          <cell r="F124">
            <v>460598</v>
          </cell>
          <cell r="G124" t="str">
            <v>C7 H16 O2</v>
          </cell>
          <cell r="H124">
            <v>90.2</v>
          </cell>
          <cell r="I124">
            <v>92</v>
          </cell>
          <cell r="J124">
            <v>96.5</v>
          </cell>
          <cell r="K124">
            <v>836</v>
          </cell>
          <cell r="L124">
            <v>920</v>
          </cell>
          <cell r="M124">
            <v>0</v>
          </cell>
          <cell r="O124">
            <v>1230</v>
          </cell>
          <cell r="Q124" t="str">
            <v/>
          </cell>
        </row>
        <row r="125">
          <cell r="B125" t="str">
            <v>Carbonic acid, butyl 3-methylphenyl ester</v>
          </cell>
          <cell r="C125">
            <v>108.05758</v>
          </cell>
          <cell r="D125">
            <v>6.335</v>
          </cell>
          <cell r="E125">
            <v>109.06047</v>
          </cell>
          <cell r="F125">
            <v>953294</v>
          </cell>
          <cell r="G125" t="str">
            <v>C12 H16 O3</v>
          </cell>
          <cell r="H125">
            <v>96.9</v>
          </cell>
          <cell r="I125">
            <v>99.1</v>
          </cell>
          <cell r="J125">
            <v>99.3</v>
          </cell>
          <cell r="K125">
            <v>839</v>
          </cell>
          <cell r="L125">
            <v>861</v>
          </cell>
          <cell r="M125">
            <v>0</v>
          </cell>
          <cell r="O125">
            <v>1242</v>
          </cell>
          <cell r="Q125">
            <v>305</v>
          </cell>
        </row>
        <row r="126">
          <cell r="B126" t="str">
            <v>anti-1-Phenyl-2-ethenyldecan-1-ol</v>
          </cell>
          <cell r="C126">
            <v>122.09714</v>
          </cell>
          <cell r="D126">
            <v>6.3769999999999998</v>
          </cell>
          <cell r="E126">
            <v>107.04927000000001</v>
          </cell>
          <cell r="F126">
            <v>11205954</v>
          </cell>
          <cell r="G126" t="str">
            <v>C18 H28 O</v>
          </cell>
          <cell r="H126">
            <v>97.6</v>
          </cell>
          <cell r="I126">
            <v>98.3</v>
          </cell>
          <cell r="J126">
            <v>100</v>
          </cell>
          <cell r="K126">
            <v>780</v>
          </cell>
          <cell r="L126">
            <v>877</v>
          </cell>
          <cell r="M126">
            <v>0</v>
          </cell>
          <cell r="O126">
            <v>1246</v>
          </cell>
          <cell r="Q126" t="str">
            <v/>
          </cell>
        </row>
        <row r="127">
          <cell r="B127" t="str">
            <v>3-Methyl-2,3-dihydrobenzofuran</v>
          </cell>
          <cell r="C127">
            <v>134.07328999999999</v>
          </cell>
          <cell r="D127">
            <v>6.3789999999999996</v>
          </cell>
          <cell r="E127">
            <v>120.05262</v>
          </cell>
          <cell r="F127">
            <v>1151742</v>
          </cell>
          <cell r="G127" t="str">
            <v>C9 H10 O</v>
          </cell>
          <cell r="H127">
            <v>99.1</v>
          </cell>
          <cell r="I127">
            <v>100</v>
          </cell>
          <cell r="J127">
            <v>100</v>
          </cell>
          <cell r="K127">
            <v>956</v>
          </cell>
          <cell r="L127">
            <v>956</v>
          </cell>
          <cell r="M127">
            <v>0</v>
          </cell>
          <cell r="O127">
            <v>1247</v>
          </cell>
          <cell r="Q127" t="str">
            <v/>
          </cell>
        </row>
        <row r="128">
          <cell r="B128" t="str">
            <v>2-(3-Methylbut-2-enyloxy)benzaldehyde</v>
          </cell>
          <cell r="C128">
            <v>122.07332</v>
          </cell>
          <cell r="D128">
            <v>6.3949999999999996</v>
          </cell>
          <cell r="E128">
            <v>123.07613000000001</v>
          </cell>
          <cell r="F128">
            <v>1633105</v>
          </cell>
          <cell r="G128" t="str">
            <v>C12 H14 O2</v>
          </cell>
          <cell r="H128">
            <v>97.3</v>
          </cell>
          <cell r="I128">
            <v>100</v>
          </cell>
          <cell r="J128">
            <v>100</v>
          </cell>
          <cell r="K128">
            <v>781</v>
          </cell>
          <cell r="L128">
            <v>864</v>
          </cell>
          <cell r="M128">
            <v>0</v>
          </cell>
          <cell r="O128">
            <v>1248</v>
          </cell>
          <cell r="Q128" t="str">
            <v/>
          </cell>
        </row>
        <row r="129">
          <cell r="B129" t="str">
            <v>10,12-Dibenzoyl-11-(4-nitrophenyl)pyrrolo[2,1-h][1,3,7]triazapyrene</v>
          </cell>
          <cell r="C129">
            <v>131.08624</v>
          </cell>
          <cell r="D129">
            <v>6.3959999999999999</v>
          </cell>
          <cell r="E129">
            <v>106.03695</v>
          </cell>
          <cell r="F129">
            <v>14309325</v>
          </cell>
          <cell r="G129" t="str">
            <v>C36 H20 N4 O4</v>
          </cell>
          <cell r="H129">
            <v>99.3</v>
          </cell>
          <cell r="I129">
            <v>99.6</v>
          </cell>
          <cell r="J129">
            <v>100</v>
          </cell>
          <cell r="K129">
            <v>932</v>
          </cell>
          <cell r="L129">
            <v>965</v>
          </cell>
          <cell r="M129">
            <v>0</v>
          </cell>
          <cell r="O129">
            <v>1248</v>
          </cell>
          <cell r="Q129" t="str">
            <v/>
          </cell>
        </row>
        <row r="130">
          <cell r="B130" t="str">
            <v>anti-2-Oxatricyclo[4.1.0.0(3,5)]heptane</v>
          </cell>
          <cell r="C130">
            <v>133.08924999999999</v>
          </cell>
          <cell r="D130">
            <v>6.468</v>
          </cell>
          <cell r="E130">
            <v>53.002249999999997</v>
          </cell>
          <cell r="F130">
            <v>9877747</v>
          </cell>
          <cell r="G130" t="str">
            <v>C6 H8 O</v>
          </cell>
          <cell r="H130">
            <v>98.4</v>
          </cell>
          <cell r="I130">
            <v>89.3</v>
          </cell>
          <cell r="J130">
            <v>99.8</v>
          </cell>
          <cell r="K130">
            <v>813</v>
          </cell>
          <cell r="L130">
            <v>921</v>
          </cell>
          <cell r="M130">
            <v>0</v>
          </cell>
          <cell r="O130">
            <v>1257</v>
          </cell>
          <cell r="Q130" t="str">
            <v/>
          </cell>
        </row>
        <row r="131">
          <cell r="B131" t="str">
            <v>1,3-Butadiene, 1-phenyl-</v>
          </cell>
          <cell r="C131">
            <v>130.07840999999999</v>
          </cell>
          <cell r="D131">
            <v>6.5510000000000002</v>
          </cell>
          <cell r="E131">
            <v>130.07786999999999</v>
          </cell>
          <cell r="F131">
            <v>1396784</v>
          </cell>
          <cell r="G131" t="str">
            <v>C10 H10</v>
          </cell>
          <cell r="H131">
            <v>99</v>
          </cell>
          <cell r="I131">
            <v>96.1</v>
          </cell>
          <cell r="J131">
            <v>100</v>
          </cell>
          <cell r="K131">
            <v>902</v>
          </cell>
          <cell r="L131">
            <v>950</v>
          </cell>
          <cell r="M131">
            <v>0</v>
          </cell>
          <cell r="O131">
            <v>1267</v>
          </cell>
          <cell r="Q131" t="str">
            <v/>
          </cell>
        </row>
        <row r="132">
          <cell r="B132" t="str">
            <v>1a,6b-dihydro-1H-cyclopropa[b][1]benzofuran</v>
          </cell>
          <cell r="C132">
            <v>132.05766</v>
          </cell>
          <cell r="D132">
            <v>6.5620000000000003</v>
          </cell>
          <cell r="E132">
            <v>131.04933</v>
          </cell>
          <cell r="F132">
            <v>5256040</v>
          </cell>
          <cell r="G132" t="str">
            <v>C9 H8 O</v>
          </cell>
          <cell r="H132">
            <v>98.8</v>
          </cell>
          <cell r="I132">
            <v>98.6</v>
          </cell>
          <cell r="J132">
            <v>99.4</v>
          </cell>
          <cell r="K132">
            <v>879</v>
          </cell>
          <cell r="L132">
            <v>948</v>
          </cell>
          <cell r="M132">
            <v>0</v>
          </cell>
          <cell r="O132">
            <v>1269</v>
          </cell>
          <cell r="Q132" t="str">
            <v/>
          </cell>
        </row>
        <row r="133">
          <cell r="B133" t="str">
            <v>(2,5-dimethylpyrazol-3-yl) (E)-3-phenylprop-2-enoate</v>
          </cell>
          <cell r="C133">
            <v>146.10968</v>
          </cell>
          <cell r="D133">
            <v>6.5730000000000004</v>
          </cell>
          <cell r="E133">
            <v>116.06216999999999</v>
          </cell>
          <cell r="F133">
            <v>1361480</v>
          </cell>
          <cell r="G133" t="str">
            <v>C14 H14 N2 O2</v>
          </cell>
          <cell r="H133">
            <v>98.3</v>
          </cell>
          <cell r="I133">
            <v>98.7</v>
          </cell>
          <cell r="J133">
            <v>100</v>
          </cell>
          <cell r="K133">
            <v>753</v>
          </cell>
          <cell r="L133">
            <v>912</v>
          </cell>
          <cell r="M133">
            <v>0</v>
          </cell>
          <cell r="O133">
            <v>1270</v>
          </cell>
          <cell r="Q133" t="str">
            <v/>
          </cell>
        </row>
        <row r="134">
          <cell r="B134" t="str">
            <v>6-(prop-2-enoxymethyl)-2-oxanone</v>
          </cell>
          <cell r="C134">
            <v>114.06828</v>
          </cell>
          <cell r="D134">
            <v>6.5869999999999997</v>
          </cell>
          <cell r="E134">
            <v>114.06773</v>
          </cell>
          <cell r="F134">
            <v>859453</v>
          </cell>
          <cell r="G134" t="str">
            <v>C9 H14 O3</v>
          </cell>
          <cell r="H134">
            <v>99.6</v>
          </cell>
          <cell r="I134">
            <v>97.7</v>
          </cell>
          <cell r="J134">
            <v>100</v>
          </cell>
          <cell r="K134">
            <v>814</v>
          </cell>
          <cell r="L134">
            <v>977</v>
          </cell>
          <cell r="M134">
            <v>0</v>
          </cell>
          <cell r="O134">
            <v>1272</v>
          </cell>
          <cell r="Q134" t="str">
            <v/>
          </cell>
        </row>
        <row r="135">
          <cell r="B135" t="str">
            <v>1,3-Butadiene, 1-phenyl-</v>
          </cell>
          <cell r="C135">
            <v>130.07840999999999</v>
          </cell>
          <cell r="D135">
            <v>6.5949999999999998</v>
          </cell>
          <cell r="E135">
            <v>130.07786999999999</v>
          </cell>
          <cell r="F135">
            <v>2345641</v>
          </cell>
          <cell r="G135" t="str">
            <v>C10 H10</v>
          </cell>
          <cell r="H135">
            <v>98.9</v>
          </cell>
          <cell r="I135">
            <v>95.4</v>
          </cell>
          <cell r="J135">
            <v>100</v>
          </cell>
          <cell r="K135">
            <v>813</v>
          </cell>
          <cell r="L135">
            <v>944</v>
          </cell>
          <cell r="M135">
            <v>0</v>
          </cell>
          <cell r="O135">
            <v>1272</v>
          </cell>
          <cell r="Q135" t="str">
            <v/>
          </cell>
        </row>
        <row r="136">
          <cell r="B136" t="str">
            <v>1,3-Butadiene, 1-phenyl-</v>
          </cell>
          <cell r="C136">
            <v>130.07840999999999</v>
          </cell>
          <cell r="D136">
            <v>6.649</v>
          </cell>
          <cell r="E136">
            <v>130.07344000000001</v>
          </cell>
          <cell r="F136">
            <v>2249640</v>
          </cell>
          <cell r="G136" t="str">
            <v>C10 H10</v>
          </cell>
          <cell r="H136">
            <v>99.8</v>
          </cell>
          <cell r="I136">
            <v>95.9</v>
          </cell>
          <cell r="J136">
            <v>100</v>
          </cell>
          <cell r="K136">
            <v>850</v>
          </cell>
          <cell r="L136">
            <v>990</v>
          </cell>
          <cell r="M136">
            <v>0</v>
          </cell>
          <cell r="O136">
            <v>1279</v>
          </cell>
          <cell r="Q136" t="str">
            <v/>
          </cell>
        </row>
        <row r="137">
          <cell r="B137" t="str">
            <v>Phenol, 4-ethyl-</v>
          </cell>
          <cell r="C137">
            <v>122.07328</v>
          </cell>
          <cell r="D137">
            <v>6.665</v>
          </cell>
          <cell r="E137">
            <v>122.07273000000001</v>
          </cell>
          <cell r="F137">
            <v>1311127</v>
          </cell>
          <cell r="G137" t="str">
            <v>C8 H10 O</v>
          </cell>
          <cell r="H137">
            <v>97.1</v>
          </cell>
          <cell r="I137">
            <v>92.5</v>
          </cell>
          <cell r="J137">
            <v>100</v>
          </cell>
          <cell r="K137">
            <v>804</v>
          </cell>
          <cell r="L137">
            <v>853</v>
          </cell>
          <cell r="M137" t="str">
            <v>123-07-9</v>
          </cell>
          <cell r="N137" t="str">
            <v>CCC1=CC=C(O)C=C1</v>
          </cell>
          <cell r="O137">
            <v>1281</v>
          </cell>
          <cell r="P137">
            <v>1156.4024999999999</v>
          </cell>
          <cell r="Q137">
            <v>0.10774578920401857</v>
          </cell>
        </row>
        <row r="138">
          <cell r="B138" t="str">
            <v>1,4-Bis[2-(1-methylethenyl)anilido]benzene</v>
          </cell>
          <cell r="C138">
            <v>132.04509999999999</v>
          </cell>
          <cell r="D138">
            <v>6.68</v>
          </cell>
          <cell r="E138">
            <v>132.04455999999999</v>
          </cell>
          <cell r="F138">
            <v>582818</v>
          </cell>
          <cell r="G138" t="str">
            <v>C26 H24 N2 O2</v>
          </cell>
          <cell r="H138">
            <v>99</v>
          </cell>
          <cell r="I138">
            <v>100</v>
          </cell>
          <cell r="J138">
            <v>100</v>
          </cell>
          <cell r="K138">
            <v>867</v>
          </cell>
          <cell r="L138">
            <v>950</v>
          </cell>
          <cell r="M138">
            <v>0</v>
          </cell>
          <cell r="O138">
            <v>1283</v>
          </cell>
          <cell r="Q138" t="str">
            <v/>
          </cell>
        </row>
        <row r="139">
          <cell r="B139" t="str">
            <v>[5(R),8(R)]-4,4-Ethylidenedioxy-5,6,8-trimethyltricyclo[6.3.0.0(1,5)]undecan-7-one</v>
          </cell>
          <cell r="C139">
            <v>156.07864000000001</v>
          </cell>
          <cell r="D139">
            <v>6.7679999999999998</v>
          </cell>
          <cell r="E139">
            <v>99.044169999999994</v>
          </cell>
          <cell r="F139">
            <v>4694477</v>
          </cell>
          <cell r="G139" t="str">
            <v>C16 H24 O3</v>
          </cell>
          <cell r="H139">
            <v>98.8</v>
          </cell>
          <cell r="I139">
            <v>100</v>
          </cell>
          <cell r="J139">
            <v>100</v>
          </cell>
          <cell r="K139">
            <v>827</v>
          </cell>
          <cell r="L139">
            <v>941</v>
          </cell>
          <cell r="M139">
            <v>0</v>
          </cell>
          <cell r="O139">
            <v>1294</v>
          </cell>
          <cell r="Q139" t="str">
            <v/>
          </cell>
        </row>
        <row r="140">
          <cell r="B140" t="str">
            <v>1-Methyl-2- (1-methylprop-2-en-1-yl)benzene</v>
          </cell>
          <cell r="C140">
            <v>146.10968</v>
          </cell>
          <cell r="D140">
            <v>6.8010000000000002</v>
          </cell>
          <cell r="E140">
            <v>147.11250000000001</v>
          </cell>
          <cell r="F140">
            <v>1097300</v>
          </cell>
          <cell r="G140" t="str">
            <v>C11 H14</v>
          </cell>
          <cell r="H140">
            <v>99.5</v>
          </cell>
          <cell r="I140">
            <v>88</v>
          </cell>
          <cell r="J140">
            <v>100</v>
          </cell>
          <cell r="K140">
            <v>846</v>
          </cell>
          <cell r="L140">
            <v>975</v>
          </cell>
          <cell r="M140">
            <v>0</v>
          </cell>
          <cell r="O140">
            <v>1298</v>
          </cell>
          <cell r="Q140" t="str">
            <v/>
          </cell>
        </row>
        <row r="141">
          <cell r="B141" t="str">
            <v>1-(o-Hydroxyphenyl)-2-propen-1-ol</v>
          </cell>
          <cell r="C141">
            <v>131.04988</v>
          </cell>
          <cell r="D141">
            <v>6.8380000000000001</v>
          </cell>
          <cell r="E141">
            <v>132.05276000000001</v>
          </cell>
          <cell r="F141">
            <v>3490208</v>
          </cell>
          <cell r="G141" t="str">
            <v>C9 H10 O2</v>
          </cell>
          <cell r="H141">
            <v>98.2</v>
          </cell>
          <cell r="I141">
            <v>92.2</v>
          </cell>
          <cell r="J141">
            <v>100</v>
          </cell>
          <cell r="K141">
            <v>863</v>
          </cell>
          <cell r="L141">
            <v>908</v>
          </cell>
          <cell r="M141">
            <v>0</v>
          </cell>
          <cell r="O141">
            <v>1302</v>
          </cell>
          <cell r="Q141" t="str">
            <v/>
          </cell>
        </row>
        <row r="142">
          <cell r="B142" t="str">
            <v>2-Methyl-3-phenyloxetan-3-ol</v>
          </cell>
          <cell r="C142">
            <v>134.07327000000001</v>
          </cell>
          <cell r="D142">
            <v>6.8780000000000001</v>
          </cell>
          <cell r="E142">
            <v>134.07272</v>
          </cell>
          <cell r="F142">
            <v>247758</v>
          </cell>
          <cell r="G142" t="str">
            <v>C10 H12 O2</v>
          </cell>
          <cell r="H142">
            <v>99.6</v>
          </cell>
          <cell r="I142">
            <v>90.8</v>
          </cell>
          <cell r="J142">
            <v>100</v>
          </cell>
          <cell r="K142">
            <v>908</v>
          </cell>
          <cell r="L142">
            <v>977</v>
          </cell>
          <cell r="M142">
            <v>0</v>
          </cell>
          <cell r="O142">
            <v>1308</v>
          </cell>
          <cell r="Q142" t="str">
            <v/>
          </cell>
        </row>
        <row r="143">
          <cell r="B143" t="str">
            <v>Ethynyl-1,3,5,7-cyclooctatetraene</v>
          </cell>
          <cell r="C143">
            <v>128.06273999999999</v>
          </cell>
          <cell r="D143">
            <v>6.9569999999999999</v>
          </cell>
          <cell r="E143">
            <v>129.04486</v>
          </cell>
          <cell r="F143">
            <v>2321348</v>
          </cell>
          <cell r="G143" t="str">
            <v>C10 H8</v>
          </cell>
          <cell r="H143">
            <v>99</v>
          </cell>
          <cell r="I143">
            <v>95.8</v>
          </cell>
          <cell r="J143">
            <v>99.6</v>
          </cell>
          <cell r="K143">
            <v>857</v>
          </cell>
          <cell r="L143">
            <v>959</v>
          </cell>
          <cell r="M143">
            <v>0</v>
          </cell>
          <cell r="O143">
            <v>1318</v>
          </cell>
          <cell r="Q143" t="str">
            <v/>
          </cell>
        </row>
        <row r="144">
          <cell r="B144" t="str">
            <v>2-Propyl-2,3-dihydropyran-6-one</v>
          </cell>
          <cell r="C144">
            <v>121.06106</v>
          </cell>
          <cell r="D144">
            <v>6.97</v>
          </cell>
          <cell r="E144">
            <v>120.05262</v>
          </cell>
          <cell r="F144">
            <v>206643</v>
          </cell>
          <cell r="G144" t="str">
            <v>C8 H12 O2</v>
          </cell>
          <cell r="H144">
            <v>96.4</v>
          </cell>
          <cell r="I144">
            <v>89.4</v>
          </cell>
          <cell r="J144">
            <v>100</v>
          </cell>
          <cell r="K144">
            <v>757</v>
          </cell>
          <cell r="L144">
            <v>819</v>
          </cell>
          <cell r="M144">
            <v>0</v>
          </cell>
          <cell r="O144">
            <v>1321</v>
          </cell>
          <cell r="Q144" t="str">
            <v/>
          </cell>
        </row>
        <row r="145">
          <cell r="B145" t="str">
            <v>[1aα,6β(S*),6aα]-3,4-Dihydro-4-(1,1a,6,6a-tetrahydro-6-hydroxycycloprop[a]inden-6-yl)-1(2H)-naphthalenone</v>
          </cell>
          <cell r="C145">
            <v>145.06547</v>
          </cell>
          <cell r="D145">
            <v>7.032</v>
          </cell>
          <cell r="E145">
            <v>146.98651000000001</v>
          </cell>
          <cell r="F145">
            <v>1002397</v>
          </cell>
          <cell r="G145" t="str">
            <v>C20 H18 O2</v>
          </cell>
          <cell r="H145">
            <v>96.9</v>
          </cell>
          <cell r="I145">
            <v>90.6</v>
          </cell>
          <cell r="J145">
            <v>97.5</v>
          </cell>
          <cell r="K145">
            <v>860</v>
          </cell>
          <cell r="L145">
            <v>894</v>
          </cell>
          <cell r="M145">
            <v>0</v>
          </cell>
          <cell r="O145">
            <v>1329</v>
          </cell>
          <cell r="Q145" t="str">
            <v/>
          </cell>
        </row>
        <row r="146">
          <cell r="B146" t="str">
            <v>Ethyl (-)-(5S)-5,6-Epoxyhexanoate</v>
          </cell>
          <cell r="C146">
            <v>97.101870000000005</v>
          </cell>
          <cell r="D146">
            <v>7.0679999999999996</v>
          </cell>
          <cell r="E146">
            <v>84.093429999999998</v>
          </cell>
          <cell r="F146">
            <v>6377242</v>
          </cell>
          <cell r="G146" t="str">
            <v>C8 H14 O3</v>
          </cell>
          <cell r="H146">
            <v>96.9</v>
          </cell>
          <cell r="I146">
            <v>93.7</v>
          </cell>
          <cell r="J146">
            <v>100</v>
          </cell>
          <cell r="K146">
            <v>809</v>
          </cell>
          <cell r="L146">
            <v>846</v>
          </cell>
          <cell r="M146">
            <v>0</v>
          </cell>
          <cell r="O146">
            <v>1333</v>
          </cell>
          <cell r="Q146" t="str">
            <v/>
          </cell>
        </row>
        <row r="147">
          <cell r="B147" t="str">
            <v>(-)-3-ethyloctan-4-ol</v>
          </cell>
          <cell r="C147">
            <v>87.08108</v>
          </cell>
          <cell r="D147">
            <v>7.09</v>
          </cell>
          <cell r="E147">
            <v>101.09621</v>
          </cell>
          <cell r="F147">
            <v>428444</v>
          </cell>
          <cell r="G147" t="str">
            <v>C10 H22 O</v>
          </cell>
          <cell r="H147">
            <v>99.7</v>
          </cell>
          <cell r="I147">
            <v>88.2</v>
          </cell>
          <cell r="J147">
            <v>100</v>
          </cell>
          <cell r="K147">
            <v>800</v>
          </cell>
          <cell r="L147">
            <v>985</v>
          </cell>
          <cell r="M147">
            <v>0</v>
          </cell>
          <cell r="O147">
            <v>1336</v>
          </cell>
          <cell r="Q147" t="str">
            <v/>
          </cell>
        </row>
        <row r="148">
          <cell r="B148" t="str">
            <v>4a,8a-(Methaniminomethano)naphthalene-9,11-dione, 10-phenyl-</v>
          </cell>
          <cell r="C148">
            <v>127.07605</v>
          </cell>
          <cell r="D148">
            <v>7.1340000000000003</v>
          </cell>
          <cell r="E148">
            <v>70.036969999999997</v>
          </cell>
          <cell r="F148">
            <v>497064</v>
          </cell>
          <cell r="G148" t="str">
            <v>C18 H13 N O2</v>
          </cell>
          <cell r="H148">
            <v>95.6</v>
          </cell>
          <cell r="I148">
            <v>93.4</v>
          </cell>
          <cell r="J148">
            <v>100</v>
          </cell>
          <cell r="K148">
            <v>780</v>
          </cell>
          <cell r="L148">
            <v>780</v>
          </cell>
          <cell r="M148" t="str">
            <v>69915-10-2</v>
          </cell>
          <cell r="N148">
            <v>0</v>
          </cell>
          <cell r="O148">
            <v>1342</v>
          </cell>
          <cell r="Q148" t="str">
            <v/>
          </cell>
        </row>
        <row r="149">
          <cell r="B149" t="str">
            <v>rel-(1S,4aR,8aR)-1,5,6,7,8,8a-hexahydro-2H-1,4a-(epoxymethano)naphthalen-9-one</v>
          </cell>
          <cell r="C149">
            <v>238.95012</v>
          </cell>
          <cell r="D149">
            <v>7.1369999999999996</v>
          </cell>
          <cell r="E149">
            <v>119.04927000000001</v>
          </cell>
          <cell r="F149">
            <v>1134325</v>
          </cell>
          <cell r="G149" t="str">
            <v>C11 H14 O2</v>
          </cell>
          <cell r="H149">
            <v>99.8</v>
          </cell>
          <cell r="I149">
            <v>98.3</v>
          </cell>
          <cell r="J149">
            <v>100</v>
          </cell>
          <cell r="K149">
            <v>957</v>
          </cell>
          <cell r="L149">
            <v>991</v>
          </cell>
          <cell r="M149">
            <v>0</v>
          </cell>
          <cell r="O149">
            <v>1342</v>
          </cell>
          <cell r="Q149" t="str">
            <v/>
          </cell>
        </row>
        <row r="150">
          <cell r="B150" t="str">
            <v>(S)-(-)-6-Benzoyloxy-7-oxoheptyl pivalate</v>
          </cell>
          <cell r="C150">
            <v>150.09207000000001</v>
          </cell>
          <cell r="D150">
            <v>7.141</v>
          </cell>
          <cell r="E150">
            <v>87.080529999999996</v>
          </cell>
          <cell r="F150">
            <v>9967979</v>
          </cell>
          <cell r="G150" t="str">
            <v>C19 H26 O5</v>
          </cell>
          <cell r="H150">
            <v>99.6</v>
          </cell>
          <cell r="I150">
            <v>99.1</v>
          </cell>
          <cell r="J150">
            <v>100</v>
          </cell>
          <cell r="K150">
            <v>821</v>
          </cell>
          <cell r="L150">
            <v>979</v>
          </cell>
          <cell r="M150">
            <v>0</v>
          </cell>
          <cell r="O150">
            <v>1343</v>
          </cell>
          <cell r="Q150" t="str">
            <v/>
          </cell>
        </row>
        <row r="151">
          <cell r="B151" t="str">
            <v>Butanoic acid, 2-hydroxy-, methyl ester</v>
          </cell>
          <cell r="C151">
            <v>59.049770000000002</v>
          </cell>
          <cell r="D151">
            <v>7.1470000000000002</v>
          </cell>
          <cell r="E151">
            <v>101.09627999999999</v>
          </cell>
          <cell r="F151">
            <v>1032502</v>
          </cell>
          <cell r="G151" t="str">
            <v>C5 H10 O3</v>
          </cell>
          <cell r="H151">
            <v>98.4</v>
          </cell>
          <cell r="I151">
            <v>91.8</v>
          </cell>
          <cell r="J151">
            <v>100</v>
          </cell>
          <cell r="K151">
            <v>799</v>
          </cell>
          <cell r="L151">
            <v>919</v>
          </cell>
          <cell r="M151" t="str">
            <v>29674-47-3</v>
          </cell>
          <cell r="N151" t="str">
            <v>CCC(O)C(=O)OC</v>
          </cell>
          <cell r="O151">
            <v>1344</v>
          </cell>
          <cell r="P151">
            <v>844.63116000000002</v>
          </cell>
          <cell r="Q151">
            <v>0.59122711030457364</v>
          </cell>
        </row>
        <row r="152">
          <cell r="B152" t="str">
            <v>5,8-Epoxy-1H-benzocycloheptene, 2,3,5,8-tetrahydro-8-methyl-</v>
          </cell>
          <cell r="C152">
            <v>145.06550999999999</v>
          </cell>
          <cell r="D152">
            <v>7.2809999999999997</v>
          </cell>
          <cell r="E152">
            <v>146.06833</v>
          </cell>
          <cell r="F152">
            <v>164640</v>
          </cell>
          <cell r="G152" t="str">
            <v>C12 H14 O</v>
          </cell>
          <cell r="H152">
            <v>97.7</v>
          </cell>
          <cell r="I152">
            <v>92</v>
          </cell>
          <cell r="J152">
            <v>100</v>
          </cell>
          <cell r="K152">
            <v>847</v>
          </cell>
          <cell r="L152">
            <v>885</v>
          </cell>
          <cell r="M152">
            <v>0</v>
          </cell>
          <cell r="O152">
            <v>1361</v>
          </cell>
          <cell r="Q152" t="str">
            <v/>
          </cell>
        </row>
        <row r="153">
          <cell r="B153" t="str">
            <v>Phenol, 2-propyl-</v>
          </cell>
          <cell r="C153">
            <v>136.089</v>
          </cell>
          <cell r="D153">
            <v>7.3010000000000002</v>
          </cell>
          <cell r="E153">
            <v>136.08846</v>
          </cell>
          <cell r="F153">
            <v>5680615</v>
          </cell>
          <cell r="G153" t="str">
            <v>C9 H12 O</v>
          </cell>
          <cell r="H153">
            <v>99</v>
          </cell>
          <cell r="I153">
            <v>90.4</v>
          </cell>
          <cell r="J153">
            <v>100</v>
          </cell>
          <cell r="K153">
            <v>800</v>
          </cell>
          <cell r="L153">
            <v>950</v>
          </cell>
          <cell r="M153" t="str">
            <v>644-35-9</v>
          </cell>
          <cell r="N153" t="str">
            <v>CCCC1=C(O)C=CC=C1</v>
          </cell>
          <cell r="O153">
            <v>1365</v>
          </cell>
          <cell r="P153">
            <v>1209.867</v>
          </cell>
          <cell r="Q153">
            <v>0.12822318486246839</v>
          </cell>
        </row>
        <row r="154">
          <cell r="B154" t="str">
            <v>Bicyclo[3.2.0]hepta-3,6-dien-2-one, 5-(1-methylethyl)-</v>
          </cell>
          <cell r="C154">
            <v>133.06549000000001</v>
          </cell>
          <cell r="D154">
            <v>7.327</v>
          </cell>
          <cell r="E154">
            <v>134.06868</v>
          </cell>
          <cell r="F154">
            <v>1067187</v>
          </cell>
          <cell r="G154" t="str">
            <v>C10 H12 O</v>
          </cell>
          <cell r="H154">
            <v>97</v>
          </cell>
          <cell r="I154">
            <v>96.6</v>
          </cell>
          <cell r="J154">
            <v>100</v>
          </cell>
          <cell r="K154">
            <v>810</v>
          </cell>
          <cell r="L154">
            <v>848</v>
          </cell>
          <cell r="M154" t="str">
            <v>110087-13-3</v>
          </cell>
          <cell r="N154" t="str">
            <v>CC(C)C12C=CC1C(=O)C=C2</v>
          </cell>
          <cell r="O154">
            <v>1367</v>
          </cell>
          <cell r="P154">
            <v>1227.0835999999999</v>
          </cell>
          <cell r="Q154">
            <v>0.1140235270033762</v>
          </cell>
        </row>
        <row r="155">
          <cell r="B155" t="str">
            <v>(1S,2R)-3-(2-methylallyl)cyclohexa-3,5-diene-1,2-diol</v>
          </cell>
          <cell r="C155">
            <v>133.06547</v>
          </cell>
          <cell r="D155">
            <v>7.3449999999999998</v>
          </cell>
          <cell r="E155">
            <v>134.06816000000001</v>
          </cell>
          <cell r="F155">
            <v>462865</v>
          </cell>
          <cell r="G155" t="str">
            <v>C10 H14 O2</v>
          </cell>
          <cell r="H155">
            <v>98.2</v>
          </cell>
          <cell r="I155">
            <v>99.1</v>
          </cell>
          <cell r="J155">
            <v>100</v>
          </cell>
          <cell r="K155">
            <v>909</v>
          </cell>
          <cell r="L155">
            <v>909</v>
          </cell>
          <cell r="M155">
            <v>0</v>
          </cell>
          <cell r="O155">
            <v>1370</v>
          </cell>
          <cell r="Q155" t="str">
            <v/>
          </cell>
        </row>
        <row r="156">
          <cell r="B156" t="str">
            <v>4-Methoxy-1-pentene</v>
          </cell>
          <cell r="C156">
            <v>101.06039</v>
          </cell>
          <cell r="D156">
            <v>7.3609999999999998</v>
          </cell>
          <cell r="E156">
            <v>102.06316</v>
          </cell>
          <cell r="F156">
            <v>3003227</v>
          </cell>
          <cell r="G156" t="str">
            <v>C6 H12 O</v>
          </cell>
          <cell r="H156">
            <v>98.1</v>
          </cell>
          <cell r="I156">
            <v>88.5</v>
          </cell>
          <cell r="J156">
            <v>100</v>
          </cell>
          <cell r="K156">
            <v>758</v>
          </cell>
          <cell r="L156">
            <v>902</v>
          </cell>
          <cell r="M156" t="str">
            <v>98386-09-5</v>
          </cell>
          <cell r="N156">
            <v>0</v>
          </cell>
          <cell r="O156">
            <v>1372</v>
          </cell>
          <cell r="Q156" t="str">
            <v/>
          </cell>
        </row>
        <row r="157">
          <cell r="B157" t="str">
            <v>4-(2'-Hydroxyphenyl)-2-methyl-3-buten-2-ol</v>
          </cell>
          <cell r="C157">
            <v>160.08893</v>
          </cell>
          <cell r="D157">
            <v>7.4379999999999997</v>
          </cell>
          <cell r="E157">
            <v>146.06827999999999</v>
          </cell>
          <cell r="F157">
            <v>4083897</v>
          </cell>
          <cell r="G157" t="str">
            <v>C11 H14 O2</v>
          </cell>
          <cell r="H157">
            <v>98.7</v>
          </cell>
          <cell r="I157">
            <v>97.9</v>
          </cell>
          <cell r="J157">
            <v>99.5</v>
          </cell>
          <cell r="K157">
            <v>764</v>
          </cell>
          <cell r="L157">
            <v>944</v>
          </cell>
          <cell r="M157">
            <v>0</v>
          </cell>
          <cell r="O157">
            <v>1382</v>
          </cell>
          <cell r="Q157" t="str">
            <v/>
          </cell>
        </row>
        <row r="158">
          <cell r="B158" t="str">
            <v>3-Methyl-1-phenyl-2-buten-1-ol</v>
          </cell>
          <cell r="C158">
            <v>129.07056</v>
          </cell>
          <cell r="D158">
            <v>7.4580000000000002</v>
          </cell>
          <cell r="E158">
            <v>89.059780000000003</v>
          </cell>
          <cell r="F158">
            <v>2694180</v>
          </cell>
          <cell r="G158" t="str">
            <v>C11 H14 O</v>
          </cell>
          <cell r="H158">
            <v>98.7</v>
          </cell>
          <cell r="I158">
            <v>82.3</v>
          </cell>
          <cell r="J158">
            <v>100</v>
          </cell>
          <cell r="K158">
            <v>818</v>
          </cell>
          <cell r="L158">
            <v>932</v>
          </cell>
          <cell r="M158">
            <v>0</v>
          </cell>
          <cell r="O158">
            <v>1385</v>
          </cell>
          <cell r="Q158" t="str">
            <v/>
          </cell>
        </row>
        <row r="159">
          <cell r="B159" t="str">
            <v>[(3S)-5,5-dimethyl-3-oxolanyl]methanol</v>
          </cell>
          <cell r="C159">
            <v>122.06071</v>
          </cell>
          <cell r="D159">
            <v>7.4669999999999996</v>
          </cell>
          <cell r="E159">
            <v>95.073070000000001</v>
          </cell>
          <cell r="F159">
            <v>1930032</v>
          </cell>
          <cell r="G159" t="str">
            <v>C7 H14 O2</v>
          </cell>
          <cell r="H159">
            <v>99.5</v>
          </cell>
          <cell r="I159">
            <v>89.3</v>
          </cell>
          <cell r="J159">
            <v>100</v>
          </cell>
          <cell r="K159">
            <v>841</v>
          </cell>
          <cell r="L159">
            <v>973</v>
          </cell>
          <cell r="M159">
            <v>0</v>
          </cell>
          <cell r="O159">
            <v>1387</v>
          </cell>
          <cell r="Q159" t="str">
            <v/>
          </cell>
        </row>
        <row r="160">
          <cell r="B160" t="str">
            <v>5-Propyl-2,3-dihydro-1H-indene</v>
          </cell>
          <cell r="C160">
            <v>160.12535</v>
          </cell>
          <cell r="D160">
            <v>7.4980000000000002</v>
          </cell>
          <cell r="E160">
            <v>148.08394000000001</v>
          </cell>
          <cell r="F160">
            <v>281525</v>
          </cell>
          <cell r="G160" t="str">
            <v>C12 H16</v>
          </cell>
          <cell r="H160">
            <v>99.7</v>
          </cell>
          <cell r="I160">
            <v>80.900000000000006</v>
          </cell>
          <cell r="J160">
            <v>100</v>
          </cell>
          <cell r="K160">
            <v>803</v>
          </cell>
          <cell r="L160">
            <v>986</v>
          </cell>
          <cell r="M160">
            <v>0</v>
          </cell>
          <cell r="O160">
            <v>1390</v>
          </cell>
          <cell r="Q160" t="str">
            <v/>
          </cell>
        </row>
        <row r="161">
          <cell r="B161" t="str">
            <v>(2Z,6R*)-6,7epoxy-3,7-dimethyl-2-octen-1-o</v>
          </cell>
          <cell r="C161">
            <v>85.065439999999995</v>
          </cell>
          <cell r="D161">
            <v>7.5069999999999997</v>
          </cell>
          <cell r="E161">
            <v>81.033609999999996</v>
          </cell>
          <cell r="F161">
            <v>279937</v>
          </cell>
          <cell r="G161" t="str">
            <v>C10 H18 O2</v>
          </cell>
          <cell r="H161">
            <v>99.6</v>
          </cell>
          <cell r="I161">
            <v>95.9</v>
          </cell>
          <cell r="J161">
            <v>100</v>
          </cell>
          <cell r="K161">
            <v>844</v>
          </cell>
          <cell r="L161">
            <v>978</v>
          </cell>
          <cell r="M161">
            <v>0</v>
          </cell>
          <cell r="O161">
            <v>1392</v>
          </cell>
          <cell r="Q161" t="str">
            <v/>
          </cell>
        </row>
        <row r="162">
          <cell r="B162" t="str">
            <v>Cyclohexene 3-(tert-butyl)peroxide</v>
          </cell>
          <cell r="C162">
            <v>81.070520000000002</v>
          </cell>
          <cell r="D162">
            <v>7.6180000000000003</v>
          </cell>
          <cell r="E162">
            <v>82.073300000000003</v>
          </cell>
          <cell r="F162">
            <v>653311</v>
          </cell>
          <cell r="G162" t="str">
            <v>C10 H18 O2</v>
          </cell>
          <cell r="H162">
            <v>99.3</v>
          </cell>
          <cell r="I162">
            <v>92.2</v>
          </cell>
          <cell r="J162">
            <v>100</v>
          </cell>
          <cell r="K162">
            <v>866</v>
          </cell>
          <cell r="L162">
            <v>962</v>
          </cell>
          <cell r="M162" t="str">
            <v>51437-25-3</v>
          </cell>
          <cell r="N162">
            <v>0</v>
          </cell>
          <cell r="O162">
            <v>1407</v>
          </cell>
          <cell r="Q162" t="str">
            <v/>
          </cell>
        </row>
        <row r="163">
          <cell r="B163" t="str">
            <v>1,1,8-Trimethylspiro[2.6]nona-6,8-dien-5-one</v>
          </cell>
          <cell r="C163">
            <v>176.12027</v>
          </cell>
          <cell r="D163">
            <v>7.7450000000000001</v>
          </cell>
          <cell r="E163">
            <v>162.09969000000001</v>
          </cell>
          <cell r="F163">
            <v>978390</v>
          </cell>
          <cell r="G163" t="str">
            <v>C12 H16 O</v>
          </cell>
          <cell r="H163">
            <v>99.2</v>
          </cell>
          <cell r="I163">
            <v>99.5</v>
          </cell>
          <cell r="J163">
            <v>100</v>
          </cell>
          <cell r="K163">
            <v>955</v>
          </cell>
          <cell r="L163">
            <v>958</v>
          </cell>
          <cell r="M163">
            <v>0</v>
          </cell>
          <cell r="O163">
            <v>1425</v>
          </cell>
          <cell r="Q163" t="str">
            <v/>
          </cell>
        </row>
        <row r="164">
          <cell r="B164" t="str">
            <v>1,2-Benzenediol, O-(4-ethylbenzoyl)-O'-propargyloxycarbonyl-</v>
          </cell>
          <cell r="C164">
            <v>133.06557000000001</v>
          </cell>
          <cell r="D164">
            <v>7.798</v>
          </cell>
          <cell r="E164">
            <v>134.06827999999999</v>
          </cell>
          <cell r="F164">
            <v>686118</v>
          </cell>
          <cell r="G164" t="str">
            <v>C19 H16 O5</v>
          </cell>
          <cell r="H164">
            <v>96.4</v>
          </cell>
          <cell r="I164">
            <v>97.5</v>
          </cell>
          <cell r="J164">
            <v>97.2</v>
          </cell>
          <cell r="K164">
            <v>818</v>
          </cell>
          <cell r="L164">
            <v>876</v>
          </cell>
          <cell r="M164">
            <v>0</v>
          </cell>
          <cell r="O164">
            <v>1433</v>
          </cell>
          <cell r="Q164" t="str">
            <v/>
          </cell>
        </row>
        <row r="165">
          <cell r="B165" t="str">
            <v>4-Methoxybut-1-ynylbenzene</v>
          </cell>
          <cell r="C165">
            <v>160.08893</v>
          </cell>
          <cell r="D165">
            <v>7.8330000000000002</v>
          </cell>
          <cell r="E165">
            <v>160.08838</v>
          </cell>
          <cell r="F165">
            <v>1446621</v>
          </cell>
          <cell r="G165" t="str">
            <v>C11 H12 O</v>
          </cell>
          <cell r="H165">
            <v>98.3</v>
          </cell>
          <cell r="I165">
            <v>95.4</v>
          </cell>
          <cell r="J165">
            <v>100</v>
          </cell>
          <cell r="K165">
            <v>890</v>
          </cell>
          <cell r="L165">
            <v>913</v>
          </cell>
          <cell r="M165">
            <v>0</v>
          </cell>
          <cell r="O165">
            <v>1438</v>
          </cell>
          <cell r="Q165" t="str">
            <v/>
          </cell>
        </row>
        <row r="166">
          <cell r="B166" t="str">
            <v>(R*,S*,R*)-2a,3-Dimethyl-1,2,2a,3-tetrahydro-8bH-cyclobuta[c]chromen-8b-ol</v>
          </cell>
          <cell r="C166">
            <v>176.12018</v>
          </cell>
          <cell r="D166">
            <v>7.9260000000000002</v>
          </cell>
          <cell r="E166">
            <v>176.11963</v>
          </cell>
          <cell r="F166">
            <v>2992814</v>
          </cell>
          <cell r="G166" t="str">
            <v>C13 H16 O2</v>
          </cell>
          <cell r="H166">
            <v>97.2</v>
          </cell>
          <cell r="I166">
            <v>98.9</v>
          </cell>
          <cell r="J166">
            <v>100</v>
          </cell>
          <cell r="K166">
            <v>768</v>
          </cell>
          <cell r="L166">
            <v>858</v>
          </cell>
          <cell r="M166">
            <v>0</v>
          </cell>
          <cell r="O166">
            <v>1451</v>
          </cell>
          <cell r="Q166" t="str">
            <v/>
          </cell>
        </row>
        <row r="167">
          <cell r="B167" t="str">
            <v>1-Phenyl-2-cyclopropylacetylene</v>
          </cell>
          <cell r="C167">
            <v>142.07839999999999</v>
          </cell>
          <cell r="D167">
            <v>7.9370000000000003</v>
          </cell>
          <cell r="E167">
            <v>142.07785000000001</v>
          </cell>
          <cell r="F167">
            <v>2518243</v>
          </cell>
          <cell r="G167" t="str">
            <v>C11 H10</v>
          </cell>
          <cell r="H167">
            <v>98.3</v>
          </cell>
          <cell r="I167">
            <v>94.2</v>
          </cell>
          <cell r="J167">
            <v>100</v>
          </cell>
          <cell r="K167">
            <v>841</v>
          </cell>
          <cell r="L167">
            <v>912</v>
          </cell>
          <cell r="M167">
            <v>0</v>
          </cell>
          <cell r="O167">
            <v>1452</v>
          </cell>
          <cell r="Q167" t="str">
            <v/>
          </cell>
        </row>
        <row r="168">
          <cell r="B168" t="str">
            <v>cis-2,6-Dimethoxy-3,4-dihydropyran</v>
          </cell>
          <cell r="C168">
            <v>160.11278999999999</v>
          </cell>
          <cell r="D168">
            <v>7.9870000000000001</v>
          </cell>
          <cell r="E168">
            <v>113.02349</v>
          </cell>
          <cell r="F168">
            <v>218068</v>
          </cell>
          <cell r="G168" t="str">
            <v>C7 H12 O3</v>
          </cell>
          <cell r="H168">
            <v>97.9</v>
          </cell>
          <cell r="I168">
            <v>97.2</v>
          </cell>
          <cell r="J168">
            <v>100</v>
          </cell>
          <cell r="K168">
            <v>825</v>
          </cell>
          <cell r="L168">
            <v>896</v>
          </cell>
          <cell r="M168">
            <v>0</v>
          </cell>
          <cell r="O168">
            <v>1460</v>
          </cell>
          <cell r="Q168" t="str">
            <v/>
          </cell>
        </row>
        <row r="169">
          <cell r="B169" t="str">
            <v>3-Methyl-2,3-dihydrobenzofuran</v>
          </cell>
          <cell r="C169">
            <v>134.07328999999999</v>
          </cell>
          <cell r="D169">
            <v>8.0299999999999994</v>
          </cell>
          <cell r="E169">
            <v>118.04147</v>
          </cell>
          <cell r="F169">
            <v>34758176</v>
          </cell>
          <cell r="G169" t="str">
            <v>C9 H10 O</v>
          </cell>
          <cell r="H169">
            <v>99.2</v>
          </cell>
          <cell r="I169">
            <v>98.8</v>
          </cell>
          <cell r="J169">
            <v>99.8</v>
          </cell>
          <cell r="K169">
            <v>821</v>
          </cell>
          <cell r="L169">
            <v>962</v>
          </cell>
          <cell r="M169">
            <v>0</v>
          </cell>
          <cell r="O169">
            <v>1467</v>
          </cell>
          <cell r="Q169" t="str">
            <v/>
          </cell>
        </row>
        <row r="170">
          <cell r="B170" t="str">
            <v>3-(Hydroxyphenyl)pentane</v>
          </cell>
          <cell r="C170">
            <v>164.12024</v>
          </cell>
          <cell r="D170">
            <v>8.0459999999999994</v>
          </cell>
          <cell r="E170">
            <v>136.08391</v>
          </cell>
          <cell r="F170">
            <v>345589</v>
          </cell>
          <cell r="G170" t="str">
            <v>C11 H16 O</v>
          </cell>
          <cell r="H170">
            <v>99.5</v>
          </cell>
          <cell r="I170">
            <v>96.5</v>
          </cell>
          <cell r="J170">
            <v>100</v>
          </cell>
          <cell r="K170">
            <v>973</v>
          </cell>
          <cell r="L170">
            <v>973</v>
          </cell>
          <cell r="M170">
            <v>0</v>
          </cell>
          <cell r="O170">
            <v>1468</v>
          </cell>
          <cell r="Q170" t="str">
            <v/>
          </cell>
        </row>
        <row r="171">
          <cell r="B171" t="str">
            <v>1-Methylethyl-2-yl 4-(2,3-Dihydro-2-hydroxy-1,3-dioxo-1H-inden-2-yl)-5-hydroxy-1-phenyl-1H-pyrazole-3-carboxylate</v>
          </cell>
          <cell r="C171">
            <v>104.02632</v>
          </cell>
          <cell r="D171">
            <v>8.0790000000000006</v>
          </cell>
          <cell r="E171">
            <v>106.03695999999999</v>
          </cell>
          <cell r="F171">
            <v>1621163</v>
          </cell>
          <cell r="G171" t="str">
            <v>C22 H18 N2 O6</v>
          </cell>
          <cell r="H171">
            <v>98.9</v>
          </cell>
          <cell r="I171">
            <v>100</v>
          </cell>
          <cell r="J171">
            <v>100</v>
          </cell>
          <cell r="K171">
            <v>777</v>
          </cell>
          <cell r="L171">
            <v>946</v>
          </cell>
          <cell r="M171">
            <v>0</v>
          </cell>
          <cell r="O171">
            <v>1473</v>
          </cell>
          <cell r="Q171" t="str">
            <v/>
          </cell>
        </row>
        <row r="172">
          <cell r="B172" t="str">
            <v>4-Vinyl-2H-chromene</v>
          </cell>
          <cell r="C172">
            <v>158.07326</v>
          </cell>
          <cell r="D172">
            <v>8.1489999999999991</v>
          </cell>
          <cell r="E172">
            <v>157.06494000000001</v>
          </cell>
          <cell r="F172">
            <v>969171</v>
          </cell>
          <cell r="G172" t="str">
            <v>C11 H10 O</v>
          </cell>
          <cell r="H172">
            <v>99.3</v>
          </cell>
          <cell r="I172">
            <v>91.9</v>
          </cell>
          <cell r="J172">
            <v>99.2</v>
          </cell>
          <cell r="K172">
            <v>931</v>
          </cell>
          <cell r="L172">
            <v>982</v>
          </cell>
          <cell r="M172">
            <v>0</v>
          </cell>
          <cell r="O172">
            <v>1483</v>
          </cell>
          <cell r="Q172" t="str">
            <v/>
          </cell>
        </row>
        <row r="173">
          <cell r="B173" t="str">
            <v>1-Pentene, 3-ethyl-</v>
          </cell>
          <cell r="C173">
            <v>69.070509999999999</v>
          </cell>
          <cell r="D173">
            <v>8.1929999999999996</v>
          </cell>
          <cell r="E173">
            <v>70.077799999999996</v>
          </cell>
          <cell r="F173">
            <v>4544814</v>
          </cell>
          <cell r="G173" t="str">
            <v>C7 H14</v>
          </cell>
          <cell r="H173">
            <v>97.7</v>
          </cell>
          <cell r="I173">
            <v>97.7</v>
          </cell>
          <cell r="J173">
            <v>100</v>
          </cell>
          <cell r="K173">
            <v>834</v>
          </cell>
          <cell r="L173">
            <v>885</v>
          </cell>
          <cell r="M173" t="str">
            <v>4038-04-4</v>
          </cell>
          <cell r="N173" t="str">
            <v>CCC(CC)C=C</v>
          </cell>
          <cell r="O173">
            <v>1489</v>
          </cell>
          <cell r="P173">
            <v>660.62494000000004</v>
          </cell>
          <cell r="Q173">
            <v>1.2539264109526351</v>
          </cell>
        </row>
        <row r="174">
          <cell r="B174" t="str">
            <v>(2,5-dimethylpyrazol-3-yl) (E)-3-phenylprop-2-enoate</v>
          </cell>
          <cell r="C174">
            <v>131.06111000000001</v>
          </cell>
          <cell r="D174">
            <v>8.2490000000000006</v>
          </cell>
          <cell r="E174">
            <v>86.072670000000002</v>
          </cell>
          <cell r="F174">
            <v>1473292</v>
          </cell>
          <cell r="G174" t="str">
            <v>C14 H14 N2 O2</v>
          </cell>
          <cell r="H174">
            <v>97.5</v>
          </cell>
          <cell r="I174">
            <v>99.5</v>
          </cell>
          <cell r="J174">
            <v>100</v>
          </cell>
          <cell r="K174">
            <v>825</v>
          </cell>
          <cell r="L174">
            <v>873</v>
          </cell>
          <cell r="M174">
            <v>0</v>
          </cell>
          <cell r="O174">
            <v>1497</v>
          </cell>
          <cell r="Q174" t="str">
            <v/>
          </cell>
        </row>
        <row r="175">
          <cell r="B175" t="str">
            <v>4-(3,3-dimethylbut-1-ynyl)phenol</v>
          </cell>
          <cell r="C175">
            <v>174.10454999999999</v>
          </cell>
          <cell r="D175">
            <v>8.2490000000000006</v>
          </cell>
          <cell r="E175">
            <v>160.08392000000001</v>
          </cell>
          <cell r="F175">
            <v>2906971</v>
          </cell>
          <cell r="G175" t="str">
            <v>C12 H14 O</v>
          </cell>
          <cell r="H175">
            <v>98.5</v>
          </cell>
          <cell r="I175">
            <v>93.7</v>
          </cell>
          <cell r="J175">
            <v>100</v>
          </cell>
          <cell r="K175">
            <v>757</v>
          </cell>
          <cell r="L175">
            <v>925</v>
          </cell>
          <cell r="M175">
            <v>0</v>
          </cell>
          <cell r="O175">
            <v>1497</v>
          </cell>
          <cell r="Q175" t="str">
            <v/>
          </cell>
        </row>
        <row r="176">
          <cell r="B176" t="str">
            <v>3-Hexen-1-ol</v>
          </cell>
          <cell r="C176">
            <v>110.10969</v>
          </cell>
          <cell r="D176">
            <v>8.282</v>
          </cell>
          <cell r="E176">
            <v>82.036950000000004</v>
          </cell>
          <cell r="F176">
            <v>171168</v>
          </cell>
          <cell r="G176" t="str">
            <v>C6 H12 O</v>
          </cell>
          <cell r="H176">
            <v>96.3</v>
          </cell>
          <cell r="I176">
            <v>84.9</v>
          </cell>
          <cell r="J176">
            <v>96</v>
          </cell>
          <cell r="K176">
            <v>774</v>
          </cell>
          <cell r="L176">
            <v>892</v>
          </cell>
          <cell r="M176" t="str">
            <v>544-12-7</v>
          </cell>
          <cell r="N176" t="str">
            <v>CCC=CCCO</v>
          </cell>
          <cell r="O176">
            <v>1502</v>
          </cell>
          <cell r="P176">
            <v>850.11419999999998</v>
          </cell>
          <cell r="Q176">
            <v>0.76682144587162526</v>
          </cell>
        </row>
        <row r="177">
          <cell r="B177" t="str">
            <v>[(3S)-5,5-dimethyl-3-oxolanyl]methanol</v>
          </cell>
          <cell r="C177">
            <v>115.07607</v>
          </cell>
          <cell r="D177">
            <v>8.2940000000000005</v>
          </cell>
          <cell r="E177">
            <v>116.07886999999999</v>
          </cell>
          <cell r="F177">
            <v>4504372</v>
          </cell>
          <cell r="G177" t="str">
            <v>C7 H14 O2</v>
          </cell>
          <cell r="H177">
            <v>99.5</v>
          </cell>
          <cell r="I177">
            <v>99.7</v>
          </cell>
          <cell r="J177">
            <v>100</v>
          </cell>
          <cell r="K177">
            <v>970</v>
          </cell>
          <cell r="L177">
            <v>976</v>
          </cell>
          <cell r="M177">
            <v>0</v>
          </cell>
          <cell r="O177">
            <v>1503</v>
          </cell>
          <cell r="Q177" t="str">
            <v/>
          </cell>
        </row>
        <row r="178">
          <cell r="B178" t="str">
            <v>1-(1,2-Dihydroacenaphthylene-1-yl)cyclohexanol</v>
          </cell>
          <cell r="C178">
            <v>179.06106</v>
          </cell>
          <cell r="D178">
            <v>8.3780000000000001</v>
          </cell>
          <cell r="E178">
            <v>154.07387</v>
          </cell>
          <cell r="F178">
            <v>16741804</v>
          </cell>
          <cell r="G178" t="str">
            <v>C18 H20 O</v>
          </cell>
          <cell r="H178">
            <v>97.9</v>
          </cell>
          <cell r="I178">
            <v>97.3</v>
          </cell>
          <cell r="J178">
            <v>99.3</v>
          </cell>
          <cell r="K178">
            <v>818</v>
          </cell>
          <cell r="L178">
            <v>909</v>
          </cell>
          <cell r="M178">
            <v>0</v>
          </cell>
          <cell r="O178">
            <v>1516</v>
          </cell>
          <cell r="Q178" t="str">
            <v/>
          </cell>
        </row>
        <row r="179">
          <cell r="B179" t="str">
            <v>Pentafluoropropionic acid</v>
          </cell>
          <cell r="C179">
            <v>116.99656</v>
          </cell>
          <cell r="D179">
            <v>8.391</v>
          </cell>
          <cell r="E179">
            <v>118.99166</v>
          </cell>
          <cell r="F179">
            <v>1501822</v>
          </cell>
          <cell r="G179" t="str">
            <v>C3 H F5 O2</v>
          </cell>
          <cell r="H179">
            <v>96.7</v>
          </cell>
          <cell r="I179">
            <v>92.9</v>
          </cell>
          <cell r="J179">
            <v>100</v>
          </cell>
          <cell r="K179">
            <v>775</v>
          </cell>
          <cell r="L179">
            <v>833</v>
          </cell>
          <cell r="M179" t="str">
            <v>422-64-0</v>
          </cell>
          <cell r="N179" t="str">
            <v>OC(=O)C(F)(F)C(F)(F)F</v>
          </cell>
          <cell r="O179">
            <v>1518</v>
          </cell>
          <cell r="P179">
            <v>734.50995</v>
          </cell>
          <cell r="Q179">
            <v>1.0666840524080035</v>
          </cell>
        </row>
        <row r="180">
          <cell r="B180" t="str">
            <v>(1'S,2'R,4'R,5'S,9S)spiro[4-(Amidoxymethyl)-5-(diphenylmethyloxycarbonyl)-2-thiabicyclo[4.2.0]octan-7-one-8,2'-4'-(2'-methoxyphenyl)-7'-phenyl-3',7'-diazabicyclo[3.3.0]octane-6',8'-dione]</v>
          </cell>
          <cell r="C180">
            <v>167.08611999999999</v>
          </cell>
          <cell r="D180">
            <v>8.4190000000000005</v>
          </cell>
          <cell r="E180">
            <v>327.03555</v>
          </cell>
          <cell r="F180">
            <v>144308</v>
          </cell>
          <cell r="G180" t="str">
            <v>C41 H35 N3 O8 S</v>
          </cell>
          <cell r="H180">
            <v>97.5</v>
          </cell>
          <cell r="I180">
            <v>94.5</v>
          </cell>
          <cell r="J180">
            <v>100</v>
          </cell>
          <cell r="K180">
            <v>752</v>
          </cell>
          <cell r="L180">
            <v>876</v>
          </cell>
          <cell r="M180">
            <v>0</v>
          </cell>
          <cell r="O180">
            <v>1523</v>
          </cell>
          <cell r="Q180" t="str">
            <v/>
          </cell>
        </row>
        <row r="181">
          <cell r="B181" t="str">
            <v>Cyclobutane, 1,2-di-3-buten-1-ynyl-, trans-</v>
          </cell>
          <cell r="C181">
            <v>156.09405000000001</v>
          </cell>
          <cell r="D181">
            <v>8.4990000000000006</v>
          </cell>
          <cell r="E181">
            <v>156.09351000000001</v>
          </cell>
          <cell r="F181">
            <v>721980</v>
          </cell>
          <cell r="G181" t="str">
            <v>C12 H12</v>
          </cell>
          <cell r="H181">
            <v>99</v>
          </cell>
          <cell r="I181">
            <v>93.9</v>
          </cell>
          <cell r="J181">
            <v>100</v>
          </cell>
          <cell r="K181">
            <v>902</v>
          </cell>
          <cell r="L181">
            <v>949</v>
          </cell>
          <cell r="M181">
            <v>0</v>
          </cell>
          <cell r="O181">
            <v>1534</v>
          </cell>
          <cell r="Q181" t="str">
            <v/>
          </cell>
        </row>
        <row r="182">
          <cell r="B182" t="str">
            <v>1,1-Dimethylethyl (E)-hexenoate</v>
          </cell>
          <cell r="C182">
            <v>115.07604000000001</v>
          </cell>
          <cell r="D182">
            <v>8.5519999999999996</v>
          </cell>
          <cell r="E182">
            <v>116.07877000000001</v>
          </cell>
          <cell r="F182">
            <v>1302352</v>
          </cell>
          <cell r="G182" t="str">
            <v>C10 H18 O2</v>
          </cell>
          <cell r="H182">
            <v>99.6</v>
          </cell>
          <cell r="I182">
            <v>98.3</v>
          </cell>
          <cell r="J182">
            <v>100</v>
          </cell>
          <cell r="K182">
            <v>754</v>
          </cell>
          <cell r="L182">
            <v>979</v>
          </cell>
          <cell r="M182">
            <v>0</v>
          </cell>
          <cell r="O182">
            <v>1543</v>
          </cell>
          <cell r="Q182" t="str">
            <v/>
          </cell>
        </row>
        <row r="183">
          <cell r="B183" t="str">
            <v>(1S,2S,5R,S.xi.)-2-Isopropyl-5-methylcyclohexyl phthalimidomethyl sulfoxide</v>
          </cell>
          <cell r="C183">
            <v>160.08893</v>
          </cell>
          <cell r="D183">
            <v>8.5760000000000005</v>
          </cell>
          <cell r="E183">
            <v>131.06047000000001</v>
          </cell>
          <cell r="F183">
            <v>71723</v>
          </cell>
          <cell r="G183" t="str">
            <v>C19 H25 N O3 S</v>
          </cell>
          <cell r="H183">
            <v>98.9</v>
          </cell>
          <cell r="I183">
            <v>100</v>
          </cell>
          <cell r="J183">
            <v>100</v>
          </cell>
          <cell r="K183">
            <v>866</v>
          </cell>
          <cell r="L183">
            <v>945</v>
          </cell>
          <cell r="M183">
            <v>0</v>
          </cell>
          <cell r="O183">
            <v>1546</v>
          </cell>
          <cell r="Q183" t="str">
            <v/>
          </cell>
        </row>
        <row r="184">
          <cell r="B184" t="str">
            <v>6H-Benzo[3,4]cyclobuta[1,2]cycloheptene, 7,8-dihydro-</v>
          </cell>
          <cell r="C184">
            <v>168.09387000000001</v>
          </cell>
          <cell r="D184">
            <v>8.6869999999999994</v>
          </cell>
          <cell r="E184">
            <v>169.09676999999999</v>
          </cell>
          <cell r="F184">
            <v>16856901</v>
          </cell>
          <cell r="G184" t="str">
            <v>C13 H12</v>
          </cell>
          <cell r="H184">
            <v>99.2</v>
          </cell>
          <cell r="I184">
            <v>94.2</v>
          </cell>
          <cell r="J184">
            <v>100</v>
          </cell>
          <cell r="K184">
            <v>927</v>
          </cell>
          <cell r="L184">
            <v>957</v>
          </cell>
          <cell r="M184">
            <v>0</v>
          </cell>
          <cell r="O184">
            <v>1563</v>
          </cell>
          <cell r="Q184" t="str">
            <v/>
          </cell>
        </row>
        <row r="185">
          <cell r="B185" t="str">
            <v>(Z)-ethyl methyl(1-vinyl-1,6,7,8-tetrahydrocyclohepta[b]pyrrol-7-yl)carbamate</v>
          </cell>
          <cell r="C185">
            <v>157.06549000000001</v>
          </cell>
          <cell r="D185">
            <v>8.7159999999999993</v>
          </cell>
          <cell r="E185">
            <v>157.09682000000001</v>
          </cell>
          <cell r="F185">
            <v>999782</v>
          </cell>
          <cell r="G185" t="str">
            <v>C15 H20 N2 O2</v>
          </cell>
          <cell r="H185">
            <v>96.7</v>
          </cell>
          <cell r="I185">
            <v>95</v>
          </cell>
          <cell r="J185">
            <v>100</v>
          </cell>
          <cell r="K185">
            <v>811</v>
          </cell>
          <cell r="L185">
            <v>834</v>
          </cell>
          <cell r="M185">
            <v>0</v>
          </cell>
          <cell r="O185">
            <v>1567</v>
          </cell>
          <cell r="Q185" t="str">
            <v/>
          </cell>
        </row>
        <row r="186">
          <cell r="B186" t="str">
            <v>(trans-2-Ethoxycyclopropyl)ethynylbenzene</v>
          </cell>
          <cell r="C186">
            <v>157.06554</v>
          </cell>
          <cell r="D186">
            <v>8.7249999999999996</v>
          </cell>
          <cell r="E186">
            <v>51.023009999999999</v>
          </cell>
          <cell r="F186">
            <v>3957294</v>
          </cell>
          <cell r="G186" t="str">
            <v>C13 H14 O</v>
          </cell>
          <cell r="H186">
            <v>98.8</v>
          </cell>
          <cell r="I186">
            <v>91.3</v>
          </cell>
          <cell r="J186">
            <v>100</v>
          </cell>
          <cell r="K186">
            <v>784</v>
          </cell>
          <cell r="L186">
            <v>939</v>
          </cell>
          <cell r="M186">
            <v>0</v>
          </cell>
          <cell r="O186">
            <v>1569</v>
          </cell>
          <cell r="Q186" t="str">
            <v/>
          </cell>
        </row>
        <row r="187">
          <cell r="B187" t="str">
            <v>4-Heptyn-3-one</v>
          </cell>
          <cell r="C187">
            <v>81.034130000000005</v>
          </cell>
          <cell r="D187">
            <v>8.7579999999999991</v>
          </cell>
          <cell r="E187">
            <v>53.002249999999997</v>
          </cell>
          <cell r="F187">
            <v>1474087</v>
          </cell>
          <cell r="G187" t="str">
            <v>C7 H10 O</v>
          </cell>
          <cell r="H187">
            <v>97.9</v>
          </cell>
          <cell r="I187">
            <v>100</v>
          </cell>
          <cell r="J187">
            <v>100</v>
          </cell>
          <cell r="K187">
            <v>885</v>
          </cell>
          <cell r="L187">
            <v>895</v>
          </cell>
          <cell r="M187" t="str">
            <v>32398-68-8</v>
          </cell>
          <cell r="N187" t="str">
            <v>CCC#CC(=O)CC</v>
          </cell>
          <cell r="O187">
            <v>1573</v>
          </cell>
          <cell r="P187">
            <v>896.07100000000003</v>
          </cell>
          <cell r="Q187">
            <v>0.75544125409705254</v>
          </cell>
        </row>
        <row r="188">
          <cell r="B188" t="str">
            <v>4-(2-Methyl-2-oxanyl)phenol</v>
          </cell>
          <cell r="C188">
            <v>192.11510999999999</v>
          </cell>
          <cell r="D188">
            <v>8.8780000000000001</v>
          </cell>
          <cell r="E188">
            <v>136.08392000000001</v>
          </cell>
          <cell r="F188">
            <v>2025305</v>
          </cell>
          <cell r="G188" t="str">
            <v>C12 H16 O2</v>
          </cell>
          <cell r="H188">
            <v>99.6</v>
          </cell>
          <cell r="I188">
            <v>97.9</v>
          </cell>
          <cell r="J188">
            <v>100</v>
          </cell>
          <cell r="K188">
            <v>938</v>
          </cell>
          <cell r="L188">
            <v>981</v>
          </cell>
          <cell r="M188">
            <v>0</v>
          </cell>
          <cell r="O188">
            <v>1593</v>
          </cell>
          <cell r="Q188" t="str">
            <v/>
          </cell>
        </row>
        <row r="189">
          <cell r="B189" t="str">
            <v>(2R,3S,4S)-5-Benzyloxymethoxy-4-methyl-2-vinylpentan-1,3-diol</v>
          </cell>
          <cell r="C189">
            <v>173.13310000000001</v>
          </cell>
          <cell r="D189">
            <v>8.89</v>
          </cell>
          <cell r="E189">
            <v>120.05709</v>
          </cell>
          <cell r="F189">
            <v>487256</v>
          </cell>
          <cell r="G189" t="str">
            <v>C16 H24 O4</v>
          </cell>
          <cell r="H189">
            <v>96.3</v>
          </cell>
          <cell r="I189">
            <v>100</v>
          </cell>
          <cell r="J189">
            <v>100</v>
          </cell>
          <cell r="K189">
            <v>760</v>
          </cell>
          <cell r="L189">
            <v>812</v>
          </cell>
          <cell r="M189">
            <v>0</v>
          </cell>
          <cell r="O189">
            <v>1594</v>
          </cell>
          <cell r="Q189" t="str">
            <v/>
          </cell>
        </row>
        <row r="190">
          <cell r="B190" t="str">
            <v>A-130</v>
          </cell>
          <cell r="C190">
            <v>162.06818000000001</v>
          </cell>
          <cell r="D190">
            <v>8.8960000000000008</v>
          </cell>
          <cell r="E190">
            <v>162.06763000000001</v>
          </cell>
          <cell r="F190">
            <v>659845</v>
          </cell>
          <cell r="G190" t="str">
            <v>C14 H14 O3</v>
          </cell>
          <cell r="H190">
            <v>97.3</v>
          </cell>
          <cell r="I190">
            <v>95.7</v>
          </cell>
          <cell r="J190">
            <v>100</v>
          </cell>
          <cell r="K190">
            <v>845</v>
          </cell>
          <cell r="L190">
            <v>864</v>
          </cell>
          <cell r="M190" t="str">
            <v>10387-50-5</v>
          </cell>
          <cell r="N190" t="str">
            <v>CC(C)=CCOC1=CC2=C(C=CC(=O)O2)C=C1</v>
          </cell>
          <cell r="O190">
            <v>1594</v>
          </cell>
          <cell r="P190">
            <v>2120.0083</v>
          </cell>
          <cell r="Q190">
            <v>0.24811615124337011</v>
          </cell>
        </row>
        <row r="191">
          <cell r="B191" t="str">
            <v>Prop-3-yn-1-yl(4-tert-butylphenyl) ether</v>
          </cell>
          <cell r="C191">
            <v>188.12029999999999</v>
          </cell>
          <cell r="D191">
            <v>8.8989999999999991</v>
          </cell>
          <cell r="E191">
            <v>188.11975000000001</v>
          </cell>
          <cell r="F191">
            <v>152437</v>
          </cell>
          <cell r="G191" t="str">
            <v>C13 H16 O</v>
          </cell>
          <cell r="H191">
            <v>99.4</v>
          </cell>
          <cell r="I191">
            <v>94.9</v>
          </cell>
          <cell r="J191">
            <v>100</v>
          </cell>
          <cell r="K191">
            <v>794</v>
          </cell>
          <cell r="L191">
            <v>967</v>
          </cell>
          <cell r="M191">
            <v>0</v>
          </cell>
          <cell r="O191">
            <v>1596</v>
          </cell>
          <cell r="Q191" t="str">
            <v/>
          </cell>
        </row>
        <row r="192">
          <cell r="B192" t="str">
            <v>Dodecane, 2,5-dimethyl-</v>
          </cell>
          <cell r="C192">
            <v>112.12527</v>
          </cell>
          <cell r="D192">
            <v>8.9130000000000003</v>
          </cell>
          <cell r="E192">
            <v>86.104690000000005</v>
          </cell>
          <cell r="F192">
            <v>1748528</v>
          </cell>
          <cell r="G192" t="str">
            <v>C14 H30</v>
          </cell>
          <cell r="H192">
            <v>99.3</v>
          </cell>
          <cell r="I192">
            <v>100</v>
          </cell>
          <cell r="J192">
            <v>100</v>
          </cell>
          <cell r="K192">
            <v>819</v>
          </cell>
          <cell r="L192">
            <v>963</v>
          </cell>
          <cell r="M192" t="str">
            <v>56292-65-0</v>
          </cell>
          <cell r="N192" t="str">
            <v>CCCCCCCC(C)CCC(C)C</v>
          </cell>
          <cell r="O192">
            <v>1597</v>
          </cell>
          <cell r="P192">
            <v>1319.8217</v>
          </cell>
          <cell r="Q192">
            <v>0.21001192812635225</v>
          </cell>
        </row>
        <row r="193">
          <cell r="B193" t="str">
            <v>(R)-Octan-2-yl (S)-octan-2-yl carbanate</v>
          </cell>
          <cell r="C193">
            <v>71.049769999999995</v>
          </cell>
          <cell r="D193">
            <v>8.9250000000000007</v>
          </cell>
          <cell r="E193">
            <v>71.049220000000005</v>
          </cell>
          <cell r="F193">
            <v>968737</v>
          </cell>
          <cell r="G193" t="str">
            <v>C17 H34 O3</v>
          </cell>
          <cell r="H193">
            <v>98.9</v>
          </cell>
          <cell r="I193">
            <v>95.8</v>
          </cell>
          <cell r="J193">
            <v>100</v>
          </cell>
          <cell r="K193">
            <v>861</v>
          </cell>
          <cell r="L193">
            <v>945</v>
          </cell>
          <cell r="M193">
            <v>0</v>
          </cell>
          <cell r="O193">
            <v>1599</v>
          </cell>
          <cell r="Q193" t="str">
            <v/>
          </cell>
        </row>
        <row r="194">
          <cell r="B194" t="str">
            <v>Benzene, 1-methoxy-4-(1,2,6,6-tetramethyl-2-cyclohexen-1-yl)-</v>
          </cell>
          <cell r="C194">
            <v>188.12029999999999</v>
          </cell>
          <cell r="D194">
            <v>8.9440000000000008</v>
          </cell>
          <cell r="E194">
            <v>188.11975000000001</v>
          </cell>
          <cell r="F194">
            <v>322221</v>
          </cell>
          <cell r="G194" t="str">
            <v>C17 H24 O</v>
          </cell>
          <cell r="H194">
            <v>98.7</v>
          </cell>
          <cell r="I194">
            <v>95.6</v>
          </cell>
          <cell r="J194">
            <v>100</v>
          </cell>
          <cell r="K194">
            <v>844</v>
          </cell>
          <cell r="L194">
            <v>933</v>
          </cell>
          <cell r="M194">
            <v>0</v>
          </cell>
          <cell r="O194">
            <v>1602</v>
          </cell>
          <cell r="Q194" t="str">
            <v/>
          </cell>
        </row>
        <row r="195">
          <cell r="B195" t="str">
            <v>6H-Benzo[3,4]cyclobuta[1,2]cycloheptene, 7,8-dihydro-</v>
          </cell>
          <cell r="C195">
            <v>168.09387000000001</v>
          </cell>
          <cell r="D195">
            <v>9.0820000000000007</v>
          </cell>
          <cell r="E195">
            <v>147.04419999999999</v>
          </cell>
          <cell r="F195">
            <v>1903183</v>
          </cell>
          <cell r="G195" t="str">
            <v>C13 H12</v>
          </cell>
          <cell r="H195">
            <v>98.7</v>
          </cell>
          <cell r="I195">
            <v>86.4</v>
          </cell>
          <cell r="J195">
            <v>100</v>
          </cell>
          <cell r="K195">
            <v>853</v>
          </cell>
          <cell r="L195">
            <v>932</v>
          </cell>
          <cell r="M195">
            <v>0</v>
          </cell>
          <cell r="O195">
            <v>1624</v>
          </cell>
          <cell r="Q195" t="str">
            <v/>
          </cell>
        </row>
        <row r="196">
          <cell r="B196" t="str">
            <v>cis-(6-Methylcyclohexa-1,4-dien-3-yl)phosphonic Acid Bis(N,N-diethylamide)</v>
          </cell>
          <cell r="C196">
            <v>191.14357999999999</v>
          </cell>
          <cell r="D196">
            <v>9.1549999999999994</v>
          </cell>
          <cell r="E196">
            <v>206.16658000000001</v>
          </cell>
          <cell r="F196">
            <v>575585</v>
          </cell>
          <cell r="G196" t="str">
            <v>C15 H29 N2 O P</v>
          </cell>
          <cell r="H196">
            <v>99</v>
          </cell>
          <cell r="I196">
            <v>95.7</v>
          </cell>
          <cell r="J196">
            <v>100</v>
          </cell>
          <cell r="K196">
            <v>843</v>
          </cell>
          <cell r="L196">
            <v>949</v>
          </cell>
          <cell r="M196">
            <v>0</v>
          </cell>
          <cell r="O196">
            <v>1636</v>
          </cell>
          <cell r="Q196" t="str">
            <v/>
          </cell>
        </row>
        <row r="197">
          <cell r="B197" t="str">
            <v>Isophthalic acid, 3,5-difluorophenyl hexyl ester</v>
          </cell>
          <cell r="C197">
            <v>233.10005000000001</v>
          </cell>
          <cell r="D197">
            <v>9.1880000000000006</v>
          </cell>
          <cell r="E197">
            <v>149.04182</v>
          </cell>
          <cell r="F197">
            <v>152742</v>
          </cell>
          <cell r="G197" t="str">
            <v>C20 H20 F2 O4</v>
          </cell>
          <cell r="H197">
            <v>96.4</v>
          </cell>
          <cell r="I197">
            <v>88.2</v>
          </cell>
          <cell r="J197">
            <v>93.5</v>
          </cell>
          <cell r="K197">
            <v>796</v>
          </cell>
          <cell r="L197">
            <v>947</v>
          </cell>
          <cell r="M197">
            <v>0</v>
          </cell>
          <cell r="O197">
            <v>1641</v>
          </cell>
          <cell r="Q197">
            <v>926</v>
          </cell>
        </row>
        <row r="198">
          <cell r="B198" t="str">
            <v>1H-Pyrrole, 1-(4-methylphenyl)-</v>
          </cell>
          <cell r="C198">
            <v>157.08926</v>
          </cell>
          <cell r="D198">
            <v>9.2089999999999996</v>
          </cell>
          <cell r="E198">
            <v>157.08870999999999</v>
          </cell>
          <cell r="F198">
            <v>888740</v>
          </cell>
          <cell r="G198" t="str">
            <v>C11 H11 N</v>
          </cell>
          <cell r="H198">
            <v>97</v>
          </cell>
          <cell r="I198">
            <v>84.9</v>
          </cell>
          <cell r="J198">
            <v>100</v>
          </cell>
          <cell r="K198">
            <v>801</v>
          </cell>
          <cell r="L198">
            <v>851</v>
          </cell>
          <cell r="M198" t="str">
            <v>827-60-1</v>
          </cell>
          <cell r="N198" t="str">
            <v>CC1=CC=C(C=C1)N1C=CC=C1</v>
          </cell>
          <cell r="O198">
            <v>1644</v>
          </cell>
          <cell r="P198">
            <v>1340.4636</v>
          </cell>
          <cell r="Q198">
            <v>0.22644135954157946</v>
          </cell>
        </row>
        <row r="199">
          <cell r="B199" t="str">
            <v>4-Methyl-2-phenylpent-1-en-3-one</v>
          </cell>
          <cell r="C199">
            <v>174.10454999999999</v>
          </cell>
          <cell r="D199">
            <v>9.2170000000000005</v>
          </cell>
          <cell r="E199">
            <v>175.10740999999999</v>
          </cell>
          <cell r="F199">
            <v>774372</v>
          </cell>
          <cell r="G199" t="str">
            <v>C12 H14 O</v>
          </cell>
          <cell r="H199">
            <v>99.7</v>
          </cell>
          <cell r="I199">
            <v>95</v>
          </cell>
          <cell r="J199">
            <v>100</v>
          </cell>
          <cell r="K199">
            <v>774</v>
          </cell>
          <cell r="L199">
            <v>983</v>
          </cell>
          <cell r="M199">
            <v>0</v>
          </cell>
          <cell r="O199">
            <v>1646</v>
          </cell>
          <cell r="Q199" t="str">
            <v/>
          </cell>
        </row>
        <row r="200">
          <cell r="B200" t="str">
            <v>3-Benzyl-2,3-dihydro-1H-benz[e]indene</v>
          </cell>
          <cell r="C200">
            <v>182.10964999999999</v>
          </cell>
          <cell r="D200">
            <v>9.298</v>
          </cell>
          <cell r="E200">
            <v>183.11249000000001</v>
          </cell>
          <cell r="F200">
            <v>1573179</v>
          </cell>
          <cell r="G200" t="str">
            <v>C20 H18</v>
          </cell>
          <cell r="H200">
            <v>98.4</v>
          </cell>
          <cell r="I200">
            <v>92.9</v>
          </cell>
          <cell r="J200">
            <v>100</v>
          </cell>
          <cell r="K200">
            <v>754</v>
          </cell>
          <cell r="L200">
            <v>918</v>
          </cell>
          <cell r="M200">
            <v>0</v>
          </cell>
          <cell r="O200">
            <v>1658</v>
          </cell>
          <cell r="Q200" t="str">
            <v/>
          </cell>
        </row>
        <row r="201">
          <cell r="B201" t="str">
            <v>Benzene, 1,1'-(4-pentenylidene)bis-</v>
          </cell>
          <cell r="C201">
            <v>181.10171</v>
          </cell>
          <cell r="D201">
            <v>9.3650000000000002</v>
          </cell>
          <cell r="E201">
            <v>181.10117</v>
          </cell>
          <cell r="F201">
            <v>611759</v>
          </cell>
          <cell r="G201" t="str">
            <v>C17 H18</v>
          </cell>
          <cell r="H201">
            <v>98.5</v>
          </cell>
          <cell r="I201">
            <v>100</v>
          </cell>
          <cell r="J201">
            <v>100</v>
          </cell>
          <cell r="K201">
            <v>842</v>
          </cell>
          <cell r="L201">
            <v>925</v>
          </cell>
          <cell r="M201">
            <v>0</v>
          </cell>
          <cell r="O201">
            <v>1669</v>
          </cell>
          <cell r="Q201" t="str">
            <v/>
          </cell>
        </row>
        <row r="202">
          <cell r="B202" t="str">
            <v>6-Methylhomofulvene</v>
          </cell>
          <cell r="C202">
            <v>189.16441</v>
          </cell>
          <cell r="D202">
            <v>9.3819999999999997</v>
          </cell>
          <cell r="E202">
            <v>189.16386</v>
          </cell>
          <cell r="F202">
            <v>10510947</v>
          </cell>
          <cell r="G202" t="str">
            <v>C8 H10</v>
          </cell>
          <cell r="H202">
            <v>96.5</v>
          </cell>
          <cell r="I202">
            <v>92</v>
          </cell>
          <cell r="J202">
            <v>100</v>
          </cell>
          <cell r="K202">
            <v>754</v>
          </cell>
          <cell r="L202">
            <v>824</v>
          </cell>
          <cell r="M202">
            <v>0</v>
          </cell>
          <cell r="O202">
            <v>1672</v>
          </cell>
          <cell r="Q202" t="str">
            <v/>
          </cell>
        </row>
        <row r="203">
          <cell r="B203" t="str">
            <v>1-Carbethoxy-2-α-cumyl-4-methylsemicarbazide</v>
          </cell>
          <cell r="C203">
            <v>119.08616000000001</v>
          </cell>
          <cell r="D203">
            <v>9.3940000000000001</v>
          </cell>
          <cell r="E203">
            <v>120.08896</v>
          </cell>
          <cell r="F203">
            <v>458657</v>
          </cell>
          <cell r="G203" t="str">
            <v>C14 H21 N3 O3</v>
          </cell>
          <cell r="H203">
            <v>96.8</v>
          </cell>
          <cell r="I203">
            <v>100</v>
          </cell>
          <cell r="J203">
            <v>100</v>
          </cell>
          <cell r="K203">
            <v>799</v>
          </cell>
          <cell r="L203">
            <v>841</v>
          </cell>
          <cell r="M203">
            <v>0</v>
          </cell>
          <cell r="O203">
            <v>1673</v>
          </cell>
          <cell r="Q203" t="str">
            <v/>
          </cell>
        </row>
        <row r="204">
          <cell r="B204" t="str">
            <v>Tricyclo[2.2.1.0(2,6)]heptane-1-ethanol, 7-methoxy-</v>
          </cell>
          <cell r="C204">
            <v>136.05266</v>
          </cell>
          <cell r="D204">
            <v>9.4</v>
          </cell>
          <cell r="E204">
            <v>136.05211</v>
          </cell>
          <cell r="F204">
            <v>101410</v>
          </cell>
          <cell r="G204" t="str">
            <v>C10 H16 O2</v>
          </cell>
          <cell r="H204">
            <v>98.8</v>
          </cell>
          <cell r="I204">
            <v>89.6</v>
          </cell>
          <cell r="J204">
            <v>100</v>
          </cell>
          <cell r="K204">
            <v>823</v>
          </cell>
          <cell r="L204">
            <v>938</v>
          </cell>
          <cell r="M204">
            <v>0</v>
          </cell>
          <cell r="O204">
            <v>1675</v>
          </cell>
          <cell r="Q204" t="str">
            <v/>
          </cell>
        </row>
        <row r="205">
          <cell r="B205" t="str">
            <v>1,4:5,8-Diepoxynaphthalene-2-carboxylic acid, 1,4,4a,5,8,8a-hexahydro-1,4,5,8-tetramethyl-, ethyl ester, (1α,4α,4aβ,5β,8β,8aβ)-</v>
          </cell>
          <cell r="C205">
            <v>202.13598999999999</v>
          </cell>
          <cell r="D205">
            <v>9.4030000000000005</v>
          </cell>
          <cell r="E205">
            <v>168.05705</v>
          </cell>
          <cell r="F205">
            <v>639522</v>
          </cell>
          <cell r="G205" t="str">
            <v>C17 H22 O4</v>
          </cell>
          <cell r="H205">
            <v>99.1</v>
          </cell>
          <cell r="I205">
            <v>94.8</v>
          </cell>
          <cell r="J205">
            <v>100</v>
          </cell>
          <cell r="K205">
            <v>800</v>
          </cell>
          <cell r="L205">
            <v>953</v>
          </cell>
          <cell r="M205">
            <v>0</v>
          </cell>
          <cell r="O205">
            <v>1675</v>
          </cell>
          <cell r="Q205" t="str">
            <v/>
          </cell>
        </row>
        <row r="206">
          <cell r="B206" t="str">
            <v>Ethyl trans-4-methyltetrahydro-5-oxo-2-furancarboxylate</v>
          </cell>
          <cell r="C206">
            <v>99.044719999999998</v>
          </cell>
          <cell r="D206">
            <v>9.4480000000000004</v>
          </cell>
          <cell r="E206">
            <v>100.04752000000001</v>
          </cell>
          <cell r="F206">
            <v>1112431</v>
          </cell>
          <cell r="G206" t="str">
            <v>C8 H12 O4</v>
          </cell>
          <cell r="H206">
            <v>99.3</v>
          </cell>
          <cell r="I206">
            <v>91.8</v>
          </cell>
          <cell r="J206">
            <v>98.4</v>
          </cell>
          <cell r="K206">
            <v>885</v>
          </cell>
          <cell r="L206">
            <v>997</v>
          </cell>
          <cell r="M206">
            <v>0</v>
          </cell>
          <cell r="O206">
            <v>1682</v>
          </cell>
          <cell r="Q206" t="str">
            <v/>
          </cell>
        </row>
        <row r="207">
          <cell r="B207" t="str">
            <v>Sebacic acid, ethyl 4-phenylphenyl ester</v>
          </cell>
          <cell r="C207">
            <v>170.10963000000001</v>
          </cell>
          <cell r="D207">
            <v>9.5129999999999999</v>
          </cell>
          <cell r="E207">
            <v>171.11252999999999</v>
          </cell>
          <cell r="F207">
            <v>96625</v>
          </cell>
          <cell r="G207" t="str">
            <v>C24 H30 O4</v>
          </cell>
          <cell r="H207">
            <v>97.5</v>
          </cell>
          <cell r="I207">
            <v>92.9</v>
          </cell>
          <cell r="J207">
            <v>100</v>
          </cell>
          <cell r="K207">
            <v>828</v>
          </cell>
          <cell r="L207">
            <v>874</v>
          </cell>
          <cell r="M207">
            <v>0</v>
          </cell>
          <cell r="O207">
            <v>1693</v>
          </cell>
          <cell r="Q207">
            <v>1459</v>
          </cell>
        </row>
        <row r="208">
          <cell r="B208" t="str">
            <v>(2R)-3,3-dimethylbutane-1,2-diol</v>
          </cell>
          <cell r="C208">
            <v>87.044669999999996</v>
          </cell>
          <cell r="D208">
            <v>9.5180000000000007</v>
          </cell>
          <cell r="E208">
            <v>160.05194</v>
          </cell>
          <cell r="F208">
            <v>1180267</v>
          </cell>
          <cell r="G208" t="str">
            <v>C6 H14 O2</v>
          </cell>
          <cell r="H208">
            <v>98.9</v>
          </cell>
          <cell r="I208">
            <v>91.2</v>
          </cell>
          <cell r="J208">
            <v>100</v>
          </cell>
          <cell r="K208">
            <v>812</v>
          </cell>
          <cell r="L208">
            <v>945</v>
          </cell>
          <cell r="M208">
            <v>0</v>
          </cell>
          <cell r="O208">
            <v>1693</v>
          </cell>
          <cell r="Q208" t="str">
            <v/>
          </cell>
        </row>
        <row r="209">
          <cell r="B209" t="str">
            <v>4-Methyl-1-nitromethylnaphthalene</v>
          </cell>
          <cell r="C209">
            <v>153.07053999999999</v>
          </cell>
          <cell r="D209">
            <v>9.5180000000000007</v>
          </cell>
          <cell r="E209">
            <v>147.03169</v>
          </cell>
          <cell r="F209">
            <v>343874</v>
          </cell>
          <cell r="G209" t="str">
            <v>C12 H11 N O2</v>
          </cell>
          <cell r="H209">
            <v>96.5</v>
          </cell>
          <cell r="I209">
            <v>90.4</v>
          </cell>
          <cell r="J209">
            <v>100</v>
          </cell>
          <cell r="K209">
            <v>767</v>
          </cell>
          <cell r="L209">
            <v>824</v>
          </cell>
          <cell r="M209">
            <v>0</v>
          </cell>
          <cell r="O209">
            <v>1693</v>
          </cell>
          <cell r="Q209" t="str">
            <v/>
          </cell>
        </row>
        <row r="210">
          <cell r="B210" t="str">
            <v>2-Nonyloxytetrahydropyran</v>
          </cell>
          <cell r="C210">
            <v>56.06268</v>
          </cell>
          <cell r="D210">
            <v>9.5419999999999998</v>
          </cell>
          <cell r="E210">
            <v>72.088920000000002</v>
          </cell>
          <cell r="F210">
            <v>487696</v>
          </cell>
          <cell r="G210" t="str">
            <v>C14 H28 O2</v>
          </cell>
          <cell r="H210">
            <v>97.5</v>
          </cell>
          <cell r="I210">
            <v>91.5</v>
          </cell>
          <cell r="J210">
            <v>100</v>
          </cell>
          <cell r="K210">
            <v>783</v>
          </cell>
          <cell r="L210">
            <v>873</v>
          </cell>
          <cell r="M210">
            <v>0</v>
          </cell>
          <cell r="O210">
            <v>1697</v>
          </cell>
          <cell r="Q210" t="str">
            <v/>
          </cell>
        </row>
        <row r="211">
          <cell r="B211" t="str">
            <v>2,6,10 - trimethyl - tridecane (without stereochemistry)</v>
          </cell>
          <cell r="C211">
            <v>98.109679999999997</v>
          </cell>
          <cell r="D211">
            <v>9.5440000000000005</v>
          </cell>
          <cell r="E211">
            <v>71.085599999999999</v>
          </cell>
          <cell r="F211">
            <v>2154258</v>
          </cell>
          <cell r="G211" t="str">
            <v>C16 H34</v>
          </cell>
          <cell r="H211">
            <v>99</v>
          </cell>
          <cell r="I211">
            <v>98.8</v>
          </cell>
          <cell r="J211">
            <v>100</v>
          </cell>
          <cell r="K211">
            <v>854</v>
          </cell>
          <cell r="L211">
            <v>951</v>
          </cell>
          <cell r="M211">
            <v>0</v>
          </cell>
          <cell r="O211">
            <v>1697</v>
          </cell>
          <cell r="Q211" t="str">
            <v/>
          </cell>
        </row>
        <row r="212">
          <cell r="B212" t="str">
            <v>2-Nonynoic acid</v>
          </cell>
          <cell r="C212">
            <v>94.042010000000005</v>
          </cell>
          <cell r="D212">
            <v>9.5830000000000002</v>
          </cell>
          <cell r="E212">
            <v>82.041480000000007</v>
          </cell>
          <cell r="F212">
            <v>268757</v>
          </cell>
          <cell r="G212" t="str">
            <v>C9 H14 O2</v>
          </cell>
          <cell r="H212">
            <v>99.4</v>
          </cell>
          <cell r="I212">
            <v>93.2</v>
          </cell>
          <cell r="J212">
            <v>100</v>
          </cell>
          <cell r="K212">
            <v>824</v>
          </cell>
          <cell r="L212">
            <v>969</v>
          </cell>
          <cell r="M212" t="str">
            <v>1846-70-4</v>
          </cell>
          <cell r="N212" t="str">
            <v>CCCCCCC#CC(O)=O</v>
          </cell>
          <cell r="O212">
            <v>1703</v>
          </cell>
          <cell r="P212">
            <v>1327.2698</v>
          </cell>
          <cell r="Q212">
            <v>0.28308502159847226</v>
          </cell>
        </row>
        <row r="213">
          <cell r="B213" t="str">
            <v>2,4-Dimethylpentanoic acid 3-methylbutyl ester</v>
          </cell>
          <cell r="C213">
            <v>148.08426</v>
          </cell>
          <cell r="D213">
            <v>9.5879999999999992</v>
          </cell>
          <cell r="E213">
            <v>70.077770000000001</v>
          </cell>
          <cell r="F213">
            <v>444467</v>
          </cell>
          <cell r="G213" t="str">
            <v>C12 H24 O2</v>
          </cell>
          <cell r="H213">
            <v>95.8</v>
          </cell>
          <cell r="I213">
            <v>97.2</v>
          </cell>
          <cell r="J213">
            <v>100</v>
          </cell>
          <cell r="K213">
            <v>766</v>
          </cell>
          <cell r="L213">
            <v>787</v>
          </cell>
          <cell r="M213">
            <v>0</v>
          </cell>
          <cell r="O213">
            <v>1705</v>
          </cell>
          <cell r="Q213" t="str">
            <v/>
          </cell>
        </row>
        <row r="214">
          <cell r="B214" t="str">
            <v>Cyclobutane(1,6)spiro(2,3-diazabicyclo[3.1.0]hex-2-ene)-4-spirocyclopropane</v>
          </cell>
          <cell r="C214">
            <v>91.054839999999999</v>
          </cell>
          <cell r="D214">
            <v>9.6340000000000003</v>
          </cell>
          <cell r="E214">
            <v>92.057599999999994</v>
          </cell>
          <cell r="F214">
            <v>1241747</v>
          </cell>
          <cell r="G214" t="str">
            <v>C9 H12 N2</v>
          </cell>
          <cell r="H214">
            <v>92.4</v>
          </cell>
          <cell r="I214">
            <v>98.9</v>
          </cell>
          <cell r="J214">
            <v>88.7</v>
          </cell>
          <cell r="K214">
            <v>844</v>
          </cell>
          <cell r="L214">
            <v>844</v>
          </cell>
          <cell r="M214" t="str">
            <v>176172-15-9</v>
          </cell>
          <cell r="N214">
            <v>0</v>
          </cell>
          <cell r="O214">
            <v>1713</v>
          </cell>
          <cell r="Q214" t="str">
            <v/>
          </cell>
        </row>
        <row r="215">
          <cell r="B215" t="str">
            <v>2H-Benz[e]indene, 3,3a,4,5-tetrahydro-3a-methyl-</v>
          </cell>
          <cell r="C215">
            <v>184.12540999999999</v>
          </cell>
          <cell r="D215">
            <v>9.6910000000000007</v>
          </cell>
          <cell r="E215">
            <v>154.07784000000001</v>
          </cell>
          <cell r="F215">
            <v>627051</v>
          </cell>
          <cell r="G215" t="str">
            <v>C14 H16</v>
          </cell>
          <cell r="H215">
            <v>99.7</v>
          </cell>
          <cell r="I215">
            <v>92.6</v>
          </cell>
          <cell r="J215">
            <v>100</v>
          </cell>
          <cell r="K215">
            <v>759</v>
          </cell>
          <cell r="L215">
            <v>985</v>
          </cell>
          <cell r="M215" t="str">
            <v>61067-21-8</v>
          </cell>
          <cell r="N215" t="str">
            <v>CC12CCC=C1C1=CC=CC=C1CC2</v>
          </cell>
          <cell r="O215">
            <v>1722</v>
          </cell>
          <cell r="P215">
            <v>1559.4384</v>
          </cell>
          <cell r="Q215">
            <v>0.10424368157151959</v>
          </cell>
        </row>
        <row r="216">
          <cell r="B216" t="str">
            <v>Di(cyclohex-3-enyl] ketone</v>
          </cell>
          <cell r="C216">
            <v>112.07635000000001</v>
          </cell>
          <cell r="D216">
            <v>9.7089999999999996</v>
          </cell>
          <cell r="E216">
            <v>131.07088999999999</v>
          </cell>
          <cell r="F216">
            <v>10137399</v>
          </cell>
          <cell r="G216" t="str">
            <v>C13 H18 O</v>
          </cell>
          <cell r="H216">
            <v>98.7</v>
          </cell>
          <cell r="I216">
            <v>94.8</v>
          </cell>
          <cell r="J216">
            <v>99</v>
          </cell>
          <cell r="K216">
            <v>909</v>
          </cell>
          <cell r="L216">
            <v>952</v>
          </cell>
          <cell r="M216">
            <v>0</v>
          </cell>
          <cell r="O216">
            <v>1726</v>
          </cell>
          <cell r="Q216" t="str">
            <v/>
          </cell>
        </row>
        <row r="217">
          <cell r="B217" t="str">
            <v>1-Acetoxy-6a-methyl-1,1a-dihydrocycloprop[a]inden-6(6aH)-one</v>
          </cell>
          <cell r="C217">
            <v>174.06810999999999</v>
          </cell>
          <cell r="D217">
            <v>9.7609999999999992</v>
          </cell>
          <cell r="E217">
            <v>146.07272</v>
          </cell>
          <cell r="F217">
            <v>1329035</v>
          </cell>
          <cell r="G217" t="str">
            <v>C13 H12 O3</v>
          </cell>
          <cell r="H217">
            <v>98.5</v>
          </cell>
          <cell r="I217">
            <v>96.4</v>
          </cell>
          <cell r="J217">
            <v>100</v>
          </cell>
          <cell r="K217">
            <v>873</v>
          </cell>
          <cell r="L217">
            <v>923</v>
          </cell>
          <cell r="M217">
            <v>0</v>
          </cell>
          <cell r="O217">
            <v>1734</v>
          </cell>
          <cell r="Q217" t="str">
            <v/>
          </cell>
        </row>
        <row r="218">
          <cell r="B218" t="str">
            <v>1,2-Benzenediol, O-acetoxyacetyl-O'-(4-butylbenzoyl)-</v>
          </cell>
          <cell r="C218">
            <v>161.13309000000001</v>
          </cell>
          <cell r="D218">
            <v>9.7650000000000006</v>
          </cell>
          <cell r="E218">
            <v>163.14362</v>
          </cell>
          <cell r="F218">
            <v>1094088</v>
          </cell>
          <cell r="G218" t="str">
            <v>C21 H22 O6</v>
          </cell>
          <cell r="H218">
            <v>97.6</v>
          </cell>
          <cell r="I218">
            <v>96.3</v>
          </cell>
          <cell r="J218">
            <v>98.1</v>
          </cell>
          <cell r="K218">
            <v>837</v>
          </cell>
          <cell r="L218">
            <v>919</v>
          </cell>
          <cell r="M218">
            <v>0</v>
          </cell>
          <cell r="O218">
            <v>1735</v>
          </cell>
          <cell r="Q218" t="str">
            <v/>
          </cell>
        </row>
        <row r="219">
          <cell r="B219" t="str">
            <v>2-Acetoxypropionic acid methyl ester</v>
          </cell>
          <cell r="C219">
            <v>171.10229000000001</v>
          </cell>
          <cell r="D219">
            <v>9.9049999999999994</v>
          </cell>
          <cell r="E219">
            <v>171.10175000000001</v>
          </cell>
          <cell r="F219">
            <v>173130890</v>
          </cell>
          <cell r="G219" t="str">
            <v>C6 H10 O4</v>
          </cell>
          <cell r="H219">
            <v>96.8</v>
          </cell>
          <cell r="I219">
            <v>96.3</v>
          </cell>
          <cell r="J219">
            <v>99.7</v>
          </cell>
          <cell r="K219">
            <v>794</v>
          </cell>
          <cell r="L219">
            <v>847</v>
          </cell>
          <cell r="M219">
            <v>0</v>
          </cell>
          <cell r="O219">
            <v>1758</v>
          </cell>
          <cell r="Q219" t="str">
            <v/>
          </cell>
        </row>
        <row r="220">
          <cell r="B220" t="str">
            <v>(3-methyl-1-phenyl-but-3-enyl)benzene</v>
          </cell>
          <cell r="C220">
            <v>167.08618000000001</v>
          </cell>
          <cell r="D220">
            <v>9.9649999999999999</v>
          </cell>
          <cell r="E220">
            <v>168.08924999999999</v>
          </cell>
          <cell r="F220">
            <v>576427</v>
          </cell>
          <cell r="G220" t="str">
            <v>C17 H18</v>
          </cell>
          <cell r="H220">
            <v>97.2</v>
          </cell>
          <cell r="I220">
            <v>87.8</v>
          </cell>
          <cell r="J220">
            <v>100</v>
          </cell>
          <cell r="K220">
            <v>808</v>
          </cell>
          <cell r="L220">
            <v>861</v>
          </cell>
          <cell r="M220">
            <v>0</v>
          </cell>
          <cell r="O220">
            <v>1769</v>
          </cell>
          <cell r="Q220" t="str">
            <v/>
          </cell>
        </row>
        <row r="221">
          <cell r="B221" t="str">
            <v>1-Methyl-4-[1-(4-methylphenyl)but-3-enyl]benzene</v>
          </cell>
          <cell r="C221">
            <v>195.11745999999999</v>
          </cell>
          <cell r="D221">
            <v>9.9930000000000003</v>
          </cell>
          <cell r="E221">
            <v>195.11690999999999</v>
          </cell>
          <cell r="F221">
            <v>1230554</v>
          </cell>
          <cell r="G221" t="str">
            <v>C18 H20</v>
          </cell>
          <cell r="H221">
            <v>98.1</v>
          </cell>
          <cell r="I221">
            <v>99.2</v>
          </cell>
          <cell r="J221">
            <v>98.8</v>
          </cell>
          <cell r="K221">
            <v>761</v>
          </cell>
          <cell r="L221">
            <v>927</v>
          </cell>
          <cell r="M221">
            <v>0</v>
          </cell>
          <cell r="O221">
            <v>1773</v>
          </cell>
          <cell r="Q221" t="str">
            <v/>
          </cell>
        </row>
        <row r="222">
          <cell r="B222" t="str">
            <v>[1,1'-Bicyclopentyl]-1,1'-diol</v>
          </cell>
          <cell r="C222">
            <v>85.065460000000002</v>
          </cell>
          <cell r="D222">
            <v>10.07</v>
          </cell>
          <cell r="E222">
            <v>84.057079999999999</v>
          </cell>
          <cell r="F222">
            <v>486515</v>
          </cell>
          <cell r="G222" t="str">
            <v>C10 H18 O2</v>
          </cell>
          <cell r="H222">
            <v>98.1</v>
          </cell>
          <cell r="I222">
            <v>100</v>
          </cell>
          <cell r="J222">
            <v>100</v>
          </cell>
          <cell r="K222">
            <v>805</v>
          </cell>
          <cell r="L222">
            <v>906</v>
          </cell>
          <cell r="M222" t="str">
            <v>5181-75-9</v>
          </cell>
          <cell r="N222" t="str">
            <v>OC1(CCCC1)C1(O)CCCC1</v>
          </cell>
          <cell r="O222">
            <v>1786</v>
          </cell>
          <cell r="P222">
            <v>1384.0533</v>
          </cell>
          <cell r="Q222">
            <v>0.29041273193741884</v>
          </cell>
        </row>
        <row r="223">
          <cell r="B223" t="str">
            <v>Cyclopropane, 1,1-diethyl-</v>
          </cell>
          <cell r="C223">
            <v>98.109679999999997</v>
          </cell>
          <cell r="D223">
            <v>10.106999999999999</v>
          </cell>
          <cell r="E223">
            <v>98.109129999999993</v>
          </cell>
          <cell r="F223">
            <v>1064148</v>
          </cell>
          <cell r="G223" t="str">
            <v>C7 H14</v>
          </cell>
          <cell r="H223">
            <v>97.2</v>
          </cell>
          <cell r="I223">
            <v>100</v>
          </cell>
          <cell r="J223">
            <v>100</v>
          </cell>
          <cell r="K223">
            <v>813</v>
          </cell>
          <cell r="L223">
            <v>857</v>
          </cell>
          <cell r="M223" t="str">
            <v>1003-19-6</v>
          </cell>
          <cell r="N223" t="str">
            <v>CCC1(CC)CC1</v>
          </cell>
          <cell r="O223">
            <v>1792</v>
          </cell>
          <cell r="P223">
            <v>686.47033999999996</v>
          </cell>
          <cell r="Q223">
            <v>1.6104550999246379</v>
          </cell>
        </row>
        <row r="224">
          <cell r="B224" t="str">
            <v>2-(4-acetoxycyclohex-2-en-1-yl)-2-propargyl-malonic acid diethyl ester</v>
          </cell>
          <cell r="C224">
            <v>133.08661000000001</v>
          </cell>
          <cell r="D224">
            <v>10.112</v>
          </cell>
          <cell r="E224">
            <v>129.09106</v>
          </cell>
          <cell r="F224">
            <v>262873</v>
          </cell>
          <cell r="G224" t="str">
            <v>C18 H24 O6</v>
          </cell>
          <cell r="H224">
            <v>96.9</v>
          </cell>
          <cell r="I224">
            <v>100</v>
          </cell>
          <cell r="J224">
            <v>100</v>
          </cell>
          <cell r="K224">
            <v>816</v>
          </cell>
          <cell r="L224">
            <v>846</v>
          </cell>
          <cell r="M224">
            <v>0</v>
          </cell>
          <cell r="O224">
            <v>1794</v>
          </cell>
          <cell r="Q224" t="str">
            <v/>
          </cell>
        </row>
        <row r="225">
          <cell r="B225" t="str">
            <v>Tetradecane, 2,5-dimethyl-</v>
          </cell>
          <cell r="C225">
            <v>85.10181</v>
          </cell>
          <cell r="D225">
            <v>10.135999999999999</v>
          </cell>
          <cell r="E225">
            <v>127.14825</v>
          </cell>
          <cell r="F225">
            <v>2557210</v>
          </cell>
          <cell r="G225" t="str">
            <v>C16 H34</v>
          </cell>
          <cell r="H225">
            <v>98.5</v>
          </cell>
          <cell r="I225">
            <v>100</v>
          </cell>
          <cell r="J225">
            <v>100</v>
          </cell>
          <cell r="K225">
            <v>867</v>
          </cell>
          <cell r="L225">
            <v>925</v>
          </cell>
          <cell r="M225" t="str">
            <v>56292-69-4</v>
          </cell>
          <cell r="N225" t="str">
            <v>CCCCCCCCCC(C)CCC(C)C</v>
          </cell>
          <cell r="O225">
            <v>1798</v>
          </cell>
          <cell r="P225">
            <v>1514.3262</v>
          </cell>
          <cell r="Q225">
            <v>0.18732674637736574</v>
          </cell>
        </row>
        <row r="226">
          <cell r="B226" t="str">
            <v>6-Methyl-1-cyclohexenecarboxylic acid</v>
          </cell>
          <cell r="C226">
            <v>140.08387999999999</v>
          </cell>
          <cell r="D226">
            <v>10.146000000000001</v>
          </cell>
          <cell r="E226">
            <v>140.08332999999999</v>
          </cell>
          <cell r="F226">
            <v>723843</v>
          </cell>
          <cell r="G226" t="str">
            <v>C8 H12 O2</v>
          </cell>
          <cell r="H226">
            <v>98.9</v>
          </cell>
          <cell r="I226">
            <v>98.1</v>
          </cell>
          <cell r="J226">
            <v>100</v>
          </cell>
          <cell r="K226">
            <v>807</v>
          </cell>
          <cell r="L226">
            <v>945</v>
          </cell>
          <cell r="M226">
            <v>0</v>
          </cell>
          <cell r="O226">
            <v>1799</v>
          </cell>
          <cell r="Q226" t="str">
            <v/>
          </cell>
        </row>
        <row r="227">
          <cell r="B227" t="str">
            <v>Cephapirin</v>
          </cell>
          <cell r="C227">
            <v>185.09682000000001</v>
          </cell>
          <cell r="D227">
            <v>10.148</v>
          </cell>
          <cell r="E227">
            <v>111.04416999999999</v>
          </cell>
          <cell r="F227">
            <v>632913</v>
          </cell>
          <cell r="G227" t="str">
            <v>C17 H17 N3 O6 S2</v>
          </cell>
          <cell r="H227">
            <v>98.7</v>
          </cell>
          <cell r="I227">
            <v>100</v>
          </cell>
          <cell r="J227">
            <v>100</v>
          </cell>
          <cell r="K227">
            <v>793</v>
          </cell>
          <cell r="L227">
            <v>932</v>
          </cell>
          <cell r="M227" t="str">
            <v>21593-23-7</v>
          </cell>
          <cell r="N227" t="str">
            <v>CC(=O)OCC1=C(N2C(SC1)C(NC(=O)CSC1=CC=NC=C1)C2=O)C(O)=O</v>
          </cell>
          <cell r="O227">
            <v>1800</v>
          </cell>
          <cell r="P227">
            <v>3279.6696999999999</v>
          </cell>
          <cell r="Q227">
            <v>0.45116424376515718</v>
          </cell>
        </row>
        <row r="228">
          <cell r="B228" t="str">
            <v>3,5-Dimethyl-2-phenyl-1H-pyrrole</v>
          </cell>
          <cell r="C228">
            <v>171.10496000000001</v>
          </cell>
          <cell r="D228">
            <v>10.18</v>
          </cell>
          <cell r="E228">
            <v>171.10442</v>
          </cell>
          <cell r="F228">
            <v>137442</v>
          </cell>
          <cell r="G228" t="str">
            <v>C12 H13 N</v>
          </cell>
          <cell r="H228">
            <v>97.8</v>
          </cell>
          <cell r="I228">
            <v>82.1</v>
          </cell>
          <cell r="J228">
            <v>100</v>
          </cell>
          <cell r="K228">
            <v>815</v>
          </cell>
          <cell r="L228">
            <v>891</v>
          </cell>
          <cell r="M228">
            <v>0</v>
          </cell>
          <cell r="O228">
            <v>1805</v>
          </cell>
          <cell r="Q228" t="str">
            <v/>
          </cell>
        </row>
        <row r="229">
          <cell r="B229" t="str">
            <v>[(3S)-5,5-dimethyl-3-oxolanyl]methanol</v>
          </cell>
          <cell r="C229">
            <v>115.07604000000001</v>
          </cell>
          <cell r="D229">
            <v>10.222</v>
          </cell>
          <cell r="E229">
            <v>114.0677</v>
          </cell>
          <cell r="F229">
            <v>817439</v>
          </cell>
          <cell r="G229" t="str">
            <v>C7 H14 O2</v>
          </cell>
          <cell r="H229">
            <v>98.6</v>
          </cell>
          <cell r="I229">
            <v>100</v>
          </cell>
          <cell r="J229">
            <v>100</v>
          </cell>
          <cell r="K229">
            <v>836</v>
          </cell>
          <cell r="L229">
            <v>929</v>
          </cell>
          <cell r="M229">
            <v>0</v>
          </cell>
          <cell r="O229">
            <v>1813</v>
          </cell>
          <cell r="Q229" t="str">
            <v/>
          </cell>
        </row>
        <row r="230">
          <cell r="B230" t="str">
            <v>2-Butene-1,4-diol, 2,3-dimethyl-, (Z)-</v>
          </cell>
          <cell r="C230">
            <v>98.036959999999993</v>
          </cell>
          <cell r="D230">
            <v>10.242000000000001</v>
          </cell>
          <cell r="E230">
            <v>98.036420000000007</v>
          </cell>
          <cell r="F230">
            <v>3410794</v>
          </cell>
          <cell r="G230" t="str">
            <v>C6 H12 O2</v>
          </cell>
          <cell r="H230">
            <v>98.2</v>
          </cell>
          <cell r="I230">
            <v>84.5</v>
          </cell>
          <cell r="J230">
            <v>96.5</v>
          </cell>
          <cell r="K230">
            <v>770</v>
          </cell>
          <cell r="L230">
            <v>982</v>
          </cell>
          <cell r="M230">
            <v>0</v>
          </cell>
          <cell r="O230">
            <v>1816</v>
          </cell>
          <cell r="Q230" t="str">
            <v/>
          </cell>
        </row>
        <row r="231">
          <cell r="B231" t="str">
            <v>2-Keto-2-phenyl-acetic acid tert-butyl ester</v>
          </cell>
          <cell r="C231">
            <v>123.04469</v>
          </cell>
          <cell r="D231">
            <v>10.297000000000001</v>
          </cell>
          <cell r="E231">
            <v>106.03695</v>
          </cell>
          <cell r="F231">
            <v>3427001</v>
          </cell>
          <cell r="G231" t="str">
            <v>C12 H14 O3</v>
          </cell>
          <cell r="H231">
            <v>98.6</v>
          </cell>
          <cell r="I231">
            <v>98</v>
          </cell>
          <cell r="J231">
            <v>98.5</v>
          </cell>
          <cell r="K231">
            <v>754</v>
          </cell>
          <cell r="L231">
            <v>958</v>
          </cell>
          <cell r="M231">
            <v>0</v>
          </cell>
          <cell r="O231">
            <v>1827</v>
          </cell>
          <cell r="Q231" t="str">
            <v/>
          </cell>
        </row>
        <row r="232">
          <cell r="B232" t="str">
            <v>Benzene, 1,1'-[3-(2-phenylethylidene)-1,5-pentanediyl]bis-</v>
          </cell>
          <cell r="C232">
            <v>188.15665999999999</v>
          </cell>
          <cell r="D232">
            <v>10.366</v>
          </cell>
          <cell r="E232">
            <v>91.054320000000004</v>
          </cell>
          <cell r="F232">
            <v>106543195</v>
          </cell>
          <cell r="G232" t="str">
            <v>C25 H26</v>
          </cell>
          <cell r="H232">
            <v>97.9</v>
          </cell>
          <cell r="I232">
            <v>98.8</v>
          </cell>
          <cell r="J232">
            <v>99.9</v>
          </cell>
          <cell r="K232">
            <v>802</v>
          </cell>
          <cell r="L232">
            <v>898</v>
          </cell>
          <cell r="M232" t="str">
            <v>55334-57-1</v>
          </cell>
          <cell r="N232" t="str">
            <v>C(CC1=CC=CC=C1)C(CCC1=CC=CC=C1)=CCC1=CC=CC=C1</v>
          </cell>
          <cell r="O232">
            <v>1839</v>
          </cell>
          <cell r="P232">
            <v>2689.9520000000002</v>
          </cell>
          <cell r="Q232">
            <v>0.31634467826935209</v>
          </cell>
        </row>
        <row r="233">
          <cell r="B233" t="str">
            <v>1,1-Dimethoxy-3-methyl-2-butanone</v>
          </cell>
          <cell r="C233">
            <v>115.03966</v>
          </cell>
          <cell r="D233">
            <v>10.45</v>
          </cell>
          <cell r="E233">
            <v>87.044169999999994</v>
          </cell>
          <cell r="F233">
            <v>3308805</v>
          </cell>
          <cell r="G233" t="str">
            <v>C7 H14 O3</v>
          </cell>
          <cell r="H233">
            <v>99.9</v>
          </cell>
          <cell r="I233">
            <v>100</v>
          </cell>
          <cell r="J233">
            <v>100</v>
          </cell>
          <cell r="K233">
            <v>851</v>
          </cell>
          <cell r="L233">
            <v>995</v>
          </cell>
          <cell r="M233">
            <v>0</v>
          </cell>
          <cell r="O233">
            <v>1854</v>
          </cell>
          <cell r="Q233" t="str">
            <v/>
          </cell>
        </row>
        <row r="234">
          <cell r="B234" t="str">
            <v>2,5,5-trimethyl-6,7-epoxy-hept-3-en-2-yl acetate</v>
          </cell>
          <cell r="C234">
            <v>127.07605</v>
          </cell>
          <cell r="D234">
            <v>10.465</v>
          </cell>
          <cell r="E234">
            <v>183.13809000000001</v>
          </cell>
          <cell r="F234">
            <v>571152</v>
          </cell>
          <cell r="G234" t="str">
            <v>C12 H20 O3</v>
          </cell>
          <cell r="H234">
            <v>99.6</v>
          </cell>
          <cell r="I234">
            <v>95.5</v>
          </cell>
          <cell r="J234">
            <v>100</v>
          </cell>
          <cell r="K234">
            <v>820</v>
          </cell>
          <cell r="L234">
            <v>977</v>
          </cell>
          <cell r="M234">
            <v>0</v>
          </cell>
          <cell r="O234">
            <v>1856</v>
          </cell>
          <cell r="Q234" t="str">
            <v/>
          </cell>
        </row>
        <row r="235">
          <cell r="B235" t="str">
            <v>Methyl 2-azido-2-(2-methoxyphenyl)-2-phenyl-acetate</v>
          </cell>
          <cell r="C235">
            <v>210.10466</v>
          </cell>
          <cell r="D235">
            <v>10.566000000000001</v>
          </cell>
          <cell r="E235">
            <v>195.08049</v>
          </cell>
          <cell r="F235">
            <v>478889</v>
          </cell>
          <cell r="G235" t="str">
            <v>C16 H15 N3 O3</v>
          </cell>
          <cell r="H235">
            <v>98</v>
          </cell>
          <cell r="I235">
            <v>95.9</v>
          </cell>
          <cell r="J235">
            <v>100</v>
          </cell>
          <cell r="K235">
            <v>803</v>
          </cell>
          <cell r="L235">
            <v>897</v>
          </cell>
          <cell r="M235">
            <v>0</v>
          </cell>
          <cell r="O235">
            <v>1875</v>
          </cell>
          <cell r="Q235" t="str">
            <v/>
          </cell>
        </row>
        <row r="236">
          <cell r="B236" t="str">
            <v>Butanamide, 2-ethyl-N-[(phenylamino)carbonyl]-</v>
          </cell>
          <cell r="C236">
            <v>119.08620999999999</v>
          </cell>
          <cell r="D236">
            <v>10.589</v>
          </cell>
          <cell r="E236">
            <v>119.08566</v>
          </cell>
          <cell r="F236">
            <v>6924770</v>
          </cell>
          <cell r="G236" t="str">
            <v>C13 H18 N2 O2</v>
          </cell>
          <cell r="H236">
            <v>96.6</v>
          </cell>
          <cell r="I236">
            <v>100</v>
          </cell>
          <cell r="J236">
            <v>100</v>
          </cell>
          <cell r="K236">
            <v>807</v>
          </cell>
          <cell r="L236">
            <v>828</v>
          </cell>
          <cell r="M236">
            <v>0</v>
          </cell>
          <cell r="O236">
            <v>1878</v>
          </cell>
          <cell r="Q236" t="str">
            <v/>
          </cell>
        </row>
        <row r="237">
          <cell r="B237" t="str">
            <v>3-Benzyl-5-methylpyridine</v>
          </cell>
          <cell r="C237">
            <v>183.10486</v>
          </cell>
          <cell r="D237">
            <v>10.603999999999999</v>
          </cell>
          <cell r="E237">
            <v>183.10431</v>
          </cell>
          <cell r="F237">
            <v>736216</v>
          </cell>
          <cell r="G237" t="str">
            <v>C13 H13 N</v>
          </cell>
          <cell r="H237">
            <v>99.2</v>
          </cell>
          <cell r="I237">
            <v>91.5</v>
          </cell>
          <cell r="J237">
            <v>100</v>
          </cell>
          <cell r="K237">
            <v>896</v>
          </cell>
          <cell r="L237">
            <v>957</v>
          </cell>
          <cell r="M237" t="str">
            <v>74271-42-4</v>
          </cell>
          <cell r="N237" t="str">
            <v>CC1=CC(CC2=CC=CC=C2)=CN=C1</v>
          </cell>
          <cell r="O237">
            <v>1881</v>
          </cell>
          <cell r="P237">
            <v>1576.3827000000001</v>
          </cell>
          <cell r="Q237">
            <v>0.19323816481873332</v>
          </cell>
        </row>
        <row r="238">
          <cell r="B238" t="str">
            <v>Propane, 2-methyl-2-(1-methylethoxy)-</v>
          </cell>
          <cell r="C238">
            <v>59.049770000000002</v>
          </cell>
          <cell r="D238">
            <v>10.608000000000001</v>
          </cell>
          <cell r="E238">
            <v>101.09627999999999</v>
          </cell>
          <cell r="F238">
            <v>1000187</v>
          </cell>
          <cell r="G238" t="str">
            <v>C7 H16 O</v>
          </cell>
          <cell r="H238">
            <v>99.1</v>
          </cell>
          <cell r="I238">
            <v>97.6</v>
          </cell>
          <cell r="J238">
            <v>100</v>
          </cell>
          <cell r="K238">
            <v>920</v>
          </cell>
          <cell r="L238">
            <v>955</v>
          </cell>
          <cell r="M238" t="str">
            <v>17348-59-3</v>
          </cell>
          <cell r="N238" t="str">
            <v>CC(C)OC(C)(C)C</v>
          </cell>
          <cell r="O238">
            <v>1882</v>
          </cell>
          <cell r="P238">
            <v>669.15940000000001</v>
          </cell>
          <cell r="Q238">
            <v>1.8124838416676206</v>
          </cell>
        </row>
        <row r="239">
          <cell r="B239" t="str">
            <v>2-Vinyl-1,3-dioxacyclopentanium</v>
          </cell>
          <cell r="C239">
            <v>99.044719999999998</v>
          </cell>
          <cell r="D239">
            <v>10.666</v>
          </cell>
          <cell r="E239">
            <v>181.06491</v>
          </cell>
          <cell r="F239">
            <v>1426062</v>
          </cell>
          <cell r="G239" t="str">
            <v>C5 H7 O2</v>
          </cell>
          <cell r="H239">
            <v>98.2</v>
          </cell>
          <cell r="I239">
            <v>87.7</v>
          </cell>
          <cell r="J239">
            <v>100</v>
          </cell>
          <cell r="K239">
            <v>755</v>
          </cell>
          <cell r="L239">
            <v>911</v>
          </cell>
          <cell r="M239">
            <v>0</v>
          </cell>
          <cell r="O239">
            <v>1892</v>
          </cell>
          <cell r="Q239" t="str">
            <v/>
          </cell>
        </row>
        <row r="240">
          <cell r="B240" t="str">
            <v>Methylenenaphthocyclobutenone</v>
          </cell>
          <cell r="C240">
            <v>180.05752000000001</v>
          </cell>
          <cell r="D240">
            <v>10.798999999999999</v>
          </cell>
          <cell r="E240">
            <v>126.04652</v>
          </cell>
          <cell r="F240">
            <v>1472643</v>
          </cell>
          <cell r="G240" t="str">
            <v>C13 H8 O</v>
          </cell>
          <cell r="H240">
            <v>97.8</v>
          </cell>
          <cell r="I240">
            <v>85.7</v>
          </cell>
          <cell r="J240">
            <v>100</v>
          </cell>
          <cell r="K240">
            <v>806</v>
          </cell>
          <cell r="L240">
            <v>889</v>
          </cell>
          <cell r="M240">
            <v>0</v>
          </cell>
          <cell r="O240">
            <v>1917</v>
          </cell>
          <cell r="Q240" t="str">
            <v/>
          </cell>
        </row>
        <row r="241">
          <cell r="B241" t="str">
            <v>4-Methoxy-1-pentene</v>
          </cell>
          <cell r="C241">
            <v>191.08617000000001</v>
          </cell>
          <cell r="D241">
            <v>10.805999999999999</v>
          </cell>
          <cell r="E241">
            <v>60.052549999999997</v>
          </cell>
          <cell r="F241">
            <v>809481</v>
          </cell>
          <cell r="G241" t="str">
            <v>C6 H12 O</v>
          </cell>
          <cell r="H241">
            <v>98.3</v>
          </cell>
          <cell r="I241">
            <v>91</v>
          </cell>
          <cell r="J241">
            <v>100</v>
          </cell>
          <cell r="K241">
            <v>784</v>
          </cell>
          <cell r="L241">
            <v>915</v>
          </cell>
          <cell r="M241" t="str">
            <v>98386-09-5</v>
          </cell>
          <cell r="N241">
            <v>0</v>
          </cell>
          <cell r="O241">
            <v>1918</v>
          </cell>
          <cell r="Q241" t="str">
            <v/>
          </cell>
        </row>
        <row r="242">
          <cell r="B242" t="str">
            <v>Benzoic acid, 4-methyl-, 3-methyl-2-butyl ester</v>
          </cell>
          <cell r="C242">
            <v>119.04984</v>
          </cell>
          <cell r="D242">
            <v>10.856</v>
          </cell>
          <cell r="E242">
            <v>119.04929</v>
          </cell>
          <cell r="F242">
            <v>885553</v>
          </cell>
          <cell r="G242" t="str">
            <v>C13 H18 O2</v>
          </cell>
          <cell r="H242">
            <v>97.3</v>
          </cell>
          <cell r="I242">
            <v>100</v>
          </cell>
          <cell r="J242">
            <v>100</v>
          </cell>
          <cell r="K242">
            <v>778</v>
          </cell>
          <cell r="L242">
            <v>863</v>
          </cell>
          <cell r="M242" t="str">
            <v>212261-12-6</v>
          </cell>
          <cell r="N242">
            <v>0</v>
          </cell>
          <cell r="O242">
            <v>1928</v>
          </cell>
          <cell r="Q242">
            <v>398</v>
          </cell>
        </row>
        <row r="243">
          <cell r="B243" t="str">
            <v>1-Benzylimino-6-methyl-1,2,3,4-tetrahydrocarbazole</v>
          </cell>
          <cell r="C243">
            <v>183.10486</v>
          </cell>
          <cell r="D243">
            <v>10.894</v>
          </cell>
          <cell r="E243">
            <v>182.09654</v>
          </cell>
          <cell r="F243">
            <v>753851</v>
          </cell>
          <cell r="G243" t="str">
            <v>C20 H22 N2</v>
          </cell>
          <cell r="H243">
            <v>98.7</v>
          </cell>
          <cell r="I243">
            <v>91.2</v>
          </cell>
          <cell r="J243">
            <v>100</v>
          </cell>
          <cell r="K243">
            <v>826</v>
          </cell>
          <cell r="L243">
            <v>936</v>
          </cell>
          <cell r="M243">
            <v>0</v>
          </cell>
          <cell r="O243">
            <v>1934</v>
          </cell>
          <cell r="Q243" t="str">
            <v/>
          </cell>
        </row>
        <row r="244">
          <cell r="B244" t="str">
            <v>(1Z)-1-(2-oxolanylidene)-2-propanone</v>
          </cell>
          <cell r="C244">
            <v>126.06818</v>
          </cell>
          <cell r="D244">
            <v>10.901</v>
          </cell>
          <cell r="E244">
            <v>111.04421000000001</v>
          </cell>
          <cell r="F244">
            <v>584354</v>
          </cell>
          <cell r="G244" t="str">
            <v>C7 H10 O2</v>
          </cell>
          <cell r="H244">
            <v>99.4</v>
          </cell>
          <cell r="I244">
            <v>100</v>
          </cell>
          <cell r="J244">
            <v>100</v>
          </cell>
          <cell r="K244">
            <v>815</v>
          </cell>
          <cell r="L244">
            <v>971</v>
          </cell>
          <cell r="M244">
            <v>0</v>
          </cell>
          <cell r="O244">
            <v>1936</v>
          </cell>
          <cell r="Q244" t="str">
            <v/>
          </cell>
        </row>
        <row r="245">
          <cell r="B245" t="str">
            <v>o-(3-Phenylureido)benzoic acid</v>
          </cell>
          <cell r="C245">
            <v>119.0611</v>
          </cell>
          <cell r="D245">
            <v>10.981999999999999</v>
          </cell>
          <cell r="E245">
            <v>119.06055000000001</v>
          </cell>
          <cell r="F245">
            <v>262836</v>
          </cell>
          <cell r="G245" t="str">
            <v>C14 H12 N2 O3</v>
          </cell>
          <cell r="H245">
            <v>97.6</v>
          </cell>
          <cell r="I245">
            <v>96.5</v>
          </cell>
          <cell r="J245">
            <v>100</v>
          </cell>
          <cell r="K245">
            <v>830</v>
          </cell>
          <cell r="L245">
            <v>880</v>
          </cell>
          <cell r="M245" t="str">
            <v>2164-95-6</v>
          </cell>
          <cell r="N245" t="str">
            <v>OC(=O)C1=CC=CC=C1NC(=O)NC1=CC=CC=C1</v>
          </cell>
          <cell r="O245">
            <v>1951</v>
          </cell>
          <cell r="P245">
            <v>2422.5698000000002</v>
          </cell>
          <cell r="Q245">
            <v>0.19465684745182582</v>
          </cell>
        </row>
        <row r="246">
          <cell r="B246" t="str">
            <v>[(2R,4S,6S)-6-Allyl-4-hydroxytetrahydropyran-2-yl]acetic acid methyl ester</v>
          </cell>
          <cell r="C246">
            <v>155.07086000000001</v>
          </cell>
          <cell r="D246">
            <v>11.135999999999999</v>
          </cell>
          <cell r="E246">
            <v>155.07031000000001</v>
          </cell>
          <cell r="F246">
            <v>283843</v>
          </cell>
          <cell r="G246" t="str">
            <v>C11 H18 O4</v>
          </cell>
          <cell r="H246">
            <v>99.5</v>
          </cell>
          <cell r="I246">
            <v>100</v>
          </cell>
          <cell r="J246">
            <v>100</v>
          </cell>
          <cell r="K246">
            <v>855</v>
          </cell>
          <cell r="L246">
            <v>973</v>
          </cell>
          <cell r="M246">
            <v>0</v>
          </cell>
          <cell r="O246">
            <v>1980</v>
          </cell>
          <cell r="Q246" t="str">
            <v/>
          </cell>
        </row>
        <row r="247">
          <cell r="B247" t="str">
            <v>1-(4-Methoxyphenyl)-4-phenyl-1H-1,2,3-triazole</v>
          </cell>
          <cell r="C247">
            <v>180.08136999999999</v>
          </cell>
          <cell r="D247">
            <v>11.266</v>
          </cell>
          <cell r="E247">
            <v>223.09933000000001</v>
          </cell>
          <cell r="F247">
            <v>284920</v>
          </cell>
          <cell r="G247" t="str">
            <v>C15 H13 N3 O</v>
          </cell>
          <cell r="H247">
            <v>98.2</v>
          </cell>
          <cell r="I247">
            <v>92.3</v>
          </cell>
          <cell r="J247">
            <v>100</v>
          </cell>
          <cell r="K247">
            <v>818</v>
          </cell>
          <cell r="L247">
            <v>908</v>
          </cell>
          <cell r="M247">
            <v>0</v>
          </cell>
          <cell r="O247">
            <v>2005</v>
          </cell>
          <cell r="Q247" t="str">
            <v/>
          </cell>
        </row>
        <row r="248">
          <cell r="B248" t="str">
            <v>(2E,4Z)-2-Methoxyhexa-2,4-dien-1,6-diol</v>
          </cell>
          <cell r="C248">
            <v>124.05258000000001</v>
          </cell>
          <cell r="D248">
            <v>11.3</v>
          </cell>
          <cell r="E248">
            <v>114.06317</v>
          </cell>
          <cell r="F248">
            <v>605676</v>
          </cell>
          <cell r="G248" t="str">
            <v>C7 H12 O3</v>
          </cell>
          <cell r="H248">
            <v>98.6</v>
          </cell>
          <cell r="I248">
            <v>92.7</v>
          </cell>
          <cell r="J248">
            <v>100</v>
          </cell>
          <cell r="K248">
            <v>848</v>
          </cell>
          <cell r="L248">
            <v>927</v>
          </cell>
          <cell r="M248">
            <v>0</v>
          </cell>
          <cell r="O248">
            <v>2012</v>
          </cell>
          <cell r="Q248" t="str">
            <v/>
          </cell>
        </row>
        <row r="249">
          <cell r="B249" t="str">
            <v>Diethyl (RS)-nitrosuccinate</v>
          </cell>
          <cell r="C249">
            <v>99.044650000000004</v>
          </cell>
          <cell r="D249">
            <v>11.305999999999999</v>
          </cell>
          <cell r="E249">
            <v>55.017940000000003</v>
          </cell>
          <cell r="F249">
            <v>514375</v>
          </cell>
          <cell r="G249" t="str">
            <v>C8 H13 N O6</v>
          </cell>
          <cell r="H249">
            <v>98.9</v>
          </cell>
          <cell r="I249">
            <v>98</v>
          </cell>
          <cell r="J249">
            <v>100</v>
          </cell>
          <cell r="K249">
            <v>777</v>
          </cell>
          <cell r="L249">
            <v>946</v>
          </cell>
          <cell r="M249">
            <v>0</v>
          </cell>
          <cell r="O249">
            <v>2013</v>
          </cell>
          <cell r="Q249" t="str">
            <v/>
          </cell>
        </row>
        <row r="250">
          <cell r="B250" t="str">
            <v>Acetaldehyde isobutyl propyl acetal</v>
          </cell>
          <cell r="C250">
            <v>217.08672999999999</v>
          </cell>
          <cell r="D250">
            <v>11.423999999999999</v>
          </cell>
          <cell r="E250">
            <v>57.033580000000001</v>
          </cell>
          <cell r="F250">
            <v>1773572</v>
          </cell>
          <cell r="G250" t="str">
            <v>C9 H20 O2</v>
          </cell>
          <cell r="H250">
            <v>97.1</v>
          </cell>
          <cell r="I250">
            <v>92</v>
          </cell>
          <cell r="J250">
            <v>100</v>
          </cell>
          <cell r="K250">
            <v>755</v>
          </cell>
          <cell r="L250">
            <v>854</v>
          </cell>
          <cell r="M250">
            <v>0</v>
          </cell>
          <cell r="O250">
            <v>2036</v>
          </cell>
          <cell r="Q250" t="str">
            <v/>
          </cell>
        </row>
        <row r="251">
          <cell r="B251" t="str">
            <v>4-i-Propyl-6H-dibenzo[b,d]pyran</v>
          </cell>
          <cell r="C251">
            <v>209.09666000000001</v>
          </cell>
          <cell r="D251">
            <v>11.429</v>
          </cell>
          <cell r="E251">
            <v>209.09612000000001</v>
          </cell>
          <cell r="F251">
            <v>672381</v>
          </cell>
          <cell r="G251" t="str">
            <v>C16 H16 O</v>
          </cell>
          <cell r="H251">
            <v>97.4</v>
          </cell>
          <cell r="I251">
            <v>98.3</v>
          </cell>
          <cell r="J251">
            <v>100</v>
          </cell>
          <cell r="K251">
            <v>767</v>
          </cell>
          <cell r="L251">
            <v>871</v>
          </cell>
          <cell r="M251">
            <v>0</v>
          </cell>
          <cell r="O251">
            <v>2037</v>
          </cell>
          <cell r="Q251" t="str">
            <v/>
          </cell>
        </row>
        <row r="252">
          <cell r="B252" t="str">
            <v>2-[2-(Benzoyloxy)ethoxy]ethyl benzoate</v>
          </cell>
          <cell r="C252">
            <v>149.06032999999999</v>
          </cell>
          <cell r="D252">
            <v>11.467000000000001</v>
          </cell>
          <cell r="E252">
            <v>149.05977999999999</v>
          </cell>
          <cell r="F252">
            <v>3650091</v>
          </cell>
          <cell r="G252" t="str">
            <v>C18 H18 O5</v>
          </cell>
          <cell r="H252">
            <v>99.1</v>
          </cell>
          <cell r="I252">
            <v>98.3</v>
          </cell>
          <cell r="J252">
            <v>99.1</v>
          </cell>
          <cell r="K252">
            <v>942</v>
          </cell>
          <cell r="L252">
            <v>975</v>
          </cell>
          <cell r="M252" t="str">
            <v>120-55-8</v>
          </cell>
          <cell r="N252" t="str">
            <v>O=C(OCCOCCOC(=O)C1=CC=CC=C1)C1=CC=CC=C1</v>
          </cell>
          <cell r="O252">
            <v>2045</v>
          </cell>
          <cell r="P252">
            <v>2516.0237000000002</v>
          </cell>
          <cell r="Q252">
            <v>0.18720956404345482</v>
          </cell>
        </row>
        <row r="253">
          <cell r="B253" t="str">
            <v>6-(1-Hydroxy-2,2-dimethylpropyl)-1,4-dioxaspiro[4,5]dec-6-ene</v>
          </cell>
          <cell r="C253">
            <v>169.08659</v>
          </cell>
          <cell r="D253">
            <v>11.473000000000001</v>
          </cell>
          <cell r="E253">
            <v>125.05983999999999</v>
          </cell>
          <cell r="F253">
            <v>1268221</v>
          </cell>
          <cell r="G253" t="str">
            <v>C13 H22 O3</v>
          </cell>
          <cell r="H253">
            <v>98.8</v>
          </cell>
          <cell r="I253">
            <v>97.7</v>
          </cell>
          <cell r="J253">
            <v>100</v>
          </cell>
          <cell r="K253">
            <v>774</v>
          </cell>
          <cell r="L253">
            <v>938</v>
          </cell>
          <cell r="M253">
            <v>0</v>
          </cell>
          <cell r="O253">
            <v>2046</v>
          </cell>
          <cell r="Q253" t="str">
            <v/>
          </cell>
        </row>
        <row r="254">
          <cell r="B254" t="str">
            <v>1-(2,5-dimethoxy-2H-furan-5-yl)ethanol</v>
          </cell>
          <cell r="C254">
            <v>101.06039</v>
          </cell>
          <cell r="D254">
            <v>11.669</v>
          </cell>
          <cell r="E254">
            <v>185.11743000000001</v>
          </cell>
          <cell r="F254">
            <v>6586744</v>
          </cell>
          <cell r="G254" t="str">
            <v>C8 H14 O4</v>
          </cell>
          <cell r="H254">
            <v>99.6</v>
          </cell>
          <cell r="I254">
            <v>97.3</v>
          </cell>
          <cell r="J254">
            <v>100</v>
          </cell>
          <cell r="K254">
            <v>789</v>
          </cell>
          <cell r="L254">
            <v>979</v>
          </cell>
          <cell r="M254">
            <v>0</v>
          </cell>
          <cell r="O254">
            <v>2084</v>
          </cell>
          <cell r="Q254" t="str">
            <v/>
          </cell>
        </row>
        <row r="255">
          <cell r="B255" t="str">
            <v>Isophthalic acid, di(cis-hex-3-enyl) ester</v>
          </cell>
          <cell r="C255">
            <v>231.21153000000001</v>
          </cell>
          <cell r="D255">
            <v>11.717000000000001</v>
          </cell>
          <cell r="E255">
            <v>231.10181</v>
          </cell>
          <cell r="F255">
            <v>495545</v>
          </cell>
          <cell r="G255" t="str">
            <v>C20 H26 O4</v>
          </cell>
          <cell r="H255">
            <v>97.5</v>
          </cell>
          <cell r="I255">
            <v>98.1</v>
          </cell>
          <cell r="J255">
            <v>98</v>
          </cell>
          <cell r="K255">
            <v>885</v>
          </cell>
          <cell r="L255">
            <v>913</v>
          </cell>
          <cell r="M255">
            <v>0</v>
          </cell>
          <cell r="O255">
            <v>2094</v>
          </cell>
          <cell r="Q255">
            <v>360</v>
          </cell>
        </row>
        <row r="256">
          <cell r="B256" t="str">
            <v>(3-phenyl-1,2-propadienyl)benzene</v>
          </cell>
          <cell r="C256">
            <v>192.09402</v>
          </cell>
          <cell r="D256">
            <v>11.829000000000001</v>
          </cell>
          <cell r="E256">
            <v>192.08904000000001</v>
          </cell>
          <cell r="F256">
            <v>732119</v>
          </cell>
          <cell r="G256" t="str">
            <v>C15 H12</v>
          </cell>
          <cell r="H256">
            <v>99.8</v>
          </cell>
          <cell r="I256">
            <v>100</v>
          </cell>
          <cell r="J256">
            <v>100</v>
          </cell>
          <cell r="K256">
            <v>886</v>
          </cell>
          <cell r="L256">
            <v>989</v>
          </cell>
          <cell r="M256">
            <v>0</v>
          </cell>
          <cell r="O256">
            <v>2117</v>
          </cell>
          <cell r="Q256" t="str">
            <v/>
          </cell>
        </row>
        <row r="257">
          <cell r="B257" t="str">
            <v>1-Tridecen-4-ol, 3-methylene-</v>
          </cell>
          <cell r="C257">
            <v>117.07056</v>
          </cell>
          <cell r="D257">
            <v>11.881</v>
          </cell>
          <cell r="E257">
            <v>152.08324999999999</v>
          </cell>
          <cell r="F257">
            <v>700533</v>
          </cell>
          <cell r="G257" t="str">
            <v>C14 H26 O</v>
          </cell>
          <cell r="H257">
            <v>98.7</v>
          </cell>
          <cell r="I257">
            <v>88.5</v>
          </cell>
          <cell r="J257">
            <v>100</v>
          </cell>
          <cell r="K257">
            <v>836</v>
          </cell>
          <cell r="L257">
            <v>935</v>
          </cell>
          <cell r="M257">
            <v>0</v>
          </cell>
          <cell r="O257">
            <v>2127</v>
          </cell>
          <cell r="Q257" t="str">
            <v/>
          </cell>
        </row>
        <row r="258">
          <cell r="B258" t="str">
            <v>Diethyl(9H-fluoren-9-yl)amine</v>
          </cell>
          <cell r="C258">
            <v>237.15199000000001</v>
          </cell>
          <cell r="D258">
            <v>11.936999999999999</v>
          </cell>
          <cell r="E258">
            <v>223.13115999999999</v>
          </cell>
          <cell r="F258">
            <v>374243</v>
          </cell>
          <cell r="G258" t="str">
            <v>C17 H19 N</v>
          </cell>
          <cell r="H258">
            <v>93.2</v>
          </cell>
          <cell r="I258">
            <v>92.5</v>
          </cell>
          <cell r="J258">
            <v>92.1</v>
          </cell>
          <cell r="K258">
            <v>819</v>
          </cell>
          <cell r="L258">
            <v>819</v>
          </cell>
          <cell r="M258">
            <v>0</v>
          </cell>
          <cell r="O258">
            <v>2138</v>
          </cell>
          <cell r="Q258" t="str">
            <v/>
          </cell>
        </row>
        <row r="259">
          <cell r="B259" t="str">
            <v>2,6-Diisopropylphenyl 2',4',6'-trimethylbiphenyl-2-carboxylate</v>
          </cell>
          <cell r="C259">
            <v>223.11232000000001</v>
          </cell>
          <cell r="D259">
            <v>11.949</v>
          </cell>
          <cell r="E259">
            <v>176.06200999999999</v>
          </cell>
          <cell r="F259">
            <v>426630</v>
          </cell>
          <cell r="G259" t="str">
            <v>C28 H32 O2</v>
          </cell>
          <cell r="H259">
            <v>98.2</v>
          </cell>
          <cell r="I259">
            <v>94.9</v>
          </cell>
          <cell r="J259">
            <v>100</v>
          </cell>
          <cell r="K259">
            <v>910</v>
          </cell>
          <cell r="L259">
            <v>910</v>
          </cell>
          <cell r="M259">
            <v>0</v>
          </cell>
          <cell r="O259">
            <v>2141</v>
          </cell>
          <cell r="Q259" t="str">
            <v/>
          </cell>
        </row>
        <row r="260">
          <cell r="B260" t="str">
            <v>2,6-Dimethyl-5-oxoheptanoic acid</v>
          </cell>
          <cell r="C260">
            <v>283.24277000000001</v>
          </cell>
          <cell r="D260">
            <v>12.034000000000001</v>
          </cell>
          <cell r="E260">
            <v>129.05473000000001</v>
          </cell>
          <cell r="F260">
            <v>575655</v>
          </cell>
          <cell r="G260" t="str">
            <v>C9 H16 O3</v>
          </cell>
          <cell r="H260">
            <v>99.2</v>
          </cell>
          <cell r="I260">
            <v>94.3</v>
          </cell>
          <cell r="J260">
            <v>100</v>
          </cell>
          <cell r="K260">
            <v>872</v>
          </cell>
          <cell r="L260">
            <v>957</v>
          </cell>
          <cell r="M260">
            <v>0</v>
          </cell>
          <cell r="O260">
            <v>2158</v>
          </cell>
          <cell r="Q260" t="str">
            <v/>
          </cell>
        </row>
        <row r="261">
          <cell r="B261" t="str">
            <v>2H-Pyran-2-carboxylic acid, 6-ethoxy-3,6-dihydro-, ethyl ester</v>
          </cell>
          <cell r="C261">
            <v>154.06301999999999</v>
          </cell>
          <cell r="D261">
            <v>12.045999999999999</v>
          </cell>
          <cell r="E261">
            <v>155.07031000000001</v>
          </cell>
          <cell r="F261">
            <v>984182</v>
          </cell>
          <cell r="G261" t="str">
            <v>C10 H16 O4</v>
          </cell>
          <cell r="H261">
            <v>98.1</v>
          </cell>
          <cell r="I261">
            <v>96.7</v>
          </cell>
          <cell r="J261">
            <v>100</v>
          </cell>
          <cell r="K261">
            <v>870</v>
          </cell>
          <cell r="L261">
            <v>902</v>
          </cell>
          <cell r="M261" t="str">
            <v>13687-98-4</v>
          </cell>
          <cell r="N261" t="str">
            <v>CCOC1OC(CC=C1)C(=O)OCC</v>
          </cell>
          <cell r="O261">
            <v>2160</v>
          </cell>
          <cell r="P261">
            <v>1330.6659</v>
          </cell>
          <cell r="Q261">
            <v>0.6232474282237187</v>
          </cell>
        </row>
        <row r="262">
          <cell r="B262" t="str">
            <v>exo-1,2,3,4-tetrahydro-9-isopropyl-N-methyl-1,4-iminonaphthalene-2,3-dicarboximide</v>
          </cell>
          <cell r="C262">
            <v>159.11743000000001</v>
          </cell>
          <cell r="D262">
            <v>12.073</v>
          </cell>
          <cell r="E262">
            <v>159.11688000000001</v>
          </cell>
          <cell r="F262">
            <v>657225</v>
          </cell>
          <cell r="G262" t="str">
            <v>C16 H18 N2 O2</v>
          </cell>
          <cell r="H262">
            <v>96.2</v>
          </cell>
          <cell r="I262">
            <v>100</v>
          </cell>
          <cell r="J262">
            <v>100</v>
          </cell>
          <cell r="K262">
            <v>751</v>
          </cell>
          <cell r="L262">
            <v>811</v>
          </cell>
          <cell r="M262">
            <v>0</v>
          </cell>
          <cell r="O262">
            <v>2166</v>
          </cell>
          <cell r="Q262" t="str">
            <v/>
          </cell>
        </row>
        <row r="263">
          <cell r="B263" t="str">
            <v>[1-(4-nitrobenzoyl)-2-piperidyl]methyl 4-nitrobenzoate</v>
          </cell>
          <cell r="C263">
            <v>233.13318000000001</v>
          </cell>
          <cell r="D263">
            <v>12.113</v>
          </cell>
          <cell r="E263">
            <v>233.13263000000001</v>
          </cell>
          <cell r="F263">
            <v>155140</v>
          </cell>
          <cell r="G263" t="str">
            <v>C20 H19 N3 O7</v>
          </cell>
          <cell r="H263">
            <v>98.3</v>
          </cell>
          <cell r="I263">
            <v>100</v>
          </cell>
          <cell r="J263">
            <v>100</v>
          </cell>
          <cell r="K263">
            <v>814</v>
          </cell>
          <cell r="L263">
            <v>914</v>
          </cell>
          <cell r="M263">
            <v>0</v>
          </cell>
          <cell r="O263">
            <v>2174</v>
          </cell>
          <cell r="Q263" t="str">
            <v/>
          </cell>
        </row>
        <row r="264">
          <cell r="B264" t="str">
            <v>6,6-Diethyl-2,4-dimethyl-6H-dibenzo[b,d]pyran</v>
          </cell>
          <cell r="C264">
            <v>237.12809999999999</v>
          </cell>
          <cell r="D264">
            <v>12.173999999999999</v>
          </cell>
          <cell r="E264">
            <v>194.10445000000001</v>
          </cell>
          <cell r="F264">
            <v>674802</v>
          </cell>
          <cell r="G264" t="str">
            <v>C19 H22 O</v>
          </cell>
          <cell r="H264">
            <v>97.8</v>
          </cell>
          <cell r="I264">
            <v>98</v>
          </cell>
          <cell r="J264">
            <v>100</v>
          </cell>
          <cell r="K264">
            <v>816</v>
          </cell>
          <cell r="L264">
            <v>891</v>
          </cell>
          <cell r="M264">
            <v>0</v>
          </cell>
          <cell r="O264">
            <v>2188</v>
          </cell>
          <cell r="Q264" t="str">
            <v/>
          </cell>
        </row>
        <row r="265">
          <cell r="B265" t="str">
            <v>Ethanol, 2,2'-[1,2-ethanediylbis(oxy)]bis-, diacetate</v>
          </cell>
          <cell r="C265">
            <v>87.044669999999996</v>
          </cell>
          <cell r="D265">
            <v>12.247</v>
          </cell>
          <cell r="E265">
            <v>171.08371</v>
          </cell>
          <cell r="F265">
            <v>255104</v>
          </cell>
          <cell r="G265" t="str">
            <v>C10 H18 O6</v>
          </cell>
          <cell r="H265">
            <v>99.8</v>
          </cell>
          <cell r="I265">
            <v>92.4</v>
          </cell>
          <cell r="J265">
            <v>100</v>
          </cell>
          <cell r="K265">
            <v>878</v>
          </cell>
          <cell r="L265">
            <v>990</v>
          </cell>
          <cell r="M265" t="str">
            <v>111-21-7</v>
          </cell>
          <cell r="N265" t="str">
            <v>CC(=O)OCCOCCOCCOC(C)=O</v>
          </cell>
          <cell r="O265">
            <v>2201</v>
          </cell>
          <cell r="P265">
            <v>1575.0034000000001</v>
          </cell>
          <cell r="Q265">
            <v>0.39745730072709679</v>
          </cell>
        </row>
        <row r="266">
          <cell r="B266" t="str">
            <v>Ethyl 2-oxohexadecanoate</v>
          </cell>
          <cell r="C266">
            <v>225.12825000000001</v>
          </cell>
          <cell r="D266">
            <v>12.307</v>
          </cell>
          <cell r="E266">
            <v>138.06772000000001</v>
          </cell>
          <cell r="F266">
            <v>668670</v>
          </cell>
          <cell r="G266" t="str">
            <v>C18 H34 O3</v>
          </cell>
          <cell r="H266">
            <v>98.5</v>
          </cell>
          <cell r="I266">
            <v>85.3</v>
          </cell>
          <cell r="J266">
            <v>100</v>
          </cell>
          <cell r="K266">
            <v>753</v>
          </cell>
          <cell r="L266">
            <v>925</v>
          </cell>
          <cell r="M266">
            <v>0</v>
          </cell>
          <cell r="O266">
            <v>2214</v>
          </cell>
          <cell r="Q266" t="str">
            <v/>
          </cell>
        </row>
        <row r="267">
          <cell r="B267" t="str">
            <v>1,2-bis[p-(Methoxycarbonyl)phenyl]-ethane-1,2-dione</v>
          </cell>
          <cell r="C267">
            <v>163.03966</v>
          </cell>
          <cell r="D267">
            <v>12.462999999999999</v>
          </cell>
          <cell r="E267">
            <v>163.03910999999999</v>
          </cell>
          <cell r="F267">
            <v>932178</v>
          </cell>
          <cell r="G267" t="str">
            <v>C18 H14 O6</v>
          </cell>
          <cell r="H267">
            <v>97.2</v>
          </cell>
          <cell r="I267">
            <v>91.7</v>
          </cell>
          <cell r="J267">
            <v>100</v>
          </cell>
          <cell r="K267">
            <v>753</v>
          </cell>
          <cell r="L267">
            <v>857</v>
          </cell>
          <cell r="M267">
            <v>0</v>
          </cell>
          <cell r="O267">
            <v>2247</v>
          </cell>
          <cell r="Q267" t="str">
            <v/>
          </cell>
        </row>
        <row r="268">
          <cell r="B268" t="str">
            <v>Phthalic acid, 3,5-dimethylphenyl 4-formylphenyl ester</v>
          </cell>
          <cell r="C268">
            <v>253.12294</v>
          </cell>
          <cell r="D268">
            <v>12.516999999999999</v>
          </cell>
          <cell r="E268">
            <v>166.07323</v>
          </cell>
          <cell r="F268">
            <v>5794276</v>
          </cell>
          <cell r="G268" t="str">
            <v>C23 H18 O5</v>
          </cell>
          <cell r="H268">
            <v>98.9</v>
          </cell>
          <cell r="I268">
            <v>100</v>
          </cell>
          <cell r="J268">
            <v>100</v>
          </cell>
          <cell r="K268">
            <v>852</v>
          </cell>
          <cell r="L268">
            <v>946</v>
          </cell>
          <cell r="M268">
            <v>0</v>
          </cell>
          <cell r="O268">
            <v>2259</v>
          </cell>
          <cell r="Q268" t="str">
            <v/>
          </cell>
        </row>
        <row r="269">
          <cell r="B269" t="str">
            <v>2-O-Benzoyl-3,5-di-O-methyl-D-glucofuranose</v>
          </cell>
          <cell r="C269">
            <v>116.07932</v>
          </cell>
          <cell r="D269">
            <v>12.738</v>
          </cell>
          <cell r="E269">
            <v>52.026380000000003</v>
          </cell>
          <cell r="F269">
            <v>13272024</v>
          </cell>
          <cell r="G269" t="str">
            <v>C15 H20 O7</v>
          </cell>
          <cell r="H269">
            <v>98.6</v>
          </cell>
          <cell r="I269">
            <v>98.3</v>
          </cell>
          <cell r="J269">
            <v>98.7</v>
          </cell>
          <cell r="K269">
            <v>877</v>
          </cell>
          <cell r="L269">
            <v>954</v>
          </cell>
          <cell r="M269">
            <v>0</v>
          </cell>
          <cell r="O269">
            <v>2306</v>
          </cell>
          <cell r="Q269" t="str">
            <v/>
          </cell>
        </row>
        <row r="270">
          <cell r="B270" t="str">
            <v>(Z)-4-Allyl-3-butyldec-3-en-2-ol</v>
          </cell>
          <cell r="C270">
            <v>237.12809999999999</v>
          </cell>
          <cell r="D270">
            <v>12.782</v>
          </cell>
          <cell r="E270">
            <v>237.12755000000001</v>
          </cell>
          <cell r="F270">
            <v>249126</v>
          </cell>
          <cell r="G270" t="str">
            <v>C17 H32 O</v>
          </cell>
          <cell r="H270">
            <v>99.4</v>
          </cell>
          <cell r="I270">
            <v>97.5</v>
          </cell>
          <cell r="J270">
            <v>100</v>
          </cell>
          <cell r="K270">
            <v>823</v>
          </cell>
          <cell r="L270">
            <v>967</v>
          </cell>
          <cell r="M270">
            <v>0</v>
          </cell>
          <cell r="O270">
            <v>2316</v>
          </cell>
          <cell r="Q270" t="str">
            <v/>
          </cell>
        </row>
        <row r="271">
          <cell r="B271" t="str">
            <v>2-Methylhept-6-ene-1,2-diol</v>
          </cell>
          <cell r="C271">
            <v>113.06037999999999</v>
          </cell>
          <cell r="D271">
            <v>12.813000000000001</v>
          </cell>
          <cell r="E271">
            <v>95.049289999999999</v>
          </cell>
          <cell r="F271">
            <v>1336684</v>
          </cell>
          <cell r="G271" t="str">
            <v>C8 H16 O2</v>
          </cell>
          <cell r="H271">
            <v>99.9</v>
          </cell>
          <cell r="I271">
            <v>83.1</v>
          </cell>
          <cell r="J271">
            <v>100</v>
          </cell>
          <cell r="K271">
            <v>785</v>
          </cell>
          <cell r="L271">
            <v>996</v>
          </cell>
          <cell r="M271">
            <v>0</v>
          </cell>
          <cell r="O271">
            <v>2323</v>
          </cell>
          <cell r="Q271" t="str">
            <v/>
          </cell>
        </row>
        <row r="272">
          <cell r="B272" t="str">
            <v>7-Methoxy-2,8-dioxabicyclo[5.3.0]decan-9-one</v>
          </cell>
          <cell r="C272">
            <v>155.07091</v>
          </cell>
          <cell r="D272">
            <v>12.882999999999999</v>
          </cell>
          <cell r="E272">
            <v>155.07035999999999</v>
          </cell>
          <cell r="F272">
            <v>343278</v>
          </cell>
          <cell r="G272" t="str">
            <v>C9 H14 O4</v>
          </cell>
          <cell r="H272">
            <v>98.6</v>
          </cell>
          <cell r="I272">
            <v>93.1</v>
          </cell>
          <cell r="J272">
            <v>100</v>
          </cell>
          <cell r="K272">
            <v>849</v>
          </cell>
          <cell r="L272">
            <v>931</v>
          </cell>
          <cell r="M272">
            <v>0</v>
          </cell>
          <cell r="O272">
            <v>2339</v>
          </cell>
          <cell r="Q272" t="str">
            <v/>
          </cell>
        </row>
        <row r="273">
          <cell r="B273" t="str">
            <v>5-Tert-Butyl-2-p-tolylbenzofuran</v>
          </cell>
          <cell r="C273">
            <v>264.15181999999999</v>
          </cell>
          <cell r="D273">
            <v>12.923999999999999</v>
          </cell>
          <cell r="E273">
            <v>238.17186000000001</v>
          </cell>
          <cell r="F273">
            <v>864279</v>
          </cell>
          <cell r="G273" t="str">
            <v>C19 H20 O</v>
          </cell>
          <cell r="H273">
            <v>97.3</v>
          </cell>
          <cell r="I273">
            <v>91</v>
          </cell>
          <cell r="J273">
            <v>100</v>
          </cell>
          <cell r="K273">
            <v>777</v>
          </cell>
          <cell r="L273">
            <v>866</v>
          </cell>
          <cell r="M273">
            <v>0</v>
          </cell>
          <cell r="O273">
            <v>2348</v>
          </cell>
          <cell r="Q273" t="str">
            <v/>
          </cell>
        </row>
        <row r="274">
          <cell r="B274" t="str">
            <v>1-(4-(4-(tert-butyl)phenoxy)phenyl)ethanone</v>
          </cell>
          <cell r="C274">
            <v>268.14645000000002</v>
          </cell>
          <cell r="D274">
            <v>12.946</v>
          </cell>
          <cell r="E274">
            <v>253.12239</v>
          </cell>
          <cell r="F274">
            <v>659106</v>
          </cell>
          <cell r="G274" t="str">
            <v>C18 H20 O2</v>
          </cell>
          <cell r="H274">
            <v>98.1</v>
          </cell>
          <cell r="I274">
            <v>97.3</v>
          </cell>
          <cell r="J274">
            <v>100</v>
          </cell>
          <cell r="K274">
            <v>776</v>
          </cell>
          <cell r="L274">
            <v>905</v>
          </cell>
          <cell r="M274">
            <v>0</v>
          </cell>
          <cell r="O274">
            <v>2354</v>
          </cell>
          <cell r="Q274" t="str">
            <v/>
          </cell>
        </row>
        <row r="275">
          <cell r="B275" t="str">
            <v>3-(4-Isopropylphenyl)quinazolin-4(3H)-one</v>
          </cell>
          <cell r="C275">
            <v>264.12668000000002</v>
          </cell>
          <cell r="D275">
            <v>12.994999999999999</v>
          </cell>
          <cell r="E275">
            <v>106.0415</v>
          </cell>
          <cell r="F275">
            <v>6558205</v>
          </cell>
          <cell r="G275" t="str">
            <v>C17 H16 N2 O</v>
          </cell>
          <cell r="H275">
            <v>98.3</v>
          </cell>
          <cell r="I275">
            <v>90.7</v>
          </cell>
          <cell r="J275">
            <v>100</v>
          </cell>
          <cell r="K275">
            <v>788</v>
          </cell>
          <cell r="L275">
            <v>914</v>
          </cell>
          <cell r="M275">
            <v>0</v>
          </cell>
          <cell r="O275">
            <v>2365</v>
          </cell>
          <cell r="Q275" t="str">
            <v/>
          </cell>
        </row>
        <row r="276">
          <cell r="B276" t="str">
            <v>(E)-2-Propyl-2-vinyl-1,3-dioxolane</v>
          </cell>
          <cell r="C276">
            <v>115.07607</v>
          </cell>
          <cell r="D276">
            <v>13.013999999999999</v>
          </cell>
          <cell r="E276">
            <v>157.08610999999999</v>
          </cell>
          <cell r="F276">
            <v>674391</v>
          </cell>
          <cell r="G276" t="str">
            <v>C8 H14 O2</v>
          </cell>
          <cell r="H276">
            <v>96.3</v>
          </cell>
          <cell r="I276">
            <v>96</v>
          </cell>
          <cell r="J276">
            <v>100</v>
          </cell>
          <cell r="K276">
            <v>773</v>
          </cell>
          <cell r="L276">
            <v>814</v>
          </cell>
          <cell r="M276">
            <v>0</v>
          </cell>
          <cell r="O276">
            <v>2370</v>
          </cell>
          <cell r="Q276" t="str">
            <v/>
          </cell>
        </row>
        <row r="277">
          <cell r="B277" t="str">
            <v>Glutaric acid, 3-methylbut-2-yl 2-heptyl ester</v>
          </cell>
          <cell r="C277">
            <v>157.12297000000001</v>
          </cell>
          <cell r="D277">
            <v>13.087999999999999</v>
          </cell>
          <cell r="E277">
            <v>89.048479999999998</v>
          </cell>
          <cell r="F277">
            <v>268654842</v>
          </cell>
          <cell r="G277" t="str">
            <v>C17 H32 O4</v>
          </cell>
          <cell r="H277">
            <v>95.8</v>
          </cell>
          <cell r="I277">
            <v>99.5</v>
          </cell>
          <cell r="J277">
            <v>99.5</v>
          </cell>
          <cell r="K277">
            <v>777</v>
          </cell>
          <cell r="L277">
            <v>796</v>
          </cell>
          <cell r="M277">
            <v>0</v>
          </cell>
          <cell r="O277">
            <v>2386</v>
          </cell>
          <cell r="Q277">
            <v>555</v>
          </cell>
        </row>
        <row r="278">
          <cell r="B278" t="str">
            <v>1-(2,5-dimethoxy-2H-furan-5-yl)ethanol</v>
          </cell>
          <cell r="C278">
            <v>129.05521999999999</v>
          </cell>
          <cell r="D278">
            <v>13.099</v>
          </cell>
          <cell r="E278">
            <v>129.05466999999999</v>
          </cell>
          <cell r="F278">
            <v>5025264</v>
          </cell>
          <cell r="G278" t="str">
            <v>C8 H14 O4</v>
          </cell>
          <cell r="H278">
            <v>99.6</v>
          </cell>
          <cell r="I278">
            <v>100</v>
          </cell>
          <cell r="J278">
            <v>100</v>
          </cell>
          <cell r="K278">
            <v>801</v>
          </cell>
          <cell r="L278">
            <v>978</v>
          </cell>
          <cell r="M278">
            <v>0</v>
          </cell>
          <cell r="O278">
            <v>2388</v>
          </cell>
          <cell r="Q278" t="str">
            <v/>
          </cell>
        </row>
        <row r="279">
          <cell r="B279" t="str">
            <v>(S)-4-methyl-N1,N1-dioctylpentane-1,2-diamine</v>
          </cell>
          <cell r="C279">
            <v>254.28505000000001</v>
          </cell>
          <cell r="D279">
            <v>13.11</v>
          </cell>
          <cell r="E279">
            <v>98.09657</v>
          </cell>
          <cell r="F279">
            <v>5343838</v>
          </cell>
          <cell r="G279" t="str">
            <v>C22 H48 N2</v>
          </cell>
          <cell r="H279">
            <v>98.7</v>
          </cell>
          <cell r="I279">
            <v>100</v>
          </cell>
          <cell r="J279">
            <v>100</v>
          </cell>
          <cell r="K279">
            <v>756</v>
          </cell>
          <cell r="L279">
            <v>936</v>
          </cell>
          <cell r="M279">
            <v>0</v>
          </cell>
          <cell r="O279">
            <v>2391</v>
          </cell>
          <cell r="Q279" t="str">
            <v/>
          </cell>
        </row>
        <row r="280">
          <cell r="B280" t="str">
            <v>2-(4-Methoxyphenyl)-3,5-dimethylbenzofuran</v>
          </cell>
          <cell r="C280">
            <v>252.11538999999999</v>
          </cell>
          <cell r="D280">
            <v>13.207000000000001</v>
          </cell>
          <cell r="E280">
            <v>237.09128999999999</v>
          </cell>
          <cell r="F280">
            <v>9365138</v>
          </cell>
          <cell r="G280" t="str">
            <v>C17 H16 O2</v>
          </cell>
          <cell r="H280">
            <v>98.3</v>
          </cell>
          <cell r="I280">
            <v>93.9</v>
          </cell>
          <cell r="J280">
            <v>100</v>
          </cell>
          <cell r="K280">
            <v>781</v>
          </cell>
          <cell r="L280">
            <v>912</v>
          </cell>
          <cell r="M280">
            <v>0</v>
          </cell>
          <cell r="O280">
            <v>2413</v>
          </cell>
          <cell r="Q280" t="str">
            <v/>
          </cell>
        </row>
        <row r="281">
          <cell r="B281" t="str">
            <v>9,10-Anthracenediol, 9,10-dihydro-9,10-dipropyl-, trans-</v>
          </cell>
          <cell r="C281">
            <v>253.12311</v>
          </cell>
          <cell r="D281">
            <v>13.272</v>
          </cell>
          <cell r="E281">
            <v>106.0415</v>
          </cell>
          <cell r="F281">
            <v>1842511</v>
          </cell>
          <cell r="G281" t="str">
            <v>C20 H24 O2</v>
          </cell>
          <cell r="H281">
            <v>99</v>
          </cell>
          <cell r="I281">
            <v>92.2</v>
          </cell>
          <cell r="J281">
            <v>100</v>
          </cell>
          <cell r="K281">
            <v>869</v>
          </cell>
          <cell r="L281">
            <v>950</v>
          </cell>
          <cell r="M281">
            <v>0</v>
          </cell>
          <cell r="O281">
            <v>2427</v>
          </cell>
          <cell r="Q281" t="str">
            <v/>
          </cell>
        </row>
        <row r="282">
          <cell r="B282" t="str">
            <v>4,5-Dioxoundecanal</v>
          </cell>
          <cell r="C282">
            <v>168.08142000000001</v>
          </cell>
          <cell r="D282">
            <v>13.3</v>
          </cell>
          <cell r="E282">
            <v>116.04951</v>
          </cell>
          <cell r="F282">
            <v>272489</v>
          </cell>
          <cell r="G282" t="str">
            <v>C11 H18 O3</v>
          </cell>
          <cell r="H282">
            <v>99.8</v>
          </cell>
          <cell r="I282">
            <v>83.5</v>
          </cell>
          <cell r="J282">
            <v>100</v>
          </cell>
          <cell r="K282">
            <v>805</v>
          </cell>
          <cell r="L282">
            <v>991</v>
          </cell>
          <cell r="M282">
            <v>0</v>
          </cell>
          <cell r="O282">
            <v>2435</v>
          </cell>
          <cell r="Q282" t="str">
            <v/>
          </cell>
        </row>
        <row r="283">
          <cell r="B283" t="str">
            <v>Methyl (3S,6S,9S)-3-[9-(Fluorenyl)methoxycarbonylamino]-2-oxo-7,1-oxazabicyclo[4.3.0]nonane-9-carboxylate</v>
          </cell>
          <cell r="C283">
            <v>178.07822999999999</v>
          </cell>
          <cell r="D283">
            <v>13.391</v>
          </cell>
          <cell r="E283">
            <v>165.06989999999999</v>
          </cell>
          <cell r="F283">
            <v>1064049</v>
          </cell>
          <cell r="G283" t="str">
            <v>C24 H24 N2 O6</v>
          </cell>
          <cell r="H283">
            <v>93.4</v>
          </cell>
          <cell r="I283">
            <v>100</v>
          </cell>
          <cell r="J283">
            <v>100</v>
          </cell>
          <cell r="K283">
            <v>751</v>
          </cell>
          <cell r="L283">
            <v>918</v>
          </cell>
          <cell r="M283">
            <v>0</v>
          </cell>
          <cell r="O283">
            <v>2455</v>
          </cell>
          <cell r="Q283" t="str">
            <v/>
          </cell>
        </row>
        <row r="284">
          <cell r="B284" t="str">
            <v>Phthalic acid, 3,5-dimethylphenyl 4-formylphenyl ester</v>
          </cell>
          <cell r="C284">
            <v>253.12311</v>
          </cell>
          <cell r="D284">
            <v>13.507999999999999</v>
          </cell>
          <cell r="E284">
            <v>254.12584000000001</v>
          </cell>
          <cell r="F284">
            <v>1161878</v>
          </cell>
          <cell r="G284" t="str">
            <v>C23 H18 O5</v>
          </cell>
          <cell r="H284">
            <v>98.1</v>
          </cell>
          <cell r="I284">
            <v>100</v>
          </cell>
          <cell r="J284">
            <v>100</v>
          </cell>
          <cell r="K284">
            <v>768</v>
          </cell>
          <cell r="L284">
            <v>903</v>
          </cell>
          <cell r="M284">
            <v>0</v>
          </cell>
          <cell r="O284">
            <v>2482</v>
          </cell>
          <cell r="Q284" t="str">
            <v/>
          </cell>
        </row>
        <row r="285">
          <cell r="B285" t="str">
            <v>1-Cyanocyclopentyl benzoate</v>
          </cell>
          <cell r="C285">
            <v>166.06577999999999</v>
          </cell>
          <cell r="D285">
            <v>13.532999999999999</v>
          </cell>
          <cell r="E285">
            <v>105.03360000000001</v>
          </cell>
          <cell r="F285">
            <v>1326904</v>
          </cell>
          <cell r="G285" t="str">
            <v>C13 H13 N O2</v>
          </cell>
          <cell r="H285">
            <v>99.1</v>
          </cell>
          <cell r="I285">
            <v>98.5</v>
          </cell>
          <cell r="J285">
            <v>98.5</v>
          </cell>
          <cell r="K285">
            <v>928</v>
          </cell>
          <cell r="L285">
            <v>984</v>
          </cell>
          <cell r="M285">
            <v>0</v>
          </cell>
          <cell r="O285">
            <v>2487</v>
          </cell>
          <cell r="Q285" t="str">
            <v/>
          </cell>
        </row>
        <row r="286">
          <cell r="B286" t="str">
            <v>1,3-Diphenyl-2-phthalidyl-propane-1,3-dione</v>
          </cell>
          <cell r="C286">
            <v>274.26625999999999</v>
          </cell>
          <cell r="D286">
            <v>13.545999999999999</v>
          </cell>
          <cell r="E286">
            <v>251.10677000000001</v>
          </cell>
          <cell r="F286">
            <v>587978</v>
          </cell>
          <cell r="G286" t="str">
            <v>C23 H16 O4</v>
          </cell>
          <cell r="H286">
            <v>100</v>
          </cell>
          <cell r="I286">
            <v>80.8</v>
          </cell>
          <cell r="J286">
            <v>100</v>
          </cell>
          <cell r="K286">
            <v>787</v>
          </cell>
          <cell r="L286">
            <v>999</v>
          </cell>
          <cell r="M286">
            <v>0</v>
          </cell>
          <cell r="O286">
            <v>2490</v>
          </cell>
          <cell r="Q286" t="str">
            <v/>
          </cell>
        </row>
        <row r="287">
          <cell r="B287" t="str">
            <v>3-[5'-Hydroxy-3'-methyll-1',2'-dioxopent-3'-enyl]-2,2,4-trimethylcyclohex-3-enone</v>
          </cell>
          <cell r="C287">
            <v>264.15854000000002</v>
          </cell>
          <cell r="D287">
            <v>13.561999999999999</v>
          </cell>
          <cell r="E287">
            <v>217.10126</v>
          </cell>
          <cell r="F287">
            <v>529629</v>
          </cell>
          <cell r="G287" t="str">
            <v>C15 H20 O4</v>
          </cell>
          <cell r="H287">
            <v>95.2</v>
          </cell>
          <cell r="I287">
            <v>87.1</v>
          </cell>
          <cell r="J287">
            <v>91.6</v>
          </cell>
          <cell r="K287">
            <v>772</v>
          </cell>
          <cell r="L287">
            <v>925</v>
          </cell>
          <cell r="M287">
            <v>0</v>
          </cell>
          <cell r="O287">
            <v>2494</v>
          </cell>
          <cell r="Q287" t="str">
            <v/>
          </cell>
        </row>
        <row r="288">
          <cell r="B288" t="str">
            <v>1,1,1-tris(Ethoxycarbonyl)-2,2-diphenylethane</v>
          </cell>
          <cell r="C288">
            <v>279.13834000000003</v>
          </cell>
          <cell r="D288">
            <v>13.648</v>
          </cell>
          <cell r="E288">
            <v>135.04405</v>
          </cell>
          <cell r="F288">
            <v>1011882</v>
          </cell>
          <cell r="G288" t="str">
            <v>C23 H26 O6</v>
          </cell>
          <cell r="H288">
            <v>95.1</v>
          </cell>
          <cell r="I288">
            <v>100</v>
          </cell>
          <cell r="J288">
            <v>100</v>
          </cell>
          <cell r="K288">
            <v>756</v>
          </cell>
          <cell r="L288">
            <v>756</v>
          </cell>
          <cell r="M288">
            <v>0</v>
          </cell>
          <cell r="O288">
            <v>2514</v>
          </cell>
          <cell r="Q288" t="str">
            <v/>
          </cell>
        </row>
        <row r="289">
          <cell r="B289" t="str">
            <v>rel-(4S,5S,9R)-4-Hydroxy-4,9-dimethyl-1,6-dioxaspiro[4,5]decane</v>
          </cell>
          <cell r="C289">
            <v>260.25045999999998</v>
          </cell>
          <cell r="D289">
            <v>13.648999999999999</v>
          </cell>
          <cell r="E289">
            <v>115.03912</v>
          </cell>
          <cell r="F289">
            <v>629120</v>
          </cell>
          <cell r="G289" t="str">
            <v>C10 H18 O3</v>
          </cell>
          <cell r="H289">
            <v>98.1</v>
          </cell>
          <cell r="I289">
            <v>91.9</v>
          </cell>
          <cell r="J289">
            <v>100</v>
          </cell>
          <cell r="K289">
            <v>828</v>
          </cell>
          <cell r="L289">
            <v>905</v>
          </cell>
          <cell r="M289">
            <v>0</v>
          </cell>
          <cell r="O289">
            <v>2514</v>
          </cell>
          <cell r="Q289" t="str">
            <v/>
          </cell>
        </row>
        <row r="290">
          <cell r="B290" t="str">
            <v>5,9-Methanobenzocycloocten-11-one, dodecahydro-4a-hydroxy-10-methyl-, (4aα,5α,9α,10β,10aβ)-</v>
          </cell>
          <cell r="C290">
            <v>124.05258000000001</v>
          </cell>
          <cell r="D290">
            <v>14.02</v>
          </cell>
          <cell r="E290">
            <v>124.05203</v>
          </cell>
          <cell r="F290">
            <v>987768</v>
          </cell>
          <cell r="G290" t="str">
            <v>C14 H22 O2</v>
          </cell>
          <cell r="H290">
            <v>98.4</v>
          </cell>
          <cell r="I290">
            <v>95</v>
          </cell>
          <cell r="J290">
            <v>100</v>
          </cell>
          <cell r="K290">
            <v>815</v>
          </cell>
          <cell r="L290">
            <v>921</v>
          </cell>
          <cell r="M290">
            <v>0</v>
          </cell>
          <cell r="O290">
            <v>2605</v>
          </cell>
          <cell r="Q290" t="str">
            <v/>
          </cell>
        </row>
        <row r="291">
          <cell r="B291" t="str">
            <v>2,6,8,9,10,11,12-Heptamethyl-7-oxotricyclo[8.3.0(8,12).0(5,13)]trideca-2,4,10,13-tetraene</v>
          </cell>
          <cell r="C291">
            <v>161.09675999999999</v>
          </cell>
          <cell r="D291">
            <v>14.254</v>
          </cell>
          <cell r="E291">
            <v>173.09625</v>
          </cell>
          <cell r="F291">
            <v>1223230</v>
          </cell>
          <cell r="G291" t="str">
            <v>C20 H26 O</v>
          </cell>
          <cell r="H291">
            <v>98.7</v>
          </cell>
          <cell r="I291">
            <v>100</v>
          </cell>
          <cell r="J291">
            <v>100</v>
          </cell>
          <cell r="K291">
            <v>752</v>
          </cell>
          <cell r="L291">
            <v>933</v>
          </cell>
          <cell r="M291">
            <v>0</v>
          </cell>
          <cell r="O291">
            <v>2662</v>
          </cell>
          <cell r="Q291" t="str">
            <v/>
          </cell>
        </row>
        <row r="292">
          <cell r="B292" t="str">
            <v>(S)-2-[(2R,5S,6R)-6-[(S)-1-(4-Methoxybenzyloxymethyl)ethyl]-5-methyltetrahydropyran-2-yl]butan-1-ol</v>
          </cell>
          <cell r="C292">
            <v>229.19605999999999</v>
          </cell>
          <cell r="D292">
            <v>14.272</v>
          </cell>
          <cell r="E292">
            <v>214.17201</v>
          </cell>
          <cell r="F292">
            <v>1095381</v>
          </cell>
          <cell r="G292" t="str">
            <v>C21 H34 O4</v>
          </cell>
          <cell r="H292">
            <v>91.6</v>
          </cell>
          <cell r="I292">
            <v>98.6</v>
          </cell>
          <cell r="J292">
            <v>100</v>
          </cell>
          <cell r="K292">
            <v>846</v>
          </cell>
          <cell r="L292">
            <v>918</v>
          </cell>
          <cell r="M292">
            <v>0</v>
          </cell>
          <cell r="O292">
            <v>2668</v>
          </cell>
          <cell r="Q292" t="str">
            <v/>
          </cell>
        </row>
        <row r="293">
          <cell r="B293" t="str">
            <v>9(10H)-Anthracenone, 10-[(4-hydroxypentyl)oxy]-10-phenyl-</v>
          </cell>
          <cell r="C293">
            <v>355.07065</v>
          </cell>
          <cell r="D293">
            <v>14.497</v>
          </cell>
          <cell r="E293">
            <v>183.08049</v>
          </cell>
          <cell r="F293">
            <v>825852</v>
          </cell>
          <cell r="G293" t="str">
            <v>C25 H24 O3</v>
          </cell>
          <cell r="H293">
            <v>97.2</v>
          </cell>
          <cell r="I293">
            <v>96.7</v>
          </cell>
          <cell r="J293">
            <v>97.4</v>
          </cell>
          <cell r="K293">
            <v>912</v>
          </cell>
          <cell r="L293">
            <v>912</v>
          </cell>
          <cell r="M293">
            <v>0</v>
          </cell>
          <cell r="O293">
            <v>2723</v>
          </cell>
          <cell r="Q293" t="str">
            <v/>
          </cell>
        </row>
        <row r="294">
          <cell r="B294" t="str">
            <v>(+)-Syributin 2</v>
          </cell>
          <cell r="C294">
            <v>169.12288000000001</v>
          </cell>
          <cell r="D294">
            <v>14.706</v>
          </cell>
          <cell r="E294">
            <v>85.028480000000002</v>
          </cell>
          <cell r="F294">
            <v>645013</v>
          </cell>
          <cell r="G294" t="str">
            <v>C15 H24 O6</v>
          </cell>
          <cell r="H294">
            <v>97.9</v>
          </cell>
          <cell r="I294">
            <v>100</v>
          </cell>
          <cell r="J294">
            <v>100</v>
          </cell>
          <cell r="K294">
            <v>752</v>
          </cell>
          <cell r="L294">
            <v>896</v>
          </cell>
          <cell r="M294">
            <v>0</v>
          </cell>
          <cell r="O294">
            <v>2773</v>
          </cell>
          <cell r="Q294" t="str">
            <v/>
          </cell>
        </row>
        <row r="295">
          <cell r="B295" t="str">
            <v>3-Ethoxy-5-methyl-5-(ethoxycarbonyl)-2(5H)-furanone</v>
          </cell>
          <cell r="C295">
            <v>171.08107999999999</v>
          </cell>
          <cell r="D295">
            <v>14.855</v>
          </cell>
          <cell r="E295">
            <v>110.03635</v>
          </cell>
          <cell r="F295">
            <v>916019</v>
          </cell>
          <cell r="G295" t="str">
            <v>C10 H14 O5</v>
          </cell>
          <cell r="H295">
            <v>96.1</v>
          </cell>
          <cell r="I295">
            <v>90.5</v>
          </cell>
          <cell r="J295">
            <v>95</v>
          </cell>
          <cell r="K295">
            <v>799</v>
          </cell>
          <cell r="L295">
            <v>902</v>
          </cell>
          <cell r="M295">
            <v>0</v>
          </cell>
          <cell r="O295">
            <v>2809</v>
          </cell>
          <cell r="Q295" t="str">
            <v/>
          </cell>
        </row>
        <row r="296">
          <cell r="B296" t="str">
            <v>2-[(2S)-tetrahydropyran-2-yl]oxypropionic acid ethyl ester</v>
          </cell>
          <cell r="C296">
            <v>136.08421000000001</v>
          </cell>
          <cell r="D296">
            <v>14.872999999999999</v>
          </cell>
          <cell r="E296">
            <v>86.068219999999997</v>
          </cell>
          <cell r="F296">
            <v>410242</v>
          </cell>
          <cell r="G296" t="str">
            <v>C10 H18 O4</v>
          </cell>
          <cell r="H296">
            <v>100</v>
          </cell>
          <cell r="I296">
            <v>85.8</v>
          </cell>
          <cell r="J296">
            <v>100</v>
          </cell>
          <cell r="K296">
            <v>812</v>
          </cell>
          <cell r="L296">
            <v>999</v>
          </cell>
          <cell r="M296">
            <v>0</v>
          </cell>
          <cell r="O296">
            <v>2812</v>
          </cell>
          <cell r="Q296" t="str">
            <v/>
          </cell>
        </row>
        <row r="297">
          <cell r="B297" t="str">
            <v>(E)-4-(3-Butenone-1-yl)-5-hydroxy-2-methyl-1,3-dioxane</v>
          </cell>
          <cell r="C297">
            <v>169.05022</v>
          </cell>
          <cell r="D297">
            <v>14.946999999999999</v>
          </cell>
          <cell r="E297">
            <v>127.11185</v>
          </cell>
          <cell r="F297">
            <v>645244</v>
          </cell>
          <cell r="G297" t="str">
            <v>C9 H14 O4</v>
          </cell>
          <cell r="H297">
            <v>97.1</v>
          </cell>
          <cell r="I297">
            <v>84</v>
          </cell>
          <cell r="J297">
            <v>97.4</v>
          </cell>
          <cell r="K297">
            <v>812</v>
          </cell>
          <cell r="L297">
            <v>904</v>
          </cell>
          <cell r="M297">
            <v>0</v>
          </cell>
          <cell r="O297">
            <v>2828</v>
          </cell>
          <cell r="Q297" t="str">
            <v/>
          </cell>
        </row>
        <row r="298">
          <cell r="B298" t="str">
            <v>2,2',3,3'-Tetrahydroxy-5,5'-dimethyl-6,6'-dinitrobiphenyl tetraacetyl dev.</v>
          </cell>
          <cell r="C298">
            <v>429.08938999999998</v>
          </cell>
          <cell r="D298">
            <v>15.766999999999999</v>
          </cell>
          <cell r="E298">
            <v>429.08884</v>
          </cell>
          <cell r="F298">
            <v>334145</v>
          </cell>
          <cell r="G298" t="str">
            <v>C22 H20 N2 O12</v>
          </cell>
          <cell r="H298">
            <v>95.8</v>
          </cell>
          <cell r="I298">
            <v>86.6</v>
          </cell>
          <cell r="J298">
            <v>100</v>
          </cell>
          <cell r="K298">
            <v>787</v>
          </cell>
          <cell r="L298">
            <v>787</v>
          </cell>
          <cell r="M298">
            <v>0</v>
          </cell>
          <cell r="O298">
            <v>2999</v>
          </cell>
          <cell r="Q298" t="str">
            <v/>
          </cell>
        </row>
        <row r="299">
          <cell r="B299" t="str">
            <v>cis-Sesquilavandulol</v>
          </cell>
          <cell r="C299">
            <v>93.070530000000005</v>
          </cell>
          <cell r="D299">
            <v>16.927</v>
          </cell>
          <cell r="E299">
            <v>139.11194</v>
          </cell>
          <cell r="F299">
            <v>480901</v>
          </cell>
          <cell r="G299" t="str">
            <v>C15 H26 O</v>
          </cell>
          <cell r="H299">
            <v>98.6</v>
          </cell>
          <cell r="I299">
            <v>100</v>
          </cell>
          <cell r="J299">
            <v>100</v>
          </cell>
          <cell r="K299">
            <v>794</v>
          </cell>
          <cell r="L299">
            <v>929</v>
          </cell>
          <cell r="M299">
            <v>0</v>
          </cell>
          <cell r="O299">
            <v>3189</v>
          </cell>
          <cell r="Q299" t="str">
            <v/>
          </cell>
        </row>
        <row r="300">
          <cell r="B300" t="str">
            <v>Monoallyl phthalate</v>
          </cell>
          <cell r="C300">
            <v>74.015720000000002</v>
          </cell>
          <cell r="D300">
            <v>17.146000000000001</v>
          </cell>
          <cell r="E300">
            <v>148.05196000000001</v>
          </cell>
          <cell r="F300">
            <v>479263</v>
          </cell>
          <cell r="G300" t="str">
            <v>C11 H10 O4</v>
          </cell>
          <cell r="H300">
            <v>98.6</v>
          </cell>
          <cell r="I300">
            <v>100</v>
          </cell>
          <cell r="J300">
            <v>100</v>
          </cell>
          <cell r="K300">
            <v>802</v>
          </cell>
          <cell r="L300">
            <v>931</v>
          </cell>
          <cell r="M300">
            <v>0</v>
          </cell>
          <cell r="O300">
            <v>3218</v>
          </cell>
          <cell r="Q300" t="str">
            <v/>
          </cell>
        </row>
        <row r="301">
          <cell r="B301" t="str">
            <v>3-Cyano-5,5-dimethoxycarbonyl-N-methylisoxazolidine</v>
          </cell>
          <cell r="C301">
            <v>169.05023</v>
          </cell>
          <cell r="D301">
            <v>17.777999999999999</v>
          </cell>
          <cell r="E301">
            <v>187.11174</v>
          </cell>
          <cell r="F301">
            <v>2711348</v>
          </cell>
          <cell r="G301" t="str">
            <v>C9 H12 N2 O5</v>
          </cell>
          <cell r="H301">
            <v>98.2</v>
          </cell>
          <cell r="I301">
            <v>98.9</v>
          </cell>
          <cell r="J301">
            <v>100</v>
          </cell>
          <cell r="K301">
            <v>772</v>
          </cell>
          <cell r="L301">
            <v>908</v>
          </cell>
          <cell r="M301" t="str">
            <v>71167-53-8</v>
          </cell>
          <cell r="N301">
            <v>0</v>
          </cell>
          <cell r="O301">
            <v>3300</v>
          </cell>
          <cell r="Q301" t="str">
            <v/>
          </cell>
        </row>
        <row r="302">
          <cell r="B302" t="str">
            <v>(4R,6R)-4-hydroxy-6-pentyl-2-oxanone</v>
          </cell>
          <cell r="C302">
            <v>168.11507</v>
          </cell>
          <cell r="D302">
            <v>20.876999999999999</v>
          </cell>
          <cell r="E302">
            <v>73.064880000000002</v>
          </cell>
          <cell r="F302">
            <v>1846004</v>
          </cell>
          <cell r="G302" t="str">
            <v>C10 H18 O3</v>
          </cell>
          <cell r="H302">
            <v>98.5</v>
          </cell>
          <cell r="I302">
            <v>99.6</v>
          </cell>
          <cell r="J302">
            <v>100</v>
          </cell>
          <cell r="K302">
            <v>793</v>
          </cell>
          <cell r="L302">
            <v>924</v>
          </cell>
          <cell r="M302">
            <v>0</v>
          </cell>
          <cell r="O302">
            <v>3577</v>
          </cell>
          <cell r="Q302" t="str">
            <v/>
          </cell>
        </row>
        <row r="303">
          <cell r="B303" t="str">
            <v>3-Hexyn-2-ol, 5-methyl-</v>
          </cell>
          <cell r="C303">
            <v>97.065510000000003</v>
          </cell>
          <cell r="D303">
            <v>20.914999999999999</v>
          </cell>
          <cell r="E303">
            <v>97.064959999999999</v>
          </cell>
          <cell r="F303">
            <v>1898495</v>
          </cell>
          <cell r="G303" t="str">
            <v>C7 H12 O</v>
          </cell>
          <cell r="H303">
            <v>98.8</v>
          </cell>
          <cell r="I303">
            <v>95.4</v>
          </cell>
          <cell r="J303">
            <v>100</v>
          </cell>
          <cell r="K303">
            <v>898</v>
          </cell>
          <cell r="L303">
            <v>939</v>
          </cell>
          <cell r="M303" t="str">
            <v>23293-50-7</v>
          </cell>
          <cell r="N303">
            <v>0</v>
          </cell>
          <cell r="O303">
            <v>3579</v>
          </cell>
          <cell r="Q303" t="str">
            <v/>
          </cell>
        </row>
      </sheetData>
      <sheetData sheetId="4"/>
      <sheetData sheetId="5"/>
      <sheetData sheetId="6">
        <row r="1">
          <cell r="J1" t="str">
            <v>Total Score</v>
          </cell>
        </row>
      </sheetData>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ynliu@rcees.ac.c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7306-4A65-42E2-8514-F68B730BE7E3}">
  <dimension ref="A1:A23"/>
  <sheetViews>
    <sheetView workbookViewId="0">
      <selection activeCell="A20" sqref="A20"/>
    </sheetView>
  </sheetViews>
  <sheetFormatPr defaultRowHeight="12" customHeight="1" x14ac:dyDescent="0.25"/>
  <cols>
    <col min="1" max="1" width="206.21875" style="263" customWidth="1"/>
    <col min="2" max="16384" width="8.88671875" style="263"/>
  </cols>
  <sheetData>
    <row r="1" spans="1:1" ht="45.6" customHeight="1" x14ac:dyDescent="0.25">
      <c r="A1" s="258" t="s">
        <v>5751</v>
      </c>
    </row>
    <row r="2" spans="1:1" ht="43.8" customHeight="1" x14ac:dyDescent="0.25">
      <c r="A2" s="259" t="s">
        <v>5752</v>
      </c>
    </row>
    <row r="3" spans="1:1" ht="21" customHeight="1" x14ac:dyDescent="0.25">
      <c r="A3" s="260" t="s">
        <v>5753</v>
      </c>
    </row>
    <row r="4" spans="1:1" ht="19.95" customHeight="1" x14ac:dyDescent="0.25">
      <c r="A4" s="261" t="s">
        <v>5754</v>
      </c>
    </row>
    <row r="5" spans="1:1" ht="19.95" customHeight="1" x14ac:dyDescent="0.25">
      <c r="A5" s="261" t="s">
        <v>5755</v>
      </c>
    </row>
    <row r="6" spans="1:1" ht="19.95" customHeight="1" x14ac:dyDescent="0.25">
      <c r="A6" s="261" t="s">
        <v>5756</v>
      </c>
    </row>
    <row r="7" spans="1:1" ht="19.95" customHeight="1" x14ac:dyDescent="0.25">
      <c r="A7" s="261" t="s">
        <v>5757</v>
      </c>
    </row>
    <row r="8" spans="1:1" ht="19.95" customHeight="1" x14ac:dyDescent="0.25">
      <c r="A8" s="261" t="s">
        <v>5758</v>
      </c>
    </row>
    <row r="9" spans="1:1" ht="12" customHeight="1" x14ac:dyDescent="0.25">
      <c r="A9" s="262"/>
    </row>
    <row r="10" spans="1:1" ht="19.95" customHeight="1" x14ac:dyDescent="0.25">
      <c r="A10" s="262" t="s">
        <v>5761</v>
      </c>
    </row>
    <row r="11" spans="1:1" ht="19.95" customHeight="1" x14ac:dyDescent="0.25">
      <c r="A11" s="264" t="s">
        <v>5759</v>
      </c>
    </row>
    <row r="12" spans="1:1" ht="19.95" customHeight="1" x14ac:dyDescent="0.25"/>
    <row r="13" spans="1:1" ht="19.95" customHeight="1" x14ac:dyDescent="0.25">
      <c r="A13" s="263" t="s">
        <v>5760</v>
      </c>
    </row>
    <row r="14" spans="1:1" ht="19.95" customHeight="1" x14ac:dyDescent="0.25"/>
    <row r="15" spans="1:1" ht="19.95" customHeight="1" x14ac:dyDescent="0.25"/>
    <row r="16" spans="1:1" ht="19.95" customHeight="1" x14ac:dyDescent="0.25"/>
    <row r="17" s="263" customFormat="1" ht="19.95" customHeight="1" x14ac:dyDescent="0.25"/>
    <row r="18" s="263" customFormat="1" ht="19.95" customHeight="1" x14ac:dyDescent="0.25"/>
    <row r="19" s="263" customFormat="1" ht="19.95" customHeight="1" x14ac:dyDescent="0.25"/>
    <row r="20" s="263" customFormat="1" ht="19.95" customHeight="1" x14ac:dyDescent="0.25"/>
    <row r="21" s="263" customFormat="1" ht="19.95" customHeight="1" x14ac:dyDescent="0.25"/>
    <row r="22" s="263" customFormat="1" ht="19.95" customHeight="1" x14ac:dyDescent="0.25"/>
    <row r="23" s="263" customFormat="1" ht="19.95" customHeight="1" x14ac:dyDescent="0.25"/>
  </sheetData>
  <hyperlinks>
    <hyperlink ref="A11" r:id="rId1" display="mailto:ynliu@rcees.ac.cn" xr:uid="{A18B5A15-1698-4382-BE80-D38EEFCCF04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7"/>
  <sheetViews>
    <sheetView workbookViewId="0">
      <selection activeCell="B47" sqref="B47"/>
    </sheetView>
  </sheetViews>
  <sheetFormatPr defaultRowHeight="15.6" x14ac:dyDescent="0.3"/>
  <cols>
    <col min="1" max="1" width="8.88671875" style="8"/>
    <col min="2" max="2" width="21.44140625" style="8" customWidth="1"/>
    <col min="3" max="3" width="19.6640625" style="8" customWidth="1"/>
    <col min="4" max="4" width="16.33203125" style="8" customWidth="1"/>
    <col min="5" max="5" width="15.21875" style="8" customWidth="1"/>
    <col min="6" max="16384" width="8.88671875" style="8"/>
  </cols>
  <sheetData>
    <row r="1" spans="1:5" ht="16.2" thickBot="1" x14ac:dyDescent="0.35">
      <c r="A1" s="265" t="s">
        <v>5565</v>
      </c>
      <c r="B1" s="265"/>
      <c r="C1" s="265"/>
      <c r="D1" s="265"/>
      <c r="E1" s="265"/>
    </row>
    <row r="2" spans="1:5" ht="16.2" thickBot="1" x14ac:dyDescent="0.35">
      <c r="A2" s="9" t="s">
        <v>0</v>
      </c>
      <c r="B2" s="9" t="s">
        <v>1</v>
      </c>
      <c r="C2" s="9" t="s">
        <v>2</v>
      </c>
      <c r="D2" s="9" t="s">
        <v>3</v>
      </c>
      <c r="E2" s="9" t="s">
        <v>4</v>
      </c>
    </row>
    <row r="3" spans="1:5" x14ac:dyDescent="0.3">
      <c r="A3" s="266" t="s">
        <v>5</v>
      </c>
      <c r="B3" s="266"/>
      <c r="C3" s="266"/>
      <c r="D3" s="266"/>
      <c r="E3" s="266"/>
    </row>
    <row r="4" spans="1:5" x14ac:dyDescent="0.3">
      <c r="A4" s="10">
        <v>1</v>
      </c>
      <c r="B4" s="11" t="s">
        <v>6</v>
      </c>
      <c r="C4" s="10" t="s">
        <v>7</v>
      </c>
      <c r="D4" s="10" t="s">
        <v>8</v>
      </c>
      <c r="E4" s="12">
        <v>0.98880000000000001</v>
      </c>
    </row>
    <row r="5" spans="1:5" x14ac:dyDescent="0.3">
      <c r="A5" s="10">
        <v>2</v>
      </c>
      <c r="B5" s="11" t="s">
        <v>9</v>
      </c>
      <c r="C5" s="10" t="s">
        <v>10</v>
      </c>
      <c r="D5" s="10" t="s">
        <v>8</v>
      </c>
      <c r="E5" s="12">
        <v>0.93530000000000002</v>
      </c>
    </row>
    <row r="6" spans="1:5" x14ac:dyDescent="0.3">
      <c r="A6" s="10">
        <v>3</v>
      </c>
      <c r="B6" s="11" t="s">
        <v>11</v>
      </c>
      <c r="C6" s="10" t="s">
        <v>12</v>
      </c>
      <c r="D6" s="10" t="s">
        <v>8</v>
      </c>
      <c r="E6" s="12">
        <v>0.97899999999999998</v>
      </c>
    </row>
    <row r="7" spans="1:5" x14ac:dyDescent="0.3">
      <c r="A7" s="10">
        <v>4</v>
      </c>
      <c r="B7" s="11" t="s">
        <v>13</v>
      </c>
      <c r="C7" s="10" t="s">
        <v>14</v>
      </c>
      <c r="D7" s="10" t="s">
        <v>15</v>
      </c>
      <c r="E7" s="12">
        <v>0.98</v>
      </c>
    </row>
    <row r="8" spans="1:5" x14ac:dyDescent="0.3">
      <c r="A8" s="10">
        <v>5</v>
      </c>
      <c r="B8" s="11" t="s">
        <v>16</v>
      </c>
      <c r="C8" s="10" t="s">
        <v>17</v>
      </c>
      <c r="D8" s="10" t="s">
        <v>8</v>
      </c>
      <c r="E8" s="12">
        <v>0.87749999999999995</v>
      </c>
    </row>
    <row r="9" spans="1:5" x14ac:dyDescent="0.3">
      <c r="A9" s="10">
        <v>6</v>
      </c>
      <c r="B9" s="11" t="s">
        <v>18</v>
      </c>
      <c r="C9" s="10" t="s">
        <v>19</v>
      </c>
      <c r="D9" s="10" t="s">
        <v>8</v>
      </c>
      <c r="E9" s="12">
        <v>0.99199999999999999</v>
      </c>
    </row>
    <row r="10" spans="1:5" x14ac:dyDescent="0.3">
      <c r="A10" s="10">
        <v>7</v>
      </c>
      <c r="B10" s="11" t="s">
        <v>20</v>
      </c>
      <c r="C10" s="10" t="s">
        <v>21</v>
      </c>
      <c r="D10" s="10" t="s">
        <v>22</v>
      </c>
      <c r="E10" s="12">
        <v>0.995</v>
      </c>
    </row>
    <row r="11" spans="1:5" x14ac:dyDescent="0.3">
      <c r="A11" s="10">
        <v>8</v>
      </c>
      <c r="B11" s="11" t="s">
        <v>23</v>
      </c>
      <c r="C11" s="10" t="s">
        <v>24</v>
      </c>
      <c r="D11" s="10" t="s">
        <v>22</v>
      </c>
      <c r="E11" s="12" t="s">
        <v>5566</v>
      </c>
    </row>
    <row r="12" spans="1:5" x14ac:dyDescent="0.3">
      <c r="A12" s="10">
        <v>9</v>
      </c>
      <c r="B12" s="11" t="s">
        <v>25</v>
      </c>
      <c r="C12" s="10" t="s">
        <v>26</v>
      </c>
      <c r="D12" s="10" t="s">
        <v>8</v>
      </c>
      <c r="E12" s="12">
        <v>0.98299999999999998</v>
      </c>
    </row>
    <row r="13" spans="1:5" x14ac:dyDescent="0.3">
      <c r="A13" s="10">
        <v>10</v>
      </c>
      <c r="B13" s="11" t="s">
        <v>27</v>
      </c>
      <c r="C13" s="10" t="s">
        <v>28</v>
      </c>
      <c r="D13" s="10" t="s">
        <v>8</v>
      </c>
      <c r="E13" s="12">
        <v>0.99850000000000005</v>
      </c>
    </row>
    <row r="14" spans="1:5" x14ac:dyDescent="0.3">
      <c r="A14" s="10">
        <v>11</v>
      </c>
      <c r="B14" s="11" t="s">
        <v>29</v>
      </c>
      <c r="C14" s="10" t="s">
        <v>30</v>
      </c>
      <c r="D14" s="10" t="s">
        <v>8</v>
      </c>
      <c r="E14" s="12">
        <v>0.99129999999999996</v>
      </c>
    </row>
    <row r="15" spans="1:5" x14ac:dyDescent="0.3">
      <c r="A15" s="10">
        <v>12</v>
      </c>
      <c r="B15" s="11" t="s">
        <v>31</v>
      </c>
      <c r="C15" s="10" t="s">
        <v>32</v>
      </c>
      <c r="D15" s="10" t="s">
        <v>22</v>
      </c>
      <c r="E15" s="12">
        <v>0.995</v>
      </c>
    </row>
    <row r="16" spans="1:5" x14ac:dyDescent="0.3">
      <c r="A16" s="10">
        <v>13</v>
      </c>
      <c r="B16" s="11" t="s">
        <v>33</v>
      </c>
      <c r="C16" s="10" t="s">
        <v>34</v>
      </c>
      <c r="D16" s="10" t="s">
        <v>8</v>
      </c>
      <c r="E16" s="12">
        <v>0.99419999999999997</v>
      </c>
    </row>
    <row r="17" spans="1:5" x14ac:dyDescent="0.3">
      <c r="A17" s="10">
        <v>14</v>
      </c>
      <c r="B17" s="11" t="s">
        <v>35</v>
      </c>
      <c r="C17" s="10" t="s">
        <v>36</v>
      </c>
      <c r="D17" s="10" t="s">
        <v>8</v>
      </c>
      <c r="E17" s="12">
        <v>0.97519999999999996</v>
      </c>
    </row>
    <row r="18" spans="1:5" x14ac:dyDescent="0.3">
      <c r="A18" s="10">
        <v>15</v>
      </c>
      <c r="B18" s="11" t="s">
        <v>37</v>
      </c>
      <c r="C18" s="10" t="s">
        <v>38</v>
      </c>
      <c r="D18" s="10" t="s">
        <v>8</v>
      </c>
      <c r="E18" s="12">
        <v>0.999</v>
      </c>
    </row>
    <row r="19" spans="1:5" x14ac:dyDescent="0.3">
      <c r="A19" s="10">
        <v>16</v>
      </c>
      <c r="B19" s="11" t="s">
        <v>39</v>
      </c>
      <c r="C19" s="10" t="s">
        <v>40</v>
      </c>
      <c r="D19" s="10" t="s">
        <v>8</v>
      </c>
      <c r="E19" s="12">
        <v>0.99409999999999998</v>
      </c>
    </row>
    <row r="20" spans="1:5" x14ac:dyDescent="0.3">
      <c r="A20" s="10">
        <v>17</v>
      </c>
      <c r="B20" s="11" t="s">
        <v>41</v>
      </c>
      <c r="C20" s="10" t="s">
        <v>42</v>
      </c>
      <c r="D20" s="10" t="s">
        <v>8</v>
      </c>
      <c r="E20" s="12">
        <v>0.99609999999999999</v>
      </c>
    </row>
    <row r="21" spans="1:5" x14ac:dyDescent="0.3">
      <c r="A21" s="10">
        <v>18</v>
      </c>
      <c r="B21" s="11" t="s">
        <v>43</v>
      </c>
      <c r="C21" s="10" t="s">
        <v>44</v>
      </c>
      <c r="D21" s="10" t="s">
        <v>8</v>
      </c>
      <c r="E21" s="12">
        <v>0.99480000000000002</v>
      </c>
    </row>
    <row r="22" spans="1:5" x14ac:dyDescent="0.3">
      <c r="A22" s="10">
        <v>19</v>
      </c>
      <c r="B22" s="11" t="s">
        <v>45</v>
      </c>
      <c r="C22" s="10" t="s">
        <v>46</v>
      </c>
      <c r="D22" s="10" t="s">
        <v>8</v>
      </c>
      <c r="E22" s="12">
        <v>0.995</v>
      </c>
    </row>
    <row r="23" spans="1:5" x14ac:dyDescent="0.3">
      <c r="A23" s="10">
        <v>20</v>
      </c>
      <c r="B23" s="11" t="s">
        <v>47</v>
      </c>
      <c r="C23" s="10" t="s">
        <v>48</v>
      </c>
      <c r="D23" s="10" t="s">
        <v>8</v>
      </c>
      <c r="E23" s="12">
        <v>0.99309999999999998</v>
      </c>
    </row>
    <row r="24" spans="1:5" x14ac:dyDescent="0.3">
      <c r="A24" s="10">
        <v>21</v>
      </c>
      <c r="B24" s="11" t="s">
        <v>49</v>
      </c>
      <c r="C24" s="10" t="s">
        <v>50</v>
      </c>
      <c r="D24" s="10" t="s">
        <v>8</v>
      </c>
      <c r="E24" s="12">
        <v>0.99070000000000003</v>
      </c>
    </row>
    <row r="25" spans="1:5" x14ac:dyDescent="0.3">
      <c r="A25" s="267" t="s">
        <v>51</v>
      </c>
      <c r="B25" s="267"/>
      <c r="C25" s="267"/>
      <c r="D25" s="267"/>
      <c r="E25" s="267"/>
    </row>
    <row r="26" spans="1:5" x14ac:dyDescent="0.3">
      <c r="A26" s="10">
        <v>1</v>
      </c>
      <c r="B26" s="11" t="s">
        <v>52</v>
      </c>
      <c r="C26" s="10" t="s">
        <v>53</v>
      </c>
      <c r="D26" s="10" t="s">
        <v>8</v>
      </c>
      <c r="E26" s="12">
        <v>0.9839</v>
      </c>
    </row>
    <row r="27" spans="1:5" ht="16.2" thickBot="1" x14ac:dyDescent="0.35">
      <c r="A27" s="13">
        <v>2</v>
      </c>
      <c r="B27" s="14" t="s">
        <v>54</v>
      </c>
      <c r="C27" s="13" t="s">
        <v>55</v>
      </c>
      <c r="D27" s="13" t="s">
        <v>8</v>
      </c>
      <c r="E27" s="15">
        <v>0.99099999999999999</v>
      </c>
    </row>
  </sheetData>
  <mergeCells count="3">
    <mergeCell ref="A1:E1"/>
    <mergeCell ref="A3:E3"/>
    <mergeCell ref="A25:E2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6724C-C97E-42FE-9FD5-E2D7576BADDA}">
  <dimension ref="A1:X2677"/>
  <sheetViews>
    <sheetView topLeftCell="A13" zoomScale="70" zoomScaleNormal="70" workbookViewId="0">
      <selection activeCell="C47" sqref="C47"/>
    </sheetView>
  </sheetViews>
  <sheetFormatPr defaultRowHeight="15.6" x14ac:dyDescent="0.3"/>
  <cols>
    <col min="1" max="1" width="6.109375" style="22" customWidth="1"/>
    <col min="2" max="2" width="14.77734375" style="8" customWidth="1"/>
    <col min="3" max="3" width="58.6640625" style="8" customWidth="1"/>
    <col min="4" max="4" width="10.88671875" style="8" customWidth="1"/>
    <col min="5" max="5" width="10.109375" style="50" customWidth="1"/>
    <col min="6" max="6" width="12.21875" style="8" customWidth="1"/>
    <col min="7" max="8" width="29.44140625" style="8" customWidth="1"/>
    <col min="9" max="9" width="9.109375" style="22" bestFit="1" customWidth="1"/>
    <col min="10" max="10" width="9.109375" style="8" bestFit="1" customWidth="1"/>
    <col min="11" max="16" width="7.33203125" style="22" customWidth="1"/>
    <col min="17" max="17" width="9.109375" style="22" bestFit="1" customWidth="1"/>
    <col min="18" max="18" width="12.21875" style="22" customWidth="1"/>
    <col min="19" max="19" width="8.88671875" style="8"/>
    <col min="20" max="20" width="11.6640625" style="57" customWidth="1"/>
    <col min="21" max="21" width="14" style="57" customWidth="1"/>
    <col min="22" max="22" width="9.6640625" style="57" bestFit="1" customWidth="1"/>
    <col min="23" max="23" width="13.6640625" style="57" customWidth="1"/>
    <col min="24" max="24" width="28.44140625" style="10" customWidth="1"/>
    <col min="25" max="16384" width="8.88671875" style="8"/>
  </cols>
  <sheetData>
    <row r="1" spans="1:24" s="16" customFormat="1" ht="22.8" customHeight="1" x14ac:dyDescent="0.3">
      <c r="A1" s="273" t="s">
        <v>5567</v>
      </c>
      <c r="B1" s="273"/>
      <c r="C1" s="273"/>
      <c r="D1" s="273"/>
      <c r="E1" s="273"/>
      <c r="F1" s="273"/>
      <c r="G1" s="273"/>
      <c r="H1" s="273"/>
      <c r="I1" s="273"/>
      <c r="J1" s="273"/>
      <c r="K1" s="273"/>
      <c r="L1" s="273"/>
      <c r="M1" s="273"/>
      <c r="N1" s="273"/>
      <c r="O1" s="273"/>
      <c r="P1" s="273"/>
      <c r="Q1" s="273"/>
      <c r="R1" s="273"/>
      <c r="S1" s="273"/>
      <c r="T1" s="273"/>
      <c r="U1" s="273"/>
      <c r="V1" s="273"/>
      <c r="W1" s="273"/>
      <c r="X1" s="273"/>
    </row>
    <row r="2" spans="1:24" s="22" customFormat="1" x14ac:dyDescent="0.3">
      <c r="A2" s="17" t="s">
        <v>5542</v>
      </c>
      <c r="B2" s="17" t="s">
        <v>5543</v>
      </c>
      <c r="C2" s="18" t="s">
        <v>56</v>
      </c>
      <c r="D2" s="18" t="s">
        <v>57</v>
      </c>
      <c r="E2" s="19" t="s">
        <v>58</v>
      </c>
      <c r="F2" s="18" t="s">
        <v>59</v>
      </c>
      <c r="G2" s="17" t="s">
        <v>5544</v>
      </c>
      <c r="H2" s="17" t="s">
        <v>5545</v>
      </c>
      <c r="I2" s="18" t="s">
        <v>60</v>
      </c>
      <c r="J2" s="18" t="s">
        <v>61</v>
      </c>
      <c r="K2" s="18" t="s">
        <v>62</v>
      </c>
      <c r="L2" s="18" t="s">
        <v>63</v>
      </c>
      <c r="M2" s="18" t="s">
        <v>64</v>
      </c>
      <c r="N2" s="18" t="s">
        <v>65</v>
      </c>
      <c r="O2" s="18" t="s">
        <v>66</v>
      </c>
      <c r="P2" s="18" t="s">
        <v>67</v>
      </c>
      <c r="Q2" s="232" t="s">
        <v>5731</v>
      </c>
      <c r="R2" s="232" t="s">
        <v>3262</v>
      </c>
      <c r="S2" s="17"/>
      <c r="T2" s="20" t="s">
        <v>3253</v>
      </c>
      <c r="U2" s="20" t="s">
        <v>3254</v>
      </c>
      <c r="V2" s="20" t="s">
        <v>3255</v>
      </c>
      <c r="W2" s="20" t="s">
        <v>3256</v>
      </c>
      <c r="X2" s="21" t="s">
        <v>5546</v>
      </c>
    </row>
    <row r="3" spans="1:24" x14ac:dyDescent="0.3">
      <c r="A3" s="23"/>
      <c r="B3" s="274" t="s">
        <v>68</v>
      </c>
      <c r="C3" s="274"/>
      <c r="D3" s="274"/>
      <c r="E3" s="274"/>
      <c r="F3" s="274"/>
      <c r="G3" s="274"/>
      <c r="H3" s="274"/>
      <c r="I3" s="274"/>
      <c r="J3" s="274"/>
      <c r="K3" s="274"/>
      <c r="L3" s="274"/>
      <c r="M3" s="274"/>
      <c r="N3" s="274"/>
      <c r="O3" s="274"/>
      <c r="P3" s="274"/>
      <c r="Q3" s="274"/>
      <c r="R3" s="274"/>
      <c r="S3" s="274"/>
      <c r="T3" s="275" t="s">
        <v>5547</v>
      </c>
      <c r="U3" s="275"/>
      <c r="V3" s="275"/>
      <c r="W3" s="275"/>
      <c r="X3" s="24"/>
    </row>
    <row r="4" spans="1:24" x14ac:dyDescent="0.3">
      <c r="A4" s="23">
        <v>1</v>
      </c>
      <c r="B4" s="25" t="s">
        <v>69</v>
      </c>
      <c r="C4" s="26" t="s">
        <v>6</v>
      </c>
      <c r="D4" s="26"/>
      <c r="E4" s="27">
        <v>4</v>
      </c>
      <c r="F4" s="25" t="str">
        <f>VLOOKUP(C4,[1]Sheet2!$T$62:$U$81,2,0)</f>
        <v>C9H12</v>
      </c>
      <c r="G4" s="25" t="s">
        <v>5548</v>
      </c>
      <c r="H4" s="25" t="s">
        <v>5549</v>
      </c>
      <c r="I4" s="28"/>
      <c r="J4" s="25"/>
      <c r="K4" s="28"/>
      <c r="L4" s="28"/>
      <c r="M4" s="28"/>
      <c r="N4" s="28"/>
      <c r="O4" s="28"/>
      <c r="P4" s="28"/>
      <c r="Q4" s="28"/>
      <c r="R4" s="28"/>
      <c r="S4" s="25"/>
      <c r="T4" s="29">
        <v>137.74534074013746</v>
      </c>
      <c r="U4" s="29">
        <v>409.5551789261865</v>
      </c>
      <c r="V4" s="29">
        <v>555.13858578700126</v>
      </c>
      <c r="W4" s="29">
        <v>402.13838769475012</v>
      </c>
      <c r="X4" s="30">
        <v>4</v>
      </c>
    </row>
    <row r="5" spans="1:24" x14ac:dyDescent="0.3">
      <c r="A5" s="23">
        <v>2</v>
      </c>
      <c r="B5" s="25" t="s">
        <v>70</v>
      </c>
      <c r="C5" s="26" t="s">
        <v>9</v>
      </c>
      <c r="D5" s="26"/>
      <c r="E5" s="27">
        <v>4.09</v>
      </c>
      <c r="F5" s="25" t="str">
        <f>VLOOKUP(C5,[1]Sheet2!$T$62:$U$81,2,0)</f>
        <v>C9H12</v>
      </c>
      <c r="G5" s="25" t="s">
        <v>5548</v>
      </c>
      <c r="H5" s="25" t="s">
        <v>5549</v>
      </c>
      <c r="I5" s="28"/>
      <c r="J5" s="25"/>
      <c r="K5" s="28"/>
      <c r="L5" s="28"/>
      <c r="M5" s="28"/>
      <c r="N5" s="28"/>
      <c r="O5" s="28"/>
      <c r="P5" s="28"/>
      <c r="Q5" s="28"/>
      <c r="R5" s="28"/>
      <c r="S5" s="25"/>
      <c r="T5" s="29">
        <v>670.6331728827397</v>
      </c>
      <c r="U5" s="29">
        <v>789.6469806136289</v>
      </c>
      <c r="V5" s="29">
        <v>550.59326734917431</v>
      </c>
      <c r="W5" s="29">
        <v>393.59268311045304</v>
      </c>
      <c r="X5" s="30">
        <v>4</v>
      </c>
    </row>
    <row r="6" spans="1:24" x14ac:dyDescent="0.3">
      <c r="A6" s="23">
        <v>3</v>
      </c>
      <c r="B6" s="25" t="s">
        <v>71</v>
      </c>
      <c r="C6" s="26" t="s">
        <v>11</v>
      </c>
      <c r="D6" s="26"/>
      <c r="E6" s="27">
        <v>5.2799999999999994</v>
      </c>
      <c r="F6" s="25" t="str">
        <f>VLOOKUP(C6,[1]Sheet2!$T$62:$U$81,2,0)</f>
        <v>C10H14</v>
      </c>
      <c r="G6" s="25" t="s">
        <v>5548</v>
      </c>
      <c r="H6" s="25" t="s">
        <v>5549</v>
      </c>
      <c r="I6" s="28"/>
      <c r="J6" s="25"/>
      <c r="K6" s="28"/>
      <c r="L6" s="28"/>
      <c r="M6" s="28"/>
      <c r="N6" s="28"/>
      <c r="O6" s="28"/>
      <c r="P6" s="28"/>
      <c r="Q6" s="28"/>
      <c r="R6" s="28"/>
      <c r="S6" s="25"/>
      <c r="T6" s="29">
        <v>416.76369339768871</v>
      </c>
      <c r="U6" s="29">
        <v>689.89882036905658</v>
      </c>
      <c r="V6" s="29">
        <v>739.60872992950215</v>
      </c>
      <c r="W6" s="29">
        <v>465.04514599389768</v>
      </c>
      <c r="X6" s="30">
        <v>4</v>
      </c>
    </row>
    <row r="7" spans="1:24" x14ac:dyDescent="0.3">
      <c r="A7" s="23">
        <v>4</v>
      </c>
      <c r="B7" s="25" t="s">
        <v>72</v>
      </c>
      <c r="C7" s="26" t="s">
        <v>16</v>
      </c>
      <c r="D7" s="26"/>
      <c r="E7" s="27">
        <v>6.44</v>
      </c>
      <c r="F7" s="25" t="str">
        <f>VLOOKUP(C7,[1]Sheet2!$T$62:$U$81,2,0)</f>
        <v>C10H14</v>
      </c>
      <c r="G7" s="25" t="s">
        <v>5548</v>
      </c>
      <c r="H7" s="25" t="s">
        <v>5549</v>
      </c>
      <c r="I7" s="28"/>
      <c r="J7" s="25"/>
      <c r="K7" s="28"/>
      <c r="L7" s="28"/>
      <c r="M7" s="28"/>
      <c r="N7" s="28"/>
      <c r="O7" s="28"/>
      <c r="P7" s="28"/>
      <c r="Q7" s="28"/>
      <c r="R7" s="28"/>
      <c r="S7" s="25"/>
      <c r="T7" s="29">
        <v>315.98934593031464</v>
      </c>
      <c r="U7" s="29">
        <v>556.18507767986364</v>
      </c>
      <c r="V7" s="29">
        <v>671.81101627095779</v>
      </c>
      <c r="W7" s="29">
        <v>520.01037258427868</v>
      </c>
      <c r="X7" s="30">
        <v>4</v>
      </c>
    </row>
    <row r="8" spans="1:24" x14ac:dyDescent="0.3">
      <c r="A8" s="23">
        <v>5</v>
      </c>
      <c r="B8" s="25" t="s">
        <v>73</v>
      </c>
      <c r="C8" s="26" t="s">
        <v>37</v>
      </c>
      <c r="D8" s="26"/>
      <c r="E8" s="27">
        <v>13.08</v>
      </c>
      <c r="F8" s="25" t="str">
        <f>VLOOKUP(C8,[1]Sheet2!$T$62:$U$81,2,0)</f>
        <v>C10H10O4</v>
      </c>
      <c r="G8" s="25" t="s">
        <v>5550</v>
      </c>
      <c r="H8" s="25" t="s">
        <v>5550</v>
      </c>
      <c r="I8" s="28"/>
      <c r="J8" s="25"/>
      <c r="K8" s="28"/>
      <c r="L8" s="28"/>
      <c r="M8" s="28"/>
      <c r="N8" s="28"/>
      <c r="O8" s="28"/>
      <c r="P8" s="28"/>
      <c r="Q8" s="28"/>
      <c r="R8" s="28"/>
      <c r="S8" s="25"/>
      <c r="T8" s="29">
        <v>11735.871341255504</v>
      </c>
      <c r="U8" s="29">
        <v>5995.483225621203</v>
      </c>
      <c r="V8" s="29">
        <v>9370.1120088743173</v>
      </c>
      <c r="W8" s="29">
        <v>4898.2445558825711</v>
      </c>
      <c r="X8" s="30">
        <v>4</v>
      </c>
    </row>
    <row r="9" spans="1:24" x14ac:dyDescent="0.3">
      <c r="A9" s="23">
        <v>6</v>
      </c>
      <c r="B9" s="25" t="s">
        <v>74</v>
      </c>
      <c r="C9" s="26" t="s">
        <v>39</v>
      </c>
      <c r="D9" s="26"/>
      <c r="E9" s="27">
        <v>15.86</v>
      </c>
      <c r="F9" s="25" t="str">
        <f>VLOOKUP(C9,[1]Sheet2!$T$62:$U$81,2,0)</f>
        <v>C12H14O4</v>
      </c>
      <c r="G9" s="25" t="s">
        <v>5550</v>
      </c>
      <c r="H9" s="25" t="s">
        <v>5550</v>
      </c>
      <c r="I9" s="28"/>
      <c r="J9" s="25"/>
      <c r="K9" s="28"/>
      <c r="L9" s="28"/>
      <c r="M9" s="28"/>
      <c r="N9" s="28"/>
      <c r="O9" s="28"/>
      <c r="P9" s="28"/>
      <c r="Q9" s="28"/>
      <c r="R9" s="28"/>
      <c r="S9" s="25"/>
      <c r="T9" s="29">
        <v>547.37782624919123</v>
      </c>
      <c r="U9" s="29">
        <v>143.87310553672208</v>
      </c>
      <c r="V9" s="29">
        <v>274.92359763694168</v>
      </c>
      <c r="W9" s="29">
        <v>125.10527986646268</v>
      </c>
      <c r="X9" s="30">
        <v>4</v>
      </c>
    </row>
    <row r="10" spans="1:24" x14ac:dyDescent="0.3">
      <c r="A10" s="23">
        <v>7</v>
      </c>
      <c r="B10" s="25" t="s">
        <v>75</v>
      </c>
      <c r="C10" s="26" t="s">
        <v>33</v>
      </c>
      <c r="D10" s="25"/>
      <c r="E10" s="31">
        <v>7.7779999999999996</v>
      </c>
      <c r="F10" s="25" t="str">
        <f>VLOOKUP(C10,[1]Sheet2!$T$62:$U$81,2,0)</f>
        <v>C10H8</v>
      </c>
      <c r="G10" s="25" t="s">
        <v>5551</v>
      </c>
      <c r="H10" s="25" t="s">
        <v>5551</v>
      </c>
      <c r="I10" s="28"/>
      <c r="J10" s="25"/>
      <c r="K10" s="28"/>
      <c r="L10" s="28"/>
      <c r="M10" s="28"/>
      <c r="N10" s="28"/>
      <c r="O10" s="28"/>
      <c r="P10" s="28"/>
      <c r="Q10" s="28"/>
      <c r="R10" s="28"/>
      <c r="S10" s="25"/>
      <c r="T10" s="29">
        <v>14463.500192252</v>
      </c>
      <c r="U10" s="29">
        <v>4858.5756818127002</v>
      </c>
      <c r="V10" s="29">
        <v>5072.5421138662996</v>
      </c>
      <c r="W10" s="29">
        <v>6010.0448256381997</v>
      </c>
      <c r="X10" s="30">
        <v>4</v>
      </c>
    </row>
    <row r="11" spans="1:24" x14ac:dyDescent="0.3">
      <c r="A11" s="23">
        <v>8</v>
      </c>
      <c r="B11" s="25" t="s">
        <v>76</v>
      </c>
      <c r="C11" s="26" t="s">
        <v>35</v>
      </c>
      <c r="D11" s="26"/>
      <c r="E11" s="27">
        <v>19.559999999999999</v>
      </c>
      <c r="F11" s="25" t="str">
        <f>VLOOKUP(C11,[1]Sheet2!$T$62:$U$81,2,0)</f>
        <v>C14H10</v>
      </c>
      <c r="G11" s="25" t="s">
        <v>5551</v>
      </c>
      <c r="H11" s="25" t="s">
        <v>5551</v>
      </c>
      <c r="I11" s="28"/>
      <c r="J11" s="25"/>
      <c r="K11" s="28"/>
      <c r="L11" s="28"/>
      <c r="M11" s="28"/>
      <c r="N11" s="28"/>
      <c r="O11" s="28"/>
      <c r="P11" s="28"/>
      <c r="Q11" s="28"/>
      <c r="R11" s="28"/>
      <c r="S11" s="25"/>
      <c r="T11" s="29">
        <v>309.30453933260583</v>
      </c>
      <c r="U11" s="29">
        <v>136.22735858075677</v>
      </c>
      <c r="V11" s="29">
        <v>265.07118947403956</v>
      </c>
      <c r="W11" s="29">
        <v>141.18314742489139</v>
      </c>
      <c r="X11" s="30">
        <v>4</v>
      </c>
    </row>
    <row r="12" spans="1:24" x14ac:dyDescent="0.3">
      <c r="A12" s="23">
        <v>9</v>
      </c>
      <c r="B12" s="25" t="s">
        <v>77</v>
      </c>
      <c r="C12" s="26" t="s">
        <v>41</v>
      </c>
      <c r="D12" s="26"/>
      <c r="E12" s="27">
        <v>20.75</v>
      </c>
      <c r="F12" s="25" t="str">
        <f>VLOOKUP(C12,[1]Sheet2!$T$62:$U$81,2,0)</f>
        <v>C16H22O4</v>
      </c>
      <c r="G12" s="25" t="s">
        <v>5550</v>
      </c>
      <c r="H12" s="25" t="s">
        <v>5550</v>
      </c>
      <c r="I12" s="28"/>
      <c r="J12" s="25"/>
      <c r="K12" s="28"/>
      <c r="L12" s="28"/>
      <c r="M12" s="28"/>
      <c r="N12" s="28"/>
      <c r="O12" s="28"/>
      <c r="P12" s="28"/>
      <c r="Q12" s="28"/>
      <c r="R12" s="28"/>
      <c r="S12" s="25"/>
      <c r="T12" s="29">
        <v>22606.122353860825</v>
      </c>
      <c r="U12" s="29">
        <v>8629.9704727722692</v>
      </c>
      <c r="V12" s="29">
        <v>15270.480820731047</v>
      </c>
      <c r="W12" s="29">
        <v>8919.6854989571148</v>
      </c>
      <c r="X12" s="30">
        <v>4</v>
      </c>
    </row>
    <row r="13" spans="1:24" x14ac:dyDescent="0.3">
      <c r="A13" s="23">
        <v>10</v>
      </c>
      <c r="B13" s="25" t="s">
        <v>78</v>
      </c>
      <c r="C13" s="26" t="s">
        <v>43</v>
      </c>
      <c r="D13" s="26"/>
      <c r="E13" s="27">
        <v>22.32</v>
      </c>
      <c r="F13" s="25" t="str">
        <f>VLOOKUP(C13,[1]Sheet2!$T$62:$U$81,2,0)</f>
        <v>C16H22O4</v>
      </c>
      <c r="G13" s="25" t="s">
        <v>5550</v>
      </c>
      <c r="H13" s="25" t="s">
        <v>5550</v>
      </c>
      <c r="I13" s="28"/>
      <c r="J13" s="25"/>
      <c r="K13" s="28"/>
      <c r="L13" s="28"/>
      <c r="M13" s="28"/>
      <c r="N13" s="28"/>
      <c r="O13" s="28"/>
      <c r="P13" s="28"/>
      <c r="Q13" s="28"/>
      <c r="R13" s="28"/>
      <c r="S13" s="25"/>
      <c r="T13" s="29">
        <v>39121.316993219152</v>
      </c>
      <c r="U13" s="29">
        <v>13604.770950577811</v>
      </c>
      <c r="V13" s="29">
        <v>25232.126989088829</v>
      </c>
      <c r="W13" s="29">
        <v>13967.050836162798</v>
      </c>
      <c r="X13" s="30">
        <v>4</v>
      </c>
    </row>
    <row r="14" spans="1:24" x14ac:dyDescent="0.3">
      <c r="A14" s="23">
        <v>11</v>
      </c>
      <c r="B14" s="25" t="s">
        <v>79</v>
      </c>
      <c r="C14" s="26" t="s">
        <v>49</v>
      </c>
      <c r="D14" s="26"/>
      <c r="E14" s="27">
        <v>32.270000000000003</v>
      </c>
      <c r="F14" s="25" t="str">
        <f>VLOOKUP(C14,[1]Sheet2!$T$62:$U$81,2,0)</f>
        <v>C24H38O4</v>
      </c>
      <c r="G14" s="25" t="s">
        <v>5550</v>
      </c>
      <c r="H14" s="25" t="s">
        <v>5550</v>
      </c>
      <c r="I14" s="28"/>
      <c r="J14" s="25"/>
      <c r="K14" s="28"/>
      <c r="L14" s="28"/>
      <c r="M14" s="28"/>
      <c r="N14" s="28"/>
      <c r="O14" s="28"/>
      <c r="P14" s="28"/>
      <c r="Q14" s="28"/>
      <c r="R14" s="28"/>
      <c r="S14" s="25"/>
      <c r="T14" s="29">
        <v>598.62112343100557</v>
      </c>
      <c r="U14" s="29">
        <v>455.2507439399061</v>
      </c>
      <c r="V14" s="29">
        <v>128.13239142589325</v>
      </c>
      <c r="W14" s="29">
        <v>85.58231686964794</v>
      </c>
      <c r="X14" s="30">
        <v>4</v>
      </c>
    </row>
    <row r="15" spans="1:24" x14ac:dyDescent="0.3">
      <c r="A15" s="23">
        <v>12</v>
      </c>
      <c r="B15" s="25" t="s">
        <v>80</v>
      </c>
      <c r="C15" s="26" t="s">
        <v>47</v>
      </c>
      <c r="D15" s="25"/>
      <c r="E15" s="31">
        <v>30.611999999999998</v>
      </c>
      <c r="F15" s="25" t="s">
        <v>81</v>
      </c>
      <c r="G15" s="25" t="s">
        <v>5550</v>
      </c>
      <c r="H15" s="25" t="s">
        <v>5550</v>
      </c>
      <c r="I15" s="28"/>
      <c r="J15" s="25"/>
      <c r="K15" s="28"/>
      <c r="L15" s="28"/>
      <c r="M15" s="28"/>
      <c r="N15" s="28"/>
      <c r="O15" s="28"/>
      <c r="P15" s="28"/>
      <c r="Q15" s="28"/>
      <c r="R15" s="28"/>
      <c r="S15" s="25"/>
      <c r="T15" s="29">
        <v>11571.511815744761</v>
      </c>
      <c r="U15" s="29">
        <v>12676.042637471381</v>
      </c>
      <c r="V15" s="29">
        <v>5542.7115506430837</v>
      </c>
      <c r="W15" s="29">
        <v>4943.6347566721761</v>
      </c>
      <c r="X15" s="30">
        <v>4</v>
      </c>
    </row>
    <row r="16" spans="1:24" x14ac:dyDescent="0.3">
      <c r="A16" s="32"/>
      <c r="B16" s="33"/>
      <c r="C16" s="33"/>
      <c r="D16" s="33"/>
      <c r="E16" s="34"/>
      <c r="F16" s="33"/>
      <c r="G16" s="33"/>
      <c r="H16" s="33"/>
      <c r="I16" s="32"/>
      <c r="J16" s="33"/>
      <c r="K16" s="32"/>
      <c r="L16" s="32"/>
      <c r="M16" s="32"/>
      <c r="N16" s="32"/>
      <c r="O16" s="32"/>
      <c r="P16" s="32"/>
      <c r="Q16" s="32"/>
      <c r="R16" s="32"/>
      <c r="S16" s="33"/>
      <c r="T16" s="35"/>
      <c r="U16" s="35"/>
      <c r="V16" s="35"/>
      <c r="W16" s="35"/>
      <c r="X16" s="24"/>
    </row>
    <row r="17" spans="1:24" x14ac:dyDescent="0.3">
      <c r="A17" s="36"/>
      <c r="B17" s="276" t="s">
        <v>82</v>
      </c>
      <c r="C17" s="276"/>
      <c r="D17" s="276"/>
      <c r="E17" s="276"/>
      <c r="F17" s="276"/>
      <c r="G17" s="276"/>
      <c r="H17" s="276"/>
      <c r="I17" s="276"/>
      <c r="J17" s="276"/>
      <c r="K17" s="276"/>
      <c r="L17" s="276"/>
      <c r="M17" s="276"/>
      <c r="N17" s="276"/>
      <c r="O17" s="276"/>
      <c r="P17" s="276"/>
      <c r="Q17" s="276"/>
      <c r="R17" s="276"/>
      <c r="S17" s="276"/>
      <c r="T17" s="277" t="s">
        <v>5569</v>
      </c>
      <c r="U17" s="277"/>
      <c r="V17" s="277"/>
      <c r="W17" s="277"/>
      <c r="X17" s="24"/>
    </row>
    <row r="18" spans="1:24" x14ac:dyDescent="0.3">
      <c r="A18" s="36">
        <v>1</v>
      </c>
      <c r="B18" s="37" t="s">
        <v>83</v>
      </c>
      <c r="C18" s="37" t="s">
        <v>85</v>
      </c>
      <c r="D18" s="37">
        <v>99.044330000000002</v>
      </c>
      <c r="E18" s="38">
        <v>3.2829999999999999</v>
      </c>
      <c r="F18" s="37" t="s">
        <v>86</v>
      </c>
      <c r="G18" s="37" t="s">
        <v>5548</v>
      </c>
      <c r="H18" s="37" t="s">
        <v>5552</v>
      </c>
      <c r="I18" s="39">
        <v>114.06753</v>
      </c>
      <c r="J18" s="37" t="s">
        <v>87</v>
      </c>
      <c r="K18" s="39">
        <v>99.9</v>
      </c>
      <c r="L18" s="39">
        <v>92</v>
      </c>
      <c r="M18" s="39">
        <v>100</v>
      </c>
      <c r="N18" s="39">
        <v>935</v>
      </c>
      <c r="O18" s="39">
        <v>994</v>
      </c>
      <c r="P18" s="39">
        <v>929</v>
      </c>
      <c r="Q18" s="39">
        <v>979.16240000000005</v>
      </c>
      <c r="R18" s="234">
        <v>5.1229908337983611E-2</v>
      </c>
      <c r="S18" s="37"/>
      <c r="T18" s="40" t="s">
        <v>87</v>
      </c>
      <c r="U18" s="40">
        <v>34699</v>
      </c>
      <c r="V18" s="40">
        <v>191046</v>
      </c>
      <c r="W18" s="40">
        <v>78272</v>
      </c>
      <c r="X18" s="30">
        <v>3</v>
      </c>
    </row>
    <row r="19" spans="1:24" x14ac:dyDescent="0.3">
      <c r="A19" s="36">
        <v>2</v>
      </c>
      <c r="B19" s="37" t="s">
        <v>88</v>
      </c>
      <c r="C19" s="37" t="s">
        <v>90</v>
      </c>
      <c r="D19" s="37">
        <v>148.91776999999999</v>
      </c>
      <c r="E19" s="38">
        <v>4.0869999999999997</v>
      </c>
      <c r="F19" s="37" t="s">
        <v>91</v>
      </c>
      <c r="G19" s="37" t="s">
        <v>5548</v>
      </c>
      <c r="H19" s="37" t="s">
        <v>5552</v>
      </c>
      <c r="I19" s="39">
        <v>138.06753</v>
      </c>
      <c r="J19" s="37" t="s">
        <v>87</v>
      </c>
      <c r="K19" s="39">
        <v>95.6</v>
      </c>
      <c r="L19" s="39">
        <v>90.7</v>
      </c>
      <c r="M19" s="39">
        <v>94.8</v>
      </c>
      <c r="N19" s="39">
        <v>811</v>
      </c>
      <c r="O19" s="39">
        <v>880</v>
      </c>
      <c r="P19" s="39">
        <v>989</v>
      </c>
      <c r="Q19" s="39">
        <v>1031.0062</v>
      </c>
      <c r="R19" s="234">
        <v>4.0742916967909631E-2</v>
      </c>
      <c r="S19" s="37"/>
      <c r="T19" s="40" t="s">
        <v>87</v>
      </c>
      <c r="U19" s="40">
        <v>2289832</v>
      </c>
      <c r="V19" s="40">
        <v>1336897</v>
      </c>
      <c r="W19" s="40">
        <v>1791935</v>
      </c>
      <c r="X19" s="30">
        <v>3</v>
      </c>
    </row>
    <row r="20" spans="1:24" x14ac:dyDescent="0.3">
      <c r="A20" s="36">
        <v>3</v>
      </c>
      <c r="B20" s="37" t="s">
        <v>92</v>
      </c>
      <c r="C20" s="37" t="s">
        <v>94</v>
      </c>
      <c r="D20" s="37">
        <v>111.11706</v>
      </c>
      <c r="E20" s="38">
        <v>5.5039999999999996</v>
      </c>
      <c r="F20" s="37" t="s">
        <v>95</v>
      </c>
      <c r="G20" s="37" t="s">
        <v>5553</v>
      </c>
      <c r="H20" s="37" t="s">
        <v>5554</v>
      </c>
      <c r="I20" s="39">
        <v>154.17160000000001</v>
      </c>
      <c r="J20" s="37" t="s">
        <v>87</v>
      </c>
      <c r="K20" s="39">
        <v>96.6</v>
      </c>
      <c r="L20" s="39">
        <v>100</v>
      </c>
      <c r="M20" s="39">
        <v>100</v>
      </c>
      <c r="N20" s="39">
        <v>829</v>
      </c>
      <c r="O20" s="39">
        <v>829</v>
      </c>
      <c r="P20" s="39">
        <v>1071</v>
      </c>
      <c r="Q20" s="39">
        <v>1052.9032999999999</v>
      </c>
      <c r="R20" s="234">
        <v>1.7187428323189848E-2</v>
      </c>
      <c r="S20" s="37"/>
      <c r="T20" s="40" t="s">
        <v>87</v>
      </c>
      <c r="U20" s="40">
        <v>7911251</v>
      </c>
      <c r="V20" s="40">
        <v>6021658</v>
      </c>
      <c r="W20" s="40">
        <v>2517880</v>
      </c>
      <c r="X20" s="30">
        <v>3</v>
      </c>
    </row>
    <row r="21" spans="1:24" x14ac:dyDescent="0.3">
      <c r="A21" s="36">
        <v>4</v>
      </c>
      <c r="B21" s="37" t="s">
        <v>96</v>
      </c>
      <c r="C21" s="37" t="s">
        <v>98</v>
      </c>
      <c r="D21" s="37">
        <v>71.085880000000003</v>
      </c>
      <c r="E21" s="38">
        <v>6.11</v>
      </c>
      <c r="F21" s="37" t="s">
        <v>99</v>
      </c>
      <c r="G21" s="37" t="s">
        <v>5553</v>
      </c>
      <c r="H21" s="37" t="s">
        <v>5555</v>
      </c>
      <c r="I21" s="39">
        <v>168.18725000000001</v>
      </c>
      <c r="J21" s="37" t="s">
        <v>87</v>
      </c>
      <c r="K21" s="39">
        <v>99.5</v>
      </c>
      <c r="L21" s="39">
        <v>99.1</v>
      </c>
      <c r="M21" s="39">
        <v>99</v>
      </c>
      <c r="N21" s="39">
        <v>947</v>
      </c>
      <c r="O21" s="39">
        <v>992</v>
      </c>
      <c r="P21" s="39">
        <v>1104</v>
      </c>
      <c r="Q21" s="39">
        <v>1060.7538</v>
      </c>
      <c r="R21" s="234">
        <v>1.1080610788290323E-2</v>
      </c>
      <c r="S21" s="37"/>
      <c r="T21" s="40" t="s">
        <v>87</v>
      </c>
      <c r="U21" s="40">
        <v>73648763</v>
      </c>
      <c r="V21" s="40">
        <v>65897987</v>
      </c>
      <c r="W21" s="40">
        <v>36438555</v>
      </c>
      <c r="X21" s="30">
        <v>3</v>
      </c>
    </row>
    <row r="22" spans="1:24" x14ac:dyDescent="0.3">
      <c r="A22" s="36">
        <v>5</v>
      </c>
      <c r="B22" s="37" t="s">
        <v>97</v>
      </c>
      <c r="C22" s="37" t="s">
        <v>101</v>
      </c>
      <c r="D22" s="37">
        <v>134.10925</v>
      </c>
      <c r="E22" s="38">
        <v>6.1479999999999997</v>
      </c>
      <c r="F22" s="37" t="s">
        <v>102</v>
      </c>
      <c r="G22" s="37" t="s">
        <v>5548</v>
      </c>
      <c r="H22" s="37" t="s">
        <v>5549</v>
      </c>
      <c r="I22" s="39">
        <v>134.10900000000001</v>
      </c>
      <c r="J22" s="37">
        <v>134.1087</v>
      </c>
      <c r="K22" s="39">
        <v>99.1</v>
      </c>
      <c r="L22" s="39">
        <v>93.6</v>
      </c>
      <c r="M22" s="39">
        <v>100</v>
      </c>
      <c r="N22" s="39">
        <v>872</v>
      </c>
      <c r="O22" s="39">
        <v>952</v>
      </c>
      <c r="P22" s="39">
        <v>1107</v>
      </c>
      <c r="Q22" s="39">
        <v>1081.864</v>
      </c>
      <c r="R22" s="234">
        <v>5.2561135225869457E-2</v>
      </c>
      <c r="S22" s="37"/>
      <c r="T22" s="40">
        <v>28299</v>
      </c>
      <c r="U22" s="40">
        <v>774439</v>
      </c>
      <c r="V22" s="40">
        <v>542767</v>
      </c>
      <c r="W22" s="40">
        <v>651176</v>
      </c>
      <c r="X22" s="30">
        <v>4</v>
      </c>
    </row>
    <row r="23" spans="1:24" x14ac:dyDescent="0.3">
      <c r="A23" s="36">
        <v>6</v>
      </c>
      <c r="B23" s="37" t="s">
        <v>103</v>
      </c>
      <c r="C23" s="37" t="s">
        <v>104</v>
      </c>
      <c r="D23" s="37">
        <v>159.98415</v>
      </c>
      <c r="E23" s="38">
        <v>6.4939999999999998</v>
      </c>
      <c r="F23" s="37" t="s">
        <v>105</v>
      </c>
      <c r="G23" s="37" t="s">
        <v>5548</v>
      </c>
      <c r="H23" s="37" t="s">
        <v>5549</v>
      </c>
      <c r="I23" s="39">
        <v>159.98410999999999</v>
      </c>
      <c r="J23" s="37">
        <v>159.9836</v>
      </c>
      <c r="K23" s="39">
        <v>98</v>
      </c>
      <c r="L23" s="39">
        <v>96.8</v>
      </c>
      <c r="M23" s="39">
        <v>98.6</v>
      </c>
      <c r="N23" s="39">
        <v>910</v>
      </c>
      <c r="O23" s="39">
        <v>926</v>
      </c>
      <c r="P23" s="39">
        <v>1124</v>
      </c>
      <c r="Q23" s="39">
        <v>1134.8792000000001</v>
      </c>
      <c r="R23" s="234">
        <v>9.5862185155918631E-3</v>
      </c>
      <c r="S23" s="37"/>
      <c r="T23" s="40">
        <v>871148</v>
      </c>
      <c r="U23" s="40">
        <v>17672932</v>
      </c>
      <c r="V23" s="40">
        <v>15458841</v>
      </c>
      <c r="W23" s="40">
        <v>2618680</v>
      </c>
      <c r="X23" s="30">
        <v>4</v>
      </c>
    </row>
    <row r="24" spans="1:24" x14ac:dyDescent="0.3">
      <c r="A24" s="36">
        <v>7</v>
      </c>
      <c r="B24" s="37" t="s">
        <v>106</v>
      </c>
      <c r="C24" s="37" t="s">
        <v>108</v>
      </c>
      <c r="D24" s="37">
        <v>123.11703</v>
      </c>
      <c r="E24" s="38">
        <v>6.7519999999999998</v>
      </c>
      <c r="F24" s="37" t="s">
        <v>109</v>
      </c>
      <c r="G24" s="37" t="s">
        <v>5553</v>
      </c>
      <c r="H24" s="37" t="s">
        <v>5556</v>
      </c>
      <c r="I24" s="39">
        <v>125.1199</v>
      </c>
      <c r="J24" s="37" t="s">
        <v>87</v>
      </c>
      <c r="K24" s="39">
        <v>92.3</v>
      </c>
      <c r="L24" s="39">
        <v>83.9</v>
      </c>
      <c r="M24" s="39">
        <v>100</v>
      </c>
      <c r="N24" s="39">
        <v>769</v>
      </c>
      <c r="O24" s="39">
        <v>954</v>
      </c>
      <c r="P24" s="39">
        <v>1137</v>
      </c>
      <c r="Q24" s="39">
        <v>1125.5206000000001</v>
      </c>
      <c r="R24" s="234">
        <v>1.0199191378638419E-2</v>
      </c>
      <c r="S24" s="37"/>
      <c r="T24" s="40" t="s">
        <v>87</v>
      </c>
      <c r="U24" s="40">
        <v>189576</v>
      </c>
      <c r="V24" s="40">
        <v>139517</v>
      </c>
      <c r="W24" s="40">
        <v>194280</v>
      </c>
      <c r="X24" s="30">
        <v>3</v>
      </c>
    </row>
    <row r="25" spans="1:24" x14ac:dyDescent="0.3">
      <c r="A25" s="36">
        <v>8</v>
      </c>
      <c r="B25" s="37" t="s">
        <v>110</v>
      </c>
      <c r="C25" s="37" t="s">
        <v>112</v>
      </c>
      <c r="D25" s="37">
        <v>159.98415</v>
      </c>
      <c r="E25" s="38">
        <v>6.9139999999999997</v>
      </c>
      <c r="F25" s="37" t="s">
        <v>105</v>
      </c>
      <c r="G25" s="37" t="s">
        <v>5548</v>
      </c>
      <c r="H25" s="37" t="s">
        <v>5549</v>
      </c>
      <c r="I25" s="39">
        <v>159.98410999999999</v>
      </c>
      <c r="J25" s="37">
        <v>159.9836</v>
      </c>
      <c r="K25" s="39">
        <v>99.3</v>
      </c>
      <c r="L25" s="39">
        <v>85.8</v>
      </c>
      <c r="M25" s="39">
        <v>100</v>
      </c>
      <c r="N25" s="39">
        <v>854</v>
      </c>
      <c r="O25" s="39">
        <v>966</v>
      </c>
      <c r="P25" s="39">
        <v>1146</v>
      </c>
      <c r="Q25" s="39">
        <v>1171.1107</v>
      </c>
      <c r="R25" s="234">
        <v>2.1441781720549519E-2</v>
      </c>
      <c r="S25" s="37"/>
      <c r="T25" s="40">
        <v>16628</v>
      </c>
      <c r="U25" s="40">
        <v>166266</v>
      </c>
      <c r="V25" s="40">
        <v>165391</v>
      </c>
      <c r="W25" s="40">
        <v>143365</v>
      </c>
      <c r="X25" s="30">
        <v>4</v>
      </c>
    </row>
    <row r="26" spans="1:24" x14ac:dyDescent="0.3">
      <c r="A26" s="36">
        <v>9</v>
      </c>
      <c r="B26" s="37" t="s">
        <v>113</v>
      </c>
      <c r="C26" s="37" t="s">
        <v>115</v>
      </c>
      <c r="D26" s="37">
        <v>122.03648</v>
      </c>
      <c r="E26" s="38">
        <v>7.0620000000000003</v>
      </c>
      <c r="F26" s="37" t="s">
        <v>116</v>
      </c>
      <c r="G26" s="37" t="s">
        <v>5553</v>
      </c>
      <c r="H26" s="37" t="s">
        <v>5552</v>
      </c>
      <c r="I26" s="39">
        <v>134.07262</v>
      </c>
      <c r="J26" s="37" t="s">
        <v>87</v>
      </c>
      <c r="K26" s="39">
        <v>98.3</v>
      </c>
      <c r="L26" s="39">
        <v>89.3</v>
      </c>
      <c r="M26" s="39">
        <v>100</v>
      </c>
      <c r="N26" s="39">
        <v>769</v>
      </c>
      <c r="O26" s="39">
        <v>916</v>
      </c>
      <c r="P26" s="39">
        <v>1153</v>
      </c>
      <c r="Q26" s="39">
        <v>1145.2774999999999</v>
      </c>
      <c r="R26" s="234">
        <v>6.7429072866620381E-3</v>
      </c>
      <c r="S26" s="37"/>
      <c r="T26" s="40">
        <v>413215</v>
      </c>
      <c r="U26" s="40">
        <v>2029052</v>
      </c>
      <c r="V26" s="40">
        <v>693894</v>
      </c>
      <c r="W26" s="40">
        <v>1855838</v>
      </c>
      <c r="X26" s="30">
        <v>4</v>
      </c>
    </row>
    <row r="27" spans="1:24" x14ac:dyDescent="0.3">
      <c r="A27" s="36">
        <v>10</v>
      </c>
      <c r="B27" s="37" t="s">
        <v>117</v>
      </c>
      <c r="C27" s="37" t="s">
        <v>119</v>
      </c>
      <c r="D27" s="37">
        <v>135.01392999999999</v>
      </c>
      <c r="E27" s="38">
        <v>8.5730000000000004</v>
      </c>
      <c r="F27" s="37" t="s">
        <v>120</v>
      </c>
      <c r="G27" s="37" t="s">
        <v>5548</v>
      </c>
      <c r="H27" s="37" t="s">
        <v>5557</v>
      </c>
      <c r="I27" s="39">
        <v>135.01372000000001</v>
      </c>
      <c r="J27" s="37">
        <v>135.01338000000001</v>
      </c>
      <c r="K27" s="39">
        <v>99.4</v>
      </c>
      <c r="L27" s="39">
        <v>97.1</v>
      </c>
      <c r="M27" s="39">
        <v>100</v>
      </c>
      <c r="N27" s="39">
        <v>934</v>
      </c>
      <c r="O27" s="39">
        <v>971</v>
      </c>
      <c r="P27" s="39">
        <v>1228</v>
      </c>
      <c r="Q27" s="39">
        <v>1218.2734</v>
      </c>
      <c r="R27" s="234">
        <v>7.9839221639411654E-3</v>
      </c>
      <c r="S27" s="37"/>
      <c r="T27" s="40">
        <v>2678280</v>
      </c>
      <c r="U27" s="40">
        <v>8366249</v>
      </c>
      <c r="V27" s="40">
        <v>8338074</v>
      </c>
      <c r="W27" s="40">
        <v>7641851</v>
      </c>
      <c r="X27" s="30">
        <v>4</v>
      </c>
    </row>
    <row r="28" spans="1:24" x14ac:dyDescent="0.3">
      <c r="A28" s="36">
        <v>11</v>
      </c>
      <c r="B28" s="37" t="s">
        <v>121</v>
      </c>
      <c r="C28" s="37" t="s">
        <v>122</v>
      </c>
      <c r="D28" s="37">
        <v>190.17146</v>
      </c>
      <c r="E28" s="38">
        <v>8.9930000000000003</v>
      </c>
      <c r="F28" s="37" t="s">
        <v>123</v>
      </c>
      <c r="G28" s="37" t="s">
        <v>5548</v>
      </c>
      <c r="H28" s="37" t="s">
        <v>5549</v>
      </c>
      <c r="I28" s="39">
        <v>190.17160000000001</v>
      </c>
      <c r="J28" s="37">
        <v>190.17090999999999</v>
      </c>
      <c r="K28" s="39">
        <v>98.9</v>
      </c>
      <c r="L28" s="39">
        <v>99.1</v>
      </c>
      <c r="M28" s="39">
        <v>99.1</v>
      </c>
      <c r="N28" s="39">
        <v>801</v>
      </c>
      <c r="O28" s="39">
        <v>961</v>
      </c>
      <c r="P28" s="39">
        <v>1249</v>
      </c>
      <c r="Q28" s="39">
        <v>1338.0371</v>
      </c>
      <c r="R28" s="234">
        <v>6.6543072684606436E-2</v>
      </c>
      <c r="S28" s="37"/>
      <c r="T28" s="40"/>
      <c r="U28" s="40">
        <v>2614245</v>
      </c>
      <c r="V28" s="40">
        <v>2486702</v>
      </c>
      <c r="W28" s="40">
        <v>1931728</v>
      </c>
      <c r="X28" s="30">
        <v>3</v>
      </c>
    </row>
    <row r="29" spans="1:24" x14ac:dyDescent="0.3">
      <c r="A29" s="36">
        <v>12</v>
      </c>
      <c r="B29" s="37" t="s">
        <v>124</v>
      </c>
      <c r="C29" s="37" t="s">
        <v>125</v>
      </c>
      <c r="D29" s="37">
        <v>146.10896</v>
      </c>
      <c r="E29" s="38">
        <v>9.0470000000000006</v>
      </c>
      <c r="F29" s="37" t="s">
        <v>126</v>
      </c>
      <c r="G29" s="37" t="s">
        <v>5548</v>
      </c>
      <c r="H29" s="37" t="s">
        <v>5549</v>
      </c>
      <c r="I29" s="39">
        <v>146.10900000000001</v>
      </c>
      <c r="J29" s="37">
        <v>146.10840999999999</v>
      </c>
      <c r="K29" s="39">
        <v>97.6</v>
      </c>
      <c r="L29" s="39">
        <v>93.7</v>
      </c>
      <c r="M29" s="39">
        <v>100</v>
      </c>
      <c r="N29" s="39">
        <v>878</v>
      </c>
      <c r="O29" s="39">
        <v>881</v>
      </c>
      <c r="P29" s="39">
        <v>1251</v>
      </c>
      <c r="Q29" s="39">
        <v>1237.1126999999999</v>
      </c>
      <c r="R29" s="234">
        <v>1.1225573870513249E-2</v>
      </c>
      <c r="S29" s="37"/>
      <c r="T29" s="40">
        <v>391450</v>
      </c>
      <c r="U29" s="40">
        <v>1289903</v>
      </c>
      <c r="V29" s="40">
        <v>1332243</v>
      </c>
      <c r="W29" s="40">
        <v>1171892</v>
      </c>
      <c r="X29" s="30">
        <v>4</v>
      </c>
    </row>
    <row r="30" spans="1:24" x14ac:dyDescent="0.3">
      <c r="A30" s="36">
        <v>13</v>
      </c>
      <c r="B30" s="37" t="s">
        <v>127</v>
      </c>
      <c r="C30" s="37" t="s">
        <v>129</v>
      </c>
      <c r="D30" s="37">
        <v>160.12474</v>
      </c>
      <c r="E30" s="38">
        <v>10.542</v>
      </c>
      <c r="F30" s="37" t="s">
        <v>130</v>
      </c>
      <c r="G30" s="37" t="s">
        <v>5548</v>
      </c>
      <c r="H30" s="37" t="s">
        <v>5549</v>
      </c>
      <c r="I30" s="39">
        <v>160.12465</v>
      </c>
      <c r="J30" s="37">
        <v>160.12419</v>
      </c>
      <c r="K30" s="39">
        <v>97</v>
      </c>
      <c r="L30" s="39">
        <v>87.8</v>
      </c>
      <c r="M30" s="39">
        <v>96.9</v>
      </c>
      <c r="N30" s="39">
        <v>805</v>
      </c>
      <c r="O30" s="39">
        <v>913</v>
      </c>
      <c r="P30" s="39">
        <v>1323</v>
      </c>
      <c r="Q30" s="39">
        <v>1204.0895</v>
      </c>
      <c r="R30" s="234">
        <v>9.8755532707493876E-2</v>
      </c>
      <c r="S30" s="37"/>
      <c r="T30" s="40">
        <v>1257465</v>
      </c>
      <c r="U30" s="40">
        <v>2738878</v>
      </c>
      <c r="V30" s="40">
        <v>2712664</v>
      </c>
      <c r="W30" s="40">
        <v>1413609</v>
      </c>
      <c r="X30" s="30">
        <v>4</v>
      </c>
    </row>
    <row r="31" spans="1:24" x14ac:dyDescent="0.3">
      <c r="A31" s="36">
        <v>14</v>
      </c>
      <c r="B31" s="37" t="s">
        <v>131</v>
      </c>
      <c r="C31" s="37" t="s">
        <v>133</v>
      </c>
      <c r="D31" s="37">
        <v>133.02864</v>
      </c>
      <c r="E31" s="38">
        <v>11.005000000000001</v>
      </c>
      <c r="F31" s="37" t="s">
        <v>134</v>
      </c>
      <c r="G31" s="37" t="s">
        <v>5548</v>
      </c>
      <c r="H31" s="37" t="s">
        <v>5552</v>
      </c>
      <c r="I31" s="39">
        <v>146.07262</v>
      </c>
      <c r="J31" s="37" t="s">
        <v>87</v>
      </c>
      <c r="K31" s="39">
        <v>99.2</v>
      </c>
      <c r="L31" s="39">
        <v>92.7</v>
      </c>
      <c r="M31" s="39">
        <v>100</v>
      </c>
      <c r="N31" s="39">
        <v>886</v>
      </c>
      <c r="O31" s="39">
        <v>959</v>
      </c>
      <c r="P31" s="39">
        <v>1345</v>
      </c>
      <c r="Q31" s="39">
        <v>1227.5461</v>
      </c>
      <c r="R31" s="234">
        <v>9.5681864819577828E-2</v>
      </c>
      <c r="S31" s="37"/>
      <c r="T31" s="40">
        <v>470222</v>
      </c>
      <c r="U31" s="40">
        <v>879414</v>
      </c>
      <c r="V31" s="40">
        <v>771286</v>
      </c>
      <c r="W31" s="40">
        <v>758559</v>
      </c>
      <c r="X31" s="30">
        <v>4</v>
      </c>
    </row>
    <row r="32" spans="1:24" x14ac:dyDescent="0.3">
      <c r="A32" s="36">
        <v>15</v>
      </c>
      <c r="B32" s="37" t="s">
        <v>135</v>
      </c>
      <c r="C32" s="37" t="s">
        <v>136</v>
      </c>
      <c r="D32" s="37">
        <v>154.07773</v>
      </c>
      <c r="E32" s="38">
        <v>11.763999999999999</v>
      </c>
      <c r="F32" s="37" t="s">
        <v>137</v>
      </c>
      <c r="G32" s="37" t="s">
        <v>5548</v>
      </c>
      <c r="H32" s="37" t="s">
        <v>136</v>
      </c>
      <c r="I32" s="39">
        <v>154.07769999999999</v>
      </c>
      <c r="J32" s="37">
        <v>154.07718</v>
      </c>
      <c r="K32" s="39">
        <v>97.4</v>
      </c>
      <c r="L32" s="39">
        <v>92.7</v>
      </c>
      <c r="M32" s="39">
        <v>97.8</v>
      </c>
      <c r="N32" s="39">
        <v>875</v>
      </c>
      <c r="O32" s="39">
        <v>912</v>
      </c>
      <c r="P32" s="39">
        <v>1381</v>
      </c>
      <c r="Q32" s="39">
        <v>1379.6238000000001</v>
      </c>
      <c r="R32" s="234">
        <v>9.9751830897663982E-4</v>
      </c>
      <c r="S32" s="37"/>
      <c r="T32" s="40"/>
      <c r="U32" s="40">
        <v>2308544</v>
      </c>
      <c r="V32" s="40"/>
      <c r="W32" s="40">
        <v>2097552</v>
      </c>
      <c r="X32" s="30">
        <v>2</v>
      </c>
    </row>
    <row r="33" spans="1:24" x14ac:dyDescent="0.3">
      <c r="A33" s="36">
        <v>16</v>
      </c>
      <c r="B33" s="37" t="s">
        <v>138</v>
      </c>
      <c r="C33" s="37" t="s">
        <v>140</v>
      </c>
      <c r="D33" s="37">
        <v>149.08362</v>
      </c>
      <c r="E33" s="38">
        <v>12.02</v>
      </c>
      <c r="F33" s="37" t="s">
        <v>141</v>
      </c>
      <c r="G33" s="37" t="s">
        <v>5548</v>
      </c>
      <c r="H33" s="37" t="s">
        <v>5558</v>
      </c>
      <c r="I33" s="39">
        <v>149.08351999999999</v>
      </c>
      <c r="J33" s="37">
        <v>149.08306999999999</v>
      </c>
      <c r="K33" s="39">
        <v>98.6</v>
      </c>
      <c r="L33" s="39">
        <v>99.9</v>
      </c>
      <c r="M33" s="39">
        <v>100</v>
      </c>
      <c r="N33" s="39">
        <v>818</v>
      </c>
      <c r="O33" s="39">
        <v>929</v>
      </c>
      <c r="P33" s="39">
        <v>1393</v>
      </c>
      <c r="Q33" s="39">
        <v>1331.0685000000001</v>
      </c>
      <c r="R33" s="234">
        <v>4.6527658043143467E-2</v>
      </c>
      <c r="S33" s="37"/>
      <c r="T33" s="40"/>
      <c r="U33" s="40">
        <v>310982</v>
      </c>
      <c r="V33" s="40"/>
      <c r="W33" s="40"/>
      <c r="X33" s="30">
        <v>1</v>
      </c>
    </row>
    <row r="34" spans="1:24" x14ac:dyDescent="0.3">
      <c r="A34" s="36">
        <v>17</v>
      </c>
      <c r="B34" s="37" t="s">
        <v>142</v>
      </c>
      <c r="C34" s="37" t="s">
        <v>144</v>
      </c>
      <c r="D34" s="37">
        <v>167.17944</v>
      </c>
      <c r="E34" s="38">
        <v>12.599</v>
      </c>
      <c r="F34" s="37" t="s">
        <v>145</v>
      </c>
      <c r="G34" s="37" t="s">
        <v>5550</v>
      </c>
      <c r="H34" s="37" t="s">
        <v>5550</v>
      </c>
      <c r="I34" s="39">
        <v>186.10391999999999</v>
      </c>
      <c r="J34" s="37" t="s">
        <v>87</v>
      </c>
      <c r="K34" s="39">
        <v>98.1</v>
      </c>
      <c r="L34" s="39">
        <v>88.8</v>
      </c>
      <c r="M34" s="39">
        <v>98.8</v>
      </c>
      <c r="N34" s="39">
        <v>834</v>
      </c>
      <c r="O34" s="39">
        <v>928</v>
      </c>
      <c r="P34" s="39">
        <v>1422</v>
      </c>
      <c r="Q34" s="39">
        <v>1567.4934000000001</v>
      </c>
      <c r="R34" s="234">
        <v>9.2819146798321484E-2</v>
      </c>
      <c r="S34" s="37"/>
      <c r="T34" s="40"/>
      <c r="U34" s="40">
        <v>9537935</v>
      </c>
      <c r="V34" s="40"/>
      <c r="W34" s="40">
        <v>9761747</v>
      </c>
      <c r="X34" s="30">
        <v>2</v>
      </c>
    </row>
    <row r="35" spans="1:24" x14ac:dyDescent="0.3">
      <c r="A35" s="36">
        <v>18</v>
      </c>
      <c r="B35" s="37" t="s">
        <v>146</v>
      </c>
      <c r="C35" s="37" t="s">
        <v>148</v>
      </c>
      <c r="D35" s="37">
        <v>192.18725000000001</v>
      </c>
      <c r="E35" s="38">
        <v>12.88</v>
      </c>
      <c r="F35" s="37" t="s">
        <v>149</v>
      </c>
      <c r="G35" s="37" t="s">
        <v>5550</v>
      </c>
      <c r="H35" s="37" t="s">
        <v>5550</v>
      </c>
      <c r="I35" s="39">
        <v>192.18725000000001</v>
      </c>
      <c r="J35" s="37">
        <v>192.18671000000001</v>
      </c>
      <c r="K35" s="39">
        <v>99.7</v>
      </c>
      <c r="L35" s="39">
        <v>86.9</v>
      </c>
      <c r="M35" s="39">
        <v>100</v>
      </c>
      <c r="N35" s="39">
        <v>829</v>
      </c>
      <c r="O35" s="39">
        <v>982</v>
      </c>
      <c r="P35" s="39">
        <v>1435</v>
      </c>
      <c r="Q35" s="39">
        <v>1527.4514999999999</v>
      </c>
      <c r="R35" s="234">
        <v>6.0526635379257475E-2</v>
      </c>
      <c r="S35" s="37"/>
      <c r="T35" s="40">
        <v>1857551</v>
      </c>
      <c r="U35" s="40">
        <v>3103735</v>
      </c>
      <c r="V35" s="40" t="s">
        <v>87</v>
      </c>
      <c r="W35" s="40" t="s">
        <v>87</v>
      </c>
      <c r="X35" s="30">
        <v>2</v>
      </c>
    </row>
    <row r="36" spans="1:24" x14ac:dyDescent="0.3">
      <c r="A36" s="36">
        <v>19</v>
      </c>
      <c r="B36" s="37" t="s">
        <v>150</v>
      </c>
      <c r="C36" s="37" t="s">
        <v>152</v>
      </c>
      <c r="D36" s="37">
        <v>176.11950999999999</v>
      </c>
      <c r="E36" s="38">
        <v>14.433999999999999</v>
      </c>
      <c r="F36" s="37" t="s">
        <v>153</v>
      </c>
      <c r="G36" s="37" t="s">
        <v>5548</v>
      </c>
      <c r="H36" s="37" t="s">
        <v>5552</v>
      </c>
      <c r="I36" s="39">
        <v>176.11957000000001</v>
      </c>
      <c r="J36" s="37">
        <v>176.11895999999999</v>
      </c>
      <c r="K36" s="39">
        <v>99</v>
      </c>
      <c r="L36" s="39">
        <v>92.5</v>
      </c>
      <c r="M36" s="39">
        <v>100</v>
      </c>
      <c r="N36" s="39">
        <v>787</v>
      </c>
      <c r="O36" s="39">
        <v>950</v>
      </c>
      <c r="P36" s="39">
        <v>1512</v>
      </c>
      <c r="Q36" s="39">
        <v>1376.4332999999999</v>
      </c>
      <c r="R36" s="234">
        <v>9.8491296309091106E-2</v>
      </c>
      <c r="S36" s="37"/>
      <c r="T36" s="40"/>
      <c r="U36" s="40">
        <v>2397929</v>
      </c>
      <c r="V36" s="40"/>
      <c r="W36" s="40"/>
      <c r="X36" s="30">
        <v>1</v>
      </c>
    </row>
    <row r="37" spans="1:24" x14ac:dyDescent="0.3">
      <c r="A37" s="36">
        <v>20</v>
      </c>
      <c r="B37" s="37" t="s">
        <v>154</v>
      </c>
      <c r="C37" s="37" t="s">
        <v>156</v>
      </c>
      <c r="D37" s="37">
        <v>170.10890000000001</v>
      </c>
      <c r="E37" s="38">
        <v>15.211</v>
      </c>
      <c r="F37" s="37" t="s">
        <v>157</v>
      </c>
      <c r="G37" s="37" t="s">
        <v>5550</v>
      </c>
      <c r="H37" s="37" t="s">
        <v>5550</v>
      </c>
      <c r="I37" s="39">
        <v>170.10900000000001</v>
      </c>
      <c r="J37" s="37">
        <v>170.10835</v>
      </c>
      <c r="K37" s="39">
        <v>98</v>
      </c>
      <c r="L37" s="39">
        <v>86.1</v>
      </c>
      <c r="M37" s="39">
        <v>100</v>
      </c>
      <c r="N37" s="39">
        <v>815</v>
      </c>
      <c r="O37" s="39">
        <v>897</v>
      </c>
      <c r="P37" s="39">
        <v>1552</v>
      </c>
      <c r="Q37" s="39">
        <v>1532.0503000000001</v>
      </c>
      <c r="R37" s="234">
        <v>1.3021569853156839E-2</v>
      </c>
      <c r="S37" s="37"/>
      <c r="T37" s="40">
        <v>1165260</v>
      </c>
      <c r="U37" s="40">
        <v>1749396</v>
      </c>
      <c r="V37" s="40">
        <v>768209</v>
      </c>
      <c r="W37" s="40">
        <v>1668750</v>
      </c>
      <c r="X37" s="30">
        <v>4</v>
      </c>
    </row>
    <row r="38" spans="1:24" x14ac:dyDescent="0.3">
      <c r="A38" s="36">
        <v>21</v>
      </c>
      <c r="B38" s="37" t="s">
        <v>158</v>
      </c>
      <c r="C38" s="37" t="s">
        <v>160</v>
      </c>
      <c r="D38" s="37">
        <v>234.16116</v>
      </c>
      <c r="E38" s="38">
        <v>15.842000000000001</v>
      </c>
      <c r="F38" s="37" t="s">
        <v>161</v>
      </c>
      <c r="G38" s="37" t="s">
        <v>5548</v>
      </c>
      <c r="H38" s="37" t="s">
        <v>5559</v>
      </c>
      <c r="I38" s="39">
        <v>234.16143</v>
      </c>
      <c r="J38" s="37">
        <v>234.16060999999999</v>
      </c>
      <c r="K38" s="39">
        <v>98.4</v>
      </c>
      <c r="L38" s="39">
        <v>99.8</v>
      </c>
      <c r="M38" s="39">
        <v>100</v>
      </c>
      <c r="N38" s="39">
        <v>811</v>
      </c>
      <c r="O38" s="39">
        <v>919</v>
      </c>
      <c r="P38" s="39">
        <v>1584</v>
      </c>
      <c r="Q38" s="39">
        <v>1759.2085</v>
      </c>
      <c r="R38" s="234">
        <v>9.9595073579965054E-2</v>
      </c>
      <c r="S38" s="37"/>
      <c r="T38" s="40"/>
      <c r="U38" s="40">
        <v>3946952</v>
      </c>
      <c r="V38" s="40">
        <v>3777300</v>
      </c>
      <c r="W38" s="40">
        <v>2961807</v>
      </c>
      <c r="X38" s="30">
        <v>3</v>
      </c>
    </row>
    <row r="39" spans="1:24" x14ac:dyDescent="0.3">
      <c r="A39" s="36">
        <v>22</v>
      </c>
      <c r="B39" s="37" t="s">
        <v>162</v>
      </c>
      <c r="C39" s="37" t="s">
        <v>164</v>
      </c>
      <c r="D39" s="37">
        <v>251.1515</v>
      </c>
      <c r="E39" s="38">
        <v>17.585999999999999</v>
      </c>
      <c r="F39" s="37" t="s">
        <v>165</v>
      </c>
      <c r="G39" s="37" t="s">
        <v>5548</v>
      </c>
      <c r="H39" s="37" t="s">
        <v>5559</v>
      </c>
      <c r="I39" s="39">
        <v>251.1516</v>
      </c>
      <c r="J39" s="37">
        <v>251.15096</v>
      </c>
      <c r="K39" s="39">
        <v>98.1</v>
      </c>
      <c r="L39" s="39">
        <v>98.6</v>
      </c>
      <c r="M39" s="39">
        <v>99.9</v>
      </c>
      <c r="N39" s="39">
        <v>889</v>
      </c>
      <c r="O39" s="39">
        <v>904</v>
      </c>
      <c r="P39" s="39">
        <v>1677</v>
      </c>
      <c r="Q39" s="39">
        <v>1791.2687000000001</v>
      </c>
      <c r="R39" s="234">
        <v>6.3792048618948161E-2</v>
      </c>
      <c r="S39" s="37"/>
      <c r="T39" s="40"/>
      <c r="U39" s="40">
        <v>4198284</v>
      </c>
      <c r="V39" s="40">
        <v>4563138</v>
      </c>
      <c r="W39" s="40"/>
      <c r="X39" s="30">
        <v>2</v>
      </c>
    </row>
    <row r="40" spans="1:24" x14ac:dyDescent="0.3">
      <c r="A40" s="36">
        <v>23</v>
      </c>
      <c r="B40" s="37" t="s">
        <v>166</v>
      </c>
      <c r="C40" s="37" t="s">
        <v>168</v>
      </c>
      <c r="D40" s="37">
        <v>230.11557999999999</v>
      </c>
      <c r="E40" s="38">
        <v>20.440000000000001</v>
      </c>
      <c r="F40" s="37" t="s">
        <v>169</v>
      </c>
      <c r="G40" s="37" t="s">
        <v>5553</v>
      </c>
      <c r="H40" s="37" t="s">
        <v>5555</v>
      </c>
      <c r="I40" s="39">
        <v>230.11573999999999</v>
      </c>
      <c r="J40" s="37">
        <v>230.11503999999999</v>
      </c>
      <c r="K40" s="39">
        <v>98.6</v>
      </c>
      <c r="L40" s="39">
        <v>98.9</v>
      </c>
      <c r="M40" s="39">
        <v>100</v>
      </c>
      <c r="N40" s="39">
        <v>906</v>
      </c>
      <c r="O40" s="39">
        <v>929</v>
      </c>
      <c r="P40" s="39">
        <v>1838</v>
      </c>
      <c r="Q40" s="39">
        <v>1759.9337</v>
      </c>
      <c r="R40" s="234">
        <v>4.4357523240790238E-2</v>
      </c>
      <c r="S40" s="37"/>
      <c r="T40" s="40"/>
      <c r="U40" s="40">
        <v>13703269</v>
      </c>
      <c r="V40" s="40">
        <v>4885653</v>
      </c>
      <c r="W40" s="40"/>
      <c r="X40" s="30">
        <v>2</v>
      </c>
    </row>
    <row r="41" spans="1:24" x14ac:dyDescent="0.3">
      <c r="A41" s="36">
        <v>24</v>
      </c>
      <c r="B41" s="37" t="s">
        <v>170</v>
      </c>
      <c r="C41" s="37" t="s">
        <v>172</v>
      </c>
      <c r="D41" s="37">
        <v>289.92165999999997</v>
      </c>
      <c r="E41" s="38">
        <v>21.457999999999998</v>
      </c>
      <c r="F41" s="37" t="s">
        <v>173</v>
      </c>
      <c r="G41" s="37" t="s">
        <v>5548</v>
      </c>
      <c r="H41" s="37" t="s">
        <v>5560</v>
      </c>
      <c r="I41" s="39">
        <v>289.92180999999999</v>
      </c>
      <c r="J41" s="37">
        <v>289.92111</v>
      </c>
      <c r="K41" s="39">
        <v>97.2</v>
      </c>
      <c r="L41" s="39">
        <v>89.5</v>
      </c>
      <c r="M41" s="39">
        <v>98.4</v>
      </c>
      <c r="N41" s="39">
        <v>894</v>
      </c>
      <c r="O41" s="39">
        <v>894</v>
      </c>
      <c r="P41" s="39">
        <v>1898</v>
      </c>
      <c r="Q41" s="39">
        <v>2026.0345</v>
      </c>
      <c r="R41" s="234">
        <v>6.3194629706453662E-2</v>
      </c>
      <c r="S41" s="37"/>
      <c r="T41" s="40">
        <v>2581014</v>
      </c>
      <c r="U41" s="40">
        <v>2287346</v>
      </c>
      <c r="V41" s="40"/>
      <c r="W41" s="40"/>
      <c r="X41" s="30">
        <v>2</v>
      </c>
    </row>
    <row r="42" spans="1:24" x14ac:dyDescent="0.3">
      <c r="A42" s="36">
        <v>25</v>
      </c>
      <c r="B42" s="37" t="s">
        <v>174</v>
      </c>
      <c r="C42" s="37" t="s">
        <v>175</v>
      </c>
      <c r="D42" s="37">
        <v>111.11706</v>
      </c>
      <c r="E42" s="38">
        <v>28.882999999999999</v>
      </c>
      <c r="F42" s="37" t="s">
        <v>176</v>
      </c>
      <c r="G42" s="37" t="s">
        <v>5553</v>
      </c>
      <c r="H42" s="37" t="s">
        <v>5555</v>
      </c>
      <c r="I42" s="39">
        <v>304.31245000000001</v>
      </c>
      <c r="J42" s="37" t="s">
        <v>87</v>
      </c>
      <c r="K42" s="39">
        <v>99.2</v>
      </c>
      <c r="L42" s="39">
        <v>93.2</v>
      </c>
      <c r="M42" s="39">
        <v>100</v>
      </c>
      <c r="N42" s="39">
        <v>860</v>
      </c>
      <c r="O42" s="39">
        <v>957</v>
      </c>
      <c r="P42" s="39">
        <v>2396</v>
      </c>
      <c r="Q42" s="39">
        <v>2257.9162999999999</v>
      </c>
      <c r="R42" s="234">
        <v>6.115536700806852E-2</v>
      </c>
      <c r="S42" s="37"/>
      <c r="T42" s="40"/>
      <c r="U42" s="40">
        <v>77538733</v>
      </c>
      <c r="V42" s="40"/>
      <c r="W42" s="40"/>
      <c r="X42" s="30">
        <v>1</v>
      </c>
    </row>
    <row r="43" spans="1:24" x14ac:dyDescent="0.3">
      <c r="A43" s="36">
        <v>26</v>
      </c>
      <c r="B43" s="37" t="s">
        <v>177</v>
      </c>
      <c r="C43" s="37" t="s">
        <v>5561</v>
      </c>
      <c r="D43" s="37">
        <v>277.17953</v>
      </c>
      <c r="E43" s="38">
        <v>30.614999999999998</v>
      </c>
      <c r="F43" s="37" t="s">
        <v>81</v>
      </c>
      <c r="G43" s="37" t="s">
        <v>5553</v>
      </c>
      <c r="H43" s="37" t="s">
        <v>5552</v>
      </c>
      <c r="I43" s="39">
        <v>390.27645999999999</v>
      </c>
      <c r="J43" s="37" t="s">
        <v>87</v>
      </c>
      <c r="K43" s="39">
        <v>97.9</v>
      </c>
      <c r="L43" s="39">
        <v>98.5</v>
      </c>
      <c r="M43" s="39">
        <v>98.5</v>
      </c>
      <c r="N43" s="39">
        <v>925</v>
      </c>
      <c r="O43" s="39">
        <v>925</v>
      </c>
      <c r="P43" s="39">
        <v>2528</v>
      </c>
      <c r="Q43" s="39">
        <v>2541.2937000000002</v>
      </c>
      <c r="R43" s="234">
        <v>5.2310758099310484E-3</v>
      </c>
      <c r="S43" s="37"/>
      <c r="T43" s="40"/>
      <c r="U43" s="40">
        <v>4084670723</v>
      </c>
      <c r="V43" s="40"/>
      <c r="W43" s="40">
        <v>1530028157</v>
      </c>
      <c r="X43" s="30">
        <v>2</v>
      </c>
    </row>
    <row r="44" spans="1:24" x14ac:dyDescent="0.3">
      <c r="A44" s="36">
        <v>27</v>
      </c>
      <c r="B44" s="37" t="s">
        <v>178</v>
      </c>
      <c r="C44" s="37" t="s">
        <v>179</v>
      </c>
      <c r="D44" s="37">
        <v>410.31743999999998</v>
      </c>
      <c r="E44" s="38">
        <v>32.668999999999997</v>
      </c>
      <c r="F44" s="37" t="s">
        <v>180</v>
      </c>
      <c r="G44" s="37" t="s">
        <v>5548</v>
      </c>
      <c r="H44" s="37" t="s">
        <v>5560</v>
      </c>
      <c r="I44" s="39">
        <v>410.31792999999999</v>
      </c>
      <c r="J44" s="37">
        <v>410.31689</v>
      </c>
      <c r="K44" s="39">
        <v>99.3</v>
      </c>
      <c r="L44" s="39">
        <v>88.3</v>
      </c>
      <c r="M44" s="39">
        <v>100</v>
      </c>
      <c r="N44" s="39">
        <v>769</v>
      </c>
      <c r="O44" s="39">
        <v>963</v>
      </c>
      <c r="P44" s="39">
        <v>2693</v>
      </c>
      <c r="Q44" s="39">
        <v>2682.6248000000001</v>
      </c>
      <c r="R44" s="234">
        <v>3.8675553882898382E-3</v>
      </c>
      <c r="S44" s="37"/>
      <c r="T44" s="40"/>
      <c r="U44" s="40"/>
      <c r="V44" s="40">
        <v>42320957</v>
      </c>
      <c r="W44" s="40"/>
      <c r="X44" s="30">
        <v>1</v>
      </c>
    </row>
    <row r="45" spans="1:24" x14ac:dyDescent="0.3">
      <c r="A45" s="36">
        <v>28</v>
      </c>
      <c r="B45" s="37" t="s">
        <v>185</v>
      </c>
      <c r="C45" s="37" t="s">
        <v>3263</v>
      </c>
      <c r="D45" s="37">
        <v>134.10925</v>
      </c>
      <c r="E45" s="38">
        <v>4.6820000000000004</v>
      </c>
      <c r="F45" s="37" t="s">
        <v>102</v>
      </c>
      <c r="G45" s="37" t="s">
        <v>5548</v>
      </c>
      <c r="H45" s="37" t="s">
        <v>5549</v>
      </c>
      <c r="I45" s="39">
        <v>134.10900000000001</v>
      </c>
      <c r="J45" s="37">
        <v>134.1087</v>
      </c>
      <c r="K45" s="39">
        <v>98.6</v>
      </c>
      <c r="L45" s="39">
        <v>99.3</v>
      </c>
      <c r="M45" s="39">
        <v>100</v>
      </c>
      <c r="N45" s="39">
        <v>837</v>
      </c>
      <c r="O45" s="39">
        <v>930</v>
      </c>
      <c r="P45" s="39">
        <v>1025</v>
      </c>
      <c r="Q45" s="39">
        <v>1081.864</v>
      </c>
      <c r="R45" s="234">
        <v>5.2561135225869457E-2</v>
      </c>
      <c r="S45" s="37"/>
      <c r="T45" s="40" t="s">
        <v>87</v>
      </c>
      <c r="U45" s="40">
        <v>1708938</v>
      </c>
      <c r="V45" s="40">
        <v>872076</v>
      </c>
      <c r="W45" s="40">
        <v>1155886</v>
      </c>
      <c r="X45" s="30">
        <v>3</v>
      </c>
    </row>
    <row r="46" spans="1:24" x14ac:dyDescent="0.3">
      <c r="A46" s="36">
        <v>29</v>
      </c>
      <c r="B46" s="37" t="s">
        <v>187</v>
      </c>
      <c r="C46" s="37" t="s">
        <v>3264</v>
      </c>
      <c r="D46" s="37">
        <v>126.14049</v>
      </c>
      <c r="E46" s="38">
        <v>5.1130000000000004</v>
      </c>
      <c r="F46" s="37" t="s">
        <v>99</v>
      </c>
      <c r="G46" s="37" t="s">
        <v>5553</v>
      </c>
      <c r="H46" s="37" t="s">
        <v>5555</v>
      </c>
      <c r="I46" s="39">
        <v>168.18725000000001</v>
      </c>
      <c r="J46" s="37" t="s">
        <v>87</v>
      </c>
      <c r="K46" s="39">
        <v>99.6</v>
      </c>
      <c r="L46" s="39">
        <v>99.5</v>
      </c>
      <c r="M46" s="39">
        <v>100</v>
      </c>
      <c r="N46" s="39">
        <v>756</v>
      </c>
      <c r="O46" s="39">
        <v>977</v>
      </c>
      <c r="P46" s="39">
        <v>1049</v>
      </c>
      <c r="Q46" s="39">
        <v>1060.7538</v>
      </c>
      <c r="R46" s="234">
        <v>1.1080610788290323E-2</v>
      </c>
      <c r="S46" s="37"/>
      <c r="T46" s="40" t="s">
        <v>87</v>
      </c>
      <c r="U46" s="40">
        <v>26123744</v>
      </c>
      <c r="V46" s="40">
        <v>18732393</v>
      </c>
      <c r="W46" s="40">
        <v>12787346</v>
      </c>
      <c r="X46" s="30">
        <v>3</v>
      </c>
    </row>
    <row r="47" spans="1:24" x14ac:dyDescent="0.3">
      <c r="A47" s="36">
        <v>30</v>
      </c>
      <c r="B47" s="37" t="s">
        <v>575</v>
      </c>
      <c r="C47" s="37" t="s">
        <v>5740</v>
      </c>
      <c r="D47" s="37">
        <v>168.09336999999999</v>
      </c>
      <c r="E47" s="38">
        <v>12.13</v>
      </c>
      <c r="F47" s="37" t="s">
        <v>578</v>
      </c>
      <c r="G47" s="37" t="s">
        <v>5548</v>
      </c>
      <c r="H47" s="37" t="s">
        <v>5549</v>
      </c>
      <c r="I47" s="39">
        <v>168.09334999999999</v>
      </c>
      <c r="J47" s="37">
        <v>168.09281999999999</v>
      </c>
      <c r="K47" s="39">
        <v>98.9</v>
      </c>
      <c r="L47" s="39">
        <v>83.7</v>
      </c>
      <c r="M47" s="39">
        <v>100</v>
      </c>
      <c r="N47" s="39">
        <v>852</v>
      </c>
      <c r="O47" s="39">
        <v>944</v>
      </c>
      <c r="P47" s="39">
        <v>1398</v>
      </c>
      <c r="Q47" s="39">
        <v>1452.11</v>
      </c>
      <c r="R47" s="234">
        <v>3.7263017264532197E-2</v>
      </c>
      <c r="S47" s="37"/>
      <c r="T47" s="40">
        <v>96102</v>
      </c>
      <c r="U47" s="40">
        <v>124687</v>
      </c>
      <c r="V47" s="40">
        <v>131927</v>
      </c>
      <c r="W47" s="40">
        <v>134220</v>
      </c>
      <c r="X47" s="30">
        <v>4</v>
      </c>
    </row>
    <row r="48" spans="1:24" x14ac:dyDescent="0.3">
      <c r="A48" s="32"/>
      <c r="B48" s="47"/>
      <c r="C48" s="47"/>
      <c r="D48" s="47"/>
      <c r="E48" s="48"/>
      <c r="F48" s="47"/>
      <c r="G48" s="47"/>
      <c r="H48" s="47"/>
      <c r="I48" s="49"/>
      <c r="J48" s="47"/>
      <c r="K48" s="49"/>
      <c r="L48" s="49"/>
      <c r="M48" s="49"/>
      <c r="N48" s="49"/>
      <c r="O48" s="49"/>
      <c r="P48" s="49"/>
      <c r="Q48" s="49"/>
      <c r="R48" s="241"/>
      <c r="S48" s="47"/>
      <c r="T48" s="242"/>
      <c r="U48" s="243"/>
      <c r="V48" s="243"/>
      <c r="W48" s="244"/>
      <c r="X48" s="30"/>
    </row>
    <row r="49" spans="1:24" x14ac:dyDescent="0.3">
      <c r="A49" s="41"/>
      <c r="B49" s="268" t="s">
        <v>184</v>
      </c>
      <c r="C49" s="268"/>
      <c r="D49" s="268"/>
      <c r="E49" s="268"/>
      <c r="F49" s="268"/>
      <c r="G49" s="268"/>
      <c r="H49" s="268"/>
      <c r="I49" s="268"/>
      <c r="J49" s="268"/>
      <c r="K49" s="268"/>
      <c r="L49" s="268"/>
      <c r="M49" s="268"/>
      <c r="N49" s="268"/>
      <c r="O49" s="268"/>
      <c r="P49" s="268"/>
      <c r="Q49" s="268"/>
      <c r="R49" s="268"/>
      <c r="S49" s="268"/>
      <c r="T49" s="270" t="s">
        <v>5569</v>
      </c>
      <c r="U49" s="271"/>
      <c r="V49" s="271"/>
      <c r="W49" s="272"/>
      <c r="X49" s="24"/>
    </row>
    <row r="50" spans="1:24" x14ac:dyDescent="0.3">
      <c r="A50" s="41">
        <v>1</v>
      </c>
      <c r="B50" s="42" t="s">
        <v>181</v>
      </c>
      <c r="C50" s="42" t="s">
        <v>182</v>
      </c>
      <c r="D50" s="42">
        <v>111.11708</v>
      </c>
      <c r="E50" s="43">
        <v>18.324000000000002</v>
      </c>
      <c r="F50" s="42" t="s">
        <v>183</v>
      </c>
      <c r="G50" s="42"/>
      <c r="H50" s="235"/>
      <c r="I50" s="44">
        <v>218.13013000000001</v>
      </c>
      <c r="J50" s="42" t="s">
        <v>87</v>
      </c>
      <c r="K50" s="44">
        <v>95.1</v>
      </c>
      <c r="L50" s="44">
        <v>93.3</v>
      </c>
      <c r="M50" s="44">
        <v>97.2</v>
      </c>
      <c r="N50" s="44">
        <v>779</v>
      </c>
      <c r="O50" s="44">
        <v>811</v>
      </c>
      <c r="P50" s="44">
        <v>1717</v>
      </c>
      <c r="Q50" s="44">
        <v>1068</v>
      </c>
      <c r="R50" s="42">
        <f>(P50-Q50)/Q50</f>
        <v>0.60767790262172283</v>
      </c>
      <c r="S50" s="42"/>
      <c r="T50" s="45"/>
      <c r="U50" s="45">
        <v>564954</v>
      </c>
      <c r="V50" s="45">
        <v>523208</v>
      </c>
      <c r="W50" s="45"/>
      <c r="X50" s="30">
        <v>2</v>
      </c>
    </row>
    <row r="51" spans="1:24" x14ac:dyDescent="0.3">
      <c r="A51" s="41">
        <v>2</v>
      </c>
      <c r="B51" s="42" t="s">
        <v>189</v>
      </c>
      <c r="C51" s="42" t="s">
        <v>191</v>
      </c>
      <c r="D51" s="42">
        <v>106.07798</v>
      </c>
      <c r="E51" s="43">
        <v>3.1030000000000002</v>
      </c>
      <c r="F51" s="42" t="s">
        <v>192</v>
      </c>
      <c r="G51" s="42"/>
      <c r="H51" s="42"/>
      <c r="I51" s="44">
        <v>106.07769999999999</v>
      </c>
      <c r="J51" s="42">
        <v>106.07743000000001</v>
      </c>
      <c r="K51" s="44">
        <v>98.2</v>
      </c>
      <c r="L51" s="44">
        <v>99.5</v>
      </c>
      <c r="M51" s="44">
        <v>99.9</v>
      </c>
      <c r="N51" s="44">
        <v>885</v>
      </c>
      <c r="O51" s="44">
        <v>910</v>
      </c>
      <c r="P51" s="44">
        <v>915</v>
      </c>
      <c r="Q51" s="44" t="e">
        <v>#N/A</v>
      </c>
      <c r="R51" s="233" t="e">
        <v>#N/A</v>
      </c>
      <c r="S51" s="42"/>
      <c r="T51" s="45"/>
      <c r="U51" s="45">
        <v>10629930</v>
      </c>
      <c r="V51" s="45" t="s">
        <v>87</v>
      </c>
      <c r="W51" s="45">
        <v>7849378</v>
      </c>
      <c r="X51" s="30">
        <v>2</v>
      </c>
    </row>
    <row r="52" spans="1:24" x14ac:dyDescent="0.3">
      <c r="A52" s="41">
        <v>3</v>
      </c>
      <c r="B52" s="42" t="s">
        <v>193</v>
      </c>
      <c r="C52" s="42" t="s">
        <v>195</v>
      </c>
      <c r="D52" s="42">
        <v>98.072850000000003</v>
      </c>
      <c r="E52" s="43">
        <v>3.1389999999999998</v>
      </c>
      <c r="F52" s="42" t="s">
        <v>196</v>
      </c>
      <c r="G52" s="42"/>
      <c r="H52" s="42"/>
      <c r="I52" s="44">
        <v>98.072620000000001</v>
      </c>
      <c r="J52" s="42">
        <v>98.072299999999998</v>
      </c>
      <c r="K52" s="44">
        <v>98.4</v>
      </c>
      <c r="L52" s="44">
        <v>90.1</v>
      </c>
      <c r="M52" s="44">
        <v>100</v>
      </c>
      <c r="N52" s="44">
        <v>756</v>
      </c>
      <c r="O52" s="44">
        <v>920</v>
      </c>
      <c r="P52" s="44">
        <v>918</v>
      </c>
      <c r="Q52" s="44" t="e">
        <v>#N/A</v>
      </c>
      <c r="R52" s="233" t="e">
        <v>#N/A</v>
      </c>
      <c r="S52" s="42"/>
      <c r="T52" s="45" t="s">
        <v>87</v>
      </c>
      <c r="U52" s="45">
        <v>35363438</v>
      </c>
      <c r="V52" s="45">
        <v>26021068</v>
      </c>
      <c r="W52" s="45">
        <v>28326721</v>
      </c>
      <c r="X52" s="30">
        <v>3</v>
      </c>
    </row>
    <row r="53" spans="1:24" x14ac:dyDescent="0.3">
      <c r="A53" s="41">
        <v>4</v>
      </c>
      <c r="B53" s="42" t="s">
        <v>197</v>
      </c>
      <c r="C53" s="42" t="s">
        <v>198</v>
      </c>
      <c r="D53" s="42">
        <v>84.093699999999998</v>
      </c>
      <c r="E53" s="43">
        <v>3.141</v>
      </c>
      <c r="F53" s="42" t="s">
        <v>199</v>
      </c>
      <c r="G53" s="42"/>
      <c r="H53" s="42"/>
      <c r="I53" s="44">
        <v>84.093350000000001</v>
      </c>
      <c r="J53" s="42">
        <v>84.093149999999994</v>
      </c>
      <c r="K53" s="44">
        <v>98.8</v>
      </c>
      <c r="L53" s="44">
        <v>92.6</v>
      </c>
      <c r="M53" s="44">
        <v>100</v>
      </c>
      <c r="N53" s="44">
        <v>856</v>
      </c>
      <c r="O53" s="44">
        <v>939</v>
      </c>
      <c r="P53" s="44">
        <v>918</v>
      </c>
      <c r="Q53" s="44">
        <v>584.23943999999995</v>
      </c>
      <c r="R53" s="233">
        <v>0.57127358604889822</v>
      </c>
      <c r="S53" s="42"/>
      <c r="T53" s="45">
        <v>2296</v>
      </c>
      <c r="U53" s="45">
        <v>395277</v>
      </c>
      <c r="V53" s="45">
        <v>189792</v>
      </c>
      <c r="W53" s="45">
        <v>202155</v>
      </c>
      <c r="X53" s="30">
        <v>4</v>
      </c>
    </row>
    <row r="54" spans="1:24" x14ac:dyDescent="0.3">
      <c r="A54" s="41">
        <v>5</v>
      </c>
      <c r="B54" s="42" t="s">
        <v>194</v>
      </c>
      <c r="C54" s="42" t="s">
        <v>201</v>
      </c>
      <c r="D54" s="42">
        <v>138.14049</v>
      </c>
      <c r="E54" s="43">
        <v>3.157</v>
      </c>
      <c r="F54" s="42" t="s">
        <v>202</v>
      </c>
      <c r="G54" s="42"/>
      <c r="H54" s="42"/>
      <c r="I54" s="44">
        <v>138.1403</v>
      </c>
      <c r="J54" s="42">
        <v>138.13994</v>
      </c>
      <c r="K54" s="44">
        <v>98.7</v>
      </c>
      <c r="L54" s="44">
        <v>96.5</v>
      </c>
      <c r="M54" s="44">
        <v>99</v>
      </c>
      <c r="N54" s="44">
        <v>934</v>
      </c>
      <c r="O54" s="44">
        <v>956</v>
      </c>
      <c r="P54" s="44">
        <v>919</v>
      </c>
      <c r="Q54" s="44" t="e">
        <v>#N/A</v>
      </c>
      <c r="R54" s="233" t="e">
        <v>#N/A</v>
      </c>
      <c r="S54" s="42"/>
      <c r="T54" s="45"/>
      <c r="U54" s="45">
        <v>5260618</v>
      </c>
      <c r="V54" s="45">
        <v>2966148</v>
      </c>
      <c r="W54" s="45">
        <v>4263117</v>
      </c>
      <c r="X54" s="30">
        <v>3</v>
      </c>
    </row>
    <row r="55" spans="1:24" x14ac:dyDescent="0.3">
      <c r="A55" s="41">
        <v>6</v>
      </c>
      <c r="B55" s="42" t="s">
        <v>203</v>
      </c>
      <c r="C55" s="42" t="s">
        <v>205</v>
      </c>
      <c r="D55" s="42">
        <v>89.059970000000007</v>
      </c>
      <c r="E55" s="43">
        <v>3.1859999999999999</v>
      </c>
      <c r="F55" s="42" t="s">
        <v>206</v>
      </c>
      <c r="G55" s="42"/>
      <c r="H55" s="42"/>
      <c r="I55" s="44">
        <v>114.10392</v>
      </c>
      <c r="J55" s="42" t="s">
        <v>87</v>
      </c>
      <c r="K55" s="44">
        <v>97.7</v>
      </c>
      <c r="L55" s="44">
        <v>89.2</v>
      </c>
      <c r="M55" s="44">
        <v>100</v>
      </c>
      <c r="N55" s="44">
        <v>755</v>
      </c>
      <c r="O55" s="44">
        <v>886</v>
      </c>
      <c r="P55" s="44">
        <v>921</v>
      </c>
      <c r="Q55" s="44">
        <v>813.79349999999999</v>
      </c>
      <c r="R55" s="233">
        <v>0.13173673665370883</v>
      </c>
      <c r="S55" s="42"/>
      <c r="T55" s="45">
        <v>271237</v>
      </c>
      <c r="U55" s="45">
        <v>76664021</v>
      </c>
      <c r="V55" s="45">
        <v>18144713</v>
      </c>
      <c r="W55" s="45">
        <v>44899301</v>
      </c>
      <c r="X55" s="30">
        <v>4</v>
      </c>
    </row>
    <row r="56" spans="1:24" x14ac:dyDescent="0.3">
      <c r="A56" s="41">
        <v>7</v>
      </c>
      <c r="B56" s="42" t="s">
        <v>207</v>
      </c>
      <c r="C56" s="42" t="s">
        <v>208</v>
      </c>
      <c r="D56" s="42">
        <v>105.07013999999999</v>
      </c>
      <c r="E56" s="43">
        <v>3.254</v>
      </c>
      <c r="F56" s="42" t="s">
        <v>209</v>
      </c>
      <c r="G56" s="42"/>
      <c r="H56" s="42"/>
      <c r="I56" s="44">
        <v>236.06791999999999</v>
      </c>
      <c r="J56" s="42" t="s">
        <v>87</v>
      </c>
      <c r="K56" s="44">
        <v>91.4</v>
      </c>
      <c r="L56" s="44">
        <v>96.1</v>
      </c>
      <c r="M56" s="44">
        <v>97.1</v>
      </c>
      <c r="N56" s="44">
        <v>948</v>
      </c>
      <c r="O56" s="44">
        <v>966</v>
      </c>
      <c r="P56" s="44">
        <v>926</v>
      </c>
      <c r="Q56" s="44">
        <v>1609.3045999999999</v>
      </c>
      <c r="R56" s="233">
        <v>0.42459618893775608</v>
      </c>
      <c r="S56" s="42"/>
      <c r="T56" s="45" t="s">
        <v>87</v>
      </c>
      <c r="U56" s="45">
        <v>831667</v>
      </c>
      <c r="V56" s="45">
        <v>403011</v>
      </c>
      <c r="W56" s="45" t="s">
        <v>87</v>
      </c>
      <c r="X56" s="30">
        <v>2</v>
      </c>
    </row>
    <row r="57" spans="1:24" x14ac:dyDescent="0.3">
      <c r="A57" s="41">
        <v>8</v>
      </c>
      <c r="B57" s="42" t="s">
        <v>210</v>
      </c>
      <c r="C57" s="42" t="s">
        <v>212</v>
      </c>
      <c r="D57" s="42">
        <v>99.044330000000002</v>
      </c>
      <c r="E57" s="43">
        <v>3.4089999999999998</v>
      </c>
      <c r="F57" s="42" t="s">
        <v>213</v>
      </c>
      <c r="G57" s="42"/>
      <c r="H57" s="42"/>
      <c r="I57" s="44">
        <v>144.04170999999999</v>
      </c>
      <c r="J57" s="42" t="s">
        <v>87</v>
      </c>
      <c r="K57" s="44">
        <v>99.2</v>
      </c>
      <c r="L57" s="44">
        <v>91.6</v>
      </c>
      <c r="M57" s="44">
        <v>100</v>
      </c>
      <c r="N57" s="44">
        <v>889</v>
      </c>
      <c r="O57" s="44">
        <v>958</v>
      </c>
      <c r="P57" s="44">
        <v>938</v>
      </c>
      <c r="Q57" s="44">
        <v>1179.6283000000001</v>
      </c>
      <c r="R57" s="233">
        <v>0.20483426855730746</v>
      </c>
      <c r="S57" s="42"/>
      <c r="T57" s="45">
        <v>54435</v>
      </c>
      <c r="U57" s="45">
        <v>1948663</v>
      </c>
      <c r="V57" s="45">
        <v>445393</v>
      </c>
      <c r="W57" s="45">
        <v>1084568</v>
      </c>
      <c r="X57" s="30">
        <v>4</v>
      </c>
    </row>
    <row r="58" spans="1:24" x14ac:dyDescent="0.3">
      <c r="A58" s="41">
        <v>9</v>
      </c>
      <c r="B58" s="42" t="s">
        <v>214</v>
      </c>
      <c r="C58" s="42" t="s">
        <v>216</v>
      </c>
      <c r="D58" s="42">
        <v>97.028729999999996</v>
      </c>
      <c r="E58" s="43">
        <v>3.6349999999999998</v>
      </c>
      <c r="F58" s="42" t="s">
        <v>217</v>
      </c>
      <c r="G58" s="42"/>
      <c r="H58" s="42"/>
      <c r="I58" s="44">
        <v>126.06753</v>
      </c>
      <c r="J58" s="42" t="s">
        <v>87</v>
      </c>
      <c r="K58" s="44">
        <v>99.3</v>
      </c>
      <c r="L58" s="44">
        <v>100</v>
      </c>
      <c r="M58" s="44">
        <v>100</v>
      </c>
      <c r="N58" s="44">
        <v>834</v>
      </c>
      <c r="O58" s="44">
        <v>962</v>
      </c>
      <c r="P58" s="44">
        <v>955</v>
      </c>
      <c r="Q58" s="44">
        <v>1150.5393999999999</v>
      </c>
      <c r="R58" s="233">
        <v>0.16995454479872649</v>
      </c>
      <c r="S58" s="42"/>
      <c r="T58" s="45" t="s">
        <v>87</v>
      </c>
      <c r="U58" s="45">
        <v>299267</v>
      </c>
      <c r="V58" s="45">
        <v>252249</v>
      </c>
      <c r="W58" s="45">
        <v>349610</v>
      </c>
      <c r="X58" s="30">
        <v>3</v>
      </c>
    </row>
    <row r="59" spans="1:24" x14ac:dyDescent="0.3">
      <c r="A59" s="41">
        <v>10</v>
      </c>
      <c r="B59" s="42" t="s">
        <v>218</v>
      </c>
      <c r="C59" s="42" t="s">
        <v>220</v>
      </c>
      <c r="D59" s="42">
        <v>97.065070000000006</v>
      </c>
      <c r="E59" s="43">
        <v>3.7450000000000001</v>
      </c>
      <c r="F59" s="42" t="s">
        <v>221</v>
      </c>
      <c r="G59" s="42"/>
      <c r="H59" s="42"/>
      <c r="I59" s="44">
        <v>138.10391999999999</v>
      </c>
      <c r="J59" s="42" t="s">
        <v>87</v>
      </c>
      <c r="K59" s="44">
        <v>98.2</v>
      </c>
      <c r="L59" s="44">
        <v>99.1</v>
      </c>
      <c r="M59" s="44">
        <v>99.7</v>
      </c>
      <c r="N59" s="44">
        <v>826</v>
      </c>
      <c r="O59" s="44">
        <v>912</v>
      </c>
      <c r="P59" s="44">
        <v>963</v>
      </c>
      <c r="Q59" s="44" t="e">
        <v>#N/A</v>
      </c>
      <c r="R59" s="233" t="e">
        <v>#N/A</v>
      </c>
      <c r="S59" s="42"/>
      <c r="T59" s="45">
        <v>262742</v>
      </c>
      <c r="U59" s="45">
        <v>54189735</v>
      </c>
      <c r="V59" s="45">
        <v>7530024</v>
      </c>
      <c r="W59" s="45">
        <v>28692650</v>
      </c>
      <c r="X59" s="30">
        <v>4</v>
      </c>
    </row>
    <row r="60" spans="1:24" x14ac:dyDescent="0.3">
      <c r="A60" s="41">
        <v>11</v>
      </c>
      <c r="B60" s="42" t="s">
        <v>222</v>
      </c>
      <c r="C60" s="42" t="s">
        <v>224</v>
      </c>
      <c r="D60" s="42">
        <v>105.03379</v>
      </c>
      <c r="E60" s="43">
        <v>3.7789999999999999</v>
      </c>
      <c r="F60" s="42" t="s">
        <v>225</v>
      </c>
      <c r="G60" s="42"/>
      <c r="H60" s="42"/>
      <c r="I60" s="44">
        <v>779.96234000000004</v>
      </c>
      <c r="J60" s="42" t="s">
        <v>87</v>
      </c>
      <c r="K60" s="44">
        <v>97.8</v>
      </c>
      <c r="L60" s="44">
        <v>98.6</v>
      </c>
      <c r="M60" s="44">
        <v>100</v>
      </c>
      <c r="N60" s="44">
        <v>781</v>
      </c>
      <c r="O60" s="44">
        <v>891</v>
      </c>
      <c r="P60" s="44">
        <v>966</v>
      </c>
      <c r="Q60" s="44" t="e">
        <v>#N/A</v>
      </c>
      <c r="R60" s="233" t="e">
        <v>#N/A</v>
      </c>
      <c r="S60" s="42"/>
      <c r="T60" s="45"/>
      <c r="U60" s="45">
        <v>956490</v>
      </c>
      <c r="V60" s="45">
        <v>1011225</v>
      </c>
      <c r="W60" s="45">
        <v>1377271</v>
      </c>
      <c r="X60" s="30">
        <v>3</v>
      </c>
    </row>
    <row r="61" spans="1:24" x14ac:dyDescent="0.3">
      <c r="A61" s="41">
        <v>12</v>
      </c>
      <c r="B61" s="42" t="s">
        <v>226</v>
      </c>
      <c r="C61" s="42" t="s">
        <v>228</v>
      </c>
      <c r="D61" s="42">
        <v>105.07013999999999</v>
      </c>
      <c r="E61" s="43">
        <v>3.8980000000000001</v>
      </c>
      <c r="F61" s="42" t="s">
        <v>229</v>
      </c>
      <c r="G61" s="42"/>
      <c r="H61" s="42"/>
      <c r="I61" s="44">
        <v>210.10391999999999</v>
      </c>
      <c r="J61" s="42" t="s">
        <v>87</v>
      </c>
      <c r="K61" s="44">
        <v>97.6</v>
      </c>
      <c r="L61" s="44">
        <v>90.2</v>
      </c>
      <c r="M61" s="44">
        <v>98.4</v>
      </c>
      <c r="N61" s="44">
        <v>763</v>
      </c>
      <c r="O61" s="44">
        <v>910</v>
      </c>
      <c r="P61" s="44">
        <v>974</v>
      </c>
      <c r="Q61" s="44">
        <v>1755.9103</v>
      </c>
      <c r="R61" s="233">
        <v>0.4453019610398094</v>
      </c>
      <c r="S61" s="42"/>
      <c r="T61" s="45"/>
      <c r="U61" s="45">
        <v>5086122</v>
      </c>
      <c r="V61" s="45">
        <v>2071767</v>
      </c>
      <c r="W61" s="45">
        <v>5415448</v>
      </c>
      <c r="X61" s="30">
        <v>3</v>
      </c>
    </row>
    <row r="62" spans="1:24" x14ac:dyDescent="0.3">
      <c r="A62" s="41">
        <v>13</v>
      </c>
      <c r="B62" s="42" t="s">
        <v>230</v>
      </c>
      <c r="C62" s="42" t="s">
        <v>232</v>
      </c>
      <c r="D62" s="42">
        <v>120.09357</v>
      </c>
      <c r="E62" s="43">
        <v>3.9740000000000002</v>
      </c>
      <c r="F62" s="42" t="s">
        <v>233</v>
      </c>
      <c r="G62" s="42"/>
      <c r="H62" s="42"/>
      <c r="I62" s="44">
        <v>120.09335</v>
      </c>
      <c r="J62" s="42">
        <v>120.09303</v>
      </c>
      <c r="K62" s="44">
        <v>97.4</v>
      </c>
      <c r="L62" s="44">
        <v>92.8</v>
      </c>
      <c r="M62" s="44">
        <v>100</v>
      </c>
      <c r="N62" s="44">
        <v>818</v>
      </c>
      <c r="O62" s="44">
        <v>868</v>
      </c>
      <c r="P62" s="44">
        <v>980</v>
      </c>
      <c r="Q62" s="44" t="e">
        <v>#N/A</v>
      </c>
      <c r="R62" s="233" t="e">
        <v>#N/A</v>
      </c>
      <c r="S62" s="42"/>
      <c r="T62" s="45"/>
      <c r="U62" s="45">
        <v>93337</v>
      </c>
      <c r="V62" s="45" t="s">
        <v>87</v>
      </c>
      <c r="W62" s="45" t="s">
        <v>87</v>
      </c>
      <c r="X62" s="30">
        <v>1</v>
      </c>
    </row>
    <row r="63" spans="1:24" x14ac:dyDescent="0.3">
      <c r="A63" s="41">
        <v>14</v>
      </c>
      <c r="B63" s="42" t="s">
        <v>234</v>
      </c>
      <c r="C63" s="42" t="s">
        <v>236</v>
      </c>
      <c r="D63" s="42">
        <v>117.03682999999999</v>
      </c>
      <c r="E63" s="43">
        <v>4.0279999999999996</v>
      </c>
      <c r="F63" s="42" t="s">
        <v>237</v>
      </c>
      <c r="G63" s="42"/>
      <c r="H63" s="42"/>
      <c r="I63" s="44">
        <v>174.10705999999999</v>
      </c>
      <c r="J63" s="42" t="s">
        <v>87</v>
      </c>
      <c r="K63" s="44">
        <v>97.7</v>
      </c>
      <c r="L63" s="44">
        <v>84.3</v>
      </c>
      <c r="M63" s="44">
        <v>96.4</v>
      </c>
      <c r="N63" s="44">
        <v>909</v>
      </c>
      <c r="O63" s="44">
        <v>958</v>
      </c>
      <c r="P63" s="44">
        <v>984</v>
      </c>
      <c r="Q63" s="44" t="e">
        <v>#N/A</v>
      </c>
      <c r="R63" s="233" t="e">
        <v>#N/A</v>
      </c>
      <c r="S63" s="42"/>
      <c r="T63" s="45"/>
      <c r="U63" s="45">
        <v>128625</v>
      </c>
      <c r="V63" s="45">
        <v>101278</v>
      </c>
      <c r="W63" s="45">
        <v>61480</v>
      </c>
      <c r="X63" s="30">
        <v>3</v>
      </c>
    </row>
    <row r="64" spans="1:24" x14ac:dyDescent="0.3">
      <c r="A64" s="41">
        <v>15</v>
      </c>
      <c r="B64" s="42" t="s">
        <v>238</v>
      </c>
      <c r="C64" s="42" t="s">
        <v>240</v>
      </c>
      <c r="D64" s="42">
        <v>83.085830000000001</v>
      </c>
      <c r="E64" s="43">
        <v>4.1340000000000003</v>
      </c>
      <c r="F64" s="42" t="s">
        <v>241</v>
      </c>
      <c r="G64" s="42"/>
      <c r="H64" s="42"/>
      <c r="I64" s="44">
        <v>112.12465</v>
      </c>
      <c r="J64" s="42" t="s">
        <v>87</v>
      </c>
      <c r="K64" s="44">
        <v>95.7</v>
      </c>
      <c r="L64" s="44">
        <v>98.4</v>
      </c>
      <c r="M64" s="44">
        <v>99.7</v>
      </c>
      <c r="N64" s="44">
        <v>778</v>
      </c>
      <c r="O64" s="44">
        <v>791</v>
      </c>
      <c r="P64" s="44">
        <v>992</v>
      </c>
      <c r="Q64" s="44">
        <v>793.79049999999995</v>
      </c>
      <c r="R64" s="233">
        <v>0.2497000153063057</v>
      </c>
      <c r="S64" s="42"/>
      <c r="T64" s="45" t="s">
        <v>87</v>
      </c>
      <c r="U64" s="45">
        <v>15428598</v>
      </c>
      <c r="V64" s="45" t="s">
        <v>87</v>
      </c>
      <c r="W64" s="45">
        <v>12492009</v>
      </c>
      <c r="X64" s="30">
        <v>2</v>
      </c>
    </row>
    <row r="65" spans="1:24" x14ac:dyDescent="0.3">
      <c r="A65" s="41">
        <v>16</v>
      </c>
      <c r="B65" s="42" t="s">
        <v>242</v>
      </c>
      <c r="C65" s="42" t="s">
        <v>232</v>
      </c>
      <c r="D65" s="42">
        <v>120.09357</v>
      </c>
      <c r="E65" s="43">
        <v>4.2060000000000004</v>
      </c>
      <c r="F65" s="42" t="s">
        <v>233</v>
      </c>
      <c r="G65" s="42"/>
      <c r="H65" s="42"/>
      <c r="I65" s="44">
        <v>120.09335</v>
      </c>
      <c r="J65" s="42">
        <v>120.09303</v>
      </c>
      <c r="K65" s="44">
        <v>97.1</v>
      </c>
      <c r="L65" s="44">
        <v>85.1</v>
      </c>
      <c r="M65" s="44">
        <v>100</v>
      </c>
      <c r="N65" s="44">
        <v>827</v>
      </c>
      <c r="O65" s="44">
        <v>856</v>
      </c>
      <c r="P65" s="44">
        <v>997</v>
      </c>
      <c r="Q65" s="44" t="e">
        <v>#N/A</v>
      </c>
      <c r="R65" s="233" t="e">
        <v>#N/A</v>
      </c>
      <c r="S65" s="42"/>
      <c r="T65" s="45">
        <v>4258</v>
      </c>
      <c r="U65" s="45">
        <v>1483480</v>
      </c>
      <c r="V65" s="45">
        <v>1054021</v>
      </c>
      <c r="W65" s="45">
        <v>1257431</v>
      </c>
      <c r="X65" s="30">
        <v>4</v>
      </c>
    </row>
    <row r="66" spans="1:24" x14ac:dyDescent="0.3">
      <c r="A66" s="41">
        <v>17</v>
      </c>
      <c r="B66" s="42" t="s">
        <v>244</v>
      </c>
      <c r="C66" s="42" t="s">
        <v>232</v>
      </c>
      <c r="D66" s="42">
        <v>120.09357</v>
      </c>
      <c r="E66" s="43">
        <v>4.3289999999999997</v>
      </c>
      <c r="F66" s="42" t="s">
        <v>233</v>
      </c>
      <c r="G66" s="42"/>
      <c r="H66" s="42"/>
      <c r="I66" s="44">
        <v>120.09335</v>
      </c>
      <c r="J66" s="42">
        <v>120.09303</v>
      </c>
      <c r="K66" s="44">
        <v>97.6</v>
      </c>
      <c r="L66" s="44">
        <v>98.4</v>
      </c>
      <c r="M66" s="44">
        <v>100</v>
      </c>
      <c r="N66" s="44">
        <v>824</v>
      </c>
      <c r="O66" s="44">
        <v>881</v>
      </c>
      <c r="P66" s="44">
        <v>1005</v>
      </c>
      <c r="Q66" s="44" t="e">
        <v>#N/A</v>
      </c>
      <c r="R66" s="233" t="e">
        <v>#N/A</v>
      </c>
      <c r="S66" s="42"/>
      <c r="T66" s="45">
        <v>10699</v>
      </c>
      <c r="U66" s="45">
        <v>1639588</v>
      </c>
      <c r="V66" s="45">
        <v>1237686</v>
      </c>
      <c r="W66" s="45">
        <v>3199917</v>
      </c>
      <c r="X66" s="30">
        <v>4</v>
      </c>
    </row>
    <row r="67" spans="1:24" x14ac:dyDescent="0.3">
      <c r="A67" s="41">
        <v>18</v>
      </c>
      <c r="B67" s="42" t="s">
        <v>246</v>
      </c>
      <c r="C67" s="42" t="s">
        <v>248</v>
      </c>
      <c r="D67" s="42">
        <v>71.085849999999994</v>
      </c>
      <c r="E67" s="43">
        <v>4.556</v>
      </c>
      <c r="F67" s="42" t="s">
        <v>206</v>
      </c>
      <c r="G67" s="42"/>
      <c r="H67" s="42"/>
      <c r="I67" s="44">
        <v>114.10392</v>
      </c>
      <c r="J67" s="42" t="s">
        <v>87</v>
      </c>
      <c r="K67" s="44">
        <v>98.7</v>
      </c>
      <c r="L67" s="44">
        <v>96.6</v>
      </c>
      <c r="M67" s="44">
        <v>98.6</v>
      </c>
      <c r="N67" s="44">
        <v>886</v>
      </c>
      <c r="O67" s="44">
        <v>961</v>
      </c>
      <c r="P67" s="44">
        <v>1018</v>
      </c>
      <c r="Q67" s="44" t="e">
        <v>#N/A</v>
      </c>
      <c r="R67" s="233" t="e">
        <v>#N/A</v>
      </c>
      <c r="S67" s="42"/>
      <c r="T67" s="45" t="s">
        <v>87</v>
      </c>
      <c r="U67" s="45">
        <v>1354329</v>
      </c>
      <c r="V67" s="45">
        <v>753604</v>
      </c>
      <c r="W67" s="45">
        <v>683790</v>
      </c>
      <c r="X67" s="30">
        <v>3</v>
      </c>
    </row>
    <row r="68" spans="1:24" x14ac:dyDescent="0.3">
      <c r="A68" s="41">
        <v>19</v>
      </c>
      <c r="B68" s="42" t="s">
        <v>249</v>
      </c>
      <c r="C68" s="42" t="s">
        <v>251</v>
      </c>
      <c r="D68" s="42">
        <v>121.10145</v>
      </c>
      <c r="E68" s="43">
        <v>4.5609999999999999</v>
      </c>
      <c r="F68" s="42" t="s">
        <v>252</v>
      </c>
      <c r="G68" s="42"/>
      <c r="H68" s="42"/>
      <c r="I68" s="44">
        <v>236.10431</v>
      </c>
      <c r="J68" s="42" t="s">
        <v>87</v>
      </c>
      <c r="K68" s="44">
        <v>96.1</v>
      </c>
      <c r="L68" s="44">
        <v>88.9</v>
      </c>
      <c r="M68" s="44">
        <v>94.8</v>
      </c>
      <c r="N68" s="44">
        <v>841</v>
      </c>
      <c r="O68" s="44">
        <v>909</v>
      </c>
      <c r="P68" s="44">
        <v>1018</v>
      </c>
      <c r="Q68" s="44">
        <v>1866.7877000000001</v>
      </c>
      <c r="R68" s="233">
        <v>0.45467821541785391</v>
      </c>
      <c r="S68" s="42"/>
      <c r="T68" s="45" t="s">
        <v>87</v>
      </c>
      <c r="U68" s="45">
        <v>91352</v>
      </c>
      <c r="V68" s="45">
        <v>149331</v>
      </c>
      <c r="W68" s="45">
        <v>102081</v>
      </c>
      <c r="X68" s="30">
        <v>3</v>
      </c>
    </row>
    <row r="69" spans="1:24" x14ac:dyDescent="0.3">
      <c r="A69" s="41">
        <v>20</v>
      </c>
      <c r="B69" s="42" t="s">
        <v>247</v>
      </c>
      <c r="C69" s="42" t="s">
        <v>254</v>
      </c>
      <c r="D69" s="42">
        <v>120.09357</v>
      </c>
      <c r="E69" s="43">
        <v>4.641</v>
      </c>
      <c r="F69" s="42" t="s">
        <v>233</v>
      </c>
      <c r="G69" s="42"/>
      <c r="H69" s="42"/>
      <c r="I69" s="44">
        <v>120.09335</v>
      </c>
      <c r="J69" s="42">
        <v>120.09303</v>
      </c>
      <c r="K69" s="44">
        <v>99.6</v>
      </c>
      <c r="L69" s="44">
        <v>81</v>
      </c>
      <c r="M69" s="44">
        <v>100</v>
      </c>
      <c r="N69" s="44">
        <v>839</v>
      </c>
      <c r="O69" s="44">
        <v>981</v>
      </c>
      <c r="P69" s="44">
        <v>1022</v>
      </c>
      <c r="Q69" s="44" t="e">
        <v>#N/A</v>
      </c>
      <c r="R69" s="233" t="e">
        <v>#N/A</v>
      </c>
      <c r="S69" s="42"/>
      <c r="T69" s="45"/>
      <c r="U69" s="45">
        <v>609036</v>
      </c>
      <c r="V69" s="45">
        <v>360473</v>
      </c>
      <c r="W69" s="45">
        <v>535689</v>
      </c>
      <c r="X69" s="30">
        <v>3</v>
      </c>
    </row>
    <row r="70" spans="1:24" x14ac:dyDescent="0.3">
      <c r="A70" s="41">
        <v>21</v>
      </c>
      <c r="B70" s="42" t="s">
        <v>253</v>
      </c>
      <c r="C70" s="42" t="s">
        <v>256</v>
      </c>
      <c r="D70" s="42">
        <v>71.085880000000003</v>
      </c>
      <c r="E70" s="43">
        <v>4.6660000000000004</v>
      </c>
      <c r="F70" s="42" t="s">
        <v>257</v>
      </c>
      <c r="G70" s="42"/>
      <c r="H70" s="42"/>
      <c r="I70" s="44">
        <v>100.12465</v>
      </c>
      <c r="J70" s="42" t="s">
        <v>87</v>
      </c>
      <c r="K70" s="44">
        <v>99.2</v>
      </c>
      <c r="L70" s="44">
        <v>93.4</v>
      </c>
      <c r="M70" s="44">
        <v>99</v>
      </c>
      <c r="N70" s="44">
        <v>912</v>
      </c>
      <c r="O70" s="44">
        <v>979</v>
      </c>
      <c r="P70" s="44">
        <v>1024</v>
      </c>
      <c r="Q70" s="44">
        <v>668.53089999999997</v>
      </c>
      <c r="R70" s="233">
        <v>0.53171678377170006</v>
      </c>
      <c r="S70" s="42"/>
      <c r="T70" s="45" t="s">
        <v>87</v>
      </c>
      <c r="U70" s="45">
        <v>376588</v>
      </c>
      <c r="V70" s="45">
        <v>56793</v>
      </c>
      <c r="W70" s="45">
        <v>108595</v>
      </c>
      <c r="X70" s="30">
        <v>3</v>
      </c>
    </row>
    <row r="71" spans="1:24" x14ac:dyDescent="0.3">
      <c r="A71" s="41">
        <v>22</v>
      </c>
      <c r="B71" s="42" t="s">
        <v>258</v>
      </c>
      <c r="C71" s="42" t="s">
        <v>260</v>
      </c>
      <c r="D71" s="42">
        <v>108.05719999999999</v>
      </c>
      <c r="E71" s="43">
        <v>4.8010000000000002</v>
      </c>
      <c r="F71" s="42" t="s">
        <v>261</v>
      </c>
      <c r="G71" s="42"/>
      <c r="H71" s="42"/>
      <c r="I71" s="44">
        <v>108.05697000000001</v>
      </c>
      <c r="J71" s="42">
        <v>108.05665999999999</v>
      </c>
      <c r="K71" s="44">
        <v>98.9</v>
      </c>
      <c r="L71" s="44">
        <v>100</v>
      </c>
      <c r="M71" s="44">
        <v>100</v>
      </c>
      <c r="N71" s="44">
        <v>906</v>
      </c>
      <c r="O71" s="44">
        <v>942</v>
      </c>
      <c r="P71" s="44">
        <v>1031</v>
      </c>
      <c r="Q71" s="44">
        <v>897.44695999999999</v>
      </c>
      <c r="R71" s="233">
        <v>0.14881441015745378</v>
      </c>
      <c r="S71" s="42"/>
      <c r="T71" s="45">
        <v>670159</v>
      </c>
      <c r="U71" s="45">
        <v>2951954</v>
      </c>
      <c r="V71" s="45">
        <v>3412732</v>
      </c>
      <c r="W71" s="45">
        <v>3160481</v>
      </c>
      <c r="X71" s="30">
        <v>4</v>
      </c>
    </row>
    <row r="72" spans="1:24" x14ac:dyDescent="0.3">
      <c r="A72" s="41">
        <v>23</v>
      </c>
      <c r="B72" s="42" t="s">
        <v>262</v>
      </c>
      <c r="C72" s="42" t="s">
        <v>264</v>
      </c>
      <c r="D72" s="42">
        <v>93.070210000000003</v>
      </c>
      <c r="E72" s="43">
        <v>4.8609999999999998</v>
      </c>
      <c r="F72" s="42" t="s">
        <v>265</v>
      </c>
      <c r="G72" s="42"/>
      <c r="H72" s="42"/>
      <c r="I72" s="44">
        <v>124.08826999999999</v>
      </c>
      <c r="J72" s="42" t="s">
        <v>87</v>
      </c>
      <c r="K72" s="44">
        <v>98.5</v>
      </c>
      <c r="L72" s="44">
        <v>98.5</v>
      </c>
      <c r="M72" s="44">
        <v>100</v>
      </c>
      <c r="N72" s="44">
        <v>757</v>
      </c>
      <c r="O72" s="44">
        <v>926</v>
      </c>
      <c r="P72" s="44">
        <v>1035</v>
      </c>
      <c r="Q72" s="44" t="e">
        <v>#N/A</v>
      </c>
      <c r="R72" s="233" t="e">
        <v>#N/A</v>
      </c>
      <c r="S72" s="42"/>
      <c r="T72" s="45"/>
      <c r="U72" s="45">
        <v>4874533</v>
      </c>
      <c r="V72" s="45">
        <v>2715042</v>
      </c>
      <c r="W72" s="45">
        <v>3187101</v>
      </c>
      <c r="X72" s="30">
        <v>3</v>
      </c>
    </row>
    <row r="73" spans="1:24" x14ac:dyDescent="0.3">
      <c r="A73" s="41">
        <v>24</v>
      </c>
      <c r="B73" s="42" t="s">
        <v>266</v>
      </c>
      <c r="C73" s="42" t="s">
        <v>268</v>
      </c>
      <c r="D73" s="42">
        <v>107.04937</v>
      </c>
      <c r="E73" s="43">
        <v>4.8970000000000002</v>
      </c>
      <c r="F73" s="42" t="s">
        <v>269</v>
      </c>
      <c r="G73" s="42"/>
      <c r="H73" s="42"/>
      <c r="I73" s="44">
        <v>296.10431</v>
      </c>
      <c r="J73" s="42" t="s">
        <v>87</v>
      </c>
      <c r="K73" s="44">
        <v>98.3</v>
      </c>
      <c r="L73" s="44">
        <v>88.4</v>
      </c>
      <c r="M73" s="44">
        <v>100</v>
      </c>
      <c r="N73" s="44">
        <v>750</v>
      </c>
      <c r="O73" s="44">
        <v>915</v>
      </c>
      <c r="P73" s="44">
        <v>1037</v>
      </c>
      <c r="Q73" s="44" t="e">
        <v>#N/A</v>
      </c>
      <c r="R73" s="233" t="e">
        <v>#N/A</v>
      </c>
      <c r="S73" s="42"/>
      <c r="T73" s="45">
        <v>330023</v>
      </c>
      <c r="U73" s="45">
        <v>1296765</v>
      </c>
      <c r="V73" s="45">
        <v>1807362</v>
      </c>
      <c r="W73" s="45">
        <v>1018745</v>
      </c>
      <c r="X73" s="30">
        <v>4</v>
      </c>
    </row>
    <row r="74" spans="1:24" x14ac:dyDescent="0.3">
      <c r="A74" s="41">
        <v>25</v>
      </c>
      <c r="B74" s="42" t="s">
        <v>263</v>
      </c>
      <c r="C74" s="42" t="s">
        <v>271</v>
      </c>
      <c r="D74" s="42">
        <v>99.068190000000001</v>
      </c>
      <c r="E74" s="43">
        <v>4.9619999999999997</v>
      </c>
      <c r="F74" s="42" t="s">
        <v>272</v>
      </c>
      <c r="G74" s="42"/>
      <c r="H74" s="42"/>
      <c r="I74" s="44">
        <v>99.067869999999999</v>
      </c>
      <c r="J74" s="42">
        <v>99.067639999999997</v>
      </c>
      <c r="K74" s="44">
        <v>98.6</v>
      </c>
      <c r="L74" s="44">
        <v>100</v>
      </c>
      <c r="M74" s="44">
        <v>100</v>
      </c>
      <c r="N74" s="44">
        <v>896</v>
      </c>
      <c r="O74" s="44">
        <v>929</v>
      </c>
      <c r="P74" s="44">
        <v>1041</v>
      </c>
      <c r="Q74" s="44" t="e">
        <v>#N/A</v>
      </c>
      <c r="R74" s="233" t="e">
        <v>#N/A</v>
      </c>
      <c r="S74" s="42"/>
      <c r="T74" s="45">
        <v>5005910</v>
      </c>
      <c r="U74" s="45">
        <v>37011406</v>
      </c>
      <c r="V74" s="45">
        <v>29868252</v>
      </c>
      <c r="W74" s="45">
        <v>17559898</v>
      </c>
      <c r="X74" s="30">
        <v>4</v>
      </c>
    </row>
    <row r="75" spans="1:24" x14ac:dyDescent="0.3">
      <c r="A75" s="41">
        <v>26</v>
      </c>
      <c r="B75" s="42" t="s">
        <v>273</v>
      </c>
      <c r="C75" s="42" t="s">
        <v>275</v>
      </c>
      <c r="D75" s="42">
        <v>117.07008999999999</v>
      </c>
      <c r="E75" s="43">
        <v>4.9939999999999998</v>
      </c>
      <c r="F75" s="42" t="s">
        <v>276</v>
      </c>
      <c r="G75" s="42"/>
      <c r="H75" s="42"/>
      <c r="I75" s="44">
        <v>250.13522</v>
      </c>
      <c r="J75" s="42" t="s">
        <v>87</v>
      </c>
      <c r="K75" s="44">
        <v>98.3</v>
      </c>
      <c r="L75" s="44">
        <v>95</v>
      </c>
      <c r="M75" s="44">
        <v>100</v>
      </c>
      <c r="N75" s="44">
        <v>852</v>
      </c>
      <c r="O75" s="44">
        <v>913</v>
      </c>
      <c r="P75" s="44">
        <v>1042</v>
      </c>
      <c r="Q75" s="44" t="e">
        <v>#N/A</v>
      </c>
      <c r="R75" s="233" t="e">
        <v>#N/A</v>
      </c>
      <c r="S75" s="42"/>
      <c r="T75" s="45">
        <v>69170</v>
      </c>
      <c r="U75" s="45">
        <v>121751</v>
      </c>
      <c r="V75" s="45">
        <v>51734</v>
      </c>
      <c r="W75" s="45">
        <v>72836</v>
      </c>
      <c r="X75" s="30">
        <v>4</v>
      </c>
    </row>
    <row r="76" spans="1:24" x14ac:dyDescent="0.3">
      <c r="A76" s="41">
        <v>27</v>
      </c>
      <c r="B76" s="42" t="s">
        <v>188</v>
      </c>
      <c r="C76" s="42" t="s">
        <v>278</v>
      </c>
      <c r="D76" s="42">
        <v>105.07013999999999</v>
      </c>
      <c r="E76" s="43">
        <v>5.194</v>
      </c>
      <c r="F76" s="42" t="s">
        <v>279</v>
      </c>
      <c r="G76" s="42"/>
      <c r="H76" s="42"/>
      <c r="I76" s="44">
        <v>120.0934</v>
      </c>
      <c r="J76" s="42" t="s">
        <v>87</v>
      </c>
      <c r="K76" s="44">
        <v>94.3</v>
      </c>
      <c r="L76" s="44">
        <v>90.1</v>
      </c>
      <c r="M76" s="44">
        <v>93.8</v>
      </c>
      <c r="N76" s="44">
        <v>774</v>
      </c>
      <c r="O76" s="44">
        <v>839</v>
      </c>
      <c r="P76" s="44">
        <v>1054</v>
      </c>
      <c r="Q76" s="44" t="e">
        <v>#N/A</v>
      </c>
      <c r="R76" s="233" t="e">
        <v>#N/A</v>
      </c>
      <c r="S76" s="42"/>
      <c r="T76" s="45" t="s">
        <v>87</v>
      </c>
      <c r="U76" s="45">
        <v>19958663</v>
      </c>
      <c r="V76" s="45">
        <v>11609563</v>
      </c>
      <c r="W76" s="45">
        <v>14606152</v>
      </c>
      <c r="X76" s="30">
        <v>3</v>
      </c>
    </row>
    <row r="77" spans="1:24" x14ac:dyDescent="0.3">
      <c r="A77" s="41">
        <v>28</v>
      </c>
      <c r="B77" s="42" t="s">
        <v>277</v>
      </c>
      <c r="C77" s="42" t="s">
        <v>281</v>
      </c>
      <c r="D77" s="42">
        <v>126.14049</v>
      </c>
      <c r="E77" s="43">
        <v>5.2140000000000004</v>
      </c>
      <c r="F77" s="42" t="s">
        <v>282</v>
      </c>
      <c r="G77" s="42"/>
      <c r="H77" s="42"/>
      <c r="I77" s="44">
        <v>296.2346</v>
      </c>
      <c r="J77" s="42" t="s">
        <v>87</v>
      </c>
      <c r="K77" s="44">
        <v>99.6</v>
      </c>
      <c r="L77" s="44">
        <v>99.8</v>
      </c>
      <c r="M77" s="44">
        <v>100</v>
      </c>
      <c r="N77" s="44">
        <v>763</v>
      </c>
      <c r="O77" s="44">
        <v>979</v>
      </c>
      <c r="P77" s="44">
        <v>1055</v>
      </c>
      <c r="Q77" s="44" t="e">
        <v>#N/A</v>
      </c>
      <c r="R77" s="233" t="e">
        <v>#N/A</v>
      </c>
      <c r="S77" s="42"/>
      <c r="T77" s="45">
        <v>1266281</v>
      </c>
      <c r="U77" s="45">
        <v>186598396</v>
      </c>
      <c r="V77" s="45">
        <v>64004246</v>
      </c>
      <c r="W77" s="45">
        <v>84708626</v>
      </c>
      <c r="X77" s="30">
        <v>4</v>
      </c>
    </row>
    <row r="78" spans="1:24" x14ac:dyDescent="0.3">
      <c r="A78" s="41">
        <v>29</v>
      </c>
      <c r="B78" s="42" t="s">
        <v>283</v>
      </c>
      <c r="C78" s="42" t="s">
        <v>284</v>
      </c>
      <c r="D78" s="42">
        <v>105.07013999999999</v>
      </c>
      <c r="E78" s="43">
        <v>5.2809999999999997</v>
      </c>
      <c r="F78" s="42" t="s">
        <v>285</v>
      </c>
      <c r="G78" s="42"/>
      <c r="H78" s="42"/>
      <c r="I78" s="44">
        <v>273.17232999999999</v>
      </c>
      <c r="J78" s="42" t="s">
        <v>87</v>
      </c>
      <c r="K78" s="44">
        <v>95.9</v>
      </c>
      <c r="L78" s="44">
        <v>98</v>
      </c>
      <c r="M78" s="44">
        <v>100</v>
      </c>
      <c r="N78" s="44">
        <v>766</v>
      </c>
      <c r="O78" s="44">
        <v>792</v>
      </c>
      <c r="P78" s="44">
        <v>1059</v>
      </c>
      <c r="Q78" s="44" t="e">
        <v>#N/A</v>
      </c>
      <c r="R78" s="233" t="e">
        <v>#N/A</v>
      </c>
      <c r="S78" s="42"/>
      <c r="T78" s="45" t="s">
        <v>87</v>
      </c>
      <c r="U78" s="45">
        <v>2489542</v>
      </c>
      <c r="V78" s="45">
        <v>1386984</v>
      </c>
      <c r="W78" s="45">
        <v>1745582</v>
      </c>
      <c r="X78" s="30">
        <v>3</v>
      </c>
    </row>
    <row r="79" spans="1:24" x14ac:dyDescent="0.3">
      <c r="A79" s="41">
        <v>30</v>
      </c>
      <c r="B79" s="42" t="s">
        <v>286</v>
      </c>
      <c r="C79" s="42" t="s">
        <v>287</v>
      </c>
      <c r="D79" s="42">
        <v>122.97651999999999</v>
      </c>
      <c r="E79" s="43">
        <v>5.306</v>
      </c>
      <c r="F79" s="42" t="s">
        <v>288</v>
      </c>
      <c r="G79" s="42"/>
      <c r="H79" s="42"/>
      <c r="I79" s="44">
        <v>226.2655</v>
      </c>
      <c r="J79" s="42" t="s">
        <v>87</v>
      </c>
      <c r="K79" s="44">
        <v>98.8</v>
      </c>
      <c r="L79" s="44">
        <v>99.4</v>
      </c>
      <c r="M79" s="44">
        <v>100</v>
      </c>
      <c r="N79" s="44">
        <v>759</v>
      </c>
      <c r="O79" s="44">
        <v>940</v>
      </c>
      <c r="P79" s="44">
        <v>1060</v>
      </c>
      <c r="Q79" s="44" t="e">
        <v>#N/A</v>
      </c>
      <c r="R79" s="233" t="e">
        <v>#N/A</v>
      </c>
      <c r="S79" s="42"/>
      <c r="T79" s="45">
        <v>594809</v>
      </c>
      <c r="U79" s="45">
        <v>26522461</v>
      </c>
      <c r="V79" s="45">
        <v>23098087</v>
      </c>
      <c r="W79" s="45">
        <v>13050368</v>
      </c>
      <c r="X79" s="30">
        <v>4</v>
      </c>
    </row>
    <row r="80" spans="1:24" x14ac:dyDescent="0.3">
      <c r="A80" s="41">
        <v>31</v>
      </c>
      <c r="B80" s="42" t="s">
        <v>289</v>
      </c>
      <c r="C80" s="42" t="s">
        <v>290</v>
      </c>
      <c r="D80" s="42">
        <v>105.045</v>
      </c>
      <c r="E80" s="43">
        <v>5.3849999999999998</v>
      </c>
      <c r="F80" s="42" t="s">
        <v>291</v>
      </c>
      <c r="G80" s="42"/>
      <c r="H80" s="42"/>
      <c r="I80" s="44">
        <v>232.05909</v>
      </c>
      <c r="J80" s="42" t="s">
        <v>87</v>
      </c>
      <c r="K80" s="44">
        <v>99.7</v>
      </c>
      <c r="L80" s="44">
        <v>100</v>
      </c>
      <c r="M80" s="44">
        <v>100</v>
      </c>
      <c r="N80" s="44">
        <v>983</v>
      </c>
      <c r="O80" s="44">
        <v>983</v>
      </c>
      <c r="P80" s="44">
        <v>1064</v>
      </c>
      <c r="Q80" s="44">
        <v>2127.8126999999999</v>
      </c>
      <c r="R80" s="233">
        <v>0.49995598766752353</v>
      </c>
      <c r="S80" s="42"/>
      <c r="T80" s="45">
        <v>55337</v>
      </c>
      <c r="U80" s="45">
        <v>356562</v>
      </c>
      <c r="V80" s="45">
        <v>415207</v>
      </c>
      <c r="W80" s="45">
        <v>448795</v>
      </c>
      <c r="X80" s="30">
        <v>4</v>
      </c>
    </row>
    <row r="81" spans="1:24" x14ac:dyDescent="0.3">
      <c r="A81" s="41">
        <v>32</v>
      </c>
      <c r="B81" s="42" t="s">
        <v>93</v>
      </c>
      <c r="C81" s="42" t="s">
        <v>293</v>
      </c>
      <c r="D81" s="42">
        <v>105.045</v>
      </c>
      <c r="E81" s="43">
        <v>5.47</v>
      </c>
      <c r="F81" s="42" t="s">
        <v>294</v>
      </c>
      <c r="G81" s="42"/>
      <c r="H81" s="42"/>
      <c r="I81" s="44">
        <v>572.14791000000002</v>
      </c>
      <c r="J81" s="42" t="s">
        <v>87</v>
      </c>
      <c r="K81" s="44">
        <v>99</v>
      </c>
      <c r="L81" s="44">
        <v>99.7</v>
      </c>
      <c r="M81" s="44">
        <v>100</v>
      </c>
      <c r="N81" s="44">
        <v>940</v>
      </c>
      <c r="O81" s="44">
        <v>949</v>
      </c>
      <c r="P81" s="44">
        <v>1069</v>
      </c>
      <c r="Q81" s="44" t="e">
        <v>#N/A</v>
      </c>
      <c r="R81" s="233" t="e">
        <v>#N/A</v>
      </c>
      <c r="S81" s="42"/>
      <c r="T81" s="45"/>
      <c r="U81" s="45">
        <v>3705264</v>
      </c>
      <c r="V81" s="45">
        <v>3981099</v>
      </c>
      <c r="W81" s="45"/>
      <c r="X81" s="30">
        <v>2</v>
      </c>
    </row>
    <row r="82" spans="1:24" x14ac:dyDescent="0.3">
      <c r="A82" s="41">
        <v>33</v>
      </c>
      <c r="B82" s="42" t="s">
        <v>295</v>
      </c>
      <c r="C82" s="42" t="s">
        <v>293</v>
      </c>
      <c r="D82" s="42">
        <v>105.04505</v>
      </c>
      <c r="E82" s="43">
        <v>5.4770000000000003</v>
      </c>
      <c r="F82" s="42" t="s">
        <v>294</v>
      </c>
      <c r="G82" s="42"/>
      <c r="H82" s="42"/>
      <c r="I82" s="44">
        <v>572.14791000000002</v>
      </c>
      <c r="J82" s="42" t="s">
        <v>87</v>
      </c>
      <c r="K82" s="44">
        <v>98.7</v>
      </c>
      <c r="L82" s="44">
        <v>99.3</v>
      </c>
      <c r="M82" s="44">
        <v>100</v>
      </c>
      <c r="N82" s="44">
        <v>930</v>
      </c>
      <c r="O82" s="44">
        <v>935</v>
      </c>
      <c r="P82" s="44">
        <v>1069</v>
      </c>
      <c r="Q82" s="44" t="e">
        <v>#N/A</v>
      </c>
      <c r="R82" s="233" t="e">
        <v>#N/A</v>
      </c>
      <c r="S82" s="42"/>
      <c r="T82" s="45"/>
      <c r="U82" s="45">
        <v>3705264</v>
      </c>
      <c r="V82" s="45">
        <v>3981099</v>
      </c>
      <c r="W82" s="45">
        <v>3710157</v>
      </c>
      <c r="X82" s="30">
        <v>3</v>
      </c>
    </row>
    <row r="83" spans="1:24" x14ac:dyDescent="0.3">
      <c r="A83" s="41">
        <v>34</v>
      </c>
      <c r="B83" s="42" t="s">
        <v>297</v>
      </c>
      <c r="C83" s="42" t="s">
        <v>299</v>
      </c>
      <c r="D83" s="42">
        <v>134.10925</v>
      </c>
      <c r="E83" s="43">
        <v>5.54</v>
      </c>
      <c r="F83" s="42" t="s">
        <v>102</v>
      </c>
      <c r="G83" s="42"/>
      <c r="H83" s="42"/>
      <c r="I83" s="44">
        <v>134.10900000000001</v>
      </c>
      <c r="J83" s="42">
        <v>134.1087</v>
      </c>
      <c r="K83" s="44">
        <v>99</v>
      </c>
      <c r="L83" s="44">
        <v>96.8</v>
      </c>
      <c r="M83" s="44">
        <v>100</v>
      </c>
      <c r="N83" s="44">
        <v>930</v>
      </c>
      <c r="O83" s="44">
        <v>951</v>
      </c>
      <c r="P83" s="44">
        <v>1073</v>
      </c>
      <c r="Q83" s="44" t="e">
        <v>#N/A</v>
      </c>
      <c r="R83" s="233" t="e">
        <v>#N/A</v>
      </c>
      <c r="S83" s="42"/>
      <c r="T83" s="45">
        <v>10689</v>
      </c>
      <c r="U83" s="45">
        <v>417855</v>
      </c>
      <c r="V83" s="45">
        <v>323803</v>
      </c>
      <c r="W83" s="45">
        <v>384573</v>
      </c>
      <c r="X83" s="30">
        <v>4</v>
      </c>
    </row>
    <row r="84" spans="1:24" x14ac:dyDescent="0.3">
      <c r="A84" s="41">
        <v>35</v>
      </c>
      <c r="B84" s="42" t="s">
        <v>300</v>
      </c>
      <c r="C84" s="42" t="s">
        <v>302</v>
      </c>
      <c r="D84" s="42">
        <v>125.13263000000001</v>
      </c>
      <c r="E84" s="43">
        <v>5.5839999999999996</v>
      </c>
      <c r="F84" s="42" t="s">
        <v>303</v>
      </c>
      <c r="G84" s="42"/>
      <c r="H84" s="42"/>
      <c r="I84" s="44">
        <v>98.108999999999995</v>
      </c>
      <c r="J84" s="42" t="s">
        <v>87</v>
      </c>
      <c r="K84" s="44">
        <v>97.1</v>
      </c>
      <c r="L84" s="44">
        <v>90.6</v>
      </c>
      <c r="M84" s="44">
        <v>99.9</v>
      </c>
      <c r="N84" s="44">
        <v>777</v>
      </c>
      <c r="O84" s="44">
        <v>857</v>
      </c>
      <c r="P84" s="44">
        <v>1076</v>
      </c>
      <c r="Q84" s="44">
        <v>677.34059999999999</v>
      </c>
      <c r="R84" s="233">
        <v>0.58856563448285837</v>
      </c>
      <c r="S84" s="42"/>
      <c r="T84" s="45"/>
      <c r="U84" s="45">
        <v>11354963</v>
      </c>
      <c r="V84" s="45">
        <v>6864419</v>
      </c>
      <c r="W84" s="45">
        <v>4201751</v>
      </c>
      <c r="X84" s="30">
        <v>3</v>
      </c>
    </row>
    <row r="85" spans="1:24" x14ac:dyDescent="0.3">
      <c r="A85" s="41">
        <v>36</v>
      </c>
      <c r="B85" s="42" t="s">
        <v>304</v>
      </c>
      <c r="C85" s="42" t="s">
        <v>306</v>
      </c>
      <c r="D85" s="42">
        <v>97.101439999999997</v>
      </c>
      <c r="E85" s="43">
        <v>5.8</v>
      </c>
      <c r="F85" s="42" t="s">
        <v>307</v>
      </c>
      <c r="G85" s="42"/>
      <c r="H85" s="42"/>
      <c r="I85" s="44">
        <v>126.1403</v>
      </c>
      <c r="J85" s="42" t="s">
        <v>87</v>
      </c>
      <c r="K85" s="44">
        <v>99.6</v>
      </c>
      <c r="L85" s="44">
        <v>93.7</v>
      </c>
      <c r="M85" s="44">
        <v>100</v>
      </c>
      <c r="N85" s="44">
        <v>904</v>
      </c>
      <c r="O85" s="44">
        <v>980</v>
      </c>
      <c r="P85" s="44">
        <v>1088</v>
      </c>
      <c r="Q85" s="44">
        <v>899.61009999999999</v>
      </c>
      <c r="R85" s="233">
        <v>0.20941283340416034</v>
      </c>
      <c r="S85" s="42"/>
      <c r="T85" s="45" t="s">
        <v>87</v>
      </c>
      <c r="U85" s="45">
        <v>134252</v>
      </c>
      <c r="V85" s="45">
        <v>363363</v>
      </c>
      <c r="W85" s="45">
        <v>127112</v>
      </c>
      <c r="X85" s="30">
        <v>3</v>
      </c>
    </row>
    <row r="86" spans="1:24" x14ac:dyDescent="0.3">
      <c r="A86" s="41">
        <v>37</v>
      </c>
      <c r="B86" s="42" t="s">
        <v>308</v>
      </c>
      <c r="C86" s="42" t="s">
        <v>310</v>
      </c>
      <c r="D86" s="42">
        <v>269.97748000000001</v>
      </c>
      <c r="E86" s="43">
        <v>5.9640000000000004</v>
      </c>
      <c r="F86" s="42" t="s">
        <v>311</v>
      </c>
      <c r="G86" s="42"/>
      <c r="H86" s="42"/>
      <c r="I86" s="44">
        <v>240.08932999999999</v>
      </c>
      <c r="J86" s="42" t="s">
        <v>87</v>
      </c>
      <c r="K86" s="44">
        <v>97.7</v>
      </c>
      <c r="L86" s="44">
        <v>93.1</v>
      </c>
      <c r="M86" s="44">
        <v>96.7</v>
      </c>
      <c r="N86" s="44">
        <v>867</v>
      </c>
      <c r="O86" s="44">
        <v>948</v>
      </c>
      <c r="P86" s="44">
        <v>1097</v>
      </c>
      <c r="Q86" s="44" t="e">
        <v>#N/A</v>
      </c>
      <c r="R86" s="233" t="e">
        <v>#N/A</v>
      </c>
      <c r="S86" s="42"/>
      <c r="T86" s="45">
        <v>12551</v>
      </c>
      <c r="U86" s="45">
        <v>209108</v>
      </c>
      <c r="V86" s="45">
        <v>101210</v>
      </c>
      <c r="W86" s="45">
        <v>197030</v>
      </c>
      <c r="X86" s="30">
        <v>4</v>
      </c>
    </row>
    <row r="87" spans="1:24" x14ac:dyDescent="0.3">
      <c r="A87" s="41">
        <v>38</v>
      </c>
      <c r="B87" s="42" t="s">
        <v>312</v>
      </c>
      <c r="C87" s="42" t="s">
        <v>314</v>
      </c>
      <c r="D87" s="42">
        <v>152.98695000000001</v>
      </c>
      <c r="E87" s="43">
        <v>5.9710000000000001</v>
      </c>
      <c r="F87" s="42" t="s">
        <v>315</v>
      </c>
      <c r="G87" s="42"/>
      <c r="H87" s="42"/>
      <c r="I87" s="44">
        <v>328.06092000000001</v>
      </c>
      <c r="J87" s="42" t="s">
        <v>87</v>
      </c>
      <c r="K87" s="44">
        <v>97.8</v>
      </c>
      <c r="L87" s="44">
        <v>86</v>
      </c>
      <c r="M87" s="44">
        <v>100</v>
      </c>
      <c r="N87" s="44">
        <v>765</v>
      </c>
      <c r="O87" s="44">
        <v>888</v>
      </c>
      <c r="P87" s="44">
        <v>1097</v>
      </c>
      <c r="Q87" s="44" t="e">
        <v>#N/A</v>
      </c>
      <c r="R87" s="233" t="e">
        <v>#N/A</v>
      </c>
      <c r="S87" s="42"/>
      <c r="T87" s="45" t="s">
        <v>87</v>
      </c>
      <c r="U87" s="45">
        <v>12565018</v>
      </c>
      <c r="V87" s="45">
        <v>854854</v>
      </c>
      <c r="W87" s="45">
        <v>3350562</v>
      </c>
      <c r="X87" s="30">
        <v>3</v>
      </c>
    </row>
    <row r="88" spans="1:24" x14ac:dyDescent="0.3">
      <c r="A88" s="41">
        <v>39</v>
      </c>
      <c r="B88" s="42" t="s">
        <v>316</v>
      </c>
      <c r="C88" s="42" t="s">
        <v>318</v>
      </c>
      <c r="D88" s="42">
        <v>96.093649999999997</v>
      </c>
      <c r="E88" s="43">
        <v>6.0250000000000004</v>
      </c>
      <c r="F88" s="42" t="s">
        <v>265</v>
      </c>
      <c r="G88" s="42"/>
      <c r="H88" s="42"/>
      <c r="I88" s="44">
        <v>124.08826999999999</v>
      </c>
      <c r="J88" s="42" t="s">
        <v>87</v>
      </c>
      <c r="K88" s="44">
        <v>97.5</v>
      </c>
      <c r="L88" s="44">
        <v>85.5</v>
      </c>
      <c r="M88" s="44">
        <v>100</v>
      </c>
      <c r="N88" s="44">
        <v>760</v>
      </c>
      <c r="O88" s="44">
        <v>873</v>
      </c>
      <c r="P88" s="44">
        <v>1100</v>
      </c>
      <c r="Q88" s="44" t="e">
        <v>#N/A</v>
      </c>
      <c r="R88" s="233" t="e">
        <v>#N/A</v>
      </c>
      <c r="S88" s="42"/>
      <c r="T88" s="45">
        <v>132555</v>
      </c>
      <c r="U88" s="45">
        <v>4609865</v>
      </c>
      <c r="V88" s="45">
        <v>3861916</v>
      </c>
      <c r="W88" s="45">
        <v>2355164</v>
      </c>
      <c r="X88" s="30">
        <v>4</v>
      </c>
    </row>
    <row r="89" spans="1:24" x14ac:dyDescent="0.3">
      <c r="A89" s="41">
        <v>40</v>
      </c>
      <c r="B89" s="42" t="s">
        <v>319</v>
      </c>
      <c r="C89" s="42" t="s">
        <v>321</v>
      </c>
      <c r="D89" s="42">
        <v>123.08065999999999</v>
      </c>
      <c r="E89" s="43">
        <v>6.2089999999999996</v>
      </c>
      <c r="F89" s="42" t="s">
        <v>265</v>
      </c>
      <c r="G89" s="42"/>
      <c r="H89" s="42"/>
      <c r="I89" s="44">
        <v>124.08826999999999</v>
      </c>
      <c r="J89" s="42" t="s">
        <v>87</v>
      </c>
      <c r="K89" s="44">
        <v>99.8</v>
      </c>
      <c r="L89" s="44">
        <v>93.4</v>
      </c>
      <c r="M89" s="44">
        <v>100</v>
      </c>
      <c r="N89" s="44">
        <v>897</v>
      </c>
      <c r="O89" s="44">
        <v>987</v>
      </c>
      <c r="P89" s="44">
        <v>1109</v>
      </c>
      <c r="Q89" s="44" t="e">
        <v>#N/A</v>
      </c>
      <c r="R89" s="233" t="e">
        <v>#N/A</v>
      </c>
      <c r="S89" s="42"/>
      <c r="T89" s="45">
        <v>75291</v>
      </c>
      <c r="U89" s="45">
        <v>863332</v>
      </c>
      <c r="V89" s="45">
        <v>916985</v>
      </c>
      <c r="W89" s="45">
        <v>683042</v>
      </c>
      <c r="X89" s="30">
        <v>4</v>
      </c>
    </row>
    <row r="90" spans="1:24" x14ac:dyDescent="0.3">
      <c r="A90" s="41">
        <v>41</v>
      </c>
      <c r="B90" s="42" t="s">
        <v>322</v>
      </c>
      <c r="C90" s="42" t="s">
        <v>323</v>
      </c>
      <c r="D90" s="42">
        <v>88.007739999999998</v>
      </c>
      <c r="E90" s="43">
        <v>6.2220000000000004</v>
      </c>
      <c r="F90" s="42" t="s">
        <v>324</v>
      </c>
      <c r="G90" s="42"/>
      <c r="H90" s="42"/>
      <c r="I90" s="44">
        <v>88.007429999999999</v>
      </c>
      <c r="J90" s="42">
        <v>88.007189999999994</v>
      </c>
      <c r="K90" s="44">
        <v>97.7</v>
      </c>
      <c r="L90" s="44">
        <v>84.9</v>
      </c>
      <c r="M90" s="44">
        <v>98.2</v>
      </c>
      <c r="N90" s="44">
        <v>787</v>
      </c>
      <c r="O90" s="44">
        <v>918</v>
      </c>
      <c r="P90" s="44">
        <v>1110</v>
      </c>
      <c r="Q90" s="44">
        <v>588.30470000000003</v>
      </c>
      <c r="R90" s="233">
        <v>0.88677737913703558</v>
      </c>
      <c r="S90" s="42"/>
      <c r="T90" s="45"/>
      <c r="U90" s="45">
        <v>9482744</v>
      </c>
      <c r="V90" s="45">
        <v>136825</v>
      </c>
      <c r="W90" s="45">
        <v>2451935</v>
      </c>
      <c r="X90" s="30">
        <v>3</v>
      </c>
    </row>
    <row r="91" spans="1:24" x14ac:dyDescent="0.3">
      <c r="A91" s="41">
        <v>42</v>
      </c>
      <c r="B91" s="42" t="s">
        <v>325</v>
      </c>
      <c r="C91" s="42" t="s">
        <v>327</v>
      </c>
      <c r="D91" s="42">
        <v>182.02601999999999</v>
      </c>
      <c r="E91" s="43">
        <v>6.2670000000000003</v>
      </c>
      <c r="F91" s="42" t="s">
        <v>328</v>
      </c>
      <c r="G91" s="42"/>
      <c r="H91" s="42"/>
      <c r="I91" s="44">
        <v>114.1403</v>
      </c>
      <c r="J91" s="42" t="s">
        <v>87</v>
      </c>
      <c r="K91" s="44">
        <v>99.6</v>
      </c>
      <c r="L91" s="44">
        <v>81.8</v>
      </c>
      <c r="M91" s="44">
        <v>100</v>
      </c>
      <c r="N91" s="44">
        <v>760</v>
      </c>
      <c r="O91" s="44">
        <v>978</v>
      </c>
      <c r="P91" s="44">
        <v>1113</v>
      </c>
      <c r="Q91" s="44">
        <v>779.29849999999999</v>
      </c>
      <c r="R91" s="233">
        <v>0.42820754819879675</v>
      </c>
      <c r="S91" s="42"/>
      <c r="T91" s="45">
        <v>1378</v>
      </c>
      <c r="U91" s="45">
        <v>120176</v>
      </c>
      <c r="V91" s="45" t="s">
        <v>87</v>
      </c>
      <c r="W91" s="45" t="s">
        <v>87</v>
      </c>
      <c r="X91" s="30">
        <v>2</v>
      </c>
    </row>
    <row r="92" spans="1:24" x14ac:dyDescent="0.3">
      <c r="A92" s="41">
        <v>43</v>
      </c>
      <c r="B92" s="42" t="s">
        <v>329</v>
      </c>
      <c r="C92" s="42" t="s">
        <v>331</v>
      </c>
      <c r="D92" s="42">
        <v>134.10912999999999</v>
      </c>
      <c r="E92" s="43">
        <v>6.3140000000000001</v>
      </c>
      <c r="F92" s="42" t="s">
        <v>332</v>
      </c>
      <c r="G92" s="42"/>
      <c r="H92" s="42"/>
      <c r="I92" s="44">
        <v>208.14578</v>
      </c>
      <c r="J92" s="42" t="s">
        <v>87</v>
      </c>
      <c r="K92" s="44">
        <v>98.3</v>
      </c>
      <c r="L92" s="44">
        <v>99.7</v>
      </c>
      <c r="M92" s="44">
        <v>99.8</v>
      </c>
      <c r="N92" s="44">
        <v>782</v>
      </c>
      <c r="O92" s="44">
        <v>918</v>
      </c>
      <c r="P92" s="44">
        <v>1115</v>
      </c>
      <c r="Q92" s="44" t="e">
        <v>#N/A</v>
      </c>
      <c r="R92" s="233" t="e">
        <v>#N/A</v>
      </c>
      <c r="S92" s="42"/>
      <c r="T92" s="45">
        <v>616862</v>
      </c>
      <c r="U92" s="45">
        <v>8268656</v>
      </c>
      <c r="V92" s="45">
        <v>7408789</v>
      </c>
      <c r="W92" s="45">
        <v>9015232</v>
      </c>
      <c r="X92" s="30">
        <v>4</v>
      </c>
    </row>
    <row r="93" spans="1:24" x14ac:dyDescent="0.3">
      <c r="A93" s="41">
        <v>44</v>
      </c>
      <c r="B93" s="42" t="s">
        <v>333</v>
      </c>
      <c r="C93" s="42" t="s">
        <v>334</v>
      </c>
      <c r="D93" s="42">
        <v>147.02063000000001</v>
      </c>
      <c r="E93" s="43">
        <v>6.3390000000000004</v>
      </c>
      <c r="F93" s="42" t="s">
        <v>335</v>
      </c>
      <c r="G93" s="42"/>
      <c r="H93" s="42"/>
      <c r="I93" s="44">
        <v>260.11720000000003</v>
      </c>
      <c r="J93" s="42" t="s">
        <v>87</v>
      </c>
      <c r="K93" s="44">
        <v>96.4</v>
      </c>
      <c r="L93" s="44">
        <v>91.5</v>
      </c>
      <c r="M93" s="44">
        <v>100</v>
      </c>
      <c r="N93" s="44">
        <v>772</v>
      </c>
      <c r="O93" s="44">
        <v>821</v>
      </c>
      <c r="P93" s="44">
        <v>1116</v>
      </c>
      <c r="Q93" s="44" t="e">
        <v>#N/A</v>
      </c>
      <c r="R93" s="233" t="e">
        <v>#N/A</v>
      </c>
      <c r="S93" s="42"/>
      <c r="T93" s="45" t="s">
        <v>87</v>
      </c>
      <c r="U93" s="45">
        <v>269179</v>
      </c>
      <c r="V93" s="45">
        <v>1649</v>
      </c>
      <c r="W93" s="45">
        <v>141327</v>
      </c>
      <c r="X93" s="30">
        <v>3</v>
      </c>
    </row>
    <row r="94" spans="1:24" x14ac:dyDescent="0.3">
      <c r="A94" s="41">
        <v>45</v>
      </c>
      <c r="B94" s="42" t="s">
        <v>336</v>
      </c>
      <c r="C94" s="42" t="s">
        <v>338</v>
      </c>
      <c r="D94" s="42">
        <v>134.10925</v>
      </c>
      <c r="E94" s="43">
        <v>6.4489999999999998</v>
      </c>
      <c r="F94" s="42" t="s">
        <v>102</v>
      </c>
      <c r="G94" s="42"/>
      <c r="H94" s="42"/>
      <c r="I94" s="44">
        <v>134.10900000000001</v>
      </c>
      <c r="J94" s="42">
        <v>134.1087</v>
      </c>
      <c r="K94" s="44">
        <v>99.6</v>
      </c>
      <c r="L94" s="44">
        <v>99.5</v>
      </c>
      <c r="M94" s="44">
        <v>99.9</v>
      </c>
      <c r="N94" s="44">
        <v>853</v>
      </c>
      <c r="O94" s="44">
        <v>980</v>
      </c>
      <c r="P94" s="44">
        <v>1122</v>
      </c>
      <c r="Q94" s="44" t="e">
        <v>#N/A</v>
      </c>
      <c r="R94" s="233" t="e">
        <v>#N/A</v>
      </c>
      <c r="S94" s="42"/>
      <c r="T94" s="45">
        <v>1841042</v>
      </c>
      <c r="U94" s="45">
        <v>75839134</v>
      </c>
      <c r="V94" s="45">
        <v>20838397</v>
      </c>
      <c r="W94" s="45">
        <v>22154443</v>
      </c>
      <c r="X94" s="30">
        <v>4</v>
      </c>
    </row>
    <row r="95" spans="1:24" x14ac:dyDescent="0.3">
      <c r="A95" s="41">
        <v>46</v>
      </c>
      <c r="B95" s="42" t="s">
        <v>339</v>
      </c>
      <c r="C95" s="42" t="s">
        <v>338</v>
      </c>
      <c r="D95" s="42">
        <v>134.10912999999999</v>
      </c>
      <c r="E95" s="43">
        <v>6.4530000000000003</v>
      </c>
      <c r="F95" s="42" t="s">
        <v>102</v>
      </c>
      <c r="G95" s="42"/>
      <c r="H95" s="42"/>
      <c r="I95" s="44">
        <v>134.10900000000001</v>
      </c>
      <c r="J95" s="42">
        <v>134.10857999999999</v>
      </c>
      <c r="K95" s="44">
        <v>99.4</v>
      </c>
      <c r="L95" s="44">
        <v>99.3</v>
      </c>
      <c r="M95" s="44">
        <v>100</v>
      </c>
      <c r="N95" s="44">
        <v>854</v>
      </c>
      <c r="O95" s="44">
        <v>971</v>
      </c>
      <c r="P95" s="44">
        <v>1122</v>
      </c>
      <c r="Q95" s="44" t="e">
        <v>#N/A</v>
      </c>
      <c r="R95" s="233" t="e">
        <v>#N/A</v>
      </c>
      <c r="S95" s="42"/>
      <c r="T95" s="45">
        <v>560885</v>
      </c>
      <c r="U95" s="45">
        <v>2574700</v>
      </c>
      <c r="V95" s="45">
        <v>6292268</v>
      </c>
      <c r="W95" s="45">
        <v>6765081</v>
      </c>
      <c r="X95" s="30">
        <v>4</v>
      </c>
    </row>
    <row r="96" spans="1:24" x14ac:dyDescent="0.3">
      <c r="A96" s="41">
        <v>47</v>
      </c>
      <c r="B96" s="42" t="s">
        <v>340</v>
      </c>
      <c r="C96" s="42" t="s">
        <v>342</v>
      </c>
      <c r="D96" s="42">
        <v>91.054490000000001</v>
      </c>
      <c r="E96" s="43">
        <v>6.4649999999999999</v>
      </c>
      <c r="F96" s="42" t="s">
        <v>343</v>
      </c>
      <c r="G96" s="42"/>
      <c r="H96" s="42"/>
      <c r="I96" s="44">
        <v>92.062049999999999</v>
      </c>
      <c r="J96" s="42" t="s">
        <v>87</v>
      </c>
      <c r="K96" s="44">
        <v>97.6</v>
      </c>
      <c r="L96" s="44">
        <v>97.9</v>
      </c>
      <c r="M96" s="44">
        <v>99.3</v>
      </c>
      <c r="N96" s="44">
        <v>862</v>
      </c>
      <c r="O96" s="44">
        <v>892</v>
      </c>
      <c r="P96" s="44">
        <v>1123</v>
      </c>
      <c r="Q96" s="44" t="e">
        <v>#N/A</v>
      </c>
      <c r="R96" s="233" t="e">
        <v>#N/A</v>
      </c>
      <c r="S96" s="42"/>
      <c r="T96" s="45">
        <v>354475</v>
      </c>
      <c r="U96" s="45">
        <v>2674036</v>
      </c>
      <c r="V96" s="45">
        <v>2333636</v>
      </c>
      <c r="W96" s="45">
        <v>2529213</v>
      </c>
      <c r="X96" s="30">
        <v>4</v>
      </c>
    </row>
    <row r="97" spans="1:24" x14ac:dyDescent="0.3">
      <c r="A97" s="41">
        <v>48</v>
      </c>
      <c r="B97" s="42" t="s">
        <v>344</v>
      </c>
      <c r="C97" s="42" t="s">
        <v>345</v>
      </c>
      <c r="D97" s="42">
        <v>108.05719999999999</v>
      </c>
      <c r="E97" s="43">
        <v>6.4669999999999996</v>
      </c>
      <c r="F97" s="42" t="s">
        <v>261</v>
      </c>
      <c r="G97" s="42"/>
      <c r="H97" s="42"/>
      <c r="I97" s="44">
        <v>108.05697000000001</v>
      </c>
      <c r="J97" s="42">
        <v>108.05665999999999</v>
      </c>
      <c r="K97" s="44">
        <v>98.3</v>
      </c>
      <c r="L97" s="44">
        <v>85.6</v>
      </c>
      <c r="M97" s="44">
        <v>100</v>
      </c>
      <c r="N97" s="44">
        <v>795</v>
      </c>
      <c r="O97" s="44">
        <v>912</v>
      </c>
      <c r="P97" s="44">
        <v>1123</v>
      </c>
      <c r="Q97" s="44" t="e">
        <v>#N/A</v>
      </c>
      <c r="R97" s="233" t="e">
        <v>#N/A</v>
      </c>
      <c r="S97" s="42"/>
      <c r="T97" s="45">
        <v>828049</v>
      </c>
      <c r="U97" s="45"/>
      <c r="V97" s="45"/>
      <c r="W97" s="45"/>
      <c r="X97" s="30">
        <v>1</v>
      </c>
    </row>
    <row r="98" spans="1:24" x14ac:dyDescent="0.3">
      <c r="A98" s="41">
        <v>49</v>
      </c>
      <c r="B98" s="42" t="s">
        <v>346</v>
      </c>
      <c r="C98" s="42" t="s">
        <v>348</v>
      </c>
      <c r="D98" s="42">
        <v>134.10919000000001</v>
      </c>
      <c r="E98" s="43">
        <v>6.7450000000000001</v>
      </c>
      <c r="F98" s="42" t="s">
        <v>102</v>
      </c>
      <c r="G98" s="42"/>
      <c r="H98" s="42"/>
      <c r="I98" s="44">
        <v>134.10900000000001</v>
      </c>
      <c r="J98" s="42">
        <v>134.10864000000001</v>
      </c>
      <c r="K98" s="44">
        <v>98.4</v>
      </c>
      <c r="L98" s="44">
        <v>94</v>
      </c>
      <c r="M98" s="44">
        <v>99.3</v>
      </c>
      <c r="N98" s="44">
        <v>866</v>
      </c>
      <c r="O98" s="44">
        <v>934</v>
      </c>
      <c r="P98" s="44">
        <v>1137</v>
      </c>
      <c r="Q98" s="44">
        <v>1018.025</v>
      </c>
      <c r="R98" s="233">
        <v>0.11686844625623145</v>
      </c>
      <c r="S98" s="42"/>
      <c r="T98" s="45" t="s">
        <v>87</v>
      </c>
      <c r="U98" s="45">
        <v>19381</v>
      </c>
      <c r="V98" s="45">
        <v>8472</v>
      </c>
      <c r="W98" s="45">
        <v>6510</v>
      </c>
      <c r="X98" s="30">
        <v>3</v>
      </c>
    </row>
    <row r="99" spans="1:24" x14ac:dyDescent="0.3">
      <c r="A99" s="41">
        <v>50</v>
      </c>
      <c r="B99" s="42" t="s">
        <v>349</v>
      </c>
      <c r="C99" s="42" t="s">
        <v>351</v>
      </c>
      <c r="D99" s="42">
        <v>95.049480000000003</v>
      </c>
      <c r="E99" s="43">
        <v>6.8310000000000004</v>
      </c>
      <c r="F99" s="42" t="s">
        <v>352</v>
      </c>
      <c r="G99" s="42"/>
      <c r="H99" s="42"/>
      <c r="I99" s="44">
        <v>308.27098000000001</v>
      </c>
      <c r="J99" s="42" t="s">
        <v>87</v>
      </c>
      <c r="K99" s="44">
        <v>96.6</v>
      </c>
      <c r="L99" s="44">
        <v>91.8</v>
      </c>
      <c r="M99" s="44">
        <v>100</v>
      </c>
      <c r="N99" s="44">
        <v>773</v>
      </c>
      <c r="O99" s="44">
        <v>829</v>
      </c>
      <c r="P99" s="44">
        <v>1141</v>
      </c>
      <c r="Q99" s="44" t="e">
        <v>#N/A</v>
      </c>
      <c r="R99" s="233" t="e">
        <v>#N/A</v>
      </c>
      <c r="S99" s="42"/>
      <c r="T99" s="45" t="s">
        <v>87</v>
      </c>
      <c r="U99" s="45">
        <v>1537197</v>
      </c>
      <c r="V99" s="45">
        <v>210590</v>
      </c>
      <c r="W99" s="45">
        <v>745065</v>
      </c>
      <c r="X99" s="30">
        <v>3</v>
      </c>
    </row>
    <row r="100" spans="1:24" x14ac:dyDescent="0.3">
      <c r="A100" s="41">
        <v>51</v>
      </c>
      <c r="B100" s="42" t="s">
        <v>353</v>
      </c>
      <c r="C100" s="42" t="s">
        <v>354</v>
      </c>
      <c r="D100" s="42">
        <v>148.12472</v>
      </c>
      <c r="E100" s="43">
        <v>6.8760000000000003</v>
      </c>
      <c r="F100" s="42" t="s">
        <v>355</v>
      </c>
      <c r="G100" s="42"/>
      <c r="H100" s="42"/>
      <c r="I100" s="44">
        <v>148.12465</v>
      </c>
      <c r="J100" s="42">
        <v>148.12418</v>
      </c>
      <c r="K100" s="44">
        <v>95.9</v>
      </c>
      <c r="L100" s="44">
        <v>88.1</v>
      </c>
      <c r="M100" s="44">
        <v>100</v>
      </c>
      <c r="N100" s="44">
        <v>779</v>
      </c>
      <c r="O100" s="44">
        <v>793</v>
      </c>
      <c r="P100" s="44">
        <v>1144</v>
      </c>
      <c r="Q100" s="44" t="e">
        <v>#N/A</v>
      </c>
      <c r="R100" s="233" t="e">
        <v>#N/A</v>
      </c>
      <c r="S100" s="42"/>
      <c r="T100" s="45">
        <v>292607</v>
      </c>
      <c r="U100" s="45" t="s">
        <v>87</v>
      </c>
      <c r="V100" s="45"/>
      <c r="W100" s="45" t="s">
        <v>87</v>
      </c>
      <c r="X100" s="30">
        <v>1</v>
      </c>
    </row>
    <row r="101" spans="1:24" x14ac:dyDescent="0.3">
      <c r="A101" s="41">
        <v>52</v>
      </c>
      <c r="B101" s="42" t="s">
        <v>356</v>
      </c>
      <c r="C101" s="42" t="s">
        <v>358</v>
      </c>
      <c r="D101" s="42">
        <v>132.09352000000001</v>
      </c>
      <c r="E101" s="43">
        <v>6.9539999999999997</v>
      </c>
      <c r="F101" s="42" t="s">
        <v>359</v>
      </c>
      <c r="G101" s="42"/>
      <c r="H101" s="42"/>
      <c r="I101" s="44">
        <v>132.09334999999999</v>
      </c>
      <c r="J101" s="42">
        <v>132.09297000000001</v>
      </c>
      <c r="K101" s="44">
        <v>98.2</v>
      </c>
      <c r="L101" s="44">
        <v>98.2</v>
      </c>
      <c r="M101" s="44">
        <v>100</v>
      </c>
      <c r="N101" s="44">
        <v>814</v>
      </c>
      <c r="O101" s="44">
        <v>907</v>
      </c>
      <c r="P101" s="44">
        <v>1148</v>
      </c>
      <c r="Q101" s="44" t="e">
        <v>#N/A</v>
      </c>
      <c r="R101" s="233" t="e">
        <v>#N/A</v>
      </c>
      <c r="S101" s="42"/>
      <c r="T101" s="45">
        <v>232314</v>
      </c>
      <c r="U101" s="45">
        <v>2407654</v>
      </c>
      <c r="V101" s="45">
        <v>2248524</v>
      </c>
      <c r="W101" s="45">
        <v>2437727</v>
      </c>
      <c r="X101" s="30">
        <v>4</v>
      </c>
    </row>
    <row r="102" spans="1:24" x14ac:dyDescent="0.3">
      <c r="A102" s="41">
        <v>53</v>
      </c>
      <c r="B102" s="42" t="s">
        <v>360</v>
      </c>
      <c r="C102" s="42" t="s">
        <v>362</v>
      </c>
      <c r="D102" s="42">
        <v>134.10912999999999</v>
      </c>
      <c r="E102" s="43">
        <v>7.0039999999999996</v>
      </c>
      <c r="F102" s="42" t="s">
        <v>102</v>
      </c>
      <c r="G102" s="42"/>
      <c r="H102" s="42"/>
      <c r="I102" s="44">
        <v>134.10900000000001</v>
      </c>
      <c r="J102" s="42">
        <v>134.10857999999999</v>
      </c>
      <c r="K102" s="44">
        <v>99.8</v>
      </c>
      <c r="L102" s="44">
        <v>99.8</v>
      </c>
      <c r="M102" s="44">
        <v>100</v>
      </c>
      <c r="N102" s="44">
        <v>971</v>
      </c>
      <c r="O102" s="44">
        <v>991</v>
      </c>
      <c r="P102" s="44">
        <v>1150</v>
      </c>
      <c r="Q102" s="44" t="e">
        <v>#N/A</v>
      </c>
      <c r="R102" s="233" t="e">
        <v>#N/A</v>
      </c>
      <c r="S102" s="42"/>
      <c r="T102" s="45">
        <v>41525</v>
      </c>
      <c r="U102" s="45">
        <v>287488</v>
      </c>
      <c r="V102" s="45">
        <v>280341</v>
      </c>
      <c r="W102" s="45">
        <v>333063</v>
      </c>
      <c r="X102" s="30">
        <v>4</v>
      </c>
    </row>
    <row r="103" spans="1:24" x14ac:dyDescent="0.3">
      <c r="A103" s="41">
        <v>54</v>
      </c>
      <c r="B103" s="42" t="s">
        <v>361</v>
      </c>
      <c r="C103" s="42" t="s">
        <v>364</v>
      </c>
      <c r="D103" s="42">
        <v>115.05449</v>
      </c>
      <c r="E103" s="43">
        <v>7.0389999999999997</v>
      </c>
      <c r="F103" s="42" t="s">
        <v>365</v>
      </c>
      <c r="G103" s="42"/>
      <c r="H103" s="42"/>
      <c r="I103" s="44">
        <v>174.10391999999999</v>
      </c>
      <c r="J103" s="42" t="s">
        <v>87</v>
      </c>
      <c r="K103" s="44">
        <v>94.8</v>
      </c>
      <c r="L103" s="44">
        <v>94.4</v>
      </c>
      <c r="M103" s="44">
        <v>93.7</v>
      </c>
      <c r="N103" s="44">
        <v>797</v>
      </c>
      <c r="O103" s="44">
        <v>866</v>
      </c>
      <c r="P103" s="44">
        <v>1152</v>
      </c>
      <c r="Q103" s="44" t="e">
        <v>#N/A</v>
      </c>
      <c r="R103" s="233" t="e">
        <v>#N/A</v>
      </c>
      <c r="S103" s="42"/>
      <c r="T103" s="45">
        <v>2193961</v>
      </c>
      <c r="U103" s="45">
        <v>21678912</v>
      </c>
      <c r="V103" s="45">
        <v>17457215</v>
      </c>
      <c r="W103" s="45">
        <v>19074406</v>
      </c>
      <c r="X103" s="30">
        <v>4</v>
      </c>
    </row>
    <row r="104" spans="1:24" x14ac:dyDescent="0.3">
      <c r="A104" s="41">
        <v>55</v>
      </c>
      <c r="B104" s="42" t="s">
        <v>363</v>
      </c>
      <c r="C104" s="42" t="s">
        <v>338</v>
      </c>
      <c r="D104" s="42">
        <v>134.10925</v>
      </c>
      <c r="E104" s="43">
        <v>7.0620000000000003</v>
      </c>
      <c r="F104" s="42" t="s">
        <v>102</v>
      </c>
      <c r="G104" s="42"/>
      <c r="H104" s="42"/>
      <c r="I104" s="44">
        <v>134.10900000000001</v>
      </c>
      <c r="J104" s="42">
        <v>134.1087</v>
      </c>
      <c r="K104" s="44">
        <v>99.6</v>
      </c>
      <c r="L104" s="44">
        <v>97</v>
      </c>
      <c r="M104" s="44">
        <v>100</v>
      </c>
      <c r="N104" s="44">
        <v>941</v>
      </c>
      <c r="O104" s="44">
        <v>977</v>
      </c>
      <c r="P104" s="44">
        <v>1153</v>
      </c>
      <c r="Q104" s="44" t="e">
        <v>#N/A</v>
      </c>
      <c r="R104" s="233" t="e">
        <v>#N/A</v>
      </c>
      <c r="S104" s="42"/>
      <c r="T104" s="45">
        <v>365774</v>
      </c>
      <c r="U104" s="45">
        <v>2617942</v>
      </c>
      <c r="V104" s="45">
        <v>2209733</v>
      </c>
      <c r="W104" s="45">
        <v>2611010</v>
      </c>
      <c r="X104" s="30">
        <v>4</v>
      </c>
    </row>
    <row r="105" spans="1:24" x14ac:dyDescent="0.3">
      <c r="A105" s="41">
        <v>56</v>
      </c>
      <c r="B105" s="42" t="s">
        <v>367</v>
      </c>
      <c r="C105" s="42" t="s">
        <v>369</v>
      </c>
      <c r="D105" s="42">
        <v>121.09225000000001</v>
      </c>
      <c r="E105" s="43">
        <v>7.1849999999999996</v>
      </c>
      <c r="F105" s="42" t="s">
        <v>370</v>
      </c>
      <c r="G105" s="42"/>
      <c r="H105" s="42"/>
      <c r="I105" s="44">
        <v>216.20838000000001</v>
      </c>
      <c r="J105" s="42" t="s">
        <v>87</v>
      </c>
      <c r="K105" s="44">
        <v>95.9</v>
      </c>
      <c r="L105" s="44">
        <v>96</v>
      </c>
      <c r="M105" s="44">
        <v>100</v>
      </c>
      <c r="N105" s="44">
        <v>758</v>
      </c>
      <c r="O105" s="44">
        <v>795</v>
      </c>
      <c r="P105" s="44">
        <v>1159</v>
      </c>
      <c r="Q105" s="44">
        <v>1431.2233000000001</v>
      </c>
      <c r="R105" s="233">
        <v>0.19020323383499982</v>
      </c>
      <c r="S105" s="42"/>
      <c r="T105" s="45">
        <v>98845</v>
      </c>
      <c r="U105" s="45">
        <v>773223</v>
      </c>
      <c r="V105" s="45">
        <v>924314</v>
      </c>
      <c r="W105" s="45">
        <v>643032</v>
      </c>
      <c r="X105" s="30">
        <v>4</v>
      </c>
    </row>
    <row r="106" spans="1:24" x14ac:dyDescent="0.3">
      <c r="A106" s="41">
        <v>57</v>
      </c>
      <c r="B106" s="42" t="s">
        <v>371</v>
      </c>
      <c r="C106" s="42" t="s">
        <v>373</v>
      </c>
      <c r="D106" s="42">
        <v>133.10135</v>
      </c>
      <c r="E106" s="43">
        <v>7.3380000000000001</v>
      </c>
      <c r="F106" s="42" t="s">
        <v>374</v>
      </c>
      <c r="G106" s="42"/>
      <c r="H106" s="42"/>
      <c r="I106" s="44">
        <v>162.10391999999999</v>
      </c>
      <c r="J106" s="42" t="s">
        <v>87</v>
      </c>
      <c r="K106" s="44">
        <v>90.6</v>
      </c>
      <c r="L106" s="44">
        <v>92.8</v>
      </c>
      <c r="M106" s="44">
        <v>100</v>
      </c>
      <c r="N106" s="44">
        <v>850</v>
      </c>
      <c r="O106" s="44">
        <v>869</v>
      </c>
      <c r="P106" s="44">
        <v>1167</v>
      </c>
      <c r="Q106" s="44" t="e">
        <v>#N/A</v>
      </c>
      <c r="R106" s="233" t="e">
        <v>#N/A</v>
      </c>
      <c r="S106" s="42"/>
      <c r="T106" s="45">
        <v>64511</v>
      </c>
      <c r="U106" s="45">
        <v>919868</v>
      </c>
      <c r="V106" s="45">
        <v>650829</v>
      </c>
      <c r="W106" s="45">
        <v>653247</v>
      </c>
      <c r="X106" s="30">
        <v>4</v>
      </c>
    </row>
    <row r="107" spans="1:24" x14ac:dyDescent="0.3">
      <c r="A107" s="41">
        <v>58</v>
      </c>
      <c r="B107" s="42" t="s">
        <v>375</v>
      </c>
      <c r="C107" s="42" t="s">
        <v>377</v>
      </c>
      <c r="D107" s="42">
        <v>119.06054</v>
      </c>
      <c r="E107" s="43">
        <v>7.4459999999999997</v>
      </c>
      <c r="F107" s="42" t="s">
        <v>378</v>
      </c>
      <c r="G107" s="42"/>
      <c r="H107" s="42"/>
      <c r="I107" s="44">
        <v>228.07810000000001</v>
      </c>
      <c r="J107" s="42" t="s">
        <v>87</v>
      </c>
      <c r="K107" s="44">
        <v>91.7</v>
      </c>
      <c r="L107" s="44">
        <v>83.1</v>
      </c>
      <c r="M107" s="44">
        <v>82.9</v>
      </c>
      <c r="N107" s="44">
        <v>860</v>
      </c>
      <c r="O107" s="44">
        <v>924</v>
      </c>
      <c r="P107" s="44">
        <v>1173</v>
      </c>
      <c r="Q107" s="44" t="e">
        <v>#N/A</v>
      </c>
      <c r="R107" s="233" t="e">
        <v>#N/A</v>
      </c>
      <c r="S107" s="42"/>
      <c r="T107" s="45">
        <v>4220</v>
      </c>
      <c r="U107" s="45">
        <v>28189</v>
      </c>
      <c r="V107" s="45">
        <v>24562</v>
      </c>
      <c r="W107" s="45">
        <v>17686</v>
      </c>
      <c r="X107" s="30">
        <v>4</v>
      </c>
    </row>
    <row r="108" spans="1:24" x14ac:dyDescent="0.3">
      <c r="A108" s="41">
        <v>59</v>
      </c>
      <c r="B108" s="42" t="s">
        <v>379</v>
      </c>
      <c r="C108" s="42" t="s">
        <v>381</v>
      </c>
      <c r="D108" s="42">
        <v>119.06068999999999</v>
      </c>
      <c r="E108" s="43">
        <v>7.4550000000000001</v>
      </c>
      <c r="F108" s="42" t="s">
        <v>328</v>
      </c>
      <c r="G108" s="42"/>
      <c r="H108" s="42"/>
      <c r="I108" s="44">
        <v>114.1403</v>
      </c>
      <c r="J108" s="42" t="s">
        <v>87</v>
      </c>
      <c r="K108" s="44">
        <v>98.5</v>
      </c>
      <c r="L108" s="44">
        <v>94.4</v>
      </c>
      <c r="M108" s="44">
        <v>98.4</v>
      </c>
      <c r="N108" s="44">
        <v>881</v>
      </c>
      <c r="O108" s="44">
        <v>956</v>
      </c>
      <c r="P108" s="44">
        <v>1173</v>
      </c>
      <c r="Q108" s="44">
        <v>726.89859999999999</v>
      </c>
      <c r="R108" s="233">
        <v>0.61370513026163487</v>
      </c>
      <c r="S108" s="42"/>
      <c r="T108" s="45">
        <v>61099</v>
      </c>
      <c r="U108" s="45">
        <v>207643</v>
      </c>
      <c r="V108" s="45">
        <v>194356</v>
      </c>
      <c r="W108" s="45">
        <v>247306</v>
      </c>
      <c r="X108" s="30">
        <v>4</v>
      </c>
    </row>
    <row r="109" spans="1:24" x14ac:dyDescent="0.3">
      <c r="A109" s="41">
        <v>60</v>
      </c>
      <c r="B109" s="42" t="s">
        <v>382</v>
      </c>
      <c r="C109" s="42" t="s">
        <v>354</v>
      </c>
      <c r="D109" s="42">
        <v>148.12468000000001</v>
      </c>
      <c r="E109" s="43">
        <v>7.4820000000000002</v>
      </c>
      <c r="F109" s="42" t="s">
        <v>355</v>
      </c>
      <c r="G109" s="42"/>
      <c r="H109" s="42"/>
      <c r="I109" s="44">
        <v>148.12465</v>
      </c>
      <c r="J109" s="42">
        <v>148.12413000000001</v>
      </c>
      <c r="K109" s="44">
        <v>98.4</v>
      </c>
      <c r="L109" s="44">
        <v>89.2</v>
      </c>
      <c r="M109" s="44">
        <v>97.8</v>
      </c>
      <c r="N109" s="44">
        <v>856</v>
      </c>
      <c r="O109" s="44">
        <v>962</v>
      </c>
      <c r="P109" s="44">
        <v>1175</v>
      </c>
      <c r="Q109" s="44" t="e">
        <v>#N/A</v>
      </c>
      <c r="R109" s="233" t="e">
        <v>#N/A</v>
      </c>
      <c r="S109" s="42"/>
      <c r="T109" s="45">
        <v>1204325</v>
      </c>
      <c r="U109" s="45">
        <v>7100062</v>
      </c>
      <c r="V109" s="45">
        <v>6207338</v>
      </c>
      <c r="W109" s="45">
        <v>5697947</v>
      </c>
      <c r="X109" s="30">
        <v>4</v>
      </c>
    </row>
    <row r="110" spans="1:24" x14ac:dyDescent="0.3">
      <c r="A110" s="41">
        <v>61</v>
      </c>
      <c r="B110" s="42" t="s">
        <v>380</v>
      </c>
      <c r="C110" s="42" t="s">
        <v>385</v>
      </c>
      <c r="D110" s="42">
        <v>115.03100999999999</v>
      </c>
      <c r="E110" s="43">
        <v>7.4980000000000002</v>
      </c>
      <c r="F110" s="42" t="s">
        <v>386</v>
      </c>
      <c r="G110" s="42"/>
      <c r="H110" s="42"/>
      <c r="I110" s="44">
        <v>140.08318</v>
      </c>
      <c r="J110" s="42" t="s">
        <v>87</v>
      </c>
      <c r="K110" s="44">
        <v>97</v>
      </c>
      <c r="L110" s="44">
        <v>90.6</v>
      </c>
      <c r="M110" s="44">
        <v>98.3</v>
      </c>
      <c r="N110" s="44">
        <v>825</v>
      </c>
      <c r="O110" s="44">
        <v>883</v>
      </c>
      <c r="P110" s="44">
        <v>1175</v>
      </c>
      <c r="Q110" s="44" t="e">
        <v>#N/A</v>
      </c>
      <c r="R110" s="233" t="e">
        <v>#N/A</v>
      </c>
      <c r="S110" s="42"/>
      <c r="T110" s="45">
        <v>24945</v>
      </c>
      <c r="U110" s="45">
        <v>160244</v>
      </c>
      <c r="V110" s="45">
        <v>68402</v>
      </c>
      <c r="W110" s="45" t="s">
        <v>87</v>
      </c>
      <c r="X110" s="30">
        <v>3</v>
      </c>
    </row>
    <row r="111" spans="1:24" x14ac:dyDescent="0.3">
      <c r="A111" s="41">
        <v>62</v>
      </c>
      <c r="B111" s="42" t="s">
        <v>387</v>
      </c>
      <c r="C111" s="42" t="s">
        <v>389</v>
      </c>
      <c r="D111" s="42">
        <v>109.08772</v>
      </c>
      <c r="E111" s="43">
        <v>7.6589999999999998</v>
      </c>
      <c r="F111" s="42" t="s">
        <v>390</v>
      </c>
      <c r="G111" s="42"/>
      <c r="H111" s="42"/>
      <c r="I111" s="44">
        <v>200.14070000000001</v>
      </c>
      <c r="J111" s="42" t="s">
        <v>87</v>
      </c>
      <c r="K111" s="44">
        <v>99.5</v>
      </c>
      <c r="L111" s="44">
        <v>89</v>
      </c>
      <c r="M111" s="44">
        <v>100</v>
      </c>
      <c r="N111" s="44">
        <v>883</v>
      </c>
      <c r="O111" s="44">
        <v>975</v>
      </c>
      <c r="P111" s="44">
        <v>1184</v>
      </c>
      <c r="Q111" s="44" t="e">
        <v>#N/A</v>
      </c>
      <c r="R111" s="233" t="e">
        <v>#N/A</v>
      </c>
      <c r="S111" s="42"/>
      <c r="T111" s="45">
        <v>82223</v>
      </c>
      <c r="U111" s="45">
        <v>545164</v>
      </c>
      <c r="V111" s="45">
        <v>25673</v>
      </c>
      <c r="W111" s="45">
        <v>48311</v>
      </c>
      <c r="X111" s="30">
        <v>4</v>
      </c>
    </row>
    <row r="112" spans="1:24" x14ac:dyDescent="0.3">
      <c r="A112" s="41">
        <v>63</v>
      </c>
      <c r="B112" s="42" t="s">
        <v>391</v>
      </c>
      <c r="C112" s="42" t="s">
        <v>392</v>
      </c>
      <c r="D112" s="42">
        <v>133.06503000000001</v>
      </c>
      <c r="E112" s="43">
        <v>7.7539999999999996</v>
      </c>
      <c r="F112" s="42" t="s">
        <v>393</v>
      </c>
      <c r="G112" s="42"/>
      <c r="H112" s="42"/>
      <c r="I112" s="44">
        <v>192.11447999999999</v>
      </c>
      <c r="J112" s="42" t="s">
        <v>87</v>
      </c>
      <c r="K112" s="44">
        <v>98.3</v>
      </c>
      <c r="L112" s="44">
        <v>92.9</v>
      </c>
      <c r="M112" s="44">
        <v>100</v>
      </c>
      <c r="N112" s="44">
        <v>774</v>
      </c>
      <c r="O112" s="44">
        <v>915</v>
      </c>
      <c r="P112" s="44">
        <v>1188</v>
      </c>
      <c r="Q112" s="44" t="e">
        <v>#N/A</v>
      </c>
      <c r="R112" s="233" t="e">
        <v>#N/A</v>
      </c>
      <c r="S112" s="42"/>
      <c r="T112" s="45">
        <v>208920</v>
      </c>
      <c r="U112" s="45">
        <v>728791</v>
      </c>
      <c r="V112" s="45">
        <v>742204</v>
      </c>
      <c r="W112" s="45">
        <v>773385</v>
      </c>
      <c r="X112" s="30">
        <v>4</v>
      </c>
    </row>
    <row r="113" spans="1:24" x14ac:dyDescent="0.3">
      <c r="A113" s="41">
        <v>64</v>
      </c>
      <c r="B113" s="42" t="s">
        <v>394</v>
      </c>
      <c r="C113" s="42" t="s">
        <v>396</v>
      </c>
      <c r="D113" s="42">
        <v>166.09890999999999</v>
      </c>
      <c r="E113" s="43">
        <v>8.0229999999999997</v>
      </c>
      <c r="F113" s="42" t="s">
        <v>397</v>
      </c>
      <c r="G113" s="42"/>
      <c r="H113" s="42"/>
      <c r="I113" s="44">
        <v>166.09882999999999</v>
      </c>
      <c r="J113" s="42">
        <v>166.09836000000001</v>
      </c>
      <c r="K113" s="44">
        <v>99.5</v>
      </c>
      <c r="L113" s="44">
        <v>100</v>
      </c>
      <c r="M113" s="44">
        <v>100</v>
      </c>
      <c r="N113" s="44">
        <v>783</v>
      </c>
      <c r="O113" s="44">
        <v>976</v>
      </c>
      <c r="P113" s="44">
        <v>1202</v>
      </c>
      <c r="Q113" s="44" t="e">
        <v>#N/A</v>
      </c>
      <c r="R113" s="233" t="e">
        <v>#N/A</v>
      </c>
      <c r="S113" s="42"/>
      <c r="T113" s="45">
        <v>2814283</v>
      </c>
      <c r="U113" s="45">
        <v>2478158</v>
      </c>
      <c r="V113" s="45"/>
      <c r="W113" s="45">
        <v>4139644</v>
      </c>
      <c r="X113" s="30">
        <v>3</v>
      </c>
    </row>
    <row r="114" spans="1:24" x14ac:dyDescent="0.3">
      <c r="A114" s="41">
        <v>65</v>
      </c>
      <c r="B114" s="42" t="s">
        <v>398</v>
      </c>
      <c r="C114" s="42" t="s">
        <v>400</v>
      </c>
      <c r="D114" s="42">
        <v>82.078029999999998</v>
      </c>
      <c r="E114" s="43">
        <v>8.077</v>
      </c>
      <c r="F114" s="42" t="s">
        <v>401</v>
      </c>
      <c r="G114" s="42"/>
      <c r="H114" s="42"/>
      <c r="I114" s="44">
        <v>210.16143</v>
      </c>
      <c r="J114" s="42" t="s">
        <v>87</v>
      </c>
      <c r="K114" s="44">
        <v>98.2</v>
      </c>
      <c r="L114" s="44">
        <v>90</v>
      </c>
      <c r="M114" s="44">
        <v>100</v>
      </c>
      <c r="N114" s="44">
        <v>752</v>
      </c>
      <c r="O114" s="44">
        <v>909</v>
      </c>
      <c r="P114" s="44">
        <v>1205</v>
      </c>
      <c r="Q114" s="44" t="e">
        <v>#N/A</v>
      </c>
      <c r="R114" s="233" t="e">
        <v>#N/A</v>
      </c>
      <c r="S114" s="42"/>
      <c r="T114" s="45">
        <v>59673</v>
      </c>
      <c r="U114" s="45">
        <v>687954</v>
      </c>
      <c r="V114" s="45">
        <v>239938</v>
      </c>
      <c r="W114" s="45">
        <v>346982</v>
      </c>
      <c r="X114" s="30">
        <v>4</v>
      </c>
    </row>
    <row r="115" spans="1:24" x14ac:dyDescent="0.3">
      <c r="A115" s="41">
        <v>66</v>
      </c>
      <c r="B115" s="42" t="s">
        <v>402</v>
      </c>
      <c r="C115" s="42" t="s">
        <v>404</v>
      </c>
      <c r="D115" s="42">
        <v>133.07596000000001</v>
      </c>
      <c r="E115" s="43">
        <v>8.3510000000000009</v>
      </c>
      <c r="F115" s="42" t="s">
        <v>405</v>
      </c>
      <c r="G115" s="42"/>
      <c r="H115" s="42"/>
      <c r="I115" s="44">
        <v>275.09005999999999</v>
      </c>
      <c r="J115" s="42" t="s">
        <v>87</v>
      </c>
      <c r="K115" s="44">
        <v>96</v>
      </c>
      <c r="L115" s="44">
        <v>99.8</v>
      </c>
      <c r="M115" s="44">
        <v>99.9</v>
      </c>
      <c r="N115" s="44">
        <v>784</v>
      </c>
      <c r="O115" s="44">
        <v>798</v>
      </c>
      <c r="P115" s="44">
        <v>1218</v>
      </c>
      <c r="Q115" s="44" t="e">
        <v>#N/A</v>
      </c>
      <c r="R115" s="233" t="e">
        <v>#N/A</v>
      </c>
      <c r="S115" s="42"/>
      <c r="T115" s="45"/>
      <c r="U115" s="45">
        <v>53251339</v>
      </c>
      <c r="V115" s="45">
        <v>22026237</v>
      </c>
      <c r="W115" s="45">
        <v>54231194</v>
      </c>
      <c r="X115" s="30">
        <v>3</v>
      </c>
    </row>
    <row r="116" spans="1:24" x14ac:dyDescent="0.3">
      <c r="A116" s="41">
        <v>67</v>
      </c>
      <c r="B116" s="42" t="s">
        <v>406</v>
      </c>
      <c r="C116" s="42" t="s">
        <v>407</v>
      </c>
      <c r="D116" s="42">
        <v>99.117090000000005</v>
      </c>
      <c r="E116" s="43">
        <v>8.4139999999999997</v>
      </c>
      <c r="F116" s="42" t="s">
        <v>408</v>
      </c>
      <c r="G116" s="42"/>
      <c r="H116" s="42"/>
      <c r="I116" s="44">
        <v>186.16143</v>
      </c>
      <c r="J116" s="42" t="s">
        <v>87</v>
      </c>
      <c r="K116" s="44">
        <v>97.7</v>
      </c>
      <c r="L116" s="44">
        <v>99.7</v>
      </c>
      <c r="M116" s="44">
        <v>100</v>
      </c>
      <c r="N116" s="44">
        <v>780</v>
      </c>
      <c r="O116" s="44">
        <v>885</v>
      </c>
      <c r="P116" s="44">
        <v>1221</v>
      </c>
      <c r="Q116" s="44" t="e">
        <v>#N/A</v>
      </c>
      <c r="R116" s="233" t="e">
        <v>#N/A</v>
      </c>
      <c r="S116" s="42"/>
      <c r="T116" s="45"/>
      <c r="U116" s="45">
        <v>16610368</v>
      </c>
      <c r="V116" s="45">
        <v>21509451</v>
      </c>
      <c r="W116" s="45">
        <v>10392663</v>
      </c>
      <c r="X116" s="30">
        <v>3</v>
      </c>
    </row>
    <row r="117" spans="1:24" x14ac:dyDescent="0.3">
      <c r="A117" s="41">
        <v>68</v>
      </c>
      <c r="B117" s="42" t="s">
        <v>409</v>
      </c>
      <c r="C117" s="42" t="s">
        <v>410</v>
      </c>
      <c r="D117" s="42">
        <v>175.00268</v>
      </c>
      <c r="E117" s="43">
        <v>8.56</v>
      </c>
      <c r="F117" s="42" t="s">
        <v>411</v>
      </c>
      <c r="G117" s="42"/>
      <c r="H117" s="42"/>
      <c r="I117" s="44">
        <v>268.13053000000002</v>
      </c>
      <c r="J117" s="42" t="s">
        <v>87</v>
      </c>
      <c r="K117" s="44">
        <v>97.3</v>
      </c>
      <c r="L117" s="44">
        <v>94.9</v>
      </c>
      <c r="M117" s="44">
        <v>100</v>
      </c>
      <c r="N117" s="44">
        <v>759</v>
      </c>
      <c r="O117" s="44">
        <v>864</v>
      </c>
      <c r="P117" s="44">
        <v>1228</v>
      </c>
      <c r="Q117" s="44" t="e">
        <v>#N/A</v>
      </c>
      <c r="R117" s="233" t="e">
        <v>#N/A</v>
      </c>
      <c r="S117" s="42"/>
      <c r="T117" s="45" t="s">
        <v>87</v>
      </c>
      <c r="U117" s="45">
        <v>135064</v>
      </c>
      <c r="V117" s="45" t="s">
        <v>87</v>
      </c>
      <c r="W117" s="45" t="s">
        <v>87</v>
      </c>
      <c r="X117" s="30">
        <v>1</v>
      </c>
    </row>
    <row r="118" spans="1:24" x14ac:dyDescent="0.3">
      <c r="A118" s="41">
        <v>69</v>
      </c>
      <c r="B118" s="42" t="s">
        <v>412</v>
      </c>
      <c r="C118" s="42" t="s">
        <v>413</v>
      </c>
      <c r="D118" s="42">
        <v>91.05453</v>
      </c>
      <c r="E118" s="43">
        <v>8.5619999999999994</v>
      </c>
      <c r="F118" s="42" t="s">
        <v>414</v>
      </c>
      <c r="G118" s="42"/>
      <c r="H118" s="42"/>
      <c r="I118" s="44">
        <v>238.05189999999999</v>
      </c>
      <c r="J118" s="42" t="s">
        <v>87</v>
      </c>
      <c r="K118" s="44">
        <v>95.3</v>
      </c>
      <c r="L118" s="44">
        <v>90.2</v>
      </c>
      <c r="M118" s="44">
        <v>100</v>
      </c>
      <c r="N118" s="44">
        <v>804</v>
      </c>
      <c r="O118" s="44">
        <v>966</v>
      </c>
      <c r="P118" s="44">
        <v>1228</v>
      </c>
      <c r="Q118" s="44" t="e">
        <v>#N/A</v>
      </c>
      <c r="R118" s="233" t="e">
        <v>#N/A</v>
      </c>
      <c r="S118" s="42"/>
      <c r="T118" s="45">
        <v>94659</v>
      </c>
      <c r="U118" s="45">
        <v>121727</v>
      </c>
      <c r="V118" s="45">
        <v>114806</v>
      </c>
      <c r="W118" s="45">
        <v>129219</v>
      </c>
      <c r="X118" s="30">
        <v>4</v>
      </c>
    </row>
    <row r="119" spans="1:24" x14ac:dyDescent="0.3">
      <c r="A119" s="41">
        <v>70</v>
      </c>
      <c r="B119" s="42" t="s">
        <v>415</v>
      </c>
      <c r="C119" s="42" t="s">
        <v>416</v>
      </c>
      <c r="D119" s="42">
        <v>149.08362</v>
      </c>
      <c r="E119" s="43">
        <v>8.5909999999999993</v>
      </c>
      <c r="F119" s="42" t="s">
        <v>141</v>
      </c>
      <c r="G119" s="42"/>
      <c r="H119" s="42"/>
      <c r="I119" s="44">
        <v>149.08351999999999</v>
      </c>
      <c r="J119" s="42">
        <v>149.08306999999999</v>
      </c>
      <c r="K119" s="44">
        <v>99</v>
      </c>
      <c r="L119" s="44">
        <v>99.7</v>
      </c>
      <c r="M119" s="44">
        <v>100</v>
      </c>
      <c r="N119" s="44">
        <v>873</v>
      </c>
      <c r="O119" s="44">
        <v>949</v>
      </c>
      <c r="P119" s="44">
        <v>1229</v>
      </c>
      <c r="Q119" s="44" t="e">
        <v>#N/A</v>
      </c>
      <c r="R119" s="233" t="e">
        <v>#N/A</v>
      </c>
      <c r="S119" s="42"/>
      <c r="T119" s="45">
        <v>6204654</v>
      </c>
      <c r="U119" s="45">
        <v>12690849</v>
      </c>
      <c r="V119" s="45">
        <v>11432566</v>
      </c>
      <c r="W119" s="45">
        <v>10136933</v>
      </c>
      <c r="X119" s="30">
        <v>4</v>
      </c>
    </row>
    <row r="120" spans="1:24" x14ac:dyDescent="0.3">
      <c r="A120" s="41">
        <v>71</v>
      </c>
      <c r="B120" s="42" t="s">
        <v>417</v>
      </c>
      <c r="C120" s="42" t="s">
        <v>418</v>
      </c>
      <c r="D120" s="42">
        <v>140.08324999999999</v>
      </c>
      <c r="E120" s="43">
        <v>8.6340000000000003</v>
      </c>
      <c r="F120" s="42" t="s">
        <v>386</v>
      </c>
      <c r="G120" s="42"/>
      <c r="H120" s="42"/>
      <c r="I120" s="44">
        <v>140.08318</v>
      </c>
      <c r="J120" s="42">
        <v>140.08269999999999</v>
      </c>
      <c r="K120" s="44">
        <v>99.6</v>
      </c>
      <c r="L120" s="44">
        <v>97.8</v>
      </c>
      <c r="M120" s="44">
        <v>99.8</v>
      </c>
      <c r="N120" s="44">
        <v>867</v>
      </c>
      <c r="O120" s="44">
        <v>985</v>
      </c>
      <c r="P120" s="44">
        <v>1231</v>
      </c>
      <c r="Q120" s="44" t="e">
        <v>#N/A</v>
      </c>
      <c r="R120" s="233" t="e">
        <v>#N/A</v>
      </c>
      <c r="S120" s="42"/>
      <c r="T120" s="45"/>
      <c r="U120" s="45">
        <v>61967220</v>
      </c>
      <c r="V120" s="45">
        <v>53557661</v>
      </c>
      <c r="W120" s="45">
        <v>39828423</v>
      </c>
      <c r="X120" s="30">
        <v>3</v>
      </c>
    </row>
    <row r="121" spans="1:24" x14ac:dyDescent="0.3">
      <c r="A121" s="41">
        <v>72</v>
      </c>
      <c r="B121" s="42" t="s">
        <v>419</v>
      </c>
      <c r="C121" s="42" t="s">
        <v>420</v>
      </c>
      <c r="D121" s="42">
        <v>133.10135</v>
      </c>
      <c r="E121" s="43">
        <v>8.6790000000000003</v>
      </c>
      <c r="F121" s="42" t="s">
        <v>421</v>
      </c>
      <c r="G121" s="42"/>
      <c r="H121" s="42"/>
      <c r="I121" s="44">
        <v>230.16651999999999</v>
      </c>
      <c r="J121" s="42" t="s">
        <v>87</v>
      </c>
      <c r="K121" s="44">
        <v>99.1</v>
      </c>
      <c r="L121" s="44">
        <v>85.7</v>
      </c>
      <c r="M121" s="44">
        <v>100</v>
      </c>
      <c r="N121" s="44">
        <v>802</v>
      </c>
      <c r="O121" s="44">
        <v>954</v>
      </c>
      <c r="P121" s="44">
        <v>1233</v>
      </c>
      <c r="Q121" s="44" t="e">
        <v>#N/A</v>
      </c>
      <c r="R121" s="233" t="e">
        <v>#N/A</v>
      </c>
      <c r="S121" s="42"/>
      <c r="T121" s="45">
        <v>770098</v>
      </c>
      <c r="U121" s="45">
        <v>2355646</v>
      </c>
      <c r="V121" s="45">
        <v>2380133</v>
      </c>
      <c r="W121" s="45">
        <v>2186204</v>
      </c>
      <c r="X121" s="30">
        <v>4</v>
      </c>
    </row>
    <row r="122" spans="1:24" x14ac:dyDescent="0.3">
      <c r="A122" s="41">
        <v>73</v>
      </c>
      <c r="B122" s="42" t="s">
        <v>422</v>
      </c>
      <c r="C122" s="42" t="s">
        <v>424</v>
      </c>
      <c r="D122" s="42">
        <v>165.16372999999999</v>
      </c>
      <c r="E122" s="43">
        <v>8.8089999999999993</v>
      </c>
      <c r="F122" s="42" t="s">
        <v>425</v>
      </c>
      <c r="G122" s="42"/>
      <c r="H122" s="42"/>
      <c r="I122" s="44">
        <v>320.15530000000001</v>
      </c>
      <c r="J122" s="42" t="s">
        <v>87</v>
      </c>
      <c r="K122" s="44">
        <v>96.1</v>
      </c>
      <c r="L122" s="44">
        <v>93</v>
      </c>
      <c r="M122" s="44">
        <v>100</v>
      </c>
      <c r="N122" s="44">
        <v>756</v>
      </c>
      <c r="O122" s="44">
        <v>803</v>
      </c>
      <c r="P122" s="44">
        <v>1240</v>
      </c>
      <c r="Q122" s="44" t="e">
        <v>#N/A</v>
      </c>
      <c r="R122" s="233" t="e">
        <v>#N/A</v>
      </c>
      <c r="S122" s="42"/>
      <c r="T122" s="45"/>
      <c r="U122" s="45">
        <v>80515</v>
      </c>
      <c r="V122" s="45"/>
      <c r="W122" s="45">
        <v>171379</v>
      </c>
      <c r="X122" s="30">
        <v>2</v>
      </c>
    </row>
    <row r="123" spans="1:24" x14ac:dyDescent="0.3">
      <c r="A123" s="41">
        <v>74</v>
      </c>
      <c r="B123" s="42" t="s">
        <v>423</v>
      </c>
      <c r="C123" s="42" t="s">
        <v>427</v>
      </c>
      <c r="D123" s="42">
        <v>111.65987</v>
      </c>
      <c r="E123" s="43">
        <v>8.8130000000000006</v>
      </c>
      <c r="F123" s="42" t="s">
        <v>328</v>
      </c>
      <c r="G123" s="42"/>
      <c r="H123" s="42"/>
      <c r="I123" s="44">
        <v>114.1403</v>
      </c>
      <c r="J123" s="42" t="s">
        <v>87</v>
      </c>
      <c r="K123" s="44">
        <v>97.2</v>
      </c>
      <c r="L123" s="44">
        <v>99</v>
      </c>
      <c r="M123" s="44">
        <v>99.5</v>
      </c>
      <c r="N123" s="44">
        <v>854</v>
      </c>
      <c r="O123" s="44">
        <v>871</v>
      </c>
      <c r="P123" s="44">
        <v>1240</v>
      </c>
      <c r="Q123" s="44">
        <v>749.78369999999995</v>
      </c>
      <c r="R123" s="233">
        <v>0.65381029222161013</v>
      </c>
      <c r="S123" s="42"/>
      <c r="T123" s="45">
        <v>4161688</v>
      </c>
      <c r="U123" s="45">
        <v>21553424</v>
      </c>
      <c r="V123" s="45">
        <v>17797856</v>
      </c>
      <c r="W123" s="45">
        <v>11663692</v>
      </c>
      <c r="X123" s="30">
        <v>4</v>
      </c>
    </row>
    <row r="124" spans="1:24" x14ac:dyDescent="0.3">
      <c r="A124" s="41">
        <v>75</v>
      </c>
      <c r="B124" s="42" t="s">
        <v>428</v>
      </c>
      <c r="C124" s="42" t="s">
        <v>429</v>
      </c>
      <c r="D124" s="42">
        <v>85.10145</v>
      </c>
      <c r="E124" s="43">
        <v>8.9390000000000001</v>
      </c>
      <c r="F124" s="42" t="s">
        <v>288</v>
      </c>
      <c r="G124" s="42"/>
      <c r="H124" s="42"/>
      <c r="I124" s="44">
        <v>226.2655</v>
      </c>
      <c r="J124" s="42" t="s">
        <v>87</v>
      </c>
      <c r="K124" s="44">
        <v>97.4</v>
      </c>
      <c r="L124" s="44">
        <v>99.9</v>
      </c>
      <c r="M124" s="44">
        <v>100</v>
      </c>
      <c r="N124" s="44">
        <v>838</v>
      </c>
      <c r="O124" s="44">
        <v>870</v>
      </c>
      <c r="P124" s="44">
        <v>1246</v>
      </c>
      <c r="Q124" s="44">
        <v>1514.3262</v>
      </c>
      <c r="R124" s="233">
        <v>0.17719180979633053</v>
      </c>
      <c r="S124" s="42"/>
      <c r="T124" s="45">
        <v>3802656</v>
      </c>
      <c r="U124" s="45">
        <v>21152386</v>
      </c>
      <c r="V124" s="45">
        <v>15625403</v>
      </c>
      <c r="W124" s="45">
        <v>10181561</v>
      </c>
      <c r="X124" s="30">
        <v>4</v>
      </c>
    </row>
    <row r="125" spans="1:24" x14ac:dyDescent="0.3">
      <c r="A125" s="41">
        <v>76</v>
      </c>
      <c r="B125" s="42" t="s">
        <v>430</v>
      </c>
      <c r="C125" s="42" t="s">
        <v>431</v>
      </c>
      <c r="D125" s="42">
        <v>83.085849999999994</v>
      </c>
      <c r="E125" s="43">
        <v>9.0419999999999998</v>
      </c>
      <c r="F125" s="42" t="s">
        <v>432</v>
      </c>
      <c r="G125" s="42"/>
      <c r="H125" s="42"/>
      <c r="I125" s="44">
        <v>124.12465</v>
      </c>
      <c r="J125" s="42" t="s">
        <v>87</v>
      </c>
      <c r="K125" s="44">
        <v>99.2</v>
      </c>
      <c r="L125" s="44">
        <v>99.1</v>
      </c>
      <c r="M125" s="44">
        <v>100</v>
      </c>
      <c r="N125" s="44">
        <v>878</v>
      </c>
      <c r="O125" s="44">
        <v>957</v>
      </c>
      <c r="P125" s="44">
        <v>1251</v>
      </c>
      <c r="Q125" s="44" t="e">
        <v>#N/A</v>
      </c>
      <c r="R125" s="233" t="e">
        <v>#N/A</v>
      </c>
      <c r="S125" s="42"/>
      <c r="T125" s="45"/>
      <c r="U125" s="45">
        <v>940325</v>
      </c>
      <c r="V125" s="45">
        <v>1175168</v>
      </c>
      <c r="W125" s="45">
        <v>560837</v>
      </c>
      <c r="X125" s="30">
        <v>3</v>
      </c>
    </row>
    <row r="126" spans="1:24" x14ac:dyDescent="0.3">
      <c r="A126" s="41">
        <v>77</v>
      </c>
      <c r="B126" s="42" t="s">
        <v>433</v>
      </c>
      <c r="C126" s="42" t="s">
        <v>434</v>
      </c>
      <c r="D126" s="42">
        <v>154.17160999999999</v>
      </c>
      <c r="E126" s="43">
        <v>9.06</v>
      </c>
      <c r="F126" s="42" t="s">
        <v>435</v>
      </c>
      <c r="G126" s="42"/>
      <c r="H126" s="42"/>
      <c r="I126" s="44">
        <v>100.08826999999999</v>
      </c>
      <c r="J126" s="42" t="s">
        <v>87</v>
      </c>
      <c r="K126" s="44">
        <v>98.9</v>
      </c>
      <c r="L126" s="44">
        <v>91.6</v>
      </c>
      <c r="M126" s="44">
        <v>100</v>
      </c>
      <c r="N126" s="44">
        <v>805</v>
      </c>
      <c r="O126" s="44">
        <v>944</v>
      </c>
      <c r="P126" s="44">
        <v>1252</v>
      </c>
      <c r="Q126" s="44">
        <v>758.19479999999999</v>
      </c>
      <c r="R126" s="233">
        <v>0.65129067094630566</v>
      </c>
      <c r="S126" s="42"/>
      <c r="T126" s="45">
        <v>448675</v>
      </c>
      <c r="U126" s="45">
        <v>2288736</v>
      </c>
      <c r="V126" s="45">
        <v>2211814</v>
      </c>
      <c r="W126" s="45">
        <v>1417726</v>
      </c>
      <c r="X126" s="30">
        <v>4</v>
      </c>
    </row>
    <row r="127" spans="1:24" x14ac:dyDescent="0.3">
      <c r="A127" s="41">
        <v>78</v>
      </c>
      <c r="B127" s="42" t="s">
        <v>436</v>
      </c>
      <c r="C127" s="42" t="s">
        <v>437</v>
      </c>
      <c r="D127" s="42">
        <v>113.13262</v>
      </c>
      <c r="E127" s="43">
        <v>9.0690000000000008</v>
      </c>
      <c r="F127" s="42" t="s">
        <v>438</v>
      </c>
      <c r="G127" s="42"/>
      <c r="H127" s="42"/>
      <c r="I127" s="44">
        <v>128.15594999999999</v>
      </c>
      <c r="J127" s="42" t="s">
        <v>87</v>
      </c>
      <c r="K127" s="44">
        <v>97.4</v>
      </c>
      <c r="L127" s="44">
        <v>98.5</v>
      </c>
      <c r="M127" s="44">
        <v>98.5</v>
      </c>
      <c r="N127" s="44">
        <v>808</v>
      </c>
      <c r="O127" s="44">
        <v>896</v>
      </c>
      <c r="P127" s="44">
        <v>1252</v>
      </c>
      <c r="Q127" s="44">
        <v>844.47784000000001</v>
      </c>
      <c r="R127" s="233">
        <v>0.48257294708881882</v>
      </c>
      <c r="S127" s="42"/>
      <c r="T127" s="45"/>
      <c r="U127" s="45">
        <v>73226886</v>
      </c>
      <c r="V127" s="45">
        <v>68867668</v>
      </c>
      <c r="W127" s="45">
        <v>42951893</v>
      </c>
      <c r="X127" s="30">
        <v>3</v>
      </c>
    </row>
    <row r="128" spans="1:24" x14ac:dyDescent="0.3">
      <c r="A128" s="41">
        <v>79</v>
      </c>
      <c r="B128" s="42" t="s">
        <v>439</v>
      </c>
      <c r="C128" s="42" t="s">
        <v>440</v>
      </c>
      <c r="D128" s="42">
        <v>85.028660000000002</v>
      </c>
      <c r="E128" s="43">
        <v>9.0920000000000005</v>
      </c>
      <c r="F128" s="42" t="s">
        <v>441</v>
      </c>
      <c r="G128" s="42"/>
      <c r="H128" s="42"/>
      <c r="I128" s="44">
        <v>116.0468</v>
      </c>
      <c r="J128" s="42" t="s">
        <v>87</v>
      </c>
      <c r="K128" s="44">
        <v>98.9</v>
      </c>
      <c r="L128" s="44">
        <v>92.6</v>
      </c>
      <c r="M128" s="44">
        <v>100</v>
      </c>
      <c r="N128" s="44">
        <v>890</v>
      </c>
      <c r="O128" s="44">
        <v>943</v>
      </c>
      <c r="P128" s="44">
        <v>1253</v>
      </c>
      <c r="Q128" s="44">
        <v>1136.6600000000001</v>
      </c>
      <c r="R128" s="233">
        <v>0.10235250646631351</v>
      </c>
      <c r="S128" s="42"/>
      <c r="T128" s="45">
        <v>587569</v>
      </c>
      <c r="U128" s="45">
        <v>1054675</v>
      </c>
      <c r="V128" s="45">
        <v>1190324</v>
      </c>
      <c r="W128" s="45">
        <v>887101</v>
      </c>
      <c r="X128" s="30">
        <v>4</v>
      </c>
    </row>
    <row r="129" spans="1:24" x14ac:dyDescent="0.3">
      <c r="A129" s="41">
        <v>80</v>
      </c>
      <c r="B129" s="42" t="s">
        <v>442</v>
      </c>
      <c r="C129" s="42" t="s">
        <v>443</v>
      </c>
      <c r="D129" s="42">
        <v>126.14052</v>
      </c>
      <c r="E129" s="43">
        <v>9.2560000000000002</v>
      </c>
      <c r="F129" s="42" t="s">
        <v>444</v>
      </c>
      <c r="G129" s="42"/>
      <c r="H129" s="42"/>
      <c r="I129" s="44">
        <v>155.13047</v>
      </c>
      <c r="J129" s="42" t="s">
        <v>87</v>
      </c>
      <c r="K129" s="44">
        <v>97.4</v>
      </c>
      <c r="L129" s="44">
        <v>86.9</v>
      </c>
      <c r="M129" s="44">
        <v>95.1</v>
      </c>
      <c r="N129" s="44">
        <v>763</v>
      </c>
      <c r="O129" s="44">
        <v>968</v>
      </c>
      <c r="P129" s="44">
        <v>1261</v>
      </c>
      <c r="Q129" s="44" t="e">
        <v>#N/A</v>
      </c>
      <c r="R129" s="233" t="e">
        <v>#N/A</v>
      </c>
      <c r="S129" s="42"/>
      <c r="T129" s="45">
        <v>278539</v>
      </c>
      <c r="U129" s="45">
        <v>586404</v>
      </c>
      <c r="V129" s="45">
        <v>365468</v>
      </c>
      <c r="W129" s="45">
        <v>253850</v>
      </c>
      <c r="X129" s="30">
        <v>4</v>
      </c>
    </row>
    <row r="130" spans="1:24" x14ac:dyDescent="0.3">
      <c r="A130" s="41">
        <v>81</v>
      </c>
      <c r="B130" s="42" t="s">
        <v>445</v>
      </c>
      <c r="C130" s="42" t="s">
        <v>447</v>
      </c>
      <c r="D130" s="42">
        <v>111.11708</v>
      </c>
      <c r="E130" s="43">
        <v>9.3059999999999992</v>
      </c>
      <c r="F130" s="42" t="s">
        <v>448</v>
      </c>
      <c r="G130" s="42"/>
      <c r="H130" s="42"/>
      <c r="I130" s="44">
        <v>140.15594999999999</v>
      </c>
      <c r="J130" s="42" t="s">
        <v>87</v>
      </c>
      <c r="K130" s="44">
        <v>96.1</v>
      </c>
      <c r="L130" s="44">
        <v>85</v>
      </c>
      <c r="M130" s="44">
        <v>95.1</v>
      </c>
      <c r="N130" s="44">
        <v>828</v>
      </c>
      <c r="O130" s="44">
        <v>902</v>
      </c>
      <c r="P130" s="44">
        <v>1263</v>
      </c>
      <c r="Q130" s="44" t="e">
        <v>#N/A</v>
      </c>
      <c r="R130" s="233" t="e">
        <v>#N/A</v>
      </c>
      <c r="S130" s="42"/>
      <c r="T130" s="45">
        <v>718948</v>
      </c>
      <c r="U130" s="45">
        <v>1861656</v>
      </c>
      <c r="V130" s="45">
        <v>1823106</v>
      </c>
      <c r="W130" s="45">
        <v>1799074</v>
      </c>
      <c r="X130" s="30">
        <v>4</v>
      </c>
    </row>
    <row r="131" spans="1:24" x14ac:dyDescent="0.3">
      <c r="A131" s="41">
        <v>82</v>
      </c>
      <c r="B131" s="42" t="s">
        <v>449</v>
      </c>
      <c r="C131" s="42" t="s">
        <v>451</v>
      </c>
      <c r="D131" s="42">
        <v>165.16371000000001</v>
      </c>
      <c r="E131" s="43">
        <v>9.3770000000000007</v>
      </c>
      <c r="F131" s="42" t="s">
        <v>452</v>
      </c>
      <c r="G131" s="42"/>
      <c r="H131" s="42"/>
      <c r="I131" s="44">
        <v>182.16651999999999</v>
      </c>
      <c r="J131" s="42" t="s">
        <v>87</v>
      </c>
      <c r="K131" s="44">
        <v>99.2</v>
      </c>
      <c r="L131" s="44">
        <v>98.2</v>
      </c>
      <c r="M131" s="44">
        <v>100</v>
      </c>
      <c r="N131" s="44">
        <v>905</v>
      </c>
      <c r="O131" s="44">
        <v>958</v>
      </c>
      <c r="P131" s="44">
        <v>1267</v>
      </c>
      <c r="Q131" s="44" t="e">
        <v>#N/A</v>
      </c>
      <c r="R131" s="233" t="e">
        <v>#N/A</v>
      </c>
      <c r="S131" s="42"/>
      <c r="T131" s="45"/>
      <c r="U131" s="45" t="s">
        <v>87</v>
      </c>
      <c r="V131" s="45">
        <v>2456707</v>
      </c>
      <c r="W131" s="45">
        <v>1224135</v>
      </c>
      <c r="X131" s="30">
        <v>2</v>
      </c>
    </row>
    <row r="132" spans="1:24" x14ac:dyDescent="0.3">
      <c r="A132" s="41">
        <v>83</v>
      </c>
      <c r="B132" s="42" t="s">
        <v>453</v>
      </c>
      <c r="C132" s="42" t="s">
        <v>455</v>
      </c>
      <c r="D132" s="42">
        <v>131.08572000000001</v>
      </c>
      <c r="E132" s="43">
        <v>9.4149999999999991</v>
      </c>
      <c r="F132" s="42" t="s">
        <v>456</v>
      </c>
      <c r="G132" s="42"/>
      <c r="H132" s="42"/>
      <c r="I132" s="44">
        <v>202.17160000000001</v>
      </c>
      <c r="J132" s="42" t="s">
        <v>87</v>
      </c>
      <c r="K132" s="44">
        <v>95.4</v>
      </c>
      <c r="L132" s="44">
        <v>96.1</v>
      </c>
      <c r="M132" s="44">
        <v>100</v>
      </c>
      <c r="N132" s="44">
        <v>754</v>
      </c>
      <c r="O132" s="44">
        <v>769</v>
      </c>
      <c r="P132" s="44">
        <v>1269</v>
      </c>
      <c r="Q132" s="44" t="e">
        <v>#N/A</v>
      </c>
      <c r="R132" s="233" t="e">
        <v>#N/A</v>
      </c>
      <c r="S132" s="42"/>
      <c r="T132" s="45">
        <v>1995050</v>
      </c>
      <c r="U132" s="45">
        <v>5684802</v>
      </c>
      <c r="V132" s="45">
        <v>5953389</v>
      </c>
      <c r="W132" s="45" t="s">
        <v>87</v>
      </c>
      <c r="X132" s="30">
        <v>3</v>
      </c>
    </row>
    <row r="133" spans="1:24" x14ac:dyDescent="0.3">
      <c r="A133" s="41">
        <v>84</v>
      </c>
      <c r="B133" s="42" t="s">
        <v>457</v>
      </c>
      <c r="C133" s="42" t="s">
        <v>458</v>
      </c>
      <c r="D133" s="42">
        <v>135.11694</v>
      </c>
      <c r="E133" s="43">
        <v>9.4649999999999999</v>
      </c>
      <c r="F133" s="42" t="s">
        <v>459</v>
      </c>
      <c r="G133" s="42"/>
      <c r="H133" s="42"/>
      <c r="I133" s="44">
        <v>144.07810000000001</v>
      </c>
      <c r="J133" s="42" t="s">
        <v>87</v>
      </c>
      <c r="K133" s="44">
        <v>97.9</v>
      </c>
      <c r="L133" s="44">
        <v>95.7</v>
      </c>
      <c r="M133" s="44">
        <v>99.8</v>
      </c>
      <c r="N133" s="44">
        <v>855</v>
      </c>
      <c r="O133" s="44">
        <v>897</v>
      </c>
      <c r="P133" s="44">
        <v>1271</v>
      </c>
      <c r="Q133" s="44">
        <v>1072.8356000000001</v>
      </c>
      <c r="R133" s="233">
        <v>0.18471087275627307</v>
      </c>
      <c r="S133" s="42"/>
      <c r="T133" s="45"/>
      <c r="U133" s="45">
        <v>14768553</v>
      </c>
      <c r="V133" s="45">
        <v>23541769</v>
      </c>
      <c r="W133" s="45"/>
      <c r="X133" s="30">
        <v>2</v>
      </c>
    </row>
    <row r="134" spans="1:24" x14ac:dyDescent="0.3">
      <c r="A134" s="41">
        <v>85</v>
      </c>
      <c r="B134" s="42" t="s">
        <v>460</v>
      </c>
      <c r="C134" s="42" t="s">
        <v>462</v>
      </c>
      <c r="D134" s="42">
        <v>110.0729</v>
      </c>
      <c r="E134" s="43">
        <v>9.6240000000000006</v>
      </c>
      <c r="F134" s="42" t="s">
        <v>463</v>
      </c>
      <c r="G134" s="42"/>
      <c r="H134" s="42"/>
      <c r="I134" s="44">
        <v>110.07262</v>
      </c>
      <c r="J134" s="42">
        <v>110.07235</v>
      </c>
      <c r="K134" s="44">
        <v>97.8</v>
      </c>
      <c r="L134" s="44">
        <v>94.5</v>
      </c>
      <c r="M134" s="44">
        <v>100</v>
      </c>
      <c r="N134" s="44">
        <v>853</v>
      </c>
      <c r="O134" s="44">
        <v>890</v>
      </c>
      <c r="P134" s="44">
        <v>1279</v>
      </c>
      <c r="Q134" s="44" t="e">
        <v>#N/A</v>
      </c>
      <c r="R134" s="233" t="e">
        <v>#N/A</v>
      </c>
      <c r="S134" s="42"/>
      <c r="T134" s="45"/>
      <c r="U134" s="45">
        <v>188263</v>
      </c>
      <c r="V134" s="45">
        <v>145151</v>
      </c>
      <c r="W134" s="45">
        <v>150928</v>
      </c>
      <c r="X134" s="30">
        <v>3</v>
      </c>
    </row>
    <row r="135" spans="1:24" x14ac:dyDescent="0.3">
      <c r="A135" s="41">
        <v>86</v>
      </c>
      <c r="B135" s="42" t="s">
        <v>464</v>
      </c>
      <c r="C135" s="42" t="s">
        <v>466</v>
      </c>
      <c r="D135" s="42">
        <v>105.03373999999999</v>
      </c>
      <c r="E135" s="43">
        <v>9.6669999999999998</v>
      </c>
      <c r="F135" s="42" t="s">
        <v>467</v>
      </c>
      <c r="G135" s="42"/>
      <c r="H135" s="42"/>
      <c r="I135" s="44">
        <v>306.10978999999998</v>
      </c>
      <c r="J135" s="42" t="s">
        <v>87</v>
      </c>
      <c r="K135" s="44">
        <v>97.9</v>
      </c>
      <c r="L135" s="44">
        <v>97.4</v>
      </c>
      <c r="M135" s="44">
        <v>96.7</v>
      </c>
      <c r="N135" s="44">
        <v>755</v>
      </c>
      <c r="O135" s="44">
        <v>959</v>
      </c>
      <c r="P135" s="44">
        <v>1281</v>
      </c>
      <c r="Q135" s="44" t="e">
        <v>#N/A</v>
      </c>
      <c r="R135" s="233" t="e">
        <v>#N/A</v>
      </c>
      <c r="S135" s="42"/>
      <c r="T135" s="45">
        <v>498915</v>
      </c>
      <c r="U135" s="45">
        <v>798887</v>
      </c>
      <c r="V135" s="45">
        <v>883526</v>
      </c>
      <c r="W135" s="45">
        <v>685943</v>
      </c>
      <c r="X135" s="30">
        <v>4</v>
      </c>
    </row>
    <row r="136" spans="1:24" x14ac:dyDescent="0.3">
      <c r="A136" s="41">
        <v>87</v>
      </c>
      <c r="B136" s="42" t="s">
        <v>468</v>
      </c>
      <c r="C136" s="42" t="s">
        <v>470</v>
      </c>
      <c r="D136" s="42">
        <v>148.08835999999999</v>
      </c>
      <c r="E136" s="43">
        <v>9.6760000000000002</v>
      </c>
      <c r="F136" s="42" t="s">
        <v>471</v>
      </c>
      <c r="G136" s="42"/>
      <c r="H136" s="42"/>
      <c r="I136" s="44">
        <v>196.14578</v>
      </c>
      <c r="J136" s="42" t="s">
        <v>87</v>
      </c>
      <c r="K136" s="44">
        <v>98.9</v>
      </c>
      <c r="L136" s="44">
        <v>99</v>
      </c>
      <c r="M136" s="44">
        <v>100</v>
      </c>
      <c r="N136" s="44">
        <v>798</v>
      </c>
      <c r="O136" s="44">
        <v>945</v>
      </c>
      <c r="P136" s="44">
        <v>1281</v>
      </c>
      <c r="Q136" s="44" t="e">
        <v>#N/A</v>
      </c>
      <c r="R136" s="233" t="e">
        <v>#N/A</v>
      </c>
      <c r="S136" s="42"/>
      <c r="T136" s="45">
        <v>20323392</v>
      </c>
      <c r="U136" s="45">
        <v>53109702</v>
      </c>
      <c r="V136" s="45">
        <v>32122421</v>
      </c>
      <c r="W136" s="45">
        <v>31608841</v>
      </c>
      <c r="X136" s="30">
        <v>4</v>
      </c>
    </row>
    <row r="137" spans="1:24" x14ac:dyDescent="0.3">
      <c r="A137" s="41">
        <v>88</v>
      </c>
      <c r="B137" s="42" t="s">
        <v>472</v>
      </c>
      <c r="C137" s="42" t="s">
        <v>473</v>
      </c>
      <c r="D137" s="42">
        <v>126.14052</v>
      </c>
      <c r="E137" s="43">
        <v>9.7140000000000004</v>
      </c>
      <c r="F137" s="42" t="s">
        <v>474</v>
      </c>
      <c r="G137" s="42"/>
      <c r="H137" s="42"/>
      <c r="I137" s="44">
        <v>604.68804999999998</v>
      </c>
      <c r="J137" s="42" t="s">
        <v>87</v>
      </c>
      <c r="K137" s="44">
        <v>99.5</v>
      </c>
      <c r="L137" s="44">
        <v>99</v>
      </c>
      <c r="M137" s="44">
        <v>100</v>
      </c>
      <c r="N137" s="44">
        <v>761</v>
      </c>
      <c r="O137" s="44">
        <v>976</v>
      </c>
      <c r="P137" s="44">
        <v>1283</v>
      </c>
      <c r="Q137" s="44">
        <v>4534.6323000000002</v>
      </c>
      <c r="R137" s="233">
        <v>0.7170663650060447</v>
      </c>
      <c r="S137" s="42"/>
      <c r="T137" s="45"/>
      <c r="U137" s="45">
        <v>86006031</v>
      </c>
      <c r="V137" s="45">
        <v>102571706</v>
      </c>
      <c r="W137" s="45"/>
      <c r="X137" s="30">
        <v>2</v>
      </c>
    </row>
    <row r="138" spans="1:24" x14ac:dyDescent="0.3">
      <c r="A138" s="41">
        <v>89</v>
      </c>
      <c r="B138" s="42" t="s">
        <v>475</v>
      </c>
      <c r="C138" s="42" t="s">
        <v>476</v>
      </c>
      <c r="D138" s="42">
        <v>97.101439999999997</v>
      </c>
      <c r="E138" s="43">
        <v>9.7270000000000003</v>
      </c>
      <c r="F138" s="42" t="s">
        <v>477</v>
      </c>
      <c r="G138" s="42"/>
      <c r="H138" s="42"/>
      <c r="I138" s="44">
        <v>354.14380999999997</v>
      </c>
      <c r="J138" s="42" t="s">
        <v>87</v>
      </c>
      <c r="K138" s="44">
        <v>98.6</v>
      </c>
      <c r="L138" s="44">
        <v>100</v>
      </c>
      <c r="M138" s="44">
        <v>100</v>
      </c>
      <c r="N138" s="44">
        <v>862</v>
      </c>
      <c r="O138" s="44">
        <v>929</v>
      </c>
      <c r="P138" s="44">
        <v>1284</v>
      </c>
      <c r="Q138" s="44" t="e">
        <v>#N/A</v>
      </c>
      <c r="R138" s="233" t="e">
        <v>#N/A</v>
      </c>
      <c r="S138" s="42"/>
      <c r="T138" s="45">
        <v>352342</v>
      </c>
      <c r="U138" s="45">
        <v>1902513</v>
      </c>
      <c r="V138" s="45" t="s">
        <v>87</v>
      </c>
      <c r="W138" s="45">
        <v>1222777</v>
      </c>
      <c r="X138" s="30">
        <v>3</v>
      </c>
    </row>
    <row r="139" spans="1:24" x14ac:dyDescent="0.3">
      <c r="A139" s="41">
        <v>90</v>
      </c>
      <c r="B139" s="42" t="s">
        <v>478</v>
      </c>
      <c r="C139" s="42" t="s">
        <v>480</v>
      </c>
      <c r="D139" s="42">
        <v>81.070179999999993</v>
      </c>
      <c r="E139" s="43">
        <v>9.8889999999999993</v>
      </c>
      <c r="F139" s="42" t="s">
        <v>408</v>
      </c>
      <c r="G139" s="42"/>
      <c r="H139" s="42"/>
      <c r="I139" s="44">
        <v>186.16143</v>
      </c>
      <c r="J139" s="42" t="s">
        <v>87</v>
      </c>
      <c r="K139" s="44">
        <v>99.8</v>
      </c>
      <c r="L139" s="44">
        <v>96.4</v>
      </c>
      <c r="M139" s="44">
        <v>100</v>
      </c>
      <c r="N139" s="44">
        <v>878</v>
      </c>
      <c r="O139" s="44">
        <v>989</v>
      </c>
      <c r="P139" s="44">
        <v>1291</v>
      </c>
      <c r="Q139" s="44" t="e">
        <v>#N/A</v>
      </c>
      <c r="R139" s="233" t="e">
        <v>#N/A</v>
      </c>
      <c r="S139" s="42"/>
      <c r="T139" s="45"/>
      <c r="U139" s="45">
        <v>1097802</v>
      </c>
      <c r="V139" s="45">
        <v>1575418</v>
      </c>
      <c r="W139" s="45">
        <v>668958</v>
      </c>
      <c r="X139" s="30">
        <v>3</v>
      </c>
    </row>
    <row r="140" spans="1:24" x14ac:dyDescent="0.3">
      <c r="A140" s="41">
        <v>91</v>
      </c>
      <c r="B140" s="42" t="s">
        <v>481</v>
      </c>
      <c r="C140" s="42" t="s">
        <v>483</v>
      </c>
      <c r="D140" s="42">
        <v>97.101479999999995</v>
      </c>
      <c r="E140" s="43">
        <v>9.8960000000000008</v>
      </c>
      <c r="F140" s="42" t="s">
        <v>149</v>
      </c>
      <c r="G140" s="42"/>
      <c r="H140" s="42"/>
      <c r="I140" s="44">
        <v>192.18725000000001</v>
      </c>
      <c r="J140" s="42" t="s">
        <v>87</v>
      </c>
      <c r="K140" s="44">
        <v>99.9</v>
      </c>
      <c r="L140" s="44">
        <v>98.4</v>
      </c>
      <c r="M140" s="44">
        <v>100</v>
      </c>
      <c r="N140" s="44">
        <v>778</v>
      </c>
      <c r="O140" s="44">
        <v>993</v>
      </c>
      <c r="P140" s="44">
        <v>1292</v>
      </c>
      <c r="Q140" s="44" t="e">
        <v>#N/A</v>
      </c>
      <c r="R140" s="233" t="e">
        <v>#N/A</v>
      </c>
      <c r="S140" s="42"/>
      <c r="T140" s="45"/>
      <c r="U140" s="45">
        <v>1274143</v>
      </c>
      <c r="V140" s="45">
        <v>2290035</v>
      </c>
      <c r="W140" s="45">
        <v>916829</v>
      </c>
      <c r="X140" s="30">
        <v>3</v>
      </c>
    </row>
    <row r="141" spans="1:24" x14ac:dyDescent="0.3">
      <c r="A141" s="41">
        <v>92</v>
      </c>
      <c r="B141" s="42" t="s">
        <v>484</v>
      </c>
      <c r="C141" s="42" t="s">
        <v>486</v>
      </c>
      <c r="D141" s="42">
        <v>142.07782</v>
      </c>
      <c r="E141" s="43">
        <v>10.048</v>
      </c>
      <c r="F141" s="42" t="s">
        <v>487</v>
      </c>
      <c r="G141" s="42"/>
      <c r="H141" s="42"/>
      <c r="I141" s="44">
        <v>142.07769999999999</v>
      </c>
      <c r="J141" s="42">
        <v>142.07727</v>
      </c>
      <c r="K141" s="44">
        <v>99.8</v>
      </c>
      <c r="L141" s="44">
        <v>92.1</v>
      </c>
      <c r="M141" s="44">
        <v>100</v>
      </c>
      <c r="N141" s="44">
        <v>901</v>
      </c>
      <c r="O141" s="44">
        <v>989</v>
      </c>
      <c r="P141" s="44">
        <v>1299</v>
      </c>
      <c r="Q141" s="44" t="e">
        <v>#N/A</v>
      </c>
      <c r="R141" s="233" t="e">
        <v>#N/A</v>
      </c>
      <c r="S141" s="42"/>
      <c r="T141" s="45"/>
      <c r="U141" s="45">
        <v>32515521</v>
      </c>
      <c r="V141" s="45">
        <v>16009684</v>
      </c>
      <c r="W141" s="45">
        <v>30802233</v>
      </c>
      <c r="X141" s="30">
        <v>3</v>
      </c>
    </row>
    <row r="142" spans="1:24" x14ac:dyDescent="0.3">
      <c r="A142" s="41">
        <v>93</v>
      </c>
      <c r="B142" s="42" t="s">
        <v>488</v>
      </c>
      <c r="C142" s="42" t="s">
        <v>490</v>
      </c>
      <c r="D142" s="42">
        <v>95.085840000000005</v>
      </c>
      <c r="E142" s="43">
        <v>10.199</v>
      </c>
      <c r="F142" s="42" t="s">
        <v>202</v>
      </c>
      <c r="G142" s="42"/>
      <c r="H142" s="42"/>
      <c r="I142" s="44">
        <v>138.1403</v>
      </c>
      <c r="J142" s="42" t="s">
        <v>87</v>
      </c>
      <c r="K142" s="44">
        <v>98.2</v>
      </c>
      <c r="L142" s="44">
        <v>96.8</v>
      </c>
      <c r="M142" s="44">
        <v>99.8</v>
      </c>
      <c r="N142" s="44">
        <v>778</v>
      </c>
      <c r="O142" s="44">
        <v>916</v>
      </c>
      <c r="P142" s="44">
        <v>1306</v>
      </c>
      <c r="Q142" s="44">
        <v>1071.7412999999999</v>
      </c>
      <c r="R142" s="233">
        <v>0.21857765488742489</v>
      </c>
      <c r="S142" s="42"/>
      <c r="T142" s="45">
        <v>892077</v>
      </c>
      <c r="U142" s="45">
        <v>4350540</v>
      </c>
      <c r="V142" s="45">
        <v>2269537</v>
      </c>
      <c r="W142" s="45">
        <v>2874634</v>
      </c>
      <c r="X142" s="30">
        <v>4</v>
      </c>
    </row>
    <row r="143" spans="1:24" x14ac:dyDescent="0.3">
      <c r="A143" s="41">
        <v>94</v>
      </c>
      <c r="B143" s="42" t="s">
        <v>491</v>
      </c>
      <c r="C143" s="42" t="s">
        <v>493</v>
      </c>
      <c r="D143" s="42">
        <v>179.17934</v>
      </c>
      <c r="E143" s="43">
        <v>10.241</v>
      </c>
      <c r="F143" s="42" t="s">
        <v>494</v>
      </c>
      <c r="G143" s="42"/>
      <c r="H143" s="42"/>
      <c r="I143" s="44">
        <v>208.18217000000001</v>
      </c>
      <c r="J143" s="42" t="s">
        <v>87</v>
      </c>
      <c r="K143" s="44">
        <v>99.1</v>
      </c>
      <c r="L143" s="44">
        <v>90.2</v>
      </c>
      <c r="M143" s="44">
        <v>100</v>
      </c>
      <c r="N143" s="44">
        <v>813</v>
      </c>
      <c r="O143" s="44">
        <v>954</v>
      </c>
      <c r="P143" s="44">
        <v>1308</v>
      </c>
      <c r="Q143" s="44" t="e">
        <v>#N/A</v>
      </c>
      <c r="R143" s="233" t="e">
        <v>#N/A</v>
      </c>
      <c r="S143" s="42"/>
      <c r="T143" s="45"/>
      <c r="U143" s="45">
        <v>322977</v>
      </c>
      <c r="V143" s="45">
        <v>326639</v>
      </c>
      <c r="W143" s="45">
        <v>320237</v>
      </c>
      <c r="X143" s="30">
        <v>3</v>
      </c>
    </row>
    <row r="144" spans="1:24" x14ac:dyDescent="0.3">
      <c r="A144" s="41">
        <v>95</v>
      </c>
      <c r="B144" s="42" t="s">
        <v>495</v>
      </c>
      <c r="C144" s="42" t="s">
        <v>497</v>
      </c>
      <c r="D144" s="42">
        <v>82.078029999999998</v>
      </c>
      <c r="E144" s="43">
        <v>10.298</v>
      </c>
      <c r="F144" s="42" t="s">
        <v>498</v>
      </c>
      <c r="G144" s="42"/>
      <c r="H144" s="42"/>
      <c r="I144" s="44">
        <v>82.077699999999993</v>
      </c>
      <c r="J144" s="42">
        <v>82.077479999999994</v>
      </c>
      <c r="K144" s="44">
        <v>99.2</v>
      </c>
      <c r="L144" s="44">
        <v>96.3</v>
      </c>
      <c r="M144" s="44">
        <v>100</v>
      </c>
      <c r="N144" s="44">
        <v>908</v>
      </c>
      <c r="O144" s="44">
        <v>957</v>
      </c>
      <c r="P144" s="44">
        <v>1311</v>
      </c>
      <c r="Q144" s="44">
        <v>601.78454999999997</v>
      </c>
      <c r="R144" s="233">
        <v>1.1785205352978905</v>
      </c>
      <c r="S144" s="42"/>
      <c r="T144" s="45">
        <v>1385532</v>
      </c>
      <c r="U144" s="45">
        <v>13923285</v>
      </c>
      <c r="V144" s="45">
        <v>16252085</v>
      </c>
      <c r="W144" s="45">
        <v>5516276</v>
      </c>
      <c r="X144" s="30">
        <v>4</v>
      </c>
    </row>
    <row r="145" spans="1:24" x14ac:dyDescent="0.3">
      <c r="A145" s="41">
        <v>96</v>
      </c>
      <c r="B145" s="42" t="s">
        <v>499</v>
      </c>
      <c r="C145" s="42" t="s">
        <v>500</v>
      </c>
      <c r="D145" s="42">
        <v>147.08056999999999</v>
      </c>
      <c r="E145" s="43">
        <v>10.347</v>
      </c>
      <c r="F145" s="42" t="s">
        <v>501</v>
      </c>
      <c r="G145" s="42"/>
      <c r="H145" s="42"/>
      <c r="I145" s="44">
        <v>204.15087</v>
      </c>
      <c r="J145" s="42" t="s">
        <v>87</v>
      </c>
      <c r="K145" s="44">
        <v>99.3</v>
      </c>
      <c r="L145" s="44">
        <v>100</v>
      </c>
      <c r="M145" s="44">
        <v>100</v>
      </c>
      <c r="N145" s="44">
        <v>889</v>
      </c>
      <c r="O145" s="44">
        <v>962</v>
      </c>
      <c r="P145" s="44">
        <v>1313</v>
      </c>
      <c r="Q145" s="44">
        <v>1577.8077000000001</v>
      </c>
      <c r="R145" s="233">
        <v>0.16783268328580223</v>
      </c>
      <c r="S145" s="42"/>
      <c r="T145" s="45">
        <v>344442</v>
      </c>
      <c r="U145" s="45">
        <v>368869</v>
      </c>
      <c r="V145" s="45">
        <v>605411</v>
      </c>
      <c r="W145" s="45">
        <v>540331</v>
      </c>
      <c r="X145" s="30">
        <v>4</v>
      </c>
    </row>
    <row r="146" spans="1:24" x14ac:dyDescent="0.3">
      <c r="A146" s="41">
        <v>97</v>
      </c>
      <c r="B146" s="42" t="s">
        <v>502</v>
      </c>
      <c r="C146" s="42" t="s">
        <v>486</v>
      </c>
      <c r="D146" s="42">
        <v>142.07782</v>
      </c>
      <c r="E146" s="43">
        <v>10.372</v>
      </c>
      <c r="F146" s="42" t="s">
        <v>487</v>
      </c>
      <c r="G146" s="42"/>
      <c r="H146" s="42"/>
      <c r="I146" s="44">
        <v>142.07769999999999</v>
      </c>
      <c r="J146" s="42">
        <v>142.07727</v>
      </c>
      <c r="K146" s="44">
        <v>99.7</v>
      </c>
      <c r="L146" s="44">
        <v>95.4</v>
      </c>
      <c r="M146" s="44">
        <v>100</v>
      </c>
      <c r="N146" s="44">
        <v>916</v>
      </c>
      <c r="O146" s="44">
        <v>986</v>
      </c>
      <c r="P146" s="44">
        <v>1314</v>
      </c>
      <c r="Q146" s="44" t="e">
        <v>#N/A</v>
      </c>
      <c r="R146" s="233" t="e">
        <v>#N/A</v>
      </c>
      <c r="S146" s="42"/>
      <c r="T146" s="45"/>
      <c r="U146" s="45">
        <v>17364823</v>
      </c>
      <c r="V146" s="45">
        <v>9234634</v>
      </c>
      <c r="W146" s="45">
        <v>16813771</v>
      </c>
      <c r="X146" s="30">
        <v>3</v>
      </c>
    </row>
    <row r="147" spans="1:24" x14ac:dyDescent="0.3">
      <c r="A147" s="41">
        <v>98</v>
      </c>
      <c r="B147" s="42" t="s">
        <v>503</v>
      </c>
      <c r="C147" s="42" t="s">
        <v>504</v>
      </c>
      <c r="D147" s="42">
        <v>114.10419</v>
      </c>
      <c r="E147" s="43">
        <v>10.504</v>
      </c>
      <c r="F147" s="42" t="s">
        <v>206</v>
      </c>
      <c r="G147" s="42"/>
      <c r="H147" s="42"/>
      <c r="I147" s="44">
        <v>114.10392</v>
      </c>
      <c r="J147" s="42">
        <v>114.10365</v>
      </c>
      <c r="K147" s="44">
        <v>99.5</v>
      </c>
      <c r="L147" s="44">
        <v>82</v>
      </c>
      <c r="M147" s="44">
        <v>100</v>
      </c>
      <c r="N147" s="44">
        <v>753</v>
      </c>
      <c r="O147" s="44">
        <v>972</v>
      </c>
      <c r="P147" s="44">
        <v>1321</v>
      </c>
      <c r="Q147" s="44">
        <v>770.44370000000004</v>
      </c>
      <c r="R147" s="233">
        <v>0.71459640723910123</v>
      </c>
      <c r="S147" s="42"/>
      <c r="T147" s="45">
        <v>7278</v>
      </c>
      <c r="U147" s="45">
        <v>239911</v>
      </c>
      <c r="V147" s="45">
        <v>254247</v>
      </c>
      <c r="W147" s="45">
        <v>125314</v>
      </c>
      <c r="X147" s="30">
        <v>4</v>
      </c>
    </row>
    <row r="148" spans="1:24" x14ac:dyDescent="0.3">
      <c r="A148" s="41">
        <v>99</v>
      </c>
      <c r="B148" s="42" t="s">
        <v>505</v>
      </c>
      <c r="C148" s="42" t="s">
        <v>507</v>
      </c>
      <c r="D148" s="42">
        <v>126.14052</v>
      </c>
      <c r="E148" s="43">
        <v>10.712999999999999</v>
      </c>
      <c r="F148" s="42" t="s">
        <v>508</v>
      </c>
      <c r="G148" s="42"/>
      <c r="H148" s="42"/>
      <c r="I148" s="44">
        <v>254.29679999999999</v>
      </c>
      <c r="J148" s="42" t="s">
        <v>87</v>
      </c>
      <c r="K148" s="44">
        <v>99.6</v>
      </c>
      <c r="L148" s="44">
        <v>99.6</v>
      </c>
      <c r="M148" s="44">
        <v>100</v>
      </c>
      <c r="N148" s="44">
        <v>830</v>
      </c>
      <c r="O148" s="44">
        <v>980</v>
      </c>
      <c r="P148" s="44">
        <v>1331</v>
      </c>
      <c r="Q148" s="44">
        <v>1683.9955</v>
      </c>
      <c r="R148" s="233">
        <v>0.20961784042772086</v>
      </c>
      <c r="S148" s="42"/>
      <c r="T148" s="45"/>
      <c r="U148" s="45">
        <v>111635246</v>
      </c>
      <c r="V148" s="45">
        <v>153219252</v>
      </c>
      <c r="W148" s="45"/>
      <c r="X148" s="30">
        <v>2</v>
      </c>
    </row>
    <row r="149" spans="1:24" x14ac:dyDescent="0.3">
      <c r="A149" s="41">
        <v>100</v>
      </c>
      <c r="B149" s="42" t="s">
        <v>509</v>
      </c>
      <c r="C149" s="42" t="s">
        <v>510</v>
      </c>
      <c r="D149" s="42">
        <v>118.07796</v>
      </c>
      <c r="E149" s="43">
        <v>10.731</v>
      </c>
      <c r="F149" s="42" t="s">
        <v>511</v>
      </c>
      <c r="G149" s="42"/>
      <c r="H149" s="42"/>
      <c r="I149" s="44">
        <v>118.07769999999999</v>
      </c>
      <c r="J149" s="42">
        <v>118.07741</v>
      </c>
      <c r="K149" s="44">
        <v>98.9</v>
      </c>
      <c r="L149" s="44">
        <v>91.2</v>
      </c>
      <c r="M149" s="44">
        <v>100</v>
      </c>
      <c r="N149" s="44">
        <v>884</v>
      </c>
      <c r="O149" s="44">
        <v>945</v>
      </c>
      <c r="P149" s="44">
        <v>1332</v>
      </c>
      <c r="Q149" s="44" t="e">
        <v>#N/A</v>
      </c>
      <c r="R149" s="233" t="e">
        <v>#N/A</v>
      </c>
      <c r="S149" s="42"/>
      <c r="T149" s="45">
        <v>77602</v>
      </c>
      <c r="U149" s="45">
        <v>282285</v>
      </c>
      <c r="V149" s="45">
        <v>431289</v>
      </c>
      <c r="W149" s="45">
        <v>184314</v>
      </c>
      <c r="X149" s="30">
        <v>4</v>
      </c>
    </row>
    <row r="150" spans="1:24" x14ac:dyDescent="0.3">
      <c r="A150" s="41">
        <v>101</v>
      </c>
      <c r="B150" s="42" t="s">
        <v>512</v>
      </c>
      <c r="C150" s="42" t="s">
        <v>514</v>
      </c>
      <c r="D150" s="42">
        <v>81.070179999999993</v>
      </c>
      <c r="E150" s="43">
        <v>10.742000000000001</v>
      </c>
      <c r="F150" s="42" t="s">
        <v>206</v>
      </c>
      <c r="G150" s="42"/>
      <c r="H150" s="42"/>
      <c r="I150" s="44">
        <v>114.10392</v>
      </c>
      <c r="J150" s="42" t="s">
        <v>87</v>
      </c>
      <c r="K150" s="44">
        <v>90.1</v>
      </c>
      <c r="L150" s="44">
        <v>80.5</v>
      </c>
      <c r="M150" s="44">
        <v>94.7</v>
      </c>
      <c r="N150" s="44">
        <v>798</v>
      </c>
      <c r="O150" s="44">
        <v>950</v>
      </c>
      <c r="P150" s="44">
        <v>1332</v>
      </c>
      <c r="Q150" s="44">
        <v>828.71669999999995</v>
      </c>
      <c r="R150" s="233">
        <v>0.60730440209543268</v>
      </c>
      <c r="S150" s="42"/>
      <c r="T150" s="45"/>
      <c r="U150" s="45">
        <v>2917251</v>
      </c>
      <c r="V150" s="45">
        <v>1847305</v>
      </c>
      <c r="W150" s="45">
        <v>807347</v>
      </c>
      <c r="X150" s="30">
        <v>3</v>
      </c>
    </row>
    <row r="151" spans="1:24" x14ac:dyDescent="0.3">
      <c r="A151" s="41">
        <v>102</v>
      </c>
      <c r="B151" s="42" t="s">
        <v>515</v>
      </c>
      <c r="C151" s="42" t="s">
        <v>517</v>
      </c>
      <c r="D151" s="42">
        <v>140.15619000000001</v>
      </c>
      <c r="E151" s="43">
        <v>10.766</v>
      </c>
      <c r="F151" s="42" t="s">
        <v>518</v>
      </c>
      <c r="G151" s="42"/>
      <c r="H151" s="42"/>
      <c r="I151" s="44">
        <v>360.19492000000002</v>
      </c>
      <c r="J151" s="42" t="s">
        <v>87</v>
      </c>
      <c r="K151" s="44">
        <v>95.9</v>
      </c>
      <c r="L151" s="44">
        <v>89.9</v>
      </c>
      <c r="M151" s="44">
        <v>100</v>
      </c>
      <c r="N151" s="44">
        <v>778</v>
      </c>
      <c r="O151" s="44">
        <v>796</v>
      </c>
      <c r="P151" s="44">
        <v>1333</v>
      </c>
      <c r="Q151" s="44" t="e">
        <v>#N/A</v>
      </c>
      <c r="R151" s="233" t="e">
        <v>#N/A</v>
      </c>
      <c r="S151" s="42"/>
      <c r="T151" s="45"/>
      <c r="U151" s="45">
        <v>413098</v>
      </c>
      <c r="V151" s="45">
        <v>410910</v>
      </c>
      <c r="W151" s="45">
        <v>280226</v>
      </c>
      <c r="X151" s="30">
        <v>3</v>
      </c>
    </row>
    <row r="152" spans="1:24" x14ac:dyDescent="0.3">
      <c r="A152" s="41">
        <v>103</v>
      </c>
      <c r="B152" s="42" t="s">
        <v>519</v>
      </c>
      <c r="C152" s="42" t="s">
        <v>521</v>
      </c>
      <c r="D152" s="42">
        <v>159.11677</v>
      </c>
      <c r="E152" s="43">
        <v>10.85</v>
      </c>
      <c r="F152" s="42" t="s">
        <v>522</v>
      </c>
      <c r="G152" s="42"/>
      <c r="H152" s="42"/>
      <c r="I152" s="44">
        <v>389.19538999999997</v>
      </c>
      <c r="J152" s="42" t="s">
        <v>87</v>
      </c>
      <c r="K152" s="44">
        <v>97.4</v>
      </c>
      <c r="L152" s="44">
        <v>91.2</v>
      </c>
      <c r="M152" s="44">
        <v>100</v>
      </c>
      <c r="N152" s="44">
        <v>839</v>
      </c>
      <c r="O152" s="44">
        <v>871</v>
      </c>
      <c r="P152" s="44">
        <v>1337</v>
      </c>
      <c r="Q152" s="44" t="e">
        <v>#N/A</v>
      </c>
      <c r="R152" s="233" t="e">
        <v>#N/A</v>
      </c>
      <c r="S152" s="42"/>
      <c r="T152" s="45"/>
      <c r="U152" s="45">
        <v>111037</v>
      </c>
      <c r="V152" s="45">
        <v>102560</v>
      </c>
      <c r="W152" s="45">
        <v>98772</v>
      </c>
      <c r="X152" s="30">
        <v>3</v>
      </c>
    </row>
    <row r="153" spans="1:24" x14ac:dyDescent="0.3">
      <c r="A153" s="41">
        <v>104</v>
      </c>
      <c r="B153" s="42" t="s">
        <v>523</v>
      </c>
      <c r="C153" s="42" t="s">
        <v>525</v>
      </c>
      <c r="D153" s="42">
        <v>83.085849999999994</v>
      </c>
      <c r="E153" s="43">
        <v>11.021000000000001</v>
      </c>
      <c r="F153" s="42" t="s">
        <v>526</v>
      </c>
      <c r="G153" s="42"/>
      <c r="H153" s="42"/>
      <c r="I153" s="44">
        <v>236.24985000000001</v>
      </c>
      <c r="J153" s="42" t="s">
        <v>87</v>
      </c>
      <c r="K153" s="44">
        <v>97.8</v>
      </c>
      <c r="L153" s="44">
        <v>100</v>
      </c>
      <c r="M153" s="44">
        <v>100</v>
      </c>
      <c r="N153" s="44">
        <v>847</v>
      </c>
      <c r="O153" s="44">
        <v>888</v>
      </c>
      <c r="P153" s="44">
        <v>1346</v>
      </c>
      <c r="Q153" s="44">
        <v>1792.1858999999999</v>
      </c>
      <c r="R153" s="233">
        <v>0.24896184039836491</v>
      </c>
      <c r="S153" s="42"/>
      <c r="T153" s="45" t="s">
        <v>87</v>
      </c>
      <c r="U153" s="45">
        <v>2085236</v>
      </c>
      <c r="V153" s="45">
        <v>3085587</v>
      </c>
      <c r="W153" s="45"/>
      <c r="X153" s="30">
        <v>2</v>
      </c>
    </row>
    <row r="154" spans="1:24" x14ac:dyDescent="0.3">
      <c r="A154" s="41">
        <v>105</v>
      </c>
      <c r="B154" s="42" t="s">
        <v>527</v>
      </c>
      <c r="C154" s="42" t="s">
        <v>306</v>
      </c>
      <c r="D154" s="42">
        <v>97.10154</v>
      </c>
      <c r="E154" s="43">
        <v>11.032999999999999</v>
      </c>
      <c r="F154" s="42" t="s">
        <v>307</v>
      </c>
      <c r="G154" s="42"/>
      <c r="H154" s="42"/>
      <c r="I154" s="44">
        <v>126.1403</v>
      </c>
      <c r="J154" s="42" t="s">
        <v>87</v>
      </c>
      <c r="K154" s="44">
        <v>99.5</v>
      </c>
      <c r="L154" s="44">
        <v>98.1</v>
      </c>
      <c r="M154" s="44">
        <v>100</v>
      </c>
      <c r="N154" s="44">
        <v>924</v>
      </c>
      <c r="O154" s="44">
        <v>974</v>
      </c>
      <c r="P154" s="44">
        <v>1346</v>
      </c>
      <c r="Q154" s="44">
        <v>899.61009999999999</v>
      </c>
      <c r="R154" s="233">
        <v>0.20941283340416034</v>
      </c>
      <c r="S154" s="42"/>
      <c r="T154" s="45"/>
      <c r="U154" s="45">
        <v>772489</v>
      </c>
      <c r="V154" s="45">
        <v>337945</v>
      </c>
      <c r="W154" s="45">
        <v>341517</v>
      </c>
      <c r="X154" s="30">
        <v>3</v>
      </c>
    </row>
    <row r="155" spans="1:24" x14ac:dyDescent="0.3">
      <c r="A155" s="41">
        <v>106</v>
      </c>
      <c r="B155" s="42" t="s">
        <v>528</v>
      </c>
      <c r="C155" s="42" t="s">
        <v>529</v>
      </c>
      <c r="D155" s="42">
        <v>110.10927</v>
      </c>
      <c r="E155" s="43">
        <v>11.036</v>
      </c>
      <c r="F155" s="42" t="s">
        <v>530</v>
      </c>
      <c r="G155" s="42"/>
      <c r="H155" s="42"/>
      <c r="I155" s="44">
        <v>110.10899999999999</v>
      </c>
      <c r="J155" s="42">
        <v>110.10872000000001</v>
      </c>
      <c r="K155" s="44">
        <v>97.1</v>
      </c>
      <c r="L155" s="44">
        <v>96</v>
      </c>
      <c r="M155" s="44">
        <v>100</v>
      </c>
      <c r="N155" s="44">
        <v>770</v>
      </c>
      <c r="O155" s="44">
        <v>852</v>
      </c>
      <c r="P155" s="44">
        <v>1346</v>
      </c>
      <c r="Q155" s="44" t="e">
        <v>#N/A</v>
      </c>
      <c r="R155" s="233" t="e">
        <v>#N/A</v>
      </c>
      <c r="S155" s="42"/>
      <c r="T155" s="45">
        <v>506011</v>
      </c>
      <c r="U155" s="45">
        <v>538043</v>
      </c>
      <c r="V155" s="45">
        <v>1140469</v>
      </c>
      <c r="W155" s="45">
        <v>470840</v>
      </c>
      <c r="X155" s="30">
        <v>4</v>
      </c>
    </row>
    <row r="156" spans="1:24" x14ac:dyDescent="0.3">
      <c r="A156" s="41">
        <v>107</v>
      </c>
      <c r="B156" s="42" t="s">
        <v>531</v>
      </c>
      <c r="C156" s="42" t="s">
        <v>533</v>
      </c>
      <c r="D156" s="42">
        <v>124.12045000000001</v>
      </c>
      <c r="E156" s="43">
        <v>11.045</v>
      </c>
      <c r="F156" s="42" t="s">
        <v>265</v>
      </c>
      <c r="G156" s="42"/>
      <c r="H156" s="42"/>
      <c r="I156" s="44">
        <v>124.08826999999999</v>
      </c>
      <c r="J156" s="42" t="s">
        <v>87</v>
      </c>
      <c r="K156" s="44">
        <v>95.2</v>
      </c>
      <c r="L156" s="44">
        <v>96.6</v>
      </c>
      <c r="M156" s="44">
        <v>96.4</v>
      </c>
      <c r="N156" s="44">
        <v>790</v>
      </c>
      <c r="O156" s="44">
        <v>831</v>
      </c>
      <c r="P156" s="44">
        <v>1347</v>
      </c>
      <c r="Q156" s="44">
        <v>1133.7731000000001</v>
      </c>
      <c r="R156" s="233">
        <v>0.18806840627988075</v>
      </c>
      <c r="S156" s="42"/>
      <c r="T156" s="45"/>
      <c r="U156" s="45"/>
      <c r="V156" s="45">
        <v>78022</v>
      </c>
      <c r="W156" s="45"/>
      <c r="X156" s="30">
        <v>1</v>
      </c>
    </row>
    <row r="157" spans="1:24" x14ac:dyDescent="0.3">
      <c r="A157" s="41">
        <v>108</v>
      </c>
      <c r="B157" s="42" t="s">
        <v>534</v>
      </c>
      <c r="C157" s="42" t="s">
        <v>536</v>
      </c>
      <c r="D157" s="42">
        <v>191.17930999999999</v>
      </c>
      <c r="E157" s="43">
        <v>11.167</v>
      </c>
      <c r="F157" s="42" t="s">
        <v>537</v>
      </c>
      <c r="G157" s="42"/>
      <c r="H157" s="42"/>
      <c r="I157" s="44">
        <v>274.26549999999997</v>
      </c>
      <c r="J157" s="42" t="s">
        <v>87</v>
      </c>
      <c r="K157" s="44">
        <v>95.1</v>
      </c>
      <c r="L157" s="44">
        <v>100</v>
      </c>
      <c r="M157" s="44">
        <v>100</v>
      </c>
      <c r="N157" s="44">
        <v>754</v>
      </c>
      <c r="O157" s="44">
        <v>754</v>
      </c>
      <c r="P157" s="44">
        <v>1352</v>
      </c>
      <c r="Q157" s="44" t="e">
        <v>#N/A</v>
      </c>
      <c r="R157" s="233" t="e">
        <v>#N/A</v>
      </c>
      <c r="S157" s="42"/>
      <c r="T157" s="45"/>
      <c r="U157" s="45">
        <v>2341427</v>
      </c>
      <c r="V157" s="45">
        <v>2305110</v>
      </c>
      <c r="W157" s="45">
        <v>1729612</v>
      </c>
      <c r="X157" s="30">
        <v>3</v>
      </c>
    </row>
    <row r="158" spans="1:24" x14ac:dyDescent="0.3">
      <c r="A158" s="41">
        <v>109</v>
      </c>
      <c r="B158" s="42" t="s">
        <v>538</v>
      </c>
      <c r="C158" s="42" t="s">
        <v>539</v>
      </c>
      <c r="D158" s="42">
        <v>165.16371000000001</v>
      </c>
      <c r="E158" s="43">
        <v>11.256</v>
      </c>
      <c r="F158" s="42" t="s">
        <v>540</v>
      </c>
      <c r="G158" s="42"/>
      <c r="H158" s="42"/>
      <c r="I158" s="44">
        <v>286.19272999999998</v>
      </c>
      <c r="J158" s="42" t="s">
        <v>87</v>
      </c>
      <c r="K158" s="44">
        <v>96.7</v>
      </c>
      <c r="L158" s="44">
        <v>100</v>
      </c>
      <c r="M158" s="44">
        <v>100</v>
      </c>
      <c r="N158" s="44">
        <v>793</v>
      </c>
      <c r="O158" s="44">
        <v>832</v>
      </c>
      <c r="P158" s="44">
        <v>1357</v>
      </c>
      <c r="Q158" s="44" t="e">
        <v>#N/A</v>
      </c>
      <c r="R158" s="233" t="e">
        <v>#N/A</v>
      </c>
      <c r="S158" s="42"/>
      <c r="T158" s="45">
        <v>163324</v>
      </c>
      <c r="U158" s="45" t="s">
        <v>87</v>
      </c>
      <c r="V158" s="45">
        <v>310079</v>
      </c>
      <c r="W158" s="45">
        <v>233051</v>
      </c>
      <c r="X158" s="30">
        <v>3</v>
      </c>
    </row>
    <row r="159" spans="1:24" x14ac:dyDescent="0.3">
      <c r="A159" s="41">
        <v>110</v>
      </c>
      <c r="B159" s="42" t="s">
        <v>541</v>
      </c>
      <c r="C159" s="42" t="s">
        <v>543</v>
      </c>
      <c r="D159" s="42">
        <v>147.08046999999999</v>
      </c>
      <c r="E159" s="43">
        <v>11.362</v>
      </c>
      <c r="F159" s="42" t="s">
        <v>544</v>
      </c>
      <c r="G159" s="42"/>
      <c r="H159" s="42"/>
      <c r="I159" s="44">
        <v>336.26589999999999</v>
      </c>
      <c r="J159" s="42" t="s">
        <v>87</v>
      </c>
      <c r="K159" s="44">
        <v>95.7</v>
      </c>
      <c r="L159" s="44">
        <v>88.9</v>
      </c>
      <c r="M159" s="44">
        <v>100</v>
      </c>
      <c r="N159" s="44">
        <v>757</v>
      </c>
      <c r="O159" s="44">
        <v>782</v>
      </c>
      <c r="P159" s="44">
        <v>1362</v>
      </c>
      <c r="Q159" s="44" t="e">
        <v>#N/A</v>
      </c>
      <c r="R159" s="233" t="e">
        <v>#N/A</v>
      </c>
      <c r="S159" s="42"/>
      <c r="T159" s="45"/>
      <c r="U159" s="45">
        <v>244816</v>
      </c>
      <c r="V159" s="45">
        <v>107133</v>
      </c>
      <c r="W159" s="45">
        <v>102262</v>
      </c>
      <c r="X159" s="30">
        <v>3</v>
      </c>
    </row>
    <row r="160" spans="1:24" x14ac:dyDescent="0.3">
      <c r="A160" s="41">
        <v>111</v>
      </c>
      <c r="B160" s="42" t="s">
        <v>545</v>
      </c>
      <c r="C160" s="42" t="s">
        <v>547</v>
      </c>
      <c r="D160" s="42">
        <v>180.18733</v>
      </c>
      <c r="E160" s="43">
        <v>11.375</v>
      </c>
      <c r="F160" s="42" t="s">
        <v>548</v>
      </c>
      <c r="G160" s="42"/>
      <c r="H160" s="42"/>
      <c r="I160" s="44">
        <v>376.20643999999999</v>
      </c>
      <c r="J160" s="42" t="s">
        <v>87</v>
      </c>
      <c r="K160" s="44">
        <v>97.8</v>
      </c>
      <c r="L160" s="44">
        <v>98</v>
      </c>
      <c r="M160" s="44">
        <v>100</v>
      </c>
      <c r="N160" s="44">
        <v>777</v>
      </c>
      <c r="O160" s="44">
        <v>888</v>
      </c>
      <c r="P160" s="44">
        <v>1363</v>
      </c>
      <c r="Q160" s="44" t="e">
        <v>#N/A</v>
      </c>
      <c r="R160" s="233" t="e">
        <v>#N/A</v>
      </c>
      <c r="S160" s="42"/>
      <c r="T160" s="45"/>
      <c r="U160" s="45">
        <v>756653</v>
      </c>
      <c r="V160" s="45"/>
      <c r="W160" s="45">
        <v>866249</v>
      </c>
      <c r="X160" s="30">
        <v>2</v>
      </c>
    </row>
    <row r="161" spans="1:24" x14ac:dyDescent="0.3">
      <c r="A161" s="41">
        <v>112</v>
      </c>
      <c r="B161" s="42" t="s">
        <v>549</v>
      </c>
      <c r="C161" s="42" t="s">
        <v>551</v>
      </c>
      <c r="D161" s="42">
        <v>110.10921999999999</v>
      </c>
      <c r="E161" s="43">
        <v>11.396000000000001</v>
      </c>
      <c r="F161" s="42" t="s">
        <v>109</v>
      </c>
      <c r="G161" s="42"/>
      <c r="H161" s="42"/>
      <c r="I161" s="44">
        <v>125.1199</v>
      </c>
      <c r="J161" s="42" t="s">
        <v>87</v>
      </c>
      <c r="K161" s="44">
        <v>92.2</v>
      </c>
      <c r="L161" s="44">
        <v>90.8</v>
      </c>
      <c r="M161" s="44">
        <v>100</v>
      </c>
      <c r="N161" s="44">
        <v>786</v>
      </c>
      <c r="O161" s="44">
        <v>951</v>
      </c>
      <c r="P161" s="44">
        <v>1363</v>
      </c>
      <c r="Q161" s="44" t="e">
        <v>#N/A</v>
      </c>
      <c r="R161" s="233" t="e">
        <v>#N/A</v>
      </c>
      <c r="S161" s="42"/>
      <c r="T161" s="45"/>
      <c r="U161" s="45">
        <v>403209</v>
      </c>
      <c r="V161" s="45">
        <v>433342</v>
      </c>
      <c r="W161" s="45"/>
      <c r="X161" s="30">
        <v>2</v>
      </c>
    </row>
    <row r="162" spans="1:24" x14ac:dyDescent="0.3">
      <c r="A162" s="41">
        <v>113</v>
      </c>
      <c r="B162" s="42" t="s">
        <v>552</v>
      </c>
      <c r="C162" s="42" t="s">
        <v>553</v>
      </c>
      <c r="D162" s="42">
        <v>80.062389999999994</v>
      </c>
      <c r="E162" s="43">
        <v>11.401999999999999</v>
      </c>
      <c r="F162" s="42" t="s">
        <v>554</v>
      </c>
      <c r="G162" s="42"/>
      <c r="H162" s="42"/>
      <c r="I162" s="44">
        <v>156.11447999999999</v>
      </c>
      <c r="J162" s="42" t="s">
        <v>87</v>
      </c>
      <c r="K162" s="44">
        <v>98.2</v>
      </c>
      <c r="L162" s="44">
        <v>95.6</v>
      </c>
      <c r="M162" s="44">
        <v>100</v>
      </c>
      <c r="N162" s="44">
        <v>755</v>
      </c>
      <c r="O162" s="44">
        <v>911</v>
      </c>
      <c r="P162" s="44">
        <v>1364</v>
      </c>
      <c r="Q162" s="44" t="e">
        <v>#N/A</v>
      </c>
      <c r="R162" s="233" t="e">
        <v>#N/A</v>
      </c>
      <c r="S162" s="42"/>
      <c r="T162" s="45"/>
      <c r="U162" s="45"/>
      <c r="V162" s="45">
        <v>935755</v>
      </c>
      <c r="W162" s="45"/>
      <c r="X162" s="30">
        <v>1</v>
      </c>
    </row>
    <row r="163" spans="1:24" x14ac:dyDescent="0.3">
      <c r="A163" s="41">
        <v>114</v>
      </c>
      <c r="B163" s="42" t="s">
        <v>555</v>
      </c>
      <c r="C163" s="42" t="s">
        <v>557</v>
      </c>
      <c r="D163" s="42">
        <v>56.062480000000001</v>
      </c>
      <c r="E163" s="43">
        <v>11.555</v>
      </c>
      <c r="F163" s="42" t="s">
        <v>558</v>
      </c>
      <c r="G163" s="42"/>
      <c r="H163" s="42"/>
      <c r="I163" s="44">
        <v>100.05188</v>
      </c>
      <c r="J163" s="42" t="s">
        <v>87</v>
      </c>
      <c r="K163" s="44">
        <v>96.2</v>
      </c>
      <c r="L163" s="44">
        <v>96.7</v>
      </c>
      <c r="M163" s="44">
        <v>100</v>
      </c>
      <c r="N163" s="44">
        <v>763</v>
      </c>
      <c r="O163" s="44">
        <v>810</v>
      </c>
      <c r="P163" s="44">
        <v>1371</v>
      </c>
      <c r="Q163" s="44" t="e">
        <v>#N/A</v>
      </c>
      <c r="R163" s="233" t="e">
        <v>#N/A</v>
      </c>
      <c r="S163" s="42"/>
      <c r="T163" s="45"/>
      <c r="U163" s="45">
        <v>1155171</v>
      </c>
      <c r="V163" s="45">
        <v>1227933</v>
      </c>
      <c r="W163" s="45"/>
      <c r="X163" s="30">
        <v>2</v>
      </c>
    </row>
    <row r="164" spans="1:24" x14ac:dyDescent="0.3">
      <c r="A164" s="41">
        <v>115</v>
      </c>
      <c r="B164" s="42" t="s">
        <v>559</v>
      </c>
      <c r="C164" s="42" t="s">
        <v>561</v>
      </c>
      <c r="D164" s="42">
        <v>123.04427</v>
      </c>
      <c r="E164" s="43">
        <v>11.611000000000001</v>
      </c>
      <c r="F164" s="42" t="s">
        <v>562</v>
      </c>
      <c r="G164" s="42"/>
      <c r="H164" s="42"/>
      <c r="I164" s="44">
        <v>194.09375</v>
      </c>
      <c r="J164" s="42" t="s">
        <v>87</v>
      </c>
      <c r="K164" s="44">
        <v>98.3</v>
      </c>
      <c r="L164" s="44">
        <v>98.5</v>
      </c>
      <c r="M164" s="44">
        <v>98.8</v>
      </c>
      <c r="N164" s="44">
        <v>804</v>
      </c>
      <c r="O164" s="44">
        <v>937</v>
      </c>
      <c r="P164" s="44">
        <v>1374</v>
      </c>
      <c r="Q164" s="44" t="e">
        <v>#N/A</v>
      </c>
      <c r="R164" s="233" t="e">
        <v>#N/A</v>
      </c>
      <c r="S164" s="42"/>
      <c r="T164" s="45">
        <v>3937193</v>
      </c>
      <c r="U164" s="45">
        <v>7364760</v>
      </c>
      <c r="V164" s="45">
        <v>6445703</v>
      </c>
      <c r="W164" s="45">
        <v>8970366</v>
      </c>
      <c r="X164" s="30">
        <v>4</v>
      </c>
    </row>
    <row r="165" spans="1:24" x14ac:dyDescent="0.3">
      <c r="A165" s="41">
        <v>116</v>
      </c>
      <c r="B165" s="42" t="s">
        <v>563</v>
      </c>
      <c r="C165" s="42" t="s">
        <v>565</v>
      </c>
      <c r="D165" s="42">
        <v>178.13517999999999</v>
      </c>
      <c r="E165" s="43">
        <v>11.82</v>
      </c>
      <c r="F165" s="42" t="s">
        <v>566</v>
      </c>
      <c r="G165" s="42"/>
      <c r="H165" s="42"/>
      <c r="I165" s="44">
        <v>192.15087</v>
      </c>
      <c r="J165" s="42" t="s">
        <v>87</v>
      </c>
      <c r="K165" s="44">
        <v>99.4</v>
      </c>
      <c r="L165" s="44">
        <v>96.5</v>
      </c>
      <c r="M165" s="44">
        <v>100</v>
      </c>
      <c r="N165" s="44">
        <v>797</v>
      </c>
      <c r="O165" s="44">
        <v>969</v>
      </c>
      <c r="P165" s="44">
        <v>1384</v>
      </c>
      <c r="Q165" s="44" t="e">
        <v>#N/A</v>
      </c>
      <c r="R165" s="233" t="e">
        <v>#N/A</v>
      </c>
      <c r="S165" s="42"/>
      <c r="T165" s="45"/>
      <c r="U165" s="45">
        <v>11670376</v>
      </c>
      <c r="V165" s="45"/>
      <c r="W165" s="45">
        <v>11923750</v>
      </c>
      <c r="X165" s="30">
        <v>2</v>
      </c>
    </row>
    <row r="166" spans="1:24" x14ac:dyDescent="0.3">
      <c r="A166" s="41">
        <v>117</v>
      </c>
      <c r="B166" s="42" t="s">
        <v>567</v>
      </c>
      <c r="C166" s="42" t="s">
        <v>569</v>
      </c>
      <c r="D166" s="42">
        <v>156.09343999999999</v>
      </c>
      <c r="E166" s="43">
        <v>12.076000000000001</v>
      </c>
      <c r="F166" s="42" t="s">
        <v>570</v>
      </c>
      <c r="G166" s="42"/>
      <c r="H166" s="42"/>
      <c r="I166" s="44">
        <v>156.09334999999999</v>
      </c>
      <c r="J166" s="42">
        <v>156.09289999999999</v>
      </c>
      <c r="K166" s="44">
        <v>99.4</v>
      </c>
      <c r="L166" s="44">
        <v>89.8</v>
      </c>
      <c r="M166" s="44">
        <v>100</v>
      </c>
      <c r="N166" s="44">
        <v>830</v>
      </c>
      <c r="O166" s="44">
        <v>967</v>
      </c>
      <c r="P166" s="44">
        <v>1396</v>
      </c>
      <c r="Q166" s="44" t="e">
        <v>#N/A</v>
      </c>
      <c r="R166" s="233" t="e">
        <v>#N/A</v>
      </c>
      <c r="S166" s="42"/>
      <c r="T166" s="45"/>
      <c r="U166" s="45">
        <v>2245941</v>
      </c>
      <c r="V166" s="45">
        <v>1676452</v>
      </c>
      <c r="W166" s="45">
        <v>2264824</v>
      </c>
      <c r="X166" s="30">
        <v>3</v>
      </c>
    </row>
    <row r="167" spans="1:24" x14ac:dyDescent="0.3">
      <c r="A167" s="41">
        <v>118</v>
      </c>
      <c r="B167" s="42" t="s">
        <v>571</v>
      </c>
      <c r="C167" s="42" t="s">
        <v>573</v>
      </c>
      <c r="D167" s="42">
        <v>141.12743</v>
      </c>
      <c r="E167" s="43">
        <v>12.092000000000001</v>
      </c>
      <c r="F167" s="42" t="s">
        <v>574</v>
      </c>
      <c r="G167" s="42"/>
      <c r="H167" s="42"/>
      <c r="I167" s="44">
        <v>268.16690999999997</v>
      </c>
      <c r="J167" s="42" t="s">
        <v>87</v>
      </c>
      <c r="K167" s="44">
        <v>99.2</v>
      </c>
      <c r="L167" s="44">
        <v>86</v>
      </c>
      <c r="M167" s="44">
        <v>100</v>
      </c>
      <c r="N167" s="44">
        <v>801</v>
      </c>
      <c r="O167" s="44">
        <v>960</v>
      </c>
      <c r="P167" s="44">
        <v>1397</v>
      </c>
      <c r="Q167" s="44" t="e">
        <v>#N/A</v>
      </c>
      <c r="R167" s="233" t="e">
        <v>#N/A</v>
      </c>
      <c r="S167" s="42"/>
      <c r="T167" s="45">
        <v>637852</v>
      </c>
      <c r="U167" s="45">
        <v>1461393</v>
      </c>
      <c r="V167" s="45">
        <v>1102810</v>
      </c>
      <c r="W167" s="45">
        <v>745749</v>
      </c>
      <c r="X167" s="30">
        <v>4</v>
      </c>
    </row>
    <row r="168" spans="1:24" x14ac:dyDescent="0.3">
      <c r="A168" s="41">
        <v>119</v>
      </c>
      <c r="B168" s="42" t="s">
        <v>575</v>
      </c>
      <c r="C168" s="42" t="s">
        <v>577</v>
      </c>
      <c r="D168" s="42">
        <v>168.09336999999999</v>
      </c>
      <c r="E168" s="43">
        <v>12.13</v>
      </c>
      <c r="F168" s="42" t="s">
        <v>578</v>
      </c>
      <c r="G168" s="42"/>
      <c r="H168" s="42"/>
      <c r="I168" s="44">
        <v>168.09334999999999</v>
      </c>
      <c r="J168" s="42">
        <v>168.09281999999999</v>
      </c>
      <c r="K168" s="44">
        <v>98.9</v>
      </c>
      <c r="L168" s="44">
        <v>83.7</v>
      </c>
      <c r="M168" s="44">
        <v>100</v>
      </c>
      <c r="N168" s="44">
        <v>852</v>
      </c>
      <c r="O168" s="44">
        <v>944</v>
      </c>
      <c r="P168" s="44">
        <v>1398</v>
      </c>
      <c r="Q168" s="44" t="e">
        <v>#N/A</v>
      </c>
      <c r="R168" s="233" t="e">
        <v>#N/A</v>
      </c>
      <c r="S168" s="42"/>
      <c r="T168" s="45">
        <v>96102</v>
      </c>
      <c r="U168" s="45">
        <v>124687</v>
      </c>
      <c r="V168" s="45">
        <v>131927</v>
      </c>
      <c r="W168" s="45">
        <v>134220</v>
      </c>
      <c r="X168" s="30">
        <v>4</v>
      </c>
    </row>
    <row r="169" spans="1:24" x14ac:dyDescent="0.3">
      <c r="A169" s="41">
        <v>120</v>
      </c>
      <c r="B169" s="42" t="s">
        <v>579</v>
      </c>
      <c r="C169" s="42" t="s">
        <v>581</v>
      </c>
      <c r="D169" s="42">
        <v>94.041560000000004</v>
      </c>
      <c r="E169" s="43">
        <v>12.199</v>
      </c>
      <c r="F169" s="42" t="s">
        <v>554</v>
      </c>
      <c r="G169" s="42"/>
      <c r="H169" s="42"/>
      <c r="I169" s="44">
        <v>156.11447999999999</v>
      </c>
      <c r="J169" s="42" t="s">
        <v>87</v>
      </c>
      <c r="K169" s="44">
        <v>94.7</v>
      </c>
      <c r="L169" s="44">
        <v>90.9</v>
      </c>
      <c r="M169" s="44">
        <v>92</v>
      </c>
      <c r="N169" s="44">
        <v>835</v>
      </c>
      <c r="O169" s="44">
        <v>893</v>
      </c>
      <c r="P169" s="44">
        <v>1402</v>
      </c>
      <c r="Q169" s="44" t="e">
        <v>#N/A</v>
      </c>
      <c r="R169" s="233" t="e">
        <v>#N/A</v>
      </c>
      <c r="S169" s="42"/>
      <c r="T169" s="45">
        <v>119954</v>
      </c>
      <c r="U169" s="45">
        <v>347223</v>
      </c>
      <c r="V169" s="45">
        <v>245102</v>
      </c>
      <c r="W169" s="45">
        <v>144480</v>
      </c>
      <c r="X169" s="30">
        <v>4</v>
      </c>
    </row>
    <row r="170" spans="1:24" x14ac:dyDescent="0.3">
      <c r="A170" s="41">
        <v>121</v>
      </c>
      <c r="B170" s="42" t="s">
        <v>582</v>
      </c>
      <c r="C170" s="42" t="s">
        <v>584</v>
      </c>
      <c r="D170" s="42">
        <v>534.96954000000005</v>
      </c>
      <c r="E170" s="43">
        <v>12.294</v>
      </c>
      <c r="F170" s="42" t="s">
        <v>585</v>
      </c>
      <c r="G170" s="42"/>
      <c r="H170" s="42"/>
      <c r="I170" s="44">
        <v>96.093350000000001</v>
      </c>
      <c r="J170" s="42" t="s">
        <v>87</v>
      </c>
      <c r="K170" s="44">
        <v>98.5</v>
      </c>
      <c r="L170" s="44">
        <v>90.4</v>
      </c>
      <c r="M170" s="44">
        <v>99.7</v>
      </c>
      <c r="N170" s="44">
        <v>781</v>
      </c>
      <c r="O170" s="44">
        <v>931</v>
      </c>
      <c r="P170" s="44">
        <v>1407</v>
      </c>
      <c r="Q170" s="44">
        <v>701.96423000000004</v>
      </c>
      <c r="R170" s="233">
        <v>1.0043756360633931</v>
      </c>
      <c r="S170" s="42"/>
      <c r="T170" s="45">
        <v>42291013</v>
      </c>
      <c r="U170" s="45" t="s">
        <v>87</v>
      </c>
      <c r="V170" s="45" t="s">
        <v>87</v>
      </c>
      <c r="W170" s="45">
        <v>28358663</v>
      </c>
      <c r="X170" s="30">
        <v>2</v>
      </c>
    </row>
    <row r="171" spans="1:24" x14ac:dyDescent="0.3">
      <c r="A171" s="41">
        <v>122</v>
      </c>
      <c r="B171" s="42" t="s">
        <v>586</v>
      </c>
      <c r="C171" s="42" t="s">
        <v>588</v>
      </c>
      <c r="D171" s="42">
        <v>126.14052</v>
      </c>
      <c r="E171" s="43">
        <v>12.318</v>
      </c>
      <c r="F171" s="42" t="s">
        <v>589</v>
      </c>
      <c r="G171" s="42"/>
      <c r="H171" s="42"/>
      <c r="I171" s="44">
        <v>184.21854999999999</v>
      </c>
      <c r="J171" s="42" t="s">
        <v>87</v>
      </c>
      <c r="K171" s="44">
        <v>99.6</v>
      </c>
      <c r="L171" s="44">
        <v>99.3</v>
      </c>
      <c r="M171" s="44">
        <v>100</v>
      </c>
      <c r="N171" s="44">
        <v>833</v>
      </c>
      <c r="O171" s="44">
        <v>978</v>
      </c>
      <c r="P171" s="44">
        <v>1408</v>
      </c>
      <c r="Q171" s="44">
        <v>1259.7312999999999</v>
      </c>
      <c r="R171" s="233">
        <v>0.11769867113724974</v>
      </c>
      <c r="S171" s="42"/>
      <c r="T171" s="45"/>
      <c r="U171" s="45">
        <v>374753</v>
      </c>
      <c r="V171" s="45"/>
      <c r="W171" s="45"/>
      <c r="X171" s="30">
        <v>1</v>
      </c>
    </row>
    <row r="172" spans="1:24" x14ac:dyDescent="0.3">
      <c r="A172" s="41">
        <v>123</v>
      </c>
      <c r="B172" s="42" t="s">
        <v>590</v>
      </c>
      <c r="C172" s="42" t="s">
        <v>592</v>
      </c>
      <c r="D172" s="42">
        <v>156.09349</v>
      </c>
      <c r="E172" s="43">
        <v>12.35</v>
      </c>
      <c r="F172" s="42" t="s">
        <v>570</v>
      </c>
      <c r="G172" s="42"/>
      <c r="H172" s="42"/>
      <c r="I172" s="44">
        <v>156.09334999999999</v>
      </c>
      <c r="J172" s="42">
        <v>156.09294</v>
      </c>
      <c r="K172" s="44">
        <v>99.1</v>
      </c>
      <c r="L172" s="44">
        <v>97.4</v>
      </c>
      <c r="M172" s="44">
        <v>99.2</v>
      </c>
      <c r="N172" s="44">
        <v>830</v>
      </c>
      <c r="O172" s="44">
        <v>969</v>
      </c>
      <c r="P172" s="44">
        <v>1409</v>
      </c>
      <c r="Q172" s="44" t="e">
        <v>#N/A</v>
      </c>
      <c r="R172" s="233" t="e">
        <v>#N/A</v>
      </c>
      <c r="S172" s="42"/>
      <c r="T172" s="45">
        <v>608251</v>
      </c>
      <c r="U172" s="45">
        <v>1122742</v>
      </c>
      <c r="V172" s="45"/>
      <c r="W172" s="45">
        <v>1111634</v>
      </c>
      <c r="X172" s="30">
        <v>3</v>
      </c>
    </row>
    <row r="173" spans="1:24" x14ac:dyDescent="0.3">
      <c r="A173" s="41">
        <v>124</v>
      </c>
      <c r="B173" s="42" t="s">
        <v>587</v>
      </c>
      <c r="C173" s="42" t="s">
        <v>594</v>
      </c>
      <c r="D173" s="42">
        <v>206.1302</v>
      </c>
      <c r="E173" s="43">
        <v>12.375</v>
      </c>
      <c r="F173" s="42" t="s">
        <v>595</v>
      </c>
      <c r="G173" s="42"/>
      <c r="H173" s="42"/>
      <c r="I173" s="44">
        <v>206.13013000000001</v>
      </c>
      <c r="J173" s="42">
        <v>206.12965</v>
      </c>
      <c r="K173" s="44">
        <v>95.1</v>
      </c>
      <c r="L173" s="44">
        <v>85.1</v>
      </c>
      <c r="M173" s="44">
        <v>90.9</v>
      </c>
      <c r="N173" s="44">
        <v>805</v>
      </c>
      <c r="O173" s="44">
        <v>935</v>
      </c>
      <c r="P173" s="44">
        <v>1410</v>
      </c>
      <c r="Q173" s="44" t="e">
        <v>#N/A</v>
      </c>
      <c r="R173" s="233" t="e">
        <v>#N/A</v>
      </c>
      <c r="S173" s="42"/>
      <c r="T173" s="45">
        <v>603526</v>
      </c>
      <c r="U173" s="45">
        <v>1016289</v>
      </c>
      <c r="V173" s="45">
        <v>831005</v>
      </c>
      <c r="W173" s="45">
        <v>730703</v>
      </c>
      <c r="X173" s="30">
        <v>4</v>
      </c>
    </row>
    <row r="174" spans="1:24" x14ac:dyDescent="0.3">
      <c r="A174" s="41">
        <v>125</v>
      </c>
      <c r="B174" s="42" t="s">
        <v>596</v>
      </c>
      <c r="C174" s="42" t="s">
        <v>598</v>
      </c>
      <c r="D174" s="42">
        <v>160.12474</v>
      </c>
      <c r="E174" s="43">
        <v>12.44</v>
      </c>
      <c r="F174" s="42" t="s">
        <v>130</v>
      </c>
      <c r="G174" s="42"/>
      <c r="H174" s="42"/>
      <c r="I174" s="44">
        <v>160.12465</v>
      </c>
      <c r="J174" s="42">
        <v>160.12419</v>
      </c>
      <c r="K174" s="44">
        <v>99</v>
      </c>
      <c r="L174" s="44">
        <v>91.6</v>
      </c>
      <c r="M174" s="44">
        <v>100</v>
      </c>
      <c r="N174" s="44">
        <v>951</v>
      </c>
      <c r="O174" s="44">
        <v>951</v>
      </c>
      <c r="P174" s="44">
        <v>1414</v>
      </c>
      <c r="Q174" s="44" t="e">
        <v>#N/A</v>
      </c>
      <c r="R174" s="233" t="e">
        <v>#N/A</v>
      </c>
      <c r="S174" s="42"/>
      <c r="T174" s="45"/>
      <c r="U174" s="45">
        <v>634332</v>
      </c>
      <c r="V174" s="45">
        <v>619820</v>
      </c>
      <c r="W174" s="45">
        <v>594245</v>
      </c>
      <c r="X174" s="30">
        <v>3</v>
      </c>
    </row>
    <row r="175" spans="1:24" x14ac:dyDescent="0.3">
      <c r="A175" s="41">
        <v>126</v>
      </c>
      <c r="B175" s="42" t="s">
        <v>599</v>
      </c>
      <c r="C175" s="42" t="s">
        <v>601</v>
      </c>
      <c r="D175" s="42">
        <v>192.18720999999999</v>
      </c>
      <c r="E175" s="43">
        <v>12.446</v>
      </c>
      <c r="F175" s="42" t="s">
        <v>149</v>
      </c>
      <c r="G175" s="42"/>
      <c r="H175" s="42"/>
      <c r="I175" s="44">
        <v>192.18725000000001</v>
      </c>
      <c r="J175" s="42">
        <v>192.18665999999999</v>
      </c>
      <c r="K175" s="44">
        <v>97.4</v>
      </c>
      <c r="L175" s="44">
        <v>94.8</v>
      </c>
      <c r="M175" s="44">
        <v>94.3</v>
      </c>
      <c r="N175" s="44">
        <v>945</v>
      </c>
      <c r="O175" s="44">
        <v>980</v>
      </c>
      <c r="P175" s="44">
        <v>1414</v>
      </c>
      <c r="Q175" s="44" t="e">
        <v>#N/A</v>
      </c>
      <c r="R175" s="233" t="e">
        <v>#N/A</v>
      </c>
      <c r="S175" s="42"/>
      <c r="T175" s="45"/>
      <c r="U175" s="45">
        <v>3574035</v>
      </c>
      <c r="V175" s="45">
        <v>4375839</v>
      </c>
      <c r="W175" s="45">
        <v>3203798</v>
      </c>
      <c r="X175" s="30">
        <v>3</v>
      </c>
    </row>
    <row r="176" spans="1:24" x14ac:dyDescent="0.3">
      <c r="A176" s="41">
        <v>127</v>
      </c>
      <c r="B176" s="42" t="s">
        <v>602</v>
      </c>
      <c r="C176" s="42" t="s">
        <v>604</v>
      </c>
      <c r="D176" s="42">
        <v>178.17155</v>
      </c>
      <c r="E176" s="43">
        <v>12.494</v>
      </c>
      <c r="F176" s="42" t="s">
        <v>605</v>
      </c>
      <c r="G176" s="42"/>
      <c r="H176" s="42"/>
      <c r="I176" s="44">
        <v>238.19273000000001</v>
      </c>
      <c r="J176" s="42" t="s">
        <v>87</v>
      </c>
      <c r="K176" s="44">
        <v>98.7</v>
      </c>
      <c r="L176" s="44">
        <v>90.3</v>
      </c>
      <c r="M176" s="44">
        <v>100</v>
      </c>
      <c r="N176" s="44">
        <v>783</v>
      </c>
      <c r="O176" s="44">
        <v>933</v>
      </c>
      <c r="P176" s="44">
        <v>1416</v>
      </c>
      <c r="Q176" s="44" t="e">
        <v>#N/A</v>
      </c>
      <c r="R176" s="233" t="e">
        <v>#N/A</v>
      </c>
      <c r="S176" s="42"/>
      <c r="T176" s="45">
        <v>359738</v>
      </c>
      <c r="U176" s="45">
        <v>821602</v>
      </c>
      <c r="V176" s="45">
        <v>431304</v>
      </c>
      <c r="W176" s="45" t="s">
        <v>87</v>
      </c>
      <c r="X176" s="30">
        <v>3</v>
      </c>
    </row>
    <row r="177" spans="1:24" x14ac:dyDescent="0.3">
      <c r="A177" s="41">
        <v>128</v>
      </c>
      <c r="B177" s="42" t="s">
        <v>606</v>
      </c>
      <c r="C177" s="42" t="s">
        <v>592</v>
      </c>
      <c r="D177" s="42">
        <v>156.09343999999999</v>
      </c>
      <c r="E177" s="43">
        <v>12.678000000000001</v>
      </c>
      <c r="F177" s="42" t="s">
        <v>570</v>
      </c>
      <c r="G177" s="42"/>
      <c r="H177" s="42"/>
      <c r="I177" s="44">
        <v>156.09334999999999</v>
      </c>
      <c r="J177" s="42">
        <v>156.09289999999999</v>
      </c>
      <c r="K177" s="44">
        <v>98</v>
      </c>
      <c r="L177" s="44">
        <v>97.2</v>
      </c>
      <c r="M177" s="44">
        <v>99.1</v>
      </c>
      <c r="N177" s="44">
        <v>774</v>
      </c>
      <c r="O177" s="44">
        <v>918</v>
      </c>
      <c r="P177" s="44">
        <v>1425</v>
      </c>
      <c r="Q177" s="44" t="e">
        <v>#N/A</v>
      </c>
      <c r="R177" s="233" t="e">
        <v>#N/A</v>
      </c>
      <c r="S177" s="42"/>
      <c r="T177" s="45"/>
      <c r="U177" s="45">
        <v>2839687</v>
      </c>
      <c r="V177" s="45"/>
      <c r="W177" s="45">
        <v>2388265</v>
      </c>
      <c r="X177" s="30">
        <v>2</v>
      </c>
    </row>
    <row r="178" spans="1:24" x14ac:dyDescent="0.3">
      <c r="A178" s="41">
        <v>129</v>
      </c>
      <c r="B178" s="42" t="s">
        <v>608</v>
      </c>
      <c r="C178" s="42" t="s">
        <v>610</v>
      </c>
      <c r="D178" s="42">
        <v>147.05513999999999</v>
      </c>
      <c r="E178" s="43">
        <v>12.736000000000001</v>
      </c>
      <c r="F178" s="42" t="s">
        <v>611</v>
      </c>
      <c r="G178" s="42"/>
      <c r="H178" s="42"/>
      <c r="I178" s="44">
        <v>218.11488</v>
      </c>
      <c r="J178" s="42" t="s">
        <v>87</v>
      </c>
      <c r="K178" s="44">
        <v>97.3</v>
      </c>
      <c r="L178" s="44">
        <v>89.9</v>
      </c>
      <c r="M178" s="44">
        <v>95.7</v>
      </c>
      <c r="N178" s="44">
        <v>890</v>
      </c>
      <c r="O178" s="44">
        <v>948</v>
      </c>
      <c r="P178" s="44">
        <v>1428</v>
      </c>
      <c r="Q178" s="44" t="e">
        <v>#N/A</v>
      </c>
      <c r="R178" s="233" t="e">
        <v>#N/A</v>
      </c>
      <c r="S178" s="42"/>
      <c r="T178" s="45">
        <v>327428</v>
      </c>
      <c r="U178" s="45" t="s">
        <v>87</v>
      </c>
      <c r="V178" s="45">
        <v>487562</v>
      </c>
      <c r="W178" s="45">
        <v>387822</v>
      </c>
      <c r="X178" s="30">
        <v>3</v>
      </c>
    </row>
    <row r="179" spans="1:24" x14ac:dyDescent="0.3">
      <c r="A179" s="41">
        <v>130</v>
      </c>
      <c r="B179" s="42" t="s">
        <v>612</v>
      </c>
      <c r="C179" s="42" t="s">
        <v>614</v>
      </c>
      <c r="D179" s="42">
        <v>147.08046999999999</v>
      </c>
      <c r="E179" s="43">
        <v>12.819000000000001</v>
      </c>
      <c r="F179" s="42" t="s">
        <v>615</v>
      </c>
      <c r="G179" s="42"/>
      <c r="H179" s="42"/>
      <c r="I179" s="44">
        <v>178.09882999999999</v>
      </c>
      <c r="J179" s="42" t="s">
        <v>87</v>
      </c>
      <c r="K179" s="44">
        <v>99.6</v>
      </c>
      <c r="L179" s="44">
        <v>96.5</v>
      </c>
      <c r="M179" s="44">
        <v>100</v>
      </c>
      <c r="N179" s="44">
        <v>790</v>
      </c>
      <c r="O179" s="44">
        <v>978</v>
      </c>
      <c r="P179" s="44">
        <v>1432</v>
      </c>
      <c r="Q179" s="44" t="e">
        <v>#N/A</v>
      </c>
      <c r="R179" s="233" t="e">
        <v>#N/A</v>
      </c>
      <c r="S179" s="42"/>
      <c r="T179" s="45" t="s">
        <v>87</v>
      </c>
      <c r="U179" s="45">
        <v>377922</v>
      </c>
      <c r="V179" s="45">
        <v>152613</v>
      </c>
      <c r="W179" s="45">
        <v>208029</v>
      </c>
      <c r="X179" s="30">
        <v>3</v>
      </c>
    </row>
    <row r="180" spans="1:24" x14ac:dyDescent="0.3">
      <c r="A180" s="41">
        <v>131</v>
      </c>
      <c r="B180" s="42" t="s">
        <v>613</v>
      </c>
      <c r="C180" s="42" t="s">
        <v>617</v>
      </c>
      <c r="D180" s="42">
        <v>206.16627</v>
      </c>
      <c r="E180" s="43">
        <v>12.837</v>
      </c>
      <c r="F180" s="42" t="s">
        <v>618</v>
      </c>
      <c r="G180" s="42"/>
      <c r="H180" s="42"/>
      <c r="I180" s="44">
        <v>206.16651999999999</v>
      </c>
      <c r="J180" s="42">
        <v>206.16573</v>
      </c>
      <c r="K180" s="44">
        <v>98.4</v>
      </c>
      <c r="L180" s="44">
        <v>98.5</v>
      </c>
      <c r="M180" s="44">
        <v>100</v>
      </c>
      <c r="N180" s="44">
        <v>879</v>
      </c>
      <c r="O180" s="44">
        <v>917</v>
      </c>
      <c r="P180" s="44">
        <v>1433</v>
      </c>
      <c r="Q180" s="44" t="e">
        <v>#N/A</v>
      </c>
      <c r="R180" s="233" t="e">
        <v>#N/A</v>
      </c>
      <c r="S180" s="42"/>
      <c r="T180" s="45"/>
      <c r="U180" s="45">
        <v>6787992</v>
      </c>
      <c r="V180" s="45">
        <v>6042018</v>
      </c>
      <c r="W180" s="45"/>
      <c r="X180" s="30">
        <v>2</v>
      </c>
    </row>
    <row r="181" spans="1:24" x14ac:dyDescent="0.3">
      <c r="A181" s="41">
        <v>132</v>
      </c>
      <c r="B181" s="42" t="s">
        <v>147</v>
      </c>
      <c r="C181" s="42" t="s">
        <v>620</v>
      </c>
      <c r="D181" s="42">
        <v>135.08053000000001</v>
      </c>
      <c r="E181" s="43">
        <v>12.914</v>
      </c>
      <c r="F181" s="42" t="s">
        <v>161</v>
      </c>
      <c r="G181" s="42"/>
      <c r="H181" s="42"/>
      <c r="I181" s="44">
        <v>234.16143</v>
      </c>
      <c r="J181" s="42" t="s">
        <v>87</v>
      </c>
      <c r="K181" s="44">
        <v>100</v>
      </c>
      <c r="L181" s="44">
        <v>99.7</v>
      </c>
      <c r="M181" s="44">
        <v>100</v>
      </c>
      <c r="N181" s="44">
        <v>755</v>
      </c>
      <c r="O181" s="44">
        <v>999</v>
      </c>
      <c r="P181" s="44">
        <v>1437</v>
      </c>
      <c r="Q181" s="44">
        <v>1695.7473</v>
      </c>
      <c r="R181" s="233">
        <v>0.15258600146377943</v>
      </c>
      <c r="S181" s="42"/>
      <c r="T181" s="45"/>
      <c r="U181" s="45">
        <v>2114699</v>
      </c>
      <c r="V181" s="45"/>
      <c r="W181" s="45">
        <v>2820101</v>
      </c>
      <c r="X181" s="30">
        <v>2</v>
      </c>
    </row>
    <row r="182" spans="1:24" x14ac:dyDescent="0.3">
      <c r="A182" s="41">
        <v>133</v>
      </c>
      <c r="B182" s="42" t="s">
        <v>621</v>
      </c>
      <c r="C182" s="42" t="s">
        <v>623</v>
      </c>
      <c r="D182" s="42">
        <v>128.06222</v>
      </c>
      <c r="E182" s="43">
        <v>12.925000000000001</v>
      </c>
      <c r="F182" s="42" t="s">
        <v>624</v>
      </c>
      <c r="G182" s="42"/>
      <c r="H182" s="42"/>
      <c r="I182" s="44">
        <v>250.11995999999999</v>
      </c>
      <c r="J182" s="42" t="s">
        <v>87</v>
      </c>
      <c r="K182" s="44">
        <v>97.7</v>
      </c>
      <c r="L182" s="44">
        <v>100</v>
      </c>
      <c r="M182" s="44">
        <v>100</v>
      </c>
      <c r="N182" s="44">
        <v>781</v>
      </c>
      <c r="O182" s="44">
        <v>885</v>
      </c>
      <c r="P182" s="44">
        <v>1438</v>
      </c>
      <c r="Q182" s="44" t="e">
        <v>#N/A</v>
      </c>
      <c r="R182" s="233" t="e">
        <v>#N/A</v>
      </c>
      <c r="S182" s="42"/>
      <c r="T182" s="45"/>
      <c r="U182" s="45">
        <v>875225</v>
      </c>
      <c r="V182" s="45"/>
      <c r="W182" s="45">
        <v>913195</v>
      </c>
      <c r="X182" s="30">
        <v>2</v>
      </c>
    </row>
    <row r="183" spans="1:24" x14ac:dyDescent="0.3">
      <c r="A183" s="41">
        <v>134</v>
      </c>
      <c r="B183" s="42" t="s">
        <v>622</v>
      </c>
      <c r="C183" s="42" t="s">
        <v>626</v>
      </c>
      <c r="D183" s="42">
        <v>192.11429999999999</v>
      </c>
      <c r="E183" s="43">
        <v>12.945</v>
      </c>
      <c r="F183" s="42" t="s">
        <v>393</v>
      </c>
      <c r="G183" s="42"/>
      <c r="H183" s="42"/>
      <c r="I183" s="44">
        <v>192.11447999999999</v>
      </c>
      <c r="J183" s="42">
        <v>192.11375000000001</v>
      </c>
      <c r="K183" s="44">
        <v>99.5</v>
      </c>
      <c r="L183" s="44">
        <v>99.6</v>
      </c>
      <c r="M183" s="44">
        <v>100</v>
      </c>
      <c r="N183" s="44">
        <v>775</v>
      </c>
      <c r="O183" s="44">
        <v>972</v>
      </c>
      <c r="P183" s="44">
        <v>1438</v>
      </c>
      <c r="Q183" s="44" t="e">
        <v>#N/A</v>
      </c>
      <c r="R183" s="233" t="e">
        <v>#N/A</v>
      </c>
      <c r="S183" s="42"/>
      <c r="T183" s="45"/>
      <c r="U183" s="45">
        <v>18215707</v>
      </c>
      <c r="V183" s="45">
        <v>10396609</v>
      </c>
      <c r="W183" s="45">
        <v>14532603</v>
      </c>
      <c r="X183" s="30">
        <v>3</v>
      </c>
    </row>
    <row r="184" spans="1:24" x14ac:dyDescent="0.3">
      <c r="A184" s="41">
        <v>135</v>
      </c>
      <c r="B184" s="42" t="s">
        <v>627</v>
      </c>
      <c r="C184" s="42" t="s">
        <v>629</v>
      </c>
      <c r="D184" s="42">
        <v>201.12720999999999</v>
      </c>
      <c r="E184" s="43">
        <v>13.239000000000001</v>
      </c>
      <c r="F184" s="42" t="s">
        <v>630</v>
      </c>
      <c r="G184" s="42"/>
      <c r="H184" s="42"/>
      <c r="I184" s="44">
        <v>201.12604999999999</v>
      </c>
      <c r="J184" s="42">
        <v>201.12665999999999</v>
      </c>
      <c r="K184" s="44">
        <v>99.7</v>
      </c>
      <c r="L184" s="44">
        <v>100</v>
      </c>
      <c r="M184" s="44">
        <v>100</v>
      </c>
      <c r="N184" s="44">
        <v>779</v>
      </c>
      <c r="O184" s="44">
        <v>982</v>
      </c>
      <c r="P184" s="44">
        <v>1453</v>
      </c>
      <c r="Q184" s="44" t="e">
        <v>#N/A</v>
      </c>
      <c r="R184" s="233" t="e">
        <v>#N/A</v>
      </c>
      <c r="S184" s="42"/>
      <c r="T184" s="45">
        <v>182105</v>
      </c>
      <c r="U184" s="45">
        <v>1059752</v>
      </c>
      <c r="V184" s="45">
        <v>393991</v>
      </c>
      <c r="W184" s="45">
        <v>772597</v>
      </c>
      <c r="X184" s="30">
        <v>4</v>
      </c>
    </row>
    <row r="185" spans="1:24" x14ac:dyDescent="0.3">
      <c r="A185" s="41">
        <v>136</v>
      </c>
      <c r="B185" s="42" t="s">
        <v>631</v>
      </c>
      <c r="C185" s="42" t="s">
        <v>633</v>
      </c>
      <c r="D185" s="42">
        <v>177.16370000000001</v>
      </c>
      <c r="E185" s="43">
        <v>13.3</v>
      </c>
      <c r="F185" s="42" t="s">
        <v>634</v>
      </c>
      <c r="G185" s="42"/>
      <c r="H185" s="42"/>
      <c r="I185" s="44">
        <v>429.31061999999997</v>
      </c>
      <c r="J185" s="42" t="s">
        <v>87</v>
      </c>
      <c r="K185" s="44">
        <v>96.2</v>
      </c>
      <c r="L185" s="44">
        <v>97.1</v>
      </c>
      <c r="M185" s="44">
        <v>100</v>
      </c>
      <c r="N185" s="44">
        <v>756</v>
      </c>
      <c r="O185" s="44">
        <v>809</v>
      </c>
      <c r="P185" s="44">
        <v>1456</v>
      </c>
      <c r="Q185" s="44" t="e">
        <v>#N/A</v>
      </c>
      <c r="R185" s="233" t="e">
        <v>#N/A</v>
      </c>
      <c r="S185" s="42"/>
      <c r="T185" s="45">
        <v>795926</v>
      </c>
      <c r="U185" s="45">
        <v>1004623</v>
      </c>
      <c r="V185" s="45">
        <v>71881</v>
      </c>
      <c r="W185" s="45">
        <v>680780</v>
      </c>
      <c r="X185" s="30">
        <v>4</v>
      </c>
    </row>
    <row r="186" spans="1:24" x14ac:dyDescent="0.3">
      <c r="A186" s="41">
        <v>137</v>
      </c>
      <c r="B186" s="42" t="s">
        <v>635</v>
      </c>
      <c r="C186" s="42" t="s">
        <v>287</v>
      </c>
      <c r="D186" s="42">
        <v>127.14821999999999</v>
      </c>
      <c r="E186" s="43">
        <v>13.305999999999999</v>
      </c>
      <c r="F186" s="42" t="s">
        <v>288</v>
      </c>
      <c r="G186" s="42"/>
      <c r="H186" s="42"/>
      <c r="I186" s="44">
        <v>226.2655</v>
      </c>
      <c r="J186" s="42" t="s">
        <v>87</v>
      </c>
      <c r="K186" s="44">
        <v>98.7</v>
      </c>
      <c r="L186" s="44">
        <v>99.8</v>
      </c>
      <c r="M186" s="44">
        <v>100</v>
      </c>
      <c r="N186" s="44">
        <v>767</v>
      </c>
      <c r="O186" s="44">
        <v>932</v>
      </c>
      <c r="P186" s="44">
        <v>1456</v>
      </c>
      <c r="Q186" s="44" t="e">
        <v>#N/A</v>
      </c>
      <c r="R186" s="233" t="e">
        <v>#N/A</v>
      </c>
      <c r="S186" s="42"/>
      <c r="T186" s="45"/>
      <c r="U186" s="45">
        <v>95865062</v>
      </c>
      <c r="V186" s="45">
        <v>89387679</v>
      </c>
      <c r="W186" s="45"/>
      <c r="X186" s="30">
        <v>2</v>
      </c>
    </row>
    <row r="187" spans="1:24" x14ac:dyDescent="0.3">
      <c r="A187" s="41">
        <v>138</v>
      </c>
      <c r="B187" s="42" t="s">
        <v>637</v>
      </c>
      <c r="C187" s="42" t="s">
        <v>639</v>
      </c>
      <c r="D187" s="42">
        <v>97.101439999999997</v>
      </c>
      <c r="E187" s="43">
        <v>13.391999999999999</v>
      </c>
      <c r="F187" s="42" t="s">
        <v>640</v>
      </c>
      <c r="G187" s="42"/>
      <c r="H187" s="42"/>
      <c r="I187" s="44">
        <v>198.23419999999999</v>
      </c>
      <c r="J187" s="42" t="s">
        <v>87</v>
      </c>
      <c r="K187" s="44">
        <v>98.8</v>
      </c>
      <c r="L187" s="44">
        <v>99.2</v>
      </c>
      <c r="M187" s="44">
        <v>99.7</v>
      </c>
      <c r="N187" s="44">
        <v>792</v>
      </c>
      <c r="O187" s="44">
        <v>944</v>
      </c>
      <c r="P187" s="44">
        <v>1460</v>
      </c>
      <c r="Q187" s="44">
        <v>1319.8217</v>
      </c>
      <c r="R187" s="233">
        <v>0.10621002821820556</v>
      </c>
      <c r="S187" s="42"/>
      <c r="T187" s="45">
        <v>41208274</v>
      </c>
      <c r="U187" s="45">
        <v>75282154</v>
      </c>
      <c r="V187" s="45">
        <v>84055005</v>
      </c>
      <c r="W187" s="45">
        <v>54260646</v>
      </c>
      <c r="X187" s="30">
        <v>4</v>
      </c>
    </row>
    <row r="188" spans="1:24" x14ac:dyDescent="0.3">
      <c r="A188" s="41">
        <v>139</v>
      </c>
      <c r="B188" s="42" t="s">
        <v>641</v>
      </c>
      <c r="C188" s="42" t="s">
        <v>643</v>
      </c>
      <c r="D188" s="42">
        <v>206.20294000000001</v>
      </c>
      <c r="E188" s="43">
        <v>13.481999999999999</v>
      </c>
      <c r="F188" s="42" t="s">
        <v>644</v>
      </c>
      <c r="G188" s="42"/>
      <c r="H188" s="42"/>
      <c r="I188" s="44">
        <v>206.2029</v>
      </c>
      <c r="J188" s="42">
        <v>206.20239000000001</v>
      </c>
      <c r="K188" s="44">
        <v>95.3</v>
      </c>
      <c r="L188" s="44">
        <v>97.8</v>
      </c>
      <c r="M188" s="44">
        <v>97.8</v>
      </c>
      <c r="N188" s="44">
        <v>792</v>
      </c>
      <c r="O188" s="44">
        <v>811</v>
      </c>
      <c r="P188" s="44">
        <v>1465</v>
      </c>
      <c r="Q188" s="44" t="e">
        <v>#N/A</v>
      </c>
      <c r="R188" s="233" t="e">
        <v>#N/A</v>
      </c>
      <c r="S188" s="42"/>
      <c r="T188" s="45"/>
      <c r="U188" s="45"/>
      <c r="V188" s="45">
        <v>194828</v>
      </c>
      <c r="W188" s="45">
        <v>177045</v>
      </c>
      <c r="X188" s="30">
        <v>2</v>
      </c>
    </row>
    <row r="189" spans="1:24" x14ac:dyDescent="0.3">
      <c r="A189" s="41">
        <v>140</v>
      </c>
      <c r="B189" s="42" t="s">
        <v>645</v>
      </c>
      <c r="C189" s="42" t="s">
        <v>647</v>
      </c>
      <c r="D189" s="42">
        <v>167.07024999999999</v>
      </c>
      <c r="E189" s="43">
        <v>13.731</v>
      </c>
      <c r="F189" s="42" t="s">
        <v>648</v>
      </c>
      <c r="G189" s="42"/>
      <c r="H189" s="42"/>
      <c r="I189" s="44">
        <v>182.09375</v>
      </c>
      <c r="J189" s="42" t="s">
        <v>87</v>
      </c>
      <c r="K189" s="44">
        <v>99.1</v>
      </c>
      <c r="L189" s="44">
        <v>90</v>
      </c>
      <c r="M189" s="44">
        <v>99.1</v>
      </c>
      <c r="N189" s="44">
        <v>759</v>
      </c>
      <c r="O189" s="44">
        <v>972</v>
      </c>
      <c r="P189" s="44">
        <v>1477</v>
      </c>
      <c r="Q189" s="44" t="e">
        <v>#N/A</v>
      </c>
      <c r="R189" s="233" t="e">
        <v>#N/A</v>
      </c>
      <c r="S189" s="42"/>
      <c r="T189" s="45">
        <v>1868480</v>
      </c>
      <c r="U189" s="45">
        <v>2340561</v>
      </c>
      <c r="V189" s="45">
        <v>1810133</v>
      </c>
      <c r="W189" s="45">
        <v>2167923</v>
      </c>
      <c r="X189" s="30">
        <v>4</v>
      </c>
    </row>
    <row r="190" spans="1:24" x14ac:dyDescent="0.3">
      <c r="A190" s="41">
        <v>141</v>
      </c>
      <c r="B190" s="42" t="s">
        <v>649</v>
      </c>
      <c r="C190" s="42" t="s">
        <v>651</v>
      </c>
      <c r="D190" s="42">
        <v>165.06984</v>
      </c>
      <c r="E190" s="43">
        <v>13.916</v>
      </c>
      <c r="F190" s="42" t="s">
        <v>652</v>
      </c>
      <c r="G190" s="42"/>
      <c r="H190" s="42"/>
      <c r="I190" s="44">
        <v>266.09375</v>
      </c>
      <c r="J190" s="42" t="s">
        <v>87</v>
      </c>
      <c r="K190" s="44">
        <v>98.7</v>
      </c>
      <c r="L190" s="44">
        <v>92.5</v>
      </c>
      <c r="M190" s="44">
        <v>100</v>
      </c>
      <c r="N190" s="44">
        <v>760</v>
      </c>
      <c r="O190" s="44">
        <v>934</v>
      </c>
      <c r="P190" s="44">
        <v>1486</v>
      </c>
      <c r="Q190" s="44" t="e">
        <v>#N/A</v>
      </c>
      <c r="R190" s="233" t="e">
        <v>#N/A</v>
      </c>
      <c r="S190" s="42"/>
      <c r="T190" s="45"/>
      <c r="U190" s="45"/>
      <c r="V190" s="45">
        <v>614541</v>
      </c>
      <c r="W190" s="45"/>
      <c r="X190" s="30">
        <v>1</v>
      </c>
    </row>
    <row r="191" spans="1:24" x14ac:dyDescent="0.3">
      <c r="A191" s="41">
        <v>142</v>
      </c>
      <c r="B191" s="42" t="s">
        <v>653</v>
      </c>
      <c r="C191" s="42" t="s">
        <v>302</v>
      </c>
      <c r="D191" s="42">
        <v>98.109300000000005</v>
      </c>
      <c r="E191" s="43">
        <v>14.096</v>
      </c>
      <c r="F191" s="42" t="s">
        <v>303</v>
      </c>
      <c r="G191" s="42"/>
      <c r="H191" s="42"/>
      <c r="I191" s="44">
        <v>98.108999999999995</v>
      </c>
      <c r="J191" s="42">
        <v>98.108750000000001</v>
      </c>
      <c r="K191" s="44">
        <v>98.7</v>
      </c>
      <c r="L191" s="44">
        <v>95.2</v>
      </c>
      <c r="M191" s="44">
        <v>100</v>
      </c>
      <c r="N191" s="44">
        <v>792</v>
      </c>
      <c r="O191" s="44">
        <v>932</v>
      </c>
      <c r="P191" s="44">
        <v>1495</v>
      </c>
      <c r="Q191" s="44">
        <v>677.34059999999999</v>
      </c>
      <c r="R191" s="233">
        <v>0.58856563448285837</v>
      </c>
      <c r="S191" s="42"/>
      <c r="T191" s="45"/>
      <c r="U191" s="45">
        <v>18116136</v>
      </c>
      <c r="V191" s="45">
        <v>17237290</v>
      </c>
      <c r="W191" s="45"/>
      <c r="X191" s="30">
        <v>2</v>
      </c>
    </row>
    <row r="192" spans="1:24" x14ac:dyDescent="0.3">
      <c r="A192" s="41">
        <v>143</v>
      </c>
      <c r="B192" s="42" t="s">
        <v>655</v>
      </c>
      <c r="C192" s="42" t="s">
        <v>657</v>
      </c>
      <c r="D192" s="42">
        <v>159.12027</v>
      </c>
      <c r="E192" s="43">
        <v>14.14</v>
      </c>
      <c r="F192" s="42" t="s">
        <v>658</v>
      </c>
      <c r="G192" s="42"/>
      <c r="H192" s="42"/>
      <c r="I192" s="44">
        <v>232.11254</v>
      </c>
      <c r="J192" s="42" t="s">
        <v>87</v>
      </c>
      <c r="K192" s="44">
        <v>98.9</v>
      </c>
      <c r="L192" s="44">
        <v>100</v>
      </c>
      <c r="M192" s="44">
        <v>100</v>
      </c>
      <c r="N192" s="44">
        <v>858</v>
      </c>
      <c r="O192" s="44">
        <v>943</v>
      </c>
      <c r="P192" s="44">
        <v>1497</v>
      </c>
      <c r="Q192" s="44" t="e">
        <v>#N/A</v>
      </c>
      <c r="R192" s="233" t="e">
        <v>#N/A</v>
      </c>
      <c r="S192" s="42"/>
      <c r="T192" s="45"/>
      <c r="U192" s="45">
        <v>1012192</v>
      </c>
      <c r="V192" s="45"/>
      <c r="W192" s="45"/>
      <c r="X192" s="30">
        <v>1</v>
      </c>
    </row>
    <row r="193" spans="1:24" x14ac:dyDescent="0.3">
      <c r="A193" s="41">
        <v>144</v>
      </c>
      <c r="B193" s="42" t="s">
        <v>659</v>
      </c>
      <c r="C193" s="42" t="s">
        <v>661</v>
      </c>
      <c r="D193" s="42">
        <v>173.09610000000001</v>
      </c>
      <c r="E193" s="43">
        <v>14.311999999999999</v>
      </c>
      <c r="F193" s="42" t="s">
        <v>662</v>
      </c>
      <c r="G193" s="42"/>
      <c r="H193" s="42"/>
      <c r="I193" s="44">
        <v>346.07639999999998</v>
      </c>
      <c r="J193" s="42" t="s">
        <v>87</v>
      </c>
      <c r="K193" s="44">
        <v>98.3</v>
      </c>
      <c r="L193" s="44">
        <v>100</v>
      </c>
      <c r="M193" s="44">
        <v>100</v>
      </c>
      <c r="N193" s="44">
        <v>914</v>
      </c>
      <c r="O193" s="44">
        <v>914</v>
      </c>
      <c r="P193" s="44">
        <v>1505</v>
      </c>
      <c r="Q193" s="44" t="e">
        <v>#N/A</v>
      </c>
      <c r="R193" s="233" t="e">
        <v>#N/A</v>
      </c>
      <c r="S193" s="42"/>
      <c r="T193" s="45">
        <v>1495377</v>
      </c>
      <c r="U193" s="45">
        <v>2473081</v>
      </c>
      <c r="V193" s="45">
        <v>1140368</v>
      </c>
      <c r="W193" s="45">
        <v>1292714</v>
      </c>
      <c r="X193" s="30">
        <v>4</v>
      </c>
    </row>
    <row r="194" spans="1:24" x14ac:dyDescent="0.3">
      <c r="A194" s="41">
        <v>145</v>
      </c>
      <c r="B194" s="42" t="s">
        <v>663</v>
      </c>
      <c r="C194" s="42" t="s">
        <v>665</v>
      </c>
      <c r="D194" s="42">
        <v>169.06470999999999</v>
      </c>
      <c r="E194" s="43">
        <v>14.456</v>
      </c>
      <c r="F194" s="42" t="s">
        <v>666</v>
      </c>
      <c r="G194" s="42"/>
      <c r="H194" s="42"/>
      <c r="I194" s="44">
        <v>170.04929000000001</v>
      </c>
      <c r="J194" s="42" t="s">
        <v>87</v>
      </c>
      <c r="K194" s="44">
        <v>94.7</v>
      </c>
      <c r="L194" s="44">
        <v>84.3</v>
      </c>
      <c r="M194" s="44">
        <v>91.9</v>
      </c>
      <c r="N194" s="44">
        <v>785</v>
      </c>
      <c r="O194" s="44">
        <v>895</v>
      </c>
      <c r="P194" s="44">
        <v>1513</v>
      </c>
      <c r="Q194" s="44">
        <v>1258.2878000000001</v>
      </c>
      <c r="R194" s="233">
        <v>0.20242761632116271</v>
      </c>
      <c r="S194" s="42"/>
      <c r="T194" s="45"/>
      <c r="U194" s="45"/>
      <c r="V194" s="45"/>
      <c r="W194" s="45">
        <v>454846</v>
      </c>
      <c r="X194" s="30">
        <v>1</v>
      </c>
    </row>
    <row r="195" spans="1:24" x14ac:dyDescent="0.3">
      <c r="A195" s="41">
        <v>146</v>
      </c>
      <c r="B195" s="42" t="s">
        <v>667</v>
      </c>
      <c r="C195" s="42" t="s">
        <v>669</v>
      </c>
      <c r="D195" s="42">
        <v>161.09602000000001</v>
      </c>
      <c r="E195" s="43">
        <v>14.512</v>
      </c>
      <c r="F195" s="42" t="s">
        <v>670</v>
      </c>
      <c r="G195" s="42"/>
      <c r="H195" s="42"/>
      <c r="I195" s="44">
        <v>322.19272999999998</v>
      </c>
      <c r="J195" s="42" t="s">
        <v>87</v>
      </c>
      <c r="K195" s="44">
        <v>97.6</v>
      </c>
      <c r="L195" s="44">
        <v>86.3</v>
      </c>
      <c r="M195" s="44">
        <v>100</v>
      </c>
      <c r="N195" s="44">
        <v>877</v>
      </c>
      <c r="O195" s="44">
        <v>877</v>
      </c>
      <c r="P195" s="44">
        <v>1516</v>
      </c>
      <c r="Q195" s="44" t="e">
        <v>#N/A</v>
      </c>
      <c r="R195" s="233" t="e">
        <v>#N/A</v>
      </c>
      <c r="S195" s="42"/>
      <c r="T195" s="45">
        <v>378125</v>
      </c>
      <c r="U195" s="45">
        <v>410607</v>
      </c>
      <c r="V195" s="45">
        <v>377454</v>
      </c>
      <c r="W195" s="45">
        <v>514820</v>
      </c>
      <c r="X195" s="30">
        <v>4</v>
      </c>
    </row>
    <row r="196" spans="1:24" x14ac:dyDescent="0.3">
      <c r="A196" s="41">
        <v>147</v>
      </c>
      <c r="B196" s="42" t="s">
        <v>671</v>
      </c>
      <c r="C196" s="42" t="s">
        <v>673</v>
      </c>
      <c r="D196" s="42">
        <v>91.054569999999998</v>
      </c>
      <c r="E196" s="43">
        <v>14.593999999999999</v>
      </c>
      <c r="F196" s="42" t="s">
        <v>674</v>
      </c>
      <c r="G196" s="42"/>
      <c r="H196" s="42"/>
      <c r="I196" s="44">
        <v>208.12801999999999</v>
      </c>
      <c r="J196" s="42" t="s">
        <v>87</v>
      </c>
      <c r="K196" s="44">
        <v>91.1</v>
      </c>
      <c r="L196" s="44">
        <v>96.6</v>
      </c>
      <c r="M196" s="44">
        <v>100</v>
      </c>
      <c r="N196" s="44">
        <v>788</v>
      </c>
      <c r="O196" s="44">
        <v>892</v>
      </c>
      <c r="P196" s="44">
        <v>1520</v>
      </c>
      <c r="Q196" s="44" t="e">
        <v>#N/A</v>
      </c>
      <c r="R196" s="233" t="e">
        <v>#N/A</v>
      </c>
      <c r="S196" s="42"/>
      <c r="T196" s="45"/>
      <c r="U196" s="45">
        <v>458849</v>
      </c>
      <c r="V196" s="45">
        <v>441268</v>
      </c>
      <c r="W196" s="45">
        <v>444237</v>
      </c>
      <c r="X196" s="30">
        <v>3</v>
      </c>
    </row>
    <row r="197" spans="1:24" x14ac:dyDescent="0.3">
      <c r="A197" s="41">
        <v>148</v>
      </c>
      <c r="B197" s="42" t="s">
        <v>675</v>
      </c>
      <c r="C197" s="42" t="s">
        <v>677</v>
      </c>
      <c r="D197" s="42">
        <v>191.14281</v>
      </c>
      <c r="E197" s="43">
        <v>14.726000000000001</v>
      </c>
      <c r="F197" s="42" t="s">
        <v>678</v>
      </c>
      <c r="G197" s="42"/>
      <c r="H197" s="42"/>
      <c r="I197" s="44">
        <v>270.18554999999998</v>
      </c>
      <c r="J197" s="42" t="s">
        <v>87</v>
      </c>
      <c r="K197" s="44">
        <v>98.1</v>
      </c>
      <c r="L197" s="44">
        <v>96.3</v>
      </c>
      <c r="M197" s="44">
        <v>100</v>
      </c>
      <c r="N197" s="44">
        <v>782</v>
      </c>
      <c r="O197" s="44">
        <v>902</v>
      </c>
      <c r="P197" s="44">
        <v>1527</v>
      </c>
      <c r="Q197" s="44" t="e">
        <v>#N/A</v>
      </c>
      <c r="R197" s="233" t="e">
        <v>#N/A</v>
      </c>
      <c r="S197" s="42"/>
      <c r="T197" s="45"/>
      <c r="U197" s="45">
        <v>2236948</v>
      </c>
      <c r="V197" s="45"/>
      <c r="W197" s="45">
        <v>2068715</v>
      </c>
      <c r="X197" s="30">
        <v>2</v>
      </c>
    </row>
    <row r="198" spans="1:24" x14ac:dyDescent="0.3">
      <c r="A198" s="41">
        <v>149</v>
      </c>
      <c r="B198" s="42" t="s">
        <v>679</v>
      </c>
      <c r="C198" s="42" t="s">
        <v>681</v>
      </c>
      <c r="D198" s="42">
        <v>180.11455000000001</v>
      </c>
      <c r="E198" s="43">
        <v>14.782</v>
      </c>
      <c r="F198" s="42" t="s">
        <v>682</v>
      </c>
      <c r="G198" s="42"/>
      <c r="H198" s="42"/>
      <c r="I198" s="44">
        <v>180.11447999999999</v>
      </c>
      <c r="J198" s="42">
        <v>180.114</v>
      </c>
      <c r="K198" s="44">
        <v>99.5</v>
      </c>
      <c r="L198" s="44">
        <v>81.599999999999994</v>
      </c>
      <c r="M198" s="44">
        <v>100</v>
      </c>
      <c r="N198" s="44">
        <v>834</v>
      </c>
      <c r="O198" s="44">
        <v>973</v>
      </c>
      <c r="P198" s="44">
        <v>1530</v>
      </c>
      <c r="Q198" s="44" t="e">
        <v>#N/A</v>
      </c>
      <c r="R198" s="233" t="e">
        <v>#N/A</v>
      </c>
      <c r="S198" s="42"/>
      <c r="T198" s="45"/>
      <c r="U198" s="45"/>
      <c r="V198" s="45"/>
      <c r="W198" s="45">
        <v>2636010</v>
      </c>
      <c r="X198" s="30">
        <v>1</v>
      </c>
    </row>
    <row r="199" spans="1:24" x14ac:dyDescent="0.3">
      <c r="A199" s="41">
        <v>150</v>
      </c>
      <c r="B199" s="42" t="s">
        <v>683</v>
      </c>
      <c r="C199" s="42" t="s">
        <v>685</v>
      </c>
      <c r="D199" s="42">
        <v>265.01965000000001</v>
      </c>
      <c r="E199" s="43">
        <v>14.885</v>
      </c>
      <c r="F199" s="42" t="s">
        <v>686</v>
      </c>
      <c r="G199" s="42"/>
      <c r="H199" s="42"/>
      <c r="I199" s="44">
        <v>274.15634999999997</v>
      </c>
      <c r="J199" s="42" t="s">
        <v>87</v>
      </c>
      <c r="K199" s="44">
        <v>99.1</v>
      </c>
      <c r="L199" s="44">
        <v>95.7</v>
      </c>
      <c r="M199" s="44">
        <v>100</v>
      </c>
      <c r="N199" s="44">
        <v>814</v>
      </c>
      <c r="O199" s="44">
        <v>955</v>
      </c>
      <c r="P199" s="44">
        <v>1535</v>
      </c>
      <c r="Q199" s="44" t="e">
        <v>#N/A</v>
      </c>
      <c r="R199" s="233" t="e">
        <v>#N/A</v>
      </c>
      <c r="S199" s="42"/>
      <c r="T199" s="45">
        <v>192687</v>
      </c>
      <c r="U199" s="45">
        <v>191832</v>
      </c>
      <c r="V199" s="45">
        <v>114352</v>
      </c>
      <c r="W199" s="45">
        <v>150634</v>
      </c>
      <c r="X199" s="30">
        <v>4</v>
      </c>
    </row>
    <row r="200" spans="1:24" x14ac:dyDescent="0.3">
      <c r="A200" s="41">
        <v>151</v>
      </c>
      <c r="B200" s="42" t="s">
        <v>687</v>
      </c>
      <c r="C200" s="42" t="s">
        <v>689</v>
      </c>
      <c r="D200" s="42">
        <v>206.20294000000001</v>
      </c>
      <c r="E200" s="43">
        <v>14.912000000000001</v>
      </c>
      <c r="F200" s="42" t="s">
        <v>644</v>
      </c>
      <c r="G200" s="42"/>
      <c r="H200" s="42"/>
      <c r="I200" s="44">
        <v>206.2029</v>
      </c>
      <c r="J200" s="42">
        <v>206.20239000000001</v>
      </c>
      <c r="K200" s="44">
        <v>96.4</v>
      </c>
      <c r="L200" s="44">
        <v>94.6</v>
      </c>
      <c r="M200" s="44">
        <v>92.5</v>
      </c>
      <c r="N200" s="44">
        <v>767</v>
      </c>
      <c r="O200" s="44">
        <v>967</v>
      </c>
      <c r="P200" s="44">
        <v>1537</v>
      </c>
      <c r="Q200" s="44" t="e">
        <v>#N/A</v>
      </c>
      <c r="R200" s="233" t="e">
        <v>#N/A</v>
      </c>
      <c r="S200" s="42"/>
      <c r="T200" s="45">
        <v>77022</v>
      </c>
      <c r="U200" s="45" t="s">
        <v>87</v>
      </c>
      <c r="V200" s="45">
        <v>83836</v>
      </c>
      <c r="W200" s="45">
        <v>97923</v>
      </c>
      <c r="X200" s="30">
        <v>3</v>
      </c>
    </row>
    <row r="201" spans="1:24" x14ac:dyDescent="0.3">
      <c r="A201" s="41">
        <v>152</v>
      </c>
      <c r="B201" s="42" t="s">
        <v>690</v>
      </c>
      <c r="C201" s="42" t="s">
        <v>692</v>
      </c>
      <c r="D201" s="42">
        <v>230.1662</v>
      </c>
      <c r="E201" s="43">
        <v>14.932</v>
      </c>
      <c r="F201" s="42" t="s">
        <v>421</v>
      </c>
      <c r="G201" s="42"/>
      <c r="H201" s="42"/>
      <c r="I201" s="44">
        <v>230.16651999999999</v>
      </c>
      <c r="J201" s="42">
        <v>230.16565</v>
      </c>
      <c r="K201" s="44">
        <v>98.6</v>
      </c>
      <c r="L201" s="44">
        <v>97.4</v>
      </c>
      <c r="M201" s="44">
        <v>100</v>
      </c>
      <c r="N201" s="44">
        <v>872</v>
      </c>
      <c r="O201" s="44">
        <v>930</v>
      </c>
      <c r="P201" s="44">
        <v>1538</v>
      </c>
      <c r="Q201" s="44" t="e">
        <v>#N/A</v>
      </c>
      <c r="R201" s="233" t="e">
        <v>#N/A</v>
      </c>
      <c r="S201" s="42"/>
      <c r="T201" s="45"/>
      <c r="U201" s="45">
        <v>3128341</v>
      </c>
      <c r="V201" s="45"/>
      <c r="W201" s="45"/>
      <c r="X201" s="30">
        <v>1</v>
      </c>
    </row>
    <row r="202" spans="1:24" x14ac:dyDescent="0.3">
      <c r="A202" s="41">
        <v>153</v>
      </c>
      <c r="B202" s="42" t="s">
        <v>693</v>
      </c>
      <c r="C202" s="42" t="s">
        <v>695</v>
      </c>
      <c r="D202" s="42">
        <v>155.17952</v>
      </c>
      <c r="E202" s="43">
        <v>15.313000000000001</v>
      </c>
      <c r="F202" s="42" t="s">
        <v>696</v>
      </c>
      <c r="G202" s="42"/>
      <c r="H202" s="42"/>
      <c r="I202" s="44">
        <v>170.2029</v>
      </c>
      <c r="J202" s="42" t="s">
        <v>87</v>
      </c>
      <c r="K202" s="44">
        <v>98.9</v>
      </c>
      <c r="L202" s="44">
        <v>99.5</v>
      </c>
      <c r="M202" s="44">
        <v>100</v>
      </c>
      <c r="N202" s="44">
        <v>791</v>
      </c>
      <c r="O202" s="44">
        <v>943</v>
      </c>
      <c r="P202" s="44">
        <v>1557</v>
      </c>
      <c r="Q202" s="44" t="e">
        <v>#N/A</v>
      </c>
      <c r="R202" s="233" t="e">
        <v>#N/A</v>
      </c>
      <c r="S202" s="42"/>
      <c r="T202" s="45"/>
      <c r="U202" s="45">
        <v>88599086</v>
      </c>
      <c r="V202" s="45">
        <v>119711717</v>
      </c>
      <c r="W202" s="45">
        <v>72375667</v>
      </c>
      <c r="X202" s="30">
        <v>3</v>
      </c>
    </row>
    <row r="203" spans="1:24" x14ac:dyDescent="0.3">
      <c r="A203" s="41">
        <v>154</v>
      </c>
      <c r="B203" s="42" t="s">
        <v>697</v>
      </c>
      <c r="C203" s="42" t="s">
        <v>699</v>
      </c>
      <c r="D203" s="42">
        <v>185.11983000000001</v>
      </c>
      <c r="E203" s="43">
        <v>15.33</v>
      </c>
      <c r="F203" s="42" t="s">
        <v>700</v>
      </c>
      <c r="G203" s="42"/>
      <c r="H203" s="42"/>
      <c r="I203" s="44">
        <v>185.1199</v>
      </c>
      <c r="J203" s="42">
        <v>185.11928</v>
      </c>
      <c r="K203" s="44">
        <v>96.6</v>
      </c>
      <c r="L203" s="44">
        <v>94.9</v>
      </c>
      <c r="M203" s="44">
        <v>100</v>
      </c>
      <c r="N203" s="44">
        <v>799</v>
      </c>
      <c r="O203" s="44">
        <v>829</v>
      </c>
      <c r="P203" s="44">
        <v>1558</v>
      </c>
      <c r="Q203" s="44" t="e">
        <v>#N/A</v>
      </c>
      <c r="R203" s="233" t="e">
        <v>#N/A</v>
      </c>
      <c r="S203" s="42"/>
      <c r="T203" s="45"/>
      <c r="U203" s="45">
        <v>1768012</v>
      </c>
      <c r="V203" s="45"/>
      <c r="W203" s="45"/>
      <c r="X203" s="30">
        <v>1</v>
      </c>
    </row>
    <row r="204" spans="1:24" x14ac:dyDescent="0.3">
      <c r="A204" s="41">
        <v>155</v>
      </c>
      <c r="B204" s="42" t="s">
        <v>701</v>
      </c>
      <c r="C204" s="42" t="s">
        <v>703</v>
      </c>
      <c r="D204" s="42">
        <v>149.05976999999999</v>
      </c>
      <c r="E204" s="43">
        <v>15.417</v>
      </c>
      <c r="F204" s="42" t="s">
        <v>704</v>
      </c>
      <c r="G204" s="42"/>
      <c r="H204" s="42"/>
      <c r="I204" s="44">
        <v>314.11488000000003</v>
      </c>
      <c r="J204" s="42" t="s">
        <v>87</v>
      </c>
      <c r="K204" s="44">
        <v>98.8</v>
      </c>
      <c r="L204" s="44">
        <v>97.7</v>
      </c>
      <c r="M204" s="44">
        <v>98.3</v>
      </c>
      <c r="N204" s="44">
        <v>801</v>
      </c>
      <c r="O204" s="44">
        <v>975</v>
      </c>
      <c r="P204" s="44">
        <v>1562</v>
      </c>
      <c r="Q204" s="44">
        <v>2516.0237000000002</v>
      </c>
      <c r="R204" s="233">
        <v>0.3791791388928491</v>
      </c>
      <c r="S204" s="42"/>
      <c r="T204" s="45"/>
      <c r="U204" s="45"/>
      <c r="V204" s="45">
        <v>1575040</v>
      </c>
      <c r="W204" s="45"/>
      <c r="X204" s="30">
        <v>1</v>
      </c>
    </row>
    <row r="205" spans="1:24" x14ac:dyDescent="0.3">
      <c r="A205" s="41">
        <v>156</v>
      </c>
      <c r="B205" s="42" t="s">
        <v>705</v>
      </c>
      <c r="C205" s="42" t="s">
        <v>431</v>
      </c>
      <c r="D205" s="42">
        <v>97.097049999999996</v>
      </c>
      <c r="E205" s="43">
        <v>15.444000000000001</v>
      </c>
      <c r="F205" s="42" t="s">
        <v>432</v>
      </c>
      <c r="G205" s="42"/>
      <c r="H205" s="42"/>
      <c r="I205" s="44">
        <v>124.12465</v>
      </c>
      <c r="J205" s="42" t="s">
        <v>87</v>
      </c>
      <c r="K205" s="44">
        <v>98.8</v>
      </c>
      <c r="L205" s="44">
        <v>83.1</v>
      </c>
      <c r="M205" s="44">
        <v>100</v>
      </c>
      <c r="N205" s="44">
        <v>801</v>
      </c>
      <c r="O205" s="44">
        <v>939</v>
      </c>
      <c r="P205" s="44">
        <v>1564</v>
      </c>
      <c r="Q205" s="44" t="e">
        <v>#N/A</v>
      </c>
      <c r="R205" s="233" t="e">
        <v>#N/A</v>
      </c>
      <c r="S205" s="42"/>
      <c r="T205" s="45"/>
      <c r="U205" s="45"/>
      <c r="V205" s="45">
        <v>1048351</v>
      </c>
      <c r="W205" s="45"/>
      <c r="X205" s="30">
        <v>1</v>
      </c>
    </row>
    <row r="206" spans="1:24" x14ac:dyDescent="0.3">
      <c r="A206" s="41">
        <v>157</v>
      </c>
      <c r="B206" s="42" t="s">
        <v>707</v>
      </c>
      <c r="C206" s="42" t="s">
        <v>709</v>
      </c>
      <c r="D206" s="42">
        <v>169.10135</v>
      </c>
      <c r="E206" s="43">
        <v>15.46</v>
      </c>
      <c r="F206" s="42" t="s">
        <v>710</v>
      </c>
      <c r="G206" s="42"/>
      <c r="H206" s="42"/>
      <c r="I206" s="44">
        <v>226.17160000000001</v>
      </c>
      <c r="J206" s="42" t="s">
        <v>87</v>
      </c>
      <c r="K206" s="44">
        <v>92.2</v>
      </c>
      <c r="L206" s="44">
        <v>89.2</v>
      </c>
      <c r="M206" s="44">
        <v>87.9</v>
      </c>
      <c r="N206" s="44">
        <v>757</v>
      </c>
      <c r="O206" s="44">
        <v>849</v>
      </c>
      <c r="P206" s="44">
        <v>1565</v>
      </c>
      <c r="Q206" s="44" t="e">
        <v>#N/A</v>
      </c>
      <c r="R206" s="233" t="e">
        <v>#N/A</v>
      </c>
      <c r="S206" s="42"/>
      <c r="T206" s="45"/>
      <c r="U206" s="45"/>
      <c r="V206" s="45" t="s">
        <v>87</v>
      </c>
      <c r="W206" s="45">
        <v>2667188</v>
      </c>
      <c r="X206" s="30">
        <v>1</v>
      </c>
    </row>
    <row r="207" spans="1:24" x14ac:dyDescent="0.3">
      <c r="A207" s="41">
        <v>158</v>
      </c>
      <c r="B207" s="42" t="s">
        <v>711</v>
      </c>
      <c r="C207" s="42" t="s">
        <v>440</v>
      </c>
      <c r="D207" s="42">
        <v>85.028660000000002</v>
      </c>
      <c r="E207" s="43">
        <v>15.542999999999999</v>
      </c>
      <c r="F207" s="42" t="s">
        <v>441</v>
      </c>
      <c r="G207" s="42"/>
      <c r="H207" s="42"/>
      <c r="I207" s="44">
        <v>116.0468</v>
      </c>
      <c r="J207" s="42" t="s">
        <v>87</v>
      </c>
      <c r="K207" s="44">
        <v>99.5</v>
      </c>
      <c r="L207" s="44">
        <v>85.9</v>
      </c>
      <c r="M207" s="44">
        <v>100</v>
      </c>
      <c r="N207" s="44">
        <v>804</v>
      </c>
      <c r="O207" s="44">
        <v>972</v>
      </c>
      <c r="P207" s="44">
        <v>1569</v>
      </c>
      <c r="Q207" s="44">
        <v>1136.6600000000001</v>
      </c>
      <c r="R207" s="233">
        <v>0.10235250646631351</v>
      </c>
      <c r="S207" s="42"/>
      <c r="T207" s="45" t="s">
        <v>87</v>
      </c>
      <c r="U207" s="45">
        <v>159019</v>
      </c>
      <c r="V207" s="45">
        <v>140226</v>
      </c>
      <c r="W207" s="45" t="s">
        <v>87</v>
      </c>
      <c r="X207" s="30">
        <v>2</v>
      </c>
    </row>
    <row r="208" spans="1:24" x14ac:dyDescent="0.3">
      <c r="A208" s="41">
        <v>159</v>
      </c>
      <c r="B208" s="42" t="s">
        <v>684</v>
      </c>
      <c r="C208" s="42" t="s">
        <v>714</v>
      </c>
      <c r="D208" s="42">
        <v>164.15584000000001</v>
      </c>
      <c r="E208" s="43">
        <v>16.228000000000002</v>
      </c>
      <c r="F208" s="42" t="s">
        <v>715</v>
      </c>
      <c r="G208" s="42"/>
      <c r="H208" s="42"/>
      <c r="I208" s="44">
        <v>164.15594999999999</v>
      </c>
      <c r="J208" s="42">
        <v>164.15529000000001</v>
      </c>
      <c r="K208" s="44">
        <v>96.6</v>
      </c>
      <c r="L208" s="44">
        <v>98.2</v>
      </c>
      <c r="M208" s="44">
        <v>100</v>
      </c>
      <c r="N208" s="44">
        <v>757</v>
      </c>
      <c r="O208" s="44">
        <v>830</v>
      </c>
      <c r="P208" s="44">
        <v>1604</v>
      </c>
      <c r="Q208" s="44" t="e">
        <v>#N/A</v>
      </c>
      <c r="R208" s="233" t="e">
        <v>#N/A</v>
      </c>
      <c r="S208" s="42"/>
      <c r="T208" s="45"/>
      <c r="U208" s="45">
        <v>282583</v>
      </c>
      <c r="V208" s="45">
        <v>233811</v>
      </c>
      <c r="W208" s="45">
        <v>361018</v>
      </c>
      <c r="X208" s="30">
        <v>3</v>
      </c>
    </row>
    <row r="209" spans="1:24" x14ac:dyDescent="0.3">
      <c r="A209" s="41">
        <v>160</v>
      </c>
      <c r="B209" s="42" t="s">
        <v>716</v>
      </c>
      <c r="C209" s="42" t="s">
        <v>718</v>
      </c>
      <c r="D209" s="42">
        <v>177.16370000000001</v>
      </c>
      <c r="E209" s="43">
        <v>16.401</v>
      </c>
      <c r="F209" s="42" t="s">
        <v>605</v>
      </c>
      <c r="G209" s="42"/>
      <c r="H209" s="42"/>
      <c r="I209" s="44">
        <v>238.19273000000001</v>
      </c>
      <c r="J209" s="42" t="s">
        <v>87</v>
      </c>
      <c r="K209" s="44">
        <v>99.5</v>
      </c>
      <c r="L209" s="44">
        <v>91.3</v>
      </c>
      <c r="M209" s="44">
        <v>100</v>
      </c>
      <c r="N209" s="44">
        <v>757</v>
      </c>
      <c r="O209" s="44">
        <v>975</v>
      </c>
      <c r="P209" s="44">
        <v>1613</v>
      </c>
      <c r="Q209" s="44" t="e">
        <v>#N/A</v>
      </c>
      <c r="R209" s="233" t="e">
        <v>#N/A</v>
      </c>
      <c r="S209" s="42"/>
      <c r="T209" s="45">
        <v>418999</v>
      </c>
      <c r="U209" s="45">
        <v>580157</v>
      </c>
      <c r="V209" s="45">
        <v>545986</v>
      </c>
      <c r="W209" s="45">
        <v>460129</v>
      </c>
      <c r="X209" s="30">
        <v>4</v>
      </c>
    </row>
    <row r="210" spans="1:24" x14ac:dyDescent="0.3">
      <c r="A210" s="41">
        <v>161</v>
      </c>
      <c r="B210" s="42" t="s">
        <v>719</v>
      </c>
      <c r="C210" s="42" t="s">
        <v>721</v>
      </c>
      <c r="D210" s="42">
        <v>228.01017999999999</v>
      </c>
      <c r="E210" s="43">
        <v>16.587</v>
      </c>
      <c r="F210" s="42" t="s">
        <v>722</v>
      </c>
      <c r="G210" s="42"/>
      <c r="H210" s="42"/>
      <c r="I210" s="44">
        <v>228.15087</v>
      </c>
      <c r="J210" s="42" t="s">
        <v>87</v>
      </c>
      <c r="K210" s="44">
        <v>96.5</v>
      </c>
      <c r="L210" s="44">
        <v>85.5</v>
      </c>
      <c r="M210" s="44">
        <v>91.8</v>
      </c>
      <c r="N210" s="44">
        <v>760</v>
      </c>
      <c r="O210" s="44">
        <v>990</v>
      </c>
      <c r="P210" s="44">
        <v>1623</v>
      </c>
      <c r="Q210" s="44" t="e">
        <v>#N/A</v>
      </c>
      <c r="R210" s="233" t="e">
        <v>#N/A</v>
      </c>
      <c r="S210" s="42"/>
      <c r="T210" s="45" t="s">
        <v>87</v>
      </c>
      <c r="U210" s="45">
        <v>1502872</v>
      </c>
      <c r="V210" s="45">
        <v>633594</v>
      </c>
      <c r="W210" s="45">
        <v>1289106</v>
      </c>
      <c r="X210" s="30">
        <v>3</v>
      </c>
    </row>
    <row r="211" spans="1:24" x14ac:dyDescent="0.3">
      <c r="A211" s="41">
        <v>162</v>
      </c>
      <c r="B211" s="42" t="s">
        <v>723</v>
      </c>
      <c r="C211" s="42" t="s">
        <v>725</v>
      </c>
      <c r="D211" s="42">
        <v>96.093699999999998</v>
      </c>
      <c r="E211" s="43">
        <v>16.991</v>
      </c>
      <c r="F211" s="42" t="s">
        <v>726</v>
      </c>
      <c r="G211" s="42"/>
      <c r="H211" s="42"/>
      <c r="I211" s="44">
        <v>198.12504999999999</v>
      </c>
      <c r="J211" s="42" t="s">
        <v>87</v>
      </c>
      <c r="K211" s="44">
        <v>92.4</v>
      </c>
      <c r="L211" s="44">
        <v>87.9</v>
      </c>
      <c r="M211" s="44">
        <v>100</v>
      </c>
      <c r="N211" s="44">
        <v>846</v>
      </c>
      <c r="O211" s="44">
        <v>960</v>
      </c>
      <c r="P211" s="44">
        <v>1645</v>
      </c>
      <c r="Q211" s="44" t="e">
        <v>#N/A</v>
      </c>
      <c r="R211" s="233" t="e">
        <v>#N/A</v>
      </c>
      <c r="S211" s="42"/>
      <c r="T211" s="45">
        <v>74521</v>
      </c>
      <c r="U211" s="45">
        <v>61389</v>
      </c>
      <c r="V211" s="45">
        <v>92131</v>
      </c>
      <c r="W211" s="45">
        <v>73599</v>
      </c>
      <c r="X211" s="30">
        <v>4</v>
      </c>
    </row>
    <row r="212" spans="1:24" x14ac:dyDescent="0.3">
      <c r="A212" s="41">
        <v>163</v>
      </c>
      <c r="B212" s="42" t="s">
        <v>698</v>
      </c>
      <c r="C212" s="42" t="s">
        <v>728</v>
      </c>
      <c r="D212" s="42">
        <v>194.10899000000001</v>
      </c>
      <c r="E212" s="43">
        <v>17.09</v>
      </c>
      <c r="F212" s="42" t="s">
        <v>729</v>
      </c>
      <c r="G212" s="42"/>
      <c r="H212" s="42"/>
      <c r="I212" s="44">
        <v>279.19412999999997</v>
      </c>
      <c r="J212" s="42" t="s">
        <v>87</v>
      </c>
      <c r="K212" s="44">
        <v>94.2</v>
      </c>
      <c r="L212" s="44">
        <v>95.1</v>
      </c>
      <c r="M212" s="44">
        <v>95.3</v>
      </c>
      <c r="N212" s="44">
        <v>804</v>
      </c>
      <c r="O212" s="44">
        <v>804</v>
      </c>
      <c r="P212" s="44">
        <v>1650</v>
      </c>
      <c r="Q212" s="44" t="e">
        <v>#N/A</v>
      </c>
      <c r="R212" s="233" t="e">
        <v>#N/A</v>
      </c>
      <c r="S212" s="42"/>
      <c r="T212" s="45"/>
      <c r="U212" s="45">
        <v>1266695</v>
      </c>
      <c r="V212" s="45"/>
      <c r="W212" s="45"/>
      <c r="X212" s="30">
        <v>1</v>
      </c>
    </row>
    <row r="213" spans="1:24" x14ac:dyDescent="0.3">
      <c r="A213" s="41">
        <v>164</v>
      </c>
      <c r="B213" s="42" t="s">
        <v>730</v>
      </c>
      <c r="C213" s="42" t="s">
        <v>427</v>
      </c>
      <c r="D213" s="42">
        <v>193.08578</v>
      </c>
      <c r="E213" s="43">
        <v>17.393000000000001</v>
      </c>
      <c r="F213" s="42" t="s">
        <v>328</v>
      </c>
      <c r="G213" s="42"/>
      <c r="H213" s="42"/>
      <c r="I213" s="44">
        <v>114.1403</v>
      </c>
      <c r="J213" s="42" t="s">
        <v>87</v>
      </c>
      <c r="K213" s="44">
        <v>97.8</v>
      </c>
      <c r="L213" s="44">
        <v>90.9</v>
      </c>
      <c r="M213" s="44">
        <v>100</v>
      </c>
      <c r="N213" s="44">
        <v>755</v>
      </c>
      <c r="O213" s="44">
        <v>890</v>
      </c>
      <c r="P213" s="44">
        <v>1666</v>
      </c>
      <c r="Q213" s="44">
        <v>749.78369999999995</v>
      </c>
      <c r="R213" s="233">
        <v>0.65381029222161013</v>
      </c>
      <c r="S213" s="42"/>
      <c r="T213" s="45"/>
      <c r="U213" s="45">
        <v>32840600</v>
      </c>
      <c r="V213" s="45">
        <v>29956672</v>
      </c>
      <c r="W213" s="45"/>
      <c r="X213" s="30">
        <v>2</v>
      </c>
    </row>
    <row r="214" spans="1:24" x14ac:dyDescent="0.3">
      <c r="A214" s="41">
        <v>165</v>
      </c>
      <c r="B214" s="42" t="s">
        <v>732</v>
      </c>
      <c r="C214" s="42" t="s">
        <v>734</v>
      </c>
      <c r="D214" s="42">
        <v>149.09623999999999</v>
      </c>
      <c r="E214" s="43">
        <v>18.161000000000001</v>
      </c>
      <c r="F214" s="42" t="s">
        <v>566</v>
      </c>
      <c r="G214" s="42"/>
      <c r="H214" s="42"/>
      <c r="I214" s="44">
        <v>192.15087</v>
      </c>
      <c r="J214" s="42" t="s">
        <v>87</v>
      </c>
      <c r="K214" s="44">
        <v>99.7</v>
      </c>
      <c r="L214" s="44">
        <v>96.5</v>
      </c>
      <c r="M214" s="44">
        <v>100</v>
      </c>
      <c r="N214" s="44">
        <v>798</v>
      </c>
      <c r="O214" s="44">
        <v>985</v>
      </c>
      <c r="P214" s="44">
        <v>1708</v>
      </c>
      <c r="Q214" s="44" t="e">
        <v>#N/A</v>
      </c>
      <c r="R214" s="233" t="e">
        <v>#N/A</v>
      </c>
      <c r="S214" s="42"/>
      <c r="T214" s="45"/>
      <c r="U214" s="45">
        <v>299334</v>
      </c>
      <c r="V214" s="45"/>
      <c r="W214" s="45"/>
      <c r="X214" s="30">
        <v>1</v>
      </c>
    </row>
    <row r="215" spans="1:24" x14ac:dyDescent="0.3">
      <c r="A215" s="41">
        <v>166</v>
      </c>
      <c r="B215" s="42" t="s">
        <v>735</v>
      </c>
      <c r="C215" s="42" t="s">
        <v>737</v>
      </c>
      <c r="D215" s="42">
        <v>196.12452999999999</v>
      </c>
      <c r="E215" s="43">
        <v>18.619</v>
      </c>
      <c r="F215" s="42" t="s">
        <v>738</v>
      </c>
      <c r="G215" s="42"/>
      <c r="H215" s="42"/>
      <c r="I215" s="44">
        <v>196.12465</v>
      </c>
      <c r="J215" s="42">
        <v>196.12397999999999</v>
      </c>
      <c r="K215" s="44">
        <v>97</v>
      </c>
      <c r="L215" s="44">
        <v>88.1</v>
      </c>
      <c r="M215" s="44">
        <v>100</v>
      </c>
      <c r="N215" s="44">
        <v>791</v>
      </c>
      <c r="O215" s="44">
        <v>851</v>
      </c>
      <c r="P215" s="44">
        <v>1734</v>
      </c>
      <c r="Q215" s="44" t="e">
        <v>#N/A</v>
      </c>
      <c r="R215" s="233" t="e">
        <v>#N/A</v>
      </c>
      <c r="S215" s="42"/>
      <c r="T215" s="45">
        <v>931370</v>
      </c>
      <c r="U215" s="45">
        <v>1250291</v>
      </c>
      <c r="V215" s="45">
        <v>659653</v>
      </c>
      <c r="W215" s="45">
        <v>1267460</v>
      </c>
      <c r="X215" s="30">
        <v>4</v>
      </c>
    </row>
    <row r="216" spans="1:24" x14ac:dyDescent="0.3">
      <c r="A216" s="41">
        <v>167</v>
      </c>
      <c r="B216" s="42" t="s">
        <v>739</v>
      </c>
      <c r="C216" s="42" t="s">
        <v>741</v>
      </c>
      <c r="D216" s="42">
        <v>194.09632999999999</v>
      </c>
      <c r="E216" s="43">
        <v>18.818999999999999</v>
      </c>
      <c r="F216" s="42" t="s">
        <v>742</v>
      </c>
      <c r="G216" s="42"/>
      <c r="H216" s="42"/>
      <c r="I216" s="44">
        <v>195.10425000000001</v>
      </c>
      <c r="J216" s="42" t="s">
        <v>87</v>
      </c>
      <c r="K216" s="44">
        <v>98.4</v>
      </c>
      <c r="L216" s="44">
        <v>96.7</v>
      </c>
      <c r="M216" s="44">
        <v>100</v>
      </c>
      <c r="N216" s="44">
        <v>833</v>
      </c>
      <c r="O216" s="44">
        <v>919</v>
      </c>
      <c r="P216" s="44">
        <v>1745</v>
      </c>
      <c r="Q216" s="44" t="e">
        <v>#N/A</v>
      </c>
      <c r="R216" s="233" t="e">
        <v>#N/A</v>
      </c>
      <c r="S216" s="42"/>
      <c r="T216" s="45"/>
      <c r="U216" s="45">
        <v>21231931</v>
      </c>
      <c r="V216" s="45"/>
      <c r="W216" s="45">
        <v>20363516</v>
      </c>
      <c r="X216" s="30">
        <v>2</v>
      </c>
    </row>
    <row r="217" spans="1:24" x14ac:dyDescent="0.3">
      <c r="A217" s="41">
        <v>168</v>
      </c>
      <c r="B217" s="42" t="s">
        <v>743</v>
      </c>
      <c r="C217" s="42" t="s">
        <v>745</v>
      </c>
      <c r="D217" s="42">
        <v>132.08919</v>
      </c>
      <c r="E217" s="43">
        <v>19.004999999999999</v>
      </c>
      <c r="F217" s="42" t="s">
        <v>343</v>
      </c>
      <c r="G217" s="42"/>
      <c r="H217" s="42"/>
      <c r="I217" s="44">
        <v>92.062049999999999</v>
      </c>
      <c r="J217" s="42" t="s">
        <v>87</v>
      </c>
      <c r="K217" s="44">
        <v>98.2</v>
      </c>
      <c r="L217" s="44">
        <v>84.2</v>
      </c>
      <c r="M217" s="44">
        <v>99.2</v>
      </c>
      <c r="N217" s="44">
        <v>755</v>
      </c>
      <c r="O217" s="44">
        <v>924</v>
      </c>
      <c r="P217" s="44">
        <v>1756</v>
      </c>
      <c r="Q217" s="44" t="e">
        <v>#N/A</v>
      </c>
      <c r="R217" s="233" t="e">
        <v>#N/A</v>
      </c>
      <c r="S217" s="42"/>
      <c r="T217" s="45"/>
      <c r="U217" s="45"/>
      <c r="V217" s="45">
        <v>3504028</v>
      </c>
      <c r="W217" s="45"/>
      <c r="X217" s="30">
        <v>1</v>
      </c>
    </row>
    <row r="218" spans="1:24" x14ac:dyDescent="0.3">
      <c r="A218" s="41">
        <v>169</v>
      </c>
      <c r="B218" s="42" t="s">
        <v>746</v>
      </c>
      <c r="C218" s="42" t="s">
        <v>748</v>
      </c>
      <c r="D218" s="42">
        <v>97.101479999999995</v>
      </c>
      <c r="E218" s="43">
        <v>19.036999999999999</v>
      </c>
      <c r="F218" s="42" t="s">
        <v>749</v>
      </c>
      <c r="G218" s="42"/>
      <c r="H218" s="42"/>
      <c r="I218" s="44">
        <v>180.15087</v>
      </c>
      <c r="J218" s="42" t="s">
        <v>87</v>
      </c>
      <c r="K218" s="44">
        <v>90.3</v>
      </c>
      <c r="L218" s="44">
        <v>90.5</v>
      </c>
      <c r="M218" s="44">
        <v>99.3</v>
      </c>
      <c r="N218" s="44">
        <v>801</v>
      </c>
      <c r="O218" s="44">
        <v>870</v>
      </c>
      <c r="P218" s="44">
        <v>1757</v>
      </c>
      <c r="Q218" s="44" t="e">
        <v>#N/A</v>
      </c>
      <c r="R218" s="233" t="e">
        <v>#N/A</v>
      </c>
      <c r="S218" s="42"/>
      <c r="T218" s="45">
        <v>2099994</v>
      </c>
      <c r="U218" s="45">
        <v>3819015</v>
      </c>
      <c r="V218" s="45">
        <v>3755203</v>
      </c>
      <c r="W218" s="45">
        <v>1030055</v>
      </c>
      <c r="X218" s="30">
        <v>4</v>
      </c>
    </row>
    <row r="219" spans="1:24" x14ac:dyDescent="0.3">
      <c r="A219" s="41">
        <v>170</v>
      </c>
      <c r="B219" s="42" t="s">
        <v>750</v>
      </c>
      <c r="C219" s="42" t="s">
        <v>752</v>
      </c>
      <c r="D219" s="42">
        <v>255.03363999999999</v>
      </c>
      <c r="E219" s="43">
        <v>19.12</v>
      </c>
      <c r="F219" s="42" t="s">
        <v>753</v>
      </c>
      <c r="G219" s="42"/>
      <c r="H219" s="42"/>
      <c r="I219" s="44">
        <v>397.98086999999998</v>
      </c>
      <c r="J219" s="42" t="s">
        <v>87</v>
      </c>
      <c r="K219" s="44">
        <v>99.5</v>
      </c>
      <c r="L219" s="44">
        <v>90.1</v>
      </c>
      <c r="M219" s="44">
        <v>100</v>
      </c>
      <c r="N219" s="44">
        <v>822</v>
      </c>
      <c r="O219" s="44">
        <v>974</v>
      </c>
      <c r="P219" s="44">
        <v>1762</v>
      </c>
      <c r="Q219" s="44" t="e">
        <v>#N/A</v>
      </c>
      <c r="R219" s="233" t="e">
        <v>#N/A</v>
      </c>
      <c r="S219" s="42"/>
      <c r="T219" s="45"/>
      <c r="U219" s="45">
        <v>609098</v>
      </c>
      <c r="V219" s="45">
        <v>258008</v>
      </c>
      <c r="W219" s="45">
        <v>655599</v>
      </c>
      <c r="X219" s="30">
        <v>3</v>
      </c>
    </row>
    <row r="220" spans="1:24" x14ac:dyDescent="0.3">
      <c r="A220" s="41">
        <v>171</v>
      </c>
      <c r="B220" s="42" t="s">
        <v>754</v>
      </c>
      <c r="C220" s="42" t="s">
        <v>756</v>
      </c>
      <c r="D220" s="42">
        <v>146.07276999999999</v>
      </c>
      <c r="E220" s="43">
        <v>19.361999999999998</v>
      </c>
      <c r="F220" s="42" t="s">
        <v>134</v>
      </c>
      <c r="G220" s="42"/>
      <c r="H220" s="42"/>
      <c r="I220" s="44">
        <v>146.07262</v>
      </c>
      <c r="J220" s="42">
        <v>146.07221999999999</v>
      </c>
      <c r="K220" s="44">
        <v>98.6</v>
      </c>
      <c r="L220" s="44">
        <v>98.1</v>
      </c>
      <c r="M220" s="44">
        <v>100</v>
      </c>
      <c r="N220" s="44">
        <v>789</v>
      </c>
      <c r="O220" s="44">
        <v>929</v>
      </c>
      <c r="P220" s="44">
        <v>1775</v>
      </c>
      <c r="Q220" s="44">
        <v>1381.348</v>
      </c>
      <c r="R220" s="233">
        <v>0.28497670391530594</v>
      </c>
      <c r="S220" s="42"/>
      <c r="T220" s="45"/>
      <c r="U220" s="45"/>
      <c r="V220" s="45">
        <v>235174</v>
      </c>
      <c r="W220" s="45">
        <v>3816448</v>
      </c>
      <c r="X220" s="30">
        <v>2</v>
      </c>
    </row>
    <row r="221" spans="1:24" x14ac:dyDescent="0.3">
      <c r="A221" s="41">
        <v>172</v>
      </c>
      <c r="B221" s="42" t="s">
        <v>757</v>
      </c>
      <c r="C221" s="42" t="s">
        <v>759</v>
      </c>
      <c r="D221" s="42">
        <v>111.65987</v>
      </c>
      <c r="E221" s="43">
        <v>19.478000000000002</v>
      </c>
      <c r="F221" s="42" t="s">
        <v>760</v>
      </c>
      <c r="G221" s="42"/>
      <c r="H221" s="42"/>
      <c r="I221" s="44">
        <v>270.18256000000002</v>
      </c>
      <c r="J221" s="42" t="s">
        <v>87</v>
      </c>
      <c r="K221" s="44">
        <v>92.5</v>
      </c>
      <c r="L221" s="44">
        <v>81</v>
      </c>
      <c r="M221" s="44">
        <v>100</v>
      </c>
      <c r="N221" s="44">
        <v>779</v>
      </c>
      <c r="O221" s="44">
        <v>965</v>
      </c>
      <c r="P221" s="44">
        <v>1782</v>
      </c>
      <c r="Q221" s="44" t="e">
        <v>#N/A</v>
      </c>
      <c r="R221" s="233" t="e">
        <v>#N/A</v>
      </c>
      <c r="S221" s="42"/>
      <c r="T221" s="45"/>
      <c r="U221" s="45">
        <v>4546175</v>
      </c>
      <c r="V221" s="45">
        <v>7527270</v>
      </c>
      <c r="W221" s="45"/>
      <c r="X221" s="30">
        <v>2</v>
      </c>
    </row>
    <row r="222" spans="1:24" x14ac:dyDescent="0.3">
      <c r="A222" s="41">
        <v>173</v>
      </c>
      <c r="B222" s="42" t="s">
        <v>761</v>
      </c>
      <c r="C222" s="42" t="s">
        <v>763</v>
      </c>
      <c r="D222" s="42">
        <v>229.10973000000001</v>
      </c>
      <c r="E222" s="43">
        <v>19.585000000000001</v>
      </c>
      <c r="F222" s="42" t="s">
        <v>764</v>
      </c>
      <c r="G222" s="42"/>
      <c r="H222" s="42"/>
      <c r="I222" s="44">
        <v>229.10973000000001</v>
      </c>
      <c r="J222" s="42">
        <v>229.10918000000001</v>
      </c>
      <c r="K222" s="44">
        <v>98.8</v>
      </c>
      <c r="L222" s="44">
        <v>91.2</v>
      </c>
      <c r="M222" s="44">
        <v>100</v>
      </c>
      <c r="N222" s="44">
        <v>802</v>
      </c>
      <c r="O222" s="44">
        <v>940</v>
      </c>
      <c r="P222" s="44">
        <v>1788</v>
      </c>
      <c r="Q222" s="44" t="e">
        <v>#N/A</v>
      </c>
      <c r="R222" s="233" t="e">
        <v>#N/A</v>
      </c>
      <c r="S222" s="42"/>
      <c r="T222" s="45"/>
      <c r="U222" s="45"/>
      <c r="V222" s="45"/>
      <c r="W222" s="45">
        <v>91839</v>
      </c>
      <c r="X222" s="30">
        <v>1</v>
      </c>
    </row>
    <row r="223" spans="1:24" x14ac:dyDescent="0.3">
      <c r="A223" s="41">
        <v>174</v>
      </c>
      <c r="B223" s="42" t="s">
        <v>765</v>
      </c>
      <c r="C223" s="42" t="s">
        <v>767</v>
      </c>
      <c r="D223" s="42">
        <v>210.14007000000001</v>
      </c>
      <c r="E223" s="43">
        <v>19.605</v>
      </c>
      <c r="F223" s="42" t="s">
        <v>768</v>
      </c>
      <c r="G223" s="42"/>
      <c r="H223" s="42"/>
      <c r="I223" s="44">
        <v>324.21962000000002</v>
      </c>
      <c r="J223" s="42" t="s">
        <v>87</v>
      </c>
      <c r="K223" s="44">
        <v>93.2</v>
      </c>
      <c r="L223" s="44">
        <v>97.6</v>
      </c>
      <c r="M223" s="44">
        <v>100</v>
      </c>
      <c r="N223" s="44">
        <v>808</v>
      </c>
      <c r="O223" s="44">
        <v>910</v>
      </c>
      <c r="P223" s="44">
        <v>1789</v>
      </c>
      <c r="Q223" s="44" t="e">
        <v>#N/A</v>
      </c>
      <c r="R223" s="233" t="e">
        <v>#N/A</v>
      </c>
      <c r="S223" s="42"/>
      <c r="T223" s="45">
        <v>2091162</v>
      </c>
      <c r="U223" s="45" t="s">
        <v>87</v>
      </c>
      <c r="V223" s="45" t="s">
        <v>87</v>
      </c>
      <c r="W223" s="45">
        <v>2368250</v>
      </c>
      <c r="X223" s="30">
        <v>2</v>
      </c>
    </row>
    <row r="224" spans="1:24" x14ac:dyDescent="0.3">
      <c r="A224" s="41">
        <v>175</v>
      </c>
      <c r="B224" s="42" t="s">
        <v>769</v>
      </c>
      <c r="C224" s="42" t="s">
        <v>427</v>
      </c>
      <c r="D224" s="42">
        <v>125.13269</v>
      </c>
      <c r="E224" s="43">
        <v>19.727</v>
      </c>
      <c r="F224" s="42" t="s">
        <v>328</v>
      </c>
      <c r="G224" s="42"/>
      <c r="H224" s="42"/>
      <c r="I224" s="44">
        <v>114.1403</v>
      </c>
      <c r="J224" s="42" t="s">
        <v>87</v>
      </c>
      <c r="K224" s="44">
        <v>96.9</v>
      </c>
      <c r="L224" s="44">
        <v>97.9</v>
      </c>
      <c r="M224" s="44">
        <v>99.8</v>
      </c>
      <c r="N224" s="44">
        <v>826</v>
      </c>
      <c r="O224" s="44">
        <v>846</v>
      </c>
      <c r="P224" s="44">
        <v>1796</v>
      </c>
      <c r="Q224" s="44">
        <v>749.78369999999995</v>
      </c>
      <c r="R224" s="233">
        <v>0.65381029222161013</v>
      </c>
      <c r="S224" s="42"/>
      <c r="T224" s="45" t="s">
        <v>87</v>
      </c>
      <c r="U224" s="45" t="s">
        <v>87</v>
      </c>
      <c r="V224" s="45">
        <v>3121223</v>
      </c>
      <c r="W224" s="45"/>
      <c r="X224" s="30">
        <v>1</v>
      </c>
    </row>
    <row r="225" spans="1:24" x14ac:dyDescent="0.3">
      <c r="A225" s="41">
        <v>176</v>
      </c>
      <c r="B225" s="42" t="s">
        <v>771</v>
      </c>
      <c r="C225" s="42" t="s">
        <v>773</v>
      </c>
      <c r="D225" s="42">
        <v>111.08064</v>
      </c>
      <c r="E225" s="43">
        <v>20.266999999999999</v>
      </c>
      <c r="F225" s="42" t="s">
        <v>774</v>
      </c>
      <c r="G225" s="42"/>
      <c r="H225" s="42"/>
      <c r="I225" s="44">
        <v>228.172</v>
      </c>
      <c r="J225" s="42" t="s">
        <v>87</v>
      </c>
      <c r="K225" s="44">
        <v>99.5</v>
      </c>
      <c r="L225" s="44">
        <v>80.400000000000006</v>
      </c>
      <c r="M225" s="44">
        <v>100</v>
      </c>
      <c r="N225" s="44">
        <v>831</v>
      </c>
      <c r="O225" s="44">
        <v>973</v>
      </c>
      <c r="P225" s="44">
        <v>1827</v>
      </c>
      <c r="Q225" s="44">
        <v>1461.8531</v>
      </c>
      <c r="R225" s="233">
        <v>0.24978357948551735</v>
      </c>
      <c r="S225" s="42"/>
      <c r="T225" s="45"/>
      <c r="U225" s="45"/>
      <c r="V225" s="45">
        <v>238060</v>
      </c>
      <c r="W225" s="45"/>
      <c r="X225" s="30">
        <v>1</v>
      </c>
    </row>
    <row r="226" spans="1:24" x14ac:dyDescent="0.3">
      <c r="A226" s="41">
        <v>177</v>
      </c>
      <c r="B226" s="42" t="s">
        <v>775</v>
      </c>
      <c r="C226" s="42" t="s">
        <v>777</v>
      </c>
      <c r="D226" s="42">
        <v>224.15575999999999</v>
      </c>
      <c r="E226" s="43">
        <v>20.295999999999999</v>
      </c>
      <c r="F226" s="42" t="s">
        <v>778</v>
      </c>
      <c r="G226" s="42"/>
      <c r="H226" s="42"/>
      <c r="I226" s="44">
        <v>224.15594999999999</v>
      </c>
      <c r="J226" s="42">
        <v>224.15521000000001</v>
      </c>
      <c r="K226" s="44">
        <v>99.5</v>
      </c>
      <c r="L226" s="44">
        <v>94.6</v>
      </c>
      <c r="M226" s="44">
        <v>100</v>
      </c>
      <c r="N226" s="44">
        <v>824</v>
      </c>
      <c r="O226" s="44">
        <v>976</v>
      </c>
      <c r="P226" s="44">
        <v>1829</v>
      </c>
      <c r="Q226" s="44" t="e">
        <v>#N/A</v>
      </c>
      <c r="R226" s="233" t="e">
        <v>#N/A</v>
      </c>
      <c r="S226" s="42"/>
      <c r="T226" s="45"/>
      <c r="U226" s="45"/>
      <c r="V226" s="45">
        <v>28003712</v>
      </c>
      <c r="W226" s="45"/>
      <c r="X226" s="30">
        <v>1</v>
      </c>
    </row>
    <row r="227" spans="1:24" x14ac:dyDescent="0.3">
      <c r="A227" s="41">
        <v>178</v>
      </c>
      <c r="B227" s="42" t="s">
        <v>779</v>
      </c>
      <c r="C227" s="42" t="s">
        <v>695</v>
      </c>
      <c r="D227" s="42">
        <v>141.16382999999999</v>
      </c>
      <c r="E227" s="43">
        <v>20.420000000000002</v>
      </c>
      <c r="F227" s="42" t="s">
        <v>696</v>
      </c>
      <c r="G227" s="42"/>
      <c r="H227" s="42"/>
      <c r="I227" s="44">
        <v>170.2029</v>
      </c>
      <c r="J227" s="42" t="s">
        <v>87</v>
      </c>
      <c r="K227" s="44">
        <v>98.8</v>
      </c>
      <c r="L227" s="44">
        <v>99.8</v>
      </c>
      <c r="M227" s="44">
        <v>100</v>
      </c>
      <c r="N227" s="44">
        <v>792</v>
      </c>
      <c r="O227" s="44">
        <v>937</v>
      </c>
      <c r="P227" s="44">
        <v>1836</v>
      </c>
      <c r="Q227" s="44" t="e">
        <v>#N/A</v>
      </c>
      <c r="R227" s="233" t="e">
        <v>#N/A</v>
      </c>
      <c r="S227" s="42"/>
      <c r="T227" s="45">
        <v>26940111</v>
      </c>
      <c r="U227" s="45">
        <v>54715031</v>
      </c>
      <c r="V227" s="45">
        <v>38384212</v>
      </c>
      <c r="W227" s="45">
        <v>36887234</v>
      </c>
      <c r="X227" s="30">
        <v>4</v>
      </c>
    </row>
    <row r="228" spans="1:24" x14ac:dyDescent="0.3">
      <c r="A228" s="41">
        <v>179</v>
      </c>
      <c r="B228" s="42" t="s">
        <v>781</v>
      </c>
      <c r="C228" s="42" t="s">
        <v>783</v>
      </c>
      <c r="D228" s="42">
        <v>231.11904999999999</v>
      </c>
      <c r="E228" s="43">
        <v>20.436</v>
      </c>
      <c r="F228" s="42" t="s">
        <v>784</v>
      </c>
      <c r="G228" s="42"/>
      <c r="H228" s="42"/>
      <c r="I228" s="44">
        <v>154.09882999999999</v>
      </c>
      <c r="J228" s="42" t="s">
        <v>87</v>
      </c>
      <c r="K228" s="44">
        <v>98.4</v>
      </c>
      <c r="L228" s="44">
        <v>90.6</v>
      </c>
      <c r="M228" s="44">
        <v>100</v>
      </c>
      <c r="N228" s="44">
        <v>761</v>
      </c>
      <c r="O228" s="44">
        <v>921</v>
      </c>
      <c r="P228" s="44">
        <v>1837</v>
      </c>
      <c r="Q228" s="44" t="e">
        <v>#N/A</v>
      </c>
      <c r="R228" s="233" t="e">
        <v>#N/A</v>
      </c>
      <c r="S228" s="42"/>
      <c r="T228" s="45" t="s">
        <v>87</v>
      </c>
      <c r="U228" s="45">
        <v>1216345</v>
      </c>
      <c r="V228" s="45">
        <v>395459</v>
      </c>
      <c r="W228" s="45"/>
      <c r="X228" s="30">
        <v>2</v>
      </c>
    </row>
    <row r="229" spans="1:24" x14ac:dyDescent="0.3">
      <c r="A229" s="41">
        <v>180</v>
      </c>
      <c r="B229" s="42" t="s">
        <v>785</v>
      </c>
      <c r="C229" s="42" t="s">
        <v>787</v>
      </c>
      <c r="D229" s="42">
        <v>86.060339999999997</v>
      </c>
      <c r="E229" s="43">
        <v>20.713999999999999</v>
      </c>
      <c r="F229" s="42" t="s">
        <v>788</v>
      </c>
      <c r="G229" s="42"/>
      <c r="H229" s="42"/>
      <c r="I229" s="44">
        <v>532.25140999999996</v>
      </c>
      <c r="J229" s="42" t="s">
        <v>87</v>
      </c>
      <c r="K229" s="44">
        <v>98.8</v>
      </c>
      <c r="L229" s="44">
        <v>97.8</v>
      </c>
      <c r="M229" s="44">
        <v>100</v>
      </c>
      <c r="N229" s="44">
        <v>835</v>
      </c>
      <c r="O229" s="44">
        <v>940</v>
      </c>
      <c r="P229" s="44">
        <v>1854</v>
      </c>
      <c r="Q229" s="44" t="e">
        <v>#N/A</v>
      </c>
      <c r="R229" s="233" t="e">
        <v>#N/A</v>
      </c>
      <c r="S229" s="42"/>
      <c r="T229" s="45"/>
      <c r="U229" s="45"/>
      <c r="V229" s="45">
        <v>2992603</v>
      </c>
      <c r="W229" s="45"/>
      <c r="X229" s="30">
        <v>1</v>
      </c>
    </row>
    <row r="230" spans="1:24" x14ac:dyDescent="0.3">
      <c r="A230" s="41">
        <v>181</v>
      </c>
      <c r="B230" s="42" t="s">
        <v>789</v>
      </c>
      <c r="C230" s="42" t="s">
        <v>791</v>
      </c>
      <c r="D230" s="42">
        <v>245.04919000000001</v>
      </c>
      <c r="E230" s="43">
        <v>20.948</v>
      </c>
      <c r="F230" s="42" t="s">
        <v>792</v>
      </c>
      <c r="G230" s="42"/>
      <c r="H230" s="42"/>
      <c r="I230" s="44">
        <v>368.03251</v>
      </c>
      <c r="J230" s="42" t="s">
        <v>87</v>
      </c>
      <c r="K230" s="44">
        <v>97.5</v>
      </c>
      <c r="L230" s="44">
        <v>91</v>
      </c>
      <c r="M230" s="44">
        <v>100</v>
      </c>
      <c r="N230" s="44">
        <v>775</v>
      </c>
      <c r="O230" s="44">
        <v>874</v>
      </c>
      <c r="P230" s="44">
        <v>1868</v>
      </c>
      <c r="Q230" s="44" t="e">
        <v>#N/A</v>
      </c>
      <c r="R230" s="233" t="e">
        <v>#N/A</v>
      </c>
      <c r="S230" s="42"/>
      <c r="T230" s="45"/>
      <c r="U230" s="45">
        <v>1437844</v>
      </c>
      <c r="V230" s="45">
        <v>311656</v>
      </c>
      <c r="W230" s="45">
        <v>659909</v>
      </c>
      <c r="X230" s="30">
        <v>3</v>
      </c>
    </row>
    <row r="231" spans="1:24" x14ac:dyDescent="0.3">
      <c r="A231" s="41">
        <v>182</v>
      </c>
      <c r="B231" s="42" t="s">
        <v>793</v>
      </c>
      <c r="C231" s="42" t="s">
        <v>695</v>
      </c>
      <c r="D231" s="42">
        <v>140.15611000000001</v>
      </c>
      <c r="E231" s="43">
        <v>21.54</v>
      </c>
      <c r="F231" s="42" t="s">
        <v>696</v>
      </c>
      <c r="G231" s="42"/>
      <c r="H231" s="42"/>
      <c r="I231" s="44">
        <v>170.2029</v>
      </c>
      <c r="J231" s="42" t="s">
        <v>87</v>
      </c>
      <c r="K231" s="44">
        <v>99</v>
      </c>
      <c r="L231" s="44">
        <v>98.7</v>
      </c>
      <c r="M231" s="44">
        <v>100</v>
      </c>
      <c r="N231" s="44">
        <v>794</v>
      </c>
      <c r="O231" s="44">
        <v>948</v>
      </c>
      <c r="P231" s="44">
        <v>1902</v>
      </c>
      <c r="Q231" s="44" t="e">
        <v>#N/A</v>
      </c>
      <c r="R231" s="233" t="e">
        <v>#N/A</v>
      </c>
      <c r="S231" s="42"/>
      <c r="T231" s="45"/>
      <c r="U231" s="45">
        <v>425219</v>
      </c>
      <c r="V231" s="45">
        <v>280865</v>
      </c>
      <c r="W231" s="45" t="s">
        <v>87</v>
      </c>
      <c r="X231" s="30">
        <v>2</v>
      </c>
    </row>
    <row r="232" spans="1:24" x14ac:dyDescent="0.3">
      <c r="A232" s="41">
        <v>183</v>
      </c>
      <c r="B232" s="42" t="s">
        <v>795</v>
      </c>
      <c r="C232" s="42" t="s">
        <v>797</v>
      </c>
      <c r="D232" s="42">
        <v>260.17678999999998</v>
      </c>
      <c r="E232" s="43">
        <v>21.9</v>
      </c>
      <c r="F232" s="42" t="s">
        <v>798</v>
      </c>
      <c r="G232" s="42"/>
      <c r="H232" s="42"/>
      <c r="I232" s="44">
        <v>260.17707999999999</v>
      </c>
      <c r="J232" s="42">
        <v>260.17624000000001</v>
      </c>
      <c r="K232" s="44">
        <v>99</v>
      </c>
      <c r="L232" s="44">
        <v>88</v>
      </c>
      <c r="M232" s="44">
        <v>100</v>
      </c>
      <c r="N232" s="44">
        <v>871</v>
      </c>
      <c r="O232" s="44">
        <v>948</v>
      </c>
      <c r="P232" s="44">
        <v>1925</v>
      </c>
      <c r="Q232" s="44" t="e">
        <v>#N/A</v>
      </c>
      <c r="R232" s="233" t="e">
        <v>#N/A</v>
      </c>
      <c r="S232" s="42"/>
      <c r="T232" s="45">
        <v>1300806</v>
      </c>
      <c r="U232" s="45">
        <v>1275375</v>
      </c>
      <c r="V232" s="45">
        <v>774710</v>
      </c>
      <c r="W232" s="45">
        <v>847224</v>
      </c>
      <c r="X232" s="30">
        <v>4</v>
      </c>
    </row>
    <row r="233" spans="1:24" x14ac:dyDescent="0.3">
      <c r="A233" s="41">
        <v>184</v>
      </c>
      <c r="B233" s="42" t="s">
        <v>799</v>
      </c>
      <c r="C233" s="42" t="s">
        <v>800</v>
      </c>
      <c r="D233" s="42">
        <v>141.16389000000001</v>
      </c>
      <c r="E233" s="43">
        <v>22.565999999999999</v>
      </c>
      <c r="F233" s="42" t="s">
        <v>288</v>
      </c>
      <c r="G233" s="42"/>
      <c r="H233" s="42"/>
      <c r="I233" s="44">
        <v>226.2655</v>
      </c>
      <c r="J233" s="42" t="s">
        <v>87</v>
      </c>
      <c r="K233" s="44">
        <v>99.4</v>
      </c>
      <c r="L233" s="44">
        <v>99.7</v>
      </c>
      <c r="M233" s="44">
        <v>100</v>
      </c>
      <c r="N233" s="44">
        <v>762</v>
      </c>
      <c r="O233" s="44">
        <v>970</v>
      </c>
      <c r="P233" s="44">
        <v>1966</v>
      </c>
      <c r="Q233" s="44">
        <v>1515.4081000000001</v>
      </c>
      <c r="R233" s="233">
        <v>0.29734030060945288</v>
      </c>
      <c r="S233" s="42"/>
      <c r="T233" s="45"/>
      <c r="U233" s="45"/>
      <c r="V233" s="45"/>
      <c r="W233" s="45">
        <v>180402594</v>
      </c>
      <c r="X233" s="30">
        <v>1</v>
      </c>
    </row>
    <row r="234" spans="1:24" x14ac:dyDescent="0.3">
      <c r="A234" s="41">
        <v>185</v>
      </c>
      <c r="B234" s="42" t="s">
        <v>801</v>
      </c>
      <c r="C234" s="42" t="s">
        <v>802</v>
      </c>
      <c r="D234" s="42">
        <v>220.10928000000001</v>
      </c>
      <c r="E234" s="43">
        <v>23.15</v>
      </c>
      <c r="F234" s="42" t="s">
        <v>803</v>
      </c>
      <c r="G234" s="42"/>
      <c r="H234" s="42"/>
      <c r="I234" s="44">
        <v>220.10939999999999</v>
      </c>
      <c r="J234" s="42">
        <v>220.10873000000001</v>
      </c>
      <c r="K234" s="44">
        <v>98.4</v>
      </c>
      <c r="L234" s="44">
        <v>97.7</v>
      </c>
      <c r="M234" s="44">
        <v>99.9</v>
      </c>
      <c r="N234" s="44">
        <v>861</v>
      </c>
      <c r="O234" s="44">
        <v>920</v>
      </c>
      <c r="P234" s="44">
        <v>2002</v>
      </c>
      <c r="Q234" s="44" t="e">
        <v>#N/A</v>
      </c>
      <c r="R234" s="233" t="e">
        <v>#N/A</v>
      </c>
      <c r="S234" s="42"/>
      <c r="T234" s="45">
        <v>246211515</v>
      </c>
      <c r="U234" s="45">
        <v>262616278</v>
      </c>
      <c r="V234" s="45">
        <v>195049091</v>
      </c>
      <c r="W234" s="45">
        <v>265172865</v>
      </c>
      <c r="X234" s="30">
        <v>4</v>
      </c>
    </row>
    <row r="235" spans="1:24" x14ac:dyDescent="0.3">
      <c r="A235" s="41">
        <v>186</v>
      </c>
      <c r="B235" s="42" t="s">
        <v>804</v>
      </c>
      <c r="C235" s="42" t="s">
        <v>198</v>
      </c>
      <c r="D235" s="42">
        <v>84.093710000000002</v>
      </c>
      <c r="E235" s="43">
        <v>23.34</v>
      </c>
      <c r="F235" s="42" t="s">
        <v>199</v>
      </c>
      <c r="G235" s="42"/>
      <c r="H235" s="42"/>
      <c r="I235" s="44">
        <v>84.093350000000001</v>
      </c>
      <c r="J235" s="42">
        <v>84.093159999999997</v>
      </c>
      <c r="K235" s="44">
        <v>99.4</v>
      </c>
      <c r="L235" s="44">
        <v>86.3</v>
      </c>
      <c r="M235" s="44">
        <v>100</v>
      </c>
      <c r="N235" s="44">
        <v>803</v>
      </c>
      <c r="O235" s="44">
        <v>971</v>
      </c>
      <c r="P235" s="44">
        <v>2014</v>
      </c>
      <c r="Q235" s="44">
        <v>584.23943999999995</v>
      </c>
      <c r="R235" s="233">
        <v>0.57127358604889822</v>
      </c>
      <c r="S235" s="42"/>
      <c r="T235" s="45" t="s">
        <v>87</v>
      </c>
      <c r="U235" s="45">
        <v>626043</v>
      </c>
      <c r="V235" s="45">
        <v>799049</v>
      </c>
      <c r="W235" s="45">
        <v>704149</v>
      </c>
      <c r="X235" s="30">
        <v>3</v>
      </c>
    </row>
    <row r="236" spans="1:24" x14ac:dyDescent="0.3">
      <c r="A236" s="41">
        <v>187</v>
      </c>
      <c r="B236" s="42" t="s">
        <v>805</v>
      </c>
      <c r="C236" s="42" t="s">
        <v>806</v>
      </c>
      <c r="D236" s="42">
        <v>149.1326</v>
      </c>
      <c r="E236" s="43">
        <v>23.457999999999998</v>
      </c>
      <c r="F236" s="42" t="s">
        <v>807</v>
      </c>
      <c r="G236" s="42"/>
      <c r="H236" s="42"/>
      <c r="I236" s="44">
        <v>424.26080999999999</v>
      </c>
      <c r="J236" s="42" t="s">
        <v>87</v>
      </c>
      <c r="K236" s="44">
        <v>97.7</v>
      </c>
      <c r="L236" s="44">
        <v>100</v>
      </c>
      <c r="M236" s="44">
        <v>100</v>
      </c>
      <c r="N236" s="44">
        <v>780</v>
      </c>
      <c r="O236" s="44">
        <v>882</v>
      </c>
      <c r="P236" s="44">
        <v>2022</v>
      </c>
      <c r="Q236" s="44" t="e">
        <v>#N/A</v>
      </c>
      <c r="R236" s="233" t="e">
        <v>#N/A</v>
      </c>
      <c r="S236" s="42"/>
      <c r="T236" s="45"/>
      <c r="U236" s="45">
        <v>1970331</v>
      </c>
      <c r="V236" s="45"/>
      <c r="W236" s="45"/>
      <c r="X236" s="30">
        <v>1</v>
      </c>
    </row>
    <row r="237" spans="1:24" x14ac:dyDescent="0.3">
      <c r="A237" s="41">
        <v>188</v>
      </c>
      <c r="B237" s="42" t="s">
        <v>808</v>
      </c>
      <c r="C237" s="42" t="s">
        <v>809</v>
      </c>
      <c r="D237" s="42">
        <v>128.10728</v>
      </c>
      <c r="E237" s="43">
        <v>24.321999999999999</v>
      </c>
      <c r="F237" s="42" t="s">
        <v>810</v>
      </c>
      <c r="G237" s="42"/>
      <c r="H237" s="42"/>
      <c r="I237" s="44">
        <v>285.19346000000002</v>
      </c>
      <c r="J237" s="42" t="s">
        <v>87</v>
      </c>
      <c r="K237" s="44">
        <v>99.1</v>
      </c>
      <c r="L237" s="44">
        <v>100</v>
      </c>
      <c r="M237" s="44">
        <v>100</v>
      </c>
      <c r="N237" s="44">
        <v>933</v>
      </c>
      <c r="O237" s="44">
        <v>955</v>
      </c>
      <c r="P237" s="44">
        <v>2078</v>
      </c>
      <c r="Q237" s="44" t="e">
        <v>#N/A</v>
      </c>
      <c r="R237" s="233" t="e">
        <v>#N/A</v>
      </c>
      <c r="S237" s="42"/>
      <c r="T237" s="45"/>
      <c r="U237" s="45">
        <v>3876528</v>
      </c>
      <c r="V237" s="45"/>
      <c r="W237" s="45"/>
      <c r="X237" s="30">
        <v>1</v>
      </c>
    </row>
    <row r="238" spans="1:24" x14ac:dyDescent="0.3">
      <c r="A238" s="41">
        <v>189</v>
      </c>
      <c r="B238" s="42" t="s">
        <v>811</v>
      </c>
      <c r="C238" s="42" t="s">
        <v>507</v>
      </c>
      <c r="D238" s="42">
        <v>85.10145</v>
      </c>
      <c r="E238" s="43">
        <v>24.821000000000002</v>
      </c>
      <c r="F238" s="42" t="s">
        <v>508</v>
      </c>
      <c r="G238" s="42"/>
      <c r="H238" s="42"/>
      <c r="I238" s="44">
        <v>254.29679999999999</v>
      </c>
      <c r="J238" s="42" t="s">
        <v>87</v>
      </c>
      <c r="K238" s="44">
        <v>97.1</v>
      </c>
      <c r="L238" s="44">
        <v>100</v>
      </c>
      <c r="M238" s="44">
        <v>100</v>
      </c>
      <c r="N238" s="44">
        <v>808</v>
      </c>
      <c r="O238" s="44">
        <v>853</v>
      </c>
      <c r="P238" s="44">
        <v>2110</v>
      </c>
      <c r="Q238" s="44">
        <v>1683.9955</v>
      </c>
      <c r="R238" s="233">
        <v>0.20961784042772086</v>
      </c>
      <c r="S238" s="42"/>
      <c r="T238" s="45">
        <v>33635453</v>
      </c>
      <c r="U238" s="45">
        <v>67650498</v>
      </c>
      <c r="V238" s="45" t="s">
        <v>87</v>
      </c>
      <c r="W238" s="45">
        <v>40864999</v>
      </c>
      <c r="X238" s="30">
        <v>3</v>
      </c>
    </row>
    <row r="239" spans="1:24" x14ac:dyDescent="0.3">
      <c r="A239" s="41">
        <v>190</v>
      </c>
      <c r="B239" s="42" t="s">
        <v>812</v>
      </c>
      <c r="C239" s="42" t="s">
        <v>813</v>
      </c>
      <c r="D239" s="42">
        <v>198.14019999999999</v>
      </c>
      <c r="E239" s="43">
        <v>25.257000000000001</v>
      </c>
      <c r="F239" s="42" t="s">
        <v>438</v>
      </c>
      <c r="G239" s="42"/>
      <c r="H239" s="42"/>
      <c r="I239" s="44">
        <v>128.15594999999999</v>
      </c>
      <c r="J239" s="42" t="s">
        <v>87</v>
      </c>
      <c r="K239" s="44">
        <v>99.8</v>
      </c>
      <c r="L239" s="44">
        <v>93.9</v>
      </c>
      <c r="M239" s="44">
        <v>100</v>
      </c>
      <c r="N239" s="44">
        <v>816</v>
      </c>
      <c r="O239" s="44">
        <v>988</v>
      </c>
      <c r="P239" s="44">
        <v>2140</v>
      </c>
      <c r="Q239" s="44">
        <v>854.19695999999999</v>
      </c>
      <c r="R239" s="233">
        <v>1.5052770030930571</v>
      </c>
      <c r="S239" s="42"/>
      <c r="T239" s="45">
        <v>3775513</v>
      </c>
      <c r="U239" s="45">
        <v>4561878</v>
      </c>
      <c r="V239" s="45" t="s">
        <v>87</v>
      </c>
      <c r="W239" s="45">
        <v>3375025</v>
      </c>
      <c r="X239" s="30">
        <v>3</v>
      </c>
    </row>
    <row r="240" spans="1:24" x14ac:dyDescent="0.3">
      <c r="A240" s="41">
        <v>191</v>
      </c>
      <c r="B240" s="42" t="s">
        <v>814</v>
      </c>
      <c r="C240" s="42" t="s">
        <v>815</v>
      </c>
      <c r="D240" s="42">
        <v>112.08857</v>
      </c>
      <c r="E240" s="43">
        <v>25.417999999999999</v>
      </c>
      <c r="F240" s="42" t="s">
        <v>390</v>
      </c>
      <c r="G240" s="42"/>
      <c r="H240" s="42"/>
      <c r="I240" s="44">
        <v>200.14070000000001</v>
      </c>
      <c r="J240" s="42" t="s">
        <v>87</v>
      </c>
      <c r="K240" s="44">
        <v>98.3</v>
      </c>
      <c r="L240" s="44">
        <v>100</v>
      </c>
      <c r="M240" s="44">
        <v>100</v>
      </c>
      <c r="N240" s="44">
        <v>806</v>
      </c>
      <c r="O240" s="44">
        <v>916</v>
      </c>
      <c r="P240" s="44">
        <v>2150</v>
      </c>
      <c r="Q240" s="44" t="e">
        <v>#N/A</v>
      </c>
      <c r="R240" s="233" t="e">
        <v>#N/A</v>
      </c>
      <c r="S240" s="42"/>
      <c r="T240" s="45"/>
      <c r="U240" s="45">
        <v>1777155</v>
      </c>
      <c r="V240" s="45"/>
      <c r="W240" s="45"/>
      <c r="X240" s="30">
        <v>1</v>
      </c>
    </row>
    <row r="241" spans="1:24" x14ac:dyDescent="0.3">
      <c r="A241" s="41">
        <v>192</v>
      </c>
      <c r="B241" s="42" t="s">
        <v>816</v>
      </c>
      <c r="C241" s="42" t="s">
        <v>817</v>
      </c>
      <c r="D241" s="42">
        <v>210.12761</v>
      </c>
      <c r="E241" s="43">
        <v>27.236999999999998</v>
      </c>
      <c r="F241" s="42" t="s">
        <v>818</v>
      </c>
      <c r="G241" s="42"/>
      <c r="H241" s="42"/>
      <c r="I241" s="44">
        <v>225.15119999999999</v>
      </c>
      <c r="J241" s="42" t="s">
        <v>87</v>
      </c>
      <c r="K241" s="44">
        <v>98.6</v>
      </c>
      <c r="L241" s="44">
        <v>90.6</v>
      </c>
      <c r="M241" s="44">
        <v>98</v>
      </c>
      <c r="N241" s="44">
        <v>924</v>
      </c>
      <c r="O241" s="44">
        <v>969</v>
      </c>
      <c r="P241" s="44">
        <v>2276</v>
      </c>
      <c r="Q241" s="44">
        <v>1698.5419999999999</v>
      </c>
      <c r="R241" s="233">
        <v>0.33997275310236669</v>
      </c>
      <c r="S241" s="42"/>
      <c r="T241" s="45"/>
      <c r="U241" s="45">
        <v>1721442</v>
      </c>
      <c r="V241" s="45">
        <v>1629464</v>
      </c>
      <c r="W241" s="45">
        <v>1269985</v>
      </c>
      <c r="X241" s="30">
        <v>3</v>
      </c>
    </row>
    <row r="242" spans="1:24" x14ac:dyDescent="0.3">
      <c r="A242" s="41">
        <v>193</v>
      </c>
      <c r="B242" s="42" t="s">
        <v>819</v>
      </c>
      <c r="C242" s="42" t="s">
        <v>820</v>
      </c>
      <c r="D242" s="42">
        <v>177.16382999999999</v>
      </c>
      <c r="E242" s="43">
        <v>28.460999999999999</v>
      </c>
      <c r="F242" s="42" t="s">
        <v>821</v>
      </c>
      <c r="G242" s="42"/>
      <c r="H242" s="42"/>
      <c r="I242" s="44">
        <v>356.16183000000001</v>
      </c>
      <c r="J242" s="42" t="s">
        <v>87</v>
      </c>
      <c r="K242" s="44">
        <v>96.5</v>
      </c>
      <c r="L242" s="44">
        <v>96.7</v>
      </c>
      <c r="M242" s="44">
        <v>100</v>
      </c>
      <c r="N242" s="44">
        <v>809</v>
      </c>
      <c r="O242" s="44">
        <v>822</v>
      </c>
      <c r="P242" s="44">
        <v>2365</v>
      </c>
      <c r="Q242" s="44" t="e">
        <v>#N/A</v>
      </c>
      <c r="R242" s="233" t="e">
        <v>#N/A</v>
      </c>
      <c r="S242" s="42"/>
      <c r="T242" s="45">
        <v>888354</v>
      </c>
      <c r="U242" s="45">
        <v>3040973</v>
      </c>
      <c r="V242" s="45">
        <v>1895681</v>
      </c>
      <c r="W242" s="45">
        <v>1756462</v>
      </c>
      <c r="X242" s="30">
        <v>4</v>
      </c>
    </row>
    <row r="243" spans="1:24" x14ac:dyDescent="0.3">
      <c r="A243" s="41">
        <v>194</v>
      </c>
      <c r="B243" s="42" t="s">
        <v>822</v>
      </c>
      <c r="C243" s="42" t="s">
        <v>823</v>
      </c>
      <c r="D243" s="42">
        <v>361.27343999999999</v>
      </c>
      <c r="E243" s="43">
        <v>28.911000000000001</v>
      </c>
      <c r="F243" s="42" t="s">
        <v>824</v>
      </c>
      <c r="G243" s="42"/>
      <c r="H243" s="42"/>
      <c r="I243" s="44">
        <v>236.14070000000001</v>
      </c>
      <c r="J243" s="42" t="s">
        <v>87</v>
      </c>
      <c r="K243" s="44">
        <v>98.9</v>
      </c>
      <c r="L243" s="44">
        <v>84.8</v>
      </c>
      <c r="M243" s="44">
        <v>100</v>
      </c>
      <c r="N243" s="44">
        <v>779</v>
      </c>
      <c r="O243" s="44">
        <v>942</v>
      </c>
      <c r="P243" s="44">
        <v>2398</v>
      </c>
      <c r="Q243" s="44" t="e">
        <v>#N/A</v>
      </c>
      <c r="R243" s="233" t="e">
        <v>#N/A</v>
      </c>
      <c r="S243" s="42"/>
      <c r="T243" s="45"/>
      <c r="U243" s="45"/>
      <c r="V243" s="45"/>
      <c r="W243" s="45">
        <v>3779861</v>
      </c>
      <c r="X243" s="30">
        <v>1</v>
      </c>
    </row>
    <row r="244" spans="1:24" x14ac:dyDescent="0.3">
      <c r="A244" s="41">
        <v>195</v>
      </c>
      <c r="B244" s="42" t="s">
        <v>825</v>
      </c>
      <c r="C244" s="42" t="s">
        <v>826</v>
      </c>
      <c r="D244" s="42">
        <v>222.08838</v>
      </c>
      <c r="E244" s="43">
        <v>29.911000000000001</v>
      </c>
      <c r="F244" s="42" t="s">
        <v>827</v>
      </c>
      <c r="G244" s="42"/>
      <c r="H244" s="42"/>
      <c r="I244" s="44">
        <v>222.08866</v>
      </c>
      <c r="J244" s="42">
        <v>222.08783</v>
      </c>
      <c r="K244" s="44">
        <v>97.5</v>
      </c>
      <c r="L244" s="44">
        <v>95.4</v>
      </c>
      <c r="M244" s="44">
        <v>97.8</v>
      </c>
      <c r="N244" s="44">
        <v>834</v>
      </c>
      <c r="O244" s="44">
        <v>920</v>
      </c>
      <c r="P244" s="44">
        <v>2474</v>
      </c>
      <c r="Q244" s="44" t="e">
        <v>#N/A</v>
      </c>
      <c r="R244" s="233" t="e">
        <v>#N/A</v>
      </c>
      <c r="S244" s="42"/>
      <c r="T244" s="45">
        <v>709341</v>
      </c>
      <c r="U244" s="45">
        <v>1155503</v>
      </c>
      <c r="V244" s="45" t="s">
        <v>87</v>
      </c>
      <c r="W244" s="45">
        <v>763455</v>
      </c>
      <c r="X244" s="30">
        <v>3</v>
      </c>
    </row>
    <row r="245" spans="1:24" x14ac:dyDescent="0.3">
      <c r="A245" s="41">
        <v>196</v>
      </c>
      <c r="B245" s="42" t="s">
        <v>828</v>
      </c>
      <c r="C245" s="42" t="s">
        <v>829</v>
      </c>
      <c r="D245" s="42">
        <v>85.10145</v>
      </c>
      <c r="E245" s="43">
        <v>30.338000000000001</v>
      </c>
      <c r="F245" s="42" t="s">
        <v>257</v>
      </c>
      <c r="G245" s="42"/>
      <c r="H245" s="42"/>
      <c r="I245" s="44">
        <v>100.12465</v>
      </c>
      <c r="J245" s="42" t="s">
        <v>87</v>
      </c>
      <c r="K245" s="44">
        <v>98.9</v>
      </c>
      <c r="L245" s="44">
        <v>93.1</v>
      </c>
      <c r="M245" s="44">
        <v>98.2</v>
      </c>
      <c r="N245" s="44">
        <v>897</v>
      </c>
      <c r="O245" s="44">
        <v>977</v>
      </c>
      <c r="P245" s="44">
        <v>2506</v>
      </c>
      <c r="Q245" s="44">
        <v>645.16700000000003</v>
      </c>
      <c r="R245" s="233">
        <v>2.8842656242492253</v>
      </c>
      <c r="S245" s="42"/>
      <c r="T245" s="45"/>
      <c r="U245" s="45"/>
      <c r="V245" s="45">
        <v>6838541</v>
      </c>
      <c r="W245" s="45">
        <v>8158443</v>
      </c>
      <c r="X245" s="30">
        <v>2</v>
      </c>
    </row>
    <row r="246" spans="1:24" x14ac:dyDescent="0.3">
      <c r="A246" s="41">
        <v>197</v>
      </c>
      <c r="B246" s="42" t="s">
        <v>830</v>
      </c>
      <c r="C246" s="42" t="s">
        <v>424</v>
      </c>
      <c r="D246" s="42">
        <v>165.12737999999999</v>
      </c>
      <c r="E246" s="43">
        <v>30.475000000000001</v>
      </c>
      <c r="F246" s="42" t="s">
        <v>425</v>
      </c>
      <c r="G246" s="42"/>
      <c r="H246" s="42"/>
      <c r="I246" s="44">
        <v>320.15530000000001</v>
      </c>
      <c r="J246" s="42" t="s">
        <v>87</v>
      </c>
      <c r="K246" s="44">
        <v>99.1</v>
      </c>
      <c r="L246" s="44">
        <v>87.8</v>
      </c>
      <c r="M246" s="44">
        <v>100</v>
      </c>
      <c r="N246" s="44">
        <v>791</v>
      </c>
      <c r="O246" s="44">
        <v>956</v>
      </c>
      <c r="P246" s="44">
        <v>2517</v>
      </c>
      <c r="Q246" s="44" t="e">
        <v>#N/A</v>
      </c>
      <c r="R246" s="233" t="e">
        <v>#N/A</v>
      </c>
      <c r="S246" s="42"/>
      <c r="T246" s="45">
        <v>115927382</v>
      </c>
      <c r="U246" s="45">
        <v>130043349</v>
      </c>
      <c r="V246" s="45">
        <v>89470770</v>
      </c>
      <c r="W246" s="45">
        <v>87995541</v>
      </c>
      <c r="X246" s="30">
        <v>4</v>
      </c>
    </row>
    <row r="247" spans="1:24" x14ac:dyDescent="0.3">
      <c r="A247" s="41">
        <v>198</v>
      </c>
      <c r="B247" s="42" t="s">
        <v>831</v>
      </c>
      <c r="C247" s="42" t="s">
        <v>832</v>
      </c>
      <c r="D247" s="42">
        <v>219.17411999999999</v>
      </c>
      <c r="E247" s="43">
        <v>32.125</v>
      </c>
      <c r="F247" s="42" t="s">
        <v>833</v>
      </c>
      <c r="G247" s="42"/>
      <c r="H247" s="42"/>
      <c r="I247" s="44">
        <v>410.35746</v>
      </c>
      <c r="J247" s="42" t="s">
        <v>87</v>
      </c>
      <c r="K247" s="44">
        <v>92.7</v>
      </c>
      <c r="L247" s="44">
        <v>94.1</v>
      </c>
      <c r="M247" s="44">
        <v>100</v>
      </c>
      <c r="N247" s="44">
        <v>811</v>
      </c>
      <c r="O247" s="44">
        <v>886</v>
      </c>
      <c r="P247" s="44">
        <v>2649</v>
      </c>
      <c r="Q247" s="44" t="e">
        <v>#N/A</v>
      </c>
      <c r="R247" s="233" t="e">
        <v>#N/A</v>
      </c>
      <c r="S247" s="42"/>
      <c r="T247" s="45">
        <v>342383</v>
      </c>
      <c r="U247" s="45">
        <v>1529723</v>
      </c>
      <c r="V247" s="45"/>
      <c r="W247" s="45">
        <v>618430</v>
      </c>
      <c r="X247" s="30">
        <v>3</v>
      </c>
    </row>
    <row r="248" spans="1:24" x14ac:dyDescent="0.3">
      <c r="A248" s="41">
        <v>199</v>
      </c>
      <c r="B248" s="42" t="s">
        <v>834</v>
      </c>
      <c r="C248" s="42" t="s">
        <v>835</v>
      </c>
      <c r="D248" s="42">
        <v>85.101489999999998</v>
      </c>
      <c r="E248" s="43">
        <v>32.302999999999997</v>
      </c>
      <c r="F248" s="42" t="s">
        <v>836</v>
      </c>
      <c r="G248" s="42"/>
      <c r="H248" s="42"/>
      <c r="I248" s="44">
        <v>156.18725000000001</v>
      </c>
      <c r="J248" s="42" t="s">
        <v>87</v>
      </c>
      <c r="K248" s="44">
        <v>95.8</v>
      </c>
      <c r="L248" s="44">
        <v>97.6</v>
      </c>
      <c r="M248" s="44">
        <v>97.6</v>
      </c>
      <c r="N248" s="44">
        <v>831</v>
      </c>
      <c r="O248" s="44">
        <v>836</v>
      </c>
      <c r="P248" s="44">
        <v>2663</v>
      </c>
      <c r="Q248" s="44">
        <v>1047.2802999999999</v>
      </c>
      <c r="R248" s="233">
        <v>1.5427767523174076</v>
      </c>
      <c r="S248" s="42"/>
      <c r="T248" s="45" t="s">
        <v>87</v>
      </c>
      <c r="U248" s="45" t="s">
        <v>87</v>
      </c>
      <c r="V248" s="45" t="s">
        <v>87</v>
      </c>
      <c r="W248" s="45">
        <v>52542970</v>
      </c>
      <c r="X248" s="30">
        <v>1</v>
      </c>
    </row>
    <row r="249" spans="1:24" x14ac:dyDescent="0.3">
      <c r="A249" s="41">
        <v>200</v>
      </c>
      <c r="B249" s="42" t="s">
        <v>837</v>
      </c>
      <c r="C249" s="42" t="s">
        <v>838</v>
      </c>
      <c r="D249" s="42">
        <v>206.16633999999999</v>
      </c>
      <c r="E249" s="43">
        <v>32.405999999999999</v>
      </c>
      <c r="F249" s="42" t="s">
        <v>618</v>
      </c>
      <c r="G249" s="42"/>
      <c r="H249" s="42"/>
      <c r="I249" s="44">
        <v>206.16651999999999</v>
      </c>
      <c r="J249" s="42">
        <v>206.16578999999999</v>
      </c>
      <c r="K249" s="44">
        <v>99.6</v>
      </c>
      <c r="L249" s="44">
        <v>96.5</v>
      </c>
      <c r="M249" s="44">
        <v>100</v>
      </c>
      <c r="N249" s="44">
        <v>933</v>
      </c>
      <c r="O249" s="44">
        <v>977</v>
      </c>
      <c r="P249" s="44">
        <v>2672</v>
      </c>
      <c r="Q249" s="44" t="e">
        <v>#N/A</v>
      </c>
      <c r="R249" s="233" t="e">
        <v>#N/A</v>
      </c>
      <c r="S249" s="42"/>
      <c r="T249" s="45"/>
      <c r="U249" s="45"/>
      <c r="V249" s="45">
        <v>9610196</v>
      </c>
      <c r="W249" s="45"/>
      <c r="X249" s="30">
        <v>1</v>
      </c>
    </row>
    <row r="250" spans="1:24" x14ac:dyDescent="0.3">
      <c r="A250" s="41">
        <v>201</v>
      </c>
      <c r="B250" s="42" t="s">
        <v>839</v>
      </c>
      <c r="C250" s="42" t="s">
        <v>813</v>
      </c>
      <c r="D250" s="42">
        <v>99.117090000000005</v>
      </c>
      <c r="E250" s="43">
        <v>32.804000000000002</v>
      </c>
      <c r="F250" s="42" t="s">
        <v>438</v>
      </c>
      <c r="G250" s="42"/>
      <c r="H250" s="42"/>
      <c r="I250" s="44">
        <v>128.15594999999999</v>
      </c>
      <c r="J250" s="42" t="s">
        <v>87</v>
      </c>
      <c r="K250" s="44">
        <v>100</v>
      </c>
      <c r="L250" s="44">
        <v>98.1</v>
      </c>
      <c r="M250" s="44">
        <v>100</v>
      </c>
      <c r="N250" s="44">
        <v>769</v>
      </c>
      <c r="O250" s="44">
        <v>999</v>
      </c>
      <c r="P250" s="44">
        <v>2705</v>
      </c>
      <c r="Q250" s="44">
        <v>854.19695999999999</v>
      </c>
      <c r="R250" s="233">
        <v>1.5052770030930571</v>
      </c>
      <c r="S250" s="42"/>
      <c r="T250" s="45"/>
      <c r="U250" s="45"/>
      <c r="V250" s="45"/>
      <c r="W250" s="45">
        <v>270918392</v>
      </c>
      <c r="X250" s="30">
        <v>1</v>
      </c>
    </row>
    <row r="251" spans="1:24" x14ac:dyDescent="0.3">
      <c r="A251" s="41">
        <v>202</v>
      </c>
      <c r="B251" s="42" t="s">
        <v>840</v>
      </c>
      <c r="C251" s="42" t="s">
        <v>841</v>
      </c>
      <c r="D251" s="42">
        <v>253.28891999999999</v>
      </c>
      <c r="E251" s="43">
        <v>33.493000000000002</v>
      </c>
      <c r="F251" s="42" t="s">
        <v>842</v>
      </c>
      <c r="G251" s="42"/>
      <c r="H251" s="42"/>
      <c r="I251" s="44">
        <v>296.34375</v>
      </c>
      <c r="J251" s="42" t="s">
        <v>87</v>
      </c>
      <c r="K251" s="44">
        <v>98.1</v>
      </c>
      <c r="L251" s="44">
        <v>100</v>
      </c>
      <c r="M251" s="44">
        <v>100</v>
      </c>
      <c r="N251" s="44">
        <v>816</v>
      </c>
      <c r="O251" s="44">
        <v>904</v>
      </c>
      <c r="P251" s="44">
        <v>2763</v>
      </c>
      <c r="Q251" s="44">
        <v>1913.5319</v>
      </c>
      <c r="R251" s="233">
        <v>0.4439268036242302</v>
      </c>
      <c r="S251" s="42"/>
      <c r="T251" s="45">
        <v>949533</v>
      </c>
      <c r="U251" s="45">
        <v>1032887</v>
      </c>
      <c r="V251" s="45">
        <v>1529663</v>
      </c>
      <c r="W251" s="45">
        <v>1805335</v>
      </c>
      <c r="X251" s="30">
        <v>4</v>
      </c>
    </row>
    <row r="252" spans="1:24" x14ac:dyDescent="0.3">
      <c r="A252" s="41">
        <v>203</v>
      </c>
      <c r="B252" s="42" t="s">
        <v>843</v>
      </c>
      <c r="C252" s="42" t="s">
        <v>844</v>
      </c>
      <c r="D252" s="42">
        <v>149.02334999999999</v>
      </c>
      <c r="E252" s="43">
        <v>34.018000000000001</v>
      </c>
      <c r="F252" s="42" t="s">
        <v>845</v>
      </c>
      <c r="G252" s="42"/>
      <c r="H252" s="42"/>
      <c r="I252" s="44">
        <v>234.08866</v>
      </c>
      <c r="J252" s="42" t="s">
        <v>87</v>
      </c>
      <c r="K252" s="44">
        <v>99.6</v>
      </c>
      <c r="L252" s="44">
        <v>83.8</v>
      </c>
      <c r="M252" s="44">
        <v>100</v>
      </c>
      <c r="N252" s="44">
        <v>844</v>
      </c>
      <c r="O252" s="44">
        <v>980</v>
      </c>
      <c r="P252" s="44">
        <v>2808</v>
      </c>
      <c r="Q252" s="44" t="e">
        <v>#N/A</v>
      </c>
      <c r="R252" s="233" t="e">
        <v>#N/A</v>
      </c>
      <c r="S252" s="42"/>
      <c r="T252" s="45">
        <v>578913</v>
      </c>
      <c r="U252" s="45">
        <v>388841</v>
      </c>
      <c r="V252" s="45">
        <v>193229</v>
      </c>
      <c r="W252" s="45">
        <v>446551</v>
      </c>
      <c r="X252" s="30">
        <v>4</v>
      </c>
    </row>
    <row r="253" spans="1:24" x14ac:dyDescent="0.3">
      <c r="A253" s="41">
        <v>204</v>
      </c>
      <c r="B253" s="42" t="s">
        <v>846</v>
      </c>
      <c r="C253" s="42" t="s">
        <v>847</v>
      </c>
      <c r="D253" s="42">
        <v>177.12729999999999</v>
      </c>
      <c r="E253" s="43">
        <v>34.106000000000002</v>
      </c>
      <c r="F253" s="42" t="s">
        <v>848</v>
      </c>
      <c r="G253" s="42"/>
      <c r="H253" s="42"/>
      <c r="I253" s="44">
        <v>334.21386000000001</v>
      </c>
      <c r="J253" s="42" t="s">
        <v>87</v>
      </c>
      <c r="K253" s="44">
        <v>99.2</v>
      </c>
      <c r="L253" s="44">
        <v>96.1</v>
      </c>
      <c r="M253" s="44">
        <v>99</v>
      </c>
      <c r="N253" s="44">
        <v>851</v>
      </c>
      <c r="O253" s="44">
        <v>978</v>
      </c>
      <c r="P253" s="44">
        <v>2815</v>
      </c>
      <c r="Q253" s="44">
        <v>2240.6671999999999</v>
      </c>
      <c r="R253" s="233">
        <v>0.25632222402327315</v>
      </c>
      <c r="S253" s="42"/>
      <c r="T253" s="45">
        <v>1212853</v>
      </c>
      <c r="U253" s="45">
        <v>17307570</v>
      </c>
      <c r="V253" s="45">
        <v>1734597</v>
      </c>
      <c r="W253" s="45"/>
      <c r="X253" s="30">
        <v>3</v>
      </c>
    </row>
    <row r="254" spans="1:24" x14ac:dyDescent="0.3">
      <c r="A254" s="41">
        <v>205</v>
      </c>
      <c r="B254" s="42" t="s">
        <v>849</v>
      </c>
      <c r="C254" s="42" t="s">
        <v>850</v>
      </c>
      <c r="D254" s="42">
        <v>233.15346</v>
      </c>
      <c r="E254" s="43">
        <v>34.427</v>
      </c>
      <c r="F254" s="42" t="s">
        <v>851</v>
      </c>
      <c r="G254" s="42"/>
      <c r="H254" s="42"/>
      <c r="I254" s="44">
        <v>340.16690999999997</v>
      </c>
      <c r="J254" s="42" t="s">
        <v>87</v>
      </c>
      <c r="K254" s="44">
        <v>97.7</v>
      </c>
      <c r="L254" s="44">
        <v>92.2</v>
      </c>
      <c r="M254" s="44">
        <v>100</v>
      </c>
      <c r="N254" s="44">
        <v>837</v>
      </c>
      <c r="O254" s="44">
        <v>884</v>
      </c>
      <c r="P254" s="44">
        <v>2844</v>
      </c>
      <c r="Q254" s="44" t="e">
        <v>#N/A</v>
      </c>
      <c r="R254" s="233" t="e">
        <v>#N/A</v>
      </c>
      <c r="S254" s="42"/>
      <c r="T254" s="45">
        <v>1075153</v>
      </c>
      <c r="U254" s="45">
        <v>1807879</v>
      </c>
      <c r="V254" s="45">
        <v>1676561</v>
      </c>
      <c r="W254" s="45"/>
      <c r="X254" s="30">
        <v>3</v>
      </c>
    </row>
    <row r="255" spans="1:24" x14ac:dyDescent="0.3">
      <c r="A255" s="41">
        <v>206</v>
      </c>
      <c r="B255" s="42" t="s">
        <v>852</v>
      </c>
      <c r="C255" s="42" t="s">
        <v>620</v>
      </c>
      <c r="D255" s="42">
        <v>275.27330999999998</v>
      </c>
      <c r="E255" s="43">
        <v>34.593000000000004</v>
      </c>
      <c r="F255" s="42" t="s">
        <v>161</v>
      </c>
      <c r="G255" s="42"/>
      <c r="H255" s="42"/>
      <c r="I255" s="44">
        <v>234.16143</v>
      </c>
      <c r="J255" s="42" t="s">
        <v>87</v>
      </c>
      <c r="K255" s="44">
        <v>93.2</v>
      </c>
      <c r="L255" s="44">
        <v>80.5</v>
      </c>
      <c r="M255" s="44">
        <v>100</v>
      </c>
      <c r="N255" s="44">
        <v>757</v>
      </c>
      <c r="O255" s="44">
        <v>999</v>
      </c>
      <c r="P255" s="44">
        <v>2858</v>
      </c>
      <c r="Q255" s="44">
        <v>1695.7473</v>
      </c>
      <c r="R255" s="233">
        <v>0.15258600146377943</v>
      </c>
      <c r="S255" s="42"/>
      <c r="T255" s="45"/>
      <c r="U255" s="45" t="s">
        <v>87</v>
      </c>
      <c r="V255" s="45">
        <v>504417</v>
      </c>
      <c r="W255" s="45">
        <v>633136</v>
      </c>
      <c r="X255" s="30">
        <v>2</v>
      </c>
    </row>
    <row r="256" spans="1:24" x14ac:dyDescent="0.3">
      <c r="A256" s="41">
        <v>207</v>
      </c>
      <c r="B256" s="42" t="s">
        <v>853</v>
      </c>
      <c r="C256" s="42" t="s">
        <v>854</v>
      </c>
      <c r="D256" s="42">
        <v>123.117</v>
      </c>
      <c r="E256" s="43">
        <v>35.881999999999998</v>
      </c>
      <c r="F256" s="42" t="s">
        <v>202</v>
      </c>
      <c r="G256" s="42"/>
      <c r="H256" s="42"/>
      <c r="I256" s="44">
        <v>138.1403</v>
      </c>
      <c r="J256" s="42" t="s">
        <v>87</v>
      </c>
      <c r="K256" s="44">
        <v>97.8</v>
      </c>
      <c r="L256" s="44">
        <v>88.9</v>
      </c>
      <c r="M256" s="44">
        <v>100</v>
      </c>
      <c r="N256" s="44">
        <v>771</v>
      </c>
      <c r="O256" s="44">
        <v>887</v>
      </c>
      <c r="P256" s="44">
        <v>2974</v>
      </c>
      <c r="Q256" s="44" t="e">
        <v>#N/A</v>
      </c>
      <c r="R256" s="233" t="e">
        <v>#N/A</v>
      </c>
      <c r="S256" s="42"/>
      <c r="T256" s="45"/>
      <c r="U256" s="45">
        <v>332324</v>
      </c>
      <c r="V256" s="45">
        <v>343141</v>
      </c>
      <c r="W256" s="45">
        <v>348841</v>
      </c>
      <c r="X256" s="30">
        <v>3</v>
      </c>
    </row>
    <row r="257" spans="1:24" x14ac:dyDescent="0.3">
      <c r="A257" s="41">
        <v>208</v>
      </c>
      <c r="B257" s="42" t="s">
        <v>855</v>
      </c>
      <c r="C257" s="42" t="s">
        <v>856</v>
      </c>
      <c r="D257" s="42">
        <v>191.17939999999999</v>
      </c>
      <c r="E257" s="43">
        <v>37.564</v>
      </c>
      <c r="F257" s="42" t="s">
        <v>857</v>
      </c>
      <c r="G257" s="42"/>
      <c r="H257" s="42"/>
      <c r="I257" s="44">
        <v>360.37504999999999</v>
      </c>
      <c r="J257" s="42" t="s">
        <v>87</v>
      </c>
      <c r="K257" s="44">
        <v>98.6</v>
      </c>
      <c r="L257" s="44">
        <v>99.4</v>
      </c>
      <c r="M257" s="44">
        <v>100</v>
      </c>
      <c r="N257" s="44">
        <v>784</v>
      </c>
      <c r="O257" s="44">
        <v>927</v>
      </c>
      <c r="P257" s="44">
        <v>3130</v>
      </c>
      <c r="Q257" s="44">
        <v>2761.7523999999999</v>
      </c>
      <c r="R257" s="233">
        <v>0.13333838326708802</v>
      </c>
      <c r="S257" s="42"/>
      <c r="T257" s="45"/>
      <c r="U257" s="45"/>
      <c r="V257" s="45" t="s">
        <v>87</v>
      </c>
      <c r="W257" s="45">
        <v>44868547</v>
      </c>
      <c r="X257" s="30">
        <v>1</v>
      </c>
    </row>
    <row r="258" spans="1:24" x14ac:dyDescent="0.3">
      <c r="A258" s="41">
        <v>209</v>
      </c>
      <c r="B258" s="42" t="s">
        <v>858</v>
      </c>
      <c r="C258" s="42" t="s">
        <v>859</v>
      </c>
      <c r="D258" s="42">
        <v>92.062380000000005</v>
      </c>
      <c r="E258" s="43">
        <v>37.637999999999998</v>
      </c>
      <c r="F258" s="42" t="s">
        <v>530</v>
      </c>
      <c r="G258" s="42"/>
      <c r="H258" s="42"/>
      <c r="I258" s="44">
        <v>110.10899999999999</v>
      </c>
      <c r="J258" s="42" t="s">
        <v>87</v>
      </c>
      <c r="K258" s="44">
        <v>99.4</v>
      </c>
      <c r="L258" s="44">
        <v>98.8</v>
      </c>
      <c r="M258" s="44">
        <v>100</v>
      </c>
      <c r="N258" s="44">
        <v>842</v>
      </c>
      <c r="O258" s="44">
        <v>968</v>
      </c>
      <c r="P258" s="44">
        <v>3137</v>
      </c>
      <c r="Q258" s="44">
        <v>802.50469999999996</v>
      </c>
      <c r="R258" s="233">
        <v>2.909011374014383</v>
      </c>
      <c r="S258" s="42"/>
      <c r="T258" s="45"/>
      <c r="U258" s="45">
        <v>543400</v>
      </c>
      <c r="V258" s="45"/>
      <c r="W258" s="45">
        <v>1142961</v>
      </c>
      <c r="X258" s="30">
        <v>2</v>
      </c>
    </row>
    <row r="259" spans="1:24" x14ac:dyDescent="0.3">
      <c r="A259" s="41">
        <v>210</v>
      </c>
      <c r="B259" s="42" t="s">
        <v>860</v>
      </c>
      <c r="C259" s="42" t="s">
        <v>861</v>
      </c>
      <c r="D259" s="42">
        <v>177.16382999999999</v>
      </c>
      <c r="E259" s="43">
        <v>37.645000000000003</v>
      </c>
      <c r="F259" s="42" t="s">
        <v>862</v>
      </c>
      <c r="G259" s="42"/>
      <c r="H259" s="42"/>
      <c r="I259" s="44">
        <v>306.18256000000002</v>
      </c>
      <c r="J259" s="42" t="s">
        <v>87</v>
      </c>
      <c r="K259" s="44">
        <v>97.7</v>
      </c>
      <c r="L259" s="44">
        <v>86.9</v>
      </c>
      <c r="M259" s="44">
        <v>100</v>
      </c>
      <c r="N259" s="44">
        <v>760</v>
      </c>
      <c r="O259" s="44">
        <v>883</v>
      </c>
      <c r="P259" s="44">
        <v>3138</v>
      </c>
      <c r="Q259" s="44" t="e">
        <v>#N/A</v>
      </c>
      <c r="R259" s="233" t="e">
        <v>#N/A</v>
      </c>
      <c r="S259" s="42"/>
      <c r="T259" s="45"/>
      <c r="U259" s="45">
        <v>633813</v>
      </c>
      <c r="V259" s="45">
        <v>1383262</v>
      </c>
      <c r="W259" s="45">
        <v>720417</v>
      </c>
      <c r="X259" s="30">
        <v>3</v>
      </c>
    </row>
    <row r="260" spans="1:24" x14ac:dyDescent="0.3">
      <c r="A260" s="41">
        <v>211</v>
      </c>
      <c r="B260" s="42" t="s">
        <v>863</v>
      </c>
      <c r="C260" s="42" t="s">
        <v>864</v>
      </c>
      <c r="D260" s="42">
        <v>369.35109999999997</v>
      </c>
      <c r="E260" s="43">
        <v>38.158999999999999</v>
      </c>
      <c r="F260" s="42" t="s">
        <v>865</v>
      </c>
      <c r="G260" s="42"/>
      <c r="H260" s="42"/>
      <c r="I260" s="44">
        <v>412.40634999999997</v>
      </c>
      <c r="J260" s="42" t="s">
        <v>87</v>
      </c>
      <c r="K260" s="44">
        <v>98.4</v>
      </c>
      <c r="L260" s="44">
        <v>100</v>
      </c>
      <c r="M260" s="44">
        <v>100</v>
      </c>
      <c r="N260" s="44">
        <v>828</v>
      </c>
      <c r="O260" s="44">
        <v>919</v>
      </c>
      <c r="P260" s="44">
        <v>3187</v>
      </c>
      <c r="Q260" s="44" t="e">
        <v>#N/A</v>
      </c>
      <c r="R260" s="233" t="e">
        <v>#N/A</v>
      </c>
      <c r="S260" s="42"/>
      <c r="T260" s="45"/>
      <c r="U260" s="45"/>
      <c r="V260" s="45"/>
      <c r="W260" s="45">
        <v>3199579</v>
      </c>
      <c r="X260" s="30">
        <v>1</v>
      </c>
    </row>
    <row r="261" spans="1:24" x14ac:dyDescent="0.3">
      <c r="A261" s="41">
        <v>212</v>
      </c>
      <c r="B261" s="42" t="s">
        <v>866</v>
      </c>
      <c r="C261" s="42" t="s">
        <v>867</v>
      </c>
      <c r="D261" s="42">
        <v>205.19511</v>
      </c>
      <c r="E261" s="43">
        <v>38.902000000000001</v>
      </c>
      <c r="F261" s="42" t="s">
        <v>868</v>
      </c>
      <c r="G261" s="42"/>
      <c r="H261" s="42"/>
      <c r="I261" s="44">
        <v>426.42200000000003</v>
      </c>
      <c r="J261" s="42" t="s">
        <v>87</v>
      </c>
      <c r="K261" s="44">
        <v>96.7</v>
      </c>
      <c r="L261" s="44">
        <v>98.8</v>
      </c>
      <c r="M261" s="44">
        <v>100</v>
      </c>
      <c r="N261" s="44">
        <v>797</v>
      </c>
      <c r="O261" s="44">
        <v>833</v>
      </c>
      <c r="P261" s="44">
        <v>3261</v>
      </c>
      <c r="Q261" s="44" t="e">
        <v>#N/A</v>
      </c>
      <c r="R261" s="233" t="e">
        <v>#N/A</v>
      </c>
      <c r="S261" s="42"/>
      <c r="T261" s="45"/>
      <c r="U261" s="45"/>
      <c r="V261" s="45"/>
      <c r="W261" s="45">
        <v>25632590</v>
      </c>
      <c r="X261" s="30">
        <v>1</v>
      </c>
    </row>
    <row r="262" spans="1:24" x14ac:dyDescent="0.3">
      <c r="A262" s="41">
        <v>213</v>
      </c>
      <c r="B262" s="42" t="s">
        <v>869</v>
      </c>
      <c r="C262" s="42" t="s">
        <v>870</v>
      </c>
      <c r="D262" s="42">
        <v>192.11438000000001</v>
      </c>
      <c r="E262" s="43">
        <v>39.36</v>
      </c>
      <c r="F262" s="42" t="s">
        <v>393</v>
      </c>
      <c r="G262" s="42"/>
      <c r="H262" s="42"/>
      <c r="I262" s="44">
        <v>192.11447999999999</v>
      </c>
      <c r="J262" s="42">
        <v>192.11383000000001</v>
      </c>
      <c r="K262" s="44">
        <v>99</v>
      </c>
      <c r="L262" s="44">
        <v>94.4</v>
      </c>
      <c r="M262" s="44">
        <v>100</v>
      </c>
      <c r="N262" s="44">
        <v>874</v>
      </c>
      <c r="O262" s="44">
        <v>951</v>
      </c>
      <c r="P262" s="44">
        <v>3306</v>
      </c>
      <c r="Q262" s="44" t="e">
        <v>#N/A</v>
      </c>
      <c r="R262" s="233" t="e">
        <v>#N/A</v>
      </c>
      <c r="S262" s="42"/>
      <c r="T262" s="45"/>
      <c r="U262" s="45">
        <v>3972376</v>
      </c>
      <c r="V262" s="45">
        <v>2837213</v>
      </c>
      <c r="W262" s="45">
        <v>4234611</v>
      </c>
      <c r="X262" s="30">
        <v>3</v>
      </c>
    </row>
    <row r="263" spans="1:24" x14ac:dyDescent="0.3">
      <c r="A263" s="41">
        <v>214</v>
      </c>
      <c r="B263" s="42" t="s">
        <v>871</v>
      </c>
      <c r="C263" s="42" t="s">
        <v>872</v>
      </c>
      <c r="D263" s="42">
        <v>399.36156999999997</v>
      </c>
      <c r="E263" s="43">
        <v>39.476999999999997</v>
      </c>
      <c r="F263" s="42" t="s">
        <v>873</v>
      </c>
      <c r="G263" s="42"/>
      <c r="H263" s="42"/>
      <c r="I263" s="44">
        <v>976.50261999999998</v>
      </c>
      <c r="J263" s="42" t="s">
        <v>87</v>
      </c>
      <c r="K263" s="44">
        <v>97.9</v>
      </c>
      <c r="L263" s="44">
        <v>82.2</v>
      </c>
      <c r="M263" s="44">
        <v>100</v>
      </c>
      <c r="N263" s="44">
        <v>896</v>
      </c>
      <c r="O263" s="44">
        <v>896</v>
      </c>
      <c r="P263" s="44">
        <v>3318</v>
      </c>
      <c r="Q263" s="44" t="e">
        <v>#N/A</v>
      </c>
      <c r="R263" s="233" t="e">
        <v>#N/A</v>
      </c>
      <c r="S263" s="42"/>
      <c r="T263" s="45"/>
      <c r="U263" s="45">
        <v>2848131</v>
      </c>
      <c r="V263" s="45"/>
      <c r="W263" s="45">
        <v>2811677</v>
      </c>
      <c r="X263" s="30">
        <v>2</v>
      </c>
    </row>
    <row r="264" spans="1:24" x14ac:dyDescent="0.3">
      <c r="A264" s="41">
        <v>215</v>
      </c>
      <c r="B264" s="42" t="s">
        <v>874</v>
      </c>
      <c r="C264" s="42" t="s">
        <v>875</v>
      </c>
      <c r="D264" s="42">
        <v>203.17930999999999</v>
      </c>
      <c r="E264" s="43">
        <v>39.587000000000003</v>
      </c>
      <c r="F264" s="42" t="s">
        <v>876</v>
      </c>
      <c r="G264" s="42"/>
      <c r="H264" s="42"/>
      <c r="I264" s="44">
        <v>150.1403</v>
      </c>
      <c r="J264" s="42" t="s">
        <v>87</v>
      </c>
      <c r="K264" s="44">
        <v>99.9</v>
      </c>
      <c r="L264" s="44">
        <v>90.6</v>
      </c>
      <c r="M264" s="44">
        <v>100</v>
      </c>
      <c r="N264" s="44">
        <v>840</v>
      </c>
      <c r="O264" s="44">
        <v>993</v>
      </c>
      <c r="P264" s="44">
        <v>3329</v>
      </c>
      <c r="Q264" s="44" t="e">
        <v>#N/A</v>
      </c>
      <c r="R264" s="233" t="e">
        <v>#N/A</v>
      </c>
      <c r="S264" s="42"/>
      <c r="T264" s="45">
        <v>561438</v>
      </c>
      <c r="U264" s="45">
        <v>1079673</v>
      </c>
      <c r="V264" s="45">
        <v>509819</v>
      </c>
      <c r="W264" s="45">
        <v>1687959</v>
      </c>
      <c r="X264" s="30">
        <v>4</v>
      </c>
    </row>
    <row r="265" spans="1:24" x14ac:dyDescent="0.3">
      <c r="A265" s="41">
        <v>216</v>
      </c>
      <c r="B265" s="42" t="s">
        <v>877</v>
      </c>
      <c r="C265" s="42" t="s">
        <v>878</v>
      </c>
      <c r="D265" s="42">
        <v>305.13799999999998</v>
      </c>
      <c r="E265" s="43">
        <v>40.603999999999999</v>
      </c>
      <c r="F265" s="42" t="s">
        <v>879</v>
      </c>
      <c r="G265" s="42"/>
      <c r="H265" s="42"/>
      <c r="I265" s="44">
        <v>398.20877999999999</v>
      </c>
      <c r="J265" s="42" t="s">
        <v>87</v>
      </c>
      <c r="K265" s="44">
        <v>95.6</v>
      </c>
      <c r="L265" s="44">
        <v>94</v>
      </c>
      <c r="M265" s="44">
        <v>99.2</v>
      </c>
      <c r="N265" s="44">
        <v>763</v>
      </c>
      <c r="O265" s="44">
        <v>796</v>
      </c>
      <c r="P265" s="44">
        <v>3433</v>
      </c>
      <c r="Q265" s="44" t="e">
        <v>#N/A</v>
      </c>
      <c r="R265" s="233" t="e">
        <v>#N/A</v>
      </c>
      <c r="S265" s="42"/>
      <c r="T265" s="45"/>
      <c r="U265" s="45">
        <v>22008296</v>
      </c>
      <c r="V265" s="45">
        <v>3745882</v>
      </c>
      <c r="W265" s="45"/>
      <c r="X265" s="30">
        <v>2</v>
      </c>
    </row>
    <row r="266" spans="1:24" x14ac:dyDescent="0.3">
      <c r="A266" s="41">
        <v>217</v>
      </c>
      <c r="B266" s="42" t="s">
        <v>880</v>
      </c>
      <c r="C266" s="42" t="s">
        <v>881</v>
      </c>
      <c r="D266" s="42">
        <v>205.05298999999999</v>
      </c>
      <c r="E266" s="43">
        <v>42.276000000000003</v>
      </c>
      <c r="F266" s="42" t="s">
        <v>882</v>
      </c>
      <c r="G266" s="42"/>
      <c r="H266" s="42"/>
      <c r="I266" s="44">
        <v>432.12709999999998</v>
      </c>
      <c r="J266" s="42" t="s">
        <v>87</v>
      </c>
      <c r="K266" s="44">
        <v>96</v>
      </c>
      <c r="L266" s="44">
        <v>86.4</v>
      </c>
      <c r="M266" s="44">
        <v>93.5</v>
      </c>
      <c r="N266" s="44">
        <v>773</v>
      </c>
      <c r="O266" s="44">
        <v>929</v>
      </c>
      <c r="P266" s="44">
        <v>3604</v>
      </c>
      <c r="Q266" s="44" t="e">
        <v>#N/A</v>
      </c>
      <c r="R266" s="233" t="e">
        <v>#N/A</v>
      </c>
      <c r="S266" s="42"/>
      <c r="T266" s="45"/>
      <c r="U266" s="45"/>
      <c r="V266" s="45"/>
      <c r="W266" s="45">
        <v>4766033</v>
      </c>
      <c r="X266" s="30">
        <v>1</v>
      </c>
    </row>
    <row r="267" spans="1:24" x14ac:dyDescent="0.3">
      <c r="A267" s="41">
        <v>218</v>
      </c>
      <c r="B267" s="42" t="s">
        <v>883</v>
      </c>
      <c r="C267" s="42" t="s">
        <v>884</v>
      </c>
      <c r="D267" s="42">
        <v>221.08418</v>
      </c>
      <c r="E267" s="43">
        <v>43.026000000000003</v>
      </c>
      <c r="F267" s="42" t="s">
        <v>885</v>
      </c>
      <c r="G267" s="42"/>
      <c r="H267" s="42"/>
      <c r="I267" s="44">
        <v>241.11087000000001</v>
      </c>
      <c r="J267" s="42" t="s">
        <v>87</v>
      </c>
      <c r="K267" s="44">
        <v>92.4</v>
      </c>
      <c r="L267" s="44">
        <v>80.099999999999994</v>
      </c>
      <c r="M267" s="44">
        <v>88.5</v>
      </c>
      <c r="N267" s="44">
        <v>782</v>
      </c>
      <c r="O267" s="44">
        <v>851</v>
      </c>
      <c r="P267" s="44">
        <v>3673</v>
      </c>
      <c r="Q267" s="44" t="e">
        <v>#N/A</v>
      </c>
      <c r="R267" s="233" t="e">
        <v>#N/A</v>
      </c>
      <c r="S267" s="42"/>
      <c r="T267" s="45">
        <v>4511529</v>
      </c>
      <c r="U267" s="45" t="s">
        <v>87</v>
      </c>
      <c r="V267" s="45" t="s">
        <v>87</v>
      </c>
      <c r="W267" s="45" t="s">
        <v>87</v>
      </c>
      <c r="X267" s="30">
        <v>1</v>
      </c>
    </row>
    <row r="268" spans="1:24" x14ac:dyDescent="0.3">
      <c r="A268" s="41">
        <v>219</v>
      </c>
      <c r="B268" s="42" t="s">
        <v>886</v>
      </c>
      <c r="C268" s="42" t="s">
        <v>887</v>
      </c>
      <c r="D268" s="42">
        <v>112.12483</v>
      </c>
      <c r="E268" s="43">
        <v>44.936</v>
      </c>
      <c r="F268" s="42" t="s">
        <v>888</v>
      </c>
      <c r="G268" s="42"/>
      <c r="H268" s="42"/>
      <c r="I268" s="44">
        <v>240.28115</v>
      </c>
      <c r="J268" s="42" t="s">
        <v>87</v>
      </c>
      <c r="K268" s="44">
        <v>97.2</v>
      </c>
      <c r="L268" s="44">
        <v>99.4</v>
      </c>
      <c r="M268" s="44">
        <v>100</v>
      </c>
      <c r="N268" s="44">
        <v>817</v>
      </c>
      <c r="O268" s="44">
        <v>861</v>
      </c>
      <c r="P268" s="44">
        <v>3825</v>
      </c>
      <c r="Q268" s="44" t="e">
        <v>#N/A</v>
      </c>
      <c r="R268" s="233" t="e">
        <v>#N/A</v>
      </c>
      <c r="S268" s="42"/>
      <c r="T268" s="45">
        <v>11145104</v>
      </c>
      <c r="U268" s="45">
        <v>21688329</v>
      </c>
      <c r="V268" s="45">
        <v>20056232</v>
      </c>
      <c r="W268" s="45">
        <v>6684615</v>
      </c>
      <c r="X268" s="30">
        <v>4</v>
      </c>
    </row>
    <row r="269" spans="1:24" x14ac:dyDescent="0.3">
      <c r="A269" s="41">
        <v>220</v>
      </c>
      <c r="B269" s="42" t="s">
        <v>889</v>
      </c>
      <c r="C269" s="42" t="s">
        <v>890</v>
      </c>
      <c r="D269" s="42">
        <v>408.15618999999998</v>
      </c>
      <c r="E269" s="43">
        <v>45.128999999999998</v>
      </c>
      <c r="F269" s="42" t="s">
        <v>891</v>
      </c>
      <c r="G269" s="42"/>
      <c r="H269" s="42"/>
      <c r="I269" s="44">
        <v>509.28841999999997</v>
      </c>
      <c r="J269" s="42" t="s">
        <v>87</v>
      </c>
      <c r="K269" s="44">
        <v>95.8</v>
      </c>
      <c r="L269" s="44">
        <v>94.2</v>
      </c>
      <c r="M269" s="44">
        <v>100</v>
      </c>
      <c r="N269" s="44">
        <v>757</v>
      </c>
      <c r="O269" s="44">
        <v>788</v>
      </c>
      <c r="P269" s="44">
        <v>3839</v>
      </c>
      <c r="Q269" s="44" t="e">
        <v>#N/A</v>
      </c>
      <c r="R269" s="233" t="e">
        <v>#N/A</v>
      </c>
      <c r="S269" s="42"/>
      <c r="T269" s="45" t="s">
        <v>87</v>
      </c>
      <c r="U269" s="45">
        <v>181637</v>
      </c>
      <c r="V269" s="45">
        <v>216959</v>
      </c>
      <c r="W269" s="45">
        <v>145479</v>
      </c>
      <c r="X269" s="30">
        <v>3</v>
      </c>
    </row>
    <row r="270" spans="1:24" x14ac:dyDescent="0.3">
      <c r="A270" s="41">
        <v>221</v>
      </c>
      <c r="B270" s="42" t="s">
        <v>892</v>
      </c>
      <c r="C270" s="42" t="s">
        <v>893</v>
      </c>
      <c r="D270" s="42">
        <v>297.09912000000003</v>
      </c>
      <c r="E270" s="43">
        <v>45.716999999999999</v>
      </c>
      <c r="F270" s="42" t="s">
        <v>894</v>
      </c>
      <c r="G270" s="42"/>
      <c r="H270" s="42"/>
      <c r="I270" s="44">
        <v>408.05973999999998</v>
      </c>
      <c r="J270" s="42" t="s">
        <v>87</v>
      </c>
      <c r="K270" s="44">
        <v>96.4</v>
      </c>
      <c r="L270" s="44">
        <v>100</v>
      </c>
      <c r="M270" s="44">
        <v>100</v>
      </c>
      <c r="N270" s="44">
        <v>821</v>
      </c>
      <c r="O270" s="44">
        <v>821</v>
      </c>
      <c r="P270" s="44">
        <v>3880</v>
      </c>
      <c r="Q270" s="44" t="e">
        <v>#N/A</v>
      </c>
      <c r="R270" s="233" t="e">
        <v>#N/A</v>
      </c>
      <c r="S270" s="42"/>
      <c r="T270" s="45">
        <v>3176941</v>
      </c>
      <c r="U270" s="45" t="s">
        <v>87</v>
      </c>
      <c r="V270" s="45" t="s">
        <v>87</v>
      </c>
      <c r="W270" s="45" t="s">
        <v>87</v>
      </c>
      <c r="X270" s="30">
        <v>1</v>
      </c>
    </row>
    <row r="271" spans="1:24" x14ac:dyDescent="0.3">
      <c r="A271" s="41">
        <v>222</v>
      </c>
      <c r="B271" s="42" t="s">
        <v>895</v>
      </c>
      <c r="C271" s="42" t="s">
        <v>896</v>
      </c>
      <c r="D271" s="42">
        <v>161.09608</v>
      </c>
      <c r="E271" s="43">
        <v>49.069000000000003</v>
      </c>
      <c r="F271" s="42" t="s">
        <v>897</v>
      </c>
      <c r="G271" s="42"/>
      <c r="H271" s="42"/>
      <c r="I271" s="44">
        <v>286.15634999999997</v>
      </c>
      <c r="J271" s="42" t="s">
        <v>87</v>
      </c>
      <c r="K271" s="44">
        <v>98.7</v>
      </c>
      <c r="L271" s="44">
        <v>88.7</v>
      </c>
      <c r="M271" s="44">
        <v>100</v>
      </c>
      <c r="N271" s="44">
        <v>775</v>
      </c>
      <c r="O271" s="44">
        <v>935</v>
      </c>
      <c r="P271" s="44" t="s">
        <v>87</v>
      </c>
      <c r="Q271" s="44" t="e">
        <v>#N/A</v>
      </c>
      <c r="R271" s="233" t="e">
        <v>#VALUE!</v>
      </c>
      <c r="S271" s="42"/>
      <c r="T271" s="45">
        <v>10204</v>
      </c>
      <c r="U271" s="45">
        <v>2469256</v>
      </c>
      <c r="V271" s="45">
        <v>2790819</v>
      </c>
      <c r="W271" s="45" t="s">
        <v>87</v>
      </c>
      <c r="X271" s="30">
        <v>3</v>
      </c>
    </row>
    <row r="272" spans="1:24" x14ac:dyDescent="0.3">
      <c r="A272" s="41">
        <v>223</v>
      </c>
      <c r="B272" s="42" t="s">
        <v>898</v>
      </c>
      <c r="C272" s="42" t="s">
        <v>899</v>
      </c>
      <c r="D272" s="42">
        <v>191.03722999999999</v>
      </c>
      <c r="E272" s="43">
        <v>49.718000000000004</v>
      </c>
      <c r="F272" s="42" t="s">
        <v>900</v>
      </c>
      <c r="G272" s="42"/>
      <c r="H272" s="42"/>
      <c r="I272" s="44">
        <v>346.11594000000002</v>
      </c>
      <c r="J272" s="42" t="s">
        <v>87</v>
      </c>
      <c r="K272" s="44">
        <v>100</v>
      </c>
      <c r="L272" s="44">
        <v>82.7</v>
      </c>
      <c r="M272" s="44">
        <v>100</v>
      </c>
      <c r="N272" s="44">
        <v>773</v>
      </c>
      <c r="O272" s="44">
        <v>999</v>
      </c>
      <c r="P272" s="44" t="s">
        <v>87</v>
      </c>
      <c r="Q272" s="44" t="e">
        <v>#N/A</v>
      </c>
      <c r="R272" s="233" t="e">
        <v>#VALUE!</v>
      </c>
      <c r="S272" s="42"/>
      <c r="T272" s="45">
        <v>39638</v>
      </c>
      <c r="U272" s="45">
        <v>39495</v>
      </c>
      <c r="V272" s="45">
        <v>150289</v>
      </c>
      <c r="W272" s="45">
        <v>159808</v>
      </c>
      <c r="X272" s="30">
        <v>4</v>
      </c>
    </row>
    <row r="273" spans="1:24" x14ac:dyDescent="0.3">
      <c r="A273" s="32"/>
      <c r="B273" s="33"/>
      <c r="C273" s="33"/>
      <c r="D273" s="33"/>
      <c r="E273" s="34"/>
      <c r="F273" s="33"/>
      <c r="G273" s="33"/>
      <c r="H273" s="33"/>
      <c r="I273" s="32"/>
      <c r="J273" s="33"/>
      <c r="K273" s="32"/>
      <c r="L273" s="32"/>
      <c r="M273" s="32"/>
      <c r="N273" s="32"/>
      <c r="O273" s="32"/>
      <c r="P273" s="32"/>
      <c r="Q273" s="32"/>
      <c r="R273" s="32"/>
      <c r="S273" s="33"/>
      <c r="T273" s="35"/>
      <c r="U273" s="35"/>
      <c r="V273" s="35"/>
      <c r="W273" s="35"/>
      <c r="X273" s="24"/>
    </row>
    <row r="274" spans="1:24" x14ac:dyDescent="0.3">
      <c r="A274" s="32"/>
      <c r="B274" s="269" t="s">
        <v>901</v>
      </c>
      <c r="C274" s="269"/>
      <c r="D274" s="269"/>
      <c r="E274" s="269"/>
      <c r="F274" s="269"/>
      <c r="G274" s="269"/>
      <c r="H274" s="269"/>
      <c r="I274" s="269"/>
      <c r="J274" s="269"/>
      <c r="K274" s="269"/>
      <c r="L274" s="269"/>
      <c r="M274" s="269"/>
      <c r="N274" s="269"/>
      <c r="O274" s="269"/>
      <c r="P274" s="269"/>
      <c r="Q274" s="269"/>
      <c r="R274" s="269"/>
      <c r="S274" s="269"/>
      <c r="T274" s="46"/>
      <c r="U274" s="46"/>
      <c r="V274" s="46"/>
      <c r="W274" s="46"/>
      <c r="X274" s="30"/>
    </row>
    <row r="275" spans="1:24" x14ac:dyDescent="0.3">
      <c r="A275" s="32">
        <v>1</v>
      </c>
      <c r="B275" s="47" t="s">
        <v>902</v>
      </c>
      <c r="C275" s="47"/>
      <c r="D275" s="47"/>
      <c r="E275" s="48">
        <v>3.02</v>
      </c>
      <c r="F275" s="47"/>
      <c r="G275" s="47"/>
      <c r="H275" s="47"/>
      <c r="I275" s="49">
        <v>401.21091999999999</v>
      </c>
      <c r="J275" s="47" t="s">
        <v>87</v>
      </c>
      <c r="K275" s="49"/>
      <c r="L275" s="49"/>
      <c r="M275" s="49"/>
      <c r="N275" s="49"/>
      <c r="O275" s="49"/>
      <c r="P275" s="49"/>
      <c r="Q275" s="49"/>
      <c r="R275" s="49"/>
      <c r="S275" s="47"/>
      <c r="T275" s="46"/>
      <c r="U275" s="46">
        <v>767923</v>
      </c>
      <c r="V275" s="46">
        <v>175594</v>
      </c>
      <c r="W275" s="46">
        <v>262963</v>
      </c>
      <c r="X275" s="30">
        <v>3</v>
      </c>
    </row>
    <row r="276" spans="1:24" x14ac:dyDescent="0.3">
      <c r="A276" s="32">
        <v>2</v>
      </c>
      <c r="B276" s="47" t="s">
        <v>903</v>
      </c>
      <c r="C276" s="47"/>
      <c r="D276" s="47"/>
      <c r="E276" s="48">
        <v>3.02</v>
      </c>
      <c r="F276" s="47"/>
      <c r="G276" s="47"/>
      <c r="H276" s="47"/>
      <c r="I276" s="49">
        <v>344.14785000000001</v>
      </c>
      <c r="J276" s="47" t="s">
        <v>87</v>
      </c>
      <c r="K276" s="49"/>
      <c r="L276" s="49"/>
      <c r="M276" s="49"/>
      <c r="N276" s="49"/>
      <c r="O276" s="49"/>
      <c r="P276" s="49"/>
      <c r="Q276" s="49"/>
      <c r="R276" s="49"/>
      <c r="S276" s="47"/>
      <c r="T276" s="46">
        <v>86861</v>
      </c>
      <c r="U276" s="46">
        <v>6033027</v>
      </c>
      <c r="V276" s="46">
        <v>310394</v>
      </c>
      <c r="W276" s="46">
        <v>683612</v>
      </c>
      <c r="X276" s="30">
        <v>4</v>
      </c>
    </row>
    <row r="277" spans="1:24" x14ac:dyDescent="0.3">
      <c r="A277" s="32">
        <v>3</v>
      </c>
      <c r="B277" s="47" t="s">
        <v>904</v>
      </c>
      <c r="C277" s="47"/>
      <c r="D277" s="47"/>
      <c r="E277" s="48">
        <v>3.02</v>
      </c>
      <c r="F277" s="47"/>
      <c r="G277" s="47"/>
      <c r="H277" s="47"/>
      <c r="I277" s="49">
        <v>285.11482000000001</v>
      </c>
      <c r="J277" s="47" t="s">
        <v>87</v>
      </c>
      <c r="K277" s="49"/>
      <c r="L277" s="49"/>
      <c r="M277" s="49"/>
      <c r="N277" s="49"/>
      <c r="O277" s="49"/>
      <c r="P277" s="49"/>
      <c r="Q277" s="49"/>
      <c r="R277" s="49"/>
      <c r="S277" s="47"/>
      <c r="T277" s="46"/>
      <c r="U277" s="46">
        <v>2014762</v>
      </c>
      <c r="V277" s="46">
        <v>743341</v>
      </c>
      <c r="W277" s="46">
        <v>1157313</v>
      </c>
      <c r="X277" s="30">
        <v>3</v>
      </c>
    </row>
    <row r="278" spans="1:24" x14ac:dyDescent="0.3">
      <c r="A278" s="32">
        <v>4</v>
      </c>
      <c r="B278" s="47" t="s">
        <v>905</v>
      </c>
      <c r="C278" s="47"/>
      <c r="D278" s="47"/>
      <c r="E278" s="48">
        <v>3.02</v>
      </c>
      <c r="F278" s="47"/>
      <c r="G278" s="47"/>
      <c r="H278" s="47"/>
      <c r="I278" s="49">
        <v>267.09237000000002</v>
      </c>
      <c r="J278" s="47" t="s">
        <v>87</v>
      </c>
      <c r="K278" s="49"/>
      <c r="L278" s="49"/>
      <c r="M278" s="49"/>
      <c r="N278" s="49"/>
      <c r="O278" s="49"/>
      <c r="P278" s="49"/>
      <c r="Q278" s="49"/>
      <c r="R278" s="49"/>
      <c r="S278" s="47"/>
      <c r="T278" s="46"/>
      <c r="U278" s="46">
        <v>2014762</v>
      </c>
      <c r="V278" s="46">
        <v>743341</v>
      </c>
      <c r="W278" s="46">
        <v>1157313</v>
      </c>
      <c r="X278" s="30">
        <v>3</v>
      </c>
    </row>
    <row r="279" spans="1:24" x14ac:dyDescent="0.3">
      <c r="A279" s="32">
        <v>5</v>
      </c>
      <c r="B279" s="47" t="s">
        <v>906</v>
      </c>
      <c r="C279" s="47"/>
      <c r="D279" s="47"/>
      <c r="E279" s="48">
        <v>3.0249999999999999</v>
      </c>
      <c r="F279" s="47"/>
      <c r="G279" s="47"/>
      <c r="H279" s="47"/>
      <c r="I279" s="49">
        <v>322.16757999999999</v>
      </c>
      <c r="J279" s="47" t="s">
        <v>87</v>
      </c>
      <c r="K279" s="49"/>
      <c r="L279" s="49"/>
      <c r="M279" s="49"/>
      <c r="N279" s="49"/>
      <c r="O279" s="49"/>
      <c r="P279" s="49"/>
      <c r="Q279" s="49"/>
      <c r="R279" s="49"/>
      <c r="S279" s="47"/>
      <c r="T279" s="46"/>
      <c r="U279" s="46"/>
      <c r="V279" s="46">
        <v>188820</v>
      </c>
      <c r="W279" s="46"/>
      <c r="X279" s="30">
        <v>1</v>
      </c>
    </row>
    <row r="280" spans="1:24" x14ac:dyDescent="0.3">
      <c r="A280" s="32">
        <v>6</v>
      </c>
      <c r="B280" s="47" t="s">
        <v>908</v>
      </c>
      <c r="C280" s="47"/>
      <c r="D280" s="47"/>
      <c r="E280" s="48">
        <v>3.0270000000000001</v>
      </c>
      <c r="F280" s="47"/>
      <c r="G280" s="47"/>
      <c r="H280" s="47"/>
      <c r="I280" s="49">
        <v>344.14956000000001</v>
      </c>
      <c r="J280" s="47" t="s">
        <v>87</v>
      </c>
      <c r="K280" s="49"/>
      <c r="L280" s="49"/>
      <c r="M280" s="49"/>
      <c r="N280" s="49"/>
      <c r="O280" s="49"/>
      <c r="P280" s="49"/>
      <c r="Q280" s="49"/>
      <c r="R280" s="49"/>
      <c r="S280" s="47"/>
      <c r="T280" s="46"/>
      <c r="U280" s="46">
        <v>1494704</v>
      </c>
      <c r="V280" s="46"/>
      <c r="W280" s="46">
        <v>1547199</v>
      </c>
      <c r="X280" s="30">
        <v>2</v>
      </c>
    </row>
    <row r="281" spans="1:24" x14ac:dyDescent="0.3">
      <c r="A281" s="32">
        <v>7</v>
      </c>
      <c r="B281" s="47" t="s">
        <v>909</v>
      </c>
      <c r="C281" s="47"/>
      <c r="D281" s="47"/>
      <c r="E281" s="48">
        <v>3.0270000000000001</v>
      </c>
      <c r="F281" s="47"/>
      <c r="G281" s="47"/>
      <c r="H281" s="47"/>
      <c r="I281" s="49">
        <v>240.20838000000001</v>
      </c>
      <c r="J281" s="47" t="s">
        <v>87</v>
      </c>
      <c r="K281" s="49"/>
      <c r="L281" s="49"/>
      <c r="M281" s="49"/>
      <c r="N281" s="49"/>
      <c r="O281" s="49"/>
      <c r="P281" s="49"/>
      <c r="Q281" s="49"/>
      <c r="R281" s="49"/>
      <c r="S281" s="47"/>
      <c r="T281" s="46"/>
      <c r="U281" s="46"/>
      <c r="V281" s="46">
        <v>1235488</v>
      </c>
      <c r="W281" s="46"/>
      <c r="X281" s="30">
        <v>1</v>
      </c>
    </row>
    <row r="282" spans="1:24" x14ac:dyDescent="0.3">
      <c r="A282" s="32">
        <v>8</v>
      </c>
      <c r="B282" s="47" t="s">
        <v>907</v>
      </c>
      <c r="C282" s="47"/>
      <c r="D282" s="47"/>
      <c r="E282" s="48">
        <v>3.0270000000000001</v>
      </c>
      <c r="F282" s="47"/>
      <c r="G282" s="47"/>
      <c r="H282" s="47"/>
      <c r="I282" s="49">
        <v>228.20838000000001</v>
      </c>
      <c r="J282" s="47" t="s">
        <v>87</v>
      </c>
      <c r="K282" s="49"/>
      <c r="L282" s="49"/>
      <c r="M282" s="49"/>
      <c r="N282" s="49"/>
      <c r="O282" s="49"/>
      <c r="P282" s="49"/>
      <c r="Q282" s="49"/>
      <c r="R282" s="49"/>
      <c r="S282" s="47"/>
      <c r="T282" s="46"/>
      <c r="U282" s="46">
        <v>17762632</v>
      </c>
      <c r="V282" s="46">
        <v>8736008</v>
      </c>
      <c r="W282" s="46">
        <v>11675409</v>
      </c>
      <c r="X282" s="30">
        <v>3</v>
      </c>
    </row>
    <row r="283" spans="1:24" x14ac:dyDescent="0.3">
      <c r="A283" s="32">
        <v>9</v>
      </c>
      <c r="B283" s="47" t="s">
        <v>910</v>
      </c>
      <c r="C283" s="47"/>
      <c r="D283" s="47"/>
      <c r="E283" s="48">
        <v>3.0739999999999998</v>
      </c>
      <c r="F283" s="47"/>
      <c r="G283" s="47"/>
      <c r="H283" s="47"/>
      <c r="I283" s="49">
        <v>104.06205</v>
      </c>
      <c r="J283" s="47">
        <v>104.06174</v>
      </c>
      <c r="K283" s="49"/>
      <c r="L283" s="49"/>
      <c r="M283" s="49"/>
      <c r="N283" s="49"/>
      <c r="O283" s="49"/>
      <c r="P283" s="49"/>
      <c r="Q283" s="49"/>
      <c r="R283" s="49"/>
      <c r="S283" s="47"/>
      <c r="T283" s="46" t="s">
        <v>87</v>
      </c>
      <c r="U283" s="46">
        <v>1100835</v>
      </c>
      <c r="V283" s="46">
        <v>1075631</v>
      </c>
      <c r="W283" s="46">
        <v>1786508</v>
      </c>
      <c r="X283" s="30">
        <v>3</v>
      </c>
    </row>
    <row r="284" spans="1:24" x14ac:dyDescent="0.3">
      <c r="A284" s="32">
        <v>10</v>
      </c>
      <c r="B284" s="47" t="s">
        <v>913</v>
      </c>
      <c r="C284" s="47"/>
      <c r="D284" s="47"/>
      <c r="E284" s="48">
        <v>3.0760000000000001</v>
      </c>
      <c r="F284" s="47"/>
      <c r="G284" s="47"/>
      <c r="H284" s="47"/>
      <c r="I284" s="49">
        <v>159.92439999999999</v>
      </c>
      <c r="J284" s="47" t="s">
        <v>87</v>
      </c>
      <c r="K284" s="49"/>
      <c r="L284" s="49"/>
      <c r="M284" s="49"/>
      <c r="N284" s="49"/>
      <c r="O284" s="49"/>
      <c r="P284" s="49"/>
      <c r="Q284" s="49"/>
      <c r="R284" s="49"/>
      <c r="S284" s="47"/>
      <c r="T284" s="46" t="s">
        <v>87</v>
      </c>
      <c r="U284" s="46">
        <v>1189910</v>
      </c>
      <c r="V284" s="46">
        <v>85328</v>
      </c>
      <c r="W284" s="46">
        <v>615851</v>
      </c>
      <c r="X284" s="30">
        <v>3</v>
      </c>
    </row>
    <row r="285" spans="1:24" x14ac:dyDescent="0.3">
      <c r="A285" s="32">
        <v>11</v>
      </c>
      <c r="B285" s="47" t="s">
        <v>914</v>
      </c>
      <c r="C285" s="47"/>
      <c r="D285" s="47"/>
      <c r="E285" s="48">
        <v>3.09</v>
      </c>
      <c r="F285" s="47"/>
      <c r="G285" s="47"/>
      <c r="H285" s="47"/>
      <c r="I285" s="49">
        <v>106.07769999999999</v>
      </c>
      <c r="J285" s="47" t="s">
        <v>87</v>
      </c>
      <c r="K285" s="49"/>
      <c r="L285" s="49"/>
      <c r="M285" s="49"/>
      <c r="N285" s="49"/>
      <c r="O285" s="49"/>
      <c r="P285" s="49"/>
      <c r="Q285" s="49"/>
      <c r="R285" s="49"/>
      <c r="S285" s="47"/>
      <c r="T285" s="46"/>
      <c r="U285" s="46">
        <v>10629930</v>
      </c>
      <c r="V285" s="46">
        <v>3226460</v>
      </c>
      <c r="W285" s="46">
        <v>7849378</v>
      </c>
      <c r="X285" s="30">
        <v>3</v>
      </c>
    </row>
    <row r="286" spans="1:24" x14ac:dyDescent="0.3">
      <c r="A286" s="32">
        <v>12</v>
      </c>
      <c r="B286" s="47" t="s">
        <v>915</v>
      </c>
      <c r="C286" s="47"/>
      <c r="D286" s="47"/>
      <c r="E286" s="48">
        <v>3.1440000000000001</v>
      </c>
      <c r="F286" s="47"/>
      <c r="G286" s="47"/>
      <c r="H286" s="47"/>
      <c r="I286" s="49">
        <v>264.13560999999999</v>
      </c>
      <c r="J286" s="47" t="s">
        <v>87</v>
      </c>
      <c r="K286" s="49"/>
      <c r="L286" s="49"/>
      <c r="M286" s="49"/>
      <c r="N286" s="49"/>
      <c r="O286" s="49"/>
      <c r="P286" s="49"/>
      <c r="Q286" s="49"/>
      <c r="R286" s="49"/>
      <c r="S286" s="47"/>
      <c r="T286" s="46">
        <v>20547</v>
      </c>
      <c r="U286" s="46">
        <v>259456</v>
      </c>
      <c r="V286" s="46">
        <v>173598</v>
      </c>
      <c r="W286" s="46">
        <v>209458</v>
      </c>
      <c r="X286" s="30">
        <v>4</v>
      </c>
    </row>
    <row r="287" spans="1:24" x14ac:dyDescent="0.3">
      <c r="A287" s="32">
        <v>13</v>
      </c>
      <c r="B287" s="47" t="s">
        <v>190</v>
      </c>
      <c r="C287" s="47"/>
      <c r="D287" s="47"/>
      <c r="E287" s="48">
        <v>3.15</v>
      </c>
      <c r="F287" s="47"/>
      <c r="G287" s="47"/>
      <c r="H287" s="47"/>
      <c r="I287" s="49">
        <v>189.96165999999999</v>
      </c>
      <c r="J287" s="47" t="s">
        <v>87</v>
      </c>
      <c r="K287" s="49"/>
      <c r="L287" s="49"/>
      <c r="M287" s="49"/>
      <c r="N287" s="49"/>
      <c r="O287" s="49"/>
      <c r="P287" s="49"/>
      <c r="Q287" s="49"/>
      <c r="R287" s="49"/>
      <c r="S287" s="47"/>
      <c r="T287" s="46" t="s">
        <v>87</v>
      </c>
      <c r="U287" s="46">
        <v>1818013</v>
      </c>
      <c r="V287" s="46">
        <v>420159</v>
      </c>
      <c r="W287" s="46">
        <v>1045683</v>
      </c>
      <c r="X287" s="30">
        <v>3</v>
      </c>
    </row>
    <row r="288" spans="1:24" x14ac:dyDescent="0.3">
      <c r="A288" s="32">
        <v>14</v>
      </c>
      <c r="B288" s="47" t="s">
        <v>916</v>
      </c>
      <c r="C288" s="47"/>
      <c r="D288" s="47"/>
      <c r="E288" s="48">
        <v>3.1819999999999999</v>
      </c>
      <c r="F288" s="47"/>
      <c r="G288" s="47"/>
      <c r="H288" s="47"/>
      <c r="I288" s="49">
        <v>270.29172</v>
      </c>
      <c r="J288" s="47" t="s">
        <v>87</v>
      </c>
      <c r="K288" s="49"/>
      <c r="L288" s="49"/>
      <c r="M288" s="49"/>
      <c r="N288" s="49"/>
      <c r="O288" s="49"/>
      <c r="P288" s="49"/>
      <c r="Q288" s="49"/>
      <c r="R288" s="49"/>
      <c r="S288" s="47"/>
      <c r="T288" s="46" t="s">
        <v>87</v>
      </c>
      <c r="U288" s="46">
        <v>10252354</v>
      </c>
      <c r="V288" s="46" t="s">
        <v>87</v>
      </c>
      <c r="W288" s="46">
        <v>7070097</v>
      </c>
      <c r="X288" s="30">
        <v>2</v>
      </c>
    </row>
    <row r="289" spans="1:24" x14ac:dyDescent="0.3">
      <c r="A289" s="32">
        <v>15</v>
      </c>
      <c r="B289" s="47" t="s">
        <v>200</v>
      </c>
      <c r="C289" s="47"/>
      <c r="D289" s="47"/>
      <c r="E289" s="48">
        <v>3.1909999999999998</v>
      </c>
      <c r="F289" s="47"/>
      <c r="G289" s="47"/>
      <c r="H289" s="47"/>
      <c r="I289" s="49">
        <v>496.09167000000002</v>
      </c>
      <c r="J289" s="47" t="s">
        <v>87</v>
      </c>
      <c r="K289" s="49"/>
      <c r="L289" s="49"/>
      <c r="M289" s="49"/>
      <c r="N289" s="49"/>
      <c r="O289" s="49"/>
      <c r="P289" s="49"/>
      <c r="Q289" s="49"/>
      <c r="R289" s="49"/>
      <c r="S289" s="47"/>
      <c r="T289" s="46"/>
      <c r="U289" s="46">
        <v>149445</v>
      </c>
      <c r="V289" s="46">
        <v>49784</v>
      </c>
      <c r="W289" s="46">
        <v>197852</v>
      </c>
      <c r="X289" s="30">
        <v>3</v>
      </c>
    </row>
    <row r="290" spans="1:24" x14ac:dyDescent="0.3">
      <c r="A290" s="32">
        <v>16</v>
      </c>
      <c r="B290" s="47" t="s">
        <v>918</v>
      </c>
      <c r="C290" s="47"/>
      <c r="D290" s="47"/>
      <c r="E290" s="48">
        <v>3.1949999999999998</v>
      </c>
      <c r="F290" s="47"/>
      <c r="G290" s="47"/>
      <c r="H290" s="47"/>
      <c r="I290" s="49">
        <v>248.16183000000001</v>
      </c>
      <c r="J290" s="47" t="s">
        <v>87</v>
      </c>
      <c r="K290" s="49"/>
      <c r="L290" s="49"/>
      <c r="M290" s="49"/>
      <c r="N290" s="49"/>
      <c r="O290" s="49"/>
      <c r="P290" s="49"/>
      <c r="Q290" s="49"/>
      <c r="R290" s="49"/>
      <c r="S290" s="47"/>
      <c r="T290" s="46" t="s">
        <v>87</v>
      </c>
      <c r="U290" s="46">
        <v>243359</v>
      </c>
      <c r="V290" s="46">
        <v>66329</v>
      </c>
      <c r="W290" s="46">
        <v>257198</v>
      </c>
      <c r="X290" s="30">
        <v>3</v>
      </c>
    </row>
    <row r="291" spans="1:24" x14ac:dyDescent="0.3">
      <c r="A291" s="32">
        <v>17</v>
      </c>
      <c r="B291" s="47" t="s">
        <v>204</v>
      </c>
      <c r="C291" s="47"/>
      <c r="D291" s="47"/>
      <c r="E291" s="48">
        <v>3.2240000000000002</v>
      </c>
      <c r="F291" s="47"/>
      <c r="G291" s="47"/>
      <c r="H291" s="47"/>
      <c r="I291" s="49">
        <v>159.92439999999999</v>
      </c>
      <c r="J291" s="47" t="s">
        <v>87</v>
      </c>
      <c r="K291" s="49"/>
      <c r="L291" s="49"/>
      <c r="M291" s="49"/>
      <c r="N291" s="49"/>
      <c r="O291" s="49"/>
      <c r="P291" s="49"/>
      <c r="Q291" s="49"/>
      <c r="R291" s="49"/>
      <c r="S291" s="47"/>
      <c r="T291" s="46"/>
      <c r="U291" s="46">
        <v>111604</v>
      </c>
      <c r="V291" s="46" t="s">
        <v>87</v>
      </c>
      <c r="W291" s="46" t="s">
        <v>87</v>
      </c>
      <c r="X291" s="30">
        <v>1</v>
      </c>
    </row>
    <row r="292" spans="1:24" x14ac:dyDescent="0.3">
      <c r="A292" s="32">
        <v>18</v>
      </c>
      <c r="B292" s="47" t="s">
        <v>919</v>
      </c>
      <c r="C292" s="47"/>
      <c r="D292" s="47"/>
      <c r="E292" s="48">
        <v>3.2360000000000002</v>
      </c>
      <c r="F292" s="47"/>
      <c r="G292" s="47"/>
      <c r="H292" s="47"/>
      <c r="I292" s="49">
        <v>197.10463999999999</v>
      </c>
      <c r="J292" s="47" t="s">
        <v>87</v>
      </c>
      <c r="K292" s="49"/>
      <c r="L292" s="49"/>
      <c r="M292" s="49"/>
      <c r="N292" s="49"/>
      <c r="O292" s="49"/>
      <c r="P292" s="49"/>
      <c r="Q292" s="49"/>
      <c r="R292" s="49"/>
      <c r="S292" s="47"/>
      <c r="T292" s="46" t="s">
        <v>87</v>
      </c>
      <c r="U292" s="46">
        <v>587918</v>
      </c>
      <c r="V292" s="46">
        <v>336579</v>
      </c>
      <c r="W292" s="46">
        <v>425347</v>
      </c>
      <c r="X292" s="30">
        <v>3</v>
      </c>
    </row>
    <row r="293" spans="1:24" x14ac:dyDescent="0.3">
      <c r="A293" s="32">
        <v>19</v>
      </c>
      <c r="B293" s="47" t="s">
        <v>921</v>
      </c>
      <c r="C293" s="47"/>
      <c r="D293" s="47"/>
      <c r="E293" s="48">
        <v>3.258</v>
      </c>
      <c r="F293" s="47"/>
      <c r="G293" s="47"/>
      <c r="H293" s="47"/>
      <c r="I293" s="49">
        <v>248.08904999999999</v>
      </c>
      <c r="J293" s="47" t="s">
        <v>87</v>
      </c>
      <c r="K293" s="49"/>
      <c r="L293" s="49"/>
      <c r="M293" s="49"/>
      <c r="N293" s="49"/>
      <c r="O293" s="49"/>
      <c r="P293" s="49"/>
      <c r="Q293" s="49"/>
      <c r="R293" s="49"/>
      <c r="S293" s="47"/>
      <c r="T293" s="46">
        <v>12791</v>
      </c>
      <c r="U293" s="46">
        <v>298520</v>
      </c>
      <c r="V293" s="46" t="s">
        <v>87</v>
      </c>
      <c r="W293" s="46">
        <v>422794</v>
      </c>
      <c r="X293" s="30">
        <v>3</v>
      </c>
    </row>
    <row r="294" spans="1:24" x14ac:dyDescent="0.3">
      <c r="A294" s="32">
        <v>20</v>
      </c>
      <c r="B294" s="47" t="s">
        <v>922</v>
      </c>
      <c r="C294" s="47"/>
      <c r="D294" s="47"/>
      <c r="E294" s="48">
        <v>3.2810000000000001</v>
      </c>
      <c r="F294" s="47"/>
      <c r="G294" s="47"/>
      <c r="H294" s="47"/>
      <c r="I294" s="49">
        <v>94.008300000000006</v>
      </c>
      <c r="J294" s="47">
        <v>94.008080000000007</v>
      </c>
      <c r="K294" s="49"/>
      <c r="L294" s="49"/>
      <c r="M294" s="49"/>
      <c r="N294" s="49"/>
      <c r="O294" s="49"/>
      <c r="P294" s="49"/>
      <c r="Q294" s="49"/>
      <c r="R294" s="49"/>
      <c r="S294" s="47"/>
      <c r="T294" s="46">
        <v>35182</v>
      </c>
      <c r="U294" s="46">
        <v>110449</v>
      </c>
      <c r="V294" s="46">
        <v>198458</v>
      </c>
      <c r="W294" s="46" t="s">
        <v>87</v>
      </c>
      <c r="X294" s="30">
        <v>3</v>
      </c>
    </row>
    <row r="295" spans="1:24" x14ac:dyDescent="0.3">
      <c r="A295" s="32">
        <v>21</v>
      </c>
      <c r="B295" s="47" t="s">
        <v>923</v>
      </c>
      <c r="C295" s="47"/>
      <c r="D295" s="47"/>
      <c r="E295" s="48">
        <v>3.319</v>
      </c>
      <c r="F295" s="47"/>
      <c r="G295" s="47"/>
      <c r="H295" s="47"/>
      <c r="I295" s="49">
        <v>117.91383</v>
      </c>
      <c r="J295" s="47" t="s">
        <v>87</v>
      </c>
      <c r="K295" s="49"/>
      <c r="L295" s="49"/>
      <c r="M295" s="49"/>
      <c r="N295" s="49"/>
      <c r="O295" s="49"/>
      <c r="P295" s="49"/>
      <c r="Q295" s="49"/>
      <c r="R295" s="49"/>
      <c r="S295" s="47"/>
      <c r="T295" s="46">
        <v>338894634</v>
      </c>
      <c r="U295" s="46">
        <v>25638654649</v>
      </c>
      <c r="V295" s="46">
        <v>4324648198</v>
      </c>
      <c r="W295" s="46">
        <v>14072955269</v>
      </c>
      <c r="X295" s="30">
        <v>4</v>
      </c>
    </row>
    <row r="296" spans="1:24" x14ac:dyDescent="0.3">
      <c r="A296" s="32">
        <v>22</v>
      </c>
      <c r="B296" s="47" t="s">
        <v>924</v>
      </c>
      <c r="C296" s="47"/>
      <c r="D296" s="47"/>
      <c r="E296" s="48">
        <v>3.3260000000000001</v>
      </c>
      <c r="F296" s="47"/>
      <c r="G296" s="47"/>
      <c r="H296" s="47"/>
      <c r="I296" s="49">
        <v>216.13561000000001</v>
      </c>
      <c r="J296" s="47" t="s">
        <v>87</v>
      </c>
      <c r="K296" s="49"/>
      <c r="L296" s="49"/>
      <c r="M296" s="49"/>
      <c r="N296" s="49"/>
      <c r="O296" s="49"/>
      <c r="P296" s="49"/>
      <c r="Q296" s="49"/>
      <c r="R296" s="49"/>
      <c r="S296" s="47"/>
      <c r="T296" s="46">
        <v>98017</v>
      </c>
      <c r="U296" s="46">
        <v>10478012</v>
      </c>
      <c r="V296" s="46">
        <v>1308925</v>
      </c>
      <c r="W296" s="46">
        <v>3447788</v>
      </c>
      <c r="X296" s="30">
        <v>4</v>
      </c>
    </row>
    <row r="297" spans="1:24" x14ac:dyDescent="0.3">
      <c r="A297" s="32">
        <v>23</v>
      </c>
      <c r="B297" s="47" t="s">
        <v>84</v>
      </c>
      <c r="C297" s="47"/>
      <c r="D297" s="47"/>
      <c r="E297" s="48">
        <v>3.33</v>
      </c>
      <c r="F297" s="47"/>
      <c r="G297" s="47"/>
      <c r="H297" s="47"/>
      <c r="I297" s="49">
        <v>125.98784000000001</v>
      </c>
      <c r="J297" s="47" t="s">
        <v>87</v>
      </c>
      <c r="K297" s="49"/>
      <c r="L297" s="49"/>
      <c r="M297" s="49"/>
      <c r="N297" s="49"/>
      <c r="O297" s="49"/>
      <c r="P297" s="49"/>
      <c r="Q297" s="49"/>
      <c r="R297" s="49"/>
      <c r="S297" s="47"/>
      <c r="T297" s="46"/>
      <c r="U297" s="46">
        <v>81769307</v>
      </c>
      <c r="V297" s="46">
        <v>13702490</v>
      </c>
      <c r="W297" s="46">
        <v>48185671</v>
      </c>
      <c r="X297" s="30">
        <v>3</v>
      </c>
    </row>
    <row r="298" spans="1:24" x14ac:dyDescent="0.3">
      <c r="A298" s="32">
        <v>24</v>
      </c>
      <c r="B298" s="47" t="s">
        <v>925</v>
      </c>
      <c r="C298" s="47"/>
      <c r="D298" s="47"/>
      <c r="E298" s="48">
        <v>3.4329999999999998</v>
      </c>
      <c r="F298" s="47"/>
      <c r="G298" s="47"/>
      <c r="H298" s="47"/>
      <c r="I298" s="49">
        <v>282.14618000000002</v>
      </c>
      <c r="J298" s="47" t="s">
        <v>87</v>
      </c>
      <c r="K298" s="49"/>
      <c r="L298" s="49"/>
      <c r="M298" s="49"/>
      <c r="N298" s="49"/>
      <c r="O298" s="49"/>
      <c r="P298" s="49"/>
      <c r="Q298" s="49"/>
      <c r="R298" s="49"/>
      <c r="S298" s="47"/>
      <c r="T298" s="46">
        <v>81486</v>
      </c>
      <c r="U298" s="46">
        <v>740899</v>
      </c>
      <c r="V298" s="46">
        <v>1127874</v>
      </c>
      <c r="W298" s="46">
        <v>918033</v>
      </c>
      <c r="X298" s="30">
        <v>4</v>
      </c>
    </row>
    <row r="299" spans="1:24" x14ac:dyDescent="0.3">
      <c r="A299" s="32">
        <v>25</v>
      </c>
      <c r="B299" s="47" t="s">
        <v>211</v>
      </c>
      <c r="C299" s="47"/>
      <c r="D299" s="47"/>
      <c r="E299" s="48">
        <v>3.55</v>
      </c>
      <c r="F299" s="47"/>
      <c r="G299" s="47"/>
      <c r="H299" s="47"/>
      <c r="I299" s="49">
        <v>161.08351999999999</v>
      </c>
      <c r="J299" s="47" t="s">
        <v>87</v>
      </c>
      <c r="K299" s="49"/>
      <c r="L299" s="49"/>
      <c r="M299" s="49"/>
      <c r="N299" s="49"/>
      <c r="O299" s="49"/>
      <c r="P299" s="49"/>
      <c r="Q299" s="49"/>
      <c r="R299" s="49"/>
      <c r="S299" s="47"/>
      <c r="T299" s="46" t="s">
        <v>87</v>
      </c>
      <c r="U299" s="46" t="s">
        <v>87</v>
      </c>
      <c r="V299" s="46">
        <v>3575048</v>
      </c>
      <c r="W299" s="46">
        <v>6448458</v>
      </c>
      <c r="X299" s="30">
        <v>2</v>
      </c>
    </row>
    <row r="300" spans="1:24" x14ac:dyDescent="0.3">
      <c r="A300" s="32">
        <v>26</v>
      </c>
      <c r="B300" s="47" t="s">
        <v>927</v>
      </c>
      <c r="C300" s="47"/>
      <c r="D300" s="47"/>
      <c r="E300" s="48">
        <v>3.7029999999999998</v>
      </c>
      <c r="F300" s="47"/>
      <c r="G300" s="47"/>
      <c r="H300" s="47"/>
      <c r="I300" s="49">
        <v>252.20838000000001</v>
      </c>
      <c r="J300" s="47" t="s">
        <v>87</v>
      </c>
      <c r="K300" s="49"/>
      <c r="L300" s="49"/>
      <c r="M300" s="49"/>
      <c r="N300" s="49"/>
      <c r="O300" s="49"/>
      <c r="P300" s="49"/>
      <c r="Q300" s="49"/>
      <c r="R300" s="49"/>
      <c r="S300" s="47"/>
      <c r="T300" s="46"/>
      <c r="U300" s="46" t="s">
        <v>87</v>
      </c>
      <c r="V300" s="46" t="s">
        <v>87</v>
      </c>
      <c r="W300" s="46">
        <v>5629535</v>
      </c>
      <c r="X300" s="30">
        <v>1</v>
      </c>
    </row>
    <row r="301" spans="1:24" x14ac:dyDescent="0.3">
      <c r="A301" s="32">
        <v>27</v>
      </c>
      <c r="B301" s="47" t="s">
        <v>929</v>
      </c>
      <c r="C301" s="47"/>
      <c r="D301" s="47"/>
      <c r="E301" s="48">
        <v>3.7250000000000001</v>
      </c>
      <c r="F301" s="47"/>
      <c r="G301" s="47"/>
      <c r="H301" s="47"/>
      <c r="I301" s="49">
        <v>194.13013000000001</v>
      </c>
      <c r="J301" s="47" t="s">
        <v>87</v>
      </c>
      <c r="K301" s="49"/>
      <c r="L301" s="49"/>
      <c r="M301" s="49"/>
      <c r="N301" s="49"/>
      <c r="O301" s="49"/>
      <c r="P301" s="49"/>
      <c r="Q301" s="49"/>
      <c r="R301" s="49"/>
      <c r="S301" s="47"/>
      <c r="T301" s="46" t="s">
        <v>87</v>
      </c>
      <c r="U301" s="46">
        <v>468808</v>
      </c>
      <c r="V301" s="46">
        <v>706017</v>
      </c>
      <c r="W301" s="46">
        <v>559902</v>
      </c>
      <c r="X301" s="30">
        <v>3</v>
      </c>
    </row>
    <row r="302" spans="1:24" x14ac:dyDescent="0.3">
      <c r="A302" s="32">
        <v>28</v>
      </c>
      <c r="B302" s="47" t="s">
        <v>926</v>
      </c>
      <c r="C302" s="47"/>
      <c r="D302" s="47"/>
      <c r="E302" s="48">
        <v>3.7429999999999999</v>
      </c>
      <c r="F302" s="47"/>
      <c r="G302" s="47"/>
      <c r="H302" s="47"/>
      <c r="I302" s="49">
        <v>286.18871000000001</v>
      </c>
      <c r="J302" s="47" t="s">
        <v>87</v>
      </c>
      <c r="K302" s="49"/>
      <c r="L302" s="49"/>
      <c r="M302" s="49"/>
      <c r="N302" s="49"/>
      <c r="O302" s="49"/>
      <c r="P302" s="49"/>
      <c r="Q302" s="49"/>
      <c r="R302" s="49"/>
      <c r="S302" s="47"/>
      <c r="T302" s="46">
        <v>10955</v>
      </c>
      <c r="U302" s="46">
        <v>1438283</v>
      </c>
      <c r="V302" s="46">
        <v>194715</v>
      </c>
      <c r="W302" s="46">
        <v>876897</v>
      </c>
      <c r="X302" s="30">
        <v>4</v>
      </c>
    </row>
    <row r="303" spans="1:24" x14ac:dyDescent="0.3">
      <c r="A303" s="32">
        <v>29</v>
      </c>
      <c r="B303" s="47" t="s">
        <v>215</v>
      </c>
      <c r="C303" s="47"/>
      <c r="D303" s="47"/>
      <c r="E303" s="48">
        <v>3.754</v>
      </c>
      <c r="F303" s="47"/>
      <c r="G303" s="47"/>
      <c r="H303" s="47"/>
      <c r="I303" s="49">
        <v>112.05188</v>
      </c>
      <c r="J303" s="47" t="s">
        <v>87</v>
      </c>
      <c r="K303" s="49"/>
      <c r="L303" s="49"/>
      <c r="M303" s="49"/>
      <c r="N303" s="49"/>
      <c r="O303" s="49"/>
      <c r="P303" s="49"/>
      <c r="Q303" s="49"/>
      <c r="R303" s="49"/>
      <c r="S303" s="47"/>
      <c r="T303" s="46" t="s">
        <v>87</v>
      </c>
      <c r="U303" s="46">
        <v>415026</v>
      </c>
      <c r="V303" s="46">
        <v>66427</v>
      </c>
      <c r="W303" s="46">
        <v>253644</v>
      </c>
      <c r="X303" s="30">
        <v>3</v>
      </c>
    </row>
    <row r="304" spans="1:24" x14ac:dyDescent="0.3">
      <c r="A304" s="32">
        <v>30</v>
      </c>
      <c r="B304" s="47" t="s">
        <v>932</v>
      </c>
      <c r="C304" s="47"/>
      <c r="D304" s="47"/>
      <c r="E304" s="48">
        <v>3.754</v>
      </c>
      <c r="F304" s="47"/>
      <c r="G304" s="47"/>
      <c r="H304" s="47"/>
      <c r="I304" s="49">
        <v>258.14657999999997</v>
      </c>
      <c r="J304" s="47" t="s">
        <v>87</v>
      </c>
      <c r="K304" s="49"/>
      <c r="L304" s="49"/>
      <c r="M304" s="49"/>
      <c r="N304" s="49"/>
      <c r="O304" s="49"/>
      <c r="P304" s="49"/>
      <c r="Q304" s="49"/>
      <c r="R304" s="49"/>
      <c r="S304" s="47"/>
      <c r="T304" s="46" t="s">
        <v>87</v>
      </c>
      <c r="U304" s="46">
        <v>1590537</v>
      </c>
      <c r="V304" s="46">
        <v>252860</v>
      </c>
      <c r="W304" s="46">
        <v>1365625</v>
      </c>
      <c r="X304" s="30">
        <v>3</v>
      </c>
    </row>
    <row r="305" spans="1:24" x14ac:dyDescent="0.3">
      <c r="A305" s="32">
        <v>31</v>
      </c>
      <c r="B305" s="47" t="s">
        <v>928</v>
      </c>
      <c r="C305" s="47"/>
      <c r="D305" s="47"/>
      <c r="E305" s="48">
        <v>3.7570000000000001</v>
      </c>
      <c r="F305" s="47"/>
      <c r="G305" s="47"/>
      <c r="H305" s="47"/>
      <c r="I305" s="49">
        <v>211.16791000000001</v>
      </c>
      <c r="J305" s="47" t="s">
        <v>87</v>
      </c>
      <c r="K305" s="49"/>
      <c r="L305" s="49"/>
      <c r="M305" s="49"/>
      <c r="N305" s="49"/>
      <c r="O305" s="49"/>
      <c r="P305" s="49"/>
      <c r="Q305" s="49"/>
      <c r="R305" s="49"/>
      <c r="S305" s="47"/>
      <c r="T305" s="46"/>
      <c r="U305" s="46">
        <v>854280</v>
      </c>
      <c r="V305" s="46">
        <v>175814</v>
      </c>
      <c r="W305" s="46">
        <v>661570</v>
      </c>
      <c r="X305" s="30">
        <v>3</v>
      </c>
    </row>
    <row r="306" spans="1:24" x14ac:dyDescent="0.3">
      <c r="A306" s="32">
        <v>32</v>
      </c>
      <c r="B306" s="47" t="s">
        <v>930</v>
      </c>
      <c r="C306" s="47"/>
      <c r="D306" s="47"/>
      <c r="E306" s="48">
        <v>3.77</v>
      </c>
      <c r="F306" s="47"/>
      <c r="G306" s="47"/>
      <c r="H306" s="47"/>
      <c r="I306" s="49">
        <v>149.09475</v>
      </c>
      <c r="J306" s="47" t="s">
        <v>87</v>
      </c>
      <c r="K306" s="49"/>
      <c r="L306" s="49"/>
      <c r="M306" s="49"/>
      <c r="N306" s="49"/>
      <c r="O306" s="49"/>
      <c r="P306" s="49"/>
      <c r="Q306" s="49"/>
      <c r="R306" s="49"/>
      <c r="S306" s="47"/>
      <c r="T306" s="46" t="s">
        <v>87</v>
      </c>
      <c r="U306" s="46">
        <v>1060307</v>
      </c>
      <c r="V306" s="46">
        <v>396788</v>
      </c>
      <c r="W306" s="46">
        <v>973706</v>
      </c>
      <c r="X306" s="30">
        <v>3</v>
      </c>
    </row>
    <row r="307" spans="1:24" x14ac:dyDescent="0.3">
      <c r="A307" s="32">
        <v>33</v>
      </c>
      <c r="B307" s="47" t="s">
        <v>219</v>
      </c>
      <c r="C307" s="47"/>
      <c r="D307" s="47"/>
      <c r="E307" s="48">
        <v>3.8260000000000001</v>
      </c>
      <c r="F307" s="47"/>
      <c r="G307" s="47"/>
      <c r="H307" s="47"/>
      <c r="I307" s="49">
        <v>103.01833000000001</v>
      </c>
      <c r="J307" s="47" t="s">
        <v>87</v>
      </c>
      <c r="K307" s="49"/>
      <c r="L307" s="49"/>
      <c r="M307" s="49"/>
      <c r="N307" s="49"/>
      <c r="O307" s="49"/>
      <c r="P307" s="49"/>
      <c r="Q307" s="49"/>
      <c r="R307" s="49"/>
      <c r="S307" s="47"/>
      <c r="T307" s="46"/>
      <c r="U307" s="46">
        <v>14489</v>
      </c>
      <c r="V307" s="46">
        <v>8141</v>
      </c>
      <c r="W307" s="46"/>
      <c r="X307" s="30">
        <v>2</v>
      </c>
    </row>
    <row r="308" spans="1:24" x14ac:dyDescent="0.3">
      <c r="A308" s="32">
        <v>34</v>
      </c>
      <c r="B308" s="47" t="s">
        <v>934</v>
      </c>
      <c r="C308" s="47"/>
      <c r="D308" s="47"/>
      <c r="E308" s="48">
        <v>3.835</v>
      </c>
      <c r="F308" s="47"/>
      <c r="G308" s="47"/>
      <c r="H308" s="47"/>
      <c r="I308" s="49">
        <v>96.056970000000007</v>
      </c>
      <c r="J308" s="47">
        <v>96.056719999999999</v>
      </c>
      <c r="K308" s="49"/>
      <c r="L308" s="49"/>
      <c r="M308" s="49"/>
      <c r="N308" s="49"/>
      <c r="O308" s="49"/>
      <c r="P308" s="49"/>
      <c r="Q308" s="49"/>
      <c r="R308" s="49"/>
      <c r="S308" s="47"/>
      <c r="T308" s="46">
        <v>457778</v>
      </c>
      <c r="U308" s="46">
        <v>5417217</v>
      </c>
      <c r="V308" s="46">
        <v>3041888</v>
      </c>
      <c r="W308" s="46">
        <v>5950583</v>
      </c>
      <c r="X308" s="30">
        <v>4</v>
      </c>
    </row>
    <row r="309" spans="1:24" x14ac:dyDescent="0.3">
      <c r="A309" s="32">
        <v>35</v>
      </c>
      <c r="B309" s="47" t="s">
        <v>931</v>
      </c>
      <c r="C309" s="47"/>
      <c r="D309" s="47"/>
      <c r="E309" s="48">
        <v>3.8380000000000001</v>
      </c>
      <c r="F309" s="47"/>
      <c r="G309" s="47"/>
      <c r="H309" s="47"/>
      <c r="I309" s="49">
        <v>86.072620000000001</v>
      </c>
      <c r="J309" s="47">
        <v>86.072360000000003</v>
      </c>
      <c r="K309" s="49"/>
      <c r="L309" s="49"/>
      <c r="M309" s="49"/>
      <c r="N309" s="49"/>
      <c r="O309" s="49"/>
      <c r="P309" s="49"/>
      <c r="Q309" s="49"/>
      <c r="R309" s="49"/>
      <c r="S309" s="47"/>
      <c r="T309" s="46">
        <v>85245</v>
      </c>
      <c r="U309" s="46">
        <v>1261292</v>
      </c>
      <c r="V309" s="46">
        <v>817092</v>
      </c>
      <c r="W309" s="46">
        <v>1379314</v>
      </c>
      <c r="X309" s="30">
        <v>4</v>
      </c>
    </row>
    <row r="310" spans="1:24" x14ac:dyDescent="0.3">
      <c r="A310" s="32">
        <v>36</v>
      </c>
      <c r="B310" s="47" t="s">
        <v>933</v>
      </c>
      <c r="C310" s="47"/>
      <c r="D310" s="47"/>
      <c r="E310" s="48">
        <v>3.851</v>
      </c>
      <c r="F310" s="47"/>
      <c r="G310" s="47"/>
      <c r="H310" s="47"/>
      <c r="I310" s="49">
        <v>220.10939999999999</v>
      </c>
      <c r="J310" s="47" t="s">
        <v>87</v>
      </c>
      <c r="K310" s="49"/>
      <c r="L310" s="49"/>
      <c r="M310" s="49"/>
      <c r="N310" s="49"/>
      <c r="O310" s="49"/>
      <c r="P310" s="49"/>
      <c r="Q310" s="49"/>
      <c r="R310" s="49"/>
      <c r="S310" s="47"/>
      <c r="T310" s="46"/>
      <c r="U310" s="46">
        <v>590216</v>
      </c>
      <c r="V310" s="46" t="s">
        <v>87</v>
      </c>
      <c r="W310" s="46">
        <v>347792</v>
      </c>
      <c r="X310" s="30">
        <v>2</v>
      </c>
    </row>
    <row r="311" spans="1:24" x14ac:dyDescent="0.3">
      <c r="A311" s="32">
        <v>37</v>
      </c>
      <c r="B311" s="47" t="s">
        <v>935</v>
      </c>
      <c r="C311" s="47"/>
      <c r="D311" s="47"/>
      <c r="E311" s="48">
        <v>3.8530000000000002</v>
      </c>
      <c r="F311" s="47"/>
      <c r="G311" s="47"/>
      <c r="H311" s="47"/>
      <c r="I311" s="49">
        <v>271.12029000000001</v>
      </c>
      <c r="J311" s="47" t="s">
        <v>87</v>
      </c>
      <c r="K311" s="49"/>
      <c r="L311" s="49"/>
      <c r="M311" s="49"/>
      <c r="N311" s="49"/>
      <c r="O311" s="49"/>
      <c r="P311" s="49"/>
      <c r="Q311" s="49"/>
      <c r="R311" s="49"/>
      <c r="S311" s="47"/>
      <c r="T311" s="46"/>
      <c r="U311" s="46">
        <v>565195</v>
      </c>
      <c r="V311" s="46">
        <v>258061</v>
      </c>
      <c r="W311" s="46">
        <v>265816</v>
      </c>
      <c r="X311" s="30">
        <v>3</v>
      </c>
    </row>
    <row r="312" spans="1:24" x14ac:dyDescent="0.3">
      <c r="A312" s="32">
        <v>38</v>
      </c>
      <c r="B312" s="47" t="s">
        <v>223</v>
      </c>
      <c r="C312" s="47"/>
      <c r="D312" s="47"/>
      <c r="E312" s="48">
        <v>3.855</v>
      </c>
      <c r="F312" s="47"/>
      <c r="G312" s="47"/>
      <c r="H312" s="47"/>
      <c r="I312" s="49">
        <v>262.14242999999999</v>
      </c>
      <c r="J312" s="47" t="s">
        <v>87</v>
      </c>
      <c r="K312" s="49"/>
      <c r="L312" s="49"/>
      <c r="M312" s="49"/>
      <c r="N312" s="49"/>
      <c r="O312" s="49"/>
      <c r="P312" s="49"/>
      <c r="Q312" s="49"/>
      <c r="R312" s="49"/>
      <c r="S312" s="47"/>
      <c r="T312" s="46">
        <v>1733</v>
      </c>
      <c r="U312" s="46">
        <v>82999</v>
      </c>
      <c r="V312" s="46">
        <v>63960</v>
      </c>
      <c r="W312" s="46">
        <v>50771</v>
      </c>
      <c r="X312" s="30">
        <v>4</v>
      </c>
    </row>
    <row r="313" spans="1:24" x14ac:dyDescent="0.3">
      <c r="A313" s="32">
        <v>39</v>
      </c>
      <c r="B313" s="47" t="s">
        <v>936</v>
      </c>
      <c r="C313" s="47"/>
      <c r="D313" s="47"/>
      <c r="E313" s="48">
        <v>3.8580000000000001</v>
      </c>
      <c r="F313" s="47"/>
      <c r="G313" s="47"/>
      <c r="H313" s="47"/>
      <c r="I313" s="49">
        <v>312.13159000000002</v>
      </c>
      <c r="J313" s="47" t="s">
        <v>87</v>
      </c>
      <c r="K313" s="49"/>
      <c r="L313" s="49"/>
      <c r="M313" s="49"/>
      <c r="N313" s="49"/>
      <c r="O313" s="49"/>
      <c r="P313" s="49"/>
      <c r="Q313" s="49"/>
      <c r="R313" s="49"/>
      <c r="S313" s="47"/>
      <c r="T313" s="46">
        <v>3865749</v>
      </c>
      <c r="U313" s="46"/>
      <c r="V313" s="46"/>
      <c r="W313" s="46"/>
      <c r="X313" s="30">
        <v>1</v>
      </c>
    </row>
    <row r="314" spans="1:24" x14ac:dyDescent="0.3">
      <c r="A314" s="32">
        <v>40</v>
      </c>
      <c r="B314" s="47" t="s">
        <v>937</v>
      </c>
      <c r="C314" s="47"/>
      <c r="D314" s="47"/>
      <c r="E314" s="48">
        <v>3.8620000000000001</v>
      </c>
      <c r="F314" s="47"/>
      <c r="G314" s="47"/>
      <c r="H314" s="47"/>
      <c r="I314" s="49">
        <v>368.13213000000002</v>
      </c>
      <c r="J314" s="47" t="s">
        <v>87</v>
      </c>
      <c r="K314" s="49"/>
      <c r="L314" s="49"/>
      <c r="M314" s="49"/>
      <c r="N314" s="49"/>
      <c r="O314" s="49"/>
      <c r="P314" s="49"/>
      <c r="Q314" s="49"/>
      <c r="R314" s="49"/>
      <c r="S314" s="47"/>
      <c r="T314" s="46">
        <v>821268</v>
      </c>
      <c r="U314" s="46">
        <v>2853234</v>
      </c>
      <c r="V314" s="46">
        <v>2794657</v>
      </c>
      <c r="W314" s="46">
        <v>2612307</v>
      </c>
      <c r="X314" s="30">
        <v>4</v>
      </c>
    </row>
    <row r="315" spans="1:24" x14ac:dyDescent="0.3">
      <c r="A315" s="32">
        <v>41</v>
      </c>
      <c r="B315" s="47" t="s">
        <v>939</v>
      </c>
      <c r="C315" s="47"/>
      <c r="D315" s="47"/>
      <c r="E315" s="48">
        <v>3.8639999999999999</v>
      </c>
      <c r="F315" s="47"/>
      <c r="G315" s="47"/>
      <c r="H315" s="47"/>
      <c r="I315" s="49">
        <v>356.14791000000002</v>
      </c>
      <c r="J315" s="47" t="s">
        <v>87</v>
      </c>
      <c r="K315" s="49"/>
      <c r="L315" s="49"/>
      <c r="M315" s="49"/>
      <c r="N315" s="49"/>
      <c r="O315" s="49"/>
      <c r="P315" s="49"/>
      <c r="Q315" s="49"/>
      <c r="R315" s="49"/>
      <c r="S315" s="47"/>
      <c r="T315" s="46" t="s">
        <v>87</v>
      </c>
      <c r="U315" s="46">
        <v>109342</v>
      </c>
      <c r="V315" s="46">
        <v>102638</v>
      </c>
      <c r="W315" s="46">
        <v>96406</v>
      </c>
      <c r="X315" s="30">
        <v>3</v>
      </c>
    </row>
    <row r="316" spans="1:24" x14ac:dyDescent="0.3">
      <c r="A316" s="32">
        <v>42</v>
      </c>
      <c r="B316" s="47" t="s">
        <v>940</v>
      </c>
      <c r="C316" s="47"/>
      <c r="D316" s="47"/>
      <c r="E316" s="48">
        <v>3.8650000000000002</v>
      </c>
      <c r="F316" s="47"/>
      <c r="G316" s="47"/>
      <c r="H316" s="47"/>
      <c r="I316" s="49">
        <v>374.07942000000003</v>
      </c>
      <c r="J316" s="47" t="s">
        <v>87</v>
      </c>
      <c r="K316" s="49"/>
      <c r="L316" s="49"/>
      <c r="M316" s="49"/>
      <c r="N316" s="49"/>
      <c r="O316" s="49"/>
      <c r="P316" s="49"/>
      <c r="Q316" s="49"/>
      <c r="R316" s="49"/>
      <c r="S316" s="47"/>
      <c r="T316" s="46">
        <v>53575</v>
      </c>
      <c r="U316" s="46">
        <v>26985</v>
      </c>
      <c r="V316" s="46">
        <v>43603</v>
      </c>
      <c r="W316" s="46">
        <v>116111</v>
      </c>
      <c r="X316" s="30">
        <v>4</v>
      </c>
    </row>
    <row r="317" spans="1:24" x14ac:dyDescent="0.3">
      <c r="A317" s="32">
        <v>43</v>
      </c>
      <c r="B317" s="47" t="s">
        <v>941</v>
      </c>
      <c r="C317" s="47"/>
      <c r="D317" s="47"/>
      <c r="E317" s="48">
        <v>3.867</v>
      </c>
      <c r="F317" s="47"/>
      <c r="G317" s="47"/>
      <c r="H317" s="47"/>
      <c r="I317" s="49">
        <v>150.10391999999999</v>
      </c>
      <c r="J317" s="47" t="s">
        <v>87</v>
      </c>
      <c r="K317" s="49"/>
      <c r="L317" s="49"/>
      <c r="M317" s="49"/>
      <c r="N317" s="49"/>
      <c r="O317" s="49"/>
      <c r="P317" s="49"/>
      <c r="Q317" s="49"/>
      <c r="R317" s="49"/>
      <c r="S317" s="47"/>
      <c r="T317" s="46"/>
      <c r="U317" s="46">
        <v>146780</v>
      </c>
      <c r="V317" s="46">
        <v>104946</v>
      </c>
      <c r="W317" s="46"/>
      <c r="X317" s="30">
        <v>2</v>
      </c>
    </row>
    <row r="318" spans="1:24" x14ac:dyDescent="0.3">
      <c r="A318" s="32">
        <v>44</v>
      </c>
      <c r="B318" s="47" t="s">
        <v>942</v>
      </c>
      <c r="C318" s="47"/>
      <c r="D318" s="47"/>
      <c r="E318" s="48">
        <v>3.8690000000000002</v>
      </c>
      <c r="F318" s="47"/>
      <c r="G318" s="47"/>
      <c r="H318" s="47"/>
      <c r="I318" s="49">
        <v>400.15298999999999</v>
      </c>
      <c r="J318" s="47" t="s">
        <v>87</v>
      </c>
      <c r="K318" s="49"/>
      <c r="L318" s="49"/>
      <c r="M318" s="49"/>
      <c r="N318" s="49"/>
      <c r="O318" s="49"/>
      <c r="P318" s="49"/>
      <c r="Q318" s="49"/>
      <c r="R318" s="49"/>
      <c r="S318" s="47"/>
      <c r="T318" s="46">
        <v>152849</v>
      </c>
      <c r="U318" s="46">
        <v>113923</v>
      </c>
      <c r="V318" s="46">
        <v>155785</v>
      </c>
      <c r="W318" s="46">
        <v>133476</v>
      </c>
      <c r="X318" s="30">
        <v>4</v>
      </c>
    </row>
    <row r="319" spans="1:24" x14ac:dyDescent="0.3">
      <c r="A319" s="32">
        <v>45</v>
      </c>
      <c r="B319" s="47" t="s">
        <v>944</v>
      </c>
      <c r="C319" s="47"/>
      <c r="D319" s="47"/>
      <c r="E319" s="48">
        <v>3.8730000000000002</v>
      </c>
      <c r="F319" s="47"/>
      <c r="G319" s="47"/>
      <c r="H319" s="47"/>
      <c r="I319" s="49">
        <v>318.15741000000003</v>
      </c>
      <c r="J319" s="47" t="s">
        <v>87</v>
      </c>
      <c r="K319" s="49"/>
      <c r="L319" s="49"/>
      <c r="M319" s="49"/>
      <c r="N319" s="49"/>
      <c r="O319" s="49"/>
      <c r="P319" s="49"/>
      <c r="Q319" s="49"/>
      <c r="R319" s="49"/>
      <c r="S319" s="47"/>
      <c r="T319" s="46">
        <v>414543</v>
      </c>
      <c r="U319" s="46"/>
      <c r="V319" s="46"/>
      <c r="W319" s="46"/>
      <c r="X319" s="30">
        <v>1</v>
      </c>
    </row>
    <row r="320" spans="1:24" x14ac:dyDescent="0.3">
      <c r="A320" s="32">
        <v>46</v>
      </c>
      <c r="B320" s="47" t="s">
        <v>943</v>
      </c>
      <c r="C320" s="47"/>
      <c r="D320" s="47"/>
      <c r="E320" s="48">
        <v>3.8820000000000001</v>
      </c>
      <c r="F320" s="47"/>
      <c r="G320" s="47"/>
      <c r="H320" s="47"/>
      <c r="I320" s="49">
        <v>190.13836000000001</v>
      </c>
      <c r="J320" s="47" t="s">
        <v>87</v>
      </c>
      <c r="K320" s="49"/>
      <c r="L320" s="49"/>
      <c r="M320" s="49"/>
      <c r="N320" s="49"/>
      <c r="O320" s="49"/>
      <c r="P320" s="49"/>
      <c r="Q320" s="49"/>
      <c r="R320" s="49"/>
      <c r="S320" s="47"/>
      <c r="T320" s="46"/>
      <c r="U320" s="46">
        <v>146780</v>
      </c>
      <c r="V320" s="46">
        <v>104946</v>
      </c>
      <c r="W320" s="46">
        <v>113663</v>
      </c>
      <c r="X320" s="30">
        <v>3</v>
      </c>
    </row>
    <row r="321" spans="1:24" x14ac:dyDescent="0.3">
      <c r="A321" s="32">
        <v>47</v>
      </c>
      <c r="B321" s="47" t="s">
        <v>945</v>
      </c>
      <c r="C321" s="47"/>
      <c r="D321" s="47"/>
      <c r="E321" s="48">
        <v>3.9140000000000001</v>
      </c>
      <c r="F321" s="47"/>
      <c r="G321" s="47"/>
      <c r="H321" s="47"/>
      <c r="I321" s="49">
        <v>164.05017000000001</v>
      </c>
      <c r="J321" s="47" t="s">
        <v>87</v>
      </c>
      <c r="K321" s="49"/>
      <c r="L321" s="49"/>
      <c r="M321" s="49"/>
      <c r="N321" s="49"/>
      <c r="O321" s="49"/>
      <c r="P321" s="49"/>
      <c r="Q321" s="49"/>
      <c r="R321" s="49"/>
      <c r="S321" s="47"/>
      <c r="T321" s="46">
        <v>3865749</v>
      </c>
      <c r="U321" s="46">
        <v>2660897</v>
      </c>
      <c r="V321" s="46">
        <v>1322695</v>
      </c>
      <c r="W321" s="46">
        <v>4052289</v>
      </c>
      <c r="X321" s="30">
        <v>4</v>
      </c>
    </row>
    <row r="322" spans="1:24" x14ac:dyDescent="0.3">
      <c r="A322" s="32">
        <v>48</v>
      </c>
      <c r="B322" s="47" t="s">
        <v>946</v>
      </c>
      <c r="C322" s="47"/>
      <c r="D322" s="47"/>
      <c r="E322" s="48">
        <v>3.9409999999999998</v>
      </c>
      <c r="F322" s="47"/>
      <c r="G322" s="47"/>
      <c r="H322" s="47"/>
      <c r="I322" s="49">
        <v>96.056970000000007</v>
      </c>
      <c r="J322" s="47">
        <v>96.056719999999999</v>
      </c>
      <c r="K322" s="49"/>
      <c r="L322" s="49"/>
      <c r="M322" s="49"/>
      <c r="N322" s="49"/>
      <c r="O322" s="49"/>
      <c r="P322" s="49"/>
      <c r="Q322" s="49"/>
      <c r="R322" s="49"/>
      <c r="S322" s="47"/>
      <c r="T322" s="46">
        <v>829261</v>
      </c>
      <c r="U322" s="46">
        <v>6246318</v>
      </c>
      <c r="V322" s="46">
        <v>4728387</v>
      </c>
      <c r="W322" s="46">
        <v>6563666</v>
      </c>
      <c r="X322" s="30">
        <v>4</v>
      </c>
    </row>
    <row r="323" spans="1:24" x14ac:dyDescent="0.3">
      <c r="A323" s="32">
        <v>49</v>
      </c>
      <c r="B323" s="47" t="s">
        <v>947</v>
      </c>
      <c r="C323" s="47"/>
      <c r="D323" s="47"/>
      <c r="E323" s="48">
        <v>3.972</v>
      </c>
      <c r="F323" s="47"/>
      <c r="G323" s="47"/>
      <c r="H323" s="47"/>
      <c r="I323" s="49">
        <v>211.13554999999999</v>
      </c>
      <c r="J323" s="47" t="s">
        <v>87</v>
      </c>
      <c r="K323" s="49"/>
      <c r="L323" s="49"/>
      <c r="M323" s="49"/>
      <c r="N323" s="49"/>
      <c r="O323" s="49"/>
      <c r="P323" s="49"/>
      <c r="Q323" s="49"/>
      <c r="R323" s="49"/>
      <c r="S323" s="47"/>
      <c r="T323" s="46">
        <v>30824</v>
      </c>
      <c r="U323" s="46">
        <v>629311</v>
      </c>
      <c r="V323" s="46">
        <v>1143368</v>
      </c>
      <c r="W323" s="46">
        <v>1177413</v>
      </c>
      <c r="X323" s="30">
        <v>4</v>
      </c>
    </row>
    <row r="324" spans="1:24" x14ac:dyDescent="0.3">
      <c r="A324" s="32">
        <v>50</v>
      </c>
      <c r="B324" s="47" t="s">
        <v>227</v>
      </c>
      <c r="C324" s="47"/>
      <c r="D324" s="47"/>
      <c r="E324" s="48">
        <v>3.9750000000000001</v>
      </c>
      <c r="F324" s="47"/>
      <c r="G324" s="47"/>
      <c r="H324" s="47"/>
      <c r="I324" s="49">
        <v>314.09492999999998</v>
      </c>
      <c r="J324" s="47" t="s">
        <v>87</v>
      </c>
      <c r="K324" s="49"/>
      <c r="L324" s="49"/>
      <c r="M324" s="49"/>
      <c r="N324" s="49"/>
      <c r="O324" s="49"/>
      <c r="P324" s="49"/>
      <c r="Q324" s="49"/>
      <c r="R324" s="49"/>
      <c r="S324" s="47"/>
      <c r="T324" s="46">
        <v>30824</v>
      </c>
      <c r="U324" s="46">
        <v>629311</v>
      </c>
      <c r="V324" s="46">
        <v>1143368</v>
      </c>
      <c r="W324" s="46">
        <v>1177413</v>
      </c>
      <c r="X324" s="30">
        <v>4</v>
      </c>
    </row>
    <row r="325" spans="1:24" x14ac:dyDescent="0.3">
      <c r="A325" s="32">
        <v>51</v>
      </c>
      <c r="B325" s="47" t="s">
        <v>948</v>
      </c>
      <c r="C325" s="47"/>
      <c r="D325" s="47"/>
      <c r="E325" s="48">
        <v>3.9769999999999999</v>
      </c>
      <c r="F325" s="47"/>
      <c r="G325" s="47"/>
      <c r="H325" s="47"/>
      <c r="I325" s="49">
        <v>540.12622999999996</v>
      </c>
      <c r="J325" s="47" t="s">
        <v>87</v>
      </c>
      <c r="K325" s="49"/>
      <c r="L325" s="49"/>
      <c r="M325" s="49"/>
      <c r="N325" s="49"/>
      <c r="O325" s="49"/>
      <c r="P325" s="49"/>
      <c r="Q325" s="49"/>
      <c r="R325" s="49"/>
      <c r="S325" s="47"/>
      <c r="T325" s="46"/>
      <c r="U325" s="46">
        <v>143478</v>
      </c>
      <c r="V325" s="46">
        <v>115461</v>
      </c>
      <c r="W325" s="46">
        <v>54403</v>
      </c>
      <c r="X325" s="30">
        <v>3</v>
      </c>
    </row>
    <row r="326" spans="1:24" x14ac:dyDescent="0.3">
      <c r="A326" s="32">
        <v>52</v>
      </c>
      <c r="B326" s="47" t="s">
        <v>949</v>
      </c>
      <c r="C326" s="47"/>
      <c r="D326" s="47"/>
      <c r="E326" s="48">
        <v>3.9790000000000001</v>
      </c>
      <c r="F326" s="47"/>
      <c r="G326" s="47"/>
      <c r="H326" s="47"/>
      <c r="I326" s="49">
        <v>296.07461999999998</v>
      </c>
      <c r="J326" s="47" t="s">
        <v>87</v>
      </c>
      <c r="K326" s="49"/>
      <c r="L326" s="49"/>
      <c r="M326" s="49"/>
      <c r="N326" s="49"/>
      <c r="O326" s="49"/>
      <c r="P326" s="49"/>
      <c r="Q326" s="49"/>
      <c r="R326" s="49"/>
      <c r="S326" s="47"/>
      <c r="T326" s="46"/>
      <c r="U326" s="46">
        <v>16363930</v>
      </c>
      <c r="V326" s="46">
        <v>11471774</v>
      </c>
      <c r="W326" s="46">
        <v>11886808</v>
      </c>
      <c r="X326" s="30">
        <v>3</v>
      </c>
    </row>
    <row r="327" spans="1:24" x14ac:dyDescent="0.3">
      <c r="A327" s="32">
        <v>53</v>
      </c>
      <c r="B327" s="47" t="s">
        <v>231</v>
      </c>
      <c r="C327" s="47"/>
      <c r="D327" s="47"/>
      <c r="E327" s="48">
        <v>3.9809999999999999</v>
      </c>
      <c r="F327" s="47"/>
      <c r="G327" s="47"/>
      <c r="H327" s="47"/>
      <c r="I327" s="49">
        <v>267.05261000000002</v>
      </c>
      <c r="J327" s="47" t="s">
        <v>87</v>
      </c>
      <c r="K327" s="49"/>
      <c r="L327" s="49"/>
      <c r="M327" s="49"/>
      <c r="N327" s="49"/>
      <c r="O327" s="49"/>
      <c r="P327" s="49"/>
      <c r="Q327" s="49"/>
      <c r="R327" s="49"/>
      <c r="S327" s="47"/>
      <c r="T327" s="46"/>
      <c r="U327" s="46">
        <v>16363930</v>
      </c>
      <c r="V327" s="46">
        <v>11471774</v>
      </c>
      <c r="W327" s="46">
        <v>11886808</v>
      </c>
      <c r="X327" s="30">
        <v>3</v>
      </c>
    </row>
    <row r="328" spans="1:24" x14ac:dyDescent="0.3">
      <c r="A328" s="32">
        <v>54</v>
      </c>
      <c r="B328" s="47" t="s">
        <v>951</v>
      </c>
      <c r="C328" s="47"/>
      <c r="D328" s="47"/>
      <c r="E328" s="48">
        <v>3.9830000000000001</v>
      </c>
      <c r="F328" s="47"/>
      <c r="G328" s="47"/>
      <c r="H328" s="47"/>
      <c r="I328" s="49">
        <v>351.16764000000001</v>
      </c>
      <c r="J328" s="47" t="s">
        <v>87</v>
      </c>
      <c r="K328" s="49"/>
      <c r="L328" s="49"/>
      <c r="M328" s="49"/>
      <c r="N328" s="49"/>
      <c r="O328" s="49"/>
      <c r="P328" s="49"/>
      <c r="Q328" s="49"/>
      <c r="R328" s="49"/>
      <c r="S328" s="47"/>
      <c r="T328" s="46"/>
      <c r="U328" s="46">
        <v>163175</v>
      </c>
      <c r="V328" s="46">
        <v>100066</v>
      </c>
      <c r="W328" s="46">
        <v>137136</v>
      </c>
      <c r="X328" s="30">
        <v>3</v>
      </c>
    </row>
    <row r="329" spans="1:24" x14ac:dyDescent="0.3">
      <c r="A329" s="32">
        <v>55</v>
      </c>
      <c r="B329" s="47" t="s">
        <v>950</v>
      </c>
      <c r="C329" s="47"/>
      <c r="D329" s="47"/>
      <c r="E329" s="48">
        <v>3.9860000000000002</v>
      </c>
      <c r="F329" s="47"/>
      <c r="G329" s="47"/>
      <c r="H329" s="47"/>
      <c r="I329" s="49">
        <v>338.14474000000001</v>
      </c>
      <c r="J329" s="47" t="s">
        <v>87</v>
      </c>
      <c r="K329" s="49"/>
      <c r="L329" s="49"/>
      <c r="M329" s="49"/>
      <c r="N329" s="49"/>
      <c r="O329" s="49"/>
      <c r="P329" s="49"/>
      <c r="Q329" s="49"/>
      <c r="R329" s="49"/>
      <c r="S329" s="47"/>
      <c r="T329" s="46"/>
      <c r="U329" s="46">
        <v>170164</v>
      </c>
      <c r="V329" s="46">
        <v>177344</v>
      </c>
      <c r="W329" s="46">
        <v>228809</v>
      </c>
      <c r="X329" s="30">
        <v>3</v>
      </c>
    </row>
    <row r="330" spans="1:24" x14ac:dyDescent="0.3">
      <c r="A330" s="32">
        <v>56</v>
      </c>
      <c r="B330" s="47" t="s">
        <v>952</v>
      </c>
      <c r="C330" s="47"/>
      <c r="D330" s="47"/>
      <c r="E330" s="48">
        <v>3.99</v>
      </c>
      <c r="F330" s="47"/>
      <c r="G330" s="47"/>
      <c r="H330" s="47"/>
      <c r="I330" s="49">
        <v>149.1199</v>
      </c>
      <c r="J330" s="47" t="s">
        <v>87</v>
      </c>
      <c r="K330" s="49"/>
      <c r="L330" s="49"/>
      <c r="M330" s="49"/>
      <c r="N330" s="49"/>
      <c r="O330" s="49"/>
      <c r="P330" s="49"/>
      <c r="Q330" s="49"/>
      <c r="R330" s="49"/>
      <c r="S330" s="47"/>
      <c r="T330" s="46"/>
      <c r="U330" s="46">
        <v>432769</v>
      </c>
      <c r="V330" s="46">
        <v>389400</v>
      </c>
      <c r="W330" s="46">
        <v>779182</v>
      </c>
      <c r="X330" s="30">
        <v>3</v>
      </c>
    </row>
    <row r="331" spans="1:24" x14ac:dyDescent="0.3">
      <c r="A331" s="32">
        <v>57</v>
      </c>
      <c r="B331" s="47" t="s">
        <v>955</v>
      </c>
      <c r="C331" s="47"/>
      <c r="D331" s="47"/>
      <c r="E331" s="48">
        <v>3.992</v>
      </c>
      <c r="F331" s="47"/>
      <c r="G331" s="47"/>
      <c r="H331" s="47"/>
      <c r="I331" s="49">
        <v>325.86621000000002</v>
      </c>
      <c r="J331" s="47" t="s">
        <v>87</v>
      </c>
      <c r="K331" s="49"/>
      <c r="L331" s="49"/>
      <c r="M331" s="49"/>
      <c r="N331" s="49"/>
      <c r="O331" s="49"/>
      <c r="P331" s="49"/>
      <c r="Q331" s="49"/>
      <c r="R331" s="49"/>
      <c r="S331" s="47"/>
      <c r="T331" s="46" t="s">
        <v>87</v>
      </c>
      <c r="U331" s="46">
        <v>192192</v>
      </c>
      <c r="V331" s="46">
        <v>109605</v>
      </c>
      <c r="W331" s="46">
        <v>170097</v>
      </c>
      <c r="X331" s="30">
        <v>3</v>
      </c>
    </row>
    <row r="332" spans="1:24" x14ac:dyDescent="0.3">
      <c r="A332" s="32">
        <v>58</v>
      </c>
      <c r="B332" s="47" t="s">
        <v>956</v>
      </c>
      <c r="C332" s="47"/>
      <c r="D332" s="47"/>
      <c r="E332" s="48">
        <v>3.9950000000000001</v>
      </c>
      <c r="F332" s="47"/>
      <c r="G332" s="47"/>
      <c r="H332" s="47"/>
      <c r="I332" s="49">
        <v>194.13013000000001</v>
      </c>
      <c r="J332" s="47" t="s">
        <v>87</v>
      </c>
      <c r="K332" s="49"/>
      <c r="L332" s="49"/>
      <c r="M332" s="49"/>
      <c r="N332" s="49"/>
      <c r="O332" s="49"/>
      <c r="P332" s="49"/>
      <c r="Q332" s="49"/>
      <c r="R332" s="49"/>
      <c r="S332" s="47"/>
      <c r="T332" s="46"/>
      <c r="U332" s="46">
        <v>276424</v>
      </c>
      <c r="V332" s="46">
        <v>134071</v>
      </c>
      <c r="W332" s="46">
        <v>132511</v>
      </c>
      <c r="X332" s="30">
        <v>3</v>
      </c>
    </row>
    <row r="333" spans="1:24" x14ac:dyDescent="0.3">
      <c r="A333" s="32">
        <v>59</v>
      </c>
      <c r="B333" s="47" t="s">
        <v>957</v>
      </c>
      <c r="C333" s="47"/>
      <c r="D333" s="47"/>
      <c r="E333" s="48">
        <v>4.01</v>
      </c>
      <c r="F333" s="47"/>
      <c r="G333" s="47"/>
      <c r="H333" s="47"/>
      <c r="I333" s="49">
        <v>393.12790000000001</v>
      </c>
      <c r="J333" s="47" t="s">
        <v>87</v>
      </c>
      <c r="K333" s="49"/>
      <c r="L333" s="49"/>
      <c r="M333" s="49"/>
      <c r="N333" s="49"/>
      <c r="O333" s="49"/>
      <c r="P333" s="49"/>
      <c r="Q333" s="49"/>
      <c r="R333" s="49"/>
      <c r="S333" s="47"/>
      <c r="T333" s="46"/>
      <c r="U333" s="46">
        <v>86878</v>
      </c>
      <c r="V333" s="46">
        <v>115429</v>
      </c>
      <c r="W333" s="46">
        <v>106522</v>
      </c>
      <c r="X333" s="30">
        <v>3</v>
      </c>
    </row>
    <row r="334" spans="1:24" x14ac:dyDescent="0.3">
      <c r="A334" s="32">
        <v>60</v>
      </c>
      <c r="B334" s="47" t="s">
        <v>958</v>
      </c>
      <c r="C334" s="47"/>
      <c r="D334" s="47"/>
      <c r="E334" s="48">
        <v>4.0129999999999999</v>
      </c>
      <c r="F334" s="47"/>
      <c r="G334" s="47"/>
      <c r="H334" s="47"/>
      <c r="I334" s="49">
        <v>284.08654999999999</v>
      </c>
      <c r="J334" s="47" t="s">
        <v>87</v>
      </c>
      <c r="K334" s="49"/>
      <c r="L334" s="49"/>
      <c r="M334" s="49"/>
      <c r="N334" s="49"/>
      <c r="O334" s="49"/>
      <c r="P334" s="49"/>
      <c r="Q334" s="49"/>
      <c r="R334" s="49"/>
      <c r="S334" s="47"/>
      <c r="T334" s="46" t="s">
        <v>87</v>
      </c>
      <c r="U334" s="46">
        <v>412584</v>
      </c>
      <c r="V334" s="46">
        <v>220462</v>
      </c>
      <c r="W334" s="46">
        <v>385777</v>
      </c>
      <c r="X334" s="30">
        <v>3</v>
      </c>
    </row>
    <row r="335" spans="1:24" x14ac:dyDescent="0.3">
      <c r="A335" s="32">
        <v>61</v>
      </c>
      <c r="B335" s="47" t="s">
        <v>959</v>
      </c>
      <c r="C335" s="47"/>
      <c r="D335" s="47"/>
      <c r="E335" s="48">
        <v>4.024</v>
      </c>
      <c r="F335" s="47"/>
      <c r="G335" s="47"/>
      <c r="H335" s="47"/>
      <c r="I335" s="49">
        <v>234.16143</v>
      </c>
      <c r="J335" s="47" t="s">
        <v>87</v>
      </c>
      <c r="K335" s="49"/>
      <c r="L335" s="49"/>
      <c r="M335" s="49"/>
      <c r="N335" s="49"/>
      <c r="O335" s="49"/>
      <c r="P335" s="49"/>
      <c r="Q335" s="49"/>
      <c r="R335" s="49"/>
      <c r="S335" s="47"/>
      <c r="T335" s="46" t="s">
        <v>87</v>
      </c>
      <c r="U335" s="46">
        <v>1801224</v>
      </c>
      <c r="V335" s="46">
        <v>1207668</v>
      </c>
      <c r="W335" s="46">
        <v>1138422</v>
      </c>
      <c r="X335" s="30">
        <v>3</v>
      </c>
    </row>
    <row r="336" spans="1:24" x14ac:dyDescent="0.3">
      <c r="A336" s="32">
        <v>62</v>
      </c>
      <c r="B336" s="47" t="s">
        <v>960</v>
      </c>
      <c r="C336" s="47"/>
      <c r="D336" s="47"/>
      <c r="E336" s="48">
        <v>4.0309999999999997</v>
      </c>
      <c r="F336" s="47"/>
      <c r="G336" s="47"/>
      <c r="H336" s="47"/>
      <c r="I336" s="49">
        <v>156.11447999999999</v>
      </c>
      <c r="J336" s="47" t="s">
        <v>87</v>
      </c>
      <c r="K336" s="49"/>
      <c r="L336" s="49"/>
      <c r="M336" s="49"/>
      <c r="N336" s="49"/>
      <c r="O336" s="49"/>
      <c r="P336" s="49"/>
      <c r="Q336" s="49"/>
      <c r="R336" s="49"/>
      <c r="S336" s="47"/>
      <c r="T336" s="46" t="s">
        <v>87</v>
      </c>
      <c r="U336" s="46" t="s">
        <v>87</v>
      </c>
      <c r="V336" s="46" t="s">
        <v>87</v>
      </c>
      <c r="W336" s="46">
        <v>1699257</v>
      </c>
      <c r="X336" s="30">
        <v>1</v>
      </c>
    </row>
    <row r="337" spans="1:24" x14ac:dyDescent="0.3">
      <c r="A337" s="32">
        <v>63</v>
      </c>
      <c r="B337" s="47" t="s">
        <v>961</v>
      </c>
      <c r="C337" s="47"/>
      <c r="D337" s="47"/>
      <c r="E337" s="48">
        <v>4.0460000000000003</v>
      </c>
      <c r="F337" s="47"/>
      <c r="G337" s="47"/>
      <c r="H337" s="47"/>
      <c r="I337" s="49">
        <v>149.1199</v>
      </c>
      <c r="J337" s="47" t="s">
        <v>87</v>
      </c>
      <c r="K337" s="49"/>
      <c r="L337" s="49"/>
      <c r="M337" s="49"/>
      <c r="N337" s="49"/>
      <c r="O337" s="49"/>
      <c r="P337" s="49"/>
      <c r="Q337" s="49"/>
      <c r="R337" s="49"/>
      <c r="S337" s="47"/>
      <c r="T337" s="46" t="s">
        <v>87</v>
      </c>
      <c r="U337" s="46">
        <v>99551</v>
      </c>
      <c r="V337" s="46">
        <v>57916</v>
      </c>
      <c r="W337" s="46">
        <v>67580</v>
      </c>
      <c r="X337" s="30">
        <v>3</v>
      </c>
    </row>
    <row r="338" spans="1:24" x14ac:dyDescent="0.3">
      <c r="A338" s="32">
        <v>64</v>
      </c>
      <c r="B338" s="47" t="s">
        <v>235</v>
      </c>
      <c r="C338" s="47"/>
      <c r="D338" s="47"/>
      <c r="E338" s="48">
        <v>4.0730000000000004</v>
      </c>
      <c r="F338" s="47"/>
      <c r="G338" s="47"/>
      <c r="H338" s="47"/>
      <c r="I338" s="49">
        <v>296.07461999999998</v>
      </c>
      <c r="J338" s="47" t="s">
        <v>87</v>
      </c>
      <c r="K338" s="49"/>
      <c r="L338" s="49"/>
      <c r="M338" s="49"/>
      <c r="N338" s="49"/>
      <c r="O338" s="49"/>
      <c r="P338" s="49"/>
      <c r="Q338" s="49"/>
      <c r="R338" s="49"/>
      <c r="S338" s="47"/>
      <c r="T338" s="46"/>
      <c r="U338" s="46" t="s">
        <v>87</v>
      </c>
      <c r="V338" s="46" t="s">
        <v>87</v>
      </c>
      <c r="W338" s="46">
        <v>1556619</v>
      </c>
      <c r="X338" s="30">
        <v>1</v>
      </c>
    </row>
    <row r="339" spans="1:24" x14ac:dyDescent="0.3">
      <c r="A339" s="32">
        <v>65</v>
      </c>
      <c r="B339" s="47" t="s">
        <v>962</v>
      </c>
      <c r="C339" s="47"/>
      <c r="D339" s="47"/>
      <c r="E339" s="48">
        <v>4.109</v>
      </c>
      <c r="F339" s="47"/>
      <c r="G339" s="47"/>
      <c r="H339" s="47"/>
      <c r="I339" s="49">
        <v>100.05188</v>
      </c>
      <c r="J339" s="47" t="s">
        <v>87</v>
      </c>
      <c r="K339" s="49"/>
      <c r="L339" s="49"/>
      <c r="M339" s="49"/>
      <c r="N339" s="49"/>
      <c r="O339" s="49"/>
      <c r="P339" s="49"/>
      <c r="Q339" s="49"/>
      <c r="R339" s="49"/>
      <c r="S339" s="47"/>
      <c r="T339" s="46" t="s">
        <v>87</v>
      </c>
      <c r="U339" s="46">
        <v>10541061</v>
      </c>
      <c r="V339" s="46" t="s">
        <v>87</v>
      </c>
      <c r="W339" s="46" t="s">
        <v>87</v>
      </c>
      <c r="X339" s="30">
        <v>1</v>
      </c>
    </row>
    <row r="340" spans="1:24" x14ac:dyDescent="0.3">
      <c r="A340" s="32">
        <v>66</v>
      </c>
      <c r="B340" s="47" t="s">
        <v>89</v>
      </c>
      <c r="C340" s="47"/>
      <c r="D340" s="47"/>
      <c r="E340" s="48">
        <v>4.1139999999999999</v>
      </c>
      <c r="F340" s="47"/>
      <c r="G340" s="47"/>
      <c r="H340" s="47"/>
      <c r="I340" s="49">
        <v>124.05188</v>
      </c>
      <c r="J340" s="47" t="s">
        <v>87</v>
      </c>
      <c r="K340" s="49"/>
      <c r="L340" s="49"/>
      <c r="M340" s="49"/>
      <c r="N340" s="49"/>
      <c r="O340" s="49"/>
      <c r="P340" s="49"/>
      <c r="Q340" s="49"/>
      <c r="R340" s="49"/>
      <c r="S340" s="47"/>
      <c r="T340" s="46" t="s">
        <v>87</v>
      </c>
      <c r="U340" s="46">
        <v>4593901</v>
      </c>
      <c r="V340" s="46">
        <v>558528</v>
      </c>
      <c r="W340" s="46">
        <v>1997460</v>
      </c>
      <c r="X340" s="30">
        <v>3</v>
      </c>
    </row>
    <row r="341" spans="1:24" x14ac:dyDescent="0.3">
      <c r="A341" s="32">
        <v>67</v>
      </c>
      <c r="B341" s="47" t="s">
        <v>965</v>
      </c>
      <c r="C341" s="47"/>
      <c r="D341" s="47"/>
      <c r="E341" s="48">
        <v>4.1180000000000003</v>
      </c>
      <c r="F341" s="47"/>
      <c r="G341" s="47"/>
      <c r="H341" s="47"/>
      <c r="I341" s="49">
        <v>100.08826999999999</v>
      </c>
      <c r="J341" s="47" t="s">
        <v>87</v>
      </c>
      <c r="K341" s="49"/>
      <c r="L341" s="49"/>
      <c r="M341" s="49"/>
      <c r="N341" s="49"/>
      <c r="O341" s="49"/>
      <c r="P341" s="49"/>
      <c r="Q341" s="49"/>
      <c r="R341" s="49"/>
      <c r="S341" s="47"/>
      <c r="T341" s="46">
        <v>2503</v>
      </c>
      <c r="U341" s="46">
        <v>443655</v>
      </c>
      <c r="V341" s="46">
        <v>25860</v>
      </c>
      <c r="W341" s="46">
        <v>156161</v>
      </c>
      <c r="X341" s="30">
        <v>4</v>
      </c>
    </row>
    <row r="342" spans="1:24" x14ac:dyDescent="0.3">
      <c r="A342" s="32">
        <v>68</v>
      </c>
      <c r="B342" s="47" t="s">
        <v>963</v>
      </c>
      <c r="C342" s="47"/>
      <c r="D342" s="47"/>
      <c r="E342" s="48">
        <v>4.125</v>
      </c>
      <c r="F342" s="47"/>
      <c r="G342" s="47"/>
      <c r="H342" s="47"/>
      <c r="I342" s="49">
        <v>206.2029</v>
      </c>
      <c r="J342" s="47" t="s">
        <v>87</v>
      </c>
      <c r="K342" s="49"/>
      <c r="L342" s="49"/>
      <c r="M342" s="49"/>
      <c r="N342" s="49"/>
      <c r="O342" s="49"/>
      <c r="P342" s="49"/>
      <c r="Q342" s="49"/>
      <c r="R342" s="49"/>
      <c r="S342" s="47"/>
      <c r="T342" s="46" t="s">
        <v>87</v>
      </c>
      <c r="U342" s="46">
        <v>14934367</v>
      </c>
      <c r="V342" s="46">
        <v>7737145</v>
      </c>
      <c r="W342" s="46" t="s">
        <v>87</v>
      </c>
      <c r="X342" s="30">
        <v>2</v>
      </c>
    </row>
    <row r="343" spans="1:24" x14ac:dyDescent="0.3">
      <c r="A343" s="32">
        <v>69</v>
      </c>
      <c r="B343" s="47" t="s">
        <v>966</v>
      </c>
      <c r="C343" s="47"/>
      <c r="D343" s="47"/>
      <c r="E343" s="48">
        <v>4.2009999999999996</v>
      </c>
      <c r="F343" s="47"/>
      <c r="G343" s="47"/>
      <c r="H343" s="47"/>
      <c r="I343" s="49">
        <v>236.17707999999999</v>
      </c>
      <c r="J343" s="47" t="s">
        <v>87</v>
      </c>
      <c r="K343" s="49"/>
      <c r="L343" s="49"/>
      <c r="M343" s="49"/>
      <c r="N343" s="49"/>
      <c r="O343" s="49"/>
      <c r="P343" s="49"/>
      <c r="Q343" s="49"/>
      <c r="R343" s="49"/>
      <c r="S343" s="47"/>
      <c r="T343" s="46"/>
      <c r="U343" s="46">
        <v>1297471</v>
      </c>
      <c r="V343" s="46">
        <v>1476335</v>
      </c>
      <c r="W343" s="46">
        <v>3519413</v>
      </c>
      <c r="X343" s="30">
        <v>3</v>
      </c>
    </row>
    <row r="344" spans="1:24" x14ac:dyDescent="0.3">
      <c r="A344" s="32">
        <v>70</v>
      </c>
      <c r="B344" s="47" t="s">
        <v>239</v>
      </c>
      <c r="C344" s="47"/>
      <c r="D344" s="47"/>
      <c r="E344" s="48">
        <v>4.2119999999999997</v>
      </c>
      <c r="F344" s="47"/>
      <c r="G344" s="47"/>
      <c r="H344" s="47"/>
      <c r="I344" s="49">
        <v>112.08826999999999</v>
      </c>
      <c r="J344" s="47" t="s">
        <v>87</v>
      </c>
      <c r="K344" s="49"/>
      <c r="L344" s="49"/>
      <c r="M344" s="49"/>
      <c r="N344" s="49"/>
      <c r="O344" s="49"/>
      <c r="P344" s="49"/>
      <c r="Q344" s="49"/>
      <c r="R344" s="49"/>
      <c r="S344" s="47"/>
      <c r="T344" s="46"/>
      <c r="U344" s="46">
        <v>6176668</v>
      </c>
      <c r="V344" s="46">
        <v>3579528</v>
      </c>
      <c r="W344" s="46">
        <v>3642286</v>
      </c>
      <c r="X344" s="30">
        <v>3</v>
      </c>
    </row>
    <row r="345" spans="1:24" x14ac:dyDescent="0.3">
      <c r="A345" s="32">
        <v>71</v>
      </c>
      <c r="B345" s="47" t="s">
        <v>243</v>
      </c>
      <c r="C345" s="47"/>
      <c r="D345" s="47"/>
      <c r="E345" s="48">
        <v>4.3019999999999996</v>
      </c>
      <c r="F345" s="47"/>
      <c r="G345" s="47"/>
      <c r="H345" s="47"/>
      <c r="I345" s="49">
        <v>160.14578</v>
      </c>
      <c r="J345" s="47" t="s">
        <v>87</v>
      </c>
      <c r="K345" s="49"/>
      <c r="L345" s="49"/>
      <c r="M345" s="49"/>
      <c r="N345" s="49"/>
      <c r="O345" s="49"/>
      <c r="P345" s="49"/>
      <c r="Q345" s="49"/>
      <c r="R345" s="49"/>
      <c r="S345" s="47"/>
      <c r="T345" s="46" t="s">
        <v>87</v>
      </c>
      <c r="U345" s="46">
        <v>80127</v>
      </c>
      <c r="V345" s="46">
        <v>83906</v>
      </c>
      <c r="W345" s="46">
        <v>67555</v>
      </c>
      <c r="X345" s="30">
        <v>3</v>
      </c>
    </row>
    <row r="346" spans="1:24" x14ac:dyDescent="0.3">
      <c r="A346" s="32">
        <v>72</v>
      </c>
      <c r="B346" s="47" t="s">
        <v>967</v>
      </c>
      <c r="C346" s="47"/>
      <c r="D346" s="47"/>
      <c r="E346" s="48">
        <v>4.3049999999999997</v>
      </c>
      <c r="F346" s="47"/>
      <c r="G346" s="47"/>
      <c r="H346" s="47"/>
      <c r="I346" s="49">
        <v>98.072620000000001</v>
      </c>
      <c r="J346" s="47">
        <v>98.072410000000005</v>
      </c>
      <c r="K346" s="49"/>
      <c r="L346" s="49"/>
      <c r="M346" s="49"/>
      <c r="N346" s="49"/>
      <c r="O346" s="49"/>
      <c r="P346" s="49"/>
      <c r="Q346" s="49"/>
      <c r="R346" s="49"/>
      <c r="S346" s="47"/>
      <c r="T346" s="46" t="s">
        <v>87</v>
      </c>
      <c r="U346" s="46" t="s">
        <v>87</v>
      </c>
      <c r="V346" s="46">
        <v>103035913</v>
      </c>
      <c r="W346" s="46">
        <v>91050139</v>
      </c>
      <c r="X346" s="30">
        <v>2</v>
      </c>
    </row>
    <row r="347" spans="1:24" x14ac:dyDescent="0.3">
      <c r="A347" s="32">
        <v>73</v>
      </c>
      <c r="B347" s="47" t="s">
        <v>969</v>
      </c>
      <c r="C347" s="47"/>
      <c r="D347" s="47"/>
      <c r="E347" s="48">
        <v>4.3310000000000004</v>
      </c>
      <c r="F347" s="47"/>
      <c r="G347" s="47"/>
      <c r="H347" s="47"/>
      <c r="I347" s="49">
        <v>136.12465</v>
      </c>
      <c r="J347" s="47" t="s">
        <v>87</v>
      </c>
      <c r="K347" s="49"/>
      <c r="L347" s="49"/>
      <c r="M347" s="49"/>
      <c r="N347" s="49"/>
      <c r="O347" s="49"/>
      <c r="P347" s="49"/>
      <c r="Q347" s="49"/>
      <c r="R347" s="49"/>
      <c r="S347" s="47"/>
      <c r="T347" s="46" t="s">
        <v>87</v>
      </c>
      <c r="U347" s="46">
        <v>617374</v>
      </c>
      <c r="V347" s="46">
        <v>376660</v>
      </c>
      <c r="W347" s="46">
        <v>376386</v>
      </c>
      <c r="X347" s="30">
        <v>3</v>
      </c>
    </row>
    <row r="348" spans="1:24" x14ac:dyDescent="0.3">
      <c r="A348" s="32">
        <v>74</v>
      </c>
      <c r="B348" s="47" t="s">
        <v>971</v>
      </c>
      <c r="C348" s="47"/>
      <c r="D348" s="47"/>
      <c r="E348" s="48">
        <v>4.3940000000000001</v>
      </c>
      <c r="F348" s="47"/>
      <c r="G348" s="47"/>
      <c r="H348" s="47"/>
      <c r="I348" s="49">
        <v>174.16143</v>
      </c>
      <c r="J348" s="47" t="s">
        <v>87</v>
      </c>
      <c r="K348" s="49"/>
      <c r="L348" s="49"/>
      <c r="M348" s="49"/>
      <c r="N348" s="49"/>
      <c r="O348" s="49"/>
      <c r="P348" s="49"/>
      <c r="Q348" s="49"/>
      <c r="R348" s="49"/>
      <c r="S348" s="47"/>
      <c r="T348" s="46">
        <v>4557</v>
      </c>
      <c r="U348" s="46">
        <v>37176</v>
      </c>
      <c r="V348" s="46">
        <v>50780</v>
      </c>
      <c r="W348" s="46">
        <v>71587</v>
      </c>
      <c r="X348" s="30">
        <v>4</v>
      </c>
    </row>
    <row r="349" spans="1:24" x14ac:dyDescent="0.3">
      <c r="A349" s="32">
        <v>75</v>
      </c>
      <c r="B349" s="47" t="s">
        <v>245</v>
      </c>
      <c r="C349" s="47"/>
      <c r="D349" s="47"/>
      <c r="E349" s="48">
        <v>4.4029999999999996</v>
      </c>
      <c r="F349" s="47"/>
      <c r="G349" s="47"/>
      <c r="H349" s="47"/>
      <c r="I349" s="49">
        <v>114.06753</v>
      </c>
      <c r="J349" s="47">
        <v>114.06726</v>
      </c>
      <c r="K349" s="49"/>
      <c r="L349" s="49"/>
      <c r="M349" s="49"/>
      <c r="N349" s="49"/>
      <c r="O349" s="49"/>
      <c r="P349" s="49"/>
      <c r="Q349" s="49"/>
      <c r="R349" s="49"/>
      <c r="S349" s="47"/>
      <c r="T349" s="46" t="s">
        <v>87</v>
      </c>
      <c r="U349" s="46">
        <v>1237956</v>
      </c>
      <c r="V349" s="46">
        <v>162141</v>
      </c>
      <c r="W349" s="46">
        <v>512152</v>
      </c>
      <c r="X349" s="30">
        <v>3</v>
      </c>
    </row>
    <row r="350" spans="1:24" x14ac:dyDescent="0.3">
      <c r="A350" s="32">
        <v>76</v>
      </c>
      <c r="B350" s="47" t="s">
        <v>972</v>
      </c>
      <c r="C350" s="47"/>
      <c r="D350" s="47"/>
      <c r="E350" s="48">
        <v>4.4169999999999998</v>
      </c>
      <c r="F350" s="47"/>
      <c r="G350" s="47"/>
      <c r="H350" s="47"/>
      <c r="I350" s="49">
        <v>278.15125999999998</v>
      </c>
      <c r="J350" s="47" t="s">
        <v>87</v>
      </c>
      <c r="K350" s="49"/>
      <c r="L350" s="49"/>
      <c r="M350" s="49"/>
      <c r="N350" s="49"/>
      <c r="O350" s="49"/>
      <c r="P350" s="49"/>
      <c r="Q350" s="49"/>
      <c r="R350" s="49"/>
      <c r="S350" s="47"/>
      <c r="T350" s="46" t="s">
        <v>87</v>
      </c>
      <c r="U350" s="46">
        <v>9820180</v>
      </c>
      <c r="V350" s="46" t="s">
        <v>87</v>
      </c>
      <c r="W350" s="46">
        <v>9798260</v>
      </c>
      <c r="X350" s="30">
        <v>2</v>
      </c>
    </row>
    <row r="351" spans="1:24" x14ac:dyDescent="0.3">
      <c r="A351" s="32">
        <v>77</v>
      </c>
      <c r="B351" s="47" t="s">
        <v>974</v>
      </c>
      <c r="C351" s="47"/>
      <c r="D351" s="47"/>
      <c r="E351" s="48">
        <v>4.43</v>
      </c>
      <c r="F351" s="47"/>
      <c r="G351" s="47"/>
      <c r="H351" s="47"/>
      <c r="I351" s="49">
        <v>130.09882999999999</v>
      </c>
      <c r="J351" s="47" t="s">
        <v>87</v>
      </c>
      <c r="K351" s="49"/>
      <c r="L351" s="49"/>
      <c r="M351" s="49"/>
      <c r="N351" s="49"/>
      <c r="O351" s="49"/>
      <c r="P351" s="49"/>
      <c r="Q351" s="49"/>
      <c r="R351" s="49"/>
      <c r="S351" s="47"/>
      <c r="T351" s="46"/>
      <c r="U351" s="46">
        <v>156749</v>
      </c>
      <c r="V351" s="46">
        <v>37921</v>
      </c>
      <c r="W351" s="46">
        <v>98204</v>
      </c>
      <c r="X351" s="30">
        <v>3</v>
      </c>
    </row>
    <row r="352" spans="1:24" x14ac:dyDescent="0.3">
      <c r="A352" s="32">
        <v>78</v>
      </c>
      <c r="B352" s="47" t="s">
        <v>973</v>
      </c>
      <c r="C352" s="47"/>
      <c r="D352" s="47"/>
      <c r="E352" s="48">
        <v>4.5339999999999998</v>
      </c>
      <c r="F352" s="47"/>
      <c r="G352" s="47"/>
      <c r="H352" s="47"/>
      <c r="I352" s="49">
        <v>377.90147000000002</v>
      </c>
      <c r="J352" s="47" t="s">
        <v>87</v>
      </c>
      <c r="K352" s="49"/>
      <c r="L352" s="49"/>
      <c r="M352" s="49"/>
      <c r="N352" s="49"/>
      <c r="O352" s="49"/>
      <c r="P352" s="49"/>
      <c r="Q352" s="49"/>
      <c r="R352" s="49"/>
      <c r="S352" s="47"/>
      <c r="T352" s="46"/>
      <c r="U352" s="46">
        <v>3669402</v>
      </c>
      <c r="V352" s="46">
        <v>3037878</v>
      </c>
      <c r="W352" s="46">
        <v>3601524</v>
      </c>
      <c r="X352" s="30">
        <v>3</v>
      </c>
    </row>
    <row r="353" spans="1:24" x14ac:dyDescent="0.3">
      <c r="A353" s="32">
        <v>79</v>
      </c>
      <c r="B353" s="47" t="s">
        <v>976</v>
      </c>
      <c r="C353" s="47"/>
      <c r="D353" s="47"/>
      <c r="E353" s="48">
        <v>4.59</v>
      </c>
      <c r="F353" s="47"/>
      <c r="G353" s="47"/>
      <c r="H353" s="47"/>
      <c r="I353" s="49">
        <v>150.10391999999999</v>
      </c>
      <c r="J353" s="47" t="s">
        <v>87</v>
      </c>
      <c r="K353" s="49"/>
      <c r="L353" s="49"/>
      <c r="M353" s="49"/>
      <c r="N353" s="49"/>
      <c r="O353" s="49"/>
      <c r="P353" s="49"/>
      <c r="Q353" s="49"/>
      <c r="R353" s="49"/>
      <c r="S353" s="47"/>
      <c r="T353" s="46">
        <v>107118</v>
      </c>
      <c r="U353" s="46">
        <v>2576756</v>
      </c>
      <c r="V353" s="46">
        <v>480107</v>
      </c>
      <c r="W353" s="46">
        <v>845498</v>
      </c>
      <c r="X353" s="30">
        <v>4</v>
      </c>
    </row>
    <row r="354" spans="1:24" x14ac:dyDescent="0.3">
      <c r="A354" s="32">
        <v>80</v>
      </c>
      <c r="B354" s="47" t="s">
        <v>250</v>
      </c>
      <c r="C354" s="47"/>
      <c r="D354" s="47"/>
      <c r="E354" s="48">
        <v>4.6479999999999997</v>
      </c>
      <c r="F354" s="47"/>
      <c r="G354" s="47"/>
      <c r="H354" s="47"/>
      <c r="I354" s="49">
        <v>377.90147000000002</v>
      </c>
      <c r="J354" s="47" t="s">
        <v>87</v>
      </c>
      <c r="K354" s="49"/>
      <c r="L354" s="49"/>
      <c r="M354" s="49"/>
      <c r="N354" s="49"/>
      <c r="O354" s="49"/>
      <c r="P354" s="49"/>
      <c r="Q354" s="49"/>
      <c r="R354" s="49"/>
      <c r="S354" s="47"/>
      <c r="T354" s="46"/>
      <c r="U354" s="46">
        <v>14727800</v>
      </c>
      <c r="V354" s="46">
        <v>11768620</v>
      </c>
      <c r="W354" s="46">
        <v>13099074</v>
      </c>
      <c r="X354" s="30">
        <v>3</v>
      </c>
    </row>
    <row r="355" spans="1:24" x14ac:dyDescent="0.3">
      <c r="A355" s="32">
        <v>81</v>
      </c>
      <c r="B355" s="47" t="s">
        <v>977</v>
      </c>
      <c r="C355" s="47"/>
      <c r="D355" s="47"/>
      <c r="E355" s="48">
        <v>4.6529999999999996</v>
      </c>
      <c r="F355" s="47"/>
      <c r="G355" s="47"/>
      <c r="H355" s="47"/>
      <c r="I355" s="49">
        <v>270.29172</v>
      </c>
      <c r="J355" s="47" t="s">
        <v>87</v>
      </c>
      <c r="K355" s="49"/>
      <c r="L355" s="49"/>
      <c r="M355" s="49"/>
      <c r="N355" s="49"/>
      <c r="O355" s="49"/>
      <c r="P355" s="49"/>
      <c r="Q355" s="49"/>
      <c r="R355" s="49"/>
      <c r="S355" s="47"/>
      <c r="T355" s="46" t="s">
        <v>87</v>
      </c>
      <c r="U355" s="46">
        <v>1194974</v>
      </c>
      <c r="V355" s="46">
        <v>872210</v>
      </c>
      <c r="W355" s="46">
        <v>878588</v>
      </c>
      <c r="X355" s="30">
        <v>3</v>
      </c>
    </row>
    <row r="356" spans="1:24" x14ac:dyDescent="0.3">
      <c r="A356" s="32">
        <v>82</v>
      </c>
      <c r="B356" s="47" t="s">
        <v>978</v>
      </c>
      <c r="C356" s="47"/>
      <c r="D356" s="47"/>
      <c r="E356" s="48">
        <v>4.7469999999999999</v>
      </c>
      <c r="F356" s="47"/>
      <c r="G356" s="47"/>
      <c r="H356" s="47"/>
      <c r="I356" s="49">
        <v>305.08285999999998</v>
      </c>
      <c r="J356" s="47" t="s">
        <v>87</v>
      </c>
      <c r="K356" s="49"/>
      <c r="L356" s="49"/>
      <c r="M356" s="49"/>
      <c r="N356" s="49"/>
      <c r="O356" s="49"/>
      <c r="P356" s="49"/>
      <c r="Q356" s="49"/>
      <c r="R356" s="49"/>
      <c r="S356" s="47"/>
      <c r="T356" s="46" t="s">
        <v>87</v>
      </c>
      <c r="U356" s="46">
        <v>19451136</v>
      </c>
      <c r="V356" s="46">
        <v>12882963</v>
      </c>
      <c r="W356" s="46">
        <v>16660493</v>
      </c>
      <c r="X356" s="30">
        <v>3</v>
      </c>
    </row>
    <row r="357" spans="1:24" x14ac:dyDescent="0.3">
      <c r="A357" s="32">
        <v>83</v>
      </c>
      <c r="B357" s="47" t="s">
        <v>255</v>
      </c>
      <c r="C357" s="47"/>
      <c r="D357" s="47"/>
      <c r="E357" s="48">
        <v>4.7560000000000002</v>
      </c>
      <c r="F357" s="47"/>
      <c r="G357" s="47"/>
      <c r="H357" s="47"/>
      <c r="I357" s="49">
        <v>144.11447999999999</v>
      </c>
      <c r="J357" s="47" t="s">
        <v>87</v>
      </c>
      <c r="K357" s="49"/>
      <c r="L357" s="49"/>
      <c r="M357" s="49"/>
      <c r="N357" s="49"/>
      <c r="O357" s="49"/>
      <c r="P357" s="49"/>
      <c r="Q357" s="49"/>
      <c r="R357" s="49"/>
      <c r="S357" s="47"/>
      <c r="T357" s="46">
        <v>9861143</v>
      </c>
      <c r="U357" s="46">
        <v>201833306</v>
      </c>
      <c r="V357" s="46">
        <v>172937284</v>
      </c>
      <c r="W357" s="46">
        <v>118166327</v>
      </c>
      <c r="X357" s="30">
        <v>4</v>
      </c>
    </row>
    <row r="358" spans="1:24" x14ac:dyDescent="0.3">
      <c r="A358" s="32">
        <v>84</v>
      </c>
      <c r="B358" s="47" t="s">
        <v>186</v>
      </c>
      <c r="C358" s="47"/>
      <c r="D358" s="47"/>
      <c r="E358" s="48">
        <v>4.7629999999999999</v>
      </c>
      <c r="F358" s="47"/>
      <c r="G358" s="47"/>
      <c r="H358" s="47"/>
      <c r="I358" s="49">
        <v>112.12465</v>
      </c>
      <c r="J358" s="47" t="s">
        <v>87</v>
      </c>
      <c r="K358" s="49"/>
      <c r="L358" s="49"/>
      <c r="M358" s="49"/>
      <c r="N358" s="49"/>
      <c r="O358" s="49"/>
      <c r="P358" s="49"/>
      <c r="Q358" s="49"/>
      <c r="R358" s="49"/>
      <c r="S358" s="47"/>
      <c r="T358" s="46">
        <v>9163499</v>
      </c>
      <c r="U358" s="46">
        <v>163367519</v>
      </c>
      <c r="V358" s="46">
        <v>136528448</v>
      </c>
      <c r="W358" s="46">
        <v>96087054</v>
      </c>
      <c r="X358" s="30">
        <v>4</v>
      </c>
    </row>
    <row r="359" spans="1:24" x14ac:dyDescent="0.3">
      <c r="A359" s="32">
        <v>85</v>
      </c>
      <c r="B359" s="47" t="s">
        <v>979</v>
      </c>
      <c r="C359" s="47"/>
      <c r="D359" s="47"/>
      <c r="E359" s="48">
        <v>4.7830000000000004</v>
      </c>
      <c r="F359" s="47"/>
      <c r="G359" s="47"/>
      <c r="H359" s="47"/>
      <c r="I359" s="49">
        <v>148.12465</v>
      </c>
      <c r="J359" s="47" t="s">
        <v>87</v>
      </c>
      <c r="K359" s="49"/>
      <c r="L359" s="49"/>
      <c r="M359" s="49"/>
      <c r="N359" s="49"/>
      <c r="O359" s="49"/>
      <c r="P359" s="49"/>
      <c r="Q359" s="49"/>
      <c r="R359" s="49"/>
      <c r="S359" s="47"/>
      <c r="T359" s="46" t="s">
        <v>87</v>
      </c>
      <c r="U359" s="46">
        <v>5531638</v>
      </c>
      <c r="V359" s="46">
        <v>3323247</v>
      </c>
      <c r="W359" s="46">
        <v>3031383</v>
      </c>
      <c r="X359" s="30">
        <v>3</v>
      </c>
    </row>
    <row r="360" spans="1:24" x14ac:dyDescent="0.3">
      <c r="A360" s="32">
        <v>86</v>
      </c>
      <c r="B360" s="47" t="s">
        <v>259</v>
      </c>
      <c r="C360" s="47"/>
      <c r="D360" s="47"/>
      <c r="E360" s="48">
        <v>4.9489999999999998</v>
      </c>
      <c r="F360" s="47"/>
      <c r="G360" s="47"/>
      <c r="H360" s="47"/>
      <c r="I360" s="49">
        <v>299.10714000000002</v>
      </c>
      <c r="J360" s="47" t="s">
        <v>87</v>
      </c>
      <c r="K360" s="49"/>
      <c r="L360" s="49"/>
      <c r="M360" s="49"/>
      <c r="N360" s="49"/>
      <c r="O360" s="49"/>
      <c r="P360" s="49"/>
      <c r="Q360" s="49"/>
      <c r="R360" s="49"/>
      <c r="S360" s="47"/>
      <c r="T360" s="46"/>
      <c r="U360" s="46">
        <v>2175909</v>
      </c>
      <c r="V360" s="46">
        <v>1492139</v>
      </c>
      <c r="W360" s="46">
        <v>1706413</v>
      </c>
      <c r="X360" s="30">
        <v>3</v>
      </c>
    </row>
    <row r="361" spans="1:24" x14ac:dyDescent="0.3">
      <c r="A361" s="32">
        <v>87</v>
      </c>
      <c r="B361" s="47" t="s">
        <v>267</v>
      </c>
      <c r="C361" s="47"/>
      <c r="D361" s="47"/>
      <c r="E361" s="48">
        <v>4.9690000000000003</v>
      </c>
      <c r="F361" s="47"/>
      <c r="G361" s="47"/>
      <c r="H361" s="47"/>
      <c r="I361" s="49">
        <v>198.05726999999999</v>
      </c>
      <c r="J361" s="47" t="s">
        <v>87</v>
      </c>
      <c r="K361" s="49"/>
      <c r="L361" s="49"/>
      <c r="M361" s="49"/>
      <c r="N361" s="49"/>
      <c r="O361" s="49"/>
      <c r="P361" s="49"/>
      <c r="Q361" s="49"/>
      <c r="R361" s="49"/>
      <c r="S361" s="47"/>
      <c r="T361" s="46">
        <v>1612</v>
      </c>
      <c r="U361" s="46">
        <v>647077</v>
      </c>
      <c r="V361" s="46">
        <v>92227</v>
      </c>
      <c r="W361" s="46">
        <v>269885</v>
      </c>
      <c r="X361" s="30">
        <v>4</v>
      </c>
    </row>
    <row r="362" spans="1:24" x14ac:dyDescent="0.3">
      <c r="A362" s="32">
        <v>88</v>
      </c>
      <c r="B362" s="47" t="s">
        <v>981</v>
      </c>
      <c r="C362" s="47"/>
      <c r="D362" s="47"/>
      <c r="E362" s="48">
        <v>4.9740000000000002</v>
      </c>
      <c r="F362" s="47"/>
      <c r="G362" s="47"/>
      <c r="H362" s="47"/>
      <c r="I362" s="49">
        <v>126.06753</v>
      </c>
      <c r="J362" s="47" t="s">
        <v>87</v>
      </c>
      <c r="K362" s="49"/>
      <c r="L362" s="49"/>
      <c r="M362" s="49"/>
      <c r="N362" s="49"/>
      <c r="O362" s="49"/>
      <c r="P362" s="49"/>
      <c r="Q362" s="49"/>
      <c r="R362" s="49"/>
      <c r="S362" s="47"/>
      <c r="T362" s="46" t="s">
        <v>87</v>
      </c>
      <c r="U362" s="46">
        <v>1688517</v>
      </c>
      <c r="V362" s="46">
        <v>271719</v>
      </c>
      <c r="W362" s="46">
        <v>937503</v>
      </c>
      <c r="X362" s="30">
        <v>3</v>
      </c>
    </row>
    <row r="363" spans="1:24" x14ac:dyDescent="0.3">
      <c r="A363" s="32">
        <v>89</v>
      </c>
      <c r="B363" s="47" t="s">
        <v>270</v>
      </c>
      <c r="C363" s="47"/>
      <c r="D363" s="47"/>
      <c r="E363" s="48">
        <v>4.9779999999999998</v>
      </c>
      <c r="F363" s="47"/>
      <c r="G363" s="47"/>
      <c r="H363" s="47"/>
      <c r="I363" s="49">
        <v>188.14070000000001</v>
      </c>
      <c r="J363" s="47" t="s">
        <v>87</v>
      </c>
      <c r="K363" s="49"/>
      <c r="L363" s="49"/>
      <c r="M363" s="49"/>
      <c r="N363" s="49"/>
      <c r="O363" s="49"/>
      <c r="P363" s="49"/>
      <c r="Q363" s="49"/>
      <c r="R363" s="49"/>
      <c r="S363" s="47"/>
      <c r="T363" s="46">
        <v>81862</v>
      </c>
      <c r="U363" s="46">
        <v>7806093</v>
      </c>
      <c r="V363" s="46" t="s">
        <v>87</v>
      </c>
      <c r="W363" s="46" t="s">
        <v>87</v>
      </c>
      <c r="X363" s="30">
        <v>2</v>
      </c>
    </row>
    <row r="364" spans="1:24" x14ac:dyDescent="0.3">
      <c r="A364" s="32">
        <v>90</v>
      </c>
      <c r="B364" s="47" t="s">
        <v>982</v>
      </c>
      <c r="C364" s="47"/>
      <c r="D364" s="47"/>
      <c r="E364" s="48">
        <v>4.9870000000000001</v>
      </c>
      <c r="F364" s="47"/>
      <c r="G364" s="47"/>
      <c r="H364" s="47"/>
      <c r="I364" s="49">
        <v>254.08349000000001</v>
      </c>
      <c r="J364" s="47" t="s">
        <v>87</v>
      </c>
      <c r="K364" s="49"/>
      <c r="L364" s="49"/>
      <c r="M364" s="49"/>
      <c r="N364" s="49"/>
      <c r="O364" s="49"/>
      <c r="P364" s="49"/>
      <c r="Q364" s="49"/>
      <c r="R364" s="49"/>
      <c r="S364" s="47"/>
      <c r="T364" s="46">
        <v>131702</v>
      </c>
      <c r="U364" s="46">
        <v>2881564</v>
      </c>
      <c r="V364" s="46">
        <v>557090</v>
      </c>
      <c r="W364" s="46">
        <v>857594</v>
      </c>
      <c r="X364" s="30">
        <v>4</v>
      </c>
    </row>
    <row r="365" spans="1:24" x14ac:dyDescent="0.3">
      <c r="A365" s="32">
        <v>91</v>
      </c>
      <c r="B365" s="47" t="s">
        <v>983</v>
      </c>
      <c r="C365" s="47"/>
      <c r="D365" s="47"/>
      <c r="E365" s="48">
        <v>4.9939999999999998</v>
      </c>
      <c r="F365" s="47"/>
      <c r="G365" s="47"/>
      <c r="H365" s="47"/>
      <c r="I365" s="49">
        <v>226.19273000000001</v>
      </c>
      <c r="J365" s="47" t="s">
        <v>87</v>
      </c>
      <c r="K365" s="49"/>
      <c r="L365" s="49"/>
      <c r="M365" s="49"/>
      <c r="N365" s="49"/>
      <c r="O365" s="49"/>
      <c r="P365" s="49"/>
      <c r="Q365" s="49"/>
      <c r="R365" s="49"/>
      <c r="S365" s="47"/>
      <c r="T365" s="46" t="s">
        <v>87</v>
      </c>
      <c r="U365" s="46">
        <v>828657</v>
      </c>
      <c r="V365" s="46">
        <v>502035</v>
      </c>
      <c r="W365" s="46">
        <v>329412</v>
      </c>
      <c r="X365" s="30">
        <v>3</v>
      </c>
    </row>
    <row r="366" spans="1:24" x14ac:dyDescent="0.3">
      <c r="A366" s="32">
        <v>92</v>
      </c>
      <c r="B366" s="47" t="s">
        <v>984</v>
      </c>
      <c r="C366" s="47"/>
      <c r="D366" s="47"/>
      <c r="E366" s="48">
        <v>5.0049999999999999</v>
      </c>
      <c r="F366" s="47"/>
      <c r="G366" s="47"/>
      <c r="H366" s="47"/>
      <c r="I366" s="49">
        <v>226.2655</v>
      </c>
      <c r="J366" s="47" t="s">
        <v>87</v>
      </c>
      <c r="K366" s="49"/>
      <c r="L366" s="49"/>
      <c r="M366" s="49"/>
      <c r="N366" s="49"/>
      <c r="O366" s="49"/>
      <c r="P366" s="49"/>
      <c r="Q366" s="49"/>
      <c r="R366" s="49"/>
      <c r="S366" s="47"/>
      <c r="T366" s="46">
        <v>81862</v>
      </c>
      <c r="U366" s="46">
        <v>7806093</v>
      </c>
      <c r="V366" s="46">
        <v>1282022</v>
      </c>
      <c r="W366" s="46">
        <v>3145621</v>
      </c>
      <c r="X366" s="30">
        <v>4</v>
      </c>
    </row>
    <row r="367" spans="1:24" x14ac:dyDescent="0.3">
      <c r="A367" s="32">
        <v>93</v>
      </c>
      <c r="B367" s="47" t="s">
        <v>274</v>
      </c>
      <c r="C367" s="47"/>
      <c r="D367" s="47"/>
      <c r="E367" s="48">
        <v>5.0410000000000004</v>
      </c>
      <c r="F367" s="47"/>
      <c r="G367" s="47"/>
      <c r="H367" s="47"/>
      <c r="I367" s="49">
        <v>201.97135</v>
      </c>
      <c r="J367" s="47" t="s">
        <v>87</v>
      </c>
      <c r="K367" s="49"/>
      <c r="L367" s="49"/>
      <c r="M367" s="49"/>
      <c r="N367" s="49"/>
      <c r="O367" s="49"/>
      <c r="P367" s="49"/>
      <c r="Q367" s="49"/>
      <c r="R367" s="49"/>
      <c r="S367" s="47"/>
      <c r="T367" s="46"/>
      <c r="U367" s="46">
        <v>6142973</v>
      </c>
      <c r="V367" s="46">
        <v>771308</v>
      </c>
      <c r="W367" s="46">
        <v>3012697</v>
      </c>
      <c r="X367" s="30">
        <v>3</v>
      </c>
    </row>
    <row r="368" spans="1:24" x14ac:dyDescent="0.3">
      <c r="A368" s="32">
        <v>94</v>
      </c>
      <c r="B368" s="47" t="s">
        <v>985</v>
      </c>
      <c r="C368" s="47"/>
      <c r="D368" s="47"/>
      <c r="E368" s="48">
        <v>5.0519999999999996</v>
      </c>
      <c r="F368" s="47"/>
      <c r="G368" s="47"/>
      <c r="H368" s="47"/>
      <c r="I368" s="49">
        <v>106.01799</v>
      </c>
      <c r="J368" s="47">
        <v>106.01772</v>
      </c>
      <c r="K368" s="49"/>
      <c r="L368" s="49"/>
      <c r="M368" s="49"/>
      <c r="N368" s="49"/>
      <c r="O368" s="49"/>
      <c r="P368" s="49"/>
      <c r="Q368" s="49"/>
      <c r="R368" s="49"/>
      <c r="S368" s="47"/>
      <c r="T368" s="46"/>
      <c r="U368" s="46">
        <v>170497</v>
      </c>
      <c r="V368" s="46">
        <v>94992</v>
      </c>
      <c r="W368" s="46">
        <v>113752</v>
      </c>
      <c r="X368" s="30">
        <v>3</v>
      </c>
    </row>
    <row r="369" spans="1:24" x14ac:dyDescent="0.3">
      <c r="A369" s="32">
        <v>95</v>
      </c>
      <c r="B369" s="47" t="s">
        <v>986</v>
      </c>
      <c r="C369" s="47"/>
      <c r="D369" s="47"/>
      <c r="E369" s="48">
        <v>5.0990000000000002</v>
      </c>
      <c r="F369" s="47"/>
      <c r="G369" s="47"/>
      <c r="H369" s="47"/>
      <c r="I369" s="49">
        <v>349.20699999999999</v>
      </c>
      <c r="J369" s="47" t="s">
        <v>87</v>
      </c>
      <c r="K369" s="49"/>
      <c r="L369" s="49"/>
      <c r="M369" s="49"/>
      <c r="N369" s="49"/>
      <c r="O369" s="49"/>
      <c r="P369" s="49"/>
      <c r="Q369" s="49"/>
      <c r="R369" s="49"/>
      <c r="S369" s="47"/>
      <c r="T369" s="46" t="s">
        <v>87</v>
      </c>
      <c r="U369" s="46">
        <v>2424418</v>
      </c>
      <c r="V369" s="46">
        <v>955968</v>
      </c>
      <c r="W369" s="46">
        <v>929302</v>
      </c>
      <c r="X369" s="30">
        <v>3</v>
      </c>
    </row>
    <row r="370" spans="1:24" x14ac:dyDescent="0.3">
      <c r="A370" s="32">
        <v>96</v>
      </c>
      <c r="B370" s="47" t="s">
        <v>987</v>
      </c>
      <c r="C370" s="47"/>
      <c r="D370" s="47"/>
      <c r="E370" s="48">
        <v>5.1079999999999997</v>
      </c>
      <c r="F370" s="47"/>
      <c r="G370" s="47"/>
      <c r="H370" s="47"/>
      <c r="I370" s="49">
        <v>170.02597</v>
      </c>
      <c r="J370" s="47" t="s">
        <v>87</v>
      </c>
      <c r="K370" s="49"/>
      <c r="L370" s="49"/>
      <c r="M370" s="49"/>
      <c r="N370" s="49"/>
      <c r="O370" s="49"/>
      <c r="P370" s="49"/>
      <c r="Q370" s="49"/>
      <c r="R370" s="49"/>
      <c r="S370" s="47"/>
      <c r="T370" s="46">
        <v>2878</v>
      </c>
      <c r="U370" s="46">
        <v>489544</v>
      </c>
      <c r="V370" s="46">
        <v>448019</v>
      </c>
      <c r="W370" s="46" t="s">
        <v>87</v>
      </c>
      <c r="X370" s="30">
        <v>3</v>
      </c>
    </row>
    <row r="371" spans="1:24" x14ac:dyDescent="0.3">
      <c r="A371" s="32">
        <v>97</v>
      </c>
      <c r="B371" s="47" t="s">
        <v>988</v>
      </c>
      <c r="C371" s="47"/>
      <c r="D371" s="47"/>
      <c r="E371" s="48">
        <v>5.12</v>
      </c>
      <c r="F371" s="47"/>
      <c r="G371" s="47"/>
      <c r="H371" s="47"/>
      <c r="I371" s="49">
        <v>214.11995999999999</v>
      </c>
      <c r="J371" s="47" t="s">
        <v>87</v>
      </c>
      <c r="K371" s="49"/>
      <c r="L371" s="49"/>
      <c r="M371" s="49"/>
      <c r="N371" s="49"/>
      <c r="O371" s="49"/>
      <c r="P371" s="49"/>
      <c r="Q371" s="49"/>
      <c r="R371" s="49"/>
      <c r="S371" s="47"/>
      <c r="T371" s="46" t="s">
        <v>87</v>
      </c>
      <c r="U371" s="46">
        <v>734922</v>
      </c>
      <c r="V371" s="46">
        <v>348244</v>
      </c>
      <c r="W371" s="46">
        <v>655481</v>
      </c>
      <c r="X371" s="30">
        <v>3</v>
      </c>
    </row>
    <row r="372" spans="1:24" x14ac:dyDescent="0.3">
      <c r="A372" s="32">
        <v>98</v>
      </c>
      <c r="B372" s="47" t="s">
        <v>989</v>
      </c>
      <c r="C372" s="47"/>
      <c r="D372" s="47"/>
      <c r="E372" s="48">
        <v>5.1420000000000003</v>
      </c>
      <c r="F372" s="47"/>
      <c r="G372" s="47"/>
      <c r="H372" s="47"/>
      <c r="I372" s="49">
        <v>238.09481</v>
      </c>
      <c r="J372" s="47" t="s">
        <v>87</v>
      </c>
      <c r="K372" s="49"/>
      <c r="L372" s="49"/>
      <c r="M372" s="49"/>
      <c r="N372" s="49"/>
      <c r="O372" s="49"/>
      <c r="P372" s="49"/>
      <c r="Q372" s="49"/>
      <c r="R372" s="49"/>
      <c r="S372" s="47"/>
      <c r="T372" s="46">
        <v>114047</v>
      </c>
      <c r="U372" s="46">
        <v>921722</v>
      </c>
      <c r="V372" s="46">
        <v>501117</v>
      </c>
      <c r="W372" s="46">
        <v>678006</v>
      </c>
      <c r="X372" s="30">
        <v>4</v>
      </c>
    </row>
    <row r="373" spans="1:24" x14ac:dyDescent="0.3">
      <c r="A373" s="32">
        <v>99</v>
      </c>
      <c r="B373" s="47" t="s">
        <v>990</v>
      </c>
      <c r="C373" s="47"/>
      <c r="D373" s="47"/>
      <c r="E373" s="48">
        <v>5.1980000000000004</v>
      </c>
      <c r="F373" s="47"/>
      <c r="G373" s="47"/>
      <c r="H373" s="47"/>
      <c r="I373" s="49">
        <v>154.05438000000001</v>
      </c>
      <c r="J373" s="47" t="s">
        <v>87</v>
      </c>
      <c r="K373" s="49"/>
      <c r="L373" s="49"/>
      <c r="M373" s="49"/>
      <c r="N373" s="49"/>
      <c r="O373" s="49"/>
      <c r="P373" s="49"/>
      <c r="Q373" s="49"/>
      <c r="R373" s="49"/>
      <c r="S373" s="47"/>
      <c r="T373" s="46">
        <v>5993</v>
      </c>
      <c r="U373" s="46">
        <v>1271124</v>
      </c>
      <c r="V373" s="46">
        <v>884093</v>
      </c>
      <c r="W373" s="46">
        <v>1038554</v>
      </c>
      <c r="X373" s="30">
        <v>4</v>
      </c>
    </row>
    <row r="374" spans="1:24" x14ac:dyDescent="0.3">
      <c r="A374" s="32">
        <v>100</v>
      </c>
      <c r="B374" s="47" t="s">
        <v>992</v>
      </c>
      <c r="C374" s="47"/>
      <c r="D374" s="47"/>
      <c r="E374" s="48">
        <v>5.2069999999999999</v>
      </c>
      <c r="F374" s="47"/>
      <c r="G374" s="47"/>
      <c r="H374" s="47"/>
      <c r="I374" s="49">
        <v>302.20877999999999</v>
      </c>
      <c r="J374" s="47" t="s">
        <v>87</v>
      </c>
      <c r="K374" s="49"/>
      <c r="L374" s="49"/>
      <c r="M374" s="49"/>
      <c r="N374" s="49"/>
      <c r="O374" s="49"/>
      <c r="P374" s="49"/>
      <c r="Q374" s="49"/>
      <c r="R374" s="49"/>
      <c r="S374" s="47"/>
      <c r="T374" s="46" t="s">
        <v>87</v>
      </c>
      <c r="U374" s="46">
        <v>932456</v>
      </c>
      <c r="V374" s="46">
        <v>233067</v>
      </c>
      <c r="W374" s="46">
        <v>340835</v>
      </c>
      <c r="X374" s="30">
        <v>3</v>
      </c>
    </row>
    <row r="375" spans="1:24" x14ac:dyDescent="0.3">
      <c r="A375" s="32">
        <v>101</v>
      </c>
      <c r="B375" s="47" t="s">
        <v>993</v>
      </c>
      <c r="C375" s="47"/>
      <c r="D375" s="47"/>
      <c r="E375" s="48">
        <v>5.2389999999999999</v>
      </c>
      <c r="F375" s="47"/>
      <c r="G375" s="47"/>
      <c r="H375" s="47"/>
      <c r="I375" s="49">
        <v>287.99261999999999</v>
      </c>
      <c r="J375" s="47" t="s">
        <v>87</v>
      </c>
      <c r="K375" s="49"/>
      <c r="L375" s="49"/>
      <c r="M375" s="49"/>
      <c r="N375" s="49"/>
      <c r="O375" s="49"/>
      <c r="P375" s="49"/>
      <c r="Q375" s="49"/>
      <c r="R375" s="49"/>
      <c r="S375" s="47"/>
      <c r="T375" s="46">
        <v>5500</v>
      </c>
      <c r="U375" s="46">
        <v>4625967</v>
      </c>
      <c r="V375" s="46">
        <v>285335</v>
      </c>
      <c r="W375" s="46">
        <v>2907412</v>
      </c>
      <c r="X375" s="30">
        <v>4</v>
      </c>
    </row>
    <row r="376" spans="1:24" x14ac:dyDescent="0.3">
      <c r="A376" s="32">
        <v>102</v>
      </c>
      <c r="B376" s="47" t="s">
        <v>280</v>
      </c>
      <c r="C376" s="47"/>
      <c r="D376" s="47"/>
      <c r="E376" s="48">
        <v>5.2389999999999999</v>
      </c>
      <c r="F376" s="47"/>
      <c r="G376" s="47"/>
      <c r="H376" s="47"/>
      <c r="I376" s="49">
        <v>125.99975999999999</v>
      </c>
      <c r="J376" s="47" t="s">
        <v>87</v>
      </c>
      <c r="K376" s="49"/>
      <c r="L376" s="49"/>
      <c r="M376" s="49"/>
      <c r="N376" s="49"/>
      <c r="O376" s="49"/>
      <c r="P376" s="49"/>
      <c r="Q376" s="49"/>
      <c r="R376" s="49"/>
      <c r="S376" s="47"/>
      <c r="T376" s="46">
        <v>5500</v>
      </c>
      <c r="U376" s="46" t="s">
        <v>87</v>
      </c>
      <c r="V376" s="46">
        <v>285335</v>
      </c>
      <c r="W376" s="46">
        <v>2907412</v>
      </c>
      <c r="X376" s="30">
        <v>3</v>
      </c>
    </row>
    <row r="377" spans="1:24" x14ac:dyDescent="0.3">
      <c r="A377" s="32">
        <v>103</v>
      </c>
      <c r="B377" s="47" t="s">
        <v>994</v>
      </c>
      <c r="C377" s="47"/>
      <c r="D377" s="47"/>
      <c r="E377" s="48">
        <v>5.2569999999999997</v>
      </c>
      <c r="F377" s="47"/>
      <c r="G377" s="47"/>
      <c r="H377" s="47"/>
      <c r="I377" s="49">
        <v>164.08318</v>
      </c>
      <c r="J377" s="47" t="s">
        <v>87</v>
      </c>
      <c r="K377" s="49"/>
      <c r="L377" s="49"/>
      <c r="M377" s="49"/>
      <c r="N377" s="49"/>
      <c r="O377" s="49"/>
      <c r="P377" s="49"/>
      <c r="Q377" s="49"/>
      <c r="R377" s="49"/>
      <c r="S377" s="47"/>
      <c r="T377" s="46">
        <v>1824</v>
      </c>
      <c r="U377" s="46">
        <v>501505</v>
      </c>
      <c r="V377" s="46">
        <v>157598</v>
      </c>
      <c r="W377" s="46">
        <v>278675</v>
      </c>
      <c r="X377" s="30">
        <v>4</v>
      </c>
    </row>
    <row r="378" spans="1:24" x14ac:dyDescent="0.3">
      <c r="A378" s="32">
        <v>104</v>
      </c>
      <c r="B378" s="47" t="s">
        <v>995</v>
      </c>
      <c r="C378" s="47"/>
      <c r="D378" s="47"/>
      <c r="E378" s="48">
        <v>5.2679999999999998</v>
      </c>
      <c r="F378" s="47"/>
      <c r="G378" s="47"/>
      <c r="H378" s="47"/>
      <c r="I378" s="49">
        <v>123.98411</v>
      </c>
      <c r="J378" s="47" t="s">
        <v>87</v>
      </c>
      <c r="K378" s="49"/>
      <c r="L378" s="49"/>
      <c r="M378" s="49"/>
      <c r="N378" s="49"/>
      <c r="O378" s="49"/>
      <c r="P378" s="49"/>
      <c r="Q378" s="49"/>
      <c r="R378" s="49"/>
      <c r="S378" s="47"/>
      <c r="T378" s="46" t="s">
        <v>87</v>
      </c>
      <c r="U378" s="46">
        <v>4386524</v>
      </c>
      <c r="V378" s="46">
        <v>299701</v>
      </c>
      <c r="W378" s="46">
        <v>1165754</v>
      </c>
      <c r="X378" s="30">
        <v>3</v>
      </c>
    </row>
    <row r="379" spans="1:24" x14ac:dyDescent="0.3">
      <c r="A379" s="32">
        <v>105</v>
      </c>
      <c r="B379" s="47" t="s">
        <v>997</v>
      </c>
      <c r="C379" s="47"/>
      <c r="D379" s="47"/>
      <c r="E379" s="48">
        <v>5.2750000000000004</v>
      </c>
      <c r="F379" s="47"/>
      <c r="G379" s="47"/>
      <c r="H379" s="47"/>
      <c r="I379" s="49">
        <v>269.17741999999998</v>
      </c>
      <c r="J379" s="47" t="s">
        <v>87</v>
      </c>
      <c r="K379" s="49"/>
      <c r="L379" s="49"/>
      <c r="M379" s="49"/>
      <c r="N379" s="49"/>
      <c r="O379" s="49"/>
      <c r="P379" s="49"/>
      <c r="Q379" s="49"/>
      <c r="R379" s="49"/>
      <c r="S379" s="47"/>
      <c r="T379" s="46"/>
      <c r="U379" s="46">
        <v>1935519</v>
      </c>
      <c r="V379" s="46">
        <v>92761</v>
      </c>
      <c r="W379" s="46">
        <v>504480</v>
      </c>
      <c r="X379" s="30">
        <v>3</v>
      </c>
    </row>
    <row r="380" spans="1:24" x14ac:dyDescent="0.3">
      <c r="A380" s="32">
        <v>106</v>
      </c>
      <c r="B380" s="47" t="s">
        <v>998</v>
      </c>
      <c r="C380" s="47"/>
      <c r="D380" s="47"/>
      <c r="E380" s="48">
        <v>5.2930000000000001</v>
      </c>
      <c r="F380" s="47"/>
      <c r="G380" s="47"/>
      <c r="H380" s="47"/>
      <c r="I380" s="49">
        <v>190.13522</v>
      </c>
      <c r="J380" s="47" t="s">
        <v>87</v>
      </c>
      <c r="K380" s="49"/>
      <c r="L380" s="49"/>
      <c r="M380" s="49"/>
      <c r="N380" s="49"/>
      <c r="O380" s="49"/>
      <c r="P380" s="49"/>
      <c r="Q380" s="49"/>
      <c r="R380" s="49"/>
      <c r="S380" s="47"/>
      <c r="T380" s="46">
        <v>5373</v>
      </c>
      <c r="U380" s="46">
        <v>2897454</v>
      </c>
      <c r="V380" s="46">
        <v>1593447</v>
      </c>
      <c r="W380" s="46">
        <v>2017710</v>
      </c>
      <c r="X380" s="30">
        <v>4</v>
      </c>
    </row>
    <row r="381" spans="1:24" x14ac:dyDescent="0.3">
      <c r="A381" s="32">
        <v>107</v>
      </c>
      <c r="B381" s="47" t="s">
        <v>1000</v>
      </c>
      <c r="C381" s="47"/>
      <c r="D381" s="47"/>
      <c r="E381" s="48">
        <v>5.3040000000000003</v>
      </c>
      <c r="F381" s="47"/>
      <c r="G381" s="47"/>
      <c r="H381" s="47"/>
      <c r="I381" s="49">
        <v>222.10391999999999</v>
      </c>
      <c r="J381" s="47" t="s">
        <v>87</v>
      </c>
      <c r="K381" s="49"/>
      <c r="L381" s="49"/>
      <c r="M381" s="49"/>
      <c r="N381" s="49"/>
      <c r="O381" s="49"/>
      <c r="P381" s="49"/>
      <c r="Q381" s="49"/>
      <c r="R381" s="49"/>
      <c r="S381" s="47"/>
      <c r="T381" s="46">
        <v>1989</v>
      </c>
      <c r="U381" s="46">
        <v>1394495</v>
      </c>
      <c r="V381" s="46">
        <v>84385</v>
      </c>
      <c r="W381" s="46">
        <v>700963</v>
      </c>
      <c r="X381" s="30">
        <v>4</v>
      </c>
    </row>
    <row r="382" spans="1:24" x14ac:dyDescent="0.3">
      <c r="A382" s="32">
        <v>108</v>
      </c>
      <c r="B382" s="47" t="s">
        <v>1001</v>
      </c>
      <c r="C382" s="47"/>
      <c r="D382" s="47"/>
      <c r="E382" s="48">
        <v>5.4269999999999996</v>
      </c>
      <c r="F382" s="47"/>
      <c r="G382" s="47"/>
      <c r="H382" s="47"/>
      <c r="I382" s="49">
        <v>181.14612</v>
      </c>
      <c r="J382" s="47" t="s">
        <v>87</v>
      </c>
      <c r="K382" s="49"/>
      <c r="L382" s="49"/>
      <c r="M382" s="49"/>
      <c r="N382" s="49"/>
      <c r="O382" s="49"/>
      <c r="P382" s="49"/>
      <c r="Q382" s="49"/>
      <c r="R382" s="49"/>
      <c r="S382" s="47"/>
      <c r="T382" s="46" t="s">
        <v>87</v>
      </c>
      <c r="U382" s="46">
        <v>144834</v>
      </c>
      <c r="V382" s="46">
        <v>116436</v>
      </c>
      <c r="W382" s="46">
        <v>57238</v>
      </c>
      <c r="X382" s="30">
        <v>3</v>
      </c>
    </row>
    <row r="383" spans="1:24" x14ac:dyDescent="0.3">
      <c r="A383" s="32">
        <v>109</v>
      </c>
      <c r="B383" s="47" t="s">
        <v>1002</v>
      </c>
      <c r="C383" s="47"/>
      <c r="D383" s="47"/>
      <c r="E383" s="48">
        <v>5.4450000000000003</v>
      </c>
      <c r="F383" s="47"/>
      <c r="G383" s="47"/>
      <c r="H383" s="47"/>
      <c r="I383" s="49">
        <v>107.07295000000001</v>
      </c>
      <c r="J383" s="47">
        <v>107.07263</v>
      </c>
      <c r="K383" s="49"/>
      <c r="L383" s="49"/>
      <c r="M383" s="49"/>
      <c r="N383" s="49"/>
      <c r="O383" s="49"/>
      <c r="P383" s="49"/>
      <c r="Q383" s="49"/>
      <c r="R383" s="49"/>
      <c r="S383" s="47"/>
      <c r="T383" s="46">
        <v>1245445</v>
      </c>
      <c r="U383" s="46">
        <v>2146741</v>
      </c>
      <c r="V383" s="46">
        <v>3229395</v>
      </c>
      <c r="W383" s="46">
        <v>1530913</v>
      </c>
      <c r="X383" s="30">
        <v>4</v>
      </c>
    </row>
    <row r="384" spans="1:24" x14ac:dyDescent="0.3">
      <c r="A384" s="32">
        <v>110</v>
      </c>
      <c r="B384" s="47" t="s">
        <v>292</v>
      </c>
      <c r="C384" s="47"/>
      <c r="D384" s="47"/>
      <c r="E384" s="48">
        <v>5.4550000000000001</v>
      </c>
      <c r="F384" s="47"/>
      <c r="G384" s="47"/>
      <c r="H384" s="47"/>
      <c r="I384" s="49">
        <v>107.07295000000001</v>
      </c>
      <c r="J384" s="47">
        <v>107.07268000000001</v>
      </c>
      <c r="K384" s="49"/>
      <c r="L384" s="49"/>
      <c r="M384" s="49"/>
      <c r="N384" s="49"/>
      <c r="O384" s="49"/>
      <c r="P384" s="49"/>
      <c r="Q384" s="49"/>
      <c r="R384" s="49"/>
      <c r="S384" s="47"/>
      <c r="T384" s="46">
        <v>124563</v>
      </c>
      <c r="U384" s="46"/>
      <c r="V384" s="46"/>
      <c r="W384" s="46"/>
      <c r="X384" s="30">
        <v>1</v>
      </c>
    </row>
    <row r="385" spans="1:24" x14ac:dyDescent="0.3">
      <c r="A385" s="32">
        <v>111</v>
      </c>
      <c r="B385" s="47" t="s">
        <v>296</v>
      </c>
      <c r="C385" s="47"/>
      <c r="D385" s="47"/>
      <c r="E385" s="48">
        <v>5.4649999999999999</v>
      </c>
      <c r="F385" s="47"/>
      <c r="G385" s="47"/>
      <c r="H385" s="47"/>
      <c r="I385" s="49">
        <v>190.09882999999999</v>
      </c>
      <c r="J385" s="47" t="s">
        <v>87</v>
      </c>
      <c r="K385" s="49"/>
      <c r="L385" s="49"/>
      <c r="M385" s="49"/>
      <c r="N385" s="49"/>
      <c r="O385" s="49"/>
      <c r="P385" s="49"/>
      <c r="Q385" s="49"/>
      <c r="R385" s="49"/>
      <c r="S385" s="47"/>
      <c r="T385" s="46">
        <v>53944</v>
      </c>
      <c r="U385" s="46" t="s">
        <v>87</v>
      </c>
      <c r="V385" s="46" t="s">
        <v>87</v>
      </c>
      <c r="W385" s="46">
        <v>488678</v>
      </c>
      <c r="X385" s="30">
        <v>2</v>
      </c>
    </row>
    <row r="386" spans="1:24" x14ac:dyDescent="0.3">
      <c r="A386" s="32">
        <v>112</v>
      </c>
      <c r="B386" s="47" t="s">
        <v>298</v>
      </c>
      <c r="C386" s="47"/>
      <c r="D386" s="47"/>
      <c r="E386" s="48">
        <v>5.492</v>
      </c>
      <c r="F386" s="47"/>
      <c r="G386" s="47"/>
      <c r="H386" s="47"/>
      <c r="I386" s="49">
        <v>165.11482000000001</v>
      </c>
      <c r="J386" s="47" t="s">
        <v>87</v>
      </c>
      <c r="K386" s="49"/>
      <c r="L386" s="49"/>
      <c r="M386" s="49"/>
      <c r="N386" s="49"/>
      <c r="O386" s="49"/>
      <c r="P386" s="49"/>
      <c r="Q386" s="49"/>
      <c r="R386" s="49"/>
      <c r="S386" s="47"/>
      <c r="T386" s="46">
        <v>79370</v>
      </c>
      <c r="U386" s="46">
        <v>89322</v>
      </c>
      <c r="V386" s="46">
        <v>81976</v>
      </c>
      <c r="W386" s="46">
        <v>107512</v>
      </c>
      <c r="X386" s="30">
        <v>4</v>
      </c>
    </row>
    <row r="387" spans="1:24" x14ac:dyDescent="0.3">
      <c r="A387" s="32">
        <v>113</v>
      </c>
      <c r="B387" s="47" t="s">
        <v>301</v>
      </c>
      <c r="C387" s="47"/>
      <c r="D387" s="47"/>
      <c r="E387" s="48">
        <v>5.5330000000000004</v>
      </c>
      <c r="F387" s="47"/>
      <c r="G387" s="47"/>
      <c r="H387" s="47"/>
      <c r="I387" s="49">
        <v>120.05697000000001</v>
      </c>
      <c r="J387" s="47">
        <v>120.05664</v>
      </c>
      <c r="K387" s="49"/>
      <c r="L387" s="49"/>
      <c r="M387" s="49"/>
      <c r="N387" s="49"/>
      <c r="O387" s="49"/>
      <c r="P387" s="49"/>
      <c r="Q387" s="49"/>
      <c r="R387" s="49"/>
      <c r="S387" s="47"/>
      <c r="T387" s="46">
        <v>230906</v>
      </c>
      <c r="U387" s="46">
        <v>1811626</v>
      </c>
      <c r="V387" s="46">
        <v>1765923</v>
      </c>
      <c r="W387" s="46">
        <v>2054912</v>
      </c>
      <c r="X387" s="30">
        <v>4</v>
      </c>
    </row>
    <row r="388" spans="1:24" x14ac:dyDescent="0.3">
      <c r="A388" s="32">
        <v>114</v>
      </c>
      <c r="B388" s="47" t="s">
        <v>1004</v>
      </c>
      <c r="C388" s="47"/>
      <c r="D388" s="47"/>
      <c r="E388" s="48">
        <v>5.58</v>
      </c>
      <c r="F388" s="47"/>
      <c r="G388" s="47"/>
      <c r="H388" s="47"/>
      <c r="I388" s="49">
        <v>154.09882999999999</v>
      </c>
      <c r="J388" s="47" t="s">
        <v>87</v>
      </c>
      <c r="K388" s="49"/>
      <c r="L388" s="49"/>
      <c r="M388" s="49"/>
      <c r="N388" s="49"/>
      <c r="O388" s="49"/>
      <c r="P388" s="49"/>
      <c r="Q388" s="49"/>
      <c r="R388" s="49"/>
      <c r="S388" s="47"/>
      <c r="T388" s="46"/>
      <c r="U388" s="46">
        <v>1821000</v>
      </c>
      <c r="V388" s="46">
        <v>1611189</v>
      </c>
      <c r="W388" s="46">
        <v>1397404</v>
      </c>
      <c r="X388" s="30">
        <v>3</v>
      </c>
    </row>
    <row r="389" spans="1:24" x14ac:dyDescent="0.3">
      <c r="A389" s="32">
        <v>115</v>
      </c>
      <c r="B389" s="47" t="s">
        <v>1005</v>
      </c>
      <c r="C389" s="47"/>
      <c r="D389" s="47"/>
      <c r="E389" s="48">
        <v>5.6609999999999996</v>
      </c>
      <c r="F389" s="47"/>
      <c r="G389" s="47"/>
      <c r="H389" s="47"/>
      <c r="I389" s="49">
        <v>112.12465</v>
      </c>
      <c r="J389" s="47">
        <v>112.12433</v>
      </c>
      <c r="K389" s="49"/>
      <c r="L389" s="49"/>
      <c r="M389" s="49"/>
      <c r="N389" s="49"/>
      <c r="O389" s="49"/>
      <c r="P389" s="49"/>
      <c r="Q389" s="49"/>
      <c r="R389" s="49"/>
      <c r="S389" s="47"/>
      <c r="T389" s="46"/>
      <c r="U389" s="46">
        <v>22466191</v>
      </c>
      <c r="V389" s="46">
        <v>12877474</v>
      </c>
      <c r="W389" s="46">
        <v>7923027</v>
      </c>
      <c r="X389" s="30">
        <v>3</v>
      </c>
    </row>
    <row r="390" spans="1:24" x14ac:dyDescent="0.3">
      <c r="A390" s="32">
        <v>116</v>
      </c>
      <c r="B390" s="47" t="s">
        <v>1006</v>
      </c>
      <c r="C390" s="47"/>
      <c r="D390" s="47"/>
      <c r="E390" s="48">
        <v>5.6970000000000001</v>
      </c>
      <c r="F390" s="47"/>
      <c r="G390" s="47"/>
      <c r="H390" s="47"/>
      <c r="I390" s="49">
        <v>168.11447999999999</v>
      </c>
      <c r="J390" s="47" t="s">
        <v>87</v>
      </c>
      <c r="K390" s="49"/>
      <c r="L390" s="49"/>
      <c r="M390" s="49"/>
      <c r="N390" s="49"/>
      <c r="O390" s="49"/>
      <c r="P390" s="49"/>
      <c r="Q390" s="49"/>
      <c r="R390" s="49"/>
      <c r="S390" s="47"/>
      <c r="T390" s="46">
        <v>64074</v>
      </c>
      <c r="U390" s="46">
        <v>2521210</v>
      </c>
      <c r="V390" s="46">
        <v>1763881</v>
      </c>
      <c r="W390" s="46">
        <v>2008358</v>
      </c>
      <c r="X390" s="30">
        <v>4</v>
      </c>
    </row>
    <row r="391" spans="1:24" x14ac:dyDescent="0.3">
      <c r="A391" s="32">
        <v>117</v>
      </c>
      <c r="B391" s="47" t="s">
        <v>1008</v>
      </c>
      <c r="C391" s="47"/>
      <c r="D391" s="47"/>
      <c r="E391" s="48">
        <v>5.7060000000000004</v>
      </c>
      <c r="F391" s="47"/>
      <c r="G391" s="47"/>
      <c r="H391" s="47"/>
      <c r="I391" s="49">
        <v>235.13336000000001</v>
      </c>
      <c r="J391" s="47" t="s">
        <v>87</v>
      </c>
      <c r="K391" s="49"/>
      <c r="L391" s="49"/>
      <c r="M391" s="49"/>
      <c r="N391" s="49"/>
      <c r="O391" s="49"/>
      <c r="P391" s="49"/>
      <c r="Q391" s="49"/>
      <c r="R391" s="49"/>
      <c r="S391" s="47"/>
      <c r="T391" s="46" t="s">
        <v>87</v>
      </c>
      <c r="U391" s="46">
        <v>576110</v>
      </c>
      <c r="V391" s="46" t="s">
        <v>87</v>
      </c>
      <c r="W391" s="46" t="s">
        <v>87</v>
      </c>
      <c r="X391" s="30">
        <v>1</v>
      </c>
    </row>
    <row r="392" spans="1:24" x14ac:dyDescent="0.3">
      <c r="A392" s="32">
        <v>118</v>
      </c>
      <c r="B392" s="47" t="s">
        <v>1009</v>
      </c>
      <c r="C392" s="47"/>
      <c r="D392" s="47"/>
      <c r="E392" s="48">
        <v>5.7080000000000002</v>
      </c>
      <c r="F392" s="47"/>
      <c r="G392" s="47"/>
      <c r="H392" s="47"/>
      <c r="I392" s="49">
        <v>400.10874000000001</v>
      </c>
      <c r="J392" s="47" t="s">
        <v>87</v>
      </c>
      <c r="K392" s="49"/>
      <c r="L392" s="49"/>
      <c r="M392" s="49"/>
      <c r="N392" s="49"/>
      <c r="O392" s="49"/>
      <c r="P392" s="49"/>
      <c r="Q392" s="49"/>
      <c r="R392" s="49"/>
      <c r="S392" s="47"/>
      <c r="T392" s="46" t="s">
        <v>87</v>
      </c>
      <c r="U392" s="46">
        <v>2462773</v>
      </c>
      <c r="V392" s="46">
        <v>1434733</v>
      </c>
      <c r="W392" s="46" t="s">
        <v>87</v>
      </c>
      <c r="X392" s="30">
        <v>2</v>
      </c>
    </row>
    <row r="393" spans="1:24" x14ac:dyDescent="0.3">
      <c r="A393" s="32">
        <v>119</v>
      </c>
      <c r="B393" s="47" t="s">
        <v>1010</v>
      </c>
      <c r="C393" s="47"/>
      <c r="D393" s="47"/>
      <c r="E393" s="48">
        <v>5.7149999999999999</v>
      </c>
      <c r="F393" s="47"/>
      <c r="G393" s="47"/>
      <c r="H393" s="47"/>
      <c r="I393" s="49">
        <v>276.13560999999999</v>
      </c>
      <c r="J393" s="47" t="s">
        <v>87</v>
      </c>
      <c r="K393" s="49"/>
      <c r="L393" s="49"/>
      <c r="M393" s="49"/>
      <c r="N393" s="49"/>
      <c r="O393" s="49"/>
      <c r="P393" s="49"/>
      <c r="Q393" s="49"/>
      <c r="R393" s="49"/>
      <c r="S393" s="47"/>
      <c r="T393" s="46" t="s">
        <v>87</v>
      </c>
      <c r="U393" s="46">
        <v>293208</v>
      </c>
      <c r="V393" s="46">
        <v>145382</v>
      </c>
      <c r="W393" s="46">
        <v>247494</v>
      </c>
      <c r="X393" s="30">
        <v>3</v>
      </c>
    </row>
    <row r="394" spans="1:24" x14ac:dyDescent="0.3">
      <c r="A394" s="32">
        <v>120</v>
      </c>
      <c r="B394" s="47" t="s">
        <v>305</v>
      </c>
      <c r="C394" s="47"/>
      <c r="D394" s="47"/>
      <c r="E394" s="48">
        <v>5.7549999999999999</v>
      </c>
      <c r="F394" s="47"/>
      <c r="G394" s="47"/>
      <c r="H394" s="47"/>
      <c r="I394" s="49">
        <v>361.99450000000002</v>
      </c>
      <c r="J394" s="47" t="s">
        <v>87</v>
      </c>
      <c r="K394" s="49"/>
      <c r="L394" s="49"/>
      <c r="M394" s="49"/>
      <c r="N394" s="49"/>
      <c r="O394" s="49"/>
      <c r="P394" s="49"/>
      <c r="Q394" s="49"/>
      <c r="R394" s="49"/>
      <c r="S394" s="47"/>
      <c r="T394" s="46" t="s">
        <v>87</v>
      </c>
      <c r="U394" s="46">
        <v>1820016</v>
      </c>
      <c r="V394" s="46">
        <v>405577</v>
      </c>
      <c r="W394" s="46" t="s">
        <v>87</v>
      </c>
      <c r="X394" s="30">
        <v>2</v>
      </c>
    </row>
    <row r="395" spans="1:24" x14ac:dyDescent="0.3">
      <c r="A395" s="32">
        <v>121</v>
      </c>
      <c r="B395" s="47" t="s">
        <v>1011</v>
      </c>
      <c r="C395" s="47"/>
      <c r="D395" s="47"/>
      <c r="E395" s="48">
        <v>5.7779999999999996</v>
      </c>
      <c r="F395" s="47"/>
      <c r="G395" s="47"/>
      <c r="H395" s="47"/>
      <c r="I395" s="49">
        <v>194.13013000000001</v>
      </c>
      <c r="J395" s="47" t="s">
        <v>87</v>
      </c>
      <c r="K395" s="49"/>
      <c r="L395" s="49"/>
      <c r="M395" s="49"/>
      <c r="N395" s="49"/>
      <c r="O395" s="49"/>
      <c r="P395" s="49"/>
      <c r="Q395" s="49"/>
      <c r="R395" s="49"/>
      <c r="S395" s="47"/>
      <c r="T395" s="46">
        <v>371311</v>
      </c>
      <c r="U395" s="46">
        <v>2363396</v>
      </c>
      <c r="V395" s="46">
        <v>1251106</v>
      </c>
      <c r="W395" s="46">
        <v>2315067</v>
      </c>
      <c r="X395" s="30">
        <v>4</v>
      </c>
    </row>
    <row r="396" spans="1:24" x14ac:dyDescent="0.3">
      <c r="A396" s="32">
        <v>122</v>
      </c>
      <c r="B396" s="47" t="s">
        <v>1012</v>
      </c>
      <c r="C396" s="47"/>
      <c r="D396" s="47"/>
      <c r="E396" s="48">
        <v>5.7889999999999997</v>
      </c>
      <c r="F396" s="47"/>
      <c r="G396" s="47"/>
      <c r="H396" s="47"/>
      <c r="I396" s="49">
        <v>269.17741999999998</v>
      </c>
      <c r="J396" s="47" t="s">
        <v>87</v>
      </c>
      <c r="K396" s="49"/>
      <c r="L396" s="49"/>
      <c r="M396" s="49"/>
      <c r="N396" s="49"/>
      <c r="O396" s="49"/>
      <c r="P396" s="49"/>
      <c r="Q396" s="49"/>
      <c r="R396" s="49"/>
      <c r="S396" s="47"/>
      <c r="T396" s="46">
        <v>8999000</v>
      </c>
      <c r="U396" s="46">
        <v>39960953</v>
      </c>
      <c r="V396" s="46">
        <v>35077323</v>
      </c>
      <c r="W396" s="46">
        <v>36914063</v>
      </c>
      <c r="X396" s="30">
        <v>4</v>
      </c>
    </row>
    <row r="397" spans="1:24" x14ac:dyDescent="0.3">
      <c r="A397" s="32">
        <v>123</v>
      </c>
      <c r="B397" s="47" t="s">
        <v>1013</v>
      </c>
      <c r="C397" s="47"/>
      <c r="D397" s="47"/>
      <c r="E397" s="48">
        <v>5.8559999999999999</v>
      </c>
      <c r="F397" s="47"/>
      <c r="G397" s="47"/>
      <c r="H397" s="47"/>
      <c r="I397" s="49">
        <v>446.12959999999998</v>
      </c>
      <c r="J397" s="47" t="s">
        <v>87</v>
      </c>
      <c r="K397" s="49"/>
      <c r="L397" s="49"/>
      <c r="M397" s="49"/>
      <c r="N397" s="49"/>
      <c r="O397" s="49"/>
      <c r="P397" s="49"/>
      <c r="Q397" s="49"/>
      <c r="R397" s="49"/>
      <c r="S397" s="47"/>
      <c r="T397" s="46">
        <v>10697874</v>
      </c>
      <c r="U397" s="46"/>
      <c r="V397" s="46"/>
      <c r="W397" s="46"/>
      <c r="X397" s="30">
        <v>1</v>
      </c>
    </row>
    <row r="398" spans="1:24" x14ac:dyDescent="0.3">
      <c r="A398" s="32">
        <v>124</v>
      </c>
      <c r="B398" s="47" t="s">
        <v>1014</v>
      </c>
      <c r="C398" s="47"/>
      <c r="D398" s="47"/>
      <c r="E398" s="48">
        <v>5.8650000000000002</v>
      </c>
      <c r="F398" s="47"/>
      <c r="G398" s="47"/>
      <c r="H398" s="47"/>
      <c r="I398" s="49">
        <v>165.11482000000001</v>
      </c>
      <c r="J398" s="47" t="s">
        <v>87</v>
      </c>
      <c r="K398" s="49"/>
      <c r="L398" s="49"/>
      <c r="M398" s="49"/>
      <c r="N398" s="49"/>
      <c r="O398" s="49"/>
      <c r="P398" s="49"/>
      <c r="Q398" s="49"/>
      <c r="R398" s="49"/>
      <c r="S398" s="47"/>
      <c r="T398" s="46" t="s">
        <v>87</v>
      </c>
      <c r="U398" s="46">
        <v>806040</v>
      </c>
      <c r="V398" s="46">
        <v>312468</v>
      </c>
      <c r="W398" s="46" t="s">
        <v>87</v>
      </c>
      <c r="X398" s="30">
        <v>2</v>
      </c>
    </row>
    <row r="399" spans="1:24" x14ac:dyDescent="0.3">
      <c r="A399" s="32">
        <v>125</v>
      </c>
      <c r="B399" s="47" t="s">
        <v>1015</v>
      </c>
      <c r="C399" s="47"/>
      <c r="D399" s="47"/>
      <c r="E399" s="48">
        <v>5.8879999999999999</v>
      </c>
      <c r="F399" s="47"/>
      <c r="G399" s="47"/>
      <c r="H399" s="47"/>
      <c r="I399" s="49">
        <v>185.10463999999999</v>
      </c>
      <c r="J399" s="47" t="s">
        <v>87</v>
      </c>
      <c r="K399" s="49"/>
      <c r="L399" s="49"/>
      <c r="M399" s="49"/>
      <c r="N399" s="49"/>
      <c r="O399" s="49"/>
      <c r="P399" s="49"/>
      <c r="Q399" s="49"/>
      <c r="R399" s="49"/>
      <c r="S399" s="47"/>
      <c r="T399" s="46">
        <v>408116</v>
      </c>
      <c r="U399" s="46">
        <v>1521730</v>
      </c>
      <c r="V399" s="46">
        <v>983027</v>
      </c>
      <c r="W399" s="46">
        <v>1298562</v>
      </c>
      <c r="X399" s="30">
        <v>4</v>
      </c>
    </row>
    <row r="400" spans="1:24" x14ac:dyDescent="0.3">
      <c r="A400" s="32">
        <v>126</v>
      </c>
      <c r="B400" s="47" t="s">
        <v>1016</v>
      </c>
      <c r="C400" s="47"/>
      <c r="D400" s="47"/>
      <c r="E400" s="48">
        <v>5.8970000000000002</v>
      </c>
      <c r="F400" s="47"/>
      <c r="G400" s="47"/>
      <c r="H400" s="47"/>
      <c r="I400" s="49">
        <v>183.08899</v>
      </c>
      <c r="J400" s="47" t="s">
        <v>87</v>
      </c>
      <c r="K400" s="49"/>
      <c r="L400" s="49"/>
      <c r="M400" s="49"/>
      <c r="N400" s="49"/>
      <c r="O400" s="49"/>
      <c r="P400" s="49"/>
      <c r="Q400" s="49"/>
      <c r="R400" s="49"/>
      <c r="S400" s="47"/>
      <c r="T400" s="46"/>
      <c r="U400" s="46">
        <v>3096177</v>
      </c>
      <c r="V400" s="46">
        <v>176329</v>
      </c>
      <c r="W400" s="46" t="s">
        <v>87</v>
      </c>
      <c r="X400" s="30">
        <v>2</v>
      </c>
    </row>
    <row r="401" spans="1:24" x14ac:dyDescent="0.3">
      <c r="A401" s="32">
        <v>127</v>
      </c>
      <c r="B401" s="47" t="s">
        <v>1017</v>
      </c>
      <c r="C401" s="47"/>
      <c r="D401" s="47"/>
      <c r="E401" s="48">
        <v>5.9009999999999998</v>
      </c>
      <c r="F401" s="47"/>
      <c r="G401" s="47"/>
      <c r="H401" s="47"/>
      <c r="I401" s="49">
        <v>182.02597</v>
      </c>
      <c r="J401" s="47">
        <v>182.02547000000001</v>
      </c>
      <c r="K401" s="49"/>
      <c r="L401" s="49"/>
      <c r="M401" s="49"/>
      <c r="N401" s="49"/>
      <c r="O401" s="49"/>
      <c r="P401" s="49"/>
      <c r="Q401" s="49"/>
      <c r="R401" s="49"/>
      <c r="S401" s="47"/>
      <c r="T401" s="46">
        <v>166881</v>
      </c>
      <c r="U401" s="46">
        <v>8316097</v>
      </c>
      <c r="V401" s="46" t="s">
        <v>87</v>
      </c>
      <c r="W401" s="46">
        <v>3796917</v>
      </c>
      <c r="X401" s="30">
        <v>3</v>
      </c>
    </row>
    <row r="402" spans="1:24" x14ac:dyDescent="0.3">
      <c r="A402" s="32">
        <v>128</v>
      </c>
      <c r="B402" s="47" t="s">
        <v>1018</v>
      </c>
      <c r="C402" s="47"/>
      <c r="D402" s="47"/>
      <c r="E402" s="48">
        <v>5.9189999999999996</v>
      </c>
      <c r="F402" s="47"/>
      <c r="G402" s="47"/>
      <c r="H402" s="47"/>
      <c r="I402" s="49">
        <v>124.12465</v>
      </c>
      <c r="J402" s="47" t="s">
        <v>87</v>
      </c>
      <c r="K402" s="49"/>
      <c r="L402" s="49"/>
      <c r="M402" s="49"/>
      <c r="N402" s="49"/>
      <c r="O402" s="49"/>
      <c r="P402" s="49"/>
      <c r="Q402" s="49"/>
      <c r="R402" s="49"/>
      <c r="S402" s="47"/>
      <c r="T402" s="46" t="s">
        <v>87</v>
      </c>
      <c r="U402" s="46">
        <v>1910089</v>
      </c>
      <c r="V402" s="46">
        <v>13382</v>
      </c>
      <c r="W402" s="46">
        <v>378305</v>
      </c>
      <c r="X402" s="30">
        <v>3</v>
      </c>
    </row>
    <row r="403" spans="1:24" x14ac:dyDescent="0.3">
      <c r="A403" s="32">
        <v>129</v>
      </c>
      <c r="B403" s="47" t="s">
        <v>1019</v>
      </c>
      <c r="C403" s="47"/>
      <c r="D403" s="47"/>
      <c r="E403" s="48">
        <v>5.9210000000000003</v>
      </c>
      <c r="F403" s="47"/>
      <c r="G403" s="47"/>
      <c r="H403" s="47"/>
      <c r="I403" s="49">
        <v>181.10973000000001</v>
      </c>
      <c r="J403" s="47" t="s">
        <v>87</v>
      </c>
      <c r="K403" s="49"/>
      <c r="L403" s="49"/>
      <c r="M403" s="49"/>
      <c r="N403" s="49"/>
      <c r="O403" s="49"/>
      <c r="P403" s="49"/>
      <c r="Q403" s="49"/>
      <c r="R403" s="49"/>
      <c r="S403" s="47"/>
      <c r="T403" s="46"/>
      <c r="U403" s="46">
        <v>1910089</v>
      </c>
      <c r="V403" s="46">
        <v>13382</v>
      </c>
      <c r="W403" s="46">
        <v>378305</v>
      </c>
      <c r="X403" s="30">
        <v>3</v>
      </c>
    </row>
    <row r="404" spans="1:24" x14ac:dyDescent="0.3">
      <c r="A404" s="32">
        <v>130</v>
      </c>
      <c r="B404" s="47" t="s">
        <v>1020</v>
      </c>
      <c r="C404" s="47"/>
      <c r="D404" s="47"/>
      <c r="E404" s="48">
        <v>5.923</v>
      </c>
      <c r="F404" s="47"/>
      <c r="G404" s="47"/>
      <c r="H404" s="47"/>
      <c r="I404" s="49">
        <v>244.23967999999999</v>
      </c>
      <c r="J404" s="47" t="s">
        <v>87</v>
      </c>
      <c r="K404" s="49"/>
      <c r="L404" s="49"/>
      <c r="M404" s="49"/>
      <c r="N404" s="49"/>
      <c r="O404" s="49"/>
      <c r="P404" s="49"/>
      <c r="Q404" s="49"/>
      <c r="R404" s="49"/>
      <c r="S404" s="47"/>
      <c r="T404" s="46">
        <v>845</v>
      </c>
      <c r="U404" s="46">
        <v>1084272</v>
      </c>
      <c r="V404" s="46" t="s">
        <v>87</v>
      </c>
      <c r="W404" s="46">
        <v>257078</v>
      </c>
      <c r="X404" s="30">
        <v>3</v>
      </c>
    </row>
    <row r="405" spans="1:24" x14ac:dyDescent="0.3">
      <c r="A405" s="32">
        <v>131</v>
      </c>
      <c r="B405" s="47" t="s">
        <v>309</v>
      </c>
      <c r="C405" s="47"/>
      <c r="D405" s="47"/>
      <c r="E405" s="48">
        <v>5.9240000000000004</v>
      </c>
      <c r="F405" s="47"/>
      <c r="G405" s="47"/>
      <c r="H405" s="47"/>
      <c r="I405" s="49">
        <v>443.27256</v>
      </c>
      <c r="J405" s="47" t="s">
        <v>87</v>
      </c>
      <c r="K405" s="49"/>
      <c r="L405" s="49"/>
      <c r="M405" s="49"/>
      <c r="N405" s="49"/>
      <c r="O405" s="49"/>
      <c r="P405" s="49"/>
      <c r="Q405" s="49"/>
      <c r="R405" s="49"/>
      <c r="S405" s="47"/>
      <c r="T405" s="46">
        <v>4705</v>
      </c>
      <c r="U405" s="46">
        <v>209553</v>
      </c>
      <c r="V405" s="46">
        <v>213942</v>
      </c>
      <c r="W405" s="46">
        <v>99140</v>
      </c>
      <c r="X405" s="30">
        <v>4</v>
      </c>
    </row>
    <row r="406" spans="1:24" x14ac:dyDescent="0.3">
      <c r="A406" s="32">
        <v>132</v>
      </c>
      <c r="B406" s="47" t="s">
        <v>313</v>
      </c>
      <c r="C406" s="47"/>
      <c r="D406" s="47"/>
      <c r="E406" s="48">
        <v>5.9349999999999996</v>
      </c>
      <c r="F406" s="47"/>
      <c r="G406" s="47"/>
      <c r="H406" s="47"/>
      <c r="I406" s="49">
        <v>392.09329000000002</v>
      </c>
      <c r="J406" s="47" t="s">
        <v>87</v>
      </c>
      <c r="K406" s="49"/>
      <c r="L406" s="49"/>
      <c r="M406" s="49"/>
      <c r="N406" s="49"/>
      <c r="O406" s="49"/>
      <c r="P406" s="49"/>
      <c r="Q406" s="49"/>
      <c r="R406" s="49"/>
      <c r="S406" s="47"/>
      <c r="T406" s="46">
        <v>4423001</v>
      </c>
      <c r="U406" s="46">
        <v>95475185</v>
      </c>
      <c r="V406" s="46">
        <v>83346479</v>
      </c>
      <c r="W406" s="46">
        <v>81373830</v>
      </c>
      <c r="X406" s="30">
        <v>4</v>
      </c>
    </row>
    <row r="407" spans="1:24" x14ac:dyDescent="0.3">
      <c r="A407" s="32">
        <v>133</v>
      </c>
      <c r="B407" s="47" t="s">
        <v>1021</v>
      </c>
      <c r="C407" s="47"/>
      <c r="D407" s="47"/>
      <c r="E407" s="48">
        <v>5.9710000000000001</v>
      </c>
      <c r="F407" s="47"/>
      <c r="G407" s="47"/>
      <c r="H407" s="47"/>
      <c r="I407" s="49">
        <v>240.08932999999999</v>
      </c>
      <c r="J407" s="47" t="s">
        <v>87</v>
      </c>
      <c r="K407" s="49"/>
      <c r="L407" s="49"/>
      <c r="M407" s="49"/>
      <c r="N407" s="49"/>
      <c r="O407" s="49"/>
      <c r="P407" s="49"/>
      <c r="Q407" s="49"/>
      <c r="R407" s="49"/>
      <c r="S407" s="47"/>
      <c r="T407" s="46" t="s">
        <v>87</v>
      </c>
      <c r="U407" s="46" t="s">
        <v>87</v>
      </c>
      <c r="V407" s="46" t="s">
        <v>87</v>
      </c>
      <c r="W407" s="46">
        <v>184508</v>
      </c>
      <c r="X407" s="30">
        <v>1</v>
      </c>
    </row>
    <row r="408" spans="1:24" x14ac:dyDescent="0.3">
      <c r="A408" s="32">
        <v>134</v>
      </c>
      <c r="B408" s="47" t="s">
        <v>1022</v>
      </c>
      <c r="C408" s="47"/>
      <c r="D408" s="47"/>
      <c r="E408" s="48">
        <v>5.9909999999999997</v>
      </c>
      <c r="F408" s="47"/>
      <c r="G408" s="47"/>
      <c r="H408" s="47"/>
      <c r="I408" s="49">
        <v>388.06429000000003</v>
      </c>
      <c r="J408" s="47" t="s">
        <v>87</v>
      </c>
      <c r="K408" s="49"/>
      <c r="L408" s="49"/>
      <c r="M408" s="49"/>
      <c r="N408" s="49"/>
      <c r="O408" s="49"/>
      <c r="P408" s="49"/>
      <c r="Q408" s="49"/>
      <c r="R408" s="49"/>
      <c r="S408" s="47"/>
      <c r="T408" s="46">
        <v>284468</v>
      </c>
      <c r="U408" s="46">
        <v>351423</v>
      </c>
      <c r="V408" s="46">
        <v>771045</v>
      </c>
      <c r="W408" s="46">
        <v>500375</v>
      </c>
      <c r="X408" s="30">
        <v>4</v>
      </c>
    </row>
    <row r="409" spans="1:24" x14ac:dyDescent="0.3">
      <c r="A409" s="32">
        <v>135</v>
      </c>
      <c r="B409" s="47" t="s">
        <v>1023</v>
      </c>
      <c r="C409" s="47"/>
      <c r="D409" s="47"/>
      <c r="E409" s="48">
        <v>6</v>
      </c>
      <c r="F409" s="47"/>
      <c r="G409" s="47"/>
      <c r="H409" s="47"/>
      <c r="I409" s="49">
        <v>804.17615999999998</v>
      </c>
      <c r="J409" s="47" t="s">
        <v>87</v>
      </c>
      <c r="K409" s="49"/>
      <c r="L409" s="49"/>
      <c r="M409" s="49"/>
      <c r="N409" s="49"/>
      <c r="O409" s="49"/>
      <c r="P409" s="49"/>
      <c r="Q409" s="49"/>
      <c r="R409" s="49"/>
      <c r="S409" s="47"/>
      <c r="T409" s="46"/>
      <c r="U409" s="46">
        <v>1451198</v>
      </c>
      <c r="V409" s="46">
        <v>1209406</v>
      </c>
      <c r="W409" s="46">
        <v>1254876</v>
      </c>
      <c r="X409" s="30">
        <v>3</v>
      </c>
    </row>
    <row r="410" spans="1:24" x14ac:dyDescent="0.3">
      <c r="A410" s="32">
        <v>136</v>
      </c>
      <c r="B410" s="47" t="s">
        <v>1024</v>
      </c>
      <c r="C410" s="47"/>
      <c r="D410" s="47"/>
      <c r="E410" s="48">
        <v>6.0069999999999997</v>
      </c>
      <c r="F410" s="47"/>
      <c r="G410" s="47"/>
      <c r="H410" s="47"/>
      <c r="I410" s="49">
        <v>236.10431</v>
      </c>
      <c r="J410" s="47" t="s">
        <v>87</v>
      </c>
      <c r="K410" s="49"/>
      <c r="L410" s="49"/>
      <c r="M410" s="49"/>
      <c r="N410" s="49"/>
      <c r="O410" s="49"/>
      <c r="P410" s="49"/>
      <c r="Q410" s="49"/>
      <c r="R410" s="49"/>
      <c r="S410" s="47"/>
      <c r="T410" s="46"/>
      <c r="U410" s="46">
        <v>29562807</v>
      </c>
      <c r="V410" s="46">
        <v>24623630</v>
      </c>
      <c r="W410" s="46">
        <v>23053386</v>
      </c>
      <c r="X410" s="30">
        <v>3</v>
      </c>
    </row>
    <row r="411" spans="1:24" x14ac:dyDescent="0.3">
      <c r="A411" s="32">
        <v>137</v>
      </c>
      <c r="B411" s="47" t="s">
        <v>1025</v>
      </c>
      <c r="C411" s="47"/>
      <c r="D411" s="47"/>
      <c r="E411" s="48">
        <v>6.0090000000000003</v>
      </c>
      <c r="F411" s="47"/>
      <c r="G411" s="47"/>
      <c r="H411" s="47"/>
      <c r="I411" s="49">
        <v>214.08113</v>
      </c>
      <c r="J411" s="47" t="s">
        <v>87</v>
      </c>
      <c r="K411" s="49"/>
      <c r="L411" s="49"/>
      <c r="M411" s="49"/>
      <c r="N411" s="49"/>
      <c r="O411" s="49"/>
      <c r="P411" s="49"/>
      <c r="Q411" s="49"/>
      <c r="R411" s="49"/>
      <c r="S411" s="47"/>
      <c r="T411" s="46" t="s">
        <v>87</v>
      </c>
      <c r="U411" s="46">
        <v>3051758</v>
      </c>
      <c r="V411" s="46">
        <v>2187452</v>
      </c>
      <c r="W411" s="46">
        <v>2192139</v>
      </c>
      <c r="X411" s="30">
        <v>3</v>
      </c>
    </row>
    <row r="412" spans="1:24" x14ac:dyDescent="0.3">
      <c r="A412" s="32">
        <v>138</v>
      </c>
      <c r="B412" s="47" t="s">
        <v>1026</v>
      </c>
      <c r="C412" s="47"/>
      <c r="D412" s="47"/>
      <c r="E412" s="48">
        <v>6.016</v>
      </c>
      <c r="F412" s="47"/>
      <c r="G412" s="47"/>
      <c r="H412" s="47"/>
      <c r="I412" s="49">
        <v>210.23419999999999</v>
      </c>
      <c r="J412" s="47" t="s">
        <v>87</v>
      </c>
      <c r="K412" s="49"/>
      <c r="L412" s="49"/>
      <c r="M412" s="49"/>
      <c r="N412" s="49"/>
      <c r="O412" s="49"/>
      <c r="P412" s="49"/>
      <c r="Q412" s="49"/>
      <c r="R412" s="49"/>
      <c r="S412" s="47"/>
      <c r="T412" s="46"/>
      <c r="U412" s="46">
        <v>36429991</v>
      </c>
      <c r="V412" s="46">
        <v>31603992</v>
      </c>
      <c r="W412" s="46">
        <v>18026812</v>
      </c>
      <c r="X412" s="30">
        <v>3</v>
      </c>
    </row>
    <row r="413" spans="1:24" x14ac:dyDescent="0.3">
      <c r="A413" s="32">
        <v>139</v>
      </c>
      <c r="B413" s="47" t="s">
        <v>317</v>
      </c>
      <c r="C413" s="47"/>
      <c r="D413" s="47"/>
      <c r="E413" s="48">
        <v>6.0179999999999998</v>
      </c>
      <c r="F413" s="47"/>
      <c r="G413" s="47"/>
      <c r="H413" s="47"/>
      <c r="I413" s="49">
        <v>158.13013000000001</v>
      </c>
      <c r="J413" s="47" t="s">
        <v>87</v>
      </c>
      <c r="K413" s="49"/>
      <c r="L413" s="49"/>
      <c r="M413" s="49"/>
      <c r="N413" s="49"/>
      <c r="O413" s="49"/>
      <c r="P413" s="49"/>
      <c r="Q413" s="49"/>
      <c r="R413" s="49"/>
      <c r="S413" s="47"/>
      <c r="T413" s="46"/>
      <c r="U413" s="46">
        <v>33400824</v>
      </c>
      <c r="V413" s="46">
        <v>28291428</v>
      </c>
      <c r="W413" s="46">
        <v>16255335</v>
      </c>
      <c r="X413" s="30">
        <v>3</v>
      </c>
    </row>
    <row r="414" spans="1:24" x14ac:dyDescent="0.3">
      <c r="A414" s="32">
        <v>140</v>
      </c>
      <c r="B414" s="47" t="s">
        <v>1027</v>
      </c>
      <c r="C414" s="47"/>
      <c r="D414" s="47"/>
      <c r="E414" s="48">
        <v>6.0220000000000002</v>
      </c>
      <c r="F414" s="47"/>
      <c r="G414" s="47"/>
      <c r="H414" s="47"/>
      <c r="I414" s="49">
        <v>142.17160000000001</v>
      </c>
      <c r="J414" s="47" t="s">
        <v>87</v>
      </c>
      <c r="K414" s="49"/>
      <c r="L414" s="49"/>
      <c r="M414" s="49"/>
      <c r="N414" s="49"/>
      <c r="O414" s="49"/>
      <c r="P414" s="49"/>
      <c r="Q414" s="49"/>
      <c r="R414" s="49"/>
      <c r="S414" s="47"/>
      <c r="T414" s="46"/>
      <c r="U414" s="46">
        <v>36429991</v>
      </c>
      <c r="V414" s="46">
        <v>31603992</v>
      </c>
      <c r="W414" s="46">
        <v>18026812</v>
      </c>
      <c r="X414" s="30">
        <v>3</v>
      </c>
    </row>
    <row r="415" spans="1:24" x14ac:dyDescent="0.3">
      <c r="A415" s="32">
        <v>141</v>
      </c>
      <c r="B415" s="47" t="s">
        <v>1028</v>
      </c>
      <c r="C415" s="47"/>
      <c r="D415" s="47"/>
      <c r="E415" s="48">
        <v>6.03</v>
      </c>
      <c r="F415" s="47"/>
      <c r="G415" s="47"/>
      <c r="H415" s="47"/>
      <c r="I415" s="49">
        <v>110.10899999999999</v>
      </c>
      <c r="J415" s="47" t="s">
        <v>87</v>
      </c>
      <c r="K415" s="49"/>
      <c r="L415" s="49"/>
      <c r="M415" s="49"/>
      <c r="N415" s="49"/>
      <c r="O415" s="49"/>
      <c r="P415" s="49"/>
      <c r="Q415" s="49"/>
      <c r="R415" s="49"/>
      <c r="S415" s="47"/>
      <c r="T415" s="46"/>
      <c r="U415" s="46">
        <v>12320165</v>
      </c>
      <c r="V415" s="46">
        <v>3681049</v>
      </c>
      <c r="W415" s="46">
        <v>6464271</v>
      </c>
      <c r="X415" s="30">
        <v>3</v>
      </c>
    </row>
    <row r="416" spans="1:24" x14ac:dyDescent="0.3">
      <c r="A416" s="32">
        <v>142</v>
      </c>
      <c r="B416" s="47" t="s">
        <v>1029</v>
      </c>
      <c r="C416" s="47"/>
      <c r="D416" s="47"/>
      <c r="E416" s="48">
        <v>6.0960000000000001</v>
      </c>
      <c r="F416" s="47"/>
      <c r="G416" s="47"/>
      <c r="H416" s="47"/>
      <c r="I416" s="49">
        <v>176.08318</v>
      </c>
      <c r="J416" s="47" t="s">
        <v>87</v>
      </c>
      <c r="K416" s="49"/>
      <c r="L416" s="49"/>
      <c r="M416" s="49"/>
      <c r="N416" s="49"/>
      <c r="O416" s="49"/>
      <c r="P416" s="49"/>
      <c r="Q416" s="49"/>
      <c r="R416" s="49"/>
      <c r="S416" s="47"/>
      <c r="T416" s="46"/>
      <c r="U416" s="46">
        <v>2012718</v>
      </c>
      <c r="V416" s="46" t="s">
        <v>87</v>
      </c>
      <c r="W416" s="46">
        <v>1360451</v>
      </c>
      <c r="X416" s="30">
        <v>2</v>
      </c>
    </row>
    <row r="417" spans="1:24" x14ac:dyDescent="0.3">
      <c r="A417" s="32">
        <v>143</v>
      </c>
      <c r="B417" s="47" t="s">
        <v>100</v>
      </c>
      <c r="C417" s="47"/>
      <c r="D417" s="47"/>
      <c r="E417" s="48">
        <v>6.1680000000000001</v>
      </c>
      <c r="F417" s="47"/>
      <c r="G417" s="47"/>
      <c r="H417" s="47"/>
      <c r="I417" s="49">
        <v>250.04248999999999</v>
      </c>
      <c r="J417" s="47" t="s">
        <v>87</v>
      </c>
      <c r="K417" s="49"/>
      <c r="L417" s="49"/>
      <c r="M417" s="49"/>
      <c r="N417" s="49"/>
      <c r="O417" s="49"/>
      <c r="P417" s="49"/>
      <c r="Q417" s="49"/>
      <c r="R417" s="49"/>
      <c r="S417" s="47"/>
      <c r="T417" s="46"/>
      <c r="U417" s="46"/>
      <c r="V417" s="46"/>
      <c r="W417" s="46">
        <v>1003599</v>
      </c>
      <c r="X417" s="30">
        <v>1</v>
      </c>
    </row>
    <row r="418" spans="1:24" x14ac:dyDescent="0.3">
      <c r="A418" s="32">
        <v>144</v>
      </c>
      <c r="B418" s="47" t="s">
        <v>320</v>
      </c>
      <c r="C418" s="47"/>
      <c r="D418" s="47"/>
      <c r="E418" s="48">
        <v>6.2469999999999999</v>
      </c>
      <c r="F418" s="47"/>
      <c r="G418" s="47"/>
      <c r="H418" s="47"/>
      <c r="I418" s="49">
        <v>114.06753</v>
      </c>
      <c r="J418" s="47" t="s">
        <v>87</v>
      </c>
      <c r="K418" s="49"/>
      <c r="L418" s="49"/>
      <c r="M418" s="49"/>
      <c r="N418" s="49"/>
      <c r="O418" s="49"/>
      <c r="P418" s="49"/>
      <c r="Q418" s="49"/>
      <c r="R418" s="49"/>
      <c r="S418" s="47"/>
      <c r="T418" s="46">
        <v>70037</v>
      </c>
      <c r="U418" s="46">
        <v>102773</v>
      </c>
      <c r="V418" s="46">
        <v>82087</v>
      </c>
      <c r="W418" s="46">
        <v>75599</v>
      </c>
      <c r="X418" s="30">
        <v>4</v>
      </c>
    </row>
    <row r="419" spans="1:24" x14ac:dyDescent="0.3">
      <c r="A419" s="32">
        <v>145</v>
      </c>
      <c r="B419" s="47" t="s">
        <v>1030</v>
      </c>
      <c r="C419" s="47"/>
      <c r="D419" s="47"/>
      <c r="E419" s="48">
        <v>6.2560000000000002</v>
      </c>
      <c r="F419" s="47"/>
      <c r="G419" s="47"/>
      <c r="H419" s="47"/>
      <c r="I419" s="49">
        <v>314.06797999999998</v>
      </c>
      <c r="J419" s="47" t="s">
        <v>87</v>
      </c>
      <c r="K419" s="49"/>
      <c r="L419" s="49"/>
      <c r="M419" s="49"/>
      <c r="N419" s="49"/>
      <c r="O419" s="49"/>
      <c r="P419" s="49"/>
      <c r="Q419" s="49"/>
      <c r="R419" s="49"/>
      <c r="S419" s="47"/>
      <c r="T419" s="46">
        <v>1689</v>
      </c>
      <c r="U419" s="46">
        <v>685063</v>
      </c>
      <c r="V419" s="46">
        <v>61486</v>
      </c>
      <c r="W419" s="46">
        <v>308824</v>
      </c>
      <c r="X419" s="30">
        <v>4</v>
      </c>
    </row>
    <row r="420" spans="1:24" x14ac:dyDescent="0.3">
      <c r="A420" s="32">
        <v>146</v>
      </c>
      <c r="B420" s="47" t="s">
        <v>326</v>
      </c>
      <c r="C420" s="47"/>
      <c r="D420" s="47"/>
      <c r="E420" s="48">
        <v>6.3010000000000002</v>
      </c>
      <c r="F420" s="47"/>
      <c r="G420" s="47"/>
      <c r="H420" s="47"/>
      <c r="I420" s="49">
        <v>144.11447999999999</v>
      </c>
      <c r="J420" s="47" t="s">
        <v>87</v>
      </c>
      <c r="K420" s="49"/>
      <c r="L420" s="49"/>
      <c r="M420" s="49"/>
      <c r="N420" s="49"/>
      <c r="O420" s="49"/>
      <c r="P420" s="49"/>
      <c r="Q420" s="49"/>
      <c r="R420" s="49"/>
      <c r="S420" s="47"/>
      <c r="T420" s="46"/>
      <c r="U420" s="46">
        <v>10794078</v>
      </c>
      <c r="V420" s="46">
        <v>485305</v>
      </c>
      <c r="W420" s="46">
        <v>4047541</v>
      </c>
      <c r="X420" s="30">
        <v>3</v>
      </c>
    </row>
    <row r="421" spans="1:24" x14ac:dyDescent="0.3">
      <c r="A421" s="32">
        <v>147</v>
      </c>
      <c r="B421" s="47" t="s">
        <v>1031</v>
      </c>
      <c r="C421" s="47"/>
      <c r="D421" s="47"/>
      <c r="E421" s="48">
        <v>6.31</v>
      </c>
      <c r="F421" s="47"/>
      <c r="G421" s="47"/>
      <c r="H421" s="47"/>
      <c r="I421" s="49">
        <v>300.15674000000001</v>
      </c>
      <c r="J421" s="47" t="s">
        <v>87</v>
      </c>
      <c r="K421" s="49"/>
      <c r="L421" s="49"/>
      <c r="M421" s="49"/>
      <c r="N421" s="49"/>
      <c r="O421" s="49"/>
      <c r="P421" s="49"/>
      <c r="Q421" s="49"/>
      <c r="R421" s="49"/>
      <c r="S421" s="47"/>
      <c r="T421" s="46">
        <v>313189</v>
      </c>
      <c r="U421" s="46">
        <v>2351228</v>
      </c>
      <c r="V421" s="46">
        <v>133618</v>
      </c>
      <c r="W421" s="46">
        <v>1152700</v>
      </c>
      <c r="X421" s="30">
        <v>4</v>
      </c>
    </row>
    <row r="422" spans="1:24" x14ac:dyDescent="0.3">
      <c r="A422" s="32">
        <v>148</v>
      </c>
      <c r="B422" s="47" t="s">
        <v>330</v>
      </c>
      <c r="C422" s="47"/>
      <c r="D422" s="47"/>
      <c r="E422" s="48">
        <v>6.3230000000000004</v>
      </c>
      <c r="F422" s="47"/>
      <c r="G422" s="47"/>
      <c r="H422" s="47"/>
      <c r="I422" s="49">
        <v>109.05222000000001</v>
      </c>
      <c r="J422" s="47">
        <v>109.05199</v>
      </c>
      <c r="K422" s="49"/>
      <c r="L422" s="49"/>
      <c r="M422" s="49"/>
      <c r="N422" s="49"/>
      <c r="O422" s="49"/>
      <c r="P422" s="49"/>
      <c r="Q422" s="49"/>
      <c r="R422" s="49"/>
      <c r="S422" s="47"/>
      <c r="T422" s="46"/>
      <c r="U422" s="46" t="s">
        <v>87</v>
      </c>
      <c r="V422" s="46">
        <v>159897</v>
      </c>
      <c r="W422" s="46"/>
      <c r="X422" s="30">
        <v>1</v>
      </c>
    </row>
    <row r="423" spans="1:24" x14ac:dyDescent="0.3">
      <c r="A423" s="32">
        <v>149</v>
      </c>
      <c r="B423" s="47" t="s">
        <v>1034</v>
      </c>
      <c r="C423" s="47"/>
      <c r="D423" s="47"/>
      <c r="E423" s="48">
        <v>6.3369999999999997</v>
      </c>
      <c r="F423" s="47"/>
      <c r="G423" s="47"/>
      <c r="H423" s="47"/>
      <c r="I423" s="49">
        <v>152.15594999999999</v>
      </c>
      <c r="J423" s="47">
        <v>152.15558999999999</v>
      </c>
      <c r="K423" s="49"/>
      <c r="L423" s="49"/>
      <c r="M423" s="49"/>
      <c r="N423" s="49"/>
      <c r="O423" s="49"/>
      <c r="P423" s="49"/>
      <c r="Q423" s="49"/>
      <c r="R423" s="49"/>
      <c r="S423" s="47"/>
      <c r="T423" s="46" t="s">
        <v>87</v>
      </c>
      <c r="U423" s="46">
        <v>1149618</v>
      </c>
      <c r="V423" s="46">
        <v>1235316</v>
      </c>
      <c r="W423" s="46">
        <v>597198</v>
      </c>
      <c r="X423" s="30">
        <v>3</v>
      </c>
    </row>
    <row r="424" spans="1:24" x14ac:dyDescent="0.3">
      <c r="A424" s="32">
        <v>150</v>
      </c>
      <c r="B424" s="47" t="s">
        <v>1035</v>
      </c>
      <c r="C424" s="47"/>
      <c r="D424" s="47"/>
      <c r="E424" s="48">
        <v>6.3369999999999997</v>
      </c>
      <c r="F424" s="47"/>
      <c r="G424" s="47"/>
      <c r="H424" s="47"/>
      <c r="I424" s="49">
        <v>195.08899</v>
      </c>
      <c r="J424" s="47" t="s">
        <v>87</v>
      </c>
      <c r="K424" s="49"/>
      <c r="L424" s="49"/>
      <c r="M424" s="49"/>
      <c r="N424" s="49"/>
      <c r="O424" s="49"/>
      <c r="P424" s="49"/>
      <c r="Q424" s="49"/>
      <c r="R424" s="49"/>
      <c r="S424" s="47"/>
      <c r="T424" s="46">
        <v>92167</v>
      </c>
      <c r="U424" s="46">
        <v>186714</v>
      </c>
      <c r="V424" s="46">
        <v>278673</v>
      </c>
      <c r="W424" s="46">
        <v>108057</v>
      </c>
      <c r="X424" s="30">
        <v>4</v>
      </c>
    </row>
    <row r="425" spans="1:24" x14ac:dyDescent="0.3">
      <c r="A425" s="32">
        <v>151</v>
      </c>
      <c r="B425" s="47" t="s">
        <v>1036</v>
      </c>
      <c r="C425" s="47"/>
      <c r="D425" s="47"/>
      <c r="E425" s="48">
        <v>6.343</v>
      </c>
      <c r="F425" s="47"/>
      <c r="G425" s="47"/>
      <c r="H425" s="47"/>
      <c r="I425" s="49">
        <v>289.14375000000001</v>
      </c>
      <c r="J425" s="47" t="s">
        <v>87</v>
      </c>
      <c r="K425" s="49"/>
      <c r="L425" s="49"/>
      <c r="M425" s="49"/>
      <c r="N425" s="49"/>
      <c r="O425" s="49"/>
      <c r="P425" s="49"/>
      <c r="Q425" s="49"/>
      <c r="R425" s="49"/>
      <c r="S425" s="47"/>
      <c r="T425" s="46">
        <v>14361516</v>
      </c>
      <c r="U425" s="46">
        <v>43764787</v>
      </c>
      <c r="V425" s="46">
        <v>29503124</v>
      </c>
      <c r="W425" s="46">
        <v>24465293</v>
      </c>
      <c r="X425" s="30">
        <v>4</v>
      </c>
    </row>
    <row r="426" spans="1:24" x14ac:dyDescent="0.3">
      <c r="A426" s="32">
        <v>152</v>
      </c>
      <c r="B426" s="47" t="s">
        <v>1037</v>
      </c>
      <c r="C426" s="47"/>
      <c r="D426" s="47"/>
      <c r="E426" s="48">
        <v>6.3550000000000004</v>
      </c>
      <c r="F426" s="47"/>
      <c r="G426" s="47"/>
      <c r="H426" s="47"/>
      <c r="I426" s="49">
        <v>270.07657</v>
      </c>
      <c r="J426" s="47" t="s">
        <v>87</v>
      </c>
      <c r="K426" s="49"/>
      <c r="L426" s="49"/>
      <c r="M426" s="49"/>
      <c r="N426" s="49"/>
      <c r="O426" s="49"/>
      <c r="P426" s="49"/>
      <c r="Q426" s="49"/>
      <c r="R426" s="49"/>
      <c r="S426" s="47"/>
      <c r="T426" s="46">
        <v>39279</v>
      </c>
      <c r="U426" s="46">
        <v>30185</v>
      </c>
      <c r="V426" s="46">
        <v>51088</v>
      </c>
      <c r="W426" s="46">
        <v>184091</v>
      </c>
      <c r="X426" s="30">
        <v>4</v>
      </c>
    </row>
    <row r="427" spans="1:24" x14ac:dyDescent="0.3">
      <c r="A427" s="32">
        <v>153</v>
      </c>
      <c r="B427" s="47" t="s">
        <v>1038</v>
      </c>
      <c r="C427" s="47"/>
      <c r="D427" s="47"/>
      <c r="E427" s="48">
        <v>6.3860000000000001</v>
      </c>
      <c r="F427" s="47"/>
      <c r="G427" s="47"/>
      <c r="H427" s="47"/>
      <c r="I427" s="49">
        <v>109.05222000000001</v>
      </c>
      <c r="J427" s="47">
        <v>109.05192</v>
      </c>
      <c r="K427" s="49"/>
      <c r="L427" s="49"/>
      <c r="M427" s="49"/>
      <c r="N427" s="49"/>
      <c r="O427" s="49"/>
      <c r="P427" s="49"/>
      <c r="Q427" s="49"/>
      <c r="R427" s="49"/>
      <c r="S427" s="47"/>
      <c r="T427" s="46">
        <v>911220</v>
      </c>
      <c r="U427" s="46" t="s">
        <v>87</v>
      </c>
      <c r="V427" s="46">
        <v>2269766</v>
      </c>
      <c r="W427" s="46">
        <v>1003283</v>
      </c>
      <c r="X427" s="30">
        <v>3</v>
      </c>
    </row>
    <row r="428" spans="1:24" x14ac:dyDescent="0.3">
      <c r="A428" s="32">
        <v>154</v>
      </c>
      <c r="B428" s="47" t="s">
        <v>1039</v>
      </c>
      <c r="C428" s="47"/>
      <c r="D428" s="47"/>
      <c r="E428" s="48">
        <v>6.3860000000000001</v>
      </c>
      <c r="F428" s="47"/>
      <c r="G428" s="47"/>
      <c r="H428" s="47"/>
      <c r="I428" s="49">
        <v>109.05222000000001</v>
      </c>
      <c r="J428" s="47" t="s">
        <v>87</v>
      </c>
      <c r="K428" s="49"/>
      <c r="L428" s="49"/>
      <c r="M428" s="49"/>
      <c r="N428" s="49"/>
      <c r="O428" s="49"/>
      <c r="P428" s="49"/>
      <c r="Q428" s="49"/>
      <c r="R428" s="49"/>
      <c r="S428" s="47"/>
      <c r="T428" s="46">
        <v>911220</v>
      </c>
      <c r="U428" s="46">
        <v>1721912</v>
      </c>
      <c r="V428" s="46">
        <v>2269766</v>
      </c>
      <c r="W428" s="46">
        <v>1003283</v>
      </c>
      <c r="X428" s="30">
        <v>4</v>
      </c>
    </row>
    <row r="429" spans="1:24" x14ac:dyDescent="0.3">
      <c r="A429" s="32">
        <v>155</v>
      </c>
      <c r="B429" s="47" t="s">
        <v>1040</v>
      </c>
      <c r="C429" s="47"/>
      <c r="D429" s="47"/>
      <c r="E429" s="48">
        <v>6.42</v>
      </c>
      <c r="F429" s="47"/>
      <c r="G429" s="47"/>
      <c r="H429" s="47"/>
      <c r="I429" s="49">
        <v>212.17707999999999</v>
      </c>
      <c r="J429" s="47" t="s">
        <v>87</v>
      </c>
      <c r="K429" s="49"/>
      <c r="L429" s="49"/>
      <c r="M429" s="49"/>
      <c r="N429" s="49"/>
      <c r="O429" s="49"/>
      <c r="P429" s="49"/>
      <c r="Q429" s="49"/>
      <c r="R429" s="49"/>
      <c r="S429" s="47"/>
      <c r="T429" s="46">
        <v>61851</v>
      </c>
      <c r="U429" s="46" t="s">
        <v>87</v>
      </c>
      <c r="V429" s="46">
        <v>7902225</v>
      </c>
      <c r="W429" s="46">
        <v>3538734</v>
      </c>
      <c r="X429" s="30">
        <v>3</v>
      </c>
    </row>
    <row r="430" spans="1:24" x14ac:dyDescent="0.3">
      <c r="A430" s="32">
        <v>156</v>
      </c>
      <c r="B430" s="47" t="s">
        <v>1042</v>
      </c>
      <c r="C430" s="47"/>
      <c r="D430" s="47"/>
      <c r="E430" s="48">
        <v>6.4349999999999996</v>
      </c>
      <c r="F430" s="47"/>
      <c r="G430" s="47"/>
      <c r="H430" s="47"/>
      <c r="I430" s="49">
        <v>159.98410999999999</v>
      </c>
      <c r="J430" s="47">
        <v>159.98357999999999</v>
      </c>
      <c r="K430" s="49"/>
      <c r="L430" s="49"/>
      <c r="M430" s="49"/>
      <c r="N430" s="49"/>
      <c r="O430" s="49"/>
      <c r="P430" s="49"/>
      <c r="Q430" s="49"/>
      <c r="R430" s="49"/>
      <c r="S430" s="47"/>
      <c r="T430" s="46" t="s">
        <v>87</v>
      </c>
      <c r="U430" s="46">
        <v>3686658</v>
      </c>
      <c r="V430" s="46">
        <v>3258917</v>
      </c>
      <c r="W430" s="46">
        <v>10624735</v>
      </c>
      <c r="X430" s="30">
        <v>3</v>
      </c>
    </row>
    <row r="431" spans="1:24" x14ac:dyDescent="0.3">
      <c r="A431" s="32">
        <v>157</v>
      </c>
      <c r="B431" s="47" t="s">
        <v>1043</v>
      </c>
      <c r="C431" s="47"/>
      <c r="D431" s="47"/>
      <c r="E431" s="48">
        <v>6.4420000000000002</v>
      </c>
      <c r="F431" s="47"/>
      <c r="G431" s="47"/>
      <c r="H431" s="47"/>
      <c r="I431" s="49">
        <v>345.08517000000001</v>
      </c>
      <c r="J431" s="47" t="s">
        <v>87</v>
      </c>
      <c r="K431" s="49"/>
      <c r="L431" s="49"/>
      <c r="M431" s="49"/>
      <c r="N431" s="49"/>
      <c r="O431" s="49"/>
      <c r="P431" s="49"/>
      <c r="Q431" s="49"/>
      <c r="R431" s="49"/>
      <c r="S431" s="47"/>
      <c r="T431" s="46"/>
      <c r="U431" s="46">
        <v>79942</v>
      </c>
      <c r="V431" s="46">
        <v>244961</v>
      </c>
      <c r="W431" s="46">
        <v>210184</v>
      </c>
      <c r="X431" s="30">
        <v>3</v>
      </c>
    </row>
    <row r="432" spans="1:24" x14ac:dyDescent="0.3">
      <c r="A432" s="32">
        <v>158</v>
      </c>
      <c r="B432" s="47" t="s">
        <v>337</v>
      </c>
      <c r="C432" s="47"/>
      <c r="D432" s="47"/>
      <c r="E432" s="48">
        <v>6.4420000000000002</v>
      </c>
      <c r="F432" s="47"/>
      <c r="G432" s="47"/>
      <c r="H432" s="47"/>
      <c r="I432" s="49">
        <v>222.12504999999999</v>
      </c>
      <c r="J432" s="47" t="s">
        <v>87</v>
      </c>
      <c r="K432" s="49"/>
      <c r="L432" s="49"/>
      <c r="M432" s="49"/>
      <c r="N432" s="49"/>
      <c r="O432" s="49"/>
      <c r="P432" s="49"/>
      <c r="Q432" s="49"/>
      <c r="R432" s="49"/>
      <c r="S432" s="47"/>
      <c r="T432" s="46">
        <v>12262</v>
      </c>
      <c r="U432" s="46">
        <v>31964</v>
      </c>
      <c r="V432" s="46"/>
      <c r="W432" s="46">
        <v>25233</v>
      </c>
      <c r="X432" s="30">
        <v>3</v>
      </c>
    </row>
    <row r="433" spans="1:24" x14ac:dyDescent="0.3">
      <c r="A433" s="32">
        <v>159</v>
      </c>
      <c r="B433" s="47" t="s">
        <v>1044</v>
      </c>
      <c r="C433" s="47"/>
      <c r="D433" s="47"/>
      <c r="E433" s="48">
        <v>6.4550000000000001</v>
      </c>
      <c r="F433" s="47"/>
      <c r="G433" s="47"/>
      <c r="H433" s="47"/>
      <c r="I433" s="49">
        <v>175.06278</v>
      </c>
      <c r="J433" s="47" t="s">
        <v>87</v>
      </c>
      <c r="K433" s="49"/>
      <c r="L433" s="49"/>
      <c r="M433" s="49"/>
      <c r="N433" s="49"/>
      <c r="O433" s="49"/>
      <c r="P433" s="49"/>
      <c r="Q433" s="49"/>
      <c r="R433" s="49"/>
      <c r="S433" s="47"/>
      <c r="T433" s="46"/>
      <c r="U433" s="46">
        <v>104499</v>
      </c>
      <c r="V433" s="46">
        <v>45148</v>
      </c>
      <c r="W433" s="46">
        <v>78453</v>
      </c>
      <c r="X433" s="30">
        <v>3</v>
      </c>
    </row>
    <row r="434" spans="1:24" x14ac:dyDescent="0.3">
      <c r="A434" s="32">
        <v>160</v>
      </c>
      <c r="B434" s="47" t="s">
        <v>341</v>
      </c>
      <c r="C434" s="47"/>
      <c r="D434" s="47"/>
      <c r="E434" s="48">
        <v>6.4669999999999996</v>
      </c>
      <c r="F434" s="47"/>
      <c r="G434" s="47"/>
      <c r="H434" s="47"/>
      <c r="I434" s="49">
        <v>80.062049999999999</v>
      </c>
      <c r="J434" s="47">
        <v>80.061840000000004</v>
      </c>
      <c r="K434" s="49"/>
      <c r="L434" s="49"/>
      <c r="M434" s="49"/>
      <c r="N434" s="49"/>
      <c r="O434" s="49"/>
      <c r="P434" s="49"/>
      <c r="Q434" s="49"/>
      <c r="R434" s="49"/>
      <c r="S434" s="47"/>
      <c r="T434" s="46"/>
      <c r="U434" s="46">
        <v>1267820</v>
      </c>
      <c r="V434" s="46">
        <v>1185330</v>
      </c>
      <c r="W434" s="46">
        <v>891649</v>
      </c>
      <c r="X434" s="30">
        <v>3</v>
      </c>
    </row>
    <row r="435" spans="1:24" x14ac:dyDescent="0.3">
      <c r="A435" s="32">
        <v>161</v>
      </c>
      <c r="B435" s="47" t="s">
        <v>1045</v>
      </c>
      <c r="C435" s="47"/>
      <c r="D435" s="47"/>
      <c r="E435" s="48">
        <v>6.4850000000000003</v>
      </c>
      <c r="F435" s="47"/>
      <c r="G435" s="47"/>
      <c r="H435" s="47"/>
      <c r="I435" s="49">
        <v>164.11957000000001</v>
      </c>
      <c r="J435" s="47" t="s">
        <v>87</v>
      </c>
      <c r="K435" s="49"/>
      <c r="L435" s="49"/>
      <c r="M435" s="49"/>
      <c r="N435" s="49"/>
      <c r="O435" s="49"/>
      <c r="P435" s="49"/>
      <c r="Q435" s="49"/>
      <c r="R435" s="49"/>
      <c r="S435" s="47"/>
      <c r="T435" s="46">
        <v>74164</v>
      </c>
      <c r="U435" s="46">
        <v>297513</v>
      </c>
      <c r="V435" s="46">
        <v>354228</v>
      </c>
      <c r="W435" s="46">
        <v>230477</v>
      </c>
      <c r="X435" s="30">
        <v>4</v>
      </c>
    </row>
    <row r="436" spans="1:24" x14ac:dyDescent="0.3">
      <c r="A436" s="32">
        <v>162</v>
      </c>
      <c r="B436" s="47" t="s">
        <v>1047</v>
      </c>
      <c r="C436" s="47"/>
      <c r="D436" s="47"/>
      <c r="E436" s="48">
        <v>6.4850000000000003</v>
      </c>
      <c r="F436" s="47"/>
      <c r="G436" s="47"/>
      <c r="H436" s="47"/>
      <c r="I436" s="49">
        <v>166.09882999999999</v>
      </c>
      <c r="J436" s="47" t="s">
        <v>87</v>
      </c>
      <c r="K436" s="49"/>
      <c r="L436" s="49"/>
      <c r="M436" s="49"/>
      <c r="N436" s="49"/>
      <c r="O436" s="49"/>
      <c r="P436" s="49"/>
      <c r="Q436" s="49"/>
      <c r="R436" s="49"/>
      <c r="S436" s="47"/>
      <c r="T436" s="46">
        <v>74164</v>
      </c>
      <c r="U436" s="46">
        <v>297513</v>
      </c>
      <c r="V436" s="46">
        <v>354228</v>
      </c>
      <c r="W436" s="46">
        <v>230477</v>
      </c>
      <c r="X436" s="30">
        <v>4</v>
      </c>
    </row>
    <row r="437" spans="1:24" x14ac:dyDescent="0.3">
      <c r="A437" s="32">
        <v>163</v>
      </c>
      <c r="B437" s="47" t="s">
        <v>1048</v>
      </c>
      <c r="C437" s="47"/>
      <c r="D437" s="47"/>
      <c r="E437" s="48">
        <v>6.5030000000000001</v>
      </c>
      <c r="F437" s="47"/>
      <c r="G437" s="47"/>
      <c r="H437" s="47"/>
      <c r="I437" s="49">
        <v>248.05583999999999</v>
      </c>
      <c r="J437" s="47" t="s">
        <v>87</v>
      </c>
      <c r="K437" s="49"/>
      <c r="L437" s="49"/>
      <c r="M437" s="49"/>
      <c r="N437" s="49"/>
      <c r="O437" s="49"/>
      <c r="P437" s="49"/>
      <c r="Q437" s="49"/>
      <c r="R437" s="49"/>
      <c r="S437" s="47"/>
      <c r="T437" s="46">
        <v>116282</v>
      </c>
      <c r="U437" s="46">
        <v>3296542</v>
      </c>
      <c r="V437" s="46">
        <v>3047524</v>
      </c>
      <c r="W437" s="46">
        <v>2477355</v>
      </c>
      <c r="X437" s="30">
        <v>4</v>
      </c>
    </row>
    <row r="438" spans="1:24" x14ac:dyDescent="0.3">
      <c r="A438" s="32">
        <v>164</v>
      </c>
      <c r="B438" s="47" t="s">
        <v>1050</v>
      </c>
      <c r="C438" s="47"/>
      <c r="D438" s="47"/>
      <c r="E438" s="48">
        <v>6.5540000000000003</v>
      </c>
      <c r="F438" s="47"/>
      <c r="G438" s="47"/>
      <c r="H438" s="47"/>
      <c r="I438" s="49">
        <v>182.02597</v>
      </c>
      <c r="J438" s="47" t="s">
        <v>87</v>
      </c>
      <c r="K438" s="49"/>
      <c r="L438" s="49"/>
      <c r="M438" s="49"/>
      <c r="N438" s="49"/>
      <c r="O438" s="49"/>
      <c r="P438" s="49"/>
      <c r="Q438" s="49"/>
      <c r="R438" s="49"/>
      <c r="S438" s="47"/>
      <c r="T438" s="46">
        <v>28485</v>
      </c>
      <c r="U438" s="46">
        <v>374761</v>
      </c>
      <c r="V438" s="46">
        <v>23665</v>
      </c>
      <c r="W438" s="46">
        <v>166265</v>
      </c>
      <c r="X438" s="30">
        <v>4</v>
      </c>
    </row>
    <row r="439" spans="1:24" x14ac:dyDescent="0.3">
      <c r="A439" s="32">
        <v>165</v>
      </c>
      <c r="B439" s="47" t="s">
        <v>1049</v>
      </c>
      <c r="C439" s="47"/>
      <c r="D439" s="47"/>
      <c r="E439" s="48">
        <v>6.5629999999999997</v>
      </c>
      <c r="F439" s="47"/>
      <c r="G439" s="47"/>
      <c r="H439" s="47"/>
      <c r="I439" s="49">
        <v>480.23602</v>
      </c>
      <c r="J439" s="47" t="s">
        <v>87</v>
      </c>
      <c r="K439" s="49"/>
      <c r="L439" s="49"/>
      <c r="M439" s="49"/>
      <c r="N439" s="49"/>
      <c r="O439" s="49"/>
      <c r="P439" s="49"/>
      <c r="Q439" s="49"/>
      <c r="R439" s="49"/>
      <c r="S439" s="47"/>
      <c r="T439" s="46"/>
      <c r="U439" s="46">
        <v>419569</v>
      </c>
      <c r="V439" s="46">
        <v>416268</v>
      </c>
      <c r="W439" s="46">
        <v>457393</v>
      </c>
      <c r="X439" s="30">
        <v>3</v>
      </c>
    </row>
    <row r="440" spans="1:24" x14ac:dyDescent="0.3">
      <c r="A440" s="32">
        <v>166</v>
      </c>
      <c r="B440" s="47" t="s">
        <v>1051</v>
      </c>
      <c r="C440" s="47"/>
      <c r="D440" s="47"/>
      <c r="E440" s="48">
        <v>6.5629999999999997</v>
      </c>
      <c r="F440" s="47"/>
      <c r="G440" s="47"/>
      <c r="H440" s="47"/>
      <c r="I440" s="49">
        <v>528.11184000000003</v>
      </c>
      <c r="J440" s="47" t="s">
        <v>87</v>
      </c>
      <c r="K440" s="49"/>
      <c r="L440" s="49"/>
      <c r="M440" s="49"/>
      <c r="N440" s="49"/>
      <c r="O440" s="49"/>
      <c r="P440" s="49"/>
      <c r="Q440" s="49"/>
      <c r="R440" s="49"/>
      <c r="S440" s="47"/>
      <c r="T440" s="46"/>
      <c r="U440" s="46">
        <v>103151</v>
      </c>
      <c r="V440" s="46">
        <v>114957</v>
      </c>
      <c r="W440" s="46">
        <v>135715</v>
      </c>
      <c r="X440" s="30">
        <v>3</v>
      </c>
    </row>
    <row r="441" spans="1:24" x14ac:dyDescent="0.3">
      <c r="A441" s="32">
        <v>167</v>
      </c>
      <c r="B441" s="47" t="s">
        <v>1052</v>
      </c>
      <c r="C441" s="47"/>
      <c r="D441" s="47"/>
      <c r="E441" s="48">
        <v>6.5659999999999998</v>
      </c>
      <c r="F441" s="47"/>
      <c r="G441" s="47"/>
      <c r="H441" s="47"/>
      <c r="I441" s="49">
        <v>420.22886</v>
      </c>
      <c r="J441" s="47" t="s">
        <v>87</v>
      </c>
      <c r="K441" s="49"/>
      <c r="L441" s="49"/>
      <c r="M441" s="49"/>
      <c r="N441" s="49"/>
      <c r="O441" s="49"/>
      <c r="P441" s="49"/>
      <c r="Q441" s="49"/>
      <c r="R441" s="49"/>
      <c r="S441" s="47"/>
      <c r="T441" s="46"/>
      <c r="U441" s="46">
        <v>219559</v>
      </c>
      <c r="V441" s="46">
        <v>256478</v>
      </c>
      <c r="W441" s="46">
        <v>263456</v>
      </c>
      <c r="X441" s="30">
        <v>3</v>
      </c>
    </row>
    <row r="442" spans="1:24" x14ac:dyDescent="0.3">
      <c r="A442" s="32">
        <v>168</v>
      </c>
      <c r="B442" s="47" t="s">
        <v>1053</v>
      </c>
      <c r="C442" s="47"/>
      <c r="D442" s="47"/>
      <c r="E442" s="48">
        <v>6.57</v>
      </c>
      <c r="F442" s="47"/>
      <c r="G442" s="47"/>
      <c r="H442" s="47"/>
      <c r="I442" s="49">
        <v>181.07334</v>
      </c>
      <c r="J442" s="47" t="s">
        <v>87</v>
      </c>
      <c r="K442" s="49"/>
      <c r="L442" s="49"/>
      <c r="M442" s="49"/>
      <c r="N442" s="49"/>
      <c r="O442" s="49"/>
      <c r="P442" s="49"/>
      <c r="Q442" s="49"/>
      <c r="R442" s="49"/>
      <c r="S442" s="47"/>
      <c r="T442" s="46"/>
      <c r="U442" s="46">
        <v>80875</v>
      </c>
      <c r="V442" s="46">
        <v>89197</v>
      </c>
      <c r="W442" s="46">
        <v>88531</v>
      </c>
      <c r="X442" s="30">
        <v>3</v>
      </c>
    </row>
    <row r="443" spans="1:24" x14ac:dyDescent="0.3">
      <c r="A443" s="32">
        <v>169</v>
      </c>
      <c r="B443" s="47" t="s">
        <v>1054</v>
      </c>
      <c r="C443" s="47"/>
      <c r="D443" s="47"/>
      <c r="E443" s="48">
        <v>6.57</v>
      </c>
      <c r="F443" s="47"/>
      <c r="G443" s="47"/>
      <c r="H443" s="47"/>
      <c r="I443" s="49">
        <v>342.12268</v>
      </c>
      <c r="J443" s="47" t="s">
        <v>87</v>
      </c>
      <c r="K443" s="49"/>
      <c r="L443" s="49"/>
      <c r="M443" s="49"/>
      <c r="N443" s="49"/>
      <c r="O443" s="49"/>
      <c r="P443" s="49"/>
      <c r="Q443" s="49"/>
      <c r="R443" s="49"/>
      <c r="S443" s="47"/>
      <c r="T443" s="46">
        <v>62418</v>
      </c>
      <c r="U443" s="46">
        <v>169270</v>
      </c>
      <c r="V443" s="46">
        <v>204267</v>
      </c>
      <c r="W443" s="46">
        <v>225401</v>
      </c>
      <c r="X443" s="30">
        <v>4</v>
      </c>
    </row>
    <row r="444" spans="1:24" x14ac:dyDescent="0.3">
      <c r="A444" s="32">
        <v>170</v>
      </c>
      <c r="B444" s="47" t="s">
        <v>1055</v>
      </c>
      <c r="C444" s="47"/>
      <c r="D444" s="47"/>
      <c r="E444" s="48">
        <v>6.5720000000000001</v>
      </c>
      <c r="F444" s="47"/>
      <c r="G444" s="47"/>
      <c r="H444" s="47"/>
      <c r="I444" s="49">
        <v>334.09481</v>
      </c>
      <c r="J444" s="47" t="s">
        <v>87</v>
      </c>
      <c r="K444" s="49"/>
      <c r="L444" s="49"/>
      <c r="M444" s="49"/>
      <c r="N444" s="49"/>
      <c r="O444" s="49"/>
      <c r="P444" s="49"/>
      <c r="Q444" s="49"/>
      <c r="R444" s="49"/>
      <c r="S444" s="47"/>
      <c r="T444" s="46">
        <v>549333</v>
      </c>
      <c r="U444" s="46">
        <v>2175724</v>
      </c>
      <c r="V444" s="46">
        <v>2286129</v>
      </c>
      <c r="W444" s="46">
        <v>2409381</v>
      </c>
      <c r="X444" s="30">
        <v>4</v>
      </c>
    </row>
    <row r="445" spans="1:24" x14ac:dyDescent="0.3">
      <c r="A445" s="32">
        <v>171</v>
      </c>
      <c r="B445" s="47" t="s">
        <v>1056</v>
      </c>
      <c r="C445" s="47"/>
      <c r="D445" s="47"/>
      <c r="E445" s="48">
        <v>6.5720000000000001</v>
      </c>
      <c r="F445" s="47"/>
      <c r="G445" s="47"/>
      <c r="H445" s="47"/>
      <c r="I445" s="49">
        <v>300.12736999999998</v>
      </c>
      <c r="J445" s="47" t="s">
        <v>87</v>
      </c>
      <c r="K445" s="49"/>
      <c r="L445" s="49"/>
      <c r="M445" s="49"/>
      <c r="N445" s="49"/>
      <c r="O445" s="49"/>
      <c r="P445" s="49"/>
      <c r="Q445" s="49"/>
      <c r="R445" s="49"/>
      <c r="S445" s="47"/>
      <c r="T445" s="46"/>
      <c r="U445" s="46">
        <v>3456013</v>
      </c>
      <c r="V445" s="46">
        <v>3582392</v>
      </c>
      <c r="W445" s="46">
        <v>4434645</v>
      </c>
      <c r="X445" s="30">
        <v>3</v>
      </c>
    </row>
    <row r="446" spans="1:24" x14ac:dyDescent="0.3">
      <c r="A446" s="32">
        <v>172</v>
      </c>
      <c r="B446" s="47" t="s">
        <v>1057</v>
      </c>
      <c r="C446" s="47"/>
      <c r="D446" s="47"/>
      <c r="E446" s="48">
        <v>6.5720000000000001</v>
      </c>
      <c r="F446" s="47"/>
      <c r="G446" s="47"/>
      <c r="H446" s="47"/>
      <c r="I446" s="49">
        <v>280.12400000000002</v>
      </c>
      <c r="J446" s="47" t="s">
        <v>87</v>
      </c>
      <c r="K446" s="49"/>
      <c r="L446" s="49"/>
      <c r="M446" s="49"/>
      <c r="N446" s="49"/>
      <c r="O446" s="49"/>
      <c r="P446" s="49"/>
      <c r="Q446" s="49"/>
      <c r="R446" s="49"/>
      <c r="S446" s="47"/>
      <c r="T446" s="46"/>
      <c r="U446" s="46">
        <v>31139</v>
      </c>
      <c r="V446" s="46">
        <v>29699</v>
      </c>
      <c r="W446" s="46">
        <v>33568</v>
      </c>
      <c r="X446" s="30">
        <v>3</v>
      </c>
    </row>
    <row r="447" spans="1:24" x14ac:dyDescent="0.3">
      <c r="A447" s="32">
        <v>173</v>
      </c>
      <c r="B447" s="47" t="s">
        <v>1060</v>
      </c>
      <c r="C447" s="47"/>
      <c r="D447" s="47"/>
      <c r="E447" s="48">
        <v>6.5750000000000002</v>
      </c>
      <c r="F447" s="47"/>
      <c r="G447" s="47"/>
      <c r="H447" s="47"/>
      <c r="I447" s="49">
        <v>311.17313000000001</v>
      </c>
      <c r="J447" s="47" t="s">
        <v>87</v>
      </c>
      <c r="K447" s="49"/>
      <c r="L447" s="49"/>
      <c r="M447" s="49"/>
      <c r="N447" s="49"/>
      <c r="O447" s="49"/>
      <c r="P447" s="49"/>
      <c r="Q447" s="49"/>
      <c r="R447" s="49"/>
      <c r="S447" s="47"/>
      <c r="T447" s="46">
        <v>429826</v>
      </c>
      <c r="U447" s="46">
        <v>890521</v>
      </c>
      <c r="V447" s="46">
        <v>948491</v>
      </c>
      <c r="W447" s="46">
        <v>1141193</v>
      </c>
      <c r="X447" s="30">
        <v>4</v>
      </c>
    </row>
    <row r="448" spans="1:24" x14ac:dyDescent="0.3">
      <c r="A448" s="32">
        <v>174</v>
      </c>
      <c r="B448" s="47" t="s">
        <v>1058</v>
      </c>
      <c r="C448" s="47"/>
      <c r="D448" s="47"/>
      <c r="E448" s="48">
        <v>6.5990000000000002</v>
      </c>
      <c r="F448" s="47"/>
      <c r="G448" s="47"/>
      <c r="H448" s="47"/>
      <c r="I448" s="49">
        <v>251.04743999999999</v>
      </c>
      <c r="J448" s="47" t="s">
        <v>87</v>
      </c>
      <c r="K448" s="49"/>
      <c r="L448" s="49"/>
      <c r="M448" s="49"/>
      <c r="N448" s="49"/>
      <c r="O448" s="49"/>
      <c r="P448" s="49"/>
      <c r="Q448" s="49"/>
      <c r="R448" s="49"/>
      <c r="S448" s="47"/>
      <c r="T448" s="46">
        <v>122256</v>
      </c>
      <c r="U448" s="46">
        <v>90090</v>
      </c>
      <c r="V448" s="46">
        <v>357433</v>
      </c>
      <c r="W448" s="46">
        <v>226202</v>
      </c>
      <c r="X448" s="30">
        <v>4</v>
      </c>
    </row>
    <row r="449" spans="1:24" x14ac:dyDescent="0.3">
      <c r="A449" s="32">
        <v>175</v>
      </c>
      <c r="B449" s="47" t="s">
        <v>1059</v>
      </c>
      <c r="C449" s="47"/>
      <c r="D449" s="47"/>
      <c r="E449" s="48">
        <v>6.6109999999999998</v>
      </c>
      <c r="F449" s="47"/>
      <c r="G449" s="47"/>
      <c r="H449" s="47"/>
      <c r="I449" s="49">
        <v>227.11520999999999</v>
      </c>
      <c r="J449" s="47" t="s">
        <v>87</v>
      </c>
      <c r="K449" s="49"/>
      <c r="L449" s="49"/>
      <c r="M449" s="49"/>
      <c r="N449" s="49"/>
      <c r="O449" s="49"/>
      <c r="P449" s="49"/>
      <c r="Q449" s="49"/>
      <c r="R449" s="49"/>
      <c r="S449" s="47"/>
      <c r="T449" s="46">
        <v>26157</v>
      </c>
      <c r="U449" s="46">
        <v>2870735</v>
      </c>
      <c r="V449" s="46">
        <v>248384</v>
      </c>
      <c r="W449" s="46">
        <v>1561528</v>
      </c>
      <c r="X449" s="30">
        <v>4</v>
      </c>
    </row>
    <row r="450" spans="1:24" x14ac:dyDescent="0.3">
      <c r="A450" s="32">
        <v>176</v>
      </c>
      <c r="B450" s="47" t="s">
        <v>1061</v>
      </c>
      <c r="C450" s="47"/>
      <c r="D450" s="47"/>
      <c r="E450" s="48">
        <v>6.6150000000000002</v>
      </c>
      <c r="F450" s="47"/>
      <c r="G450" s="47"/>
      <c r="H450" s="47"/>
      <c r="I450" s="49">
        <v>134.04929000000001</v>
      </c>
      <c r="J450" s="47" t="s">
        <v>87</v>
      </c>
      <c r="K450" s="49"/>
      <c r="L450" s="49"/>
      <c r="M450" s="49"/>
      <c r="N450" s="49"/>
      <c r="O450" s="49"/>
      <c r="P450" s="49"/>
      <c r="Q450" s="49"/>
      <c r="R450" s="49"/>
      <c r="S450" s="47"/>
      <c r="T450" s="46"/>
      <c r="U450" s="46">
        <v>310430604</v>
      </c>
      <c r="V450" s="46"/>
      <c r="W450" s="46">
        <v>141726828</v>
      </c>
      <c r="X450" s="30">
        <v>2</v>
      </c>
    </row>
    <row r="451" spans="1:24" x14ac:dyDescent="0.3">
      <c r="A451" s="32">
        <v>177</v>
      </c>
      <c r="B451" s="47" t="s">
        <v>1062</v>
      </c>
      <c r="C451" s="47"/>
      <c r="D451" s="47"/>
      <c r="E451" s="48">
        <v>6.6150000000000002</v>
      </c>
      <c r="F451" s="47"/>
      <c r="G451" s="47"/>
      <c r="H451" s="47"/>
      <c r="I451" s="49">
        <v>134.04929000000001</v>
      </c>
      <c r="J451" s="47" t="s">
        <v>87</v>
      </c>
      <c r="K451" s="49"/>
      <c r="L451" s="49"/>
      <c r="M451" s="49"/>
      <c r="N451" s="49"/>
      <c r="O451" s="49"/>
      <c r="P451" s="49"/>
      <c r="Q451" s="49"/>
      <c r="R451" s="49"/>
      <c r="S451" s="47"/>
      <c r="T451" s="46"/>
      <c r="U451" s="46">
        <v>7933951</v>
      </c>
      <c r="V451" s="46">
        <v>66609010</v>
      </c>
      <c r="W451" s="46">
        <v>4000920</v>
      </c>
      <c r="X451" s="30">
        <v>3</v>
      </c>
    </row>
    <row r="452" spans="1:24" x14ac:dyDescent="0.3">
      <c r="A452" s="32">
        <v>178</v>
      </c>
      <c r="B452" s="47" t="s">
        <v>1063</v>
      </c>
      <c r="C452" s="47"/>
      <c r="D452" s="47"/>
      <c r="E452" s="48">
        <v>6.617</v>
      </c>
      <c r="F452" s="47"/>
      <c r="G452" s="47"/>
      <c r="H452" s="47"/>
      <c r="I452" s="49">
        <v>252.13561000000001</v>
      </c>
      <c r="J452" s="47" t="s">
        <v>87</v>
      </c>
      <c r="K452" s="49"/>
      <c r="L452" s="49"/>
      <c r="M452" s="49"/>
      <c r="N452" s="49"/>
      <c r="O452" s="49"/>
      <c r="P452" s="49"/>
      <c r="Q452" s="49"/>
      <c r="R452" s="49"/>
      <c r="S452" s="47"/>
      <c r="T452" s="46" t="s">
        <v>87</v>
      </c>
      <c r="U452" s="46">
        <v>2757480</v>
      </c>
      <c r="V452" s="46" t="s">
        <v>87</v>
      </c>
      <c r="W452" s="46">
        <v>1898990</v>
      </c>
      <c r="X452" s="30">
        <v>2</v>
      </c>
    </row>
    <row r="453" spans="1:24" x14ac:dyDescent="0.3">
      <c r="A453" s="32">
        <v>179</v>
      </c>
      <c r="B453" s="47" t="s">
        <v>1064</v>
      </c>
      <c r="C453" s="47"/>
      <c r="D453" s="47"/>
      <c r="E453" s="48">
        <v>6.6219999999999999</v>
      </c>
      <c r="F453" s="47"/>
      <c r="G453" s="47"/>
      <c r="H453" s="47"/>
      <c r="I453" s="49">
        <v>148.06494000000001</v>
      </c>
      <c r="J453" s="47" t="s">
        <v>87</v>
      </c>
      <c r="K453" s="49"/>
      <c r="L453" s="49"/>
      <c r="M453" s="49"/>
      <c r="N453" s="49"/>
      <c r="O453" s="49"/>
      <c r="P453" s="49"/>
      <c r="Q453" s="49"/>
      <c r="R453" s="49"/>
      <c r="S453" s="47"/>
      <c r="T453" s="46">
        <v>468797</v>
      </c>
      <c r="U453" s="46">
        <v>1952829</v>
      </c>
      <c r="V453" s="46">
        <v>1862113</v>
      </c>
      <c r="W453" s="46">
        <v>2129903</v>
      </c>
      <c r="X453" s="30">
        <v>4</v>
      </c>
    </row>
    <row r="454" spans="1:24" x14ac:dyDescent="0.3">
      <c r="A454" s="32">
        <v>180</v>
      </c>
      <c r="B454" s="47" t="s">
        <v>1065</v>
      </c>
      <c r="C454" s="47"/>
      <c r="D454" s="47"/>
      <c r="E454" s="48">
        <v>6.6230000000000002</v>
      </c>
      <c r="F454" s="47"/>
      <c r="G454" s="47"/>
      <c r="H454" s="47"/>
      <c r="I454" s="49">
        <v>318.15741000000003</v>
      </c>
      <c r="J454" s="47" t="s">
        <v>87</v>
      </c>
      <c r="K454" s="49"/>
      <c r="L454" s="49"/>
      <c r="M454" s="49"/>
      <c r="N454" s="49"/>
      <c r="O454" s="49"/>
      <c r="P454" s="49"/>
      <c r="Q454" s="49"/>
      <c r="R454" s="49"/>
      <c r="S454" s="47"/>
      <c r="T454" s="46"/>
      <c r="U454" s="46">
        <v>8558003</v>
      </c>
      <c r="V454" s="46">
        <v>7614624</v>
      </c>
      <c r="W454" s="46">
        <v>8902815</v>
      </c>
      <c r="X454" s="30">
        <v>3</v>
      </c>
    </row>
    <row r="455" spans="1:24" x14ac:dyDescent="0.3">
      <c r="A455" s="32">
        <v>181</v>
      </c>
      <c r="B455" s="47" t="s">
        <v>1066</v>
      </c>
      <c r="C455" s="47"/>
      <c r="D455" s="47"/>
      <c r="E455" s="48">
        <v>6.6289999999999996</v>
      </c>
      <c r="F455" s="47"/>
      <c r="G455" s="47"/>
      <c r="H455" s="47"/>
      <c r="I455" s="49">
        <v>512.27686000000006</v>
      </c>
      <c r="J455" s="47" t="s">
        <v>87</v>
      </c>
      <c r="K455" s="49"/>
      <c r="L455" s="49"/>
      <c r="M455" s="49"/>
      <c r="N455" s="49"/>
      <c r="O455" s="49"/>
      <c r="P455" s="49"/>
      <c r="Q455" s="49"/>
      <c r="R455" s="49"/>
      <c r="S455" s="47"/>
      <c r="T455" s="46">
        <v>2069517</v>
      </c>
      <c r="U455" s="46">
        <v>10421545</v>
      </c>
      <c r="V455" s="46">
        <v>9186321</v>
      </c>
      <c r="W455" s="46">
        <v>11113613</v>
      </c>
      <c r="X455" s="30">
        <v>4</v>
      </c>
    </row>
    <row r="456" spans="1:24" x14ac:dyDescent="0.3">
      <c r="A456" s="32">
        <v>182</v>
      </c>
      <c r="B456" s="47" t="s">
        <v>1067</v>
      </c>
      <c r="C456" s="47"/>
      <c r="D456" s="47"/>
      <c r="E456" s="48">
        <v>6.6310000000000002</v>
      </c>
      <c r="F456" s="47"/>
      <c r="G456" s="47"/>
      <c r="H456" s="47"/>
      <c r="I456" s="49">
        <v>335.11858000000001</v>
      </c>
      <c r="J456" s="47" t="s">
        <v>87</v>
      </c>
      <c r="K456" s="49"/>
      <c r="L456" s="49"/>
      <c r="M456" s="49"/>
      <c r="N456" s="49"/>
      <c r="O456" s="49"/>
      <c r="P456" s="49"/>
      <c r="Q456" s="49"/>
      <c r="R456" s="49"/>
      <c r="S456" s="47"/>
      <c r="T456" s="46">
        <v>482772</v>
      </c>
      <c r="U456" s="46">
        <v>1110222</v>
      </c>
      <c r="V456" s="46">
        <v>1921369</v>
      </c>
      <c r="W456" s="46">
        <v>2267981</v>
      </c>
      <c r="X456" s="30">
        <v>4</v>
      </c>
    </row>
    <row r="457" spans="1:24" x14ac:dyDescent="0.3">
      <c r="A457" s="32">
        <v>183</v>
      </c>
      <c r="B457" s="47" t="s">
        <v>1068</v>
      </c>
      <c r="C457" s="47"/>
      <c r="D457" s="47"/>
      <c r="E457" s="48">
        <v>6.6319999999999997</v>
      </c>
      <c r="F457" s="47"/>
      <c r="G457" s="47"/>
      <c r="H457" s="47"/>
      <c r="I457" s="49">
        <v>226.06872999999999</v>
      </c>
      <c r="J457" s="47" t="s">
        <v>87</v>
      </c>
      <c r="K457" s="49"/>
      <c r="L457" s="49"/>
      <c r="M457" s="49"/>
      <c r="N457" s="49"/>
      <c r="O457" s="49"/>
      <c r="P457" s="49"/>
      <c r="Q457" s="49"/>
      <c r="R457" s="49"/>
      <c r="S457" s="47"/>
      <c r="T457" s="46">
        <v>282178</v>
      </c>
      <c r="U457" s="46">
        <v>550219</v>
      </c>
      <c r="V457" s="46">
        <v>1120595</v>
      </c>
      <c r="W457" s="46">
        <v>1457972</v>
      </c>
      <c r="X457" s="30">
        <v>4</v>
      </c>
    </row>
    <row r="458" spans="1:24" x14ac:dyDescent="0.3">
      <c r="A458" s="32">
        <v>184</v>
      </c>
      <c r="B458" s="47" t="s">
        <v>1071</v>
      </c>
      <c r="C458" s="47"/>
      <c r="D458" s="47"/>
      <c r="E458" s="48">
        <v>6.633</v>
      </c>
      <c r="F458" s="47"/>
      <c r="G458" s="47"/>
      <c r="H458" s="47"/>
      <c r="I458" s="49">
        <v>457.23145</v>
      </c>
      <c r="J458" s="47" t="s">
        <v>87</v>
      </c>
      <c r="K458" s="49"/>
      <c r="L458" s="49"/>
      <c r="M458" s="49"/>
      <c r="N458" s="49"/>
      <c r="O458" s="49"/>
      <c r="P458" s="49"/>
      <c r="Q458" s="49"/>
      <c r="R458" s="49"/>
      <c r="S458" s="47"/>
      <c r="T458" s="46"/>
      <c r="U458" s="46">
        <v>155187923</v>
      </c>
      <c r="V458" s="46">
        <v>149102769</v>
      </c>
      <c r="W458" s="46">
        <v>164605507</v>
      </c>
      <c r="X458" s="30">
        <v>3</v>
      </c>
    </row>
    <row r="459" spans="1:24" x14ac:dyDescent="0.3">
      <c r="A459" s="32">
        <v>185</v>
      </c>
      <c r="B459" s="47" t="s">
        <v>1069</v>
      </c>
      <c r="C459" s="47"/>
      <c r="D459" s="47"/>
      <c r="E459" s="48">
        <v>6.633</v>
      </c>
      <c r="F459" s="47"/>
      <c r="G459" s="47"/>
      <c r="H459" s="47"/>
      <c r="I459" s="49" t="s">
        <v>87</v>
      </c>
      <c r="J459" s="47" t="s">
        <v>87</v>
      </c>
      <c r="K459" s="49"/>
      <c r="L459" s="49"/>
      <c r="M459" s="49"/>
      <c r="N459" s="49"/>
      <c r="O459" s="49"/>
      <c r="P459" s="49"/>
      <c r="Q459" s="49"/>
      <c r="R459" s="49"/>
      <c r="S459" s="47"/>
      <c r="T459" s="46">
        <v>133312</v>
      </c>
      <c r="U459" s="46">
        <v>367890</v>
      </c>
      <c r="V459" s="46">
        <v>529366</v>
      </c>
      <c r="W459" s="46">
        <v>633513</v>
      </c>
      <c r="X459" s="30">
        <v>4</v>
      </c>
    </row>
    <row r="460" spans="1:24" x14ac:dyDescent="0.3">
      <c r="A460" s="32">
        <v>186</v>
      </c>
      <c r="B460" s="47" t="s">
        <v>1070</v>
      </c>
      <c r="C460" s="47"/>
      <c r="D460" s="47"/>
      <c r="E460" s="48">
        <v>6.633</v>
      </c>
      <c r="F460" s="47"/>
      <c r="G460" s="47"/>
      <c r="H460" s="47"/>
      <c r="I460" s="49">
        <v>254.13013000000001</v>
      </c>
      <c r="J460" s="47" t="s">
        <v>87</v>
      </c>
      <c r="K460" s="49"/>
      <c r="L460" s="49"/>
      <c r="M460" s="49"/>
      <c r="N460" s="49"/>
      <c r="O460" s="49"/>
      <c r="P460" s="49"/>
      <c r="Q460" s="49"/>
      <c r="R460" s="49"/>
      <c r="S460" s="47"/>
      <c r="T460" s="46">
        <v>352722</v>
      </c>
      <c r="U460" s="46">
        <v>1568200</v>
      </c>
      <c r="V460" s="46">
        <v>1412587</v>
      </c>
      <c r="W460" s="46">
        <v>1528358</v>
      </c>
      <c r="X460" s="30">
        <v>4</v>
      </c>
    </row>
    <row r="461" spans="1:24" x14ac:dyDescent="0.3">
      <c r="A461" s="32">
        <v>187</v>
      </c>
      <c r="B461" s="47" t="s">
        <v>1072</v>
      </c>
      <c r="C461" s="47"/>
      <c r="D461" s="47"/>
      <c r="E461" s="48">
        <v>6.6379999999999999</v>
      </c>
      <c r="F461" s="47"/>
      <c r="G461" s="47"/>
      <c r="H461" s="47"/>
      <c r="I461" s="49">
        <v>371.18732999999997</v>
      </c>
      <c r="J461" s="47" t="s">
        <v>87</v>
      </c>
      <c r="K461" s="49"/>
      <c r="L461" s="49"/>
      <c r="M461" s="49"/>
      <c r="N461" s="49"/>
      <c r="O461" s="49"/>
      <c r="P461" s="49"/>
      <c r="Q461" s="49"/>
      <c r="R461" s="49"/>
      <c r="S461" s="47"/>
      <c r="T461" s="46">
        <v>1215716</v>
      </c>
      <c r="U461" s="46">
        <v>3335050</v>
      </c>
      <c r="V461" s="46">
        <v>4296928</v>
      </c>
      <c r="W461" s="46">
        <v>4561809</v>
      </c>
      <c r="X461" s="30">
        <v>4</v>
      </c>
    </row>
    <row r="462" spans="1:24" x14ac:dyDescent="0.3">
      <c r="A462" s="32">
        <v>188</v>
      </c>
      <c r="B462" s="47" t="s">
        <v>1073</v>
      </c>
      <c r="C462" s="47"/>
      <c r="D462" s="47"/>
      <c r="E462" s="48">
        <v>6.6379999999999999</v>
      </c>
      <c r="F462" s="47"/>
      <c r="G462" s="47"/>
      <c r="H462" s="47"/>
      <c r="I462" s="49">
        <v>293.19855000000001</v>
      </c>
      <c r="J462" s="47" t="s">
        <v>87</v>
      </c>
      <c r="K462" s="49"/>
      <c r="L462" s="49"/>
      <c r="M462" s="49"/>
      <c r="N462" s="49"/>
      <c r="O462" s="49"/>
      <c r="P462" s="49"/>
      <c r="Q462" s="49"/>
      <c r="R462" s="49"/>
      <c r="S462" s="47"/>
      <c r="T462" s="46" t="s">
        <v>87</v>
      </c>
      <c r="U462" s="46">
        <v>977399</v>
      </c>
      <c r="V462" s="46">
        <v>967350</v>
      </c>
      <c r="W462" s="46">
        <v>895824</v>
      </c>
      <c r="X462" s="30">
        <v>3</v>
      </c>
    </row>
    <row r="463" spans="1:24" x14ac:dyDescent="0.3">
      <c r="A463" s="32">
        <v>189</v>
      </c>
      <c r="B463" s="47" t="s">
        <v>1074</v>
      </c>
      <c r="C463" s="47"/>
      <c r="D463" s="47"/>
      <c r="E463" s="48">
        <v>6.6379999999999999</v>
      </c>
      <c r="F463" s="47"/>
      <c r="G463" s="47"/>
      <c r="H463" s="47"/>
      <c r="I463" s="49">
        <v>250.13836000000001</v>
      </c>
      <c r="J463" s="47" t="s">
        <v>87</v>
      </c>
      <c r="K463" s="49"/>
      <c r="L463" s="49"/>
      <c r="M463" s="49"/>
      <c r="N463" s="49"/>
      <c r="O463" s="49"/>
      <c r="P463" s="49"/>
      <c r="Q463" s="49"/>
      <c r="R463" s="49"/>
      <c r="S463" s="47"/>
      <c r="T463" s="46">
        <v>468797</v>
      </c>
      <c r="U463" s="46">
        <v>1952829</v>
      </c>
      <c r="V463" s="46">
        <v>1862113</v>
      </c>
      <c r="W463" s="46">
        <v>2129903</v>
      </c>
      <c r="X463" s="30">
        <v>4</v>
      </c>
    </row>
    <row r="464" spans="1:24" x14ac:dyDescent="0.3">
      <c r="A464" s="32">
        <v>190</v>
      </c>
      <c r="B464" s="47" t="s">
        <v>1075</v>
      </c>
      <c r="C464" s="47"/>
      <c r="D464" s="47"/>
      <c r="E464" s="48">
        <v>6.6379999999999999</v>
      </c>
      <c r="F464" s="47"/>
      <c r="G464" s="47"/>
      <c r="H464" s="47"/>
      <c r="I464" s="49">
        <v>403.18117999999998</v>
      </c>
      <c r="J464" s="47" t="s">
        <v>87</v>
      </c>
      <c r="K464" s="49"/>
      <c r="L464" s="49"/>
      <c r="M464" s="49"/>
      <c r="N464" s="49"/>
      <c r="O464" s="49"/>
      <c r="P464" s="49"/>
      <c r="Q464" s="49"/>
      <c r="R464" s="49"/>
      <c r="S464" s="47"/>
      <c r="T464" s="46">
        <v>315561</v>
      </c>
      <c r="U464" s="46">
        <v>881845</v>
      </c>
      <c r="V464" s="46">
        <v>1245217</v>
      </c>
      <c r="W464" s="46">
        <v>815581</v>
      </c>
      <c r="X464" s="30">
        <v>4</v>
      </c>
    </row>
    <row r="465" spans="1:24" x14ac:dyDescent="0.3">
      <c r="A465" s="32">
        <v>191</v>
      </c>
      <c r="B465" s="47" t="s">
        <v>1076</v>
      </c>
      <c r="C465" s="47"/>
      <c r="D465" s="47"/>
      <c r="E465" s="48">
        <v>6.649</v>
      </c>
      <c r="F465" s="47"/>
      <c r="G465" s="47"/>
      <c r="H465" s="47"/>
      <c r="I465" s="49">
        <v>315.09237000000002</v>
      </c>
      <c r="J465" s="47" t="s">
        <v>87</v>
      </c>
      <c r="K465" s="49"/>
      <c r="L465" s="49"/>
      <c r="M465" s="49"/>
      <c r="N465" s="49"/>
      <c r="O465" s="49"/>
      <c r="P465" s="49"/>
      <c r="Q465" s="49"/>
      <c r="R465" s="49"/>
      <c r="S465" s="47"/>
      <c r="T465" s="46">
        <v>291389</v>
      </c>
      <c r="U465" s="46"/>
      <c r="V465" s="46"/>
      <c r="W465" s="46"/>
      <c r="X465" s="30">
        <v>1</v>
      </c>
    </row>
    <row r="466" spans="1:24" x14ac:dyDescent="0.3">
      <c r="A466" s="32">
        <v>192</v>
      </c>
      <c r="B466" s="47" t="s">
        <v>1077</v>
      </c>
      <c r="C466" s="47"/>
      <c r="D466" s="47"/>
      <c r="E466" s="48">
        <v>6.7249999999999996</v>
      </c>
      <c r="F466" s="47"/>
      <c r="G466" s="47"/>
      <c r="H466" s="47"/>
      <c r="I466" s="49">
        <v>217.1825</v>
      </c>
      <c r="J466" s="47" t="s">
        <v>87</v>
      </c>
      <c r="K466" s="49"/>
      <c r="L466" s="49"/>
      <c r="M466" s="49"/>
      <c r="N466" s="49"/>
      <c r="O466" s="49"/>
      <c r="P466" s="49"/>
      <c r="Q466" s="49"/>
      <c r="R466" s="49"/>
      <c r="S466" s="47"/>
      <c r="T466" s="46"/>
      <c r="U466" s="46">
        <v>4592384</v>
      </c>
      <c r="V466" s="46">
        <v>4759963</v>
      </c>
      <c r="W466" s="46">
        <v>2113829</v>
      </c>
      <c r="X466" s="30">
        <v>3</v>
      </c>
    </row>
    <row r="467" spans="1:24" x14ac:dyDescent="0.3">
      <c r="A467" s="32">
        <v>193</v>
      </c>
      <c r="B467" s="47" t="s">
        <v>1078</v>
      </c>
      <c r="C467" s="47"/>
      <c r="D467" s="47"/>
      <c r="E467" s="48">
        <v>6.7320000000000002</v>
      </c>
      <c r="F467" s="47"/>
      <c r="G467" s="47"/>
      <c r="H467" s="47"/>
      <c r="I467" s="49">
        <v>176.15594999999999</v>
      </c>
      <c r="J467" s="47" t="s">
        <v>87</v>
      </c>
      <c r="K467" s="49"/>
      <c r="L467" s="49"/>
      <c r="M467" s="49"/>
      <c r="N467" s="49"/>
      <c r="O467" s="49"/>
      <c r="P467" s="49"/>
      <c r="Q467" s="49"/>
      <c r="R467" s="49"/>
      <c r="S467" s="47"/>
      <c r="T467" s="46">
        <v>22136</v>
      </c>
      <c r="U467" s="46">
        <v>140581</v>
      </c>
      <c r="V467" s="46">
        <v>176673</v>
      </c>
      <c r="W467" s="46">
        <v>170954</v>
      </c>
      <c r="X467" s="30">
        <v>4</v>
      </c>
    </row>
    <row r="468" spans="1:24" x14ac:dyDescent="0.3">
      <c r="A468" s="32">
        <v>194</v>
      </c>
      <c r="B468" s="47" t="s">
        <v>347</v>
      </c>
      <c r="C468" s="47"/>
      <c r="D468" s="47"/>
      <c r="E468" s="48">
        <v>6.7750000000000004</v>
      </c>
      <c r="F468" s="47"/>
      <c r="G468" s="47"/>
      <c r="H468" s="47"/>
      <c r="I468" s="49">
        <v>287.18797999999998</v>
      </c>
      <c r="J468" s="47" t="s">
        <v>87</v>
      </c>
      <c r="K468" s="49"/>
      <c r="L468" s="49"/>
      <c r="M468" s="49"/>
      <c r="N468" s="49"/>
      <c r="O468" s="49"/>
      <c r="P468" s="49"/>
      <c r="Q468" s="49"/>
      <c r="R468" s="49"/>
      <c r="S468" s="47"/>
      <c r="T468" s="46" t="s">
        <v>87</v>
      </c>
      <c r="U468" s="46">
        <v>3601235</v>
      </c>
      <c r="V468" s="46">
        <v>3759014</v>
      </c>
      <c r="W468" s="46">
        <v>3408149</v>
      </c>
      <c r="X468" s="30">
        <v>3</v>
      </c>
    </row>
    <row r="469" spans="1:24" x14ac:dyDescent="0.3">
      <c r="A469" s="32">
        <v>195</v>
      </c>
      <c r="B469" s="47" t="s">
        <v>107</v>
      </c>
      <c r="C469" s="47"/>
      <c r="D469" s="47"/>
      <c r="E469" s="48">
        <v>6.7770000000000001</v>
      </c>
      <c r="F469" s="47"/>
      <c r="G469" s="47"/>
      <c r="H469" s="47"/>
      <c r="I469" s="49">
        <v>132.09334999999999</v>
      </c>
      <c r="J469" s="47">
        <v>132.09297000000001</v>
      </c>
      <c r="K469" s="49"/>
      <c r="L469" s="49"/>
      <c r="M469" s="49"/>
      <c r="N469" s="49"/>
      <c r="O469" s="49"/>
      <c r="P469" s="49"/>
      <c r="Q469" s="49"/>
      <c r="R469" s="49"/>
      <c r="S469" s="47"/>
      <c r="T469" s="46">
        <v>597269</v>
      </c>
      <c r="U469" s="46">
        <v>1219075</v>
      </c>
      <c r="V469" s="46">
        <v>975566</v>
      </c>
      <c r="W469" s="46">
        <v>1178638</v>
      </c>
      <c r="X469" s="30">
        <v>4</v>
      </c>
    </row>
    <row r="470" spans="1:24" x14ac:dyDescent="0.3">
      <c r="A470" s="32">
        <v>196</v>
      </c>
      <c r="B470" s="47" t="s">
        <v>1079</v>
      </c>
      <c r="C470" s="47"/>
      <c r="D470" s="47"/>
      <c r="E470" s="48">
        <v>6.79</v>
      </c>
      <c r="F470" s="47"/>
      <c r="G470" s="47"/>
      <c r="H470" s="47"/>
      <c r="I470" s="49">
        <v>260.08318000000003</v>
      </c>
      <c r="J470" s="47" t="s">
        <v>87</v>
      </c>
      <c r="K470" s="49"/>
      <c r="L470" s="49"/>
      <c r="M470" s="49"/>
      <c r="N470" s="49"/>
      <c r="O470" s="49"/>
      <c r="P470" s="49"/>
      <c r="Q470" s="49"/>
      <c r="R470" s="49"/>
      <c r="S470" s="47"/>
      <c r="T470" s="46" t="s">
        <v>87</v>
      </c>
      <c r="U470" s="46" t="s">
        <v>87</v>
      </c>
      <c r="V470" s="46">
        <v>639594</v>
      </c>
      <c r="W470" s="46">
        <v>710012</v>
      </c>
      <c r="X470" s="30">
        <v>2</v>
      </c>
    </row>
    <row r="471" spans="1:24" x14ac:dyDescent="0.3">
      <c r="A471" s="32">
        <v>197</v>
      </c>
      <c r="B471" s="47" t="s">
        <v>1080</v>
      </c>
      <c r="C471" s="47"/>
      <c r="D471" s="47"/>
      <c r="E471" s="48">
        <v>6.7949999999999999</v>
      </c>
      <c r="F471" s="47"/>
      <c r="G471" s="47"/>
      <c r="H471" s="47"/>
      <c r="I471" s="49">
        <v>414.35237000000001</v>
      </c>
      <c r="J471" s="47" t="s">
        <v>87</v>
      </c>
      <c r="K471" s="49"/>
      <c r="L471" s="49"/>
      <c r="M471" s="49"/>
      <c r="N471" s="49"/>
      <c r="O471" s="49"/>
      <c r="P471" s="49"/>
      <c r="Q471" s="49"/>
      <c r="R471" s="49"/>
      <c r="S471" s="47"/>
      <c r="T471" s="46">
        <v>69130</v>
      </c>
      <c r="U471" s="46">
        <v>1104651</v>
      </c>
      <c r="V471" s="46">
        <v>982832</v>
      </c>
      <c r="W471" s="46">
        <v>978831</v>
      </c>
      <c r="X471" s="30">
        <v>4</v>
      </c>
    </row>
    <row r="472" spans="1:24" x14ac:dyDescent="0.3">
      <c r="A472" s="32">
        <v>198</v>
      </c>
      <c r="B472" s="47" t="s">
        <v>1081</v>
      </c>
      <c r="C472" s="47"/>
      <c r="D472" s="47"/>
      <c r="E472" s="48">
        <v>6.7949999999999999</v>
      </c>
      <c r="F472" s="47"/>
      <c r="G472" s="47"/>
      <c r="H472" s="47"/>
      <c r="I472" s="49">
        <v>146.07598999999999</v>
      </c>
      <c r="J472" s="47" t="s">
        <v>87</v>
      </c>
      <c r="K472" s="49"/>
      <c r="L472" s="49"/>
      <c r="M472" s="49"/>
      <c r="N472" s="49"/>
      <c r="O472" s="49"/>
      <c r="P472" s="49"/>
      <c r="Q472" s="49"/>
      <c r="R472" s="49"/>
      <c r="S472" s="47"/>
      <c r="T472" s="46">
        <v>112903</v>
      </c>
      <c r="U472" s="46" t="s">
        <v>87</v>
      </c>
      <c r="V472" s="46">
        <v>1172927</v>
      </c>
      <c r="W472" s="46">
        <v>1198518</v>
      </c>
      <c r="X472" s="30">
        <v>3</v>
      </c>
    </row>
    <row r="473" spans="1:24" x14ac:dyDescent="0.3">
      <c r="A473" s="32">
        <v>199</v>
      </c>
      <c r="B473" s="47" t="s">
        <v>1082</v>
      </c>
      <c r="C473" s="47"/>
      <c r="D473" s="47"/>
      <c r="E473" s="48">
        <v>6.8150000000000004</v>
      </c>
      <c r="F473" s="47"/>
      <c r="G473" s="47"/>
      <c r="H473" s="47"/>
      <c r="I473" s="49">
        <v>170.09375</v>
      </c>
      <c r="J473" s="47" t="s">
        <v>87</v>
      </c>
      <c r="K473" s="49"/>
      <c r="L473" s="49"/>
      <c r="M473" s="49"/>
      <c r="N473" s="49"/>
      <c r="O473" s="49"/>
      <c r="P473" s="49"/>
      <c r="Q473" s="49"/>
      <c r="R473" s="49"/>
      <c r="S473" s="47"/>
      <c r="T473" s="46"/>
      <c r="U473" s="46">
        <v>16570503</v>
      </c>
      <c r="V473" s="46">
        <v>1079617</v>
      </c>
      <c r="W473" s="46">
        <v>6431354</v>
      </c>
      <c r="X473" s="30">
        <v>3</v>
      </c>
    </row>
    <row r="474" spans="1:24" x14ac:dyDescent="0.3">
      <c r="A474" s="32">
        <v>200</v>
      </c>
      <c r="B474" s="47" t="s">
        <v>1083</v>
      </c>
      <c r="C474" s="47"/>
      <c r="D474" s="47"/>
      <c r="E474" s="48">
        <v>6.8460000000000001</v>
      </c>
      <c r="F474" s="47"/>
      <c r="G474" s="47"/>
      <c r="H474" s="47"/>
      <c r="I474" s="49">
        <v>234.1403</v>
      </c>
      <c r="J474" s="47" t="s">
        <v>87</v>
      </c>
      <c r="K474" s="49"/>
      <c r="L474" s="49"/>
      <c r="M474" s="49"/>
      <c r="N474" s="49"/>
      <c r="O474" s="49"/>
      <c r="P474" s="49"/>
      <c r="Q474" s="49"/>
      <c r="R474" s="49"/>
      <c r="S474" s="47"/>
      <c r="T474" s="46">
        <v>1561275</v>
      </c>
      <c r="U474" s="46">
        <v>25419385</v>
      </c>
      <c r="V474" s="46">
        <v>18546697</v>
      </c>
      <c r="W474" s="46">
        <v>19320134</v>
      </c>
      <c r="X474" s="30">
        <v>4</v>
      </c>
    </row>
    <row r="475" spans="1:24" x14ac:dyDescent="0.3">
      <c r="A475" s="32">
        <v>201</v>
      </c>
      <c r="B475" s="47" t="s">
        <v>350</v>
      </c>
      <c r="C475" s="47"/>
      <c r="D475" s="47"/>
      <c r="E475" s="48">
        <v>6.8639999999999999</v>
      </c>
      <c r="F475" s="47"/>
      <c r="G475" s="47"/>
      <c r="H475" s="47"/>
      <c r="I475" s="49">
        <v>140.08318</v>
      </c>
      <c r="J475" s="47" t="s">
        <v>87</v>
      </c>
      <c r="K475" s="49"/>
      <c r="L475" s="49"/>
      <c r="M475" s="49"/>
      <c r="N475" s="49"/>
      <c r="O475" s="49"/>
      <c r="P475" s="49"/>
      <c r="Q475" s="49"/>
      <c r="R475" s="49"/>
      <c r="S475" s="47"/>
      <c r="T475" s="46"/>
      <c r="U475" s="46">
        <v>3807824</v>
      </c>
      <c r="V475" s="46" t="s">
        <v>87</v>
      </c>
      <c r="W475" s="46">
        <v>1248582</v>
      </c>
      <c r="X475" s="30">
        <v>2</v>
      </c>
    </row>
    <row r="476" spans="1:24" x14ac:dyDescent="0.3">
      <c r="A476" s="32">
        <v>202</v>
      </c>
      <c r="B476" s="47" t="s">
        <v>1086</v>
      </c>
      <c r="C476" s="47"/>
      <c r="D476" s="47"/>
      <c r="E476" s="48">
        <v>6.8730000000000002</v>
      </c>
      <c r="F476" s="47"/>
      <c r="G476" s="47"/>
      <c r="H476" s="47"/>
      <c r="I476" s="49">
        <v>130.06245000000001</v>
      </c>
      <c r="J476" s="47" t="s">
        <v>87</v>
      </c>
      <c r="K476" s="49"/>
      <c r="L476" s="49"/>
      <c r="M476" s="49"/>
      <c r="N476" s="49"/>
      <c r="O476" s="49"/>
      <c r="P476" s="49"/>
      <c r="Q476" s="49"/>
      <c r="R476" s="49"/>
      <c r="S476" s="47"/>
      <c r="T476" s="46">
        <v>16636</v>
      </c>
      <c r="U476" s="46">
        <v>655838</v>
      </c>
      <c r="V476" s="46">
        <v>426597</v>
      </c>
      <c r="W476" s="46">
        <v>446260</v>
      </c>
      <c r="X476" s="30">
        <v>4</v>
      </c>
    </row>
    <row r="477" spans="1:24" x14ac:dyDescent="0.3">
      <c r="A477" s="32">
        <v>203</v>
      </c>
      <c r="B477" s="47" t="s">
        <v>1087</v>
      </c>
      <c r="C477" s="47"/>
      <c r="D477" s="47"/>
      <c r="E477" s="48">
        <v>6.8760000000000003</v>
      </c>
      <c r="F477" s="47"/>
      <c r="G477" s="47"/>
      <c r="H477" s="47"/>
      <c r="I477" s="49">
        <v>172.14578</v>
      </c>
      <c r="J477" s="47" t="s">
        <v>87</v>
      </c>
      <c r="K477" s="49"/>
      <c r="L477" s="49"/>
      <c r="M477" s="49"/>
      <c r="N477" s="49"/>
      <c r="O477" s="49"/>
      <c r="P477" s="49"/>
      <c r="Q477" s="49"/>
      <c r="R477" s="49"/>
      <c r="S477" s="47"/>
      <c r="T477" s="46">
        <v>533572</v>
      </c>
      <c r="U477" s="46">
        <v>7004551</v>
      </c>
      <c r="V477" s="46" t="s">
        <v>87</v>
      </c>
      <c r="W477" s="46">
        <v>2474331</v>
      </c>
      <c r="X477" s="30">
        <v>3</v>
      </c>
    </row>
    <row r="478" spans="1:24" x14ac:dyDescent="0.3">
      <c r="A478" s="32">
        <v>204</v>
      </c>
      <c r="B478" s="47" t="s">
        <v>1089</v>
      </c>
      <c r="C478" s="47"/>
      <c r="D478" s="47"/>
      <c r="E478" s="48">
        <v>6.8819999999999997</v>
      </c>
      <c r="F478" s="47"/>
      <c r="G478" s="47"/>
      <c r="H478" s="47"/>
      <c r="I478" s="49">
        <v>126.10392</v>
      </c>
      <c r="J478" s="47" t="s">
        <v>87</v>
      </c>
      <c r="K478" s="49"/>
      <c r="L478" s="49"/>
      <c r="M478" s="49"/>
      <c r="N478" s="49"/>
      <c r="O478" s="49"/>
      <c r="P478" s="49"/>
      <c r="Q478" s="49"/>
      <c r="R478" s="49"/>
      <c r="S478" s="47"/>
      <c r="T478" s="46"/>
      <c r="U478" s="46">
        <v>1573195</v>
      </c>
      <c r="V478" s="46">
        <v>963942</v>
      </c>
      <c r="W478" s="46">
        <v>1506596</v>
      </c>
      <c r="X478" s="30">
        <v>3</v>
      </c>
    </row>
    <row r="479" spans="1:24" x14ac:dyDescent="0.3">
      <c r="A479" s="32">
        <v>205</v>
      </c>
      <c r="B479" s="47" t="s">
        <v>111</v>
      </c>
      <c r="C479" s="47"/>
      <c r="D479" s="47"/>
      <c r="E479" s="48">
        <v>6.9790000000000001</v>
      </c>
      <c r="F479" s="47"/>
      <c r="G479" s="47"/>
      <c r="H479" s="47"/>
      <c r="I479" s="49">
        <v>266.22403000000003</v>
      </c>
      <c r="J479" s="47" t="s">
        <v>87</v>
      </c>
      <c r="K479" s="49"/>
      <c r="L479" s="49"/>
      <c r="M479" s="49"/>
      <c r="N479" s="49"/>
      <c r="O479" s="49"/>
      <c r="P479" s="49"/>
      <c r="Q479" s="49"/>
      <c r="R479" s="49"/>
      <c r="S479" s="47"/>
      <c r="T479" s="46"/>
      <c r="U479" s="46">
        <v>753881</v>
      </c>
      <c r="V479" s="46">
        <v>370852</v>
      </c>
      <c r="W479" s="46">
        <v>632457</v>
      </c>
      <c r="X479" s="30">
        <v>3</v>
      </c>
    </row>
    <row r="480" spans="1:24" x14ac:dyDescent="0.3">
      <c r="A480" s="32">
        <v>206</v>
      </c>
      <c r="B480" s="47" t="s">
        <v>357</v>
      </c>
      <c r="C480" s="47"/>
      <c r="D480" s="47"/>
      <c r="E480" s="48">
        <v>6.9829999999999997</v>
      </c>
      <c r="F480" s="47"/>
      <c r="G480" s="47"/>
      <c r="H480" s="47"/>
      <c r="I480" s="49">
        <v>159.98410999999999</v>
      </c>
      <c r="J480" s="47">
        <v>159.98357999999999</v>
      </c>
      <c r="K480" s="49"/>
      <c r="L480" s="49"/>
      <c r="M480" s="49"/>
      <c r="N480" s="49"/>
      <c r="O480" s="49"/>
      <c r="P480" s="49"/>
      <c r="Q480" s="49"/>
      <c r="R480" s="49"/>
      <c r="S480" s="47"/>
      <c r="T480" s="46"/>
      <c r="U480" s="46">
        <v>2726326</v>
      </c>
      <c r="V480" s="46">
        <v>1542846</v>
      </c>
      <c r="W480" s="46">
        <v>2495792</v>
      </c>
      <c r="X480" s="30">
        <v>3</v>
      </c>
    </row>
    <row r="481" spans="1:24" x14ac:dyDescent="0.3">
      <c r="A481" s="32">
        <v>207</v>
      </c>
      <c r="B481" s="47" t="s">
        <v>1091</v>
      </c>
      <c r="C481" s="47"/>
      <c r="D481" s="47"/>
      <c r="E481" s="48">
        <v>6.9859999999999998</v>
      </c>
      <c r="F481" s="47"/>
      <c r="G481" s="47"/>
      <c r="H481" s="47"/>
      <c r="I481" s="49">
        <v>180.11447999999999</v>
      </c>
      <c r="J481" s="47" t="s">
        <v>87</v>
      </c>
      <c r="K481" s="49"/>
      <c r="L481" s="49"/>
      <c r="M481" s="49"/>
      <c r="N481" s="49"/>
      <c r="O481" s="49"/>
      <c r="P481" s="49"/>
      <c r="Q481" s="49"/>
      <c r="R481" s="49"/>
      <c r="S481" s="47"/>
      <c r="T481" s="46"/>
      <c r="U481" s="46">
        <v>374854</v>
      </c>
      <c r="V481" s="46"/>
      <c r="W481" s="46">
        <v>666794</v>
      </c>
      <c r="X481" s="30">
        <v>2</v>
      </c>
    </row>
    <row r="482" spans="1:24" x14ac:dyDescent="0.3">
      <c r="A482" s="32">
        <v>208</v>
      </c>
      <c r="B482" s="47" t="s">
        <v>1090</v>
      </c>
      <c r="C482" s="47"/>
      <c r="D482" s="47"/>
      <c r="E482" s="48">
        <v>6.9880000000000004</v>
      </c>
      <c r="F482" s="47"/>
      <c r="G482" s="47"/>
      <c r="H482" s="47"/>
      <c r="I482" s="49">
        <v>232.11254</v>
      </c>
      <c r="J482" s="47" t="s">
        <v>87</v>
      </c>
      <c r="K482" s="49"/>
      <c r="L482" s="49"/>
      <c r="M482" s="49"/>
      <c r="N482" s="49"/>
      <c r="O482" s="49"/>
      <c r="P482" s="49"/>
      <c r="Q482" s="49"/>
      <c r="R482" s="49"/>
      <c r="S482" s="47"/>
      <c r="T482" s="46"/>
      <c r="U482" s="46">
        <v>753881</v>
      </c>
      <c r="V482" s="46">
        <v>370852</v>
      </c>
      <c r="W482" s="46">
        <v>632457</v>
      </c>
      <c r="X482" s="30">
        <v>3</v>
      </c>
    </row>
    <row r="483" spans="1:24" x14ac:dyDescent="0.3">
      <c r="A483" s="32">
        <v>209</v>
      </c>
      <c r="B483" s="47" t="s">
        <v>1092</v>
      </c>
      <c r="C483" s="47"/>
      <c r="D483" s="47"/>
      <c r="E483" s="48">
        <v>7.0010000000000003</v>
      </c>
      <c r="F483" s="47"/>
      <c r="G483" s="47"/>
      <c r="H483" s="47"/>
      <c r="I483" s="49">
        <v>366.02809999999999</v>
      </c>
      <c r="J483" s="47" t="s">
        <v>87</v>
      </c>
      <c r="K483" s="49"/>
      <c r="L483" s="49"/>
      <c r="M483" s="49"/>
      <c r="N483" s="49"/>
      <c r="O483" s="49"/>
      <c r="P483" s="49"/>
      <c r="Q483" s="49"/>
      <c r="R483" s="49"/>
      <c r="S483" s="47"/>
      <c r="T483" s="46" t="s">
        <v>87</v>
      </c>
      <c r="U483" s="46">
        <v>752343</v>
      </c>
      <c r="V483" s="46" t="s">
        <v>87</v>
      </c>
      <c r="W483" s="46">
        <v>152813</v>
      </c>
      <c r="X483" s="30">
        <v>2</v>
      </c>
    </row>
    <row r="484" spans="1:24" x14ac:dyDescent="0.3">
      <c r="A484" s="32">
        <v>210</v>
      </c>
      <c r="B484" s="47" t="s">
        <v>1093</v>
      </c>
      <c r="C484" s="47"/>
      <c r="D484" s="47"/>
      <c r="E484" s="48">
        <v>7.024</v>
      </c>
      <c r="F484" s="47"/>
      <c r="G484" s="47"/>
      <c r="H484" s="47"/>
      <c r="I484" s="49">
        <v>150.10391999999999</v>
      </c>
      <c r="J484" s="47" t="s">
        <v>87</v>
      </c>
      <c r="K484" s="49"/>
      <c r="L484" s="49"/>
      <c r="M484" s="49"/>
      <c r="N484" s="49"/>
      <c r="O484" s="49"/>
      <c r="P484" s="49"/>
      <c r="Q484" s="49"/>
      <c r="R484" s="49"/>
      <c r="S484" s="47"/>
      <c r="T484" s="46">
        <v>31340</v>
      </c>
      <c r="U484" s="46">
        <v>462771</v>
      </c>
      <c r="V484" s="46">
        <v>250038</v>
      </c>
      <c r="W484" s="46">
        <v>383782</v>
      </c>
      <c r="X484" s="30">
        <v>4</v>
      </c>
    </row>
    <row r="485" spans="1:24" x14ac:dyDescent="0.3">
      <c r="A485" s="32">
        <v>211</v>
      </c>
      <c r="B485" s="47" t="s">
        <v>1094</v>
      </c>
      <c r="C485" s="47"/>
      <c r="D485" s="47"/>
      <c r="E485" s="48">
        <v>7.0529999999999999</v>
      </c>
      <c r="F485" s="47"/>
      <c r="G485" s="47"/>
      <c r="H485" s="47"/>
      <c r="I485" s="49">
        <v>136.08826999999999</v>
      </c>
      <c r="J485" s="47" t="s">
        <v>87</v>
      </c>
      <c r="K485" s="49"/>
      <c r="L485" s="49"/>
      <c r="M485" s="49"/>
      <c r="N485" s="49"/>
      <c r="O485" s="49"/>
      <c r="P485" s="49"/>
      <c r="Q485" s="49"/>
      <c r="R485" s="49"/>
      <c r="S485" s="47"/>
      <c r="T485" s="46" t="s">
        <v>87</v>
      </c>
      <c r="U485" s="46">
        <v>3622129</v>
      </c>
      <c r="V485" s="46">
        <v>3069253</v>
      </c>
      <c r="W485" s="46">
        <v>2915800</v>
      </c>
      <c r="X485" s="30">
        <v>3</v>
      </c>
    </row>
    <row r="486" spans="1:24" x14ac:dyDescent="0.3">
      <c r="A486" s="32">
        <v>212</v>
      </c>
      <c r="B486" s="47" t="s">
        <v>366</v>
      </c>
      <c r="C486" s="47"/>
      <c r="D486" s="47"/>
      <c r="E486" s="48">
        <v>7.0780000000000003</v>
      </c>
      <c r="F486" s="47"/>
      <c r="G486" s="47"/>
      <c r="H486" s="47"/>
      <c r="I486" s="49">
        <v>256.20330000000001</v>
      </c>
      <c r="J486" s="47" t="s">
        <v>87</v>
      </c>
      <c r="K486" s="49"/>
      <c r="L486" s="49"/>
      <c r="M486" s="49"/>
      <c r="N486" s="49"/>
      <c r="O486" s="49"/>
      <c r="P486" s="49"/>
      <c r="Q486" s="49"/>
      <c r="R486" s="49"/>
      <c r="S486" s="47"/>
      <c r="T486" s="46">
        <v>217492</v>
      </c>
      <c r="U486" s="46">
        <v>2537307</v>
      </c>
      <c r="V486" s="46">
        <v>1515780</v>
      </c>
      <c r="W486" s="46">
        <v>1592470</v>
      </c>
      <c r="X486" s="30">
        <v>4</v>
      </c>
    </row>
    <row r="487" spans="1:24" x14ac:dyDescent="0.3">
      <c r="A487" s="32">
        <v>213</v>
      </c>
      <c r="B487" s="47" t="s">
        <v>114</v>
      </c>
      <c r="C487" s="47"/>
      <c r="D487" s="47"/>
      <c r="E487" s="48">
        <v>7.109</v>
      </c>
      <c r="F487" s="47"/>
      <c r="G487" s="47"/>
      <c r="H487" s="47"/>
      <c r="I487" s="49">
        <v>312.15021000000002</v>
      </c>
      <c r="J487" s="47" t="s">
        <v>87</v>
      </c>
      <c r="K487" s="49"/>
      <c r="L487" s="49"/>
      <c r="M487" s="49"/>
      <c r="N487" s="49"/>
      <c r="O487" s="49"/>
      <c r="P487" s="49"/>
      <c r="Q487" s="49"/>
      <c r="R487" s="49"/>
      <c r="S487" s="47"/>
      <c r="T487" s="46"/>
      <c r="U487" s="46">
        <v>679127</v>
      </c>
      <c r="V487" s="46">
        <v>561131</v>
      </c>
      <c r="W487" s="46">
        <v>233030</v>
      </c>
      <c r="X487" s="30">
        <v>3</v>
      </c>
    </row>
    <row r="488" spans="1:24" x14ac:dyDescent="0.3">
      <c r="A488" s="32">
        <v>214</v>
      </c>
      <c r="B488" s="47" t="s">
        <v>1096</v>
      </c>
      <c r="C488" s="47"/>
      <c r="D488" s="47"/>
      <c r="E488" s="48">
        <v>7.1139999999999999</v>
      </c>
      <c r="F488" s="47"/>
      <c r="G488" s="47"/>
      <c r="H488" s="47"/>
      <c r="I488" s="49">
        <v>270.20096000000001</v>
      </c>
      <c r="J488" s="47" t="s">
        <v>87</v>
      </c>
      <c r="K488" s="49"/>
      <c r="L488" s="49"/>
      <c r="M488" s="49"/>
      <c r="N488" s="49"/>
      <c r="O488" s="49"/>
      <c r="P488" s="49"/>
      <c r="Q488" s="49"/>
      <c r="R488" s="49"/>
      <c r="S488" s="47"/>
      <c r="T488" s="46">
        <v>303924</v>
      </c>
      <c r="U488" s="46">
        <v>8707480</v>
      </c>
      <c r="V488" s="46">
        <v>7169981</v>
      </c>
      <c r="W488" s="46">
        <v>2373211</v>
      </c>
      <c r="X488" s="30">
        <v>4</v>
      </c>
    </row>
    <row r="489" spans="1:24" x14ac:dyDescent="0.3">
      <c r="A489" s="32">
        <v>215</v>
      </c>
      <c r="B489" s="47" t="s">
        <v>1097</v>
      </c>
      <c r="C489" s="47"/>
      <c r="D489" s="47"/>
      <c r="E489" s="48">
        <v>7.1340000000000003</v>
      </c>
      <c r="F489" s="47"/>
      <c r="G489" s="47"/>
      <c r="H489" s="47"/>
      <c r="I489" s="49">
        <v>164.13079999999999</v>
      </c>
      <c r="J489" s="47" t="s">
        <v>87</v>
      </c>
      <c r="K489" s="49"/>
      <c r="L489" s="49"/>
      <c r="M489" s="49"/>
      <c r="N489" s="49"/>
      <c r="O489" s="49"/>
      <c r="P489" s="49"/>
      <c r="Q489" s="49"/>
      <c r="R489" s="49"/>
      <c r="S489" s="47"/>
      <c r="T489" s="46"/>
      <c r="U489" s="46" t="s">
        <v>87</v>
      </c>
      <c r="V489" s="46">
        <v>1149544</v>
      </c>
      <c r="W489" s="46" t="s">
        <v>87</v>
      </c>
      <c r="X489" s="30">
        <v>1</v>
      </c>
    </row>
    <row r="490" spans="1:24" x14ac:dyDescent="0.3">
      <c r="A490" s="32">
        <v>216</v>
      </c>
      <c r="B490" s="47" t="s">
        <v>1098</v>
      </c>
      <c r="C490" s="47"/>
      <c r="D490" s="47"/>
      <c r="E490" s="48">
        <v>7.1360000000000001</v>
      </c>
      <c r="F490" s="47"/>
      <c r="G490" s="47"/>
      <c r="H490" s="47"/>
      <c r="I490" s="49">
        <v>195.12538000000001</v>
      </c>
      <c r="J490" s="47" t="s">
        <v>87</v>
      </c>
      <c r="K490" s="49"/>
      <c r="L490" s="49"/>
      <c r="M490" s="49"/>
      <c r="N490" s="49"/>
      <c r="O490" s="49"/>
      <c r="P490" s="49"/>
      <c r="Q490" s="49"/>
      <c r="R490" s="49"/>
      <c r="S490" s="47"/>
      <c r="T490" s="46"/>
      <c r="U490" s="46">
        <v>171929</v>
      </c>
      <c r="V490" s="46"/>
      <c r="W490" s="46"/>
      <c r="X490" s="30">
        <v>1</v>
      </c>
    </row>
    <row r="491" spans="1:24" x14ac:dyDescent="0.3">
      <c r="A491" s="32">
        <v>217</v>
      </c>
      <c r="B491" s="47" t="s">
        <v>1099</v>
      </c>
      <c r="C491" s="47"/>
      <c r="D491" s="47"/>
      <c r="E491" s="48">
        <v>7.1429999999999998</v>
      </c>
      <c r="F491" s="47"/>
      <c r="G491" s="47"/>
      <c r="H491" s="47"/>
      <c r="I491" s="49">
        <v>254.22403</v>
      </c>
      <c r="J491" s="47" t="s">
        <v>87</v>
      </c>
      <c r="K491" s="49"/>
      <c r="L491" s="49"/>
      <c r="M491" s="49"/>
      <c r="N491" s="49"/>
      <c r="O491" s="49"/>
      <c r="P491" s="49"/>
      <c r="Q491" s="49"/>
      <c r="R491" s="49"/>
      <c r="S491" s="47"/>
      <c r="T491" s="46">
        <v>115956</v>
      </c>
      <c r="U491" s="46">
        <v>1707934</v>
      </c>
      <c r="V491" s="46">
        <v>1525680</v>
      </c>
      <c r="W491" s="46">
        <v>1186682</v>
      </c>
      <c r="X491" s="30">
        <v>4</v>
      </c>
    </row>
    <row r="492" spans="1:24" x14ac:dyDescent="0.3">
      <c r="A492" s="32">
        <v>218</v>
      </c>
      <c r="B492" s="47" t="s">
        <v>1100</v>
      </c>
      <c r="C492" s="47"/>
      <c r="D492" s="47"/>
      <c r="E492" s="48">
        <v>7.1520000000000001</v>
      </c>
      <c r="F492" s="47"/>
      <c r="G492" s="47"/>
      <c r="H492" s="47"/>
      <c r="I492" s="49">
        <v>184.15701000000001</v>
      </c>
      <c r="J492" s="47" t="s">
        <v>87</v>
      </c>
      <c r="K492" s="49"/>
      <c r="L492" s="49"/>
      <c r="M492" s="49"/>
      <c r="N492" s="49"/>
      <c r="O492" s="49"/>
      <c r="P492" s="49"/>
      <c r="Q492" s="49"/>
      <c r="R492" s="49"/>
      <c r="S492" s="47"/>
      <c r="T492" s="46">
        <v>185348</v>
      </c>
      <c r="U492" s="46">
        <v>1404165</v>
      </c>
      <c r="V492" s="46">
        <v>1111587</v>
      </c>
      <c r="W492" s="46">
        <v>1085476</v>
      </c>
      <c r="X492" s="30">
        <v>4</v>
      </c>
    </row>
    <row r="493" spans="1:24" x14ac:dyDescent="0.3">
      <c r="A493" s="32">
        <v>219</v>
      </c>
      <c r="B493" s="47" t="s">
        <v>1101</v>
      </c>
      <c r="C493" s="47"/>
      <c r="D493" s="47"/>
      <c r="E493" s="48">
        <v>7.1879999999999997</v>
      </c>
      <c r="F493" s="47"/>
      <c r="G493" s="47"/>
      <c r="H493" s="47"/>
      <c r="I493" s="49">
        <v>254.13013000000001</v>
      </c>
      <c r="J493" s="47" t="s">
        <v>87</v>
      </c>
      <c r="K493" s="49"/>
      <c r="L493" s="49"/>
      <c r="M493" s="49"/>
      <c r="N493" s="49"/>
      <c r="O493" s="49"/>
      <c r="P493" s="49"/>
      <c r="Q493" s="49"/>
      <c r="R493" s="49"/>
      <c r="S493" s="47"/>
      <c r="T493" s="46">
        <v>3461774</v>
      </c>
      <c r="U493" s="46">
        <v>19303379</v>
      </c>
      <c r="V493" s="46">
        <v>17519476</v>
      </c>
      <c r="W493" s="46">
        <v>17539868</v>
      </c>
      <c r="X493" s="30">
        <v>4</v>
      </c>
    </row>
    <row r="494" spans="1:24" x14ac:dyDescent="0.3">
      <c r="A494" s="32">
        <v>220</v>
      </c>
      <c r="B494" s="47" t="s">
        <v>368</v>
      </c>
      <c r="C494" s="47"/>
      <c r="D494" s="47"/>
      <c r="E494" s="48">
        <v>7.194</v>
      </c>
      <c r="F494" s="47"/>
      <c r="G494" s="47"/>
      <c r="H494" s="47"/>
      <c r="I494" s="49">
        <v>218.13013000000001</v>
      </c>
      <c r="J494" s="47" t="s">
        <v>87</v>
      </c>
      <c r="K494" s="49"/>
      <c r="L494" s="49"/>
      <c r="M494" s="49"/>
      <c r="N494" s="49"/>
      <c r="O494" s="49"/>
      <c r="P494" s="49"/>
      <c r="Q494" s="49"/>
      <c r="R494" s="49"/>
      <c r="S494" s="47"/>
      <c r="T494" s="46">
        <v>98845</v>
      </c>
      <c r="U494" s="46">
        <v>773223</v>
      </c>
      <c r="V494" s="46">
        <v>924314</v>
      </c>
      <c r="W494" s="46">
        <v>643032</v>
      </c>
      <c r="X494" s="30">
        <v>4</v>
      </c>
    </row>
    <row r="495" spans="1:24" x14ac:dyDescent="0.3">
      <c r="A495" s="32">
        <v>221</v>
      </c>
      <c r="B495" s="47" t="s">
        <v>1102</v>
      </c>
      <c r="C495" s="47"/>
      <c r="D495" s="47"/>
      <c r="E495" s="48">
        <v>7.2030000000000003</v>
      </c>
      <c r="F495" s="47"/>
      <c r="G495" s="47"/>
      <c r="H495" s="47"/>
      <c r="I495" s="49">
        <v>350.15125999999998</v>
      </c>
      <c r="J495" s="47" t="s">
        <v>87</v>
      </c>
      <c r="K495" s="49"/>
      <c r="L495" s="49"/>
      <c r="M495" s="49"/>
      <c r="N495" s="49"/>
      <c r="O495" s="49"/>
      <c r="P495" s="49"/>
      <c r="Q495" s="49"/>
      <c r="R495" s="49"/>
      <c r="S495" s="47"/>
      <c r="T495" s="46">
        <v>330551</v>
      </c>
      <c r="U495" s="46">
        <v>588871</v>
      </c>
      <c r="V495" s="46">
        <v>406151</v>
      </c>
      <c r="W495" s="46" t="s">
        <v>87</v>
      </c>
      <c r="X495" s="30">
        <v>3</v>
      </c>
    </row>
    <row r="496" spans="1:24" x14ac:dyDescent="0.3">
      <c r="A496" s="32">
        <v>222</v>
      </c>
      <c r="B496" s="47" t="s">
        <v>1103</v>
      </c>
      <c r="C496" s="47"/>
      <c r="D496" s="47"/>
      <c r="E496" s="48">
        <v>7.21</v>
      </c>
      <c r="F496" s="47"/>
      <c r="G496" s="47"/>
      <c r="H496" s="47"/>
      <c r="I496" s="49">
        <v>164.11957000000001</v>
      </c>
      <c r="J496" s="47" t="s">
        <v>87</v>
      </c>
      <c r="K496" s="49"/>
      <c r="L496" s="49"/>
      <c r="M496" s="49"/>
      <c r="N496" s="49"/>
      <c r="O496" s="49"/>
      <c r="P496" s="49"/>
      <c r="Q496" s="49"/>
      <c r="R496" s="49"/>
      <c r="S496" s="47"/>
      <c r="T496" s="46" t="s">
        <v>87</v>
      </c>
      <c r="U496" s="46">
        <v>2907785</v>
      </c>
      <c r="V496" s="46">
        <v>3336774</v>
      </c>
      <c r="W496" s="46">
        <v>3140927</v>
      </c>
      <c r="X496" s="30">
        <v>3</v>
      </c>
    </row>
    <row r="497" spans="1:24" x14ac:dyDescent="0.3">
      <c r="A497" s="32">
        <v>223</v>
      </c>
      <c r="B497" s="47" t="s">
        <v>1104</v>
      </c>
      <c r="C497" s="47"/>
      <c r="D497" s="47"/>
      <c r="E497" s="48">
        <v>7.2480000000000002</v>
      </c>
      <c r="F497" s="47"/>
      <c r="G497" s="47"/>
      <c r="H497" s="47"/>
      <c r="I497" s="49">
        <v>128.15594999999999</v>
      </c>
      <c r="J497" s="47" t="s">
        <v>87</v>
      </c>
      <c r="K497" s="49"/>
      <c r="L497" s="49"/>
      <c r="M497" s="49"/>
      <c r="N497" s="49"/>
      <c r="O497" s="49"/>
      <c r="P497" s="49"/>
      <c r="Q497" s="49"/>
      <c r="R497" s="49"/>
      <c r="S497" s="47"/>
      <c r="T497" s="46">
        <v>175229</v>
      </c>
      <c r="U497" s="46">
        <v>1073649</v>
      </c>
      <c r="V497" s="46">
        <v>1370065</v>
      </c>
      <c r="W497" s="46">
        <v>465940</v>
      </c>
      <c r="X497" s="30">
        <v>4</v>
      </c>
    </row>
    <row r="498" spans="1:24" x14ac:dyDescent="0.3">
      <c r="A498" s="32">
        <v>224</v>
      </c>
      <c r="B498" s="47" t="s">
        <v>1105</v>
      </c>
      <c r="C498" s="47"/>
      <c r="D498" s="47"/>
      <c r="E498" s="48">
        <v>7.2530000000000001</v>
      </c>
      <c r="F498" s="47"/>
      <c r="G498" s="47"/>
      <c r="H498" s="47"/>
      <c r="I498" s="49">
        <v>514.14044000000001</v>
      </c>
      <c r="J498" s="47" t="s">
        <v>87</v>
      </c>
      <c r="K498" s="49"/>
      <c r="L498" s="49"/>
      <c r="M498" s="49"/>
      <c r="N498" s="49"/>
      <c r="O498" s="49"/>
      <c r="P498" s="49"/>
      <c r="Q498" s="49"/>
      <c r="R498" s="49"/>
      <c r="S498" s="47"/>
      <c r="T498" s="46">
        <v>123311</v>
      </c>
      <c r="U498" s="46">
        <v>38294</v>
      </c>
      <c r="V498" s="46">
        <v>43024</v>
      </c>
      <c r="W498" s="46"/>
      <c r="X498" s="30">
        <v>3</v>
      </c>
    </row>
    <row r="499" spans="1:24" x14ac:dyDescent="0.3">
      <c r="A499" s="32">
        <v>225</v>
      </c>
      <c r="B499" s="47" t="s">
        <v>1108</v>
      </c>
      <c r="C499" s="47"/>
      <c r="D499" s="47"/>
      <c r="E499" s="48">
        <v>7.2889999999999997</v>
      </c>
      <c r="F499" s="47"/>
      <c r="G499" s="47"/>
      <c r="H499" s="47"/>
      <c r="I499" s="49">
        <v>279.15773999999999</v>
      </c>
      <c r="J499" s="47" t="s">
        <v>87</v>
      </c>
      <c r="K499" s="49"/>
      <c r="L499" s="49"/>
      <c r="M499" s="49"/>
      <c r="N499" s="49"/>
      <c r="O499" s="49"/>
      <c r="P499" s="49"/>
      <c r="Q499" s="49"/>
      <c r="R499" s="49"/>
      <c r="S499" s="47"/>
      <c r="T499" s="46">
        <v>998730</v>
      </c>
      <c r="U499" s="46">
        <v>3111489</v>
      </c>
      <c r="V499" s="46" t="s">
        <v>87</v>
      </c>
      <c r="W499" s="46">
        <v>2360854</v>
      </c>
      <c r="X499" s="30">
        <v>3</v>
      </c>
    </row>
    <row r="500" spans="1:24" x14ac:dyDescent="0.3">
      <c r="A500" s="32">
        <v>226</v>
      </c>
      <c r="B500" s="47" t="s">
        <v>1106</v>
      </c>
      <c r="C500" s="47"/>
      <c r="D500" s="47"/>
      <c r="E500" s="48">
        <v>7.2949999999999999</v>
      </c>
      <c r="F500" s="47"/>
      <c r="G500" s="47"/>
      <c r="H500" s="47"/>
      <c r="I500" s="49">
        <v>218.16651999999999</v>
      </c>
      <c r="J500" s="47" t="s">
        <v>87</v>
      </c>
      <c r="K500" s="49"/>
      <c r="L500" s="49"/>
      <c r="M500" s="49"/>
      <c r="N500" s="49"/>
      <c r="O500" s="49"/>
      <c r="P500" s="49"/>
      <c r="Q500" s="49"/>
      <c r="R500" s="49"/>
      <c r="S500" s="47"/>
      <c r="T500" s="46">
        <v>17830</v>
      </c>
      <c r="U500" s="46">
        <v>207539</v>
      </c>
      <c r="V500" s="46">
        <v>196719</v>
      </c>
      <c r="W500" s="46">
        <v>87357</v>
      </c>
      <c r="X500" s="30">
        <v>4</v>
      </c>
    </row>
    <row r="501" spans="1:24" x14ac:dyDescent="0.3">
      <c r="A501" s="32">
        <v>227</v>
      </c>
      <c r="B501" s="47" t="s">
        <v>1107</v>
      </c>
      <c r="C501" s="47"/>
      <c r="D501" s="47"/>
      <c r="E501" s="48">
        <v>7.3129999999999997</v>
      </c>
      <c r="F501" s="47"/>
      <c r="G501" s="47"/>
      <c r="H501" s="47"/>
      <c r="I501" s="49">
        <v>163.09916999999999</v>
      </c>
      <c r="J501" s="47" t="s">
        <v>87</v>
      </c>
      <c r="K501" s="49"/>
      <c r="L501" s="49"/>
      <c r="M501" s="49"/>
      <c r="N501" s="49"/>
      <c r="O501" s="49"/>
      <c r="P501" s="49"/>
      <c r="Q501" s="49"/>
      <c r="R501" s="49"/>
      <c r="S501" s="47"/>
      <c r="T501" s="46"/>
      <c r="U501" s="46">
        <v>1788780</v>
      </c>
      <c r="V501" s="46">
        <v>1781484</v>
      </c>
      <c r="W501" s="46">
        <v>3326753</v>
      </c>
      <c r="X501" s="30">
        <v>3</v>
      </c>
    </row>
    <row r="502" spans="1:24" x14ac:dyDescent="0.3">
      <c r="A502" s="32">
        <v>228</v>
      </c>
      <c r="B502" s="47" t="s">
        <v>1109</v>
      </c>
      <c r="C502" s="47"/>
      <c r="D502" s="47"/>
      <c r="E502" s="48">
        <v>7.3289999999999997</v>
      </c>
      <c r="F502" s="47"/>
      <c r="G502" s="47"/>
      <c r="H502" s="47"/>
      <c r="I502" s="49">
        <v>124.08826999999999</v>
      </c>
      <c r="J502" s="47" t="s">
        <v>87</v>
      </c>
      <c r="K502" s="49"/>
      <c r="L502" s="49"/>
      <c r="M502" s="49"/>
      <c r="N502" s="49"/>
      <c r="O502" s="49"/>
      <c r="P502" s="49"/>
      <c r="Q502" s="49"/>
      <c r="R502" s="49"/>
      <c r="S502" s="47"/>
      <c r="T502" s="46">
        <v>998730</v>
      </c>
      <c r="U502" s="46">
        <v>4625364</v>
      </c>
      <c r="V502" s="46" t="s">
        <v>87</v>
      </c>
      <c r="W502" s="46">
        <v>3908078</v>
      </c>
      <c r="X502" s="30">
        <v>3</v>
      </c>
    </row>
    <row r="503" spans="1:24" x14ac:dyDescent="0.3">
      <c r="A503" s="32">
        <v>229</v>
      </c>
      <c r="B503" s="47" t="s">
        <v>1112</v>
      </c>
      <c r="C503" s="47"/>
      <c r="D503" s="47"/>
      <c r="E503" s="48">
        <v>7.3380000000000001</v>
      </c>
      <c r="F503" s="47"/>
      <c r="G503" s="47"/>
      <c r="H503" s="47"/>
      <c r="I503" s="49">
        <v>267.08899000000002</v>
      </c>
      <c r="J503" s="47" t="s">
        <v>87</v>
      </c>
      <c r="K503" s="49"/>
      <c r="L503" s="49"/>
      <c r="M503" s="49"/>
      <c r="N503" s="49"/>
      <c r="O503" s="49"/>
      <c r="P503" s="49"/>
      <c r="Q503" s="49"/>
      <c r="R503" s="49"/>
      <c r="S503" s="47"/>
      <c r="T503" s="46">
        <v>36760</v>
      </c>
      <c r="U503" s="46"/>
      <c r="V503" s="46"/>
      <c r="W503" s="46">
        <v>84275</v>
      </c>
      <c r="X503" s="30">
        <v>2</v>
      </c>
    </row>
    <row r="504" spans="1:24" x14ac:dyDescent="0.3">
      <c r="A504" s="32">
        <v>230</v>
      </c>
      <c r="B504" s="47" t="s">
        <v>1114</v>
      </c>
      <c r="C504" s="47"/>
      <c r="D504" s="47"/>
      <c r="E504" s="48">
        <v>7.3760000000000003</v>
      </c>
      <c r="F504" s="47"/>
      <c r="G504" s="47"/>
      <c r="H504" s="47"/>
      <c r="I504" s="49">
        <v>210.1403</v>
      </c>
      <c r="J504" s="47" t="s">
        <v>87</v>
      </c>
      <c r="K504" s="49"/>
      <c r="L504" s="49"/>
      <c r="M504" s="49"/>
      <c r="N504" s="49"/>
      <c r="O504" s="49"/>
      <c r="P504" s="49"/>
      <c r="Q504" s="49"/>
      <c r="R504" s="49"/>
      <c r="S504" s="47"/>
      <c r="T504" s="46">
        <v>1408462</v>
      </c>
      <c r="U504" s="46">
        <v>23092406</v>
      </c>
      <c r="V504" s="46">
        <v>22831006</v>
      </c>
      <c r="W504" s="46">
        <v>8381310</v>
      </c>
      <c r="X504" s="30">
        <v>4</v>
      </c>
    </row>
    <row r="505" spans="1:24" x14ac:dyDescent="0.3">
      <c r="A505" s="32">
        <v>231</v>
      </c>
      <c r="B505" s="47" t="s">
        <v>1113</v>
      </c>
      <c r="C505" s="47"/>
      <c r="D505" s="47"/>
      <c r="E505" s="48">
        <v>7.3810000000000002</v>
      </c>
      <c r="F505" s="47"/>
      <c r="G505" s="47"/>
      <c r="H505" s="47"/>
      <c r="I505" s="49">
        <v>198.14344</v>
      </c>
      <c r="J505" s="47" t="s">
        <v>87</v>
      </c>
      <c r="K505" s="49"/>
      <c r="L505" s="49"/>
      <c r="M505" s="49"/>
      <c r="N505" s="49"/>
      <c r="O505" s="49"/>
      <c r="P505" s="49"/>
      <c r="Q505" s="49"/>
      <c r="R505" s="49"/>
      <c r="S505" s="47"/>
      <c r="T505" s="46"/>
      <c r="U505" s="46">
        <v>678196</v>
      </c>
      <c r="V505" s="46">
        <v>711372</v>
      </c>
      <c r="W505" s="46">
        <v>396316</v>
      </c>
      <c r="X505" s="30">
        <v>3</v>
      </c>
    </row>
    <row r="506" spans="1:24" x14ac:dyDescent="0.3">
      <c r="A506" s="32">
        <v>232</v>
      </c>
      <c r="B506" s="47" t="s">
        <v>372</v>
      </c>
      <c r="C506" s="47"/>
      <c r="D506" s="47"/>
      <c r="E506" s="48">
        <v>7.3810000000000002</v>
      </c>
      <c r="F506" s="47"/>
      <c r="G506" s="47"/>
      <c r="H506" s="47"/>
      <c r="I506" s="49">
        <v>86.036230000000003</v>
      </c>
      <c r="J506" s="47" t="s">
        <v>87</v>
      </c>
      <c r="K506" s="49"/>
      <c r="L506" s="49"/>
      <c r="M506" s="49"/>
      <c r="N506" s="49"/>
      <c r="O506" s="49"/>
      <c r="P506" s="49"/>
      <c r="Q506" s="49"/>
      <c r="R506" s="49"/>
      <c r="S506" s="47"/>
      <c r="T506" s="46">
        <v>88560</v>
      </c>
      <c r="U506" s="46">
        <v>583885</v>
      </c>
      <c r="V506" s="46">
        <v>824136</v>
      </c>
      <c r="W506" s="46">
        <v>278000</v>
      </c>
      <c r="X506" s="30">
        <v>4</v>
      </c>
    </row>
    <row r="507" spans="1:24" x14ac:dyDescent="0.3">
      <c r="A507" s="32">
        <v>233</v>
      </c>
      <c r="B507" s="47" t="s">
        <v>1115</v>
      </c>
      <c r="C507" s="47"/>
      <c r="D507" s="47"/>
      <c r="E507" s="48">
        <v>7.4349999999999996</v>
      </c>
      <c r="F507" s="47"/>
      <c r="G507" s="47"/>
      <c r="H507" s="47"/>
      <c r="I507" s="49">
        <v>130.06245000000001</v>
      </c>
      <c r="J507" s="47" t="s">
        <v>87</v>
      </c>
      <c r="K507" s="49"/>
      <c r="L507" s="49"/>
      <c r="M507" s="49"/>
      <c r="N507" s="49"/>
      <c r="O507" s="49"/>
      <c r="P507" s="49"/>
      <c r="Q507" s="49"/>
      <c r="R507" s="49"/>
      <c r="S507" s="47"/>
      <c r="T507" s="46"/>
      <c r="U507" s="46">
        <v>6482439</v>
      </c>
      <c r="V507" s="46">
        <v>1781484</v>
      </c>
      <c r="W507" s="46">
        <v>3326753</v>
      </c>
      <c r="X507" s="30">
        <v>3</v>
      </c>
    </row>
    <row r="508" spans="1:24" x14ac:dyDescent="0.3">
      <c r="A508" s="32">
        <v>234</v>
      </c>
      <c r="B508" s="47" t="s">
        <v>376</v>
      </c>
      <c r="C508" s="47"/>
      <c r="D508" s="47"/>
      <c r="E508" s="48">
        <v>7.4909999999999997</v>
      </c>
      <c r="F508" s="47"/>
      <c r="G508" s="47"/>
      <c r="H508" s="47"/>
      <c r="I508" s="49">
        <v>336.14866999999998</v>
      </c>
      <c r="J508" s="47" t="s">
        <v>87</v>
      </c>
      <c r="K508" s="49"/>
      <c r="L508" s="49"/>
      <c r="M508" s="49"/>
      <c r="N508" s="49"/>
      <c r="O508" s="49"/>
      <c r="P508" s="49"/>
      <c r="Q508" s="49"/>
      <c r="R508" s="49"/>
      <c r="S508" s="47"/>
      <c r="T508" s="46"/>
      <c r="U508" s="46">
        <v>28804985</v>
      </c>
      <c r="V508" s="46">
        <v>980164</v>
      </c>
      <c r="W508" s="46">
        <v>12097307</v>
      </c>
      <c r="X508" s="30">
        <v>3</v>
      </c>
    </row>
    <row r="509" spans="1:24" x14ac:dyDescent="0.3">
      <c r="A509" s="32">
        <v>235</v>
      </c>
      <c r="B509" s="47" t="s">
        <v>383</v>
      </c>
      <c r="C509" s="47"/>
      <c r="D509" s="47"/>
      <c r="E509" s="48">
        <v>7.5039999999999996</v>
      </c>
      <c r="F509" s="47"/>
      <c r="G509" s="47"/>
      <c r="H509" s="47"/>
      <c r="I509" s="49">
        <v>291.14650999999998</v>
      </c>
      <c r="J509" s="47" t="s">
        <v>87</v>
      </c>
      <c r="K509" s="49"/>
      <c r="L509" s="49"/>
      <c r="M509" s="49"/>
      <c r="N509" s="49"/>
      <c r="O509" s="49"/>
      <c r="P509" s="49"/>
      <c r="Q509" s="49"/>
      <c r="R509" s="49"/>
      <c r="S509" s="47"/>
      <c r="T509" s="46" t="s">
        <v>87</v>
      </c>
      <c r="U509" s="46">
        <v>803169</v>
      </c>
      <c r="V509" s="46">
        <v>100642</v>
      </c>
      <c r="W509" s="46">
        <v>383524</v>
      </c>
      <c r="X509" s="30">
        <v>3</v>
      </c>
    </row>
    <row r="510" spans="1:24" x14ac:dyDescent="0.3">
      <c r="A510" s="32">
        <v>236</v>
      </c>
      <c r="B510" s="47" t="s">
        <v>1116</v>
      </c>
      <c r="C510" s="47"/>
      <c r="D510" s="47"/>
      <c r="E510" s="48">
        <v>7.5110000000000001</v>
      </c>
      <c r="F510" s="47"/>
      <c r="G510" s="47"/>
      <c r="H510" s="47"/>
      <c r="I510" s="49">
        <v>112.08826999999999</v>
      </c>
      <c r="J510" s="47" t="s">
        <v>87</v>
      </c>
      <c r="K510" s="49"/>
      <c r="L510" s="49"/>
      <c r="M510" s="49"/>
      <c r="N510" s="49"/>
      <c r="O510" s="49"/>
      <c r="P510" s="49"/>
      <c r="Q510" s="49"/>
      <c r="R510" s="49"/>
      <c r="S510" s="47"/>
      <c r="T510" s="46">
        <v>1645</v>
      </c>
      <c r="U510" s="46">
        <v>38528</v>
      </c>
      <c r="V510" s="46">
        <v>11533</v>
      </c>
      <c r="W510" s="46">
        <v>44199</v>
      </c>
      <c r="X510" s="30">
        <v>4</v>
      </c>
    </row>
    <row r="511" spans="1:24" x14ac:dyDescent="0.3">
      <c r="A511" s="32">
        <v>237</v>
      </c>
      <c r="B511" s="47" t="s">
        <v>384</v>
      </c>
      <c r="C511" s="47"/>
      <c r="D511" s="47"/>
      <c r="E511" s="48">
        <v>7.5309999999999997</v>
      </c>
      <c r="F511" s="47"/>
      <c r="G511" s="47"/>
      <c r="H511" s="47"/>
      <c r="I511" s="49">
        <v>210.12504999999999</v>
      </c>
      <c r="J511" s="47" t="s">
        <v>87</v>
      </c>
      <c r="K511" s="49"/>
      <c r="L511" s="49"/>
      <c r="M511" s="49"/>
      <c r="N511" s="49"/>
      <c r="O511" s="49"/>
      <c r="P511" s="49"/>
      <c r="Q511" s="49"/>
      <c r="R511" s="49"/>
      <c r="S511" s="47"/>
      <c r="T511" s="46">
        <v>123161</v>
      </c>
      <c r="U511" s="46">
        <v>561201</v>
      </c>
      <c r="V511" s="46">
        <v>645536</v>
      </c>
      <c r="W511" s="46">
        <v>630071</v>
      </c>
      <c r="X511" s="30">
        <v>4</v>
      </c>
    </row>
    <row r="512" spans="1:24" x14ac:dyDescent="0.3">
      <c r="A512" s="32">
        <v>238</v>
      </c>
      <c r="B512" s="47" t="s">
        <v>1117</v>
      </c>
      <c r="C512" s="47"/>
      <c r="D512" s="47"/>
      <c r="E512" s="48">
        <v>7.5720000000000001</v>
      </c>
      <c r="F512" s="47"/>
      <c r="G512" s="47"/>
      <c r="H512" s="47"/>
      <c r="I512" s="49">
        <v>97.0886</v>
      </c>
      <c r="J512" s="47">
        <v>97.088329999999999</v>
      </c>
      <c r="K512" s="49"/>
      <c r="L512" s="49"/>
      <c r="M512" s="49"/>
      <c r="N512" s="49"/>
      <c r="O512" s="49"/>
      <c r="P512" s="49"/>
      <c r="Q512" s="49"/>
      <c r="R512" s="49"/>
      <c r="S512" s="47"/>
      <c r="T512" s="46">
        <v>181951</v>
      </c>
      <c r="U512" s="46">
        <v>777972</v>
      </c>
      <c r="V512" s="46">
        <v>917254</v>
      </c>
      <c r="W512" s="46">
        <v>817238</v>
      </c>
      <c r="X512" s="30">
        <v>4</v>
      </c>
    </row>
    <row r="513" spans="1:24" x14ac:dyDescent="0.3">
      <c r="A513" s="32">
        <v>239</v>
      </c>
      <c r="B513" s="47" t="s">
        <v>1118</v>
      </c>
      <c r="C513" s="47"/>
      <c r="D513" s="47"/>
      <c r="E513" s="48">
        <v>7.5780000000000003</v>
      </c>
      <c r="F513" s="47"/>
      <c r="G513" s="47"/>
      <c r="H513" s="47"/>
      <c r="I513" s="49">
        <v>184.05909</v>
      </c>
      <c r="J513" s="47" t="s">
        <v>87</v>
      </c>
      <c r="K513" s="49"/>
      <c r="L513" s="49"/>
      <c r="M513" s="49"/>
      <c r="N513" s="49"/>
      <c r="O513" s="49"/>
      <c r="P513" s="49"/>
      <c r="Q513" s="49"/>
      <c r="R513" s="49"/>
      <c r="S513" s="47"/>
      <c r="T513" s="46">
        <v>144878</v>
      </c>
      <c r="U513" s="46">
        <v>875592</v>
      </c>
      <c r="V513" s="46">
        <v>675842</v>
      </c>
      <c r="W513" s="46">
        <v>720643</v>
      </c>
      <c r="X513" s="30">
        <v>4</v>
      </c>
    </row>
    <row r="514" spans="1:24" x14ac:dyDescent="0.3">
      <c r="A514" s="32">
        <v>240</v>
      </c>
      <c r="B514" s="47" t="s">
        <v>1119</v>
      </c>
      <c r="C514" s="47"/>
      <c r="D514" s="47"/>
      <c r="E514" s="48">
        <v>7.5830000000000002</v>
      </c>
      <c r="F514" s="47"/>
      <c r="G514" s="47"/>
      <c r="H514" s="47"/>
      <c r="I514" s="49">
        <v>130.09882999999999</v>
      </c>
      <c r="J514" s="47" t="s">
        <v>87</v>
      </c>
      <c r="K514" s="49"/>
      <c r="L514" s="49"/>
      <c r="M514" s="49"/>
      <c r="N514" s="49"/>
      <c r="O514" s="49"/>
      <c r="P514" s="49"/>
      <c r="Q514" s="49"/>
      <c r="R514" s="49"/>
      <c r="S514" s="47"/>
      <c r="T514" s="46" t="s">
        <v>87</v>
      </c>
      <c r="U514" s="46">
        <v>182520</v>
      </c>
      <c r="V514" s="46">
        <v>108274</v>
      </c>
      <c r="W514" s="46">
        <v>159998</v>
      </c>
      <c r="X514" s="30">
        <v>3</v>
      </c>
    </row>
    <row r="515" spans="1:24" x14ac:dyDescent="0.3">
      <c r="A515" s="32">
        <v>241</v>
      </c>
      <c r="B515" s="47" t="s">
        <v>1120</v>
      </c>
      <c r="C515" s="47"/>
      <c r="D515" s="47"/>
      <c r="E515" s="48">
        <v>7.59</v>
      </c>
      <c r="F515" s="47"/>
      <c r="G515" s="47"/>
      <c r="H515" s="47"/>
      <c r="I515" s="49">
        <v>214.19273000000001</v>
      </c>
      <c r="J515" s="47" t="s">
        <v>87</v>
      </c>
      <c r="K515" s="49"/>
      <c r="L515" s="49"/>
      <c r="M515" s="49"/>
      <c r="N515" s="49"/>
      <c r="O515" s="49"/>
      <c r="P515" s="49"/>
      <c r="Q515" s="49"/>
      <c r="R515" s="49"/>
      <c r="S515" s="47"/>
      <c r="T515" s="46">
        <v>73109</v>
      </c>
      <c r="U515" s="46">
        <v>431379</v>
      </c>
      <c r="V515" s="46">
        <v>377687</v>
      </c>
      <c r="W515" s="46">
        <v>401112</v>
      </c>
      <c r="X515" s="30">
        <v>4</v>
      </c>
    </row>
    <row r="516" spans="1:24" x14ac:dyDescent="0.3">
      <c r="A516" s="32">
        <v>242</v>
      </c>
      <c r="B516" s="47" t="s">
        <v>1121</v>
      </c>
      <c r="C516" s="47"/>
      <c r="D516" s="47"/>
      <c r="E516" s="48">
        <v>7.6210000000000004</v>
      </c>
      <c r="F516" s="47"/>
      <c r="G516" s="47"/>
      <c r="H516" s="47"/>
      <c r="I516" s="49">
        <v>144.11447999999999</v>
      </c>
      <c r="J516" s="47" t="s">
        <v>87</v>
      </c>
      <c r="K516" s="49"/>
      <c r="L516" s="49"/>
      <c r="M516" s="49"/>
      <c r="N516" s="49"/>
      <c r="O516" s="49"/>
      <c r="P516" s="49"/>
      <c r="Q516" s="49"/>
      <c r="R516" s="49"/>
      <c r="S516" s="47"/>
      <c r="T516" s="46" t="s">
        <v>87</v>
      </c>
      <c r="U516" s="46">
        <v>262000</v>
      </c>
      <c r="V516" s="46" t="s">
        <v>87</v>
      </c>
      <c r="W516" s="46">
        <v>90266</v>
      </c>
      <c r="X516" s="30">
        <v>2</v>
      </c>
    </row>
    <row r="517" spans="1:24" x14ac:dyDescent="0.3">
      <c r="A517" s="32">
        <v>243</v>
      </c>
      <c r="B517" s="47" t="s">
        <v>1122</v>
      </c>
      <c r="C517" s="47"/>
      <c r="D517" s="47"/>
      <c r="E517" s="48">
        <v>7.6609999999999996</v>
      </c>
      <c r="F517" s="47"/>
      <c r="G517" s="47"/>
      <c r="H517" s="47"/>
      <c r="I517" s="49">
        <v>244.10939999999999</v>
      </c>
      <c r="J517" s="47" t="s">
        <v>87</v>
      </c>
      <c r="K517" s="49"/>
      <c r="L517" s="49"/>
      <c r="M517" s="49"/>
      <c r="N517" s="49"/>
      <c r="O517" s="49"/>
      <c r="P517" s="49"/>
      <c r="Q517" s="49"/>
      <c r="R517" s="49"/>
      <c r="S517" s="47"/>
      <c r="T517" s="46"/>
      <c r="U517" s="46">
        <v>71137</v>
      </c>
      <c r="V517" s="46"/>
      <c r="W517" s="46">
        <v>77079</v>
      </c>
      <c r="X517" s="30">
        <v>2</v>
      </c>
    </row>
    <row r="518" spans="1:24" x14ac:dyDescent="0.3">
      <c r="A518" s="32">
        <v>244</v>
      </c>
      <c r="B518" s="47" t="s">
        <v>388</v>
      </c>
      <c r="C518" s="47"/>
      <c r="D518" s="47"/>
      <c r="E518" s="48">
        <v>7.673</v>
      </c>
      <c r="F518" s="47"/>
      <c r="G518" s="47"/>
      <c r="H518" s="47"/>
      <c r="I518" s="49">
        <v>84.084059999999994</v>
      </c>
      <c r="J518" s="47">
        <v>84.083879999999994</v>
      </c>
      <c r="K518" s="49"/>
      <c r="L518" s="49"/>
      <c r="M518" s="49"/>
      <c r="N518" s="49"/>
      <c r="O518" s="49"/>
      <c r="P518" s="49"/>
      <c r="Q518" s="49"/>
      <c r="R518" s="49"/>
      <c r="S518" s="47"/>
      <c r="T518" s="46">
        <v>267861</v>
      </c>
      <c r="U518" s="46">
        <v>1925107</v>
      </c>
      <c r="V518" s="46">
        <v>72150</v>
      </c>
      <c r="W518" s="46">
        <v>139759</v>
      </c>
      <c r="X518" s="30">
        <v>4</v>
      </c>
    </row>
    <row r="519" spans="1:24" x14ac:dyDescent="0.3">
      <c r="A519" s="32">
        <v>245</v>
      </c>
      <c r="B519" s="47" t="s">
        <v>1123</v>
      </c>
      <c r="C519" s="47"/>
      <c r="D519" s="47"/>
      <c r="E519" s="48">
        <v>7.7130000000000001</v>
      </c>
      <c r="F519" s="47"/>
      <c r="G519" s="47"/>
      <c r="H519" s="47"/>
      <c r="I519" s="49">
        <v>270.16498000000001</v>
      </c>
      <c r="J519" s="47" t="s">
        <v>87</v>
      </c>
      <c r="K519" s="49"/>
      <c r="L519" s="49"/>
      <c r="M519" s="49"/>
      <c r="N519" s="49"/>
      <c r="O519" s="49"/>
      <c r="P519" s="49"/>
      <c r="Q519" s="49"/>
      <c r="R519" s="49"/>
      <c r="S519" s="47"/>
      <c r="T519" s="46">
        <v>8692</v>
      </c>
      <c r="U519" s="46">
        <v>140342</v>
      </c>
      <c r="V519" s="46">
        <v>36043</v>
      </c>
      <c r="W519" s="46">
        <v>77543</v>
      </c>
      <c r="X519" s="30">
        <v>4</v>
      </c>
    </row>
    <row r="520" spans="1:24" x14ac:dyDescent="0.3">
      <c r="A520" s="32">
        <v>246</v>
      </c>
      <c r="B520" s="47" t="s">
        <v>1124</v>
      </c>
      <c r="C520" s="47"/>
      <c r="D520" s="47"/>
      <c r="E520" s="48">
        <v>7.7149999999999999</v>
      </c>
      <c r="F520" s="47"/>
      <c r="G520" s="47"/>
      <c r="H520" s="47"/>
      <c r="I520" s="49">
        <v>280.06245999999999</v>
      </c>
      <c r="J520" s="47" t="s">
        <v>87</v>
      </c>
      <c r="K520" s="49"/>
      <c r="L520" s="49"/>
      <c r="M520" s="49"/>
      <c r="N520" s="49"/>
      <c r="O520" s="49"/>
      <c r="P520" s="49"/>
      <c r="Q520" s="49"/>
      <c r="R520" s="49"/>
      <c r="S520" s="47"/>
      <c r="T520" s="46">
        <v>228051</v>
      </c>
      <c r="U520" s="46">
        <v>1489296</v>
      </c>
      <c r="V520" s="46">
        <v>787266</v>
      </c>
      <c r="W520" s="46">
        <v>1510999</v>
      </c>
      <c r="X520" s="30">
        <v>4</v>
      </c>
    </row>
    <row r="521" spans="1:24" x14ac:dyDescent="0.3">
      <c r="A521" s="32">
        <v>247</v>
      </c>
      <c r="B521" s="47" t="s">
        <v>1125</v>
      </c>
      <c r="C521" s="47"/>
      <c r="D521" s="47"/>
      <c r="E521" s="48">
        <v>7.7240000000000002</v>
      </c>
      <c r="F521" s="47"/>
      <c r="G521" s="47"/>
      <c r="H521" s="47"/>
      <c r="I521" s="49">
        <v>128.06205</v>
      </c>
      <c r="J521" s="47">
        <v>128.06164999999999</v>
      </c>
      <c r="K521" s="49"/>
      <c r="L521" s="49"/>
      <c r="M521" s="49"/>
      <c r="N521" s="49"/>
      <c r="O521" s="49"/>
      <c r="P521" s="49"/>
      <c r="Q521" s="49"/>
      <c r="R521" s="49"/>
      <c r="S521" s="47"/>
      <c r="T521" s="46" t="s">
        <v>87</v>
      </c>
      <c r="U521" s="46">
        <v>1073143</v>
      </c>
      <c r="V521" s="46">
        <v>685478</v>
      </c>
      <c r="W521" s="46">
        <v>1192001</v>
      </c>
      <c r="X521" s="30">
        <v>3</v>
      </c>
    </row>
    <row r="522" spans="1:24" x14ac:dyDescent="0.3">
      <c r="A522" s="32">
        <v>248</v>
      </c>
      <c r="B522" s="47" t="s">
        <v>1126</v>
      </c>
      <c r="C522" s="47"/>
      <c r="D522" s="47"/>
      <c r="E522" s="48">
        <v>7.7240000000000002</v>
      </c>
      <c r="F522" s="47"/>
      <c r="G522" s="47"/>
      <c r="H522" s="47"/>
      <c r="I522" s="49">
        <v>240.16210000000001</v>
      </c>
      <c r="J522" s="47" t="s">
        <v>87</v>
      </c>
      <c r="K522" s="49"/>
      <c r="L522" s="49"/>
      <c r="M522" s="49"/>
      <c r="N522" s="49"/>
      <c r="O522" s="49"/>
      <c r="P522" s="49"/>
      <c r="Q522" s="49"/>
      <c r="R522" s="49"/>
      <c r="S522" s="47"/>
      <c r="T522" s="46">
        <v>187579</v>
      </c>
      <c r="U522" s="46">
        <v>717360</v>
      </c>
      <c r="V522" s="46">
        <v>714156</v>
      </c>
      <c r="W522" s="46">
        <v>647388</v>
      </c>
      <c r="X522" s="30">
        <v>4</v>
      </c>
    </row>
    <row r="523" spans="1:24" x14ac:dyDescent="0.3">
      <c r="A523" s="32">
        <v>249</v>
      </c>
      <c r="B523" s="47" t="s">
        <v>1127</v>
      </c>
      <c r="C523" s="47"/>
      <c r="D523" s="47"/>
      <c r="E523" s="48">
        <v>7.7290000000000001</v>
      </c>
      <c r="F523" s="47"/>
      <c r="G523" s="47"/>
      <c r="H523" s="47"/>
      <c r="I523" s="49">
        <v>140.11957000000001</v>
      </c>
      <c r="J523" s="47" t="s">
        <v>87</v>
      </c>
      <c r="K523" s="49"/>
      <c r="L523" s="49"/>
      <c r="M523" s="49"/>
      <c r="N523" s="49"/>
      <c r="O523" s="49"/>
      <c r="P523" s="49"/>
      <c r="Q523" s="49"/>
      <c r="R523" s="49"/>
      <c r="S523" s="47"/>
      <c r="T523" s="46">
        <v>66391</v>
      </c>
      <c r="U523" s="46">
        <v>1118904</v>
      </c>
      <c r="V523" s="46">
        <v>91857</v>
      </c>
      <c r="W523" s="46" t="s">
        <v>87</v>
      </c>
      <c r="X523" s="30">
        <v>3</v>
      </c>
    </row>
    <row r="524" spans="1:24" x14ac:dyDescent="0.3">
      <c r="A524" s="32">
        <v>250</v>
      </c>
      <c r="B524" s="47" t="s">
        <v>1128</v>
      </c>
      <c r="C524" s="47"/>
      <c r="D524" s="47"/>
      <c r="E524" s="48">
        <v>7.7290000000000001</v>
      </c>
      <c r="F524" s="47"/>
      <c r="G524" s="47"/>
      <c r="H524" s="47"/>
      <c r="I524" s="49">
        <v>138.10391999999999</v>
      </c>
      <c r="J524" s="47" t="s">
        <v>87</v>
      </c>
      <c r="K524" s="49"/>
      <c r="L524" s="49"/>
      <c r="M524" s="49"/>
      <c r="N524" s="49"/>
      <c r="O524" s="49"/>
      <c r="P524" s="49"/>
      <c r="Q524" s="49"/>
      <c r="R524" s="49"/>
      <c r="S524" s="47"/>
      <c r="T524" s="46">
        <v>42377</v>
      </c>
      <c r="U524" s="46">
        <v>343680</v>
      </c>
      <c r="V524" s="46">
        <v>157018</v>
      </c>
      <c r="W524" s="46">
        <v>317986</v>
      </c>
      <c r="X524" s="30">
        <v>4</v>
      </c>
    </row>
    <row r="525" spans="1:24" x14ac:dyDescent="0.3">
      <c r="A525" s="32">
        <v>251</v>
      </c>
      <c r="B525" s="47" t="s">
        <v>1129</v>
      </c>
      <c r="C525" s="47"/>
      <c r="D525" s="47"/>
      <c r="E525" s="48">
        <v>7.7329999999999997</v>
      </c>
      <c r="F525" s="47"/>
      <c r="G525" s="47"/>
      <c r="H525" s="47"/>
      <c r="I525" s="49">
        <v>311.1662</v>
      </c>
      <c r="J525" s="47" t="s">
        <v>87</v>
      </c>
      <c r="K525" s="49"/>
      <c r="L525" s="49"/>
      <c r="M525" s="49"/>
      <c r="N525" s="49"/>
      <c r="O525" s="49"/>
      <c r="P525" s="49"/>
      <c r="Q525" s="49"/>
      <c r="R525" s="49"/>
      <c r="S525" s="47"/>
      <c r="T525" s="46" t="s">
        <v>87</v>
      </c>
      <c r="U525" s="46">
        <v>2752909</v>
      </c>
      <c r="V525" s="46" t="s">
        <v>87</v>
      </c>
      <c r="W525" s="46">
        <v>2420767</v>
      </c>
      <c r="X525" s="30">
        <v>2</v>
      </c>
    </row>
    <row r="526" spans="1:24" x14ac:dyDescent="0.3">
      <c r="A526" s="32">
        <v>252</v>
      </c>
      <c r="B526" s="47" t="s">
        <v>1130</v>
      </c>
      <c r="C526" s="47"/>
      <c r="D526" s="47"/>
      <c r="E526" s="48">
        <v>7.742</v>
      </c>
      <c r="F526" s="47"/>
      <c r="G526" s="47"/>
      <c r="H526" s="47"/>
      <c r="I526" s="49">
        <v>208.14578</v>
      </c>
      <c r="J526" s="47" t="s">
        <v>87</v>
      </c>
      <c r="K526" s="49"/>
      <c r="L526" s="49"/>
      <c r="M526" s="49"/>
      <c r="N526" s="49"/>
      <c r="O526" s="49"/>
      <c r="P526" s="49"/>
      <c r="Q526" s="49"/>
      <c r="R526" s="49"/>
      <c r="S526" s="47"/>
      <c r="T526" s="46">
        <v>208920</v>
      </c>
      <c r="U526" s="46">
        <v>728791</v>
      </c>
      <c r="V526" s="46">
        <v>742204</v>
      </c>
      <c r="W526" s="46">
        <v>773385</v>
      </c>
      <c r="X526" s="30">
        <v>4</v>
      </c>
    </row>
    <row r="527" spans="1:24" x14ac:dyDescent="0.3">
      <c r="A527" s="32">
        <v>253</v>
      </c>
      <c r="B527" s="47" t="s">
        <v>1131</v>
      </c>
      <c r="C527" s="47"/>
      <c r="D527" s="47"/>
      <c r="E527" s="48">
        <v>7.774</v>
      </c>
      <c r="F527" s="47"/>
      <c r="G527" s="47"/>
      <c r="H527" s="47"/>
      <c r="I527" s="49">
        <v>110.07262</v>
      </c>
      <c r="J527" s="47" t="s">
        <v>87</v>
      </c>
      <c r="K527" s="49"/>
      <c r="L527" s="49"/>
      <c r="M527" s="49"/>
      <c r="N527" s="49"/>
      <c r="O527" s="49"/>
      <c r="P527" s="49"/>
      <c r="Q527" s="49"/>
      <c r="R527" s="49"/>
      <c r="S527" s="47"/>
      <c r="T527" s="46">
        <v>54461</v>
      </c>
      <c r="U527" s="46" t="s">
        <v>87</v>
      </c>
      <c r="V527" s="46">
        <v>308782</v>
      </c>
      <c r="W527" s="46">
        <v>277820</v>
      </c>
      <c r="X527" s="30">
        <v>3</v>
      </c>
    </row>
    <row r="528" spans="1:24" x14ac:dyDescent="0.3">
      <c r="A528" s="32">
        <v>254</v>
      </c>
      <c r="B528" s="47" t="s">
        <v>1132</v>
      </c>
      <c r="C528" s="47"/>
      <c r="D528" s="47"/>
      <c r="E528" s="48">
        <v>7.7850000000000001</v>
      </c>
      <c r="F528" s="47"/>
      <c r="G528" s="47"/>
      <c r="H528" s="47"/>
      <c r="I528" s="49">
        <v>246.19379000000001</v>
      </c>
      <c r="J528" s="47" t="s">
        <v>87</v>
      </c>
      <c r="K528" s="49"/>
      <c r="L528" s="49"/>
      <c r="M528" s="49"/>
      <c r="N528" s="49"/>
      <c r="O528" s="49"/>
      <c r="P528" s="49"/>
      <c r="Q528" s="49"/>
      <c r="R528" s="49"/>
      <c r="S528" s="47"/>
      <c r="T528" s="46">
        <v>142703</v>
      </c>
      <c r="U528" s="46">
        <v>714180</v>
      </c>
      <c r="V528" s="46">
        <v>309145</v>
      </c>
      <c r="W528" s="46">
        <v>577664</v>
      </c>
      <c r="X528" s="30">
        <v>4</v>
      </c>
    </row>
    <row r="529" spans="1:24" x14ac:dyDescent="0.3">
      <c r="A529" s="32">
        <v>255</v>
      </c>
      <c r="B529" s="47" t="s">
        <v>1134</v>
      </c>
      <c r="C529" s="47"/>
      <c r="D529" s="47"/>
      <c r="E529" s="48">
        <v>7.7889999999999997</v>
      </c>
      <c r="F529" s="47"/>
      <c r="G529" s="47"/>
      <c r="H529" s="47"/>
      <c r="I529" s="49">
        <v>146.10900000000001</v>
      </c>
      <c r="J529" s="47">
        <v>146.10840999999999</v>
      </c>
      <c r="K529" s="49"/>
      <c r="L529" s="49"/>
      <c r="M529" s="49"/>
      <c r="N529" s="49"/>
      <c r="O529" s="49"/>
      <c r="P529" s="49"/>
      <c r="Q529" s="49"/>
      <c r="R529" s="49"/>
      <c r="S529" s="47"/>
      <c r="T529" s="46">
        <v>100387</v>
      </c>
      <c r="U529" s="46" t="s">
        <v>87</v>
      </c>
      <c r="V529" s="46">
        <v>405400</v>
      </c>
      <c r="W529" s="46">
        <v>313142</v>
      </c>
      <c r="X529" s="30">
        <v>3</v>
      </c>
    </row>
    <row r="530" spans="1:24" x14ac:dyDescent="0.3">
      <c r="A530" s="32">
        <v>256</v>
      </c>
      <c r="B530" s="47" t="s">
        <v>1135</v>
      </c>
      <c r="C530" s="47"/>
      <c r="D530" s="47"/>
      <c r="E530" s="48">
        <v>7.7939999999999996</v>
      </c>
      <c r="F530" s="47"/>
      <c r="G530" s="47"/>
      <c r="H530" s="47"/>
      <c r="I530" s="49">
        <v>228.09116</v>
      </c>
      <c r="J530" s="47" t="s">
        <v>87</v>
      </c>
      <c r="K530" s="49"/>
      <c r="L530" s="49"/>
      <c r="M530" s="49"/>
      <c r="N530" s="49"/>
      <c r="O530" s="49"/>
      <c r="P530" s="49"/>
      <c r="Q530" s="49"/>
      <c r="R530" s="49"/>
      <c r="S530" s="47"/>
      <c r="T530" s="46">
        <v>82167</v>
      </c>
      <c r="U530" s="46">
        <v>634768</v>
      </c>
      <c r="V530" s="46">
        <v>445519</v>
      </c>
      <c r="W530" s="46">
        <v>358720</v>
      </c>
      <c r="X530" s="30">
        <v>4</v>
      </c>
    </row>
    <row r="531" spans="1:24" x14ac:dyDescent="0.3">
      <c r="A531" s="32">
        <v>257</v>
      </c>
      <c r="B531" s="47" t="s">
        <v>1133</v>
      </c>
      <c r="C531" s="47"/>
      <c r="D531" s="47"/>
      <c r="E531" s="48">
        <v>7.8010000000000002</v>
      </c>
      <c r="F531" s="47"/>
      <c r="G531" s="47"/>
      <c r="H531" s="47"/>
      <c r="I531" s="49">
        <v>297.99659000000003</v>
      </c>
      <c r="J531" s="47" t="s">
        <v>87</v>
      </c>
      <c r="K531" s="49"/>
      <c r="L531" s="49"/>
      <c r="M531" s="49"/>
      <c r="N531" s="49"/>
      <c r="O531" s="49"/>
      <c r="P531" s="49"/>
      <c r="Q531" s="49"/>
      <c r="R531" s="49"/>
      <c r="S531" s="47"/>
      <c r="T531" s="46">
        <v>59420</v>
      </c>
      <c r="U531" s="46">
        <v>29524894</v>
      </c>
      <c r="V531" s="46">
        <v>1534541</v>
      </c>
      <c r="W531" s="46">
        <v>10113750</v>
      </c>
      <c r="X531" s="30">
        <v>4</v>
      </c>
    </row>
    <row r="532" spans="1:24" x14ac:dyDescent="0.3">
      <c r="A532" s="32">
        <v>258</v>
      </c>
      <c r="B532" s="47" t="s">
        <v>1136</v>
      </c>
      <c r="C532" s="47"/>
      <c r="D532" s="47"/>
      <c r="E532" s="48">
        <v>7.8029999999999999</v>
      </c>
      <c r="F532" s="47"/>
      <c r="G532" s="47"/>
      <c r="H532" s="47"/>
      <c r="I532" s="49">
        <v>190.11188999999999</v>
      </c>
      <c r="J532" s="47" t="s">
        <v>87</v>
      </c>
      <c r="K532" s="49"/>
      <c r="L532" s="49"/>
      <c r="M532" s="49"/>
      <c r="N532" s="49"/>
      <c r="O532" s="49"/>
      <c r="P532" s="49"/>
      <c r="Q532" s="49"/>
      <c r="R532" s="49"/>
      <c r="S532" s="47"/>
      <c r="T532" s="46">
        <v>31669</v>
      </c>
      <c r="U532" s="46">
        <v>18700331</v>
      </c>
      <c r="V532" s="46">
        <v>944709</v>
      </c>
      <c r="W532" s="46">
        <v>6352353</v>
      </c>
      <c r="X532" s="30">
        <v>4</v>
      </c>
    </row>
    <row r="533" spans="1:24" x14ac:dyDescent="0.3">
      <c r="A533" s="32">
        <v>259</v>
      </c>
      <c r="B533" s="47" t="s">
        <v>1137</v>
      </c>
      <c r="C533" s="47"/>
      <c r="D533" s="47"/>
      <c r="E533" s="48">
        <v>7.8049999999999997</v>
      </c>
      <c r="F533" s="47"/>
      <c r="G533" s="47"/>
      <c r="H533" s="47"/>
      <c r="I533" s="49">
        <v>192.09098</v>
      </c>
      <c r="J533" s="47" t="s">
        <v>87</v>
      </c>
      <c r="K533" s="49"/>
      <c r="L533" s="49"/>
      <c r="M533" s="49"/>
      <c r="N533" s="49"/>
      <c r="O533" s="49"/>
      <c r="P533" s="49"/>
      <c r="Q533" s="49"/>
      <c r="R533" s="49"/>
      <c r="S533" s="47"/>
      <c r="T533" s="46" t="s">
        <v>87</v>
      </c>
      <c r="U533" s="46">
        <v>964567</v>
      </c>
      <c r="V533" s="46">
        <v>10933</v>
      </c>
      <c r="W533" s="46">
        <v>367306</v>
      </c>
      <c r="X533" s="30">
        <v>3</v>
      </c>
    </row>
    <row r="534" spans="1:24" x14ac:dyDescent="0.3">
      <c r="A534" s="32">
        <v>260</v>
      </c>
      <c r="B534" s="47" t="s">
        <v>1138</v>
      </c>
      <c r="C534" s="47"/>
      <c r="D534" s="47"/>
      <c r="E534" s="48">
        <v>7.8639999999999999</v>
      </c>
      <c r="F534" s="47"/>
      <c r="G534" s="47"/>
      <c r="H534" s="47"/>
      <c r="I534" s="49">
        <v>278.15125999999998</v>
      </c>
      <c r="J534" s="47" t="s">
        <v>87</v>
      </c>
      <c r="K534" s="49"/>
      <c r="L534" s="49"/>
      <c r="M534" s="49"/>
      <c r="N534" s="49"/>
      <c r="O534" s="49"/>
      <c r="P534" s="49"/>
      <c r="Q534" s="49"/>
      <c r="R534" s="49"/>
      <c r="S534" s="47"/>
      <c r="T534" s="46"/>
      <c r="U534" s="46">
        <v>297181</v>
      </c>
      <c r="V534" s="46">
        <v>327879</v>
      </c>
      <c r="W534" s="46">
        <v>152434</v>
      </c>
      <c r="X534" s="30">
        <v>3</v>
      </c>
    </row>
    <row r="535" spans="1:24" x14ac:dyDescent="0.3">
      <c r="A535" s="32">
        <v>261</v>
      </c>
      <c r="B535" s="47" t="s">
        <v>1139</v>
      </c>
      <c r="C535" s="47"/>
      <c r="D535" s="47"/>
      <c r="E535" s="48">
        <v>7.8769999999999998</v>
      </c>
      <c r="F535" s="47"/>
      <c r="G535" s="47"/>
      <c r="H535" s="47"/>
      <c r="I535" s="49">
        <v>152.04679999999999</v>
      </c>
      <c r="J535" s="47">
        <v>152.04624999999999</v>
      </c>
      <c r="K535" s="49"/>
      <c r="L535" s="49"/>
      <c r="M535" s="49"/>
      <c r="N535" s="49"/>
      <c r="O535" s="49"/>
      <c r="P535" s="49"/>
      <c r="Q535" s="49"/>
      <c r="R535" s="49"/>
      <c r="S535" s="47"/>
      <c r="T535" s="46">
        <v>764670</v>
      </c>
      <c r="U535" s="46">
        <v>3391243</v>
      </c>
      <c r="V535" s="46">
        <v>2962679</v>
      </c>
      <c r="W535" s="46">
        <v>2788006</v>
      </c>
      <c r="X535" s="30">
        <v>4</v>
      </c>
    </row>
    <row r="536" spans="1:24" x14ac:dyDescent="0.3">
      <c r="A536" s="32">
        <v>262</v>
      </c>
      <c r="B536" s="47" t="s">
        <v>1140</v>
      </c>
      <c r="C536" s="47"/>
      <c r="D536" s="47"/>
      <c r="E536" s="48">
        <v>7.8840000000000003</v>
      </c>
      <c r="F536" s="47"/>
      <c r="G536" s="47"/>
      <c r="H536" s="47"/>
      <c r="I536" s="49">
        <v>390.298</v>
      </c>
      <c r="J536" s="47" t="s">
        <v>87</v>
      </c>
      <c r="K536" s="49"/>
      <c r="L536" s="49"/>
      <c r="M536" s="49"/>
      <c r="N536" s="49"/>
      <c r="O536" s="49"/>
      <c r="P536" s="49"/>
      <c r="Q536" s="49"/>
      <c r="R536" s="49"/>
      <c r="S536" s="47"/>
      <c r="T536" s="46"/>
      <c r="U536" s="46">
        <v>1248117</v>
      </c>
      <c r="V536" s="46">
        <v>1236864</v>
      </c>
      <c r="W536" s="46">
        <v>441858</v>
      </c>
      <c r="X536" s="30">
        <v>3</v>
      </c>
    </row>
    <row r="537" spans="1:24" x14ac:dyDescent="0.3">
      <c r="A537" s="32">
        <v>263</v>
      </c>
      <c r="B537" s="47" t="s">
        <v>1141</v>
      </c>
      <c r="C537" s="47"/>
      <c r="D537" s="47"/>
      <c r="E537" s="48">
        <v>7.9260000000000002</v>
      </c>
      <c r="F537" s="47"/>
      <c r="G537" s="47"/>
      <c r="H537" s="47"/>
      <c r="I537" s="49">
        <v>192.09648999999999</v>
      </c>
      <c r="J537" s="47" t="s">
        <v>87</v>
      </c>
      <c r="K537" s="49"/>
      <c r="L537" s="49"/>
      <c r="M537" s="49"/>
      <c r="N537" s="49"/>
      <c r="O537" s="49"/>
      <c r="P537" s="49"/>
      <c r="Q537" s="49"/>
      <c r="R537" s="49"/>
      <c r="S537" s="47"/>
      <c r="T537" s="46"/>
      <c r="U537" s="46">
        <v>81434</v>
      </c>
      <c r="V537" s="46">
        <v>105635</v>
      </c>
      <c r="W537" s="46">
        <v>85812</v>
      </c>
      <c r="X537" s="30">
        <v>3</v>
      </c>
    </row>
    <row r="538" spans="1:24" x14ac:dyDescent="0.3">
      <c r="A538" s="32">
        <v>264</v>
      </c>
      <c r="B538" s="47" t="s">
        <v>1142</v>
      </c>
      <c r="C538" s="47"/>
      <c r="D538" s="47"/>
      <c r="E538" s="48">
        <v>7.9509999999999996</v>
      </c>
      <c r="F538" s="47"/>
      <c r="G538" s="47"/>
      <c r="H538" s="47"/>
      <c r="I538" s="49">
        <v>148.12465</v>
      </c>
      <c r="J538" s="47">
        <v>148.12413000000001</v>
      </c>
      <c r="K538" s="49"/>
      <c r="L538" s="49"/>
      <c r="M538" s="49"/>
      <c r="N538" s="49"/>
      <c r="O538" s="49"/>
      <c r="P538" s="49"/>
      <c r="Q538" s="49"/>
      <c r="R538" s="49"/>
      <c r="S538" s="47"/>
      <c r="T538" s="46">
        <v>5137556</v>
      </c>
      <c r="U538" s="46">
        <v>22056293</v>
      </c>
      <c r="V538" s="46">
        <v>21181556</v>
      </c>
      <c r="W538" s="46">
        <v>19825095</v>
      </c>
      <c r="X538" s="30">
        <v>4</v>
      </c>
    </row>
    <row r="539" spans="1:24" x14ac:dyDescent="0.3">
      <c r="A539" s="32">
        <v>265</v>
      </c>
      <c r="B539" s="47" t="s">
        <v>1143</v>
      </c>
      <c r="C539" s="47"/>
      <c r="D539" s="47"/>
      <c r="E539" s="48">
        <v>7.9580000000000002</v>
      </c>
      <c r="F539" s="47"/>
      <c r="G539" s="47"/>
      <c r="H539" s="47"/>
      <c r="I539" s="49">
        <v>160.12465</v>
      </c>
      <c r="J539" s="47" t="s">
        <v>87</v>
      </c>
      <c r="K539" s="49"/>
      <c r="L539" s="49"/>
      <c r="M539" s="49"/>
      <c r="N539" s="49"/>
      <c r="O539" s="49"/>
      <c r="P539" s="49"/>
      <c r="Q539" s="49"/>
      <c r="R539" s="49"/>
      <c r="S539" s="47"/>
      <c r="T539" s="46">
        <v>89391</v>
      </c>
      <c r="U539" s="46">
        <v>351301</v>
      </c>
      <c r="V539" s="46">
        <v>306696</v>
      </c>
      <c r="W539" s="46">
        <v>250999</v>
      </c>
      <c r="X539" s="30">
        <v>4</v>
      </c>
    </row>
    <row r="540" spans="1:24" x14ac:dyDescent="0.3">
      <c r="A540" s="32">
        <v>266</v>
      </c>
      <c r="B540" s="47" t="s">
        <v>1144</v>
      </c>
      <c r="C540" s="47"/>
      <c r="D540" s="47"/>
      <c r="E540" s="48">
        <v>7.96</v>
      </c>
      <c r="F540" s="47"/>
      <c r="G540" s="47"/>
      <c r="H540" s="47"/>
      <c r="I540" s="49">
        <v>160.08826999999999</v>
      </c>
      <c r="J540" s="47" t="s">
        <v>87</v>
      </c>
      <c r="K540" s="49"/>
      <c r="L540" s="49"/>
      <c r="M540" s="49"/>
      <c r="N540" s="49"/>
      <c r="O540" s="49"/>
      <c r="P540" s="49"/>
      <c r="Q540" s="49"/>
      <c r="R540" s="49"/>
      <c r="S540" s="47"/>
      <c r="T540" s="46"/>
      <c r="U540" s="46">
        <v>160376</v>
      </c>
      <c r="V540" s="46"/>
      <c r="W540" s="46"/>
      <c r="X540" s="30">
        <v>1</v>
      </c>
    </row>
    <row r="541" spans="1:24" x14ac:dyDescent="0.3">
      <c r="A541" s="32">
        <v>267</v>
      </c>
      <c r="B541" s="47" t="s">
        <v>1145</v>
      </c>
      <c r="C541" s="47"/>
      <c r="D541" s="47"/>
      <c r="E541" s="48">
        <v>7.9619999999999997</v>
      </c>
      <c r="F541" s="47"/>
      <c r="G541" s="47"/>
      <c r="H541" s="47"/>
      <c r="I541" s="49">
        <v>146.10900000000001</v>
      </c>
      <c r="J541" s="47" t="s">
        <v>87</v>
      </c>
      <c r="K541" s="49"/>
      <c r="L541" s="49"/>
      <c r="M541" s="49"/>
      <c r="N541" s="49"/>
      <c r="O541" s="49"/>
      <c r="P541" s="49"/>
      <c r="Q541" s="49"/>
      <c r="R541" s="49"/>
      <c r="S541" s="47"/>
      <c r="T541" s="46">
        <v>1709929</v>
      </c>
      <c r="U541" s="46">
        <v>7452161</v>
      </c>
      <c r="V541" s="46">
        <v>7271027</v>
      </c>
      <c r="W541" s="46">
        <v>6777707</v>
      </c>
      <c r="X541" s="30">
        <v>4</v>
      </c>
    </row>
    <row r="542" spans="1:24" x14ac:dyDescent="0.3">
      <c r="A542" s="32">
        <v>268</v>
      </c>
      <c r="B542" s="47" t="s">
        <v>1147</v>
      </c>
      <c r="C542" s="47"/>
      <c r="D542" s="47"/>
      <c r="E542" s="48">
        <v>7.9619999999999997</v>
      </c>
      <c r="F542" s="47"/>
      <c r="G542" s="47"/>
      <c r="H542" s="47"/>
      <c r="I542" s="49">
        <v>404.21346999999997</v>
      </c>
      <c r="J542" s="47" t="s">
        <v>87</v>
      </c>
      <c r="K542" s="49"/>
      <c r="L542" s="49"/>
      <c r="M542" s="49"/>
      <c r="N542" s="49"/>
      <c r="O542" s="49"/>
      <c r="P542" s="49"/>
      <c r="Q542" s="49"/>
      <c r="R542" s="49"/>
      <c r="S542" s="47"/>
      <c r="T542" s="46">
        <v>139747</v>
      </c>
      <c r="U542" s="46">
        <v>569239</v>
      </c>
      <c r="V542" s="46">
        <v>462510</v>
      </c>
      <c r="W542" s="46">
        <v>416852</v>
      </c>
      <c r="X542" s="30">
        <v>4</v>
      </c>
    </row>
    <row r="543" spans="1:24" x14ac:dyDescent="0.3">
      <c r="A543" s="32">
        <v>269</v>
      </c>
      <c r="B543" s="47" t="s">
        <v>1148</v>
      </c>
      <c r="C543" s="47"/>
      <c r="D543" s="47"/>
      <c r="E543" s="48">
        <v>7.9710000000000001</v>
      </c>
      <c r="F543" s="47"/>
      <c r="G543" s="47"/>
      <c r="H543" s="47"/>
      <c r="I543" s="49">
        <v>293.14103</v>
      </c>
      <c r="J543" s="47" t="s">
        <v>87</v>
      </c>
      <c r="K543" s="49"/>
      <c r="L543" s="49"/>
      <c r="M543" s="49"/>
      <c r="N543" s="49"/>
      <c r="O543" s="49"/>
      <c r="P543" s="49"/>
      <c r="Q543" s="49"/>
      <c r="R543" s="49"/>
      <c r="S543" s="47"/>
      <c r="T543" s="46">
        <v>185272</v>
      </c>
      <c r="U543" s="46">
        <v>983640</v>
      </c>
      <c r="V543" s="46">
        <v>828123</v>
      </c>
      <c r="W543" s="46">
        <v>787707</v>
      </c>
      <c r="X543" s="30">
        <v>4</v>
      </c>
    </row>
    <row r="544" spans="1:24" x14ac:dyDescent="0.3">
      <c r="A544" s="32">
        <v>270</v>
      </c>
      <c r="B544" s="47" t="s">
        <v>1149</v>
      </c>
      <c r="C544" s="47"/>
      <c r="D544" s="47"/>
      <c r="E544" s="48">
        <v>7.9779999999999998</v>
      </c>
      <c r="F544" s="47"/>
      <c r="G544" s="47"/>
      <c r="H544" s="47"/>
      <c r="I544" s="49">
        <v>168.18725000000001</v>
      </c>
      <c r="J544" s="47" t="s">
        <v>87</v>
      </c>
      <c r="K544" s="49"/>
      <c r="L544" s="49"/>
      <c r="M544" s="49"/>
      <c r="N544" s="49"/>
      <c r="O544" s="49"/>
      <c r="P544" s="49"/>
      <c r="Q544" s="49"/>
      <c r="R544" s="49"/>
      <c r="S544" s="47"/>
      <c r="T544" s="46">
        <v>25658178</v>
      </c>
      <c r="U544" s="46">
        <v>179665428</v>
      </c>
      <c r="V544" s="46">
        <v>176858578</v>
      </c>
      <c r="W544" s="46">
        <v>108462991</v>
      </c>
      <c r="X544" s="30">
        <v>4</v>
      </c>
    </row>
    <row r="545" spans="1:24" x14ac:dyDescent="0.3">
      <c r="A545" s="32">
        <v>271</v>
      </c>
      <c r="B545" s="47" t="s">
        <v>1150</v>
      </c>
      <c r="C545" s="47"/>
      <c r="D545" s="47"/>
      <c r="E545" s="48">
        <v>7.9829999999999997</v>
      </c>
      <c r="F545" s="47"/>
      <c r="G545" s="47"/>
      <c r="H545" s="47"/>
      <c r="I545" s="49">
        <v>310.17748</v>
      </c>
      <c r="J545" s="47" t="s">
        <v>87</v>
      </c>
      <c r="K545" s="49"/>
      <c r="L545" s="49"/>
      <c r="M545" s="49"/>
      <c r="N545" s="49"/>
      <c r="O545" s="49"/>
      <c r="P545" s="49"/>
      <c r="Q545" s="49"/>
      <c r="R545" s="49"/>
      <c r="S545" s="47"/>
      <c r="T545" s="46">
        <v>278839</v>
      </c>
      <c r="U545" s="46">
        <v>2132180</v>
      </c>
      <c r="V545" s="46">
        <v>2092287</v>
      </c>
      <c r="W545" s="46">
        <v>1238892</v>
      </c>
      <c r="X545" s="30">
        <v>4</v>
      </c>
    </row>
    <row r="546" spans="1:24" x14ac:dyDescent="0.3">
      <c r="A546" s="32">
        <v>272</v>
      </c>
      <c r="B546" s="47" t="s">
        <v>395</v>
      </c>
      <c r="C546" s="47"/>
      <c r="D546" s="47"/>
      <c r="E546" s="48">
        <v>8.0719999999999992</v>
      </c>
      <c r="F546" s="47"/>
      <c r="G546" s="47"/>
      <c r="H546" s="47"/>
      <c r="I546" s="49">
        <v>137.99976000000001</v>
      </c>
      <c r="J546" s="47" t="s">
        <v>87</v>
      </c>
      <c r="K546" s="49"/>
      <c r="L546" s="49"/>
      <c r="M546" s="49"/>
      <c r="N546" s="49"/>
      <c r="O546" s="49"/>
      <c r="P546" s="49"/>
      <c r="Q546" s="49"/>
      <c r="R546" s="49"/>
      <c r="S546" s="47"/>
      <c r="T546" s="46">
        <v>535678</v>
      </c>
      <c r="U546" s="46">
        <v>1637727</v>
      </c>
      <c r="V546" s="46">
        <v>1526432</v>
      </c>
      <c r="W546" s="46">
        <v>1305791</v>
      </c>
      <c r="X546" s="30">
        <v>4</v>
      </c>
    </row>
    <row r="547" spans="1:24" x14ac:dyDescent="0.3">
      <c r="A547" s="32">
        <v>273</v>
      </c>
      <c r="B547" s="47" t="s">
        <v>399</v>
      </c>
      <c r="C547" s="47"/>
      <c r="D547" s="47"/>
      <c r="E547" s="48">
        <v>8.0809999999999995</v>
      </c>
      <c r="F547" s="47"/>
      <c r="G547" s="47"/>
      <c r="H547" s="47"/>
      <c r="I547" s="49">
        <v>124.08826999999999</v>
      </c>
      <c r="J547" s="47" t="s">
        <v>87</v>
      </c>
      <c r="K547" s="49"/>
      <c r="L547" s="49"/>
      <c r="M547" s="49"/>
      <c r="N547" s="49"/>
      <c r="O547" s="49"/>
      <c r="P547" s="49"/>
      <c r="Q547" s="49"/>
      <c r="R547" s="49"/>
      <c r="S547" s="47"/>
      <c r="T547" s="46">
        <v>368966</v>
      </c>
      <c r="U547" s="46">
        <v>2128956</v>
      </c>
      <c r="V547" s="46">
        <v>1467343</v>
      </c>
      <c r="W547" s="46">
        <v>1762438</v>
      </c>
      <c r="X547" s="30">
        <v>4</v>
      </c>
    </row>
    <row r="548" spans="1:24" x14ac:dyDescent="0.3">
      <c r="A548" s="32">
        <v>274</v>
      </c>
      <c r="B548" s="47" t="s">
        <v>1151</v>
      </c>
      <c r="C548" s="47"/>
      <c r="D548" s="47"/>
      <c r="E548" s="48">
        <v>8.0830000000000002</v>
      </c>
      <c r="F548" s="47"/>
      <c r="G548" s="47"/>
      <c r="H548" s="47"/>
      <c r="I548" s="49">
        <v>112.05188</v>
      </c>
      <c r="J548" s="47" t="s">
        <v>87</v>
      </c>
      <c r="K548" s="49"/>
      <c r="L548" s="49"/>
      <c r="M548" s="49"/>
      <c r="N548" s="49"/>
      <c r="O548" s="49"/>
      <c r="P548" s="49"/>
      <c r="Q548" s="49"/>
      <c r="R548" s="49"/>
      <c r="S548" s="47"/>
      <c r="T548" s="46">
        <v>368966</v>
      </c>
      <c r="U548" s="46">
        <v>2128956</v>
      </c>
      <c r="V548" s="46">
        <v>1467343</v>
      </c>
      <c r="W548" s="46">
        <v>1762438</v>
      </c>
      <c r="X548" s="30">
        <v>4</v>
      </c>
    </row>
    <row r="549" spans="1:24" x14ac:dyDescent="0.3">
      <c r="A549" s="32">
        <v>275</v>
      </c>
      <c r="B549" s="47" t="s">
        <v>1152</v>
      </c>
      <c r="C549" s="47"/>
      <c r="D549" s="47"/>
      <c r="E549" s="48">
        <v>8.0860000000000003</v>
      </c>
      <c r="F549" s="47"/>
      <c r="G549" s="47"/>
      <c r="H549" s="47"/>
      <c r="I549" s="49">
        <v>182.16651999999999</v>
      </c>
      <c r="J549" s="47" t="s">
        <v>87</v>
      </c>
      <c r="K549" s="49"/>
      <c r="L549" s="49"/>
      <c r="M549" s="49"/>
      <c r="N549" s="49"/>
      <c r="O549" s="49"/>
      <c r="P549" s="49"/>
      <c r="Q549" s="49"/>
      <c r="R549" s="49"/>
      <c r="S549" s="47"/>
      <c r="T549" s="46">
        <v>16557</v>
      </c>
      <c r="U549" s="46">
        <v>73251</v>
      </c>
      <c r="V549" s="46">
        <v>57290</v>
      </c>
      <c r="W549" s="46">
        <v>62495</v>
      </c>
      <c r="X549" s="30">
        <v>4</v>
      </c>
    </row>
    <row r="550" spans="1:24" x14ac:dyDescent="0.3">
      <c r="A550" s="32">
        <v>276</v>
      </c>
      <c r="B550" s="47" t="s">
        <v>1153</v>
      </c>
      <c r="C550" s="47"/>
      <c r="D550" s="47"/>
      <c r="E550" s="48">
        <v>8.09</v>
      </c>
      <c r="F550" s="47"/>
      <c r="G550" s="47"/>
      <c r="H550" s="47"/>
      <c r="I550" s="49">
        <v>157.07334</v>
      </c>
      <c r="J550" s="47" t="s">
        <v>87</v>
      </c>
      <c r="K550" s="49"/>
      <c r="L550" s="49"/>
      <c r="M550" s="49"/>
      <c r="N550" s="49"/>
      <c r="O550" s="49"/>
      <c r="P550" s="49"/>
      <c r="Q550" s="49"/>
      <c r="R550" s="49"/>
      <c r="S550" s="47"/>
      <c r="T550" s="46">
        <v>31849</v>
      </c>
      <c r="U550" s="46">
        <v>52649</v>
      </c>
      <c r="V550" s="46">
        <v>38003</v>
      </c>
      <c r="W550" s="46">
        <v>54528</v>
      </c>
      <c r="X550" s="30">
        <v>4</v>
      </c>
    </row>
    <row r="551" spans="1:24" x14ac:dyDescent="0.3">
      <c r="A551" s="32">
        <v>277</v>
      </c>
      <c r="B551" s="47" t="s">
        <v>1154</v>
      </c>
      <c r="C551" s="47"/>
      <c r="D551" s="47"/>
      <c r="E551" s="48">
        <v>8.1530000000000005</v>
      </c>
      <c r="F551" s="47"/>
      <c r="G551" s="47"/>
      <c r="H551" s="47"/>
      <c r="I551" s="49">
        <v>230.16651999999999</v>
      </c>
      <c r="J551" s="47" t="s">
        <v>87</v>
      </c>
      <c r="K551" s="49"/>
      <c r="L551" s="49"/>
      <c r="M551" s="49"/>
      <c r="N551" s="49"/>
      <c r="O551" s="49"/>
      <c r="P551" s="49"/>
      <c r="Q551" s="49"/>
      <c r="R551" s="49"/>
      <c r="S551" s="47"/>
      <c r="T551" s="46">
        <v>156445</v>
      </c>
      <c r="U551" s="46">
        <v>777131</v>
      </c>
      <c r="V551" s="46">
        <v>670292</v>
      </c>
      <c r="W551" s="46">
        <v>720499</v>
      </c>
      <c r="X551" s="30">
        <v>4</v>
      </c>
    </row>
    <row r="552" spans="1:24" x14ac:dyDescent="0.3">
      <c r="A552" s="32">
        <v>278</v>
      </c>
      <c r="B552" s="47" t="s">
        <v>1155</v>
      </c>
      <c r="C552" s="47"/>
      <c r="D552" s="47"/>
      <c r="E552" s="48">
        <v>8.1869999999999994</v>
      </c>
      <c r="F552" s="47"/>
      <c r="G552" s="47"/>
      <c r="H552" s="47"/>
      <c r="I552" s="49">
        <v>200.07109</v>
      </c>
      <c r="J552" s="47" t="s">
        <v>87</v>
      </c>
      <c r="K552" s="49"/>
      <c r="L552" s="49"/>
      <c r="M552" s="49"/>
      <c r="N552" s="49"/>
      <c r="O552" s="49"/>
      <c r="P552" s="49"/>
      <c r="Q552" s="49"/>
      <c r="R552" s="49"/>
      <c r="S552" s="47"/>
      <c r="T552" s="46">
        <v>231326</v>
      </c>
      <c r="U552" s="46">
        <v>680032</v>
      </c>
      <c r="V552" s="46">
        <v>735134</v>
      </c>
      <c r="W552" s="46">
        <v>551994</v>
      </c>
      <c r="X552" s="30">
        <v>4</v>
      </c>
    </row>
    <row r="553" spans="1:24" x14ac:dyDescent="0.3">
      <c r="A553" s="32">
        <v>279</v>
      </c>
      <c r="B553" s="47" t="s">
        <v>1157</v>
      </c>
      <c r="C553" s="47"/>
      <c r="D553" s="47"/>
      <c r="E553" s="48">
        <v>8.1890000000000001</v>
      </c>
      <c r="F553" s="47"/>
      <c r="G553" s="47"/>
      <c r="H553" s="47"/>
      <c r="I553" s="49">
        <v>230.16965999999999</v>
      </c>
      <c r="J553" s="47" t="s">
        <v>87</v>
      </c>
      <c r="K553" s="49"/>
      <c r="L553" s="49"/>
      <c r="M553" s="49"/>
      <c r="N553" s="49"/>
      <c r="O553" s="49"/>
      <c r="P553" s="49"/>
      <c r="Q553" s="49"/>
      <c r="R553" s="49"/>
      <c r="S553" s="47"/>
      <c r="T553" s="46"/>
      <c r="U553" s="46">
        <v>11946189</v>
      </c>
      <c r="V553" s="46">
        <v>7351781</v>
      </c>
      <c r="W553" s="46">
        <v>5224564</v>
      </c>
      <c r="X553" s="30">
        <v>3</v>
      </c>
    </row>
    <row r="554" spans="1:24" x14ac:dyDescent="0.3">
      <c r="A554" s="32">
        <v>280</v>
      </c>
      <c r="B554" s="47" t="s">
        <v>1156</v>
      </c>
      <c r="C554" s="47"/>
      <c r="D554" s="47"/>
      <c r="E554" s="48">
        <v>8.2390000000000008</v>
      </c>
      <c r="F554" s="47"/>
      <c r="G554" s="47"/>
      <c r="H554" s="47"/>
      <c r="I554" s="49">
        <v>156.18725000000001</v>
      </c>
      <c r="J554" s="47" t="s">
        <v>87</v>
      </c>
      <c r="K554" s="49"/>
      <c r="L554" s="49"/>
      <c r="M554" s="49"/>
      <c r="N554" s="49"/>
      <c r="O554" s="49"/>
      <c r="P554" s="49"/>
      <c r="Q554" s="49"/>
      <c r="R554" s="49"/>
      <c r="S554" s="47"/>
      <c r="T554" s="46"/>
      <c r="U554" s="46">
        <v>238445</v>
      </c>
      <c r="V554" s="46">
        <v>302837</v>
      </c>
      <c r="W554" s="46">
        <v>180640</v>
      </c>
      <c r="X554" s="30">
        <v>3</v>
      </c>
    </row>
    <row r="555" spans="1:24" x14ac:dyDescent="0.3">
      <c r="A555" s="32">
        <v>281</v>
      </c>
      <c r="B555" s="47" t="s">
        <v>1158</v>
      </c>
      <c r="C555" s="47"/>
      <c r="D555" s="47"/>
      <c r="E555" s="48">
        <v>8.2680000000000007</v>
      </c>
      <c r="F555" s="47"/>
      <c r="G555" s="47"/>
      <c r="H555" s="47"/>
      <c r="I555" s="49">
        <v>187.87486000000001</v>
      </c>
      <c r="J555" s="47">
        <v>187.87423999999999</v>
      </c>
      <c r="K555" s="49"/>
      <c r="L555" s="49"/>
      <c r="M555" s="49"/>
      <c r="N555" s="49"/>
      <c r="O555" s="49"/>
      <c r="P555" s="49"/>
      <c r="Q555" s="49"/>
      <c r="R555" s="49"/>
      <c r="S555" s="47"/>
      <c r="T555" s="46">
        <v>1698288</v>
      </c>
      <c r="U555" s="46">
        <v>16593287</v>
      </c>
      <c r="V555" s="46">
        <v>12517298</v>
      </c>
      <c r="W555" s="46">
        <v>9192633</v>
      </c>
      <c r="X555" s="30">
        <v>4</v>
      </c>
    </row>
    <row r="556" spans="1:24" x14ac:dyDescent="0.3">
      <c r="A556" s="32">
        <v>282</v>
      </c>
      <c r="B556" s="47" t="s">
        <v>1159</v>
      </c>
      <c r="C556" s="47"/>
      <c r="D556" s="47"/>
      <c r="E556" s="48">
        <v>8.34</v>
      </c>
      <c r="F556" s="47"/>
      <c r="G556" s="47"/>
      <c r="H556" s="47"/>
      <c r="I556" s="49">
        <v>148.12465</v>
      </c>
      <c r="J556" s="47">
        <v>148.12413000000001</v>
      </c>
      <c r="K556" s="49"/>
      <c r="L556" s="49"/>
      <c r="M556" s="49"/>
      <c r="N556" s="49"/>
      <c r="O556" s="49"/>
      <c r="P556" s="49"/>
      <c r="Q556" s="49"/>
      <c r="R556" s="49"/>
      <c r="S556" s="47"/>
      <c r="T556" s="46">
        <v>76802</v>
      </c>
      <c r="U556" s="46">
        <v>453751</v>
      </c>
      <c r="V556" s="46">
        <v>475244</v>
      </c>
      <c r="W556" s="46">
        <v>298500</v>
      </c>
      <c r="X556" s="30">
        <v>4</v>
      </c>
    </row>
    <row r="557" spans="1:24" x14ac:dyDescent="0.3">
      <c r="A557" s="32">
        <v>283</v>
      </c>
      <c r="B557" s="47" t="s">
        <v>403</v>
      </c>
      <c r="C557" s="47"/>
      <c r="D557" s="47"/>
      <c r="E557" s="48">
        <v>8.3580000000000005</v>
      </c>
      <c r="F557" s="47"/>
      <c r="G557" s="47"/>
      <c r="H557" s="47"/>
      <c r="I557" s="49">
        <v>184.02856</v>
      </c>
      <c r="J557" s="47" t="s">
        <v>87</v>
      </c>
      <c r="K557" s="49"/>
      <c r="L557" s="49"/>
      <c r="M557" s="49"/>
      <c r="N557" s="49"/>
      <c r="O557" s="49"/>
      <c r="P557" s="49"/>
      <c r="Q557" s="49"/>
      <c r="R557" s="49"/>
      <c r="S557" s="47"/>
      <c r="T557" s="46">
        <v>720659</v>
      </c>
      <c r="U557" s="46">
        <v>1092652</v>
      </c>
      <c r="V557" s="46">
        <v>1219327</v>
      </c>
      <c r="W557" s="46">
        <v>974467</v>
      </c>
      <c r="X557" s="30">
        <v>4</v>
      </c>
    </row>
    <row r="558" spans="1:24" x14ac:dyDescent="0.3">
      <c r="A558" s="32">
        <v>284</v>
      </c>
      <c r="B558" s="47" t="s">
        <v>1160</v>
      </c>
      <c r="C558" s="47"/>
      <c r="D558" s="47"/>
      <c r="E558" s="48">
        <v>8.4380000000000006</v>
      </c>
      <c r="F558" s="47"/>
      <c r="G558" s="47"/>
      <c r="H558" s="47"/>
      <c r="I558" s="49">
        <v>358.17811</v>
      </c>
      <c r="J558" s="47" t="s">
        <v>87</v>
      </c>
      <c r="K558" s="49"/>
      <c r="L558" s="49"/>
      <c r="M558" s="49"/>
      <c r="N558" s="49"/>
      <c r="O558" s="49"/>
      <c r="P558" s="49"/>
      <c r="Q558" s="49"/>
      <c r="R558" s="49"/>
      <c r="S558" s="47"/>
      <c r="T558" s="46">
        <v>209221</v>
      </c>
      <c r="U558" s="46">
        <v>294278</v>
      </c>
      <c r="V558" s="46">
        <v>288062</v>
      </c>
      <c r="W558" s="46">
        <v>278656</v>
      </c>
      <c r="X558" s="30">
        <v>4</v>
      </c>
    </row>
    <row r="559" spans="1:24" x14ac:dyDescent="0.3">
      <c r="A559" s="32">
        <v>285</v>
      </c>
      <c r="B559" s="47" t="s">
        <v>1161</v>
      </c>
      <c r="C559" s="47"/>
      <c r="D559" s="47"/>
      <c r="E559" s="48">
        <v>8.452</v>
      </c>
      <c r="F559" s="47"/>
      <c r="G559" s="47"/>
      <c r="H559" s="47"/>
      <c r="I559" s="49">
        <v>518.13099</v>
      </c>
      <c r="J559" s="47" t="s">
        <v>87</v>
      </c>
      <c r="K559" s="49"/>
      <c r="L559" s="49"/>
      <c r="M559" s="49"/>
      <c r="N559" s="49"/>
      <c r="O559" s="49"/>
      <c r="P559" s="49"/>
      <c r="Q559" s="49"/>
      <c r="R559" s="49"/>
      <c r="S559" s="47"/>
      <c r="T559" s="46">
        <v>705437</v>
      </c>
      <c r="U559" s="46">
        <v>1276790</v>
      </c>
      <c r="V559" s="46">
        <v>1235542</v>
      </c>
      <c r="W559" s="46">
        <v>1058202</v>
      </c>
      <c r="X559" s="30">
        <v>4</v>
      </c>
    </row>
    <row r="560" spans="1:24" x14ac:dyDescent="0.3">
      <c r="A560" s="32">
        <v>286</v>
      </c>
      <c r="B560" s="47" t="s">
        <v>1162</v>
      </c>
      <c r="C560" s="47"/>
      <c r="D560" s="47"/>
      <c r="E560" s="48">
        <v>8.4700000000000006</v>
      </c>
      <c r="F560" s="47"/>
      <c r="G560" s="47"/>
      <c r="H560" s="47"/>
      <c r="I560" s="49">
        <v>180.15087</v>
      </c>
      <c r="J560" s="47">
        <v>180.15021999999999</v>
      </c>
      <c r="K560" s="49"/>
      <c r="L560" s="49"/>
      <c r="M560" s="49"/>
      <c r="N560" s="49"/>
      <c r="O560" s="49"/>
      <c r="P560" s="49"/>
      <c r="Q560" s="49"/>
      <c r="R560" s="49"/>
      <c r="S560" s="47"/>
      <c r="T560" s="46">
        <v>54663</v>
      </c>
      <c r="U560" s="46">
        <v>2821650</v>
      </c>
      <c r="V560" s="46">
        <v>244064</v>
      </c>
      <c r="W560" s="46">
        <v>1481847</v>
      </c>
      <c r="X560" s="30">
        <v>4</v>
      </c>
    </row>
    <row r="561" spans="1:24" x14ac:dyDescent="0.3">
      <c r="A561" s="32">
        <v>287</v>
      </c>
      <c r="B561" s="47" t="s">
        <v>1163</v>
      </c>
      <c r="C561" s="47"/>
      <c r="D561" s="47"/>
      <c r="E561" s="48">
        <v>8.5030000000000001</v>
      </c>
      <c r="F561" s="47"/>
      <c r="G561" s="47"/>
      <c r="H561" s="47"/>
      <c r="I561" s="49">
        <v>126.10392</v>
      </c>
      <c r="J561" s="47" t="s">
        <v>87</v>
      </c>
      <c r="K561" s="49"/>
      <c r="L561" s="49"/>
      <c r="M561" s="49"/>
      <c r="N561" s="49"/>
      <c r="O561" s="49"/>
      <c r="P561" s="49"/>
      <c r="Q561" s="49"/>
      <c r="R561" s="49"/>
      <c r="S561" s="47"/>
      <c r="T561" s="46"/>
      <c r="U561" s="46"/>
      <c r="V561" s="46"/>
      <c r="W561" s="46">
        <v>8492656</v>
      </c>
      <c r="X561" s="30">
        <v>1</v>
      </c>
    </row>
    <row r="562" spans="1:24" x14ac:dyDescent="0.3">
      <c r="A562" s="32">
        <v>288</v>
      </c>
      <c r="B562" s="47" t="s">
        <v>118</v>
      </c>
      <c r="C562" s="47"/>
      <c r="D562" s="47"/>
      <c r="E562" s="48">
        <v>8.5749999999999993</v>
      </c>
      <c r="F562" s="47"/>
      <c r="G562" s="47"/>
      <c r="H562" s="47"/>
      <c r="I562" s="49">
        <v>235.08391</v>
      </c>
      <c r="J562" s="47" t="s">
        <v>87</v>
      </c>
      <c r="K562" s="49"/>
      <c r="L562" s="49"/>
      <c r="M562" s="49"/>
      <c r="N562" s="49"/>
      <c r="O562" s="49"/>
      <c r="P562" s="49"/>
      <c r="Q562" s="49"/>
      <c r="R562" s="49"/>
      <c r="S562" s="47"/>
      <c r="T562" s="46">
        <v>150830</v>
      </c>
      <c r="U562" s="46">
        <v>284652</v>
      </c>
      <c r="V562" s="46">
        <v>149172</v>
      </c>
      <c r="W562" s="46">
        <v>192602</v>
      </c>
      <c r="X562" s="30">
        <v>4</v>
      </c>
    </row>
    <row r="563" spans="1:24" x14ac:dyDescent="0.3">
      <c r="A563" s="32">
        <v>289</v>
      </c>
      <c r="B563" s="47" t="s">
        <v>1164</v>
      </c>
      <c r="C563" s="47"/>
      <c r="D563" s="47"/>
      <c r="E563" s="48">
        <v>8.5749999999999993</v>
      </c>
      <c r="F563" s="47"/>
      <c r="G563" s="47"/>
      <c r="H563" s="47"/>
      <c r="I563" s="49">
        <v>90.046400000000006</v>
      </c>
      <c r="J563" s="47" t="s">
        <v>87</v>
      </c>
      <c r="K563" s="49"/>
      <c r="L563" s="49"/>
      <c r="M563" s="49"/>
      <c r="N563" s="49"/>
      <c r="O563" s="49"/>
      <c r="P563" s="49"/>
      <c r="Q563" s="49"/>
      <c r="R563" s="49"/>
      <c r="S563" s="47"/>
      <c r="T563" s="46">
        <v>151785</v>
      </c>
      <c r="U563" s="46">
        <v>478647</v>
      </c>
      <c r="V563" s="46">
        <v>502953</v>
      </c>
      <c r="W563" s="46">
        <v>460335</v>
      </c>
      <c r="X563" s="30">
        <v>4</v>
      </c>
    </row>
    <row r="564" spans="1:24" x14ac:dyDescent="0.3">
      <c r="A564" s="32">
        <v>290</v>
      </c>
      <c r="B564" s="47" t="s">
        <v>1165</v>
      </c>
      <c r="C564" s="47"/>
      <c r="D564" s="47"/>
      <c r="E564" s="48">
        <v>8.609</v>
      </c>
      <c r="F564" s="47"/>
      <c r="G564" s="47"/>
      <c r="H564" s="47"/>
      <c r="I564" s="49">
        <v>401.18329</v>
      </c>
      <c r="J564" s="47" t="s">
        <v>87</v>
      </c>
      <c r="K564" s="49"/>
      <c r="L564" s="49"/>
      <c r="M564" s="49"/>
      <c r="N564" s="49"/>
      <c r="O564" s="49"/>
      <c r="P564" s="49"/>
      <c r="Q564" s="49"/>
      <c r="R564" s="49"/>
      <c r="S564" s="47"/>
      <c r="T564" s="46"/>
      <c r="U564" s="46">
        <v>138289</v>
      </c>
      <c r="V564" s="46"/>
      <c r="W564" s="46">
        <v>93408</v>
      </c>
      <c r="X564" s="30">
        <v>2</v>
      </c>
    </row>
    <row r="565" spans="1:24" x14ac:dyDescent="0.3">
      <c r="A565" s="32">
        <v>291</v>
      </c>
      <c r="B565" s="47" t="s">
        <v>1166</v>
      </c>
      <c r="C565" s="47"/>
      <c r="D565" s="47"/>
      <c r="E565" s="48">
        <v>8.6760000000000002</v>
      </c>
      <c r="F565" s="47"/>
      <c r="G565" s="47"/>
      <c r="H565" s="47"/>
      <c r="I565" s="49">
        <v>260.17707999999999</v>
      </c>
      <c r="J565" s="47" t="s">
        <v>87</v>
      </c>
      <c r="K565" s="49"/>
      <c r="L565" s="49"/>
      <c r="M565" s="49"/>
      <c r="N565" s="49"/>
      <c r="O565" s="49"/>
      <c r="P565" s="49"/>
      <c r="Q565" s="49"/>
      <c r="R565" s="49"/>
      <c r="S565" s="47"/>
      <c r="T565" s="46">
        <v>267536</v>
      </c>
      <c r="U565" s="46">
        <v>788122</v>
      </c>
      <c r="V565" s="46">
        <v>877225</v>
      </c>
      <c r="W565" s="46">
        <v>745653</v>
      </c>
      <c r="X565" s="30">
        <v>4</v>
      </c>
    </row>
    <row r="566" spans="1:24" x14ac:dyDescent="0.3">
      <c r="A566" s="32">
        <v>292</v>
      </c>
      <c r="B566" s="47" t="s">
        <v>1167</v>
      </c>
      <c r="C566" s="47"/>
      <c r="D566" s="47"/>
      <c r="E566" s="48">
        <v>8.68</v>
      </c>
      <c r="F566" s="47"/>
      <c r="G566" s="47"/>
      <c r="H566" s="47"/>
      <c r="I566" s="49">
        <v>194.16651999999999</v>
      </c>
      <c r="J566" s="47" t="s">
        <v>87</v>
      </c>
      <c r="K566" s="49"/>
      <c r="L566" s="49"/>
      <c r="M566" s="49"/>
      <c r="N566" s="49"/>
      <c r="O566" s="49"/>
      <c r="P566" s="49"/>
      <c r="Q566" s="49"/>
      <c r="R566" s="49"/>
      <c r="S566" s="47"/>
      <c r="T566" s="46"/>
      <c r="U566" s="46">
        <v>874957</v>
      </c>
      <c r="V566" s="46">
        <v>1207621</v>
      </c>
      <c r="W566" s="46">
        <v>564824</v>
      </c>
      <c r="X566" s="30">
        <v>3</v>
      </c>
    </row>
    <row r="567" spans="1:24" x14ac:dyDescent="0.3">
      <c r="A567" s="32">
        <v>293</v>
      </c>
      <c r="B567" s="47" t="s">
        <v>1168</v>
      </c>
      <c r="C567" s="47"/>
      <c r="D567" s="47"/>
      <c r="E567" s="48">
        <v>8.6890000000000001</v>
      </c>
      <c r="F567" s="47"/>
      <c r="G567" s="47"/>
      <c r="H567" s="47"/>
      <c r="I567" s="49">
        <v>187.15667999999999</v>
      </c>
      <c r="J567" s="47" t="s">
        <v>87</v>
      </c>
      <c r="K567" s="49"/>
      <c r="L567" s="49"/>
      <c r="M567" s="49"/>
      <c r="N567" s="49"/>
      <c r="O567" s="49"/>
      <c r="P567" s="49"/>
      <c r="Q567" s="49"/>
      <c r="R567" s="49"/>
      <c r="S567" s="47"/>
      <c r="T567" s="46" t="s">
        <v>87</v>
      </c>
      <c r="U567" s="46"/>
      <c r="V567" s="46"/>
      <c r="W567" s="46">
        <v>687253</v>
      </c>
      <c r="X567" s="30">
        <v>1</v>
      </c>
    </row>
    <row r="568" spans="1:24" x14ac:dyDescent="0.3">
      <c r="A568" s="32">
        <v>294</v>
      </c>
      <c r="B568" s="47" t="s">
        <v>1169</v>
      </c>
      <c r="C568" s="47"/>
      <c r="D568" s="47"/>
      <c r="E568" s="48">
        <v>8.69</v>
      </c>
      <c r="F568" s="47"/>
      <c r="G568" s="47"/>
      <c r="H568" s="47"/>
      <c r="I568" s="49">
        <v>371.12644</v>
      </c>
      <c r="J568" s="47" t="s">
        <v>87</v>
      </c>
      <c r="K568" s="49"/>
      <c r="L568" s="49"/>
      <c r="M568" s="49"/>
      <c r="N568" s="49"/>
      <c r="O568" s="49"/>
      <c r="P568" s="49"/>
      <c r="Q568" s="49"/>
      <c r="R568" s="49"/>
      <c r="S568" s="47"/>
      <c r="T568" s="46"/>
      <c r="U568" s="46">
        <v>1148473</v>
      </c>
      <c r="V568" s="46">
        <v>1546004</v>
      </c>
      <c r="W568" s="46">
        <v>902388</v>
      </c>
      <c r="X568" s="30">
        <v>3</v>
      </c>
    </row>
    <row r="569" spans="1:24" x14ac:dyDescent="0.3">
      <c r="A569" s="32">
        <v>295</v>
      </c>
      <c r="B569" s="47" t="s">
        <v>1170</v>
      </c>
      <c r="C569" s="47"/>
      <c r="D569" s="47"/>
      <c r="E569" s="48">
        <v>8.7010000000000005</v>
      </c>
      <c r="F569" s="47"/>
      <c r="G569" s="47"/>
      <c r="H569" s="47"/>
      <c r="I569" s="49">
        <v>146.10900000000001</v>
      </c>
      <c r="J569" s="47" t="s">
        <v>87</v>
      </c>
      <c r="K569" s="49"/>
      <c r="L569" s="49"/>
      <c r="M569" s="49"/>
      <c r="N569" s="49"/>
      <c r="O569" s="49"/>
      <c r="P569" s="49"/>
      <c r="Q569" s="49"/>
      <c r="R569" s="49"/>
      <c r="S569" s="47"/>
      <c r="T569" s="46">
        <v>416067</v>
      </c>
      <c r="U569" s="46">
        <v>1686136</v>
      </c>
      <c r="V569" s="46">
        <v>1551413</v>
      </c>
      <c r="W569" s="46">
        <v>1455067</v>
      </c>
      <c r="X569" s="30">
        <v>4</v>
      </c>
    </row>
    <row r="570" spans="1:24" x14ac:dyDescent="0.3">
      <c r="A570" s="32">
        <v>296</v>
      </c>
      <c r="B570" s="47" t="s">
        <v>1171</v>
      </c>
      <c r="C570" s="47"/>
      <c r="D570" s="47"/>
      <c r="E570" s="48">
        <v>8.7210000000000001</v>
      </c>
      <c r="F570" s="47"/>
      <c r="G570" s="47"/>
      <c r="H570" s="47"/>
      <c r="I570" s="49">
        <v>141.06066999999999</v>
      </c>
      <c r="J570" s="47">
        <v>141.06029000000001</v>
      </c>
      <c r="K570" s="49"/>
      <c r="L570" s="49"/>
      <c r="M570" s="49"/>
      <c r="N570" s="49"/>
      <c r="O570" s="49"/>
      <c r="P570" s="49"/>
      <c r="Q570" s="49"/>
      <c r="R570" s="49"/>
      <c r="S570" s="47"/>
      <c r="T570" s="46">
        <v>80815</v>
      </c>
      <c r="U570" s="46">
        <v>573504</v>
      </c>
      <c r="V570" s="46">
        <v>740562</v>
      </c>
      <c r="W570" s="46">
        <v>530986</v>
      </c>
      <c r="X570" s="30">
        <v>4</v>
      </c>
    </row>
    <row r="571" spans="1:24" x14ac:dyDescent="0.3">
      <c r="A571" s="32">
        <v>297</v>
      </c>
      <c r="B571" s="47" t="s">
        <v>1172</v>
      </c>
      <c r="C571" s="47"/>
      <c r="D571" s="47"/>
      <c r="E571" s="48">
        <v>8.7330000000000005</v>
      </c>
      <c r="F571" s="47"/>
      <c r="G571" s="47"/>
      <c r="H571" s="47"/>
      <c r="I571" s="49">
        <v>262.15949000000001</v>
      </c>
      <c r="J571" s="47" t="s">
        <v>87</v>
      </c>
      <c r="K571" s="49"/>
      <c r="L571" s="49"/>
      <c r="M571" s="49"/>
      <c r="N571" s="49"/>
      <c r="O571" s="49"/>
      <c r="P571" s="49"/>
      <c r="Q571" s="49"/>
      <c r="R571" s="49"/>
      <c r="S571" s="47"/>
      <c r="T571" s="46"/>
      <c r="U571" s="46">
        <v>280020</v>
      </c>
      <c r="V571" s="46">
        <v>56904</v>
      </c>
      <c r="W571" s="46">
        <v>120349</v>
      </c>
      <c r="X571" s="30">
        <v>3</v>
      </c>
    </row>
    <row r="572" spans="1:24" x14ac:dyDescent="0.3">
      <c r="A572" s="32">
        <v>298</v>
      </c>
      <c r="B572" s="47" t="s">
        <v>1173</v>
      </c>
      <c r="C572" s="47"/>
      <c r="D572" s="47"/>
      <c r="E572" s="48">
        <v>8.7550000000000008</v>
      </c>
      <c r="F572" s="47"/>
      <c r="G572" s="47"/>
      <c r="H572" s="47"/>
      <c r="I572" s="49">
        <v>230.04675</v>
      </c>
      <c r="J572" s="47" t="s">
        <v>87</v>
      </c>
      <c r="K572" s="49"/>
      <c r="L572" s="49"/>
      <c r="M572" s="49"/>
      <c r="N572" s="49"/>
      <c r="O572" s="49"/>
      <c r="P572" s="49"/>
      <c r="Q572" s="49"/>
      <c r="R572" s="49"/>
      <c r="S572" s="47"/>
      <c r="T572" s="46">
        <v>84743</v>
      </c>
      <c r="U572" s="46">
        <v>281388</v>
      </c>
      <c r="V572" s="46">
        <v>222921</v>
      </c>
      <c r="W572" s="46">
        <v>167017</v>
      </c>
      <c r="X572" s="30">
        <v>4</v>
      </c>
    </row>
    <row r="573" spans="1:24" x14ac:dyDescent="0.3">
      <c r="A573" s="32">
        <v>299</v>
      </c>
      <c r="B573" s="47" t="s">
        <v>1174</v>
      </c>
      <c r="C573" s="47"/>
      <c r="D573" s="47"/>
      <c r="E573" s="48">
        <v>8.7680000000000007</v>
      </c>
      <c r="F573" s="47"/>
      <c r="G573" s="47"/>
      <c r="H573" s="47"/>
      <c r="I573" s="49">
        <v>170.13013000000001</v>
      </c>
      <c r="J573" s="47" t="s">
        <v>87</v>
      </c>
      <c r="K573" s="49"/>
      <c r="L573" s="49"/>
      <c r="M573" s="49"/>
      <c r="N573" s="49"/>
      <c r="O573" s="49"/>
      <c r="P573" s="49"/>
      <c r="Q573" s="49"/>
      <c r="R573" s="49"/>
      <c r="S573" s="47"/>
      <c r="T573" s="46">
        <v>51380</v>
      </c>
      <c r="U573" s="46">
        <v>1676835</v>
      </c>
      <c r="V573" s="46">
        <v>157923</v>
      </c>
      <c r="W573" s="46">
        <v>333454</v>
      </c>
      <c r="X573" s="30">
        <v>4</v>
      </c>
    </row>
    <row r="574" spans="1:24" x14ac:dyDescent="0.3">
      <c r="A574" s="32">
        <v>300</v>
      </c>
      <c r="B574" s="47" t="s">
        <v>1175</v>
      </c>
      <c r="C574" s="47"/>
      <c r="D574" s="47"/>
      <c r="E574" s="48">
        <v>8.7729999999999997</v>
      </c>
      <c r="F574" s="47"/>
      <c r="G574" s="47"/>
      <c r="H574" s="47"/>
      <c r="I574" s="49">
        <v>200.14070000000001</v>
      </c>
      <c r="J574" s="47" t="s">
        <v>87</v>
      </c>
      <c r="K574" s="49"/>
      <c r="L574" s="49"/>
      <c r="M574" s="49"/>
      <c r="N574" s="49"/>
      <c r="O574" s="49"/>
      <c r="P574" s="49"/>
      <c r="Q574" s="49"/>
      <c r="R574" s="49"/>
      <c r="S574" s="47"/>
      <c r="T574" s="46">
        <v>425377</v>
      </c>
      <c r="U574" s="46">
        <v>363359</v>
      </c>
      <c r="V574" s="46" t="s">
        <v>87</v>
      </c>
      <c r="W574" s="46">
        <v>424821</v>
      </c>
      <c r="X574" s="30">
        <v>3</v>
      </c>
    </row>
    <row r="575" spans="1:24" x14ac:dyDescent="0.3">
      <c r="A575" s="32">
        <v>301</v>
      </c>
      <c r="B575" s="47" t="s">
        <v>1177</v>
      </c>
      <c r="C575" s="47"/>
      <c r="D575" s="47"/>
      <c r="E575" s="48">
        <v>8.7799999999999994</v>
      </c>
      <c r="F575" s="47"/>
      <c r="G575" s="47"/>
      <c r="H575" s="47"/>
      <c r="I575" s="49">
        <v>144.12571</v>
      </c>
      <c r="J575" s="47" t="s">
        <v>87</v>
      </c>
      <c r="K575" s="49"/>
      <c r="L575" s="49"/>
      <c r="M575" s="49"/>
      <c r="N575" s="49"/>
      <c r="O575" s="49"/>
      <c r="P575" s="49"/>
      <c r="Q575" s="49"/>
      <c r="R575" s="49"/>
      <c r="S575" s="47"/>
      <c r="T575" s="46"/>
      <c r="U575" s="46">
        <v>141889</v>
      </c>
      <c r="V575" s="46">
        <v>112217</v>
      </c>
      <c r="W575" s="46">
        <v>79657</v>
      </c>
      <c r="X575" s="30">
        <v>3</v>
      </c>
    </row>
    <row r="576" spans="1:24" x14ac:dyDescent="0.3">
      <c r="A576" s="32">
        <v>302</v>
      </c>
      <c r="B576" s="47" t="s">
        <v>426</v>
      </c>
      <c r="C576" s="47"/>
      <c r="D576" s="47"/>
      <c r="E576" s="48">
        <v>8.82</v>
      </c>
      <c r="F576" s="47"/>
      <c r="G576" s="47"/>
      <c r="H576" s="47"/>
      <c r="I576" s="49">
        <v>238.19273000000001</v>
      </c>
      <c r="J576" s="47" t="s">
        <v>87</v>
      </c>
      <c r="K576" s="49"/>
      <c r="L576" s="49"/>
      <c r="M576" s="49"/>
      <c r="N576" s="49"/>
      <c r="O576" s="49"/>
      <c r="P576" s="49"/>
      <c r="Q576" s="49"/>
      <c r="R576" s="49"/>
      <c r="S576" s="47"/>
      <c r="T576" s="46">
        <v>3468</v>
      </c>
      <c r="U576" s="46">
        <v>469279</v>
      </c>
      <c r="V576" s="46">
        <v>950187</v>
      </c>
      <c r="W576" s="46">
        <v>271248</v>
      </c>
      <c r="X576" s="30">
        <v>4</v>
      </c>
    </row>
    <row r="577" spans="1:24" x14ac:dyDescent="0.3">
      <c r="A577" s="32">
        <v>303</v>
      </c>
      <c r="B577" s="47" t="s">
        <v>1178</v>
      </c>
      <c r="C577" s="47"/>
      <c r="D577" s="47"/>
      <c r="E577" s="48">
        <v>8.8339999999999996</v>
      </c>
      <c r="F577" s="47"/>
      <c r="G577" s="47"/>
      <c r="H577" s="47"/>
      <c r="I577" s="49">
        <v>400.19159000000002</v>
      </c>
      <c r="J577" s="47" t="s">
        <v>87</v>
      </c>
      <c r="K577" s="49"/>
      <c r="L577" s="49"/>
      <c r="M577" s="49"/>
      <c r="N577" s="49"/>
      <c r="O577" s="49"/>
      <c r="P577" s="49"/>
      <c r="Q577" s="49"/>
      <c r="R577" s="49"/>
      <c r="S577" s="47"/>
      <c r="T577" s="46">
        <v>203619</v>
      </c>
      <c r="U577" s="46">
        <v>306216</v>
      </c>
      <c r="V577" s="46"/>
      <c r="W577" s="46">
        <v>529183</v>
      </c>
      <c r="X577" s="30">
        <v>3</v>
      </c>
    </row>
    <row r="578" spans="1:24" x14ac:dyDescent="0.3">
      <c r="A578" s="32">
        <v>304</v>
      </c>
      <c r="B578" s="47" t="s">
        <v>1179</v>
      </c>
      <c r="C578" s="47"/>
      <c r="D578" s="47"/>
      <c r="E578" s="48">
        <v>8.843</v>
      </c>
      <c r="F578" s="47"/>
      <c r="G578" s="47"/>
      <c r="H578" s="47"/>
      <c r="I578" s="49">
        <v>234.04758000000001</v>
      </c>
      <c r="J578" s="47" t="s">
        <v>87</v>
      </c>
      <c r="K578" s="49"/>
      <c r="L578" s="49"/>
      <c r="M578" s="49"/>
      <c r="N578" s="49"/>
      <c r="O578" s="49"/>
      <c r="P578" s="49"/>
      <c r="Q578" s="49"/>
      <c r="R578" s="49"/>
      <c r="S578" s="47"/>
      <c r="T578" s="46"/>
      <c r="U578" s="46">
        <v>517092</v>
      </c>
      <c r="V578" s="46">
        <v>7039</v>
      </c>
      <c r="W578" s="46">
        <v>232055</v>
      </c>
      <c r="X578" s="30">
        <v>3</v>
      </c>
    </row>
    <row r="579" spans="1:24" x14ac:dyDescent="0.3">
      <c r="A579" s="32">
        <v>305</v>
      </c>
      <c r="B579" s="47" t="s">
        <v>1180</v>
      </c>
      <c r="C579" s="47"/>
      <c r="D579" s="47"/>
      <c r="E579" s="48">
        <v>8.8450000000000006</v>
      </c>
      <c r="F579" s="47"/>
      <c r="G579" s="47"/>
      <c r="H579" s="47"/>
      <c r="I579" s="49">
        <v>182.13013000000001</v>
      </c>
      <c r="J579" s="47" t="s">
        <v>87</v>
      </c>
      <c r="K579" s="49"/>
      <c r="L579" s="49"/>
      <c r="M579" s="49"/>
      <c r="N579" s="49"/>
      <c r="O579" s="49"/>
      <c r="P579" s="49"/>
      <c r="Q579" s="49"/>
      <c r="R579" s="49"/>
      <c r="S579" s="47"/>
      <c r="T579" s="46" t="s">
        <v>87</v>
      </c>
      <c r="U579" s="46">
        <v>1213195</v>
      </c>
      <c r="V579" s="46">
        <v>228050</v>
      </c>
      <c r="W579" s="46">
        <v>578118</v>
      </c>
      <c r="X579" s="30">
        <v>3</v>
      </c>
    </row>
    <row r="580" spans="1:24" x14ac:dyDescent="0.3">
      <c r="A580" s="32">
        <v>306</v>
      </c>
      <c r="B580" s="47" t="s">
        <v>1181</v>
      </c>
      <c r="C580" s="47"/>
      <c r="D580" s="47"/>
      <c r="E580" s="48">
        <v>8.8629999999999995</v>
      </c>
      <c r="F580" s="47"/>
      <c r="G580" s="47"/>
      <c r="H580" s="47"/>
      <c r="I580" s="49">
        <v>100.05188</v>
      </c>
      <c r="J580" s="47" t="s">
        <v>87</v>
      </c>
      <c r="K580" s="49"/>
      <c r="L580" s="49"/>
      <c r="M580" s="49"/>
      <c r="N580" s="49"/>
      <c r="O580" s="49"/>
      <c r="P580" s="49"/>
      <c r="Q580" s="49"/>
      <c r="R580" s="49"/>
      <c r="S580" s="47"/>
      <c r="T580" s="46"/>
      <c r="U580" s="46">
        <v>404755</v>
      </c>
      <c r="V580" s="46">
        <v>494820</v>
      </c>
      <c r="W580" s="46">
        <v>518864</v>
      </c>
      <c r="X580" s="30">
        <v>3</v>
      </c>
    </row>
    <row r="581" spans="1:24" x14ac:dyDescent="0.3">
      <c r="A581" s="32">
        <v>307</v>
      </c>
      <c r="B581" s="47" t="s">
        <v>1182</v>
      </c>
      <c r="C581" s="47"/>
      <c r="D581" s="47"/>
      <c r="E581" s="48">
        <v>8.8670000000000009</v>
      </c>
      <c r="F581" s="47"/>
      <c r="G581" s="47"/>
      <c r="H581" s="47"/>
      <c r="I581" s="49">
        <v>264.13560999999999</v>
      </c>
      <c r="J581" s="47" t="s">
        <v>87</v>
      </c>
      <c r="K581" s="49"/>
      <c r="L581" s="49"/>
      <c r="M581" s="49"/>
      <c r="N581" s="49"/>
      <c r="O581" s="49"/>
      <c r="P581" s="49"/>
      <c r="Q581" s="49"/>
      <c r="R581" s="49"/>
      <c r="S581" s="47"/>
      <c r="T581" s="46"/>
      <c r="U581" s="46">
        <v>407162</v>
      </c>
      <c r="V581" s="46">
        <v>522689</v>
      </c>
      <c r="W581" s="46">
        <v>254682</v>
      </c>
      <c r="X581" s="30">
        <v>3</v>
      </c>
    </row>
    <row r="582" spans="1:24" x14ac:dyDescent="0.3">
      <c r="A582" s="32">
        <v>308</v>
      </c>
      <c r="B582" s="47" t="s">
        <v>1183</v>
      </c>
      <c r="C582" s="47"/>
      <c r="D582" s="47"/>
      <c r="E582" s="48">
        <v>8.8719999999999999</v>
      </c>
      <c r="F582" s="47"/>
      <c r="G582" s="47"/>
      <c r="H582" s="47"/>
      <c r="I582" s="49">
        <v>390.27645999999999</v>
      </c>
      <c r="J582" s="47" t="s">
        <v>87</v>
      </c>
      <c r="K582" s="49"/>
      <c r="L582" s="49"/>
      <c r="M582" s="49"/>
      <c r="N582" s="49"/>
      <c r="O582" s="49"/>
      <c r="P582" s="49"/>
      <c r="Q582" s="49"/>
      <c r="R582" s="49"/>
      <c r="S582" s="47"/>
      <c r="T582" s="46"/>
      <c r="U582" s="46">
        <v>433923</v>
      </c>
      <c r="V582" s="46">
        <v>589474</v>
      </c>
      <c r="W582" s="46">
        <v>219831</v>
      </c>
      <c r="X582" s="30">
        <v>3</v>
      </c>
    </row>
    <row r="583" spans="1:24" x14ac:dyDescent="0.3">
      <c r="A583" s="32">
        <v>309</v>
      </c>
      <c r="B583" s="47" t="s">
        <v>1184</v>
      </c>
      <c r="C583" s="47"/>
      <c r="D583" s="47"/>
      <c r="E583" s="48">
        <v>8.8960000000000008</v>
      </c>
      <c r="F583" s="47"/>
      <c r="G583" s="47"/>
      <c r="H583" s="47"/>
      <c r="I583" s="49">
        <v>148.08826999999999</v>
      </c>
      <c r="J583" s="47">
        <v>148.08780999999999</v>
      </c>
      <c r="K583" s="49"/>
      <c r="L583" s="49"/>
      <c r="M583" s="49"/>
      <c r="N583" s="49"/>
      <c r="O583" s="49"/>
      <c r="P583" s="49"/>
      <c r="Q583" s="49"/>
      <c r="R583" s="49"/>
      <c r="S583" s="47"/>
      <c r="T583" s="46">
        <v>629638</v>
      </c>
      <c r="U583" s="46">
        <v>952452</v>
      </c>
      <c r="V583" s="46">
        <v>1082757</v>
      </c>
      <c r="W583" s="46">
        <v>932034</v>
      </c>
      <c r="X583" s="30">
        <v>4</v>
      </c>
    </row>
    <row r="584" spans="1:24" x14ac:dyDescent="0.3">
      <c r="A584" s="32">
        <v>310</v>
      </c>
      <c r="B584" s="47" t="s">
        <v>1186</v>
      </c>
      <c r="C584" s="47"/>
      <c r="D584" s="47"/>
      <c r="E584" s="48">
        <v>8.8960000000000008</v>
      </c>
      <c r="F584" s="47"/>
      <c r="G584" s="47"/>
      <c r="H584" s="47"/>
      <c r="I584" s="49">
        <v>191.14169999999999</v>
      </c>
      <c r="J584" s="47" t="s">
        <v>87</v>
      </c>
      <c r="K584" s="49"/>
      <c r="L584" s="49"/>
      <c r="M584" s="49"/>
      <c r="N584" s="49"/>
      <c r="O584" s="49"/>
      <c r="P584" s="49"/>
      <c r="Q584" s="49"/>
      <c r="R584" s="49"/>
      <c r="S584" s="47"/>
      <c r="T584" s="46">
        <v>50526</v>
      </c>
      <c r="U584" s="46">
        <v>70331</v>
      </c>
      <c r="V584" s="46">
        <v>91212</v>
      </c>
      <c r="W584" s="46">
        <v>83844</v>
      </c>
      <c r="X584" s="30">
        <v>4</v>
      </c>
    </row>
    <row r="585" spans="1:24" x14ac:dyDescent="0.3">
      <c r="A585" s="32">
        <v>311</v>
      </c>
      <c r="B585" s="47" t="s">
        <v>1187</v>
      </c>
      <c r="C585" s="47"/>
      <c r="D585" s="47"/>
      <c r="E585" s="48">
        <v>8.9440000000000008</v>
      </c>
      <c r="F585" s="47"/>
      <c r="G585" s="47"/>
      <c r="H585" s="47"/>
      <c r="I585" s="49">
        <v>403.19241</v>
      </c>
      <c r="J585" s="47" t="s">
        <v>87</v>
      </c>
      <c r="K585" s="49"/>
      <c r="L585" s="49"/>
      <c r="M585" s="49"/>
      <c r="N585" s="49"/>
      <c r="O585" s="49"/>
      <c r="P585" s="49"/>
      <c r="Q585" s="49"/>
      <c r="R585" s="49"/>
      <c r="S585" s="47"/>
      <c r="T585" s="46">
        <v>109937</v>
      </c>
      <c r="U585" s="46">
        <v>113319</v>
      </c>
      <c r="V585" s="46"/>
      <c r="W585" s="46">
        <v>167429</v>
      </c>
      <c r="X585" s="30">
        <v>3</v>
      </c>
    </row>
    <row r="586" spans="1:24" x14ac:dyDescent="0.3">
      <c r="A586" s="32">
        <v>312</v>
      </c>
      <c r="B586" s="47" t="s">
        <v>1188</v>
      </c>
      <c r="C586" s="47"/>
      <c r="D586" s="47"/>
      <c r="E586" s="48">
        <v>8.9749999999999996</v>
      </c>
      <c r="F586" s="47"/>
      <c r="G586" s="47"/>
      <c r="H586" s="47"/>
      <c r="I586" s="49">
        <v>140.08318</v>
      </c>
      <c r="J586" s="47">
        <v>140.08271999999999</v>
      </c>
      <c r="K586" s="49"/>
      <c r="L586" s="49"/>
      <c r="M586" s="49"/>
      <c r="N586" s="49"/>
      <c r="O586" s="49"/>
      <c r="P586" s="49"/>
      <c r="Q586" s="49"/>
      <c r="R586" s="49"/>
      <c r="S586" s="47"/>
      <c r="T586" s="46">
        <v>2495298</v>
      </c>
      <c r="U586" s="46" t="s">
        <v>87</v>
      </c>
      <c r="V586" s="46">
        <v>2851459</v>
      </c>
      <c r="W586" s="46">
        <v>3248979</v>
      </c>
      <c r="X586" s="30">
        <v>3</v>
      </c>
    </row>
    <row r="587" spans="1:24" x14ac:dyDescent="0.3">
      <c r="A587" s="32">
        <v>313</v>
      </c>
      <c r="B587" s="47" t="s">
        <v>1189</v>
      </c>
      <c r="C587" s="47"/>
      <c r="D587" s="47"/>
      <c r="E587" s="48">
        <v>9.02</v>
      </c>
      <c r="F587" s="47"/>
      <c r="G587" s="47"/>
      <c r="H587" s="47"/>
      <c r="I587" s="49">
        <v>113.08351999999999</v>
      </c>
      <c r="J587" s="47">
        <v>113.08319</v>
      </c>
      <c r="K587" s="49"/>
      <c r="L587" s="49"/>
      <c r="M587" s="49"/>
      <c r="N587" s="49"/>
      <c r="O587" s="49"/>
      <c r="P587" s="49"/>
      <c r="Q587" s="49"/>
      <c r="R587" s="49"/>
      <c r="S587" s="47"/>
      <c r="T587" s="46"/>
      <c r="U587" s="46">
        <v>1046188</v>
      </c>
      <c r="V587" s="46"/>
      <c r="W587" s="46"/>
      <c r="X587" s="30">
        <v>1</v>
      </c>
    </row>
    <row r="588" spans="1:24" x14ac:dyDescent="0.3">
      <c r="A588" s="32">
        <v>314</v>
      </c>
      <c r="B588" s="47" t="s">
        <v>1190</v>
      </c>
      <c r="C588" s="47"/>
      <c r="D588" s="47"/>
      <c r="E588" s="48">
        <v>9.0739999999999998</v>
      </c>
      <c r="F588" s="47"/>
      <c r="G588" s="47"/>
      <c r="H588" s="47"/>
      <c r="I588" s="49">
        <v>210.23419999999999</v>
      </c>
      <c r="J588" s="47" t="s">
        <v>87</v>
      </c>
      <c r="K588" s="49"/>
      <c r="L588" s="49"/>
      <c r="M588" s="49"/>
      <c r="N588" s="49"/>
      <c r="O588" s="49"/>
      <c r="P588" s="49"/>
      <c r="Q588" s="49"/>
      <c r="R588" s="49"/>
      <c r="S588" s="47"/>
      <c r="T588" s="46"/>
      <c r="U588" s="46">
        <v>36601029</v>
      </c>
      <c r="V588" s="46">
        <v>38661824</v>
      </c>
      <c r="W588" s="46">
        <v>20819705</v>
      </c>
      <c r="X588" s="30">
        <v>3</v>
      </c>
    </row>
    <row r="589" spans="1:24" x14ac:dyDescent="0.3">
      <c r="A589" s="32">
        <v>315</v>
      </c>
      <c r="B589" s="47" t="s">
        <v>1191</v>
      </c>
      <c r="C589" s="47"/>
      <c r="D589" s="47"/>
      <c r="E589" s="48">
        <v>9.1029999999999998</v>
      </c>
      <c r="F589" s="47"/>
      <c r="G589" s="47"/>
      <c r="H589" s="47"/>
      <c r="I589" s="49">
        <v>155.09407999999999</v>
      </c>
      <c r="J589" s="47" t="s">
        <v>87</v>
      </c>
      <c r="K589" s="49"/>
      <c r="L589" s="49"/>
      <c r="M589" s="49"/>
      <c r="N589" s="49"/>
      <c r="O589" s="49"/>
      <c r="P589" s="49"/>
      <c r="Q589" s="49"/>
      <c r="R589" s="49"/>
      <c r="S589" s="47"/>
      <c r="T589" s="46">
        <v>88911</v>
      </c>
      <c r="U589" s="46">
        <v>113798</v>
      </c>
      <c r="V589" s="46">
        <v>109737</v>
      </c>
      <c r="W589" s="46">
        <v>126281</v>
      </c>
      <c r="X589" s="30">
        <v>4</v>
      </c>
    </row>
    <row r="590" spans="1:24" x14ac:dyDescent="0.3">
      <c r="A590" s="32">
        <v>316</v>
      </c>
      <c r="B590" s="47" t="s">
        <v>1192</v>
      </c>
      <c r="C590" s="47"/>
      <c r="D590" s="47"/>
      <c r="E590" s="48">
        <v>9.1059999999999999</v>
      </c>
      <c r="F590" s="47"/>
      <c r="G590" s="47"/>
      <c r="H590" s="47"/>
      <c r="I590" s="49">
        <v>384.12750999999997</v>
      </c>
      <c r="J590" s="47" t="s">
        <v>87</v>
      </c>
      <c r="K590" s="49"/>
      <c r="L590" s="49"/>
      <c r="M590" s="49"/>
      <c r="N590" s="49"/>
      <c r="O590" s="49"/>
      <c r="P590" s="49"/>
      <c r="Q590" s="49"/>
      <c r="R590" s="49"/>
      <c r="S590" s="47"/>
      <c r="T590" s="46">
        <v>541809</v>
      </c>
      <c r="U590" s="46">
        <v>784478</v>
      </c>
      <c r="V590" s="46">
        <v>727258</v>
      </c>
      <c r="W590" s="46">
        <v>807519</v>
      </c>
      <c r="X590" s="30">
        <v>4</v>
      </c>
    </row>
    <row r="591" spans="1:24" x14ac:dyDescent="0.3">
      <c r="A591" s="32">
        <v>317</v>
      </c>
      <c r="B591" s="47" t="s">
        <v>1193</v>
      </c>
      <c r="C591" s="47"/>
      <c r="D591" s="47"/>
      <c r="E591" s="48">
        <v>9.1080000000000005</v>
      </c>
      <c r="F591" s="47"/>
      <c r="G591" s="47"/>
      <c r="H591" s="47"/>
      <c r="I591" s="49">
        <v>344.18295000000001</v>
      </c>
      <c r="J591" s="47" t="s">
        <v>87</v>
      </c>
      <c r="K591" s="49"/>
      <c r="L591" s="49"/>
      <c r="M591" s="49"/>
      <c r="N591" s="49"/>
      <c r="O591" s="49"/>
      <c r="P591" s="49"/>
      <c r="Q591" s="49"/>
      <c r="R591" s="49"/>
      <c r="S591" s="47"/>
      <c r="T591" s="46">
        <v>188399</v>
      </c>
      <c r="U591" s="46">
        <v>310026</v>
      </c>
      <c r="V591" s="46">
        <v>344334</v>
      </c>
      <c r="W591" s="46">
        <v>310980</v>
      </c>
      <c r="X591" s="30">
        <v>4</v>
      </c>
    </row>
    <row r="592" spans="1:24" x14ac:dyDescent="0.3">
      <c r="A592" s="32">
        <v>318</v>
      </c>
      <c r="B592" s="47" t="s">
        <v>1194</v>
      </c>
      <c r="C592" s="47"/>
      <c r="D592" s="47"/>
      <c r="E592" s="48">
        <v>9.11</v>
      </c>
      <c r="F592" s="47"/>
      <c r="G592" s="47"/>
      <c r="H592" s="47"/>
      <c r="I592" s="49">
        <v>212.10431</v>
      </c>
      <c r="J592" s="47" t="s">
        <v>87</v>
      </c>
      <c r="K592" s="49"/>
      <c r="L592" s="49"/>
      <c r="M592" s="49"/>
      <c r="N592" s="49"/>
      <c r="O592" s="49"/>
      <c r="P592" s="49"/>
      <c r="Q592" s="49"/>
      <c r="R592" s="49"/>
      <c r="S592" s="47"/>
      <c r="T592" s="46">
        <v>1510161</v>
      </c>
      <c r="U592" s="46">
        <v>2282490</v>
      </c>
      <c r="V592" s="46">
        <v>2304742</v>
      </c>
      <c r="W592" s="46">
        <v>2318183</v>
      </c>
      <c r="X592" s="30">
        <v>4</v>
      </c>
    </row>
    <row r="593" spans="1:24" x14ac:dyDescent="0.3">
      <c r="A593" s="32">
        <v>319</v>
      </c>
      <c r="B593" s="47" t="s">
        <v>1195</v>
      </c>
      <c r="C593" s="47"/>
      <c r="D593" s="47"/>
      <c r="E593" s="48">
        <v>9.1210000000000004</v>
      </c>
      <c r="F593" s="47"/>
      <c r="G593" s="47"/>
      <c r="H593" s="47"/>
      <c r="I593" s="49">
        <v>86.072620000000001</v>
      </c>
      <c r="J593" s="47" t="s">
        <v>87</v>
      </c>
      <c r="K593" s="49"/>
      <c r="L593" s="49"/>
      <c r="M593" s="49"/>
      <c r="N593" s="49"/>
      <c r="O593" s="49"/>
      <c r="P593" s="49"/>
      <c r="Q593" s="49"/>
      <c r="R593" s="49"/>
      <c r="S593" s="47"/>
      <c r="T593" s="46">
        <v>188399</v>
      </c>
      <c r="U593" s="46">
        <v>310026</v>
      </c>
      <c r="V593" s="46">
        <v>344334</v>
      </c>
      <c r="W593" s="46">
        <v>310980</v>
      </c>
      <c r="X593" s="30">
        <v>4</v>
      </c>
    </row>
    <row r="594" spans="1:24" x14ac:dyDescent="0.3">
      <c r="A594" s="32">
        <v>320</v>
      </c>
      <c r="B594" s="47" t="s">
        <v>1196</v>
      </c>
      <c r="C594" s="47"/>
      <c r="D594" s="47"/>
      <c r="E594" s="48">
        <v>9.1319999999999997</v>
      </c>
      <c r="F594" s="47"/>
      <c r="G594" s="47"/>
      <c r="H594" s="47"/>
      <c r="I594" s="49">
        <v>144.11447999999999</v>
      </c>
      <c r="J594" s="47" t="s">
        <v>87</v>
      </c>
      <c r="K594" s="49"/>
      <c r="L594" s="49"/>
      <c r="M594" s="49"/>
      <c r="N594" s="49"/>
      <c r="O594" s="49"/>
      <c r="P594" s="49"/>
      <c r="Q594" s="49"/>
      <c r="R594" s="49"/>
      <c r="S594" s="47"/>
      <c r="T594" s="46">
        <v>787508</v>
      </c>
      <c r="U594" s="46">
        <v>1697730</v>
      </c>
      <c r="V594" s="46">
        <v>1701579</v>
      </c>
      <c r="W594" s="46">
        <v>1759315</v>
      </c>
      <c r="X594" s="30">
        <v>4</v>
      </c>
    </row>
    <row r="595" spans="1:24" x14ac:dyDescent="0.3">
      <c r="A595" s="32">
        <v>321</v>
      </c>
      <c r="B595" s="47" t="s">
        <v>1197</v>
      </c>
      <c r="C595" s="47"/>
      <c r="D595" s="47"/>
      <c r="E595" s="48">
        <v>9.1839999999999993</v>
      </c>
      <c r="F595" s="47"/>
      <c r="G595" s="47"/>
      <c r="H595" s="47"/>
      <c r="I595" s="49">
        <v>356.18428999999998</v>
      </c>
      <c r="J595" s="47" t="s">
        <v>87</v>
      </c>
      <c r="K595" s="49"/>
      <c r="L595" s="49"/>
      <c r="M595" s="49"/>
      <c r="N595" s="49"/>
      <c r="O595" s="49"/>
      <c r="P595" s="49"/>
      <c r="Q595" s="49"/>
      <c r="R595" s="49"/>
      <c r="S595" s="47"/>
      <c r="T595" s="46"/>
      <c r="U595" s="46">
        <v>98329</v>
      </c>
      <c r="V595" s="46"/>
      <c r="W595" s="46">
        <v>145375</v>
      </c>
      <c r="X595" s="30">
        <v>2</v>
      </c>
    </row>
    <row r="596" spans="1:24" x14ac:dyDescent="0.3">
      <c r="A596" s="32">
        <v>322</v>
      </c>
      <c r="B596" s="47" t="s">
        <v>1198</v>
      </c>
      <c r="C596" s="47"/>
      <c r="D596" s="47"/>
      <c r="E596" s="48">
        <v>9.1839999999999993</v>
      </c>
      <c r="F596" s="47"/>
      <c r="G596" s="47"/>
      <c r="H596" s="47"/>
      <c r="I596" s="49">
        <v>128.15594999999999</v>
      </c>
      <c r="J596" s="47" t="s">
        <v>87</v>
      </c>
      <c r="K596" s="49"/>
      <c r="L596" s="49"/>
      <c r="M596" s="49"/>
      <c r="N596" s="49"/>
      <c r="O596" s="49"/>
      <c r="P596" s="49"/>
      <c r="Q596" s="49"/>
      <c r="R596" s="49"/>
      <c r="S596" s="47"/>
      <c r="T596" s="46"/>
      <c r="U596" s="46">
        <v>1121428</v>
      </c>
      <c r="V596" s="46">
        <v>1276826</v>
      </c>
      <c r="W596" s="46">
        <v>709558</v>
      </c>
      <c r="X596" s="30">
        <v>3</v>
      </c>
    </row>
    <row r="597" spans="1:24" x14ac:dyDescent="0.3">
      <c r="A597" s="32">
        <v>323</v>
      </c>
      <c r="B597" s="47" t="s">
        <v>1199</v>
      </c>
      <c r="C597" s="47"/>
      <c r="D597" s="47"/>
      <c r="E597" s="48">
        <v>9.1910000000000007</v>
      </c>
      <c r="F597" s="47"/>
      <c r="G597" s="47"/>
      <c r="H597" s="47"/>
      <c r="I597" s="49">
        <v>140.11957000000001</v>
      </c>
      <c r="J597" s="47" t="s">
        <v>87</v>
      </c>
      <c r="K597" s="49"/>
      <c r="L597" s="49"/>
      <c r="M597" s="49"/>
      <c r="N597" s="49"/>
      <c r="O597" s="49"/>
      <c r="P597" s="49"/>
      <c r="Q597" s="49"/>
      <c r="R597" s="49"/>
      <c r="S597" s="47"/>
      <c r="T597" s="46"/>
      <c r="U597" s="46">
        <v>10315080</v>
      </c>
      <c r="V597" s="46">
        <v>12788262</v>
      </c>
      <c r="W597" s="46">
        <v>6359831</v>
      </c>
      <c r="X597" s="30">
        <v>3</v>
      </c>
    </row>
    <row r="598" spans="1:24" x14ac:dyDescent="0.3">
      <c r="A598" s="32">
        <v>324</v>
      </c>
      <c r="B598" s="47" t="s">
        <v>1200</v>
      </c>
      <c r="C598" s="47"/>
      <c r="D598" s="47"/>
      <c r="E598" s="48">
        <v>9.1929999999999996</v>
      </c>
      <c r="F598" s="47"/>
      <c r="G598" s="47"/>
      <c r="H598" s="47"/>
      <c r="I598" s="49">
        <v>126.1403</v>
      </c>
      <c r="J598" s="47" t="s">
        <v>87</v>
      </c>
      <c r="K598" s="49"/>
      <c r="L598" s="49"/>
      <c r="M598" s="49"/>
      <c r="N598" s="49"/>
      <c r="O598" s="49"/>
      <c r="P598" s="49"/>
      <c r="Q598" s="49"/>
      <c r="R598" s="49"/>
      <c r="S598" s="47"/>
      <c r="T598" s="46"/>
      <c r="U598" s="46">
        <v>2643006</v>
      </c>
      <c r="V598" s="46">
        <v>3002357</v>
      </c>
      <c r="W598" s="46">
        <v>1459685</v>
      </c>
      <c r="X598" s="30">
        <v>3</v>
      </c>
    </row>
    <row r="599" spans="1:24" x14ac:dyDescent="0.3">
      <c r="A599" s="32">
        <v>325</v>
      </c>
      <c r="B599" s="47" t="s">
        <v>1201</v>
      </c>
      <c r="C599" s="47"/>
      <c r="D599" s="47"/>
      <c r="E599" s="48">
        <v>9.2059999999999995</v>
      </c>
      <c r="F599" s="47"/>
      <c r="G599" s="47"/>
      <c r="H599" s="47"/>
      <c r="I599" s="49">
        <v>170.13013000000001</v>
      </c>
      <c r="J599" s="47" t="s">
        <v>87</v>
      </c>
      <c r="K599" s="49"/>
      <c r="L599" s="49"/>
      <c r="M599" s="49"/>
      <c r="N599" s="49"/>
      <c r="O599" s="49"/>
      <c r="P599" s="49"/>
      <c r="Q599" s="49"/>
      <c r="R599" s="49"/>
      <c r="S599" s="47"/>
      <c r="T599" s="46" t="s">
        <v>87</v>
      </c>
      <c r="U599" s="46">
        <v>1081535</v>
      </c>
      <c r="V599" s="46" t="s">
        <v>87</v>
      </c>
      <c r="W599" s="46">
        <v>212519</v>
      </c>
      <c r="X599" s="30">
        <v>2</v>
      </c>
    </row>
    <row r="600" spans="1:24" x14ac:dyDescent="0.3">
      <c r="A600" s="32">
        <v>326</v>
      </c>
      <c r="B600" s="47" t="s">
        <v>1202</v>
      </c>
      <c r="C600" s="47"/>
      <c r="D600" s="47"/>
      <c r="E600" s="48">
        <v>9.24</v>
      </c>
      <c r="F600" s="47"/>
      <c r="G600" s="47"/>
      <c r="H600" s="47"/>
      <c r="I600" s="49">
        <v>220.13052999999999</v>
      </c>
      <c r="J600" s="47" t="s">
        <v>87</v>
      </c>
      <c r="K600" s="49"/>
      <c r="L600" s="49"/>
      <c r="M600" s="49"/>
      <c r="N600" s="49"/>
      <c r="O600" s="49"/>
      <c r="P600" s="49"/>
      <c r="Q600" s="49"/>
      <c r="R600" s="49"/>
      <c r="S600" s="47"/>
      <c r="T600" s="46"/>
      <c r="U600" s="46">
        <v>10968016</v>
      </c>
      <c r="V600" s="46"/>
      <c r="W600" s="46"/>
      <c r="X600" s="30">
        <v>1</v>
      </c>
    </row>
    <row r="601" spans="1:24" x14ac:dyDescent="0.3">
      <c r="A601" s="32">
        <v>327</v>
      </c>
      <c r="B601" s="47" t="s">
        <v>1203</v>
      </c>
      <c r="C601" s="47"/>
      <c r="D601" s="47"/>
      <c r="E601" s="48">
        <v>9.2579999999999991</v>
      </c>
      <c r="F601" s="47"/>
      <c r="G601" s="47"/>
      <c r="H601" s="47"/>
      <c r="I601" s="49">
        <v>170.07982999999999</v>
      </c>
      <c r="J601" s="47" t="s">
        <v>87</v>
      </c>
      <c r="K601" s="49"/>
      <c r="L601" s="49"/>
      <c r="M601" s="49"/>
      <c r="N601" s="49"/>
      <c r="O601" s="49"/>
      <c r="P601" s="49"/>
      <c r="Q601" s="49"/>
      <c r="R601" s="49"/>
      <c r="S601" s="47"/>
      <c r="T601" s="46">
        <v>618957</v>
      </c>
      <c r="U601" s="46">
        <v>1300708</v>
      </c>
      <c r="V601" s="46">
        <v>895185</v>
      </c>
      <c r="W601" s="46">
        <v>767175</v>
      </c>
      <c r="X601" s="30">
        <v>4</v>
      </c>
    </row>
    <row r="602" spans="1:24" x14ac:dyDescent="0.3">
      <c r="A602" s="32">
        <v>328</v>
      </c>
      <c r="B602" s="47" t="s">
        <v>1204</v>
      </c>
      <c r="C602" s="47"/>
      <c r="D602" s="47"/>
      <c r="E602" s="48">
        <v>9.2590000000000003</v>
      </c>
      <c r="F602" s="47"/>
      <c r="G602" s="47"/>
      <c r="H602" s="47"/>
      <c r="I602" s="49">
        <v>112.12465</v>
      </c>
      <c r="J602" s="47" t="s">
        <v>87</v>
      </c>
      <c r="K602" s="49"/>
      <c r="L602" s="49"/>
      <c r="M602" s="49"/>
      <c r="N602" s="49"/>
      <c r="O602" s="49"/>
      <c r="P602" s="49"/>
      <c r="Q602" s="49"/>
      <c r="R602" s="49"/>
      <c r="S602" s="47"/>
      <c r="T602" s="46"/>
      <c r="U602" s="46">
        <v>9176975</v>
      </c>
      <c r="V602" s="46">
        <v>8311660</v>
      </c>
      <c r="W602" s="46">
        <v>5387911</v>
      </c>
      <c r="X602" s="30">
        <v>3</v>
      </c>
    </row>
    <row r="603" spans="1:24" x14ac:dyDescent="0.3">
      <c r="A603" s="32">
        <v>329</v>
      </c>
      <c r="B603" s="47" t="s">
        <v>1205</v>
      </c>
      <c r="C603" s="47"/>
      <c r="D603" s="47"/>
      <c r="E603" s="48">
        <v>9.26</v>
      </c>
      <c r="F603" s="47"/>
      <c r="G603" s="47"/>
      <c r="H603" s="47"/>
      <c r="I603" s="49">
        <v>252.15808000000001</v>
      </c>
      <c r="J603" s="47" t="s">
        <v>87</v>
      </c>
      <c r="K603" s="49"/>
      <c r="L603" s="49"/>
      <c r="M603" s="49"/>
      <c r="N603" s="49"/>
      <c r="O603" s="49"/>
      <c r="P603" s="49"/>
      <c r="Q603" s="49"/>
      <c r="R603" s="49"/>
      <c r="S603" s="47"/>
      <c r="T603" s="46"/>
      <c r="U603" s="46">
        <v>1300708</v>
      </c>
      <c r="V603" s="46">
        <v>895185</v>
      </c>
      <c r="W603" s="46">
        <v>767175</v>
      </c>
      <c r="X603" s="30">
        <v>3</v>
      </c>
    </row>
    <row r="604" spans="1:24" x14ac:dyDescent="0.3">
      <c r="A604" s="32">
        <v>330</v>
      </c>
      <c r="B604" s="47" t="s">
        <v>1206</v>
      </c>
      <c r="C604" s="47"/>
      <c r="D604" s="47"/>
      <c r="E604" s="48">
        <v>9.2620000000000005</v>
      </c>
      <c r="F604" s="47"/>
      <c r="G604" s="47"/>
      <c r="H604" s="47"/>
      <c r="I604" s="49">
        <v>244.23967999999999</v>
      </c>
      <c r="J604" s="47" t="s">
        <v>87</v>
      </c>
      <c r="K604" s="49"/>
      <c r="L604" s="49"/>
      <c r="M604" s="49"/>
      <c r="N604" s="49"/>
      <c r="O604" s="49"/>
      <c r="P604" s="49"/>
      <c r="Q604" s="49"/>
      <c r="R604" s="49"/>
      <c r="S604" s="47"/>
      <c r="T604" s="46"/>
      <c r="U604" s="46">
        <v>1178419</v>
      </c>
      <c r="V604" s="46">
        <v>1129137</v>
      </c>
      <c r="W604" s="46" t="s">
        <v>87</v>
      </c>
      <c r="X604" s="30">
        <v>2</v>
      </c>
    </row>
    <row r="605" spans="1:24" x14ac:dyDescent="0.3">
      <c r="A605" s="32">
        <v>331</v>
      </c>
      <c r="B605" s="47" t="s">
        <v>1207</v>
      </c>
      <c r="C605" s="47"/>
      <c r="D605" s="47"/>
      <c r="E605" s="48">
        <v>9.2669999999999995</v>
      </c>
      <c r="F605" s="47"/>
      <c r="G605" s="47"/>
      <c r="H605" s="47"/>
      <c r="I605" s="49">
        <v>101.08351999999999</v>
      </c>
      <c r="J605" s="47" t="s">
        <v>87</v>
      </c>
      <c r="K605" s="49"/>
      <c r="L605" s="49"/>
      <c r="M605" s="49"/>
      <c r="N605" s="49"/>
      <c r="O605" s="49"/>
      <c r="P605" s="49"/>
      <c r="Q605" s="49"/>
      <c r="R605" s="49"/>
      <c r="S605" s="47"/>
      <c r="T605" s="46">
        <v>158301</v>
      </c>
      <c r="U605" s="46">
        <v>729230</v>
      </c>
      <c r="V605" s="46">
        <v>502360</v>
      </c>
      <c r="W605" s="46">
        <v>376954</v>
      </c>
      <c r="X605" s="30">
        <v>4</v>
      </c>
    </row>
    <row r="606" spans="1:24" x14ac:dyDescent="0.3">
      <c r="A606" s="32">
        <v>332</v>
      </c>
      <c r="B606" s="47" t="s">
        <v>1208</v>
      </c>
      <c r="C606" s="47"/>
      <c r="D606" s="47"/>
      <c r="E606" s="48">
        <v>9.2710000000000008</v>
      </c>
      <c r="F606" s="47"/>
      <c r="G606" s="47"/>
      <c r="H606" s="47"/>
      <c r="I606" s="49">
        <v>292.13053000000002</v>
      </c>
      <c r="J606" s="47" t="s">
        <v>87</v>
      </c>
      <c r="K606" s="49"/>
      <c r="L606" s="49"/>
      <c r="M606" s="49"/>
      <c r="N606" s="49"/>
      <c r="O606" s="49"/>
      <c r="P606" s="49"/>
      <c r="Q606" s="49"/>
      <c r="R606" s="49"/>
      <c r="S606" s="47"/>
      <c r="T606" s="46">
        <v>313621</v>
      </c>
      <c r="U606" s="46">
        <v>717256</v>
      </c>
      <c r="V606" s="46"/>
      <c r="W606" s="46">
        <v>573373</v>
      </c>
      <c r="X606" s="30">
        <v>3</v>
      </c>
    </row>
    <row r="607" spans="1:24" x14ac:dyDescent="0.3">
      <c r="A607" s="32">
        <v>333</v>
      </c>
      <c r="B607" s="47" t="s">
        <v>1209</v>
      </c>
      <c r="C607" s="47"/>
      <c r="D607" s="47"/>
      <c r="E607" s="48">
        <v>9.2799999999999994</v>
      </c>
      <c r="F607" s="47"/>
      <c r="G607" s="47"/>
      <c r="H607" s="47"/>
      <c r="I607" s="49">
        <v>107.99708</v>
      </c>
      <c r="J607" s="47" t="s">
        <v>87</v>
      </c>
      <c r="K607" s="49"/>
      <c r="L607" s="49"/>
      <c r="M607" s="49"/>
      <c r="N607" s="49"/>
      <c r="O607" s="49"/>
      <c r="P607" s="49"/>
      <c r="Q607" s="49"/>
      <c r="R607" s="49"/>
      <c r="S607" s="47"/>
      <c r="T607" s="46">
        <v>181928</v>
      </c>
      <c r="U607" s="46">
        <v>541840</v>
      </c>
      <c r="V607" s="46">
        <v>422722</v>
      </c>
      <c r="W607" s="46">
        <v>406923</v>
      </c>
      <c r="X607" s="30">
        <v>4</v>
      </c>
    </row>
    <row r="608" spans="1:24" x14ac:dyDescent="0.3">
      <c r="A608" s="32">
        <v>334</v>
      </c>
      <c r="B608" s="47" t="s">
        <v>1210</v>
      </c>
      <c r="C608" s="47"/>
      <c r="D608" s="47"/>
      <c r="E608" s="48">
        <v>9.2850000000000001</v>
      </c>
      <c r="F608" s="47"/>
      <c r="G608" s="47"/>
      <c r="H608" s="47"/>
      <c r="I608" s="49">
        <v>196.10939999999999</v>
      </c>
      <c r="J608" s="47" t="s">
        <v>87</v>
      </c>
      <c r="K608" s="49"/>
      <c r="L608" s="49"/>
      <c r="M608" s="49"/>
      <c r="N608" s="49"/>
      <c r="O608" s="49"/>
      <c r="P608" s="49"/>
      <c r="Q608" s="49"/>
      <c r="R608" s="49"/>
      <c r="S608" s="47"/>
      <c r="T608" s="46">
        <v>91991</v>
      </c>
      <c r="U608" s="46">
        <v>235592</v>
      </c>
      <c r="V608" s="46">
        <v>195896</v>
      </c>
      <c r="W608" s="46">
        <v>257594</v>
      </c>
      <c r="X608" s="30">
        <v>4</v>
      </c>
    </row>
    <row r="609" spans="1:24" x14ac:dyDescent="0.3">
      <c r="A609" s="32">
        <v>335</v>
      </c>
      <c r="B609" s="47" t="s">
        <v>1211</v>
      </c>
      <c r="C609" s="47"/>
      <c r="D609" s="47"/>
      <c r="E609" s="48">
        <v>9.2870000000000008</v>
      </c>
      <c r="F609" s="47"/>
      <c r="G609" s="47"/>
      <c r="H609" s="47"/>
      <c r="I609" s="49">
        <v>189.01872</v>
      </c>
      <c r="J609" s="47" t="s">
        <v>87</v>
      </c>
      <c r="K609" s="49"/>
      <c r="L609" s="49"/>
      <c r="M609" s="49"/>
      <c r="N609" s="49"/>
      <c r="O609" s="49"/>
      <c r="P609" s="49"/>
      <c r="Q609" s="49"/>
      <c r="R609" s="49"/>
      <c r="S609" s="47"/>
      <c r="T609" s="46">
        <v>170675</v>
      </c>
      <c r="U609" s="46">
        <v>359508</v>
      </c>
      <c r="V609" s="46">
        <v>345719</v>
      </c>
      <c r="W609" s="46">
        <v>397666</v>
      </c>
      <c r="X609" s="30">
        <v>4</v>
      </c>
    </row>
    <row r="610" spans="1:24" x14ac:dyDescent="0.3">
      <c r="A610" s="32">
        <v>336</v>
      </c>
      <c r="B610" s="47" t="s">
        <v>1212</v>
      </c>
      <c r="C610" s="47"/>
      <c r="D610" s="47"/>
      <c r="E610" s="48">
        <v>9.2919999999999998</v>
      </c>
      <c r="F610" s="47"/>
      <c r="G610" s="47"/>
      <c r="H610" s="47"/>
      <c r="I610" s="49">
        <v>314.22403000000003</v>
      </c>
      <c r="J610" s="47" t="s">
        <v>87</v>
      </c>
      <c r="K610" s="49"/>
      <c r="L610" s="49"/>
      <c r="M610" s="49"/>
      <c r="N610" s="49"/>
      <c r="O610" s="49"/>
      <c r="P610" s="49"/>
      <c r="Q610" s="49"/>
      <c r="R610" s="49"/>
      <c r="S610" s="47"/>
      <c r="T610" s="46"/>
      <c r="U610" s="46">
        <v>119760</v>
      </c>
      <c r="V610" s="46">
        <v>193140</v>
      </c>
      <c r="W610" s="46"/>
      <c r="X610" s="30">
        <v>2</v>
      </c>
    </row>
    <row r="611" spans="1:24" x14ac:dyDescent="0.3">
      <c r="A611" s="32">
        <v>337</v>
      </c>
      <c r="B611" s="47" t="s">
        <v>1213</v>
      </c>
      <c r="C611" s="47"/>
      <c r="D611" s="47"/>
      <c r="E611" s="48">
        <v>9.2970000000000006</v>
      </c>
      <c r="F611" s="47"/>
      <c r="G611" s="47"/>
      <c r="H611" s="47"/>
      <c r="I611" s="49">
        <v>142.17160000000001</v>
      </c>
      <c r="J611" s="47" t="s">
        <v>87</v>
      </c>
      <c r="K611" s="49"/>
      <c r="L611" s="49"/>
      <c r="M611" s="49"/>
      <c r="N611" s="49"/>
      <c r="O611" s="49"/>
      <c r="P611" s="49"/>
      <c r="Q611" s="49"/>
      <c r="R611" s="49"/>
      <c r="S611" s="47"/>
      <c r="T611" s="46">
        <v>3875844</v>
      </c>
      <c r="U611" s="46">
        <v>8325997</v>
      </c>
      <c r="V611" s="46">
        <v>9537848</v>
      </c>
      <c r="W611" s="46">
        <v>8520761</v>
      </c>
      <c r="X611" s="30">
        <v>4</v>
      </c>
    </row>
    <row r="612" spans="1:24" x14ac:dyDescent="0.3">
      <c r="A612" s="32">
        <v>338</v>
      </c>
      <c r="B612" s="47" t="s">
        <v>446</v>
      </c>
      <c r="C612" s="47"/>
      <c r="D612" s="47"/>
      <c r="E612" s="48">
        <v>9.3030000000000008</v>
      </c>
      <c r="F612" s="47"/>
      <c r="G612" s="47"/>
      <c r="H612" s="47"/>
      <c r="I612" s="49">
        <v>140.11957000000001</v>
      </c>
      <c r="J612" s="47" t="s">
        <v>87</v>
      </c>
      <c r="K612" s="49"/>
      <c r="L612" s="49"/>
      <c r="M612" s="49"/>
      <c r="N612" s="49"/>
      <c r="O612" s="49"/>
      <c r="P612" s="49"/>
      <c r="Q612" s="49"/>
      <c r="R612" s="49"/>
      <c r="S612" s="47"/>
      <c r="T612" s="46">
        <v>750897</v>
      </c>
      <c r="U612" s="46">
        <v>1587827</v>
      </c>
      <c r="V612" s="46">
        <v>1889329</v>
      </c>
      <c r="W612" s="46">
        <v>1620352</v>
      </c>
      <c r="X612" s="30">
        <v>4</v>
      </c>
    </row>
    <row r="613" spans="1:24" x14ac:dyDescent="0.3">
      <c r="A613" s="32">
        <v>339</v>
      </c>
      <c r="B613" s="47" t="s">
        <v>1214</v>
      </c>
      <c r="C613" s="47"/>
      <c r="D613" s="47"/>
      <c r="E613" s="48">
        <v>9.3070000000000004</v>
      </c>
      <c r="F613" s="47"/>
      <c r="G613" s="47"/>
      <c r="H613" s="47"/>
      <c r="I613" s="49">
        <v>206.13013000000001</v>
      </c>
      <c r="J613" s="47" t="s">
        <v>87</v>
      </c>
      <c r="K613" s="49"/>
      <c r="L613" s="49"/>
      <c r="M613" s="49"/>
      <c r="N613" s="49"/>
      <c r="O613" s="49"/>
      <c r="P613" s="49"/>
      <c r="Q613" s="49"/>
      <c r="R613" s="49"/>
      <c r="S613" s="47"/>
      <c r="T613" s="46">
        <v>718948</v>
      </c>
      <c r="U613" s="46">
        <v>1861656</v>
      </c>
      <c r="V613" s="46">
        <v>1823106</v>
      </c>
      <c r="W613" s="46">
        <v>1799074</v>
      </c>
      <c r="X613" s="30">
        <v>4</v>
      </c>
    </row>
    <row r="614" spans="1:24" x14ac:dyDescent="0.3">
      <c r="A614" s="32">
        <v>340</v>
      </c>
      <c r="B614" s="47" t="s">
        <v>1215</v>
      </c>
      <c r="C614" s="47"/>
      <c r="D614" s="47"/>
      <c r="E614" s="48">
        <v>9.3070000000000004</v>
      </c>
      <c r="F614" s="47"/>
      <c r="G614" s="47"/>
      <c r="H614" s="47"/>
      <c r="I614" s="49">
        <v>241.10570999999999</v>
      </c>
      <c r="J614" s="47" t="s">
        <v>87</v>
      </c>
      <c r="K614" s="49"/>
      <c r="L614" s="49"/>
      <c r="M614" s="49"/>
      <c r="N614" s="49"/>
      <c r="O614" s="49"/>
      <c r="P614" s="49"/>
      <c r="Q614" s="49"/>
      <c r="R614" s="49"/>
      <c r="S614" s="47"/>
      <c r="T614" s="46"/>
      <c r="U614" s="46">
        <v>1391852</v>
      </c>
      <c r="V614" s="46">
        <v>1824442</v>
      </c>
      <c r="W614" s="46">
        <v>887990</v>
      </c>
      <c r="X614" s="30">
        <v>3</v>
      </c>
    </row>
    <row r="615" spans="1:24" x14ac:dyDescent="0.3">
      <c r="A615" s="32">
        <v>341</v>
      </c>
      <c r="B615" s="47" t="s">
        <v>1216</v>
      </c>
      <c r="C615" s="47"/>
      <c r="D615" s="47"/>
      <c r="E615" s="48">
        <v>9.3119999999999994</v>
      </c>
      <c r="F615" s="47"/>
      <c r="G615" s="47"/>
      <c r="H615" s="47"/>
      <c r="I615" s="49">
        <v>200.10431</v>
      </c>
      <c r="J615" s="47" t="s">
        <v>87</v>
      </c>
      <c r="K615" s="49"/>
      <c r="L615" s="49"/>
      <c r="M615" s="49"/>
      <c r="N615" s="49"/>
      <c r="O615" s="49"/>
      <c r="P615" s="49"/>
      <c r="Q615" s="49"/>
      <c r="R615" s="49"/>
      <c r="S615" s="47"/>
      <c r="T615" s="46" t="s">
        <v>87</v>
      </c>
      <c r="U615" s="46">
        <v>701076</v>
      </c>
      <c r="V615" s="46" t="s">
        <v>87</v>
      </c>
      <c r="W615" s="46" t="s">
        <v>87</v>
      </c>
      <c r="X615" s="30">
        <v>1</v>
      </c>
    </row>
    <row r="616" spans="1:24" x14ac:dyDescent="0.3">
      <c r="A616" s="32">
        <v>342</v>
      </c>
      <c r="B616" s="47" t="s">
        <v>450</v>
      </c>
      <c r="C616" s="47"/>
      <c r="D616" s="47"/>
      <c r="E616" s="48">
        <v>9.35</v>
      </c>
      <c r="F616" s="47"/>
      <c r="G616" s="47"/>
      <c r="H616" s="47"/>
      <c r="I616" s="49">
        <v>350.16431999999998</v>
      </c>
      <c r="J616" s="47" t="s">
        <v>87</v>
      </c>
      <c r="K616" s="49"/>
      <c r="L616" s="49"/>
      <c r="M616" s="49"/>
      <c r="N616" s="49"/>
      <c r="O616" s="49"/>
      <c r="P616" s="49"/>
      <c r="Q616" s="49"/>
      <c r="R616" s="49"/>
      <c r="S616" s="47"/>
      <c r="T616" s="46" t="s">
        <v>87</v>
      </c>
      <c r="U616" s="46">
        <v>5612467</v>
      </c>
      <c r="V616" s="46">
        <v>5765528</v>
      </c>
      <c r="W616" s="46">
        <v>5109121</v>
      </c>
      <c r="X616" s="30">
        <v>3</v>
      </c>
    </row>
    <row r="617" spans="1:24" x14ac:dyDescent="0.3">
      <c r="A617" s="32">
        <v>343</v>
      </c>
      <c r="B617" s="47" t="s">
        <v>1218</v>
      </c>
      <c r="C617" s="47"/>
      <c r="D617" s="47"/>
      <c r="E617" s="48">
        <v>9.3879999999999999</v>
      </c>
      <c r="F617" s="47"/>
      <c r="G617" s="47"/>
      <c r="H617" s="47"/>
      <c r="I617" s="49">
        <v>110.10899999999999</v>
      </c>
      <c r="J617" s="47" t="s">
        <v>87</v>
      </c>
      <c r="K617" s="49"/>
      <c r="L617" s="49"/>
      <c r="M617" s="49"/>
      <c r="N617" s="49"/>
      <c r="O617" s="49"/>
      <c r="P617" s="49"/>
      <c r="Q617" s="49"/>
      <c r="R617" s="49"/>
      <c r="S617" s="47"/>
      <c r="T617" s="46">
        <v>105151</v>
      </c>
      <c r="U617" s="46">
        <v>927791</v>
      </c>
      <c r="V617" s="46">
        <v>1429110</v>
      </c>
      <c r="W617" s="46">
        <v>552494</v>
      </c>
      <c r="X617" s="30">
        <v>4</v>
      </c>
    </row>
    <row r="618" spans="1:24" x14ac:dyDescent="0.3">
      <c r="A618" s="32">
        <v>344</v>
      </c>
      <c r="B618" s="47" t="s">
        <v>1219</v>
      </c>
      <c r="C618" s="47"/>
      <c r="D618" s="47"/>
      <c r="E618" s="48">
        <v>9.4039999999999999</v>
      </c>
      <c r="F618" s="47"/>
      <c r="G618" s="47"/>
      <c r="H618" s="47"/>
      <c r="I618" s="49">
        <v>622.00080000000003</v>
      </c>
      <c r="J618" s="47" t="s">
        <v>87</v>
      </c>
      <c r="K618" s="49"/>
      <c r="L618" s="49"/>
      <c r="M618" s="49"/>
      <c r="N618" s="49"/>
      <c r="O618" s="49"/>
      <c r="P618" s="49"/>
      <c r="Q618" s="49"/>
      <c r="R618" s="49"/>
      <c r="S618" s="47"/>
      <c r="T618" s="46">
        <v>182106</v>
      </c>
      <c r="U618" s="46">
        <v>105148</v>
      </c>
      <c r="V618" s="46">
        <v>92906</v>
      </c>
      <c r="W618" s="46">
        <v>324647</v>
      </c>
      <c r="X618" s="30">
        <v>4</v>
      </c>
    </row>
    <row r="619" spans="1:24" x14ac:dyDescent="0.3">
      <c r="A619" s="32">
        <v>345</v>
      </c>
      <c r="B619" s="47" t="s">
        <v>454</v>
      </c>
      <c r="C619" s="47"/>
      <c r="D619" s="47"/>
      <c r="E619" s="48">
        <v>9.4079999999999995</v>
      </c>
      <c r="F619" s="47"/>
      <c r="G619" s="47"/>
      <c r="H619" s="47"/>
      <c r="I619" s="49">
        <v>146.10900000000001</v>
      </c>
      <c r="J619" s="47">
        <v>146.10840999999999</v>
      </c>
      <c r="K619" s="49"/>
      <c r="L619" s="49"/>
      <c r="M619" s="49"/>
      <c r="N619" s="49"/>
      <c r="O619" s="49"/>
      <c r="P619" s="49"/>
      <c r="Q619" s="49"/>
      <c r="R619" s="49"/>
      <c r="S619" s="47"/>
      <c r="T619" s="46">
        <v>929716</v>
      </c>
      <c r="U619" s="46">
        <v>2687297</v>
      </c>
      <c r="V619" s="46">
        <v>2749438</v>
      </c>
      <c r="W619" s="46">
        <v>2423718</v>
      </c>
      <c r="X619" s="30">
        <v>4</v>
      </c>
    </row>
    <row r="620" spans="1:24" x14ac:dyDescent="0.3">
      <c r="A620" s="32">
        <v>346</v>
      </c>
      <c r="B620" s="47" t="s">
        <v>1220</v>
      </c>
      <c r="C620" s="47"/>
      <c r="D620" s="47"/>
      <c r="E620" s="48">
        <v>9.4260000000000002</v>
      </c>
      <c r="F620" s="47"/>
      <c r="G620" s="47"/>
      <c r="H620" s="47"/>
      <c r="I620" s="49">
        <v>172.16825</v>
      </c>
      <c r="J620" s="47" t="s">
        <v>87</v>
      </c>
      <c r="K620" s="49"/>
      <c r="L620" s="49"/>
      <c r="M620" s="49"/>
      <c r="N620" s="49"/>
      <c r="O620" s="49"/>
      <c r="P620" s="49"/>
      <c r="Q620" s="49"/>
      <c r="R620" s="49"/>
      <c r="S620" s="47"/>
      <c r="T620" s="46">
        <v>2053129</v>
      </c>
      <c r="U620" s="46">
        <v>10033315</v>
      </c>
      <c r="V620" s="46">
        <v>14165359</v>
      </c>
      <c r="W620" s="46">
        <v>6230902</v>
      </c>
      <c r="X620" s="30">
        <v>4</v>
      </c>
    </row>
    <row r="621" spans="1:24" x14ac:dyDescent="0.3">
      <c r="A621" s="32">
        <v>347</v>
      </c>
      <c r="B621" s="47" t="s">
        <v>1221</v>
      </c>
      <c r="C621" s="47"/>
      <c r="D621" s="47"/>
      <c r="E621" s="48">
        <v>9.4350000000000005</v>
      </c>
      <c r="F621" s="47"/>
      <c r="G621" s="47"/>
      <c r="H621" s="47"/>
      <c r="I621" s="49">
        <v>304.31245000000001</v>
      </c>
      <c r="J621" s="47" t="s">
        <v>87</v>
      </c>
      <c r="K621" s="49"/>
      <c r="L621" s="49"/>
      <c r="M621" s="49"/>
      <c r="N621" s="49"/>
      <c r="O621" s="49"/>
      <c r="P621" s="49"/>
      <c r="Q621" s="49"/>
      <c r="R621" s="49"/>
      <c r="S621" s="47"/>
      <c r="T621" s="46">
        <v>2817785</v>
      </c>
      <c r="U621" s="46">
        <v>4816797</v>
      </c>
      <c r="V621" s="46">
        <v>2631361</v>
      </c>
      <c r="W621" s="46">
        <v>5583517</v>
      </c>
      <c r="X621" s="30">
        <v>4</v>
      </c>
    </row>
    <row r="622" spans="1:24" x14ac:dyDescent="0.3">
      <c r="A622" s="32">
        <v>348</v>
      </c>
      <c r="B622" s="47" t="s">
        <v>1222</v>
      </c>
      <c r="C622" s="47"/>
      <c r="D622" s="47"/>
      <c r="E622" s="48">
        <v>9.4469999999999992</v>
      </c>
      <c r="F622" s="47"/>
      <c r="G622" s="47"/>
      <c r="H622" s="47"/>
      <c r="I622" s="49">
        <v>126.1403</v>
      </c>
      <c r="J622" s="47">
        <v>126.13992</v>
      </c>
      <c r="K622" s="49"/>
      <c r="L622" s="49"/>
      <c r="M622" s="49"/>
      <c r="N622" s="49"/>
      <c r="O622" s="49"/>
      <c r="P622" s="49"/>
      <c r="Q622" s="49"/>
      <c r="R622" s="49"/>
      <c r="S622" s="47"/>
      <c r="T622" s="46" t="s">
        <v>87</v>
      </c>
      <c r="U622" s="46">
        <v>4327746</v>
      </c>
      <c r="V622" s="46">
        <v>6192452</v>
      </c>
      <c r="W622" s="46">
        <v>2506371</v>
      </c>
      <c r="X622" s="30">
        <v>3</v>
      </c>
    </row>
    <row r="623" spans="1:24" x14ac:dyDescent="0.3">
      <c r="A623" s="32">
        <v>349</v>
      </c>
      <c r="B623" s="47" t="s">
        <v>1223</v>
      </c>
      <c r="C623" s="47"/>
      <c r="D623" s="47"/>
      <c r="E623" s="48">
        <v>9.4740000000000002</v>
      </c>
      <c r="F623" s="47"/>
      <c r="G623" s="47"/>
      <c r="H623" s="47"/>
      <c r="I623" s="49">
        <v>168.09648999999999</v>
      </c>
      <c r="J623" s="47" t="s">
        <v>87</v>
      </c>
      <c r="K623" s="49"/>
      <c r="L623" s="49"/>
      <c r="M623" s="49"/>
      <c r="N623" s="49"/>
      <c r="O623" s="49"/>
      <c r="P623" s="49"/>
      <c r="Q623" s="49"/>
      <c r="R623" s="49"/>
      <c r="S623" s="47"/>
      <c r="T623" s="46"/>
      <c r="U623" s="46">
        <v>1004360</v>
      </c>
      <c r="V623" s="46">
        <v>1263749</v>
      </c>
      <c r="W623" s="46"/>
      <c r="X623" s="30">
        <v>2</v>
      </c>
    </row>
    <row r="624" spans="1:24" x14ac:dyDescent="0.3">
      <c r="A624" s="32">
        <v>350</v>
      </c>
      <c r="B624" s="47" t="s">
        <v>1224</v>
      </c>
      <c r="C624" s="47"/>
      <c r="D624" s="47"/>
      <c r="E624" s="48">
        <v>9.5299999999999994</v>
      </c>
      <c r="F624" s="47"/>
      <c r="G624" s="47"/>
      <c r="H624" s="47"/>
      <c r="I624" s="49">
        <v>140.11957000000001</v>
      </c>
      <c r="J624" s="47" t="s">
        <v>87</v>
      </c>
      <c r="K624" s="49"/>
      <c r="L624" s="49"/>
      <c r="M624" s="49"/>
      <c r="N624" s="49"/>
      <c r="O624" s="49"/>
      <c r="P624" s="49"/>
      <c r="Q624" s="49"/>
      <c r="R624" s="49"/>
      <c r="S624" s="47"/>
      <c r="T624" s="46"/>
      <c r="U624" s="46">
        <v>372318</v>
      </c>
      <c r="V624" s="46">
        <v>351854</v>
      </c>
      <c r="W624" s="46"/>
      <c r="X624" s="30">
        <v>2</v>
      </c>
    </row>
    <row r="625" spans="1:24" x14ac:dyDescent="0.3">
      <c r="A625" s="32">
        <v>351</v>
      </c>
      <c r="B625" s="47" t="s">
        <v>1225</v>
      </c>
      <c r="C625" s="47"/>
      <c r="D625" s="47"/>
      <c r="E625" s="48">
        <v>9.532</v>
      </c>
      <c r="F625" s="47"/>
      <c r="G625" s="47"/>
      <c r="H625" s="47"/>
      <c r="I625" s="49">
        <v>168.18725000000001</v>
      </c>
      <c r="J625" s="47" t="s">
        <v>87</v>
      </c>
      <c r="K625" s="49"/>
      <c r="L625" s="49"/>
      <c r="M625" s="49"/>
      <c r="N625" s="49"/>
      <c r="O625" s="49"/>
      <c r="P625" s="49"/>
      <c r="Q625" s="49"/>
      <c r="R625" s="49"/>
      <c r="S625" s="47"/>
      <c r="T625" s="46"/>
      <c r="U625" s="46">
        <v>462137383</v>
      </c>
      <c r="V625" s="46">
        <v>546521667</v>
      </c>
      <c r="W625" s="46">
        <v>273774253</v>
      </c>
      <c r="X625" s="30">
        <v>3</v>
      </c>
    </row>
    <row r="626" spans="1:24" x14ac:dyDescent="0.3">
      <c r="A626" s="32">
        <v>352</v>
      </c>
      <c r="B626" s="47" t="s">
        <v>1226</v>
      </c>
      <c r="C626" s="47"/>
      <c r="D626" s="47"/>
      <c r="E626" s="48">
        <v>9.5540000000000003</v>
      </c>
      <c r="F626" s="47"/>
      <c r="G626" s="47"/>
      <c r="H626" s="47"/>
      <c r="I626" s="49">
        <v>190.09882999999999</v>
      </c>
      <c r="J626" s="47" t="s">
        <v>87</v>
      </c>
      <c r="K626" s="49"/>
      <c r="L626" s="49"/>
      <c r="M626" s="49"/>
      <c r="N626" s="49"/>
      <c r="O626" s="49"/>
      <c r="P626" s="49"/>
      <c r="Q626" s="49"/>
      <c r="R626" s="49"/>
      <c r="S626" s="47"/>
      <c r="T626" s="46">
        <v>286710</v>
      </c>
      <c r="U626" s="46">
        <v>907775</v>
      </c>
      <c r="V626" s="46">
        <v>668771</v>
      </c>
      <c r="W626" s="46" t="s">
        <v>87</v>
      </c>
      <c r="X626" s="30">
        <v>3</v>
      </c>
    </row>
    <row r="627" spans="1:24" x14ac:dyDescent="0.3">
      <c r="A627" s="32">
        <v>353</v>
      </c>
      <c r="B627" s="47" t="s">
        <v>1227</v>
      </c>
      <c r="C627" s="47"/>
      <c r="D627" s="47"/>
      <c r="E627" s="48">
        <v>9.5540000000000003</v>
      </c>
      <c r="F627" s="47"/>
      <c r="G627" s="47"/>
      <c r="H627" s="47"/>
      <c r="I627" s="49">
        <v>280.16690999999997</v>
      </c>
      <c r="J627" s="47" t="s">
        <v>87</v>
      </c>
      <c r="K627" s="49"/>
      <c r="L627" s="49"/>
      <c r="M627" s="49"/>
      <c r="N627" s="49"/>
      <c r="O627" s="49"/>
      <c r="P627" s="49"/>
      <c r="Q627" s="49"/>
      <c r="R627" s="49"/>
      <c r="S627" s="47"/>
      <c r="T627" s="46">
        <v>1188464</v>
      </c>
      <c r="U627" s="46">
        <v>3116831</v>
      </c>
      <c r="V627" s="46">
        <v>2460375</v>
      </c>
      <c r="W627" s="46" t="s">
        <v>87</v>
      </c>
      <c r="X627" s="30">
        <v>3</v>
      </c>
    </row>
    <row r="628" spans="1:24" x14ac:dyDescent="0.3">
      <c r="A628" s="32">
        <v>354</v>
      </c>
      <c r="B628" s="47" t="s">
        <v>1229</v>
      </c>
      <c r="C628" s="47"/>
      <c r="D628" s="47"/>
      <c r="E628" s="48">
        <v>9.5660000000000007</v>
      </c>
      <c r="F628" s="47"/>
      <c r="G628" s="47"/>
      <c r="H628" s="47"/>
      <c r="I628" s="49">
        <v>148.08826999999999</v>
      </c>
      <c r="J628" s="47">
        <v>148.08768000000001</v>
      </c>
      <c r="K628" s="49"/>
      <c r="L628" s="49"/>
      <c r="M628" s="49"/>
      <c r="N628" s="49"/>
      <c r="O628" s="49"/>
      <c r="P628" s="49"/>
      <c r="Q628" s="49"/>
      <c r="R628" s="49"/>
      <c r="S628" s="47"/>
      <c r="T628" s="46">
        <v>1188464</v>
      </c>
      <c r="U628" s="46">
        <v>3116831</v>
      </c>
      <c r="V628" s="46">
        <v>2460375</v>
      </c>
      <c r="W628" s="46">
        <v>3068106</v>
      </c>
      <c r="X628" s="30">
        <v>4</v>
      </c>
    </row>
    <row r="629" spans="1:24" x14ac:dyDescent="0.3">
      <c r="A629" s="32">
        <v>355</v>
      </c>
      <c r="B629" s="47" t="s">
        <v>461</v>
      </c>
      <c r="C629" s="47"/>
      <c r="D629" s="47"/>
      <c r="E629" s="48">
        <v>9.577</v>
      </c>
      <c r="F629" s="47"/>
      <c r="G629" s="47"/>
      <c r="H629" s="47"/>
      <c r="I629" s="49">
        <v>268.14578</v>
      </c>
      <c r="J629" s="47" t="s">
        <v>87</v>
      </c>
      <c r="K629" s="49"/>
      <c r="L629" s="49"/>
      <c r="M629" s="49"/>
      <c r="N629" s="49"/>
      <c r="O629" s="49"/>
      <c r="P629" s="49"/>
      <c r="Q629" s="49"/>
      <c r="R629" s="49"/>
      <c r="S629" s="47"/>
      <c r="T629" s="46">
        <v>94300</v>
      </c>
      <c r="U629" s="46"/>
      <c r="V629" s="46"/>
      <c r="W629" s="46">
        <v>85342</v>
      </c>
      <c r="X629" s="30">
        <v>2</v>
      </c>
    </row>
    <row r="630" spans="1:24" x14ac:dyDescent="0.3">
      <c r="A630" s="32">
        <v>356</v>
      </c>
      <c r="B630" s="47" t="s">
        <v>1231</v>
      </c>
      <c r="C630" s="47"/>
      <c r="D630" s="47"/>
      <c r="E630" s="48">
        <v>9.6150000000000002</v>
      </c>
      <c r="F630" s="47"/>
      <c r="G630" s="47"/>
      <c r="H630" s="47"/>
      <c r="I630" s="49">
        <v>142.09882999999999</v>
      </c>
      <c r="J630" s="47" t="s">
        <v>87</v>
      </c>
      <c r="K630" s="49"/>
      <c r="L630" s="49"/>
      <c r="M630" s="49"/>
      <c r="N630" s="49"/>
      <c r="O630" s="49"/>
      <c r="P630" s="49"/>
      <c r="Q630" s="49"/>
      <c r="R630" s="49"/>
      <c r="S630" s="47"/>
      <c r="T630" s="46" t="s">
        <v>87</v>
      </c>
      <c r="U630" s="46">
        <v>3194068</v>
      </c>
      <c r="V630" s="46">
        <v>181678</v>
      </c>
      <c r="W630" s="46">
        <v>1186174</v>
      </c>
      <c r="X630" s="30">
        <v>3</v>
      </c>
    </row>
    <row r="631" spans="1:24" x14ac:dyDescent="0.3">
      <c r="A631" s="32">
        <v>357</v>
      </c>
      <c r="B631" s="47" t="s">
        <v>1233</v>
      </c>
      <c r="C631" s="47"/>
      <c r="D631" s="47"/>
      <c r="E631" s="48">
        <v>9.6219999999999999</v>
      </c>
      <c r="F631" s="47"/>
      <c r="G631" s="47"/>
      <c r="H631" s="47"/>
      <c r="I631" s="49">
        <v>172.10939999999999</v>
      </c>
      <c r="J631" s="47" t="s">
        <v>87</v>
      </c>
      <c r="K631" s="49"/>
      <c r="L631" s="49"/>
      <c r="M631" s="49"/>
      <c r="N631" s="49"/>
      <c r="O631" s="49"/>
      <c r="P631" s="49"/>
      <c r="Q631" s="49"/>
      <c r="R631" s="49"/>
      <c r="S631" s="47"/>
      <c r="T631" s="46"/>
      <c r="U631" s="46" t="s">
        <v>87</v>
      </c>
      <c r="V631" s="46">
        <v>145151</v>
      </c>
      <c r="W631" s="46">
        <v>150928</v>
      </c>
      <c r="X631" s="30">
        <v>2</v>
      </c>
    </row>
    <row r="632" spans="1:24" x14ac:dyDescent="0.3">
      <c r="A632" s="32">
        <v>358</v>
      </c>
      <c r="B632" s="47" t="s">
        <v>1235</v>
      </c>
      <c r="C632" s="47"/>
      <c r="D632" s="47"/>
      <c r="E632" s="48">
        <v>9.6319999999999997</v>
      </c>
      <c r="F632" s="47"/>
      <c r="G632" s="47"/>
      <c r="H632" s="47"/>
      <c r="I632" s="49">
        <v>128.11957000000001</v>
      </c>
      <c r="J632" s="47" t="s">
        <v>87</v>
      </c>
      <c r="K632" s="49"/>
      <c r="L632" s="49"/>
      <c r="M632" s="49"/>
      <c r="N632" s="49"/>
      <c r="O632" s="49"/>
      <c r="P632" s="49"/>
      <c r="Q632" s="49"/>
      <c r="R632" s="49"/>
      <c r="S632" s="47"/>
      <c r="T632" s="46"/>
      <c r="U632" s="46">
        <v>188263</v>
      </c>
      <c r="V632" s="46">
        <v>145151</v>
      </c>
      <c r="W632" s="46">
        <v>150928</v>
      </c>
      <c r="X632" s="30">
        <v>3</v>
      </c>
    </row>
    <row r="633" spans="1:24" x14ac:dyDescent="0.3">
      <c r="A633" s="32">
        <v>359</v>
      </c>
      <c r="B633" s="47" t="s">
        <v>1236</v>
      </c>
      <c r="C633" s="47"/>
      <c r="D633" s="47"/>
      <c r="E633" s="48">
        <v>9.6329999999999991</v>
      </c>
      <c r="F633" s="47"/>
      <c r="G633" s="47"/>
      <c r="H633" s="47"/>
      <c r="I633" s="49">
        <v>313.13085999999998</v>
      </c>
      <c r="J633" s="47" t="s">
        <v>87</v>
      </c>
      <c r="K633" s="49"/>
      <c r="L633" s="49"/>
      <c r="M633" s="49"/>
      <c r="N633" s="49"/>
      <c r="O633" s="49"/>
      <c r="P633" s="49"/>
      <c r="Q633" s="49"/>
      <c r="R633" s="49"/>
      <c r="S633" s="47"/>
      <c r="T633" s="46">
        <v>53275</v>
      </c>
      <c r="U633" s="46">
        <v>92919</v>
      </c>
      <c r="V633" s="46">
        <v>128947</v>
      </c>
      <c r="W633" s="46">
        <v>68879</v>
      </c>
      <c r="X633" s="30">
        <v>4</v>
      </c>
    </row>
    <row r="634" spans="1:24" x14ac:dyDescent="0.3">
      <c r="A634" s="32">
        <v>360</v>
      </c>
      <c r="B634" s="47" t="s">
        <v>1237</v>
      </c>
      <c r="C634" s="47"/>
      <c r="D634" s="47"/>
      <c r="E634" s="48">
        <v>9.64</v>
      </c>
      <c r="F634" s="47"/>
      <c r="G634" s="47"/>
      <c r="H634" s="47"/>
      <c r="I634" s="49">
        <v>135.06787</v>
      </c>
      <c r="J634" s="47">
        <v>135.06746000000001</v>
      </c>
      <c r="K634" s="49"/>
      <c r="L634" s="49"/>
      <c r="M634" s="49"/>
      <c r="N634" s="49"/>
      <c r="O634" s="49"/>
      <c r="P634" s="49"/>
      <c r="Q634" s="49"/>
      <c r="R634" s="49"/>
      <c r="S634" s="47"/>
      <c r="T634" s="46">
        <v>688009</v>
      </c>
      <c r="U634" s="46">
        <v>1146933</v>
      </c>
      <c r="V634" s="46">
        <v>1577380</v>
      </c>
      <c r="W634" s="46">
        <v>975035</v>
      </c>
      <c r="X634" s="30">
        <v>4</v>
      </c>
    </row>
    <row r="635" spans="1:24" x14ac:dyDescent="0.3">
      <c r="A635" s="32">
        <v>361</v>
      </c>
      <c r="B635" s="47" t="s">
        <v>1238</v>
      </c>
      <c r="C635" s="47"/>
      <c r="D635" s="47"/>
      <c r="E635" s="48">
        <v>9.6489999999999991</v>
      </c>
      <c r="F635" s="47"/>
      <c r="G635" s="47"/>
      <c r="H635" s="47"/>
      <c r="I635" s="49">
        <v>216.15087</v>
      </c>
      <c r="J635" s="47" t="s">
        <v>87</v>
      </c>
      <c r="K635" s="49"/>
      <c r="L635" s="49"/>
      <c r="M635" s="49"/>
      <c r="N635" s="49"/>
      <c r="O635" s="49"/>
      <c r="P635" s="49"/>
      <c r="Q635" s="49"/>
      <c r="R635" s="49"/>
      <c r="S635" s="47"/>
      <c r="T635" s="46">
        <v>150342</v>
      </c>
      <c r="U635" s="46">
        <v>368395</v>
      </c>
      <c r="V635" s="46">
        <v>400233</v>
      </c>
      <c r="W635" s="46">
        <v>355541</v>
      </c>
      <c r="X635" s="30">
        <v>4</v>
      </c>
    </row>
    <row r="636" spans="1:24" x14ac:dyDescent="0.3">
      <c r="A636" s="32">
        <v>362</v>
      </c>
      <c r="B636" s="47" t="s">
        <v>465</v>
      </c>
      <c r="C636" s="47"/>
      <c r="D636" s="47"/>
      <c r="E636" s="48">
        <v>9.6489999999999991</v>
      </c>
      <c r="F636" s="47"/>
      <c r="G636" s="47"/>
      <c r="H636" s="47"/>
      <c r="I636" s="49">
        <v>132.05697000000001</v>
      </c>
      <c r="J636" s="47">
        <v>132.05653000000001</v>
      </c>
      <c r="K636" s="49"/>
      <c r="L636" s="49"/>
      <c r="M636" s="49"/>
      <c r="N636" s="49"/>
      <c r="O636" s="49"/>
      <c r="P636" s="49"/>
      <c r="Q636" s="49"/>
      <c r="R636" s="49"/>
      <c r="S636" s="47"/>
      <c r="T636" s="46">
        <v>150342</v>
      </c>
      <c r="U636" s="46">
        <v>368395</v>
      </c>
      <c r="V636" s="46">
        <v>400233</v>
      </c>
      <c r="W636" s="46">
        <v>355541</v>
      </c>
      <c r="X636" s="30">
        <v>4</v>
      </c>
    </row>
    <row r="637" spans="1:24" x14ac:dyDescent="0.3">
      <c r="A637" s="32">
        <v>363</v>
      </c>
      <c r="B637" s="47" t="s">
        <v>469</v>
      </c>
      <c r="C637" s="47"/>
      <c r="D637" s="47"/>
      <c r="E637" s="48">
        <v>9.6549999999999994</v>
      </c>
      <c r="F637" s="47"/>
      <c r="G637" s="47"/>
      <c r="H637" s="47"/>
      <c r="I637" s="49">
        <v>148.12465</v>
      </c>
      <c r="J637" s="47">
        <v>148.12418</v>
      </c>
      <c r="K637" s="49"/>
      <c r="L637" s="49"/>
      <c r="M637" s="49"/>
      <c r="N637" s="49"/>
      <c r="O637" s="49"/>
      <c r="P637" s="49"/>
      <c r="Q637" s="49"/>
      <c r="R637" s="49"/>
      <c r="S637" s="47"/>
      <c r="T637" s="46">
        <v>3728706</v>
      </c>
      <c r="U637" s="46">
        <v>8242734</v>
      </c>
      <c r="V637" s="46">
        <v>8315599</v>
      </c>
      <c r="W637" s="46">
        <v>8272658</v>
      </c>
      <c r="X637" s="30">
        <v>4</v>
      </c>
    </row>
    <row r="638" spans="1:24" x14ac:dyDescent="0.3">
      <c r="A638" s="32">
        <v>364</v>
      </c>
      <c r="B638" s="47" t="s">
        <v>1240</v>
      </c>
      <c r="C638" s="47"/>
      <c r="D638" s="47"/>
      <c r="E638" s="48">
        <v>9.6820000000000004</v>
      </c>
      <c r="F638" s="47"/>
      <c r="G638" s="47"/>
      <c r="H638" s="47"/>
      <c r="I638" s="49">
        <v>214.15635</v>
      </c>
      <c r="J638" s="47" t="s">
        <v>87</v>
      </c>
      <c r="K638" s="49"/>
      <c r="L638" s="49"/>
      <c r="M638" s="49"/>
      <c r="N638" s="49"/>
      <c r="O638" s="49"/>
      <c r="P638" s="49"/>
      <c r="Q638" s="49"/>
      <c r="R638" s="49"/>
      <c r="S638" s="47"/>
      <c r="T638" s="46" t="s">
        <v>87</v>
      </c>
      <c r="U638" s="46">
        <v>16394914</v>
      </c>
      <c r="V638" s="46">
        <v>882056</v>
      </c>
      <c r="W638" s="46">
        <v>6470819</v>
      </c>
      <c r="X638" s="30">
        <v>3</v>
      </c>
    </row>
    <row r="639" spans="1:24" x14ac:dyDescent="0.3">
      <c r="A639" s="32">
        <v>365</v>
      </c>
      <c r="B639" s="47" t="s">
        <v>1241</v>
      </c>
      <c r="C639" s="47"/>
      <c r="D639" s="47"/>
      <c r="E639" s="48">
        <v>9.7089999999999996</v>
      </c>
      <c r="F639" s="47"/>
      <c r="G639" s="47"/>
      <c r="H639" s="47"/>
      <c r="I639" s="49">
        <v>260.08318000000003</v>
      </c>
      <c r="J639" s="47" t="s">
        <v>87</v>
      </c>
      <c r="K639" s="49"/>
      <c r="L639" s="49"/>
      <c r="M639" s="49"/>
      <c r="N639" s="49"/>
      <c r="O639" s="49"/>
      <c r="P639" s="49"/>
      <c r="Q639" s="49"/>
      <c r="R639" s="49"/>
      <c r="S639" s="47"/>
      <c r="T639" s="46">
        <v>2651835</v>
      </c>
      <c r="U639" s="46">
        <v>6428802</v>
      </c>
      <c r="V639" s="46">
        <v>6307843</v>
      </c>
      <c r="W639" s="46">
        <v>6260982</v>
      </c>
      <c r="X639" s="30">
        <v>4</v>
      </c>
    </row>
    <row r="640" spans="1:24" x14ac:dyDescent="0.3">
      <c r="A640" s="32">
        <v>366</v>
      </c>
      <c r="B640" s="47" t="s">
        <v>1242</v>
      </c>
      <c r="C640" s="47"/>
      <c r="D640" s="47"/>
      <c r="E640" s="48">
        <v>9.718</v>
      </c>
      <c r="F640" s="47"/>
      <c r="G640" s="47"/>
      <c r="H640" s="47"/>
      <c r="I640" s="49">
        <v>100.06828</v>
      </c>
      <c r="J640" s="47" t="s">
        <v>87</v>
      </c>
      <c r="K640" s="49"/>
      <c r="L640" s="49"/>
      <c r="M640" s="49"/>
      <c r="N640" s="49"/>
      <c r="O640" s="49"/>
      <c r="P640" s="49"/>
      <c r="Q640" s="49"/>
      <c r="R640" s="49"/>
      <c r="S640" s="47"/>
      <c r="T640" s="46"/>
      <c r="U640" s="46">
        <v>387850</v>
      </c>
      <c r="V640" s="46">
        <v>527604</v>
      </c>
      <c r="W640" s="46">
        <v>263627</v>
      </c>
      <c r="X640" s="30">
        <v>3</v>
      </c>
    </row>
    <row r="641" spans="1:24" x14ac:dyDescent="0.3">
      <c r="A641" s="32">
        <v>367</v>
      </c>
      <c r="B641" s="47" t="s">
        <v>1243</v>
      </c>
      <c r="C641" s="47"/>
      <c r="D641" s="47"/>
      <c r="E641" s="48">
        <v>9.7230000000000008</v>
      </c>
      <c r="F641" s="47"/>
      <c r="G641" s="47"/>
      <c r="H641" s="47"/>
      <c r="I641" s="49">
        <v>324.26589999999999</v>
      </c>
      <c r="J641" s="47" t="s">
        <v>87</v>
      </c>
      <c r="K641" s="49"/>
      <c r="L641" s="49"/>
      <c r="M641" s="49"/>
      <c r="N641" s="49"/>
      <c r="O641" s="49"/>
      <c r="P641" s="49"/>
      <c r="Q641" s="49"/>
      <c r="R641" s="49"/>
      <c r="S641" s="47"/>
      <c r="T641" s="46" t="s">
        <v>87</v>
      </c>
      <c r="U641" s="46">
        <v>290591</v>
      </c>
      <c r="V641" s="46">
        <v>79598</v>
      </c>
      <c r="W641" s="46">
        <v>135815</v>
      </c>
      <c r="X641" s="30">
        <v>3</v>
      </c>
    </row>
    <row r="642" spans="1:24" x14ac:dyDescent="0.3">
      <c r="A642" s="32">
        <v>368</v>
      </c>
      <c r="B642" s="47" t="s">
        <v>1244</v>
      </c>
      <c r="C642" s="47"/>
      <c r="D642" s="47"/>
      <c r="E642" s="48">
        <v>9.7360000000000007</v>
      </c>
      <c r="F642" s="47"/>
      <c r="G642" s="47"/>
      <c r="H642" s="47"/>
      <c r="I642" s="49">
        <v>166.17160000000001</v>
      </c>
      <c r="J642" s="47" t="s">
        <v>87</v>
      </c>
      <c r="K642" s="49"/>
      <c r="L642" s="49"/>
      <c r="M642" s="49"/>
      <c r="N642" s="49"/>
      <c r="O642" s="49"/>
      <c r="P642" s="49"/>
      <c r="Q642" s="49"/>
      <c r="R642" s="49"/>
      <c r="S642" s="47"/>
      <c r="T642" s="46">
        <v>72616</v>
      </c>
      <c r="U642" s="46">
        <v>508088</v>
      </c>
      <c r="V642" s="46">
        <v>203087</v>
      </c>
      <c r="W642" s="46">
        <v>205608</v>
      </c>
      <c r="X642" s="30">
        <v>4</v>
      </c>
    </row>
    <row r="643" spans="1:24" x14ac:dyDescent="0.3">
      <c r="A643" s="32">
        <v>369</v>
      </c>
      <c r="B643" s="47" t="s">
        <v>1245</v>
      </c>
      <c r="C643" s="47"/>
      <c r="D643" s="47"/>
      <c r="E643" s="48">
        <v>9.7650000000000006</v>
      </c>
      <c r="F643" s="47"/>
      <c r="G643" s="47"/>
      <c r="H643" s="47"/>
      <c r="I643" s="49">
        <v>234.12504999999999</v>
      </c>
      <c r="J643" s="47" t="s">
        <v>87</v>
      </c>
      <c r="K643" s="49"/>
      <c r="L643" s="49"/>
      <c r="M643" s="49"/>
      <c r="N643" s="49"/>
      <c r="O643" s="49"/>
      <c r="P643" s="49"/>
      <c r="Q643" s="49"/>
      <c r="R643" s="49"/>
      <c r="S643" s="47"/>
      <c r="T643" s="46" t="s">
        <v>87</v>
      </c>
      <c r="U643" s="46">
        <v>6986917</v>
      </c>
      <c r="V643" s="46">
        <v>5814919</v>
      </c>
      <c r="W643" s="46">
        <v>5851162</v>
      </c>
      <c r="X643" s="30">
        <v>3</v>
      </c>
    </row>
    <row r="644" spans="1:24" x14ac:dyDescent="0.3">
      <c r="A644" s="32">
        <v>370</v>
      </c>
      <c r="B644" s="47" t="s">
        <v>1246</v>
      </c>
      <c r="C644" s="47"/>
      <c r="D644" s="47"/>
      <c r="E644" s="48">
        <v>9.77</v>
      </c>
      <c r="F644" s="47"/>
      <c r="G644" s="47"/>
      <c r="H644" s="47"/>
      <c r="I644" s="49">
        <v>222.06351000000001</v>
      </c>
      <c r="J644" s="47" t="s">
        <v>87</v>
      </c>
      <c r="K644" s="49"/>
      <c r="L644" s="49"/>
      <c r="M644" s="49"/>
      <c r="N644" s="49"/>
      <c r="O644" s="49"/>
      <c r="P644" s="49"/>
      <c r="Q644" s="49"/>
      <c r="R644" s="49"/>
      <c r="S644" s="47"/>
      <c r="T644" s="46" t="s">
        <v>87</v>
      </c>
      <c r="U644" s="46">
        <v>344537</v>
      </c>
      <c r="V644" s="46">
        <v>406568</v>
      </c>
      <c r="W644" s="46">
        <v>314538</v>
      </c>
      <c r="X644" s="30">
        <v>3</v>
      </c>
    </row>
    <row r="645" spans="1:24" x14ac:dyDescent="0.3">
      <c r="A645" s="32">
        <v>371</v>
      </c>
      <c r="B645" s="47" t="s">
        <v>1247</v>
      </c>
      <c r="C645" s="47"/>
      <c r="D645" s="47"/>
      <c r="E645" s="48">
        <v>9.7739999999999991</v>
      </c>
      <c r="F645" s="47"/>
      <c r="G645" s="47"/>
      <c r="H645" s="47"/>
      <c r="I645" s="49">
        <v>164.05985999999999</v>
      </c>
      <c r="J645" s="47" t="s">
        <v>87</v>
      </c>
      <c r="K645" s="49"/>
      <c r="L645" s="49"/>
      <c r="M645" s="49"/>
      <c r="N645" s="49"/>
      <c r="O645" s="49"/>
      <c r="P645" s="49"/>
      <c r="Q645" s="49"/>
      <c r="R645" s="49"/>
      <c r="S645" s="47"/>
      <c r="T645" s="46">
        <v>40493</v>
      </c>
      <c r="U645" s="46">
        <v>160645</v>
      </c>
      <c r="V645" s="46">
        <v>25214</v>
      </c>
      <c r="W645" s="46" t="s">
        <v>87</v>
      </c>
      <c r="X645" s="30">
        <v>3</v>
      </c>
    </row>
    <row r="646" spans="1:24" x14ac:dyDescent="0.3">
      <c r="A646" s="32">
        <v>372</v>
      </c>
      <c r="B646" s="47" t="s">
        <v>1248</v>
      </c>
      <c r="C646" s="47"/>
      <c r="D646" s="47"/>
      <c r="E646" s="48">
        <v>9.8130000000000006</v>
      </c>
      <c r="F646" s="47"/>
      <c r="G646" s="47"/>
      <c r="H646" s="47"/>
      <c r="I646" s="49">
        <v>177.15119999999999</v>
      </c>
      <c r="J646" s="47" t="s">
        <v>87</v>
      </c>
      <c r="K646" s="49"/>
      <c r="L646" s="49"/>
      <c r="M646" s="49"/>
      <c r="N646" s="49"/>
      <c r="O646" s="49"/>
      <c r="P646" s="49"/>
      <c r="Q646" s="49"/>
      <c r="R646" s="49"/>
      <c r="S646" s="47"/>
      <c r="T646" s="46">
        <v>128746</v>
      </c>
      <c r="U646" s="46">
        <v>404102</v>
      </c>
      <c r="V646" s="46">
        <v>382268</v>
      </c>
      <c r="W646" s="46">
        <v>343927</v>
      </c>
      <c r="X646" s="30">
        <v>4</v>
      </c>
    </row>
    <row r="647" spans="1:24" x14ac:dyDescent="0.3">
      <c r="A647" s="32">
        <v>373</v>
      </c>
      <c r="B647" s="47" t="s">
        <v>1249</v>
      </c>
      <c r="C647" s="47"/>
      <c r="D647" s="47"/>
      <c r="E647" s="48">
        <v>9.8309999999999995</v>
      </c>
      <c r="F647" s="47"/>
      <c r="G647" s="47"/>
      <c r="H647" s="47"/>
      <c r="I647" s="49">
        <v>196.20598000000001</v>
      </c>
      <c r="J647" s="47" t="s">
        <v>87</v>
      </c>
      <c r="K647" s="49"/>
      <c r="L647" s="49"/>
      <c r="M647" s="49"/>
      <c r="N647" s="49"/>
      <c r="O647" s="49"/>
      <c r="P647" s="49"/>
      <c r="Q647" s="49"/>
      <c r="R647" s="49"/>
      <c r="S647" s="47"/>
      <c r="T647" s="46"/>
      <c r="U647" s="46">
        <v>1157101</v>
      </c>
      <c r="V647" s="46">
        <v>1293694</v>
      </c>
      <c r="W647" s="46">
        <v>695612</v>
      </c>
      <c r="X647" s="30">
        <v>3</v>
      </c>
    </row>
    <row r="648" spans="1:24" x14ac:dyDescent="0.3">
      <c r="A648" s="32">
        <v>374</v>
      </c>
      <c r="B648" s="47" t="s">
        <v>1250</v>
      </c>
      <c r="C648" s="47"/>
      <c r="D648" s="47"/>
      <c r="E648" s="48">
        <v>9.8350000000000009</v>
      </c>
      <c r="F648" s="47"/>
      <c r="G648" s="47"/>
      <c r="H648" s="47"/>
      <c r="I648" s="49">
        <v>168.18725000000001</v>
      </c>
      <c r="J648" s="47" t="s">
        <v>87</v>
      </c>
      <c r="K648" s="49"/>
      <c r="L648" s="49"/>
      <c r="M648" s="49"/>
      <c r="N648" s="49"/>
      <c r="O648" s="49"/>
      <c r="P648" s="49"/>
      <c r="Q648" s="49"/>
      <c r="R648" s="49"/>
      <c r="S648" s="47"/>
      <c r="T648" s="46"/>
      <c r="U648" s="46">
        <v>83026318</v>
      </c>
      <c r="V648" s="46">
        <v>94925839</v>
      </c>
      <c r="W648" s="46"/>
      <c r="X648" s="30">
        <v>2</v>
      </c>
    </row>
    <row r="649" spans="1:24" x14ac:dyDescent="0.3">
      <c r="A649" s="32">
        <v>375</v>
      </c>
      <c r="B649" s="47" t="s">
        <v>1251</v>
      </c>
      <c r="C649" s="47"/>
      <c r="D649" s="47"/>
      <c r="E649" s="48">
        <v>9.8369999999999997</v>
      </c>
      <c r="F649" s="47"/>
      <c r="G649" s="47"/>
      <c r="H649" s="47"/>
      <c r="I649" s="49">
        <v>180.15087</v>
      </c>
      <c r="J649" s="47" t="s">
        <v>87</v>
      </c>
      <c r="K649" s="49"/>
      <c r="L649" s="49"/>
      <c r="M649" s="49"/>
      <c r="N649" s="49"/>
      <c r="O649" s="49"/>
      <c r="P649" s="49"/>
      <c r="Q649" s="49"/>
      <c r="R649" s="49"/>
      <c r="S649" s="47"/>
      <c r="T649" s="46" t="s">
        <v>87</v>
      </c>
      <c r="U649" s="46">
        <v>1157101</v>
      </c>
      <c r="V649" s="46">
        <v>1293694</v>
      </c>
      <c r="W649" s="46">
        <v>695612</v>
      </c>
      <c r="X649" s="30">
        <v>3</v>
      </c>
    </row>
    <row r="650" spans="1:24" x14ac:dyDescent="0.3">
      <c r="A650" s="32">
        <v>376</v>
      </c>
      <c r="B650" s="47" t="s">
        <v>1252</v>
      </c>
      <c r="C650" s="47"/>
      <c r="D650" s="47"/>
      <c r="E650" s="48">
        <v>9.8420000000000005</v>
      </c>
      <c r="F650" s="47"/>
      <c r="G650" s="47"/>
      <c r="H650" s="47"/>
      <c r="I650" s="49">
        <v>196.21854999999999</v>
      </c>
      <c r="J650" s="47" t="s">
        <v>87</v>
      </c>
      <c r="K650" s="49"/>
      <c r="L650" s="49"/>
      <c r="M650" s="49"/>
      <c r="N650" s="49"/>
      <c r="O650" s="49"/>
      <c r="P650" s="49"/>
      <c r="Q650" s="49"/>
      <c r="R650" s="49"/>
      <c r="S650" s="47"/>
      <c r="T650" s="46" t="s">
        <v>87</v>
      </c>
      <c r="U650" s="46"/>
      <c r="V650" s="46">
        <v>1323937</v>
      </c>
      <c r="W650" s="46"/>
      <c r="X650" s="30">
        <v>1</v>
      </c>
    </row>
    <row r="651" spans="1:24" x14ac:dyDescent="0.3">
      <c r="A651" s="32">
        <v>377</v>
      </c>
      <c r="B651" s="47" t="s">
        <v>1253</v>
      </c>
      <c r="C651" s="47"/>
      <c r="D651" s="47"/>
      <c r="E651" s="48">
        <v>9.8439999999999994</v>
      </c>
      <c r="F651" s="47"/>
      <c r="G651" s="47"/>
      <c r="H651" s="47"/>
      <c r="I651" s="49">
        <v>150.10391999999999</v>
      </c>
      <c r="J651" s="47" t="s">
        <v>87</v>
      </c>
      <c r="K651" s="49"/>
      <c r="L651" s="49"/>
      <c r="M651" s="49"/>
      <c r="N651" s="49"/>
      <c r="O651" s="49"/>
      <c r="P651" s="49"/>
      <c r="Q651" s="49"/>
      <c r="R651" s="49"/>
      <c r="S651" s="47"/>
      <c r="T651" s="46"/>
      <c r="U651" s="46" t="s">
        <v>87</v>
      </c>
      <c r="V651" s="46">
        <v>1411884</v>
      </c>
      <c r="W651" s="46">
        <v>1191261</v>
      </c>
      <c r="X651" s="30">
        <v>2</v>
      </c>
    </row>
    <row r="652" spans="1:24" x14ac:dyDescent="0.3">
      <c r="A652" s="32">
        <v>378</v>
      </c>
      <c r="B652" s="47" t="s">
        <v>1254</v>
      </c>
      <c r="C652" s="47"/>
      <c r="D652" s="47"/>
      <c r="E652" s="48">
        <v>9.8550000000000004</v>
      </c>
      <c r="F652" s="47"/>
      <c r="G652" s="47"/>
      <c r="H652" s="47"/>
      <c r="I652" s="49">
        <v>168.11447999999999</v>
      </c>
      <c r="J652" s="47" t="s">
        <v>87</v>
      </c>
      <c r="K652" s="49"/>
      <c r="L652" s="49"/>
      <c r="M652" s="49"/>
      <c r="N652" s="49"/>
      <c r="O652" s="49"/>
      <c r="P652" s="49"/>
      <c r="Q652" s="49"/>
      <c r="R652" s="49"/>
      <c r="S652" s="47"/>
      <c r="T652" s="46" t="s">
        <v>87</v>
      </c>
      <c r="U652" s="46">
        <v>405788</v>
      </c>
      <c r="V652" s="46">
        <v>339949</v>
      </c>
      <c r="W652" s="46">
        <v>369430</v>
      </c>
      <c r="X652" s="30">
        <v>3</v>
      </c>
    </row>
    <row r="653" spans="1:24" x14ac:dyDescent="0.3">
      <c r="A653" s="32">
        <v>379</v>
      </c>
      <c r="B653" s="47" t="s">
        <v>1255</v>
      </c>
      <c r="C653" s="47"/>
      <c r="D653" s="47"/>
      <c r="E653" s="48">
        <v>9.8640000000000008</v>
      </c>
      <c r="F653" s="47"/>
      <c r="G653" s="47"/>
      <c r="H653" s="47"/>
      <c r="I653" s="49">
        <v>132.11447999999999</v>
      </c>
      <c r="J653" s="47" t="s">
        <v>87</v>
      </c>
      <c r="K653" s="49"/>
      <c r="L653" s="49"/>
      <c r="M653" s="49"/>
      <c r="N653" s="49"/>
      <c r="O653" s="49"/>
      <c r="P653" s="49"/>
      <c r="Q653" s="49"/>
      <c r="R653" s="49"/>
      <c r="S653" s="47"/>
      <c r="T653" s="46">
        <v>25835</v>
      </c>
      <c r="U653" s="46">
        <v>890993</v>
      </c>
      <c r="V653" s="46">
        <v>29152</v>
      </c>
      <c r="W653" s="46">
        <v>303335</v>
      </c>
      <c r="X653" s="30">
        <v>4</v>
      </c>
    </row>
    <row r="654" spans="1:24" x14ac:dyDescent="0.3">
      <c r="A654" s="32">
        <v>380</v>
      </c>
      <c r="B654" s="47" t="s">
        <v>1257</v>
      </c>
      <c r="C654" s="47"/>
      <c r="D654" s="47"/>
      <c r="E654" s="48">
        <v>9.8710000000000004</v>
      </c>
      <c r="F654" s="47"/>
      <c r="G654" s="47"/>
      <c r="H654" s="47"/>
      <c r="I654" s="49">
        <v>232.09414000000001</v>
      </c>
      <c r="J654" s="47" t="s">
        <v>87</v>
      </c>
      <c r="K654" s="49"/>
      <c r="L654" s="49"/>
      <c r="M654" s="49"/>
      <c r="N654" s="49"/>
      <c r="O654" s="49"/>
      <c r="P654" s="49"/>
      <c r="Q654" s="49"/>
      <c r="R654" s="49"/>
      <c r="S654" s="47"/>
      <c r="T654" s="46">
        <v>257713</v>
      </c>
      <c r="U654" s="46">
        <v>766713</v>
      </c>
      <c r="V654" s="46">
        <v>525373</v>
      </c>
      <c r="W654" s="46">
        <v>646494</v>
      </c>
      <c r="X654" s="30">
        <v>4</v>
      </c>
    </row>
    <row r="655" spans="1:24" x14ac:dyDescent="0.3">
      <c r="A655" s="32">
        <v>381</v>
      </c>
      <c r="B655" s="47" t="s">
        <v>1258</v>
      </c>
      <c r="C655" s="47"/>
      <c r="D655" s="47"/>
      <c r="E655" s="48">
        <v>9.8710000000000004</v>
      </c>
      <c r="F655" s="47"/>
      <c r="G655" s="47"/>
      <c r="H655" s="47"/>
      <c r="I655" s="49">
        <v>100.08826999999999</v>
      </c>
      <c r="J655" s="47">
        <v>100.08796</v>
      </c>
      <c r="K655" s="49"/>
      <c r="L655" s="49"/>
      <c r="M655" s="49"/>
      <c r="N655" s="49"/>
      <c r="O655" s="49"/>
      <c r="P655" s="49"/>
      <c r="Q655" s="49"/>
      <c r="R655" s="49"/>
      <c r="S655" s="47"/>
      <c r="T655" s="46">
        <v>25835</v>
      </c>
      <c r="U655" s="46">
        <v>890993</v>
      </c>
      <c r="V655" s="46">
        <v>29152</v>
      </c>
      <c r="W655" s="46">
        <v>303335</v>
      </c>
      <c r="X655" s="30">
        <v>4</v>
      </c>
    </row>
    <row r="656" spans="1:24" x14ac:dyDescent="0.3">
      <c r="A656" s="32">
        <v>382</v>
      </c>
      <c r="B656" s="47" t="s">
        <v>1259</v>
      </c>
      <c r="C656" s="47"/>
      <c r="D656" s="47"/>
      <c r="E656" s="48">
        <v>9.8780000000000001</v>
      </c>
      <c r="F656" s="47"/>
      <c r="G656" s="47"/>
      <c r="H656" s="47"/>
      <c r="I656" s="49">
        <v>170.16651999999999</v>
      </c>
      <c r="J656" s="47">
        <v>170.16605999999999</v>
      </c>
      <c r="K656" s="49"/>
      <c r="L656" s="49"/>
      <c r="M656" s="49"/>
      <c r="N656" s="49"/>
      <c r="O656" s="49"/>
      <c r="P656" s="49"/>
      <c r="Q656" s="49"/>
      <c r="R656" s="49"/>
      <c r="S656" s="47"/>
      <c r="T656" s="46">
        <v>113183</v>
      </c>
      <c r="U656" s="46">
        <v>568871</v>
      </c>
      <c r="V656" s="46">
        <v>257504</v>
      </c>
      <c r="W656" s="46">
        <v>358974</v>
      </c>
      <c r="X656" s="30">
        <v>4</v>
      </c>
    </row>
    <row r="657" spans="1:24" x14ac:dyDescent="0.3">
      <c r="A657" s="32">
        <v>383</v>
      </c>
      <c r="B657" s="47" t="s">
        <v>479</v>
      </c>
      <c r="C657" s="47"/>
      <c r="D657" s="47"/>
      <c r="E657" s="48">
        <v>9.8849999999999998</v>
      </c>
      <c r="F657" s="47"/>
      <c r="G657" s="47"/>
      <c r="H657" s="47"/>
      <c r="I657" s="49">
        <v>184.10939999999999</v>
      </c>
      <c r="J657" s="47" t="s">
        <v>87</v>
      </c>
      <c r="K657" s="49"/>
      <c r="L657" s="49"/>
      <c r="M657" s="49"/>
      <c r="N657" s="49"/>
      <c r="O657" s="49"/>
      <c r="P657" s="49"/>
      <c r="Q657" s="49"/>
      <c r="R657" s="49"/>
      <c r="S657" s="47"/>
      <c r="T657" s="46"/>
      <c r="U657" s="46">
        <v>2663028</v>
      </c>
      <c r="V657" s="46">
        <v>1085459</v>
      </c>
      <c r="W657" s="46">
        <v>1759185</v>
      </c>
      <c r="X657" s="30">
        <v>3</v>
      </c>
    </row>
    <row r="658" spans="1:24" x14ac:dyDescent="0.3">
      <c r="A658" s="32">
        <v>384</v>
      </c>
      <c r="B658" s="47" t="s">
        <v>482</v>
      </c>
      <c r="C658" s="47"/>
      <c r="D658" s="47"/>
      <c r="E658" s="48">
        <v>9.8889999999999993</v>
      </c>
      <c r="F658" s="47"/>
      <c r="G658" s="47"/>
      <c r="H658" s="47"/>
      <c r="I658" s="49">
        <v>126.06753</v>
      </c>
      <c r="J658" s="47">
        <v>126.06715</v>
      </c>
      <c r="K658" s="49"/>
      <c r="L658" s="49"/>
      <c r="M658" s="49"/>
      <c r="N658" s="49"/>
      <c r="O658" s="49"/>
      <c r="P658" s="49"/>
      <c r="Q658" s="49"/>
      <c r="R658" s="49"/>
      <c r="S658" s="47"/>
      <c r="T658" s="46"/>
      <c r="U658" s="46">
        <v>7497090</v>
      </c>
      <c r="V658" s="46">
        <v>7433971</v>
      </c>
      <c r="W658" s="46">
        <v>2721760</v>
      </c>
      <c r="X658" s="30">
        <v>3</v>
      </c>
    </row>
    <row r="659" spans="1:24" x14ac:dyDescent="0.3">
      <c r="A659" s="32">
        <v>385</v>
      </c>
      <c r="B659" s="47" t="s">
        <v>1261</v>
      </c>
      <c r="C659" s="47"/>
      <c r="D659" s="47"/>
      <c r="E659" s="48">
        <v>9.907</v>
      </c>
      <c r="F659" s="47"/>
      <c r="G659" s="47"/>
      <c r="H659" s="47"/>
      <c r="I659" s="49">
        <v>326.17372999999998</v>
      </c>
      <c r="J659" s="47" t="s">
        <v>87</v>
      </c>
      <c r="K659" s="49"/>
      <c r="L659" s="49"/>
      <c r="M659" s="49"/>
      <c r="N659" s="49"/>
      <c r="O659" s="49"/>
      <c r="P659" s="49"/>
      <c r="Q659" s="49"/>
      <c r="R659" s="49"/>
      <c r="S659" s="47"/>
      <c r="T659" s="46" t="s">
        <v>87</v>
      </c>
      <c r="U659" s="46">
        <v>410491</v>
      </c>
      <c r="V659" s="46">
        <v>364630</v>
      </c>
      <c r="W659" s="46">
        <v>286052</v>
      </c>
      <c r="X659" s="30">
        <v>3</v>
      </c>
    </row>
    <row r="660" spans="1:24" x14ac:dyDescent="0.3">
      <c r="A660" s="32">
        <v>386</v>
      </c>
      <c r="B660" s="47" t="s">
        <v>1262</v>
      </c>
      <c r="C660" s="47"/>
      <c r="D660" s="47"/>
      <c r="E660" s="48">
        <v>9.92</v>
      </c>
      <c r="F660" s="47"/>
      <c r="G660" s="47"/>
      <c r="H660" s="47"/>
      <c r="I660" s="49">
        <v>210.00386</v>
      </c>
      <c r="J660" s="47" t="s">
        <v>87</v>
      </c>
      <c r="K660" s="49"/>
      <c r="L660" s="49"/>
      <c r="M660" s="49"/>
      <c r="N660" s="49"/>
      <c r="O660" s="49"/>
      <c r="P660" s="49"/>
      <c r="Q660" s="49"/>
      <c r="R660" s="49"/>
      <c r="S660" s="47"/>
      <c r="T660" s="46">
        <v>47002</v>
      </c>
      <c r="U660" s="46">
        <v>69709</v>
      </c>
      <c r="V660" s="46">
        <v>145153</v>
      </c>
      <c r="W660" s="46">
        <v>110808</v>
      </c>
      <c r="X660" s="30">
        <v>4</v>
      </c>
    </row>
    <row r="661" spans="1:24" x14ac:dyDescent="0.3">
      <c r="A661" s="32">
        <v>387</v>
      </c>
      <c r="B661" s="47" t="s">
        <v>1263</v>
      </c>
      <c r="C661" s="47"/>
      <c r="D661" s="47"/>
      <c r="E661" s="48">
        <v>9.92</v>
      </c>
      <c r="F661" s="47"/>
      <c r="G661" s="47"/>
      <c r="H661" s="47"/>
      <c r="I661" s="49">
        <v>146.10900000000001</v>
      </c>
      <c r="J661" s="47">
        <v>146.10865999999999</v>
      </c>
      <c r="K661" s="49"/>
      <c r="L661" s="49"/>
      <c r="M661" s="49"/>
      <c r="N661" s="49"/>
      <c r="O661" s="49"/>
      <c r="P661" s="49"/>
      <c r="Q661" s="49"/>
      <c r="R661" s="49"/>
      <c r="S661" s="47"/>
      <c r="T661" s="46" t="s">
        <v>87</v>
      </c>
      <c r="U661" s="46">
        <v>284602</v>
      </c>
      <c r="V661" s="46">
        <v>290427</v>
      </c>
      <c r="W661" s="46">
        <v>209387</v>
      </c>
      <c r="X661" s="30">
        <v>3</v>
      </c>
    </row>
    <row r="662" spans="1:24" x14ac:dyDescent="0.3">
      <c r="A662" s="32">
        <v>388</v>
      </c>
      <c r="B662" s="47" t="s">
        <v>1264</v>
      </c>
      <c r="C662" s="47"/>
      <c r="D662" s="47"/>
      <c r="E662" s="48">
        <v>9.9429999999999996</v>
      </c>
      <c r="F662" s="47"/>
      <c r="G662" s="47"/>
      <c r="H662" s="47"/>
      <c r="I662" s="49">
        <v>488.04021999999998</v>
      </c>
      <c r="J662" s="47" t="s">
        <v>87</v>
      </c>
      <c r="K662" s="49"/>
      <c r="L662" s="49"/>
      <c r="M662" s="49"/>
      <c r="N662" s="49"/>
      <c r="O662" s="49"/>
      <c r="P662" s="49"/>
      <c r="Q662" s="49"/>
      <c r="R662" s="49"/>
      <c r="S662" s="47"/>
      <c r="T662" s="46">
        <v>1211310</v>
      </c>
      <c r="U662" s="46">
        <v>2892996</v>
      </c>
      <c r="V662" s="46">
        <v>2499319</v>
      </c>
      <c r="W662" s="46">
        <v>2610251</v>
      </c>
      <c r="X662" s="30">
        <v>4</v>
      </c>
    </row>
    <row r="663" spans="1:24" x14ac:dyDescent="0.3">
      <c r="A663" s="32">
        <v>389</v>
      </c>
      <c r="B663" s="47" t="s">
        <v>1265</v>
      </c>
      <c r="C663" s="47"/>
      <c r="D663" s="47"/>
      <c r="E663" s="48">
        <v>9.9469999999999992</v>
      </c>
      <c r="F663" s="47"/>
      <c r="G663" s="47"/>
      <c r="H663" s="47"/>
      <c r="I663" s="49">
        <v>322.05781000000002</v>
      </c>
      <c r="J663" s="47" t="s">
        <v>87</v>
      </c>
      <c r="K663" s="49"/>
      <c r="L663" s="49"/>
      <c r="M663" s="49"/>
      <c r="N663" s="49"/>
      <c r="O663" s="49"/>
      <c r="P663" s="49"/>
      <c r="Q663" s="49"/>
      <c r="R663" s="49"/>
      <c r="S663" s="47"/>
      <c r="T663" s="46" t="s">
        <v>87</v>
      </c>
      <c r="U663" s="46">
        <v>1100811</v>
      </c>
      <c r="V663" s="46">
        <v>1652818</v>
      </c>
      <c r="W663" s="46">
        <v>587333</v>
      </c>
      <c r="X663" s="30">
        <v>3</v>
      </c>
    </row>
    <row r="664" spans="1:24" x14ac:dyDescent="0.3">
      <c r="A664" s="32">
        <v>390</v>
      </c>
      <c r="B664" s="47" t="s">
        <v>1266</v>
      </c>
      <c r="C664" s="47"/>
      <c r="D664" s="47"/>
      <c r="E664" s="48">
        <v>9.968</v>
      </c>
      <c r="F664" s="47"/>
      <c r="G664" s="47"/>
      <c r="H664" s="47"/>
      <c r="I664" s="49">
        <v>188.10431</v>
      </c>
      <c r="J664" s="47" t="s">
        <v>87</v>
      </c>
      <c r="K664" s="49"/>
      <c r="L664" s="49"/>
      <c r="M664" s="49"/>
      <c r="N664" s="49"/>
      <c r="O664" s="49"/>
      <c r="P664" s="49"/>
      <c r="Q664" s="49"/>
      <c r="R664" s="49"/>
      <c r="S664" s="47"/>
      <c r="T664" s="46" t="s">
        <v>87</v>
      </c>
      <c r="U664" s="46">
        <v>212531</v>
      </c>
      <c r="V664" s="46">
        <v>15239</v>
      </c>
      <c r="W664" s="46">
        <v>88804</v>
      </c>
      <c r="X664" s="30">
        <v>3</v>
      </c>
    </row>
    <row r="665" spans="1:24" x14ac:dyDescent="0.3">
      <c r="A665" s="32">
        <v>391</v>
      </c>
      <c r="B665" s="47" t="s">
        <v>1267</v>
      </c>
      <c r="C665" s="47"/>
      <c r="D665" s="47"/>
      <c r="E665" s="48">
        <v>9.9920000000000009</v>
      </c>
      <c r="F665" s="47"/>
      <c r="G665" s="47"/>
      <c r="H665" s="47"/>
      <c r="I665" s="49">
        <v>168.18725000000001</v>
      </c>
      <c r="J665" s="47" t="s">
        <v>87</v>
      </c>
      <c r="K665" s="49"/>
      <c r="L665" s="49"/>
      <c r="M665" s="49"/>
      <c r="N665" s="49"/>
      <c r="O665" s="49"/>
      <c r="P665" s="49"/>
      <c r="Q665" s="49"/>
      <c r="R665" s="49"/>
      <c r="S665" s="47"/>
      <c r="T665" s="46"/>
      <c r="U665" s="46">
        <v>84883382</v>
      </c>
      <c r="V665" s="46">
        <v>110209800</v>
      </c>
      <c r="W665" s="46"/>
      <c r="X665" s="30">
        <v>2</v>
      </c>
    </row>
    <row r="666" spans="1:24" x14ac:dyDescent="0.3">
      <c r="A666" s="32">
        <v>392</v>
      </c>
      <c r="B666" s="47" t="s">
        <v>1268</v>
      </c>
      <c r="C666" s="47"/>
      <c r="D666" s="47"/>
      <c r="E666" s="48">
        <v>9.9969999999999999</v>
      </c>
      <c r="F666" s="47"/>
      <c r="G666" s="47"/>
      <c r="H666" s="47"/>
      <c r="I666" s="49">
        <v>170.13013000000001</v>
      </c>
      <c r="J666" s="47" t="s">
        <v>87</v>
      </c>
      <c r="K666" s="49"/>
      <c r="L666" s="49"/>
      <c r="M666" s="49"/>
      <c r="N666" s="49"/>
      <c r="O666" s="49"/>
      <c r="P666" s="49"/>
      <c r="Q666" s="49"/>
      <c r="R666" s="49"/>
      <c r="S666" s="47"/>
      <c r="T666" s="46"/>
      <c r="U666" s="46">
        <v>12259481</v>
      </c>
      <c r="V666" s="46">
        <v>17633468</v>
      </c>
      <c r="W666" s="46"/>
      <c r="X666" s="30">
        <v>2</v>
      </c>
    </row>
    <row r="667" spans="1:24" x14ac:dyDescent="0.3">
      <c r="A667" s="32">
        <v>393</v>
      </c>
      <c r="B667" s="47" t="s">
        <v>1269</v>
      </c>
      <c r="C667" s="47"/>
      <c r="D667" s="47"/>
      <c r="E667" s="48">
        <v>9.9990000000000006</v>
      </c>
      <c r="F667" s="47"/>
      <c r="G667" s="47"/>
      <c r="H667" s="47"/>
      <c r="I667" s="49">
        <v>248.06189000000001</v>
      </c>
      <c r="J667" s="47" t="s">
        <v>87</v>
      </c>
      <c r="K667" s="49"/>
      <c r="L667" s="49"/>
      <c r="M667" s="49"/>
      <c r="N667" s="49"/>
      <c r="O667" s="49"/>
      <c r="P667" s="49"/>
      <c r="Q667" s="49"/>
      <c r="R667" s="49"/>
      <c r="S667" s="47"/>
      <c r="T667" s="46"/>
      <c r="U667" s="46">
        <v>1577900</v>
      </c>
      <c r="V667" s="46">
        <v>2244723</v>
      </c>
      <c r="W667" s="46"/>
      <c r="X667" s="30">
        <v>2</v>
      </c>
    </row>
    <row r="668" spans="1:24" x14ac:dyDescent="0.3">
      <c r="A668" s="32">
        <v>394</v>
      </c>
      <c r="B668" s="47" t="s">
        <v>1270</v>
      </c>
      <c r="C668" s="47"/>
      <c r="D668" s="47"/>
      <c r="E668" s="48">
        <v>10.006</v>
      </c>
      <c r="F668" s="47"/>
      <c r="G668" s="47"/>
      <c r="H668" s="47"/>
      <c r="I668" s="49">
        <v>180.15087</v>
      </c>
      <c r="J668" s="47" t="s">
        <v>87</v>
      </c>
      <c r="K668" s="49"/>
      <c r="L668" s="49"/>
      <c r="M668" s="49"/>
      <c r="N668" s="49"/>
      <c r="O668" s="49"/>
      <c r="P668" s="49"/>
      <c r="Q668" s="49"/>
      <c r="R668" s="49"/>
      <c r="S668" s="47"/>
      <c r="T668" s="46"/>
      <c r="U668" s="46">
        <v>3719621</v>
      </c>
      <c r="V668" s="46">
        <v>5218625</v>
      </c>
      <c r="W668" s="46">
        <v>2436332</v>
      </c>
      <c r="X668" s="30">
        <v>3</v>
      </c>
    </row>
    <row r="669" spans="1:24" x14ac:dyDescent="0.3">
      <c r="A669" s="32">
        <v>395</v>
      </c>
      <c r="B669" s="47" t="s">
        <v>1271</v>
      </c>
      <c r="C669" s="47"/>
      <c r="D669" s="47"/>
      <c r="E669" s="48">
        <v>10.01</v>
      </c>
      <c r="F669" s="47"/>
      <c r="G669" s="47"/>
      <c r="H669" s="47"/>
      <c r="I669" s="49">
        <v>149.02937</v>
      </c>
      <c r="J669" s="47">
        <v>149.02887999999999</v>
      </c>
      <c r="K669" s="49"/>
      <c r="L669" s="49"/>
      <c r="M669" s="49"/>
      <c r="N669" s="49"/>
      <c r="O669" s="49"/>
      <c r="P669" s="49"/>
      <c r="Q669" s="49"/>
      <c r="R669" s="49"/>
      <c r="S669" s="47"/>
      <c r="T669" s="46">
        <v>82352</v>
      </c>
      <c r="U669" s="46">
        <v>280969</v>
      </c>
      <c r="V669" s="46" t="s">
        <v>87</v>
      </c>
      <c r="W669" s="46">
        <v>182167</v>
      </c>
      <c r="X669" s="30">
        <v>3</v>
      </c>
    </row>
    <row r="670" spans="1:24" x14ac:dyDescent="0.3">
      <c r="A670" s="32">
        <v>396</v>
      </c>
      <c r="B670" s="47" t="s">
        <v>485</v>
      </c>
      <c r="C670" s="47"/>
      <c r="D670" s="47"/>
      <c r="E670" s="48">
        <v>10.026999999999999</v>
      </c>
      <c r="F670" s="47"/>
      <c r="G670" s="47"/>
      <c r="H670" s="47"/>
      <c r="I670" s="49">
        <v>228.18323000000001</v>
      </c>
      <c r="J670" s="47" t="s">
        <v>87</v>
      </c>
      <c r="K670" s="49"/>
      <c r="L670" s="49"/>
      <c r="M670" s="49"/>
      <c r="N670" s="49"/>
      <c r="O670" s="49"/>
      <c r="P670" s="49"/>
      <c r="Q670" s="49"/>
      <c r="R670" s="49"/>
      <c r="S670" s="47"/>
      <c r="T670" s="46"/>
      <c r="U670" s="46">
        <v>5798590</v>
      </c>
      <c r="V670" s="46">
        <v>5603928</v>
      </c>
      <c r="W670" s="46">
        <v>4763868</v>
      </c>
      <c r="X670" s="30">
        <v>3</v>
      </c>
    </row>
    <row r="671" spans="1:24" x14ac:dyDescent="0.3">
      <c r="A671" s="32">
        <v>397</v>
      </c>
      <c r="B671" s="47" t="s">
        <v>1272</v>
      </c>
      <c r="C671" s="47"/>
      <c r="D671" s="47"/>
      <c r="E671" s="48">
        <v>10.028</v>
      </c>
      <c r="F671" s="47"/>
      <c r="G671" s="47"/>
      <c r="H671" s="47"/>
      <c r="I671" s="49">
        <v>536.33570999999995</v>
      </c>
      <c r="J671" s="47" t="s">
        <v>87</v>
      </c>
      <c r="K671" s="49"/>
      <c r="L671" s="49"/>
      <c r="M671" s="49"/>
      <c r="N671" s="49"/>
      <c r="O671" s="49"/>
      <c r="P671" s="49"/>
      <c r="Q671" s="49"/>
      <c r="R671" s="49"/>
      <c r="S671" s="47"/>
      <c r="T671" s="46"/>
      <c r="U671" s="46">
        <v>5798590</v>
      </c>
      <c r="V671" s="46">
        <v>5603928</v>
      </c>
      <c r="W671" s="46">
        <v>4763868</v>
      </c>
      <c r="X671" s="30">
        <v>3</v>
      </c>
    </row>
    <row r="672" spans="1:24" x14ac:dyDescent="0.3">
      <c r="A672" s="32">
        <v>398</v>
      </c>
      <c r="B672" s="47" t="s">
        <v>1273</v>
      </c>
      <c r="C672" s="47"/>
      <c r="D672" s="47"/>
      <c r="E672" s="48">
        <v>10.035</v>
      </c>
      <c r="F672" s="47"/>
      <c r="G672" s="47"/>
      <c r="H672" s="47"/>
      <c r="I672" s="49">
        <v>433.22476</v>
      </c>
      <c r="J672" s="47" t="s">
        <v>87</v>
      </c>
      <c r="K672" s="49"/>
      <c r="L672" s="49"/>
      <c r="M672" s="49"/>
      <c r="N672" s="49"/>
      <c r="O672" s="49"/>
      <c r="P672" s="49"/>
      <c r="Q672" s="49"/>
      <c r="R672" s="49"/>
      <c r="S672" s="47"/>
      <c r="T672" s="46"/>
      <c r="U672" s="46">
        <v>4335924</v>
      </c>
      <c r="V672" s="46">
        <v>7115628</v>
      </c>
      <c r="W672" s="46"/>
      <c r="X672" s="30">
        <v>2</v>
      </c>
    </row>
    <row r="673" spans="1:24" x14ac:dyDescent="0.3">
      <c r="A673" s="32">
        <v>399</v>
      </c>
      <c r="B673" s="47" t="s">
        <v>1274</v>
      </c>
      <c r="C673" s="47"/>
      <c r="D673" s="47"/>
      <c r="E673" s="48">
        <v>10.044</v>
      </c>
      <c r="F673" s="47"/>
      <c r="G673" s="47"/>
      <c r="H673" s="47"/>
      <c r="I673" s="49">
        <v>154.13522</v>
      </c>
      <c r="J673" s="47" t="s">
        <v>87</v>
      </c>
      <c r="K673" s="49"/>
      <c r="L673" s="49"/>
      <c r="M673" s="49"/>
      <c r="N673" s="49"/>
      <c r="O673" s="49"/>
      <c r="P673" s="49"/>
      <c r="Q673" s="49"/>
      <c r="R673" s="49"/>
      <c r="S673" s="47"/>
      <c r="T673" s="46">
        <v>48784</v>
      </c>
      <c r="U673" s="46">
        <v>81031</v>
      </c>
      <c r="V673" s="46">
        <v>17252</v>
      </c>
      <c r="W673" s="46">
        <v>104149</v>
      </c>
      <c r="X673" s="30">
        <v>4</v>
      </c>
    </row>
    <row r="674" spans="1:24" x14ac:dyDescent="0.3">
      <c r="A674" s="32">
        <v>400</v>
      </c>
      <c r="B674" s="47" t="s">
        <v>1275</v>
      </c>
      <c r="C674" s="47"/>
      <c r="D674" s="47"/>
      <c r="E674" s="48">
        <v>10.064</v>
      </c>
      <c r="F674" s="47"/>
      <c r="G674" s="47"/>
      <c r="H674" s="47"/>
      <c r="I674" s="49">
        <v>226.2655</v>
      </c>
      <c r="J674" s="47" t="s">
        <v>87</v>
      </c>
      <c r="K674" s="49"/>
      <c r="L674" s="49"/>
      <c r="M674" s="49"/>
      <c r="N674" s="49"/>
      <c r="O674" s="49"/>
      <c r="P674" s="49"/>
      <c r="Q674" s="49"/>
      <c r="R674" s="49"/>
      <c r="S674" s="47"/>
      <c r="T674" s="46"/>
      <c r="U674" s="46">
        <v>178459156</v>
      </c>
      <c r="V674" s="46">
        <v>252026475</v>
      </c>
      <c r="W674" s="46">
        <v>120651053</v>
      </c>
      <c r="X674" s="30">
        <v>3</v>
      </c>
    </row>
    <row r="675" spans="1:24" x14ac:dyDescent="0.3">
      <c r="A675" s="32">
        <v>401</v>
      </c>
      <c r="B675" s="47" t="s">
        <v>1276</v>
      </c>
      <c r="C675" s="47"/>
      <c r="D675" s="47"/>
      <c r="E675" s="48">
        <v>10.066000000000001</v>
      </c>
      <c r="F675" s="47"/>
      <c r="G675" s="47"/>
      <c r="H675" s="47"/>
      <c r="I675" s="49">
        <v>206.13013000000001</v>
      </c>
      <c r="J675" s="47" t="s">
        <v>87</v>
      </c>
      <c r="K675" s="49"/>
      <c r="L675" s="49"/>
      <c r="M675" s="49"/>
      <c r="N675" s="49"/>
      <c r="O675" s="49"/>
      <c r="P675" s="49"/>
      <c r="Q675" s="49"/>
      <c r="R675" s="49"/>
      <c r="S675" s="47"/>
      <c r="T675" s="46">
        <v>193683</v>
      </c>
      <c r="U675" s="46">
        <v>854709</v>
      </c>
      <c r="V675" s="46">
        <v>686208</v>
      </c>
      <c r="W675" s="46">
        <v>737195</v>
      </c>
      <c r="X675" s="30">
        <v>4</v>
      </c>
    </row>
    <row r="676" spans="1:24" x14ac:dyDescent="0.3">
      <c r="A676" s="32">
        <v>402</v>
      </c>
      <c r="B676" s="47" t="s">
        <v>1277</v>
      </c>
      <c r="C676" s="47"/>
      <c r="D676" s="47"/>
      <c r="E676" s="48">
        <v>10.073</v>
      </c>
      <c r="F676" s="47"/>
      <c r="G676" s="47"/>
      <c r="H676" s="47"/>
      <c r="I676" s="49">
        <v>156.11447999999999</v>
      </c>
      <c r="J676" s="47" t="s">
        <v>87</v>
      </c>
      <c r="K676" s="49"/>
      <c r="L676" s="49"/>
      <c r="M676" s="49"/>
      <c r="N676" s="49"/>
      <c r="O676" s="49"/>
      <c r="P676" s="49"/>
      <c r="Q676" s="49"/>
      <c r="R676" s="49"/>
      <c r="S676" s="47"/>
      <c r="T676" s="46"/>
      <c r="U676" s="46">
        <v>35371130</v>
      </c>
      <c r="V676" s="46">
        <v>40910759</v>
      </c>
      <c r="W676" s="46">
        <v>21051412</v>
      </c>
      <c r="X676" s="30">
        <v>3</v>
      </c>
    </row>
    <row r="677" spans="1:24" x14ac:dyDescent="0.3">
      <c r="A677" s="32">
        <v>403</v>
      </c>
      <c r="B677" s="47" t="s">
        <v>1278</v>
      </c>
      <c r="C677" s="47"/>
      <c r="D677" s="47"/>
      <c r="E677" s="48">
        <v>10.101000000000001</v>
      </c>
      <c r="F677" s="47"/>
      <c r="G677" s="47"/>
      <c r="H677" s="47"/>
      <c r="I677" s="49">
        <v>570.19717000000003</v>
      </c>
      <c r="J677" s="47" t="s">
        <v>87</v>
      </c>
      <c r="K677" s="49"/>
      <c r="L677" s="49"/>
      <c r="M677" s="49"/>
      <c r="N677" s="49"/>
      <c r="O677" s="49"/>
      <c r="P677" s="49"/>
      <c r="Q677" s="49"/>
      <c r="R677" s="49"/>
      <c r="S677" s="47"/>
      <c r="T677" s="46">
        <v>946682</v>
      </c>
      <c r="U677" s="46">
        <v>1085109</v>
      </c>
      <c r="V677" s="46">
        <v>1269151</v>
      </c>
      <c r="W677" s="46">
        <v>1424282</v>
      </c>
      <c r="X677" s="30">
        <v>4</v>
      </c>
    </row>
    <row r="678" spans="1:24" x14ac:dyDescent="0.3">
      <c r="A678" s="32">
        <v>404</v>
      </c>
      <c r="B678" s="47" t="s">
        <v>1279</v>
      </c>
      <c r="C678" s="47"/>
      <c r="D678" s="47"/>
      <c r="E678" s="48">
        <v>10.102</v>
      </c>
      <c r="F678" s="47"/>
      <c r="G678" s="47"/>
      <c r="H678" s="47"/>
      <c r="I678" s="49">
        <v>314.17239000000001</v>
      </c>
      <c r="J678" s="47" t="s">
        <v>87</v>
      </c>
      <c r="K678" s="49"/>
      <c r="L678" s="49"/>
      <c r="M678" s="49"/>
      <c r="N678" s="49"/>
      <c r="O678" s="49"/>
      <c r="P678" s="49"/>
      <c r="Q678" s="49"/>
      <c r="R678" s="49"/>
      <c r="S678" s="47"/>
      <c r="T678" s="46">
        <v>1693844</v>
      </c>
      <c r="U678" s="46">
        <v>1958881</v>
      </c>
      <c r="V678" s="46">
        <v>1929784</v>
      </c>
      <c r="W678" s="46">
        <v>2497195</v>
      </c>
      <c r="X678" s="30">
        <v>4</v>
      </c>
    </row>
    <row r="679" spans="1:24" x14ac:dyDescent="0.3">
      <c r="A679" s="32">
        <v>405</v>
      </c>
      <c r="B679" s="47" t="s">
        <v>1280</v>
      </c>
      <c r="C679" s="47"/>
      <c r="D679" s="47"/>
      <c r="E679" s="48">
        <v>10.103</v>
      </c>
      <c r="F679" s="47"/>
      <c r="G679" s="47"/>
      <c r="H679" s="47"/>
      <c r="I679" s="49">
        <v>450.11653000000001</v>
      </c>
      <c r="J679" s="47" t="s">
        <v>87</v>
      </c>
      <c r="K679" s="49"/>
      <c r="L679" s="49"/>
      <c r="M679" s="49"/>
      <c r="N679" s="49"/>
      <c r="O679" s="49"/>
      <c r="P679" s="49"/>
      <c r="Q679" s="49"/>
      <c r="R679" s="49"/>
      <c r="S679" s="47"/>
      <c r="T679" s="46">
        <v>3971221</v>
      </c>
      <c r="U679" s="46">
        <v>4688601</v>
      </c>
      <c r="V679" s="46">
        <v>4763162</v>
      </c>
      <c r="W679" s="46">
        <v>6452925</v>
      </c>
      <c r="X679" s="30">
        <v>4</v>
      </c>
    </row>
    <row r="680" spans="1:24" x14ac:dyDescent="0.3">
      <c r="A680" s="32">
        <v>406</v>
      </c>
      <c r="B680" s="47" t="s">
        <v>1281</v>
      </c>
      <c r="C680" s="47"/>
      <c r="D680" s="47"/>
      <c r="E680" s="48">
        <v>10.103999999999999</v>
      </c>
      <c r="F680" s="47"/>
      <c r="G680" s="47"/>
      <c r="H680" s="47"/>
      <c r="I680" s="49">
        <v>452.09791999999999</v>
      </c>
      <c r="J680" s="47" t="s">
        <v>87</v>
      </c>
      <c r="K680" s="49"/>
      <c r="L680" s="49"/>
      <c r="M680" s="49"/>
      <c r="N680" s="49"/>
      <c r="O680" s="49"/>
      <c r="P680" s="49"/>
      <c r="Q680" s="49"/>
      <c r="R680" s="49"/>
      <c r="S680" s="47"/>
      <c r="T680" s="46">
        <v>2023096</v>
      </c>
      <c r="U680" s="46">
        <v>2175572</v>
      </c>
      <c r="V680" s="46">
        <v>2123440</v>
      </c>
      <c r="W680" s="46">
        <v>3109558</v>
      </c>
      <c r="X680" s="30">
        <v>4</v>
      </c>
    </row>
    <row r="681" spans="1:24" x14ac:dyDescent="0.3">
      <c r="A681" s="32">
        <v>407</v>
      </c>
      <c r="B681" s="47" t="s">
        <v>1282</v>
      </c>
      <c r="C681" s="47"/>
      <c r="D681" s="47"/>
      <c r="E681" s="48">
        <v>10.105</v>
      </c>
      <c r="F681" s="47"/>
      <c r="G681" s="47"/>
      <c r="H681" s="47"/>
      <c r="I681" s="49">
        <v>338.99820999999997</v>
      </c>
      <c r="J681" s="47" t="s">
        <v>87</v>
      </c>
      <c r="K681" s="49"/>
      <c r="L681" s="49"/>
      <c r="M681" s="49"/>
      <c r="N681" s="49"/>
      <c r="O681" s="49"/>
      <c r="P681" s="49"/>
      <c r="Q681" s="49"/>
      <c r="R681" s="49"/>
      <c r="S681" s="47"/>
      <c r="T681" s="46">
        <v>3596657</v>
      </c>
      <c r="U681" s="46">
        <v>3948747</v>
      </c>
      <c r="V681" s="46">
        <v>3941853</v>
      </c>
      <c r="W681" s="46">
        <v>5147045</v>
      </c>
      <c r="X681" s="30">
        <v>4</v>
      </c>
    </row>
    <row r="682" spans="1:24" x14ac:dyDescent="0.3">
      <c r="A682" s="32">
        <v>408</v>
      </c>
      <c r="B682" s="47" t="s">
        <v>1283</v>
      </c>
      <c r="C682" s="47"/>
      <c r="D682" s="47"/>
      <c r="E682" s="48">
        <v>10.105</v>
      </c>
      <c r="F682" s="47"/>
      <c r="G682" s="47"/>
      <c r="H682" s="47"/>
      <c r="I682" s="49">
        <v>362.08972</v>
      </c>
      <c r="J682" s="47" t="s">
        <v>87</v>
      </c>
      <c r="K682" s="49"/>
      <c r="L682" s="49"/>
      <c r="M682" s="49"/>
      <c r="N682" s="49"/>
      <c r="O682" s="49"/>
      <c r="P682" s="49"/>
      <c r="Q682" s="49"/>
      <c r="R682" s="49"/>
      <c r="S682" s="47"/>
      <c r="T682" s="46">
        <v>20155340</v>
      </c>
      <c r="U682" s="46">
        <v>25614748</v>
      </c>
      <c r="V682" s="46">
        <v>25763802</v>
      </c>
      <c r="W682" s="46">
        <v>33627444</v>
      </c>
      <c r="X682" s="30">
        <v>4</v>
      </c>
    </row>
    <row r="683" spans="1:24" x14ac:dyDescent="0.3">
      <c r="A683" s="32">
        <v>409</v>
      </c>
      <c r="B683" s="47" t="s">
        <v>1284</v>
      </c>
      <c r="C683" s="47"/>
      <c r="D683" s="47"/>
      <c r="E683" s="48">
        <v>10.106999999999999</v>
      </c>
      <c r="F683" s="47"/>
      <c r="G683" s="47"/>
      <c r="H683" s="47"/>
      <c r="I683" s="49">
        <v>535.14642000000003</v>
      </c>
      <c r="J683" s="47" t="s">
        <v>87</v>
      </c>
      <c r="K683" s="49"/>
      <c r="L683" s="49"/>
      <c r="M683" s="49"/>
      <c r="N683" s="49"/>
      <c r="O683" s="49"/>
      <c r="P683" s="49"/>
      <c r="Q683" s="49"/>
      <c r="R683" s="49"/>
      <c r="S683" s="47"/>
      <c r="T683" s="46">
        <v>3971221</v>
      </c>
      <c r="U683" s="46">
        <v>4688601</v>
      </c>
      <c r="V683" s="46">
        <v>4763162</v>
      </c>
      <c r="W683" s="46">
        <v>6452925</v>
      </c>
      <c r="X683" s="30">
        <v>4</v>
      </c>
    </row>
    <row r="684" spans="1:24" x14ac:dyDescent="0.3">
      <c r="A684" s="32">
        <v>410</v>
      </c>
      <c r="B684" s="47" t="s">
        <v>1285</v>
      </c>
      <c r="C684" s="47"/>
      <c r="D684" s="47"/>
      <c r="E684" s="48">
        <v>10.11</v>
      </c>
      <c r="F684" s="47"/>
      <c r="G684" s="47"/>
      <c r="H684" s="47"/>
      <c r="I684" s="49">
        <v>579.43943999999999</v>
      </c>
      <c r="J684" s="47" t="s">
        <v>87</v>
      </c>
      <c r="K684" s="49"/>
      <c r="L684" s="49"/>
      <c r="M684" s="49"/>
      <c r="N684" s="49"/>
      <c r="O684" s="49"/>
      <c r="P684" s="49"/>
      <c r="Q684" s="49"/>
      <c r="R684" s="49"/>
      <c r="S684" s="47"/>
      <c r="T684" s="46">
        <v>6645275</v>
      </c>
      <c r="U684" s="46">
        <v>7864574</v>
      </c>
      <c r="V684" s="46">
        <v>8068757</v>
      </c>
      <c r="W684" s="46">
        <v>11001572</v>
      </c>
      <c r="X684" s="30">
        <v>4</v>
      </c>
    </row>
    <row r="685" spans="1:24" x14ac:dyDescent="0.3">
      <c r="A685" s="32">
        <v>411</v>
      </c>
      <c r="B685" s="47" t="s">
        <v>1286</v>
      </c>
      <c r="C685" s="47"/>
      <c r="D685" s="47"/>
      <c r="E685" s="48">
        <v>10.11</v>
      </c>
      <c r="F685" s="47"/>
      <c r="G685" s="47"/>
      <c r="H685" s="47"/>
      <c r="I685" s="49">
        <v>314.12610999999998</v>
      </c>
      <c r="J685" s="47" t="s">
        <v>87</v>
      </c>
      <c r="K685" s="49"/>
      <c r="L685" s="49"/>
      <c r="M685" s="49"/>
      <c r="N685" s="49"/>
      <c r="O685" s="49"/>
      <c r="P685" s="49"/>
      <c r="Q685" s="49"/>
      <c r="R685" s="49"/>
      <c r="S685" s="47"/>
      <c r="T685" s="46">
        <v>2315710</v>
      </c>
      <c r="U685" s="46">
        <v>2703755</v>
      </c>
      <c r="V685" s="46">
        <v>2829787</v>
      </c>
      <c r="W685" s="46">
        <v>2198351</v>
      </c>
      <c r="X685" s="30">
        <v>4</v>
      </c>
    </row>
    <row r="686" spans="1:24" x14ac:dyDescent="0.3">
      <c r="A686" s="32">
        <v>412</v>
      </c>
      <c r="B686" s="47" t="s">
        <v>1287</v>
      </c>
      <c r="C686" s="47"/>
      <c r="D686" s="47"/>
      <c r="E686" s="48">
        <v>10.111000000000001</v>
      </c>
      <c r="F686" s="47"/>
      <c r="G686" s="47"/>
      <c r="H686" s="47"/>
      <c r="I686" s="49">
        <v>214.11995999999999</v>
      </c>
      <c r="J686" s="47" t="s">
        <v>87</v>
      </c>
      <c r="K686" s="49"/>
      <c r="L686" s="49"/>
      <c r="M686" s="49"/>
      <c r="N686" s="49"/>
      <c r="O686" s="49"/>
      <c r="P686" s="49"/>
      <c r="Q686" s="49"/>
      <c r="R686" s="49"/>
      <c r="S686" s="47"/>
      <c r="T686" s="46">
        <v>3835452</v>
      </c>
      <c r="U686" s="46">
        <v>4534178</v>
      </c>
      <c r="V686" s="46">
        <v>4882723</v>
      </c>
      <c r="W686" s="46">
        <v>6184085</v>
      </c>
      <c r="X686" s="30">
        <v>4</v>
      </c>
    </row>
    <row r="687" spans="1:24" x14ac:dyDescent="0.3">
      <c r="A687" s="32">
        <v>413</v>
      </c>
      <c r="B687" s="47" t="s">
        <v>1288</v>
      </c>
      <c r="C687" s="47"/>
      <c r="D687" s="47"/>
      <c r="E687" s="48">
        <v>10.111000000000001</v>
      </c>
      <c r="F687" s="47"/>
      <c r="G687" s="47"/>
      <c r="H687" s="47"/>
      <c r="I687" s="49">
        <v>670.25612000000001</v>
      </c>
      <c r="J687" s="47" t="s">
        <v>87</v>
      </c>
      <c r="K687" s="49"/>
      <c r="L687" s="49"/>
      <c r="M687" s="49"/>
      <c r="N687" s="49"/>
      <c r="O687" s="49"/>
      <c r="P687" s="49"/>
      <c r="Q687" s="49"/>
      <c r="R687" s="49"/>
      <c r="S687" s="47"/>
      <c r="T687" s="46"/>
      <c r="U687" s="46">
        <v>873442</v>
      </c>
      <c r="V687" s="46">
        <v>1055443</v>
      </c>
      <c r="W687" s="46">
        <v>1202768</v>
      </c>
      <c r="X687" s="30">
        <v>3</v>
      </c>
    </row>
    <row r="688" spans="1:24" x14ac:dyDescent="0.3">
      <c r="A688" s="32">
        <v>414</v>
      </c>
      <c r="B688" s="47" t="s">
        <v>1289</v>
      </c>
      <c r="C688" s="47"/>
      <c r="D688" s="47"/>
      <c r="E688" s="48">
        <v>10.111000000000001</v>
      </c>
      <c r="F688" s="47"/>
      <c r="G688" s="47"/>
      <c r="H688" s="47"/>
      <c r="I688" s="49">
        <v>485.10437000000002</v>
      </c>
      <c r="J688" s="47" t="s">
        <v>87</v>
      </c>
      <c r="K688" s="49"/>
      <c r="L688" s="49"/>
      <c r="M688" s="49"/>
      <c r="N688" s="49"/>
      <c r="O688" s="49"/>
      <c r="P688" s="49"/>
      <c r="Q688" s="49"/>
      <c r="R688" s="49"/>
      <c r="S688" s="47"/>
      <c r="T688" s="46">
        <v>9993711</v>
      </c>
      <c r="U688" s="46">
        <v>11872988</v>
      </c>
      <c r="V688" s="46">
        <v>12048610</v>
      </c>
      <c r="W688" s="46">
        <v>15904410</v>
      </c>
      <c r="X688" s="30">
        <v>4</v>
      </c>
    </row>
    <row r="689" spans="1:24" x14ac:dyDescent="0.3">
      <c r="A689" s="32">
        <v>415</v>
      </c>
      <c r="B689" s="47" t="s">
        <v>1290</v>
      </c>
      <c r="C689" s="47"/>
      <c r="D689" s="47"/>
      <c r="E689" s="48">
        <v>10.112</v>
      </c>
      <c r="F689" s="47"/>
      <c r="G689" s="47"/>
      <c r="H689" s="47"/>
      <c r="I689" s="49">
        <v>285.07195999999999</v>
      </c>
      <c r="J689" s="47" t="s">
        <v>87</v>
      </c>
      <c r="K689" s="49"/>
      <c r="L689" s="49"/>
      <c r="M689" s="49"/>
      <c r="N689" s="49"/>
      <c r="O689" s="49"/>
      <c r="P689" s="49"/>
      <c r="Q689" s="49"/>
      <c r="R689" s="49"/>
      <c r="S689" s="47"/>
      <c r="T689" s="46">
        <v>1675075</v>
      </c>
      <c r="U689" s="46">
        <v>2099495</v>
      </c>
      <c r="V689" s="46">
        <v>2169184</v>
      </c>
      <c r="W689" s="46">
        <v>2816139</v>
      </c>
      <c r="X689" s="30">
        <v>4</v>
      </c>
    </row>
    <row r="690" spans="1:24" x14ac:dyDescent="0.3">
      <c r="A690" s="32">
        <v>416</v>
      </c>
      <c r="B690" s="47" t="s">
        <v>1291</v>
      </c>
      <c r="C690" s="47"/>
      <c r="D690" s="47"/>
      <c r="E690" s="48">
        <v>10.112</v>
      </c>
      <c r="F690" s="47"/>
      <c r="G690" s="47"/>
      <c r="H690" s="47"/>
      <c r="I690" s="49">
        <v>454.20983999999999</v>
      </c>
      <c r="J690" s="47" t="s">
        <v>87</v>
      </c>
      <c r="K690" s="49"/>
      <c r="L690" s="49"/>
      <c r="M690" s="49"/>
      <c r="N690" s="49"/>
      <c r="O690" s="49"/>
      <c r="P690" s="49"/>
      <c r="Q690" s="49"/>
      <c r="R690" s="49"/>
      <c r="S690" s="47"/>
      <c r="T690" s="46">
        <v>3971221</v>
      </c>
      <c r="U690" s="46">
        <v>4688601</v>
      </c>
      <c r="V690" s="46">
        <v>4763162</v>
      </c>
      <c r="W690" s="46">
        <v>6452925</v>
      </c>
      <c r="X690" s="30">
        <v>4</v>
      </c>
    </row>
    <row r="691" spans="1:24" x14ac:dyDescent="0.3">
      <c r="A691" s="32">
        <v>417</v>
      </c>
      <c r="B691" s="47" t="s">
        <v>1292</v>
      </c>
      <c r="C691" s="47"/>
      <c r="D691" s="47"/>
      <c r="E691" s="48">
        <v>10.113</v>
      </c>
      <c r="F691" s="47"/>
      <c r="G691" s="47"/>
      <c r="H691" s="47"/>
      <c r="I691" s="49">
        <v>550.88508000000002</v>
      </c>
      <c r="J691" s="47" t="s">
        <v>87</v>
      </c>
      <c r="K691" s="49"/>
      <c r="L691" s="49"/>
      <c r="M691" s="49"/>
      <c r="N691" s="49"/>
      <c r="O691" s="49"/>
      <c r="P691" s="49"/>
      <c r="Q691" s="49"/>
      <c r="R691" s="49"/>
      <c r="S691" s="47"/>
      <c r="T691" s="46">
        <v>2604656</v>
      </c>
      <c r="U691" s="46">
        <v>3076406</v>
      </c>
      <c r="V691" s="46">
        <v>3031272</v>
      </c>
      <c r="W691" s="46">
        <v>4110524</v>
      </c>
      <c r="X691" s="30">
        <v>4</v>
      </c>
    </row>
    <row r="692" spans="1:24" x14ac:dyDescent="0.3">
      <c r="A692" s="32">
        <v>418</v>
      </c>
      <c r="B692" s="47" t="s">
        <v>1293</v>
      </c>
      <c r="C692" s="47"/>
      <c r="D692" s="47"/>
      <c r="E692" s="48">
        <v>10.113</v>
      </c>
      <c r="F692" s="47"/>
      <c r="G692" s="47"/>
      <c r="H692" s="47"/>
      <c r="I692" s="49">
        <v>421.20125999999999</v>
      </c>
      <c r="J692" s="47" t="s">
        <v>87</v>
      </c>
      <c r="K692" s="49"/>
      <c r="L692" s="49"/>
      <c r="M692" s="49"/>
      <c r="N692" s="49"/>
      <c r="O692" s="49"/>
      <c r="P692" s="49"/>
      <c r="Q692" s="49"/>
      <c r="R692" s="49"/>
      <c r="S692" s="47"/>
      <c r="T692" s="46">
        <v>2859430</v>
      </c>
      <c r="U692" s="46">
        <v>3326914</v>
      </c>
      <c r="V692" s="46">
        <v>3500175</v>
      </c>
      <c r="W692" s="46">
        <v>5044618</v>
      </c>
      <c r="X692" s="30">
        <v>4</v>
      </c>
    </row>
    <row r="693" spans="1:24" x14ac:dyDescent="0.3">
      <c r="A693" s="32">
        <v>419</v>
      </c>
      <c r="B693" s="47" t="s">
        <v>1294</v>
      </c>
      <c r="C693" s="47"/>
      <c r="D693" s="47"/>
      <c r="E693" s="48">
        <v>10.114000000000001</v>
      </c>
      <c r="F693" s="47"/>
      <c r="G693" s="47"/>
      <c r="H693" s="47"/>
      <c r="I693" s="49">
        <v>414.35237000000001</v>
      </c>
      <c r="J693" s="47" t="s">
        <v>87</v>
      </c>
      <c r="K693" s="49"/>
      <c r="L693" s="49"/>
      <c r="M693" s="49"/>
      <c r="N693" s="49"/>
      <c r="O693" s="49"/>
      <c r="P693" s="49"/>
      <c r="Q693" s="49"/>
      <c r="R693" s="49"/>
      <c r="S693" s="47"/>
      <c r="T693" s="46">
        <v>3710910</v>
      </c>
      <c r="U693" s="46">
        <v>4944262</v>
      </c>
      <c r="V693" s="46">
        <v>5141814</v>
      </c>
      <c r="W693" s="46">
        <v>5859431</v>
      </c>
      <c r="X693" s="30">
        <v>4</v>
      </c>
    </row>
    <row r="694" spans="1:24" x14ac:dyDescent="0.3">
      <c r="A694" s="32">
        <v>420</v>
      </c>
      <c r="B694" s="47" t="s">
        <v>1295</v>
      </c>
      <c r="C694" s="47"/>
      <c r="D694" s="47"/>
      <c r="E694" s="48">
        <v>10.118</v>
      </c>
      <c r="F694" s="47"/>
      <c r="G694" s="47"/>
      <c r="H694" s="47"/>
      <c r="I694" s="49">
        <v>1496.9052799999999</v>
      </c>
      <c r="J694" s="47" t="s">
        <v>87</v>
      </c>
      <c r="K694" s="49"/>
      <c r="L694" s="49"/>
      <c r="M694" s="49"/>
      <c r="N694" s="49"/>
      <c r="O694" s="49"/>
      <c r="P694" s="49"/>
      <c r="Q694" s="49"/>
      <c r="R694" s="49"/>
      <c r="S694" s="47"/>
      <c r="T694" s="46">
        <v>619033519</v>
      </c>
      <c r="U694" s="46">
        <v>741414711</v>
      </c>
      <c r="V694" s="46">
        <v>760458608</v>
      </c>
      <c r="W694" s="46">
        <v>1009647546</v>
      </c>
      <c r="X694" s="30">
        <v>4</v>
      </c>
    </row>
    <row r="695" spans="1:24" x14ac:dyDescent="0.3">
      <c r="A695" s="32">
        <v>421</v>
      </c>
      <c r="B695" s="47" t="s">
        <v>1296</v>
      </c>
      <c r="C695" s="47"/>
      <c r="D695" s="47"/>
      <c r="E695" s="48">
        <v>10.119</v>
      </c>
      <c r="F695" s="47"/>
      <c r="G695" s="47"/>
      <c r="H695" s="47"/>
      <c r="I695" s="49">
        <v>472.18401999999998</v>
      </c>
      <c r="J695" s="47" t="s">
        <v>87</v>
      </c>
      <c r="K695" s="49"/>
      <c r="L695" s="49"/>
      <c r="M695" s="49"/>
      <c r="N695" s="49"/>
      <c r="O695" s="49"/>
      <c r="P695" s="49"/>
      <c r="Q695" s="49"/>
      <c r="R695" s="49"/>
      <c r="S695" s="47"/>
      <c r="T695" s="46">
        <v>1382403</v>
      </c>
      <c r="U695" s="46">
        <v>1633085</v>
      </c>
      <c r="V695" s="46">
        <v>1602693</v>
      </c>
      <c r="W695" s="46">
        <v>2154413</v>
      </c>
      <c r="X695" s="30">
        <v>4</v>
      </c>
    </row>
    <row r="696" spans="1:24" x14ac:dyDescent="0.3">
      <c r="A696" s="32">
        <v>422</v>
      </c>
      <c r="B696" s="47" t="s">
        <v>1297</v>
      </c>
      <c r="C696" s="47"/>
      <c r="D696" s="47"/>
      <c r="E696" s="48">
        <v>10.121</v>
      </c>
      <c r="F696" s="47"/>
      <c r="G696" s="47"/>
      <c r="H696" s="47"/>
      <c r="I696" s="49">
        <v>235.08391</v>
      </c>
      <c r="J696" s="47" t="s">
        <v>87</v>
      </c>
      <c r="K696" s="49"/>
      <c r="L696" s="49"/>
      <c r="M696" s="49"/>
      <c r="N696" s="49"/>
      <c r="O696" s="49"/>
      <c r="P696" s="49"/>
      <c r="Q696" s="49"/>
      <c r="R696" s="49"/>
      <c r="S696" s="47"/>
      <c r="T696" s="46">
        <v>21596083</v>
      </c>
      <c r="U696" s="46">
        <v>25054162</v>
      </c>
      <c r="V696" s="46">
        <v>26008606</v>
      </c>
      <c r="W696" s="46">
        <v>34748194</v>
      </c>
      <c r="X696" s="30">
        <v>4</v>
      </c>
    </row>
    <row r="697" spans="1:24" x14ac:dyDescent="0.3">
      <c r="A697" s="32">
        <v>423</v>
      </c>
      <c r="B697" s="47" t="s">
        <v>1298</v>
      </c>
      <c r="C697" s="47"/>
      <c r="D697" s="47"/>
      <c r="E697" s="48">
        <v>10.122</v>
      </c>
      <c r="F697" s="47"/>
      <c r="G697" s="47"/>
      <c r="H697" s="47"/>
      <c r="I697" s="49">
        <v>222.10705999999999</v>
      </c>
      <c r="J697" s="47" t="s">
        <v>87</v>
      </c>
      <c r="K697" s="49"/>
      <c r="L697" s="49"/>
      <c r="M697" s="49"/>
      <c r="N697" s="49"/>
      <c r="O697" s="49"/>
      <c r="P697" s="49"/>
      <c r="Q697" s="49"/>
      <c r="R697" s="49"/>
      <c r="S697" s="47"/>
      <c r="T697" s="46">
        <v>1693844</v>
      </c>
      <c r="U697" s="46">
        <v>1958881</v>
      </c>
      <c r="V697" s="46">
        <v>1929784</v>
      </c>
      <c r="W697" s="46">
        <v>2497195</v>
      </c>
      <c r="X697" s="30">
        <v>4</v>
      </c>
    </row>
    <row r="698" spans="1:24" x14ac:dyDescent="0.3">
      <c r="A698" s="32">
        <v>424</v>
      </c>
      <c r="B698" s="47" t="s">
        <v>1299</v>
      </c>
      <c r="C698" s="47"/>
      <c r="D698" s="47"/>
      <c r="E698" s="48">
        <v>10.122999999999999</v>
      </c>
      <c r="F698" s="47"/>
      <c r="G698" s="47"/>
      <c r="H698" s="47"/>
      <c r="I698" s="49">
        <v>402.05907000000002</v>
      </c>
      <c r="J698" s="47" t="s">
        <v>87</v>
      </c>
      <c r="K698" s="49"/>
      <c r="L698" s="49"/>
      <c r="M698" s="49"/>
      <c r="N698" s="49"/>
      <c r="O698" s="49"/>
      <c r="P698" s="49"/>
      <c r="Q698" s="49"/>
      <c r="R698" s="49"/>
      <c r="S698" s="47"/>
      <c r="T698" s="46">
        <v>3835452</v>
      </c>
      <c r="U698" s="46">
        <v>4534178</v>
      </c>
      <c r="V698" s="46">
        <v>4882723</v>
      </c>
      <c r="W698" s="46">
        <v>6184085</v>
      </c>
      <c r="X698" s="30">
        <v>4</v>
      </c>
    </row>
    <row r="699" spans="1:24" x14ac:dyDescent="0.3">
      <c r="A699" s="32">
        <v>425</v>
      </c>
      <c r="B699" s="47" t="s">
        <v>1300</v>
      </c>
      <c r="C699" s="47"/>
      <c r="D699" s="47"/>
      <c r="E699" s="48">
        <v>10.135999999999999</v>
      </c>
      <c r="F699" s="47"/>
      <c r="G699" s="47"/>
      <c r="H699" s="47"/>
      <c r="I699" s="49">
        <v>220.18217000000001</v>
      </c>
      <c r="J699" s="47" t="s">
        <v>87</v>
      </c>
      <c r="K699" s="49"/>
      <c r="L699" s="49"/>
      <c r="M699" s="49"/>
      <c r="N699" s="49"/>
      <c r="O699" s="49"/>
      <c r="P699" s="49"/>
      <c r="Q699" s="49"/>
      <c r="R699" s="49"/>
      <c r="S699" s="47"/>
      <c r="T699" s="46">
        <v>828415</v>
      </c>
      <c r="U699" s="46" t="s">
        <v>87</v>
      </c>
      <c r="V699" s="46">
        <v>6415905</v>
      </c>
      <c r="W699" s="46" t="s">
        <v>87</v>
      </c>
      <c r="X699" s="30">
        <v>2</v>
      </c>
    </row>
    <row r="700" spans="1:24" x14ac:dyDescent="0.3">
      <c r="A700" s="32">
        <v>426</v>
      </c>
      <c r="B700" s="47" t="s">
        <v>1301</v>
      </c>
      <c r="C700" s="47"/>
      <c r="D700" s="47"/>
      <c r="E700" s="48">
        <v>10.138</v>
      </c>
      <c r="F700" s="47"/>
      <c r="G700" s="47"/>
      <c r="H700" s="47"/>
      <c r="I700" s="49">
        <v>170.13013000000001</v>
      </c>
      <c r="J700" s="47" t="s">
        <v>87</v>
      </c>
      <c r="K700" s="49"/>
      <c r="L700" s="49"/>
      <c r="M700" s="49"/>
      <c r="N700" s="49"/>
      <c r="O700" s="49"/>
      <c r="P700" s="49"/>
      <c r="Q700" s="49"/>
      <c r="R700" s="49"/>
      <c r="S700" s="47"/>
      <c r="T700" s="46">
        <v>367490</v>
      </c>
      <c r="U700" s="46">
        <v>730001</v>
      </c>
      <c r="V700" s="46">
        <v>565255</v>
      </c>
      <c r="W700" s="46">
        <v>432005</v>
      </c>
      <c r="X700" s="30">
        <v>4</v>
      </c>
    </row>
    <row r="701" spans="1:24" x14ac:dyDescent="0.3">
      <c r="A701" s="32">
        <v>427</v>
      </c>
      <c r="B701" s="47" t="s">
        <v>1302</v>
      </c>
      <c r="C701" s="47"/>
      <c r="D701" s="47"/>
      <c r="E701" s="48">
        <v>10.145</v>
      </c>
      <c r="F701" s="47"/>
      <c r="G701" s="47"/>
      <c r="H701" s="47"/>
      <c r="I701" s="49">
        <v>206.09375</v>
      </c>
      <c r="J701" s="47" t="s">
        <v>87</v>
      </c>
      <c r="K701" s="49"/>
      <c r="L701" s="49"/>
      <c r="M701" s="49"/>
      <c r="N701" s="49"/>
      <c r="O701" s="49"/>
      <c r="P701" s="49"/>
      <c r="Q701" s="49"/>
      <c r="R701" s="49"/>
      <c r="S701" s="47"/>
      <c r="T701" s="46">
        <v>48811</v>
      </c>
      <c r="U701" s="46">
        <v>2156557</v>
      </c>
      <c r="V701" s="46">
        <v>119295</v>
      </c>
      <c r="W701" s="46">
        <v>597320</v>
      </c>
      <c r="X701" s="30">
        <v>4</v>
      </c>
    </row>
    <row r="702" spans="1:24" x14ac:dyDescent="0.3">
      <c r="A702" s="32">
        <v>428</v>
      </c>
      <c r="B702" s="47" t="s">
        <v>1304</v>
      </c>
      <c r="C702" s="47"/>
      <c r="D702" s="47"/>
      <c r="E702" s="48">
        <v>10.147</v>
      </c>
      <c r="F702" s="47"/>
      <c r="G702" s="47"/>
      <c r="H702" s="47"/>
      <c r="I702" s="49">
        <v>190.09882999999999</v>
      </c>
      <c r="J702" s="47" t="s">
        <v>87</v>
      </c>
      <c r="K702" s="49"/>
      <c r="L702" s="49"/>
      <c r="M702" s="49"/>
      <c r="N702" s="49"/>
      <c r="O702" s="49"/>
      <c r="P702" s="49"/>
      <c r="Q702" s="49"/>
      <c r="R702" s="49"/>
      <c r="S702" s="47"/>
      <c r="T702" s="46"/>
      <c r="U702" s="46">
        <v>91136</v>
      </c>
      <c r="V702" s="46">
        <v>38458</v>
      </c>
      <c r="W702" s="46"/>
      <c r="X702" s="30">
        <v>2</v>
      </c>
    </row>
    <row r="703" spans="1:24" x14ac:dyDescent="0.3">
      <c r="A703" s="32">
        <v>429</v>
      </c>
      <c r="B703" s="47" t="s">
        <v>489</v>
      </c>
      <c r="C703" s="47"/>
      <c r="D703" s="47"/>
      <c r="E703" s="48">
        <v>10.157999999999999</v>
      </c>
      <c r="F703" s="47"/>
      <c r="G703" s="47"/>
      <c r="H703" s="47"/>
      <c r="I703" s="49">
        <v>168.11447999999999</v>
      </c>
      <c r="J703" s="47">
        <v>168.11411000000001</v>
      </c>
      <c r="K703" s="49"/>
      <c r="L703" s="49"/>
      <c r="M703" s="49"/>
      <c r="N703" s="49"/>
      <c r="O703" s="49"/>
      <c r="P703" s="49"/>
      <c r="Q703" s="49"/>
      <c r="R703" s="49"/>
      <c r="S703" s="47"/>
      <c r="T703" s="46" t="s">
        <v>87</v>
      </c>
      <c r="U703" s="46">
        <v>487166</v>
      </c>
      <c r="V703" s="46">
        <v>477584</v>
      </c>
      <c r="W703" s="46">
        <v>415278</v>
      </c>
      <c r="X703" s="30">
        <v>3</v>
      </c>
    </row>
    <row r="704" spans="1:24" x14ac:dyDescent="0.3">
      <c r="A704" s="32">
        <v>430</v>
      </c>
      <c r="B704" s="47" t="s">
        <v>1305</v>
      </c>
      <c r="C704" s="47"/>
      <c r="D704" s="47"/>
      <c r="E704" s="48">
        <v>10.19</v>
      </c>
      <c r="F704" s="47"/>
      <c r="G704" s="47"/>
      <c r="H704" s="47"/>
      <c r="I704" s="49">
        <v>416.12229000000002</v>
      </c>
      <c r="J704" s="47" t="s">
        <v>87</v>
      </c>
      <c r="K704" s="49"/>
      <c r="L704" s="49"/>
      <c r="M704" s="49"/>
      <c r="N704" s="49"/>
      <c r="O704" s="49"/>
      <c r="P704" s="49"/>
      <c r="Q704" s="49"/>
      <c r="R704" s="49"/>
      <c r="S704" s="47"/>
      <c r="T704" s="46">
        <v>155098</v>
      </c>
      <c r="U704" s="46">
        <v>376347</v>
      </c>
      <c r="V704" s="46">
        <v>289704</v>
      </c>
      <c r="W704" s="46">
        <v>363286</v>
      </c>
      <c r="X704" s="30">
        <v>4</v>
      </c>
    </row>
    <row r="705" spans="1:24" x14ac:dyDescent="0.3">
      <c r="A705" s="32">
        <v>431</v>
      </c>
      <c r="B705" s="47" t="s">
        <v>1306</v>
      </c>
      <c r="C705" s="47"/>
      <c r="D705" s="47"/>
      <c r="E705" s="48">
        <v>10.19</v>
      </c>
      <c r="F705" s="47"/>
      <c r="G705" s="47"/>
      <c r="H705" s="47"/>
      <c r="I705" s="49">
        <v>568.03724</v>
      </c>
      <c r="J705" s="47" t="s">
        <v>87</v>
      </c>
      <c r="K705" s="49"/>
      <c r="L705" s="49"/>
      <c r="M705" s="49"/>
      <c r="N705" s="49"/>
      <c r="O705" s="49"/>
      <c r="P705" s="49"/>
      <c r="Q705" s="49"/>
      <c r="R705" s="49"/>
      <c r="S705" s="47"/>
      <c r="T705" s="46">
        <v>2412886</v>
      </c>
      <c r="U705" s="46">
        <v>5663765</v>
      </c>
      <c r="V705" s="46">
        <v>4519927</v>
      </c>
      <c r="W705" s="46">
        <v>5271621</v>
      </c>
      <c r="X705" s="30">
        <v>4</v>
      </c>
    </row>
    <row r="706" spans="1:24" x14ac:dyDescent="0.3">
      <c r="A706" s="32">
        <v>432</v>
      </c>
      <c r="B706" s="47" t="s">
        <v>1307</v>
      </c>
      <c r="C706" s="47"/>
      <c r="D706" s="47"/>
      <c r="E706" s="48">
        <v>10.196</v>
      </c>
      <c r="F706" s="47"/>
      <c r="G706" s="47"/>
      <c r="H706" s="47"/>
      <c r="I706" s="49">
        <v>112.05188</v>
      </c>
      <c r="J706" s="47" t="s">
        <v>87</v>
      </c>
      <c r="K706" s="49"/>
      <c r="L706" s="49"/>
      <c r="M706" s="49"/>
      <c r="N706" s="49"/>
      <c r="O706" s="49"/>
      <c r="P706" s="49"/>
      <c r="Q706" s="49"/>
      <c r="R706" s="49"/>
      <c r="S706" s="47"/>
      <c r="T706" s="46">
        <v>783023</v>
      </c>
      <c r="U706" s="46">
        <v>2708862</v>
      </c>
      <c r="V706" s="46">
        <v>1544200</v>
      </c>
      <c r="W706" s="46">
        <v>1890153</v>
      </c>
      <c r="X706" s="30">
        <v>4</v>
      </c>
    </row>
    <row r="707" spans="1:24" x14ac:dyDescent="0.3">
      <c r="A707" s="32">
        <v>433</v>
      </c>
      <c r="B707" s="47" t="s">
        <v>492</v>
      </c>
      <c r="C707" s="47"/>
      <c r="D707" s="47"/>
      <c r="E707" s="48">
        <v>10.196999999999999</v>
      </c>
      <c r="F707" s="47"/>
      <c r="G707" s="47"/>
      <c r="H707" s="47"/>
      <c r="I707" s="49">
        <v>250.19273000000001</v>
      </c>
      <c r="J707" s="47" t="s">
        <v>87</v>
      </c>
      <c r="K707" s="49"/>
      <c r="L707" s="49"/>
      <c r="M707" s="49"/>
      <c r="N707" s="49"/>
      <c r="O707" s="49"/>
      <c r="P707" s="49"/>
      <c r="Q707" s="49"/>
      <c r="R707" s="49"/>
      <c r="S707" s="47"/>
      <c r="T707" s="46">
        <v>783023</v>
      </c>
      <c r="U707" s="46">
        <v>2708862</v>
      </c>
      <c r="V707" s="46">
        <v>1544200</v>
      </c>
      <c r="W707" s="46">
        <v>1890153</v>
      </c>
      <c r="X707" s="30">
        <v>4</v>
      </c>
    </row>
    <row r="708" spans="1:24" x14ac:dyDescent="0.3">
      <c r="A708" s="32">
        <v>434</v>
      </c>
      <c r="B708" s="47" t="s">
        <v>1308</v>
      </c>
      <c r="C708" s="47"/>
      <c r="D708" s="47"/>
      <c r="E708" s="48">
        <v>10.201000000000001</v>
      </c>
      <c r="F708" s="47"/>
      <c r="G708" s="47"/>
      <c r="H708" s="47"/>
      <c r="I708" s="49">
        <v>312.33866999999998</v>
      </c>
      <c r="J708" s="47" t="s">
        <v>87</v>
      </c>
      <c r="K708" s="49"/>
      <c r="L708" s="49"/>
      <c r="M708" s="49"/>
      <c r="N708" s="49"/>
      <c r="O708" s="49"/>
      <c r="P708" s="49"/>
      <c r="Q708" s="49"/>
      <c r="R708" s="49"/>
      <c r="S708" s="47"/>
      <c r="T708" s="46"/>
      <c r="U708" s="46">
        <v>14717918</v>
      </c>
      <c r="V708" s="46">
        <v>9988973</v>
      </c>
      <c r="W708" s="46">
        <v>10199923</v>
      </c>
      <c r="X708" s="30">
        <v>3</v>
      </c>
    </row>
    <row r="709" spans="1:24" x14ac:dyDescent="0.3">
      <c r="A709" s="32">
        <v>435</v>
      </c>
      <c r="B709" s="47" t="s">
        <v>1309</v>
      </c>
      <c r="C709" s="47"/>
      <c r="D709" s="47"/>
      <c r="E709" s="48">
        <v>10.234999999999999</v>
      </c>
      <c r="F709" s="47"/>
      <c r="G709" s="47"/>
      <c r="H709" s="47"/>
      <c r="I709" s="49">
        <v>194.16651999999999</v>
      </c>
      <c r="J709" s="47" t="s">
        <v>87</v>
      </c>
      <c r="K709" s="49"/>
      <c r="L709" s="49"/>
      <c r="M709" s="49"/>
      <c r="N709" s="49"/>
      <c r="O709" s="49"/>
      <c r="P709" s="49"/>
      <c r="Q709" s="49"/>
      <c r="R709" s="49"/>
      <c r="S709" s="47"/>
      <c r="T709" s="46"/>
      <c r="U709" s="46">
        <v>1462243</v>
      </c>
      <c r="V709" s="46">
        <v>1296451</v>
      </c>
      <c r="W709" s="46">
        <v>1206073</v>
      </c>
      <c r="X709" s="30">
        <v>3</v>
      </c>
    </row>
    <row r="710" spans="1:24" x14ac:dyDescent="0.3">
      <c r="A710" s="32">
        <v>436</v>
      </c>
      <c r="B710" s="47" t="s">
        <v>1310</v>
      </c>
      <c r="C710" s="47"/>
      <c r="D710" s="47"/>
      <c r="E710" s="48">
        <v>10.25</v>
      </c>
      <c r="F710" s="47"/>
      <c r="G710" s="47"/>
      <c r="H710" s="47"/>
      <c r="I710" s="49">
        <v>158.07131000000001</v>
      </c>
      <c r="J710" s="47" t="s">
        <v>87</v>
      </c>
      <c r="K710" s="49"/>
      <c r="L710" s="49"/>
      <c r="M710" s="49"/>
      <c r="N710" s="49"/>
      <c r="O710" s="49"/>
      <c r="P710" s="49"/>
      <c r="Q710" s="49"/>
      <c r="R710" s="49"/>
      <c r="S710" s="47"/>
      <c r="T710" s="46" t="s">
        <v>87</v>
      </c>
      <c r="U710" s="46">
        <v>4244829</v>
      </c>
      <c r="V710" s="46">
        <v>2991603</v>
      </c>
      <c r="W710" s="46">
        <v>1565737</v>
      </c>
      <c r="X710" s="30">
        <v>3</v>
      </c>
    </row>
    <row r="711" spans="1:24" x14ac:dyDescent="0.3">
      <c r="A711" s="32">
        <v>437</v>
      </c>
      <c r="B711" s="47" t="s">
        <v>1311</v>
      </c>
      <c r="C711" s="47"/>
      <c r="D711" s="47"/>
      <c r="E711" s="48">
        <v>10.250999999999999</v>
      </c>
      <c r="F711" s="47"/>
      <c r="G711" s="47"/>
      <c r="H711" s="47"/>
      <c r="I711" s="49">
        <v>150.10391999999999</v>
      </c>
      <c r="J711" s="47" t="s">
        <v>87</v>
      </c>
      <c r="K711" s="49"/>
      <c r="L711" s="49"/>
      <c r="M711" s="49"/>
      <c r="N711" s="49"/>
      <c r="O711" s="49"/>
      <c r="P711" s="49"/>
      <c r="Q711" s="49"/>
      <c r="R711" s="49"/>
      <c r="S711" s="47"/>
      <c r="T711" s="46">
        <v>470905</v>
      </c>
      <c r="U711" s="46">
        <v>2045660</v>
      </c>
      <c r="V711" s="46">
        <v>1905966</v>
      </c>
      <c r="W711" s="46">
        <v>791611</v>
      </c>
      <c r="X711" s="30">
        <v>4</v>
      </c>
    </row>
    <row r="712" spans="1:24" x14ac:dyDescent="0.3">
      <c r="A712" s="32">
        <v>438</v>
      </c>
      <c r="B712" s="47" t="s">
        <v>496</v>
      </c>
      <c r="C712" s="47"/>
      <c r="D712" s="47"/>
      <c r="E712" s="48">
        <v>10.255000000000001</v>
      </c>
      <c r="F712" s="47"/>
      <c r="G712" s="47"/>
      <c r="H712" s="47"/>
      <c r="I712" s="49">
        <v>256.27607</v>
      </c>
      <c r="J712" s="47" t="s">
        <v>87</v>
      </c>
      <c r="K712" s="49"/>
      <c r="L712" s="49"/>
      <c r="M712" s="49"/>
      <c r="N712" s="49"/>
      <c r="O712" s="49"/>
      <c r="P712" s="49"/>
      <c r="Q712" s="49"/>
      <c r="R712" s="49"/>
      <c r="S712" s="47"/>
      <c r="T712" s="46"/>
      <c r="U712" s="46">
        <v>78938671</v>
      </c>
      <c r="V712" s="46">
        <v>58340483</v>
      </c>
      <c r="W712" s="46">
        <v>34018843</v>
      </c>
      <c r="X712" s="30">
        <v>3</v>
      </c>
    </row>
    <row r="713" spans="1:24" x14ac:dyDescent="0.3">
      <c r="A713" s="32">
        <v>439</v>
      </c>
      <c r="B713" s="47" t="s">
        <v>1312</v>
      </c>
      <c r="C713" s="47"/>
      <c r="D713" s="47"/>
      <c r="E713" s="48">
        <v>10.259</v>
      </c>
      <c r="F713" s="47"/>
      <c r="G713" s="47"/>
      <c r="H713" s="47"/>
      <c r="I713" s="49">
        <v>182.13013000000001</v>
      </c>
      <c r="J713" s="47" t="s">
        <v>87</v>
      </c>
      <c r="K713" s="49"/>
      <c r="L713" s="49"/>
      <c r="M713" s="49"/>
      <c r="N713" s="49"/>
      <c r="O713" s="49"/>
      <c r="P713" s="49"/>
      <c r="Q713" s="49"/>
      <c r="R713" s="49"/>
      <c r="S713" s="47"/>
      <c r="T713" s="46">
        <v>2163894</v>
      </c>
      <c r="U713" s="46">
        <v>9984135</v>
      </c>
      <c r="V713" s="46">
        <v>7239917</v>
      </c>
      <c r="W713" s="46">
        <v>4215602</v>
      </c>
      <c r="X713" s="30">
        <v>4</v>
      </c>
    </row>
    <row r="714" spans="1:24" x14ac:dyDescent="0.3">
      <c r="A714" s="32">
        <v>440</v>
      </c>
      <c r="B714" s="47" t="s">
        <v>1313</v>
      </c>
      <c r="C714" s="47"/>
      <c r="D714" s="47"/>
      <c r="E714" s="48">
        <v>10.266</v>
      </c>
      <c r="F714" s="47"/>
      <c r="G714" s="47"/>
      <c r="H714" s="47"/>
      <c r="I714" s="49">
        <v>240.11045999999999</v>
      </c>
      <c r="J714" s="47" t="s">
        <v>87</v>
      </c>
      <c r="K714" s="49"/>
      <c r="L714" s="49"/>
      <c r="M714" s="49"/>
      <c r="N714" s="49"/>
      <c r="O714" s="49"/>
      <c r="P714" s="49"/>
      <c r="Q714" s="49"/>
      <c r="R714" s="49"/>
      <c r="S714" s="47"/>
      <c r="T714" s="46"/>
      <c r="U714" s="46">
        <v>744266</v>
      </c>
      <c r="V714" s="46"/>
      <c r="W714" s="46">
        <v>677743</v>
      </c>
      <c r="X714" s="30">
        <v>2</v>
      </c>
    </row>
    <row r="715" spans="1:24" x14ac:dyDescent="0.3">
      <c r="A715" s="32">
        <v>441</v>
      </c>
      <c r="B715" s="47" t="s">
        <v>1314</v>
      </c>
      <c r="C715" s="47"/>
      <c r="D715" s="47"/>
      <c r="E715" s="48">
        <v>10.32</v>
      </c>
      <c r="F715" s="47"/>
      <c r="G715" s="47"/>
      <c r="H715" s="47"/>
      <c r="I715" s="49">
        <v>292.13053000000002</v>
      </c>
      <c r="J715" s="47" t="s">
        <v>87</v>
      </c>
      <c r="K715" s="49"/>
      <c r="L715" s="49"/>
      <c r="M715" s="49"/>
      <c r="N715" s="49"/>
      <c r="O715" s="49"/>
      <c r="P715" s="49"/>
      <c r="Q715" s="49"/>
      <c r="R715" s="49"/>
      <c r="S715" s="47"/>
      <c r="T715" s="46"/>
      <c r="U715" s="46">
        <v>222565</v>
      </c>
      <c r="V715" s="46">
        <v>305591</v>
      </c>
      <c r="W715" s="46">
        <v>142745</v>
      </c>
      <c r="X715" s="30">
        <v>3</v>
      </c>
    </row>
    <row r="716" spans="1:24" x14ac:dyDescent="0.3">
      <c r="A716" s="32">
        <v>442</v>
      </c>
      <c r="B716" s="47" t="s">
        <v>1315</v>
      </c>
      <c r="C716" s="47"/>
      <c r="D716" s="47"/>
      <c r="E716" s="48">
        <v>10.336</v>
      </c>
      <c r="F716" s="47"/>
      <c r="G716" s="47"/>
      <c r="H716" s="47"/>
      <c r="I716" s="49">
        <v>178.13522</v>
      </c>
      <c r="J716" s="47">
        <v>178.13462999999999</v>
      </c>
      <c r="K716" s="49"/>
      <c r="L716" s="49"/>
      <c r="M716" s="49"/>
      <c r="N716" s="49"/>
      <c r="O716" s="49"/>
      <c r="P716" s="49"/>
      <c r="Q716" s="49"/>
      <c r="R716" s="49"/>
      <c r="S716" s="47"/>
      <c r="T716" s="46"/>
      <c r="U716" s="46">
        <v>164128</v>
      </c>
      <c r="V716" s="46">
        <v>86455</v>
      </c>
      <c r="W716" s="46">
        <v>124554</v>
      </c>
      <c r="X716" s="30">
        <v>3</v>
      </c>
    </row>
    <row r="717" spans="1:24" x14ac:dyDescent="0.3">
      <c r="A717" s="32">
        <v>443</v>
      </c>
      <c r="B717" s="47" t="s">
        <v>1316</v>
      </c>
      <c r="C717" s="47"/>
      <c r="D717" s="47"/>
      <c r="E717" s="48">
        <v>10.36</v>
      </c>
      <c r="F717" s="47"/>
      <c r="G717" s="47"/>
      <c r="H717" s="47"/>
      <c r="I717" s="49">
        <v>176.03470999999999</v>
      </c>
      <c r="J717" s="47" t="s">
        <v>87</v>
      </c>
      <c r="K717" s="49"/>
      <c r="L717" s="49"/>
      <c r="M717" s="49"/>
      <c r="N717" s="49"/>
      <c r="O717" s="49"/>
      <c r="P717" s="49"/>
      <c r="Q717" s="49"/>
      <c r="R717" s="49"/>
      <c r="S717" s="47"/>
      <c r="T717" s="46" t="s">
        <v>87</v>
      </c>
      <c r="U717" s="46">
        <v>504395</v>
      </c>
      <c r="V717" s="46" t="s">
        <v>87</v>
      </c>
      <c r="W717" s="46">
        <v>146016</v>
      </c>
      <c r="X717" s="30">
        <v>2</v>
      </c>
    </row>
    <row r="718" spans="1:24" x14ac:dyDescent="0.3">
      <c r="A718" s="32">
        <v>444</v>
      </c>
      <c r="B718" s="47" t="s">
        <v>1317</v>
      </c>
      <c r="C718" s="47"/>
      <c r="D718" s="47"/>
      <c r="E718" s="48">
        <v>10.363</v>
      </c>
      <c r="F718" s="47"/>
      <c r="G718" s="47"/>
      <c r="H718" s="47"/>
      <c r="I718" s="49">
        <v>259.97683000000001</v>
      </c>
      <c r="J718" s="47" t="s">
        <v>87</v>
      </c>
      <c r="K718" s="49"/>
      <c r="L718" s="49"/>
      <c r="M718" s="49"/>
      <c r="N718" s="49"/>
      <c r="O718" s="49"/>
      <c r="P718" s="49"/>
      <c r="Q718" s="49"/>
      <c r="R718" s="49"/>
      <c r="S718" s="47"/>
      <c r="T718" s="46">
        <v>70368</v>
      </c>
      <c r="U718" s="46">
        <v>7745122</v>
      </c>
      <c r="V718" s="46">
        <v>608746</v>
      </c>
      <c r="W718" s="46">
        <v>2591203</v>
      </c>
      <c r="X718" s="30">
        <v>4</v>
      </c>
    </row>
    <row r="719" spans="1:24" x14ac:dyDescent="0.3">
      <c r="A719" s="32">
        <v>445</v>
      </c>
      <c r="B719" s="47" t="s">
        <v>1318</v>
      </c>
      <c r="C719" s="47"/>
      <c r="D719" s="47"/>
      <c r="E719" s="48">
        <v>10.384</v>
      </c>
      <c r="F719" s="47"/>
      <c r="G719" s="47"/>
      <c r="H719" s="47"/>
      <c r="I719" s="49">
        <v>238.19273000000001</v>
      </c>
      <c r="J719" s="47" t="s">
        <v>87</v>
      </c>
      <c r="K719" s="49"/>
      <c r="L719" s="49"/>
      <c r="M719" s="49"/>
      <c r="N719" s="49"/>
      <c r="O719" s="49"/>
      <c r="P719" s="49"/>
      <c r="Q719" s="49"/>
      <c r="R719" s="49"/>
      <c r="S719" s="47"/>
      <c r="T719" s="46"/>
      <c r="U719" s="46">
        <v>4449657</v>
      </c>
      <c r="V719" s="46">
        <v>5539996</v>
      </c>
      <c r="W719" s="46"/>
      <c r="X719" s="30">
        <v>2</v>
      </c>
    </row>
    <row r="720" spans="1:24" x14ac:dyDescent="0.3">
      <c r="A720" s="32">
        <v>446</v>
      </c>
      <c r="B720" s="47" t="s">
        <v>1319</v>
      </c>
      <c r="C720" s="47"/>
      <c r="D720" s="47"/>
      <c r="E720" s="48">
        <v>10.385</v>
      </c>
      <c r="F720" s="47"/>
      <c r="G720" s="47"/>
      <c r="H720" s="47"/>
      <c r="I720" s="49">
        <v>226.2655</v>
      </c>
      <c r="J720" s="47" t="s">
        <v>87</v>
      </c>
      <c r="K720" s="49"/>
      <c r="L720" s="49"/>
      <c r="M720" s="49"/>
      <c r="N720" s="49"/>
      <c r="O720" s="49"/>
      <c r="P720" s="49"/>
      <c r="Q720" s="49"/>
      <c r="R720" s="49"/>
      <c r="S720" s="47"/>
      <c r="T720" s="46"/>
      <c r="U720" s="46">
        <v>92888806</v>
      </c>
      <c r="V720" s="46">
        <v>114444405</v>
      </c>
      <c r="W720" s="46"/>
      <c r="X720" s="30">
        <v>2</v>
      </c>
    </row>
    <row r="721" spans="1:24" x14ac:dyDescent="0.3">
      <c r="A721" s="32">
        <v>447</v>
      </c>
      <c r="B721" s="47" t="s">
        <v>1320</v>
      </c>
      <c r="C721" s="47"/>
      <c r="D721" s="47"/>
      <c r="E721" s="48">
        <v>10.385</v>
      </c>
      <c r="F721" s="47"/>
      <c r="G721" s="47"/>
      <c r="H721" s="47"/>
      <c r="I721" s="49">
        <v>172.16825</v>
      </c>
      <c r="J721" s="47" t="s">
        <v>87</v>
      </c>
      <c r="K721" s="49"/>
      <c r="L721" s="49"/>
      <c r="M721" s="49"/>
      <c r="N721" s="49"/>
      <c r="O721" s="49"/>
      <c r="P721" s="49"/>
      <c r="Q721" s="49"/>
      <c r="R721" s="49"/>
      <c r="S721" s="47"/>
      <c r="T721" s="46"/>
      <c r="U721" s="46">
        <v>857691</v>
      </c>
      <c r="V721" s="46">
        <v>1075617</v>
      </c>
      <c r="W721" s="46"/>
      <c r="X721" s="30">
        <v>2</v>
      </c>
    </row>
    <row r="722" spans="1:24" x14ac:dyDescent="0.3">
      <c r="A722" s="32">
        <v>448</v>
      </c>
      <c r="B722" s="47" t="s">
        <v>1321</v>
      </c>
      <c r="C722" s="47"/>
      <c r="D722" s="47"/>
      <c r="E722" s="48">
        <v>10.417</v>
      </c>
      <c r="F722" s="47"/>
      <c r="G722" s="47"/>
      <c r="H722" s="47"/>
      <c r="I722" s="49">
        <v>352.18804</v>
      </c>
      <c r="J722" s="47" t="s">
        <v>87</v>
      </c>
      <c r="K722" s="49"/>
      <c r="L722" s="49"/>
      <c r="M722" s="49"/>
      <c r="N722" s="49"/>
      <c r="O722" s="49"/>
      <c r="P722" s="49"/>
      <c r="Q722" s="49"/>
      <c r="R722" s="49"/>
      <c r="S722" s="47"/>
      <c r="T722" s="46"/>
      <c r="U722" s="46">
        <v>699347</v>
      </c>
      <c r="V722" s="46"/>
      <c r="W722" s="46">
        <v>369420</v>
      </c>
      <c r="X722" s="30">
        <v>2</v>
      </c>
    </row>
    <row r="723" spans="1:24" x14ac:dyDescent="0.3">
      <c r="A723" s="32">
        <v>449</v>
      </c>
      <c r="B723" s="47" t="s">
        <v>1322</v>
      </c>
      <c r="C723" s="47"/>
      <c r="D723" s="47"/>
      <c r="E723" s="48">
        <v>10.420999999999999</v>
      </c>
      <c r="F723" s="47"/>
      <c r="G723" s="47"/>
      <c r="H723" s="47"/>
      <c r="I723" s="49">
        <v>200.14070000000001</v>
      </c>
      <c r="J723" s="47" t="s">
        <v>87</v>
      </c>
      <c r="K723" s="49"/>
      <c r="L723" s="49"/>
      <c r="M723" s="49"/>
      <c r="N723" s="49"/>
      <c r="O723" s="49"/>
      <c r="P723" s="49"/>
      <c r="Q723" s="49"/>
      <c r="R723" s="49"/>
      <c r="S723" s="47"/>
      <c r="T723" s="46"/>
      <c r="U723" s="46">
        <v>13944378</v>
      </c>
      <c r="V723" s="46">
        <v>15550428</v>
      </c>
      <c r="W723" s="46">
        <v>7459866</v>
      </c>
      <c r="X723" s="30">
        <v>3</v>
      </c>
    </row>
    <row r="724" spans="1:24" x14ac:dyDescent="0.3">
      <c r="A724" s="32">
        <v>450</v>
      </c>
      <c r="B724" s="47" t="s">
        <v>1323</v>
      </c>
      <c r="C724" s="47"/>
      <c r="D724" s="47"/>
      <c r="E724" s="48">
        <v>10.423</v>
      </c>
      <c r="F724" s="47"/>
      <c r="G724" s="47"/>
      <c r="H724" s="47"/>
      <c r="I724" s="49">
        <v>278.15125999999998</v>
      </c>
      <c r="J724" s="47" t="s">
        <v>87</v>
      </c>
      <c r="K724" s="49"/>
      <c r="L724" s="49"/>
      <c r="M724" s="49"/>
      <c r="N724" s="49"/>
      <c r="O724" s="49"/>
      <c r="P724" s="49"/>
      <c r="Q724" s="49"/>
      <c r="R724" s="49"/>
      <c r="S724" s="47"/>
      <c r="T724" s="46">
        <v>4269320</v>
      </c>
      <c r="U724" s="46">
        <v>9252019</v>
      </c>
      <c r="V724" s="46">
        <v>8577213</v>
      </c>
      <c r="W724" s="46">
        <v>8574629</v>
      </c>
      <c r="X724" s="30">
        <v>4</v>
      </c>
    </row>
    <row r="725" spans="1:24" x14ac:dyDescent="0.3">
      <c r="A725" s="32">
        <v>451</v>
      </c>
      <c r="B725" s="47" t="s">
        <v>1324</v>
      </c>
      <c r="C725" s="47"/>
      <c r="D725" s="47"/>
      <c r="E725" s="48">
        <v>10.432</v>
      </c>
      <c r="F725" s="47"/>
      <c r="G725" s="47"/>
      <c r="H725" s="47"/>
      <c r="I725" s="49">
        <v>304.31245000000001</v>
      </c>
      <c r="J725" s="47" t="s">
        <v>87</v>
      </c>
      <c r="K725" s="49"/>
      <c r="L725" s="49"/>
      <c r="M725" s="49"/>
      <c r="N725" s="49"/>
      <c r="O725" s="49"/>
      <c r="P725" s="49"/>
      <c r="Q725" s="49"/>
      <c r="R725" s="49"/>
      <c r="S725" s="47"/>
      <c r="T725" s="46"/>
      <c r="U725" s="46">
        <v>47780626</v>
      </c>
      <c r="V725" s="46">
        <v>34576575</v>
      </c>
      <c r="W725" s="46">
        <v>17026360</v>
      </c>
      <c r="X725" s="30">
        <v>3</v>
      </c>
    </row>
    <row r="726" spans="1:24" x14ac:dyDescent="0.3">
      <c r="A726" s="32">
        <v>452</v>
      </c>
      <c r="B726" s="47" t="s">
        <v>1325</v>
      </c>
      <c r="C726" s="47"/>
      <c r="D726" s="47"/>
      <c r="E726" s="48">
        <v>10.461</v>
      </c>
      <c r="F726" s="47"/>
      <c r="G726" s="47"/>
      <c r="H726" s="47"/>
      <c r="I726" s="49">
        <v>160.10939999999999</v>
      </c>
      <c r="J726" s="47" t="s">
        <v>87</v>
      </c>
      <c r="K726" s="49"/>
      <c r="L726" s="49"/>
      <c r="M726" s="49"/>
      <c r="N726" s="49"/>
      <c r="O726" s="49"/>
      <c r="P726" s="49"/>
      <c r="Q726" s="49"/>
      <c r="R726" s="49"/>
      <c r="S726" s="47"/>
      <c r="T726" s="46"/>
      <c r="U726" s="46">
        <v>238904</v>
      </c>
      <c r="V726" s="46">
        <v>201393</v>
      </c>
      <c r="W726" s="46">
        <v>368517</v>
      </c>
      <c r="X726" s="30">
        <v>3</v>
      </c>
    </row>
    <row r="727" spans="1:24" x14ac:dyDescent="0.3">
      <c r="A727" s="32">
        <v>453</v>
      </c>
      <c r="B727" s="47" t="s">
        <v>1326</v>
      </c>
      <c r="C727" s="47"/>
      <c r="D727" s="47"/>
      <c r="E727" s="48">
        <v>10.491</v>
      </c>
      <c r="F727" s="47"/>
      <c r="G727" s="47"/>
      <c r="H727" s="47"/>
      <c r="I727" s="49">
        <v>221.12876</v>
      </c>
      <c r="J727" s="47" t="s">
        <v>87</v>
      </c>
      <c r="K727" s="49"/>
      <c r="L727" s="49"/>
      <c r="M727" s="49"/>
      <c r="N727" s="49"/>
      <c r="O727" s="49"/>
      <c r="P727" s="49"/>
      <c r="Q727" s="49"/>
      <c r="R727" s="49"/>
      <c r="S727" s="47"/>
      <c r="T727" s="46">
        <v>1400866</v>
      </c>
      <c r="U727" s="46" t="s">
        <v>87</v>
      </c>
      <c r="V727" s="46">
        <v>2821227</v>
      </c>
      <c r="W727" s="46" t="s">
        <v>87</v>
      </c>
      <c r="X727" s="30">
        <v>2</v>
      </c>
    </row>
    <row r="728" spans="1:24" x14ac:dyDescent="0.3">
      <c r="A728" s="32">
        <v>454</v>
      </c>
      <c r="B728" s="47" t="s">
        <v>1327</v>
      </c>
      <c r="C728" s="47"/>
      <c r="D728" s="47"/>
      <c r="E728" s="48">
        <v>10.497</v>
      </c>
      <c r="F728" s="47"/>
      <c r="G728" s="47"/>
      <c r="H728" s="47"/>
      <c r="I728" s="49">
        <v>236.10431</v>
      </c>
      <c r="J728" s="47" t="s">
        <v>87</v>
      </c>
      <c r="K728" s="49"/>
      <c r="L728" s="49"/>
      <c r="M728" s="49"/>
      <c r="N728" s="49"/>
      <c r="O728" s="49"/>
      <c r="P728" s="49"/>
      <c r="Q728" s="49"/>
      <c r="R728" s="49"/>
      <c r="S728" s="47"/>
      <c r="T728" s="46" t="s">
        <v>87</v>
      </c>
      <c r="U728" s="46">
        <v>465656</v>
      </c>
      <c r="V728" s="46">
        <v>363393</v>
      </c>
      <c r="W728" s="46">
        <v>379416</v>
      </c>
      <c r="X728" s="30">
        <v>3</v>
      </c>
    </row>
    <row r="729" spans="1:24" x14ac:dyDescent="0.3">
      <c r="A729" s="32">
        <v>455</v>
      </c>
      <c r="B729" s="47" t="s">
        <v>1328</v>
      </c>
      <c r="C729" s="47"/>
      <c r="D729" s="47"/>
      <c r="E729" s="48">
        <v>10.510999999999999</v>
      </c>
      <c r="F729" s="47"/>
      <c r="G729" s="47"/>
      <c r="H729" s="47"/>
      <c r="I729" s="49">
        <v>168.18725000000001</v>
      </c>
      <c r="J729" s="47" t="s">
        <v>87</v>
      </c>
      <c r="K729" s="49"/>
      <c r="L729" s="49"/>
      <c r="M729" s="49"/>
      <c r="N729" s="49"/>
      <c r="O729" s="49"/>
      <c r="P729" s="49"/>
      <c r="Q729" s="49"/>
      <c r="R729" s="49"/>
      <c r="S729" s="47"/>
      <c r="T729" s="46"/>
      <c r="U729" s="46">
        <v>299649025</v>
      </c>
      <c r="V729" s="46">
        <v>379039014</v>
      </c>
      <c r="W729" s="46"/>
      <c r="X729" s="30">
        <v>2</v>
      </c>
    </row>
    <row r="730" spans="1:24" x14ac:dyDescent="0.3">
      <c r="A730" s="32">
        <v>456</v>
      </c>
      <c r="B730" s="47" t="s">
        <v>128</v>
      </c>
      <c r="C730" s="47"/>
      <c r="D730" s="47"/>
      <c r="E730" s="48">
        <v>10.513999999999999</v>
      </c>
      <c r="F730" s="47"/>
      <c r="G730" s="47"/>
      <c r="H730" s="47"/>
      <c r="I730" s="49">
        <v>358.16271</v>
      </c>
      <c r="J730" s="47" t="s">
        <v>87</v>
      </c>
      <c r="K730" s="49"/>
      <c r="L730" s="49"/>
      <c r="M730" s="49"/>
      <c r="N730" s="49"/>
      <c r="O730" s="49"/>
      <c r="P730" s="49"/>
      <c r="Q730" s="49"/>
      <c r="R730" s="49"/>
      <c r="S730" s="47"/>
      <c r="T730" s="46"/>
      <c r="U730" s="46">
        <v>5333817</v>
      </c>
      <c r="V730" s="46">
        <v>7687323</v>
      </c>
      <c r="W730" s="46"/>
      <c r="X730" s="30">
        <v>2</v>
      </c>
    </row>
    <row r="731" spans="1:24" x14ac:dyDescent="0.3">
      <c r="A731" s="32">
        <v>457</v>
      </c>
      <c r="B731" s="47" t="s">
        <v>1329</v>
      </c>
      <c r="C731" s="47"/>
      <c r="D731" s="47"/>
      <c r="E731" s="48">
        <v>10.536</v>
      </c>
      <c r="F731" s="47"/>
      <c r="G731" s="47"/>
      <c r="H731" s="47"/>
      <c r="I731" s="49">
        <v>263.13634000000002</v>
      </c>
      <c r="J731" s="47" t="s">
        <v>87</v>
      </c>
      <c r="K731" s="49"/>
      <c r="L731" s="49"/>
      <c r="M731" s="49"/>
      <c r="N731" s="49"/>
      <c r="O731" s="49"/>
      <c r="P731" s="49"/>
      <c r="Q731" s="49"/>
      <c r="R731" s="49"/>
      <c r="S731" s="47"/>
      <c r="T731" s="46"/>
      <c r="U731" s="46">
        <v>862139</v>
      </c>
      <c r="V731" s="46">
        <v>625107</v>
      </c>
      <c r="W731" s="46">
        <v>817233</v>
      </c>
      <c r="X731" s="30">
        <v>3</v>
      </c>
    </row>
    <row r="732" spans="1:24" x14ac:dyDescent="0.3">
      <c r="A732" s="32">
        <v>458</v>
      </c>
      <c r="B732" s="47" t="s">
        <v>1330</v>
      </c>
      <c r="C732" s="47"/>
      <c r="D732" s="47"/>
      <c r="E732" s="48">
        <v>10.555999999999999</v>
      </c>
      <c r="F732" s="47"/>
      <c r="G732" s="47"/>
      <c r="H732" s="47"/>
      <c r="I732" s="49">
        <v>275.20638000000002</v>
      </c>
      <c r="J732" s="47" t="s">
        <v>87</v>
      </c>
      <c r="K732" s="49"/>
      <c r="L732" s="49"/>
      <c r="M732" s="49"/>
      <c r="N732" s="49"/>
      <c r="O732" s="49"/>
      <c r="P732" s="49"/>
      <c r="Q732" s="49"/>
      <c r="R732" s="49"/>
      <c r="S732" s="47"/>
      <c r="T732" s="46">
        <v>181946</v>
      </c>
      <c r="U732" s="46">
        <v>356572</v>
      </c>
      <c r="V732" s="46">
        <v>358417</v>
      </c>
      <c r="W732" s="46">
        <v>273168</v>
      </c>
      <c r="X732" s="30">
        <v>4</v>
      </c>
    </row>
    <row r="733" spans="1:24" x14ac:dyDescent="0.3">
      <c r="A733" s="32">
        <v>459</v>
      </c>
      <c r="B733" s="47" t="s">
        <v>1331</v>
      </c>
      <c r="C733" s="47"/>
      <c r="D733" s="47"/>
      <c r="E733" s="48">
        <v>10.558</v>
      </c>
      <c r="F733" s="47"/>
      <c r="G733" s="47"/>
      <c r="H733" s="47"/>
      <c r="I733" s="49">
        <v>401.18369999999999</v>
      </c>
      <c r="J733" s="47" t="s">
        <v>87</v>
      </c>
      <c r="K733" s="49"/>
      <c r="L733" s="49"/>
      <c r="M733" s="49"/>
      <c r="N733" s="49"/>
      <c r="O733" s="49"/>
      <c r="P733" s="49"/>
      <c r="Q733" s="49"/>
      <c r="R733" s="49"/>
      <c r="S733" s="47"/>
      <c r="T733" s="46">
        <v>203115</v>
      </c>
      <c r="U733" s="46">
        <v>270291</v>
      </c>
      <c r="V733" s="46">
        <v>261489</v>
      </c>
      <c r="W733" s="46">
        <v>213114</v>
      </c>
      <c r="X733" s="30">
        <v>4</v>
      </c>
    </row>
    <row r="734" spans="1:24" x14ac:dyDescent="0.3">
      <c r="A734" s="32">
        <v>460</v>
      </c>
      <c r="B734" s="47" t="s">
        <v>1332</v>
      </c>
      <c r="C734" s="47"/>
      <c r="D734" s="47"/>
      <c r="E734" s="48">
        <v>10.56</v>
      </c>
      <c r="F734" s="47"/>
      <c r="G734" s="47"/>
      <c r="H734" s="47"/>
      <c r="I734" s="49">
        <v>603.00666000000001</v>
      </c>
      <c r="J734" s="47" t="s">
        <v>87</v>
      </c>
      <c r="K734" s="49"/>
      <c r="L734" s="49"/>
      <c r="M734" s="49"/>
      <c r="N734" s="49"/>
      <c r="O734" s="49"/>
      <c r="P734" s="49"/>
      <c r="Q734" s="49"/>
      <c r="R734" s="49"/>
      <c r="S734" s="47"/>
      <c r="T734" s="46">
        <v>218684</v>
      </c>
      <c r="U734" s="46">
        <v>136828</v>
      </c>
      <c r="V734" s="46">
        <v>134215</v>
      </c>
      <c r="W734" s="46">
        <v>350272</v>
      </c>
      <c r="X734" s="30">
        <v>4</v>
      </c>
    </row>
    <row r="735" spans="1:24" x14ac:dyDescent="0.3">
      <c r="A735" s="32">
        <v>461</v>
      </c>
      <c r="B735" s="47" t="s">
        <v>1333</v>
      </c>
      <c r="C735" s="47"/>
      <c r="D735" s="47"/>
      <c r="E735" s="48">
        <v>10.56</v>
      </c>
      <c r="F735" s="47"/>
      <c r="G735" s="47"/>
      <c r="H735" s="47"/>
      <c r="I735" s="49">
        <v>470.26227</v>
      </c>
      <c r="J735" s="47" t="s">
        <v>87</v>
      </c>
      <c r="K735" s="49"/>
      <c r="L735" s="49"/>
      <c r="M735" s="49"/>
      <c r="N735" s="49"/>
      <c r="O735" s="49"/>
      <c r="P735" s="49"/>
      <c r="Q735" s="49"/>
      <c r="R735" s="49"/>
      <c r="S735" s="47"/>
      <c r="T735" s="46">
        <v>156227</v>
      </c>
      <c r="U735" s="46">
        <v>243001</v>
      </c>
      <c r="V735" s="46">
        <v>230858</v>
      </c>
      <c r="W735" s="46">
        <v>205780</v>
      </c>
      <c r="X735" s="30">
        <v>4</v>
      </c>
    </row>
    <row r="736" spans="1:24" x14ac:dyDescent="0.3">
      <c r="A736" s="32">
        <v>462</v>
      </c>
      <c r="B736" s="47" t="s">
        <v>1334</v>
      </c>
      <c r="C736" s="47"/>
      <c r="D736" s="47"/>
      <c r="E736" s="48">
        <v>10.567</v>
      </c>
      <c r="F736" s="47"/>
      <c r="G736" s="47"/>
      <c r="H736" s="47"/>
      <c r="I736" s="49">
        <v>182.13013000000001</v>
      </c>
      <c r="J736" s="47" t="s">
        <v>87</v>
      </c>
      <c r="K736" s="49"/>
      <c r="L736" s="49"/>
      <c r="M736" s="49"/>
      <c r="N736" s="49"/>
      <c r="O736" s="49"/>
      <c r="P736" s="49"/>
      <c r="Q736" s="49"/>
      <c r="R736" s="49"/>
      <c r="S736" s="47"/>
      <c r="T736" s="46">
        <v>218439</v>
      </c>
      <c r="U736" s="46">
        <v>375843</v>
      </c>
      <c r="V736" s="46">
        <v>358404</v>
      </c>
      <c r="W736" s="46">
        <v>309426</v>
      </c>
      <c r="X736" s="30">
        <v>4</v>
      </c>
    </row>
    <row r="737" spans="1:24" x14ac:dyDescent="0.3">
      <c r="A737" s="32">
        <v>463</v>
      </c>
      <c r="B737" s="47" t="s">
        <v>1335</v>
      </c>
      <c r="C737" s="47"/>
      <c r="D737" s="47"/>
      <c r="E737" s="48">
        <v>10.567</v>
      </c>
      <c r="F737" s="47"/>
      <c r="G737" s="47"/>
      <c r="H737" s="47"/>
      <c r="I737" s="49">
        <v>248.14070000000001</v>
      </c>
      <c r="J737" s="47" t="s">
        <v>87</v>
      </c>
      <c r="K737" s="49"/>
      <c r="L737" s="49"/>
      <c r="M737" s="49"/>
      <c r="N737" s="49"/>
      <c r="O737" s="49"/>
      <c r="P737" s="49"/>
      <c r="Q737" s="49"/>
      <c r="R737" s="49"/>
      <c r="S737" s="47"/>
      <c r="T737" s="46">
        <v>95612</v>
      </c>
      <c r="U737" s="46">
        <v>40641</v>
      </c>
      <c r="V737" s="46">
        <v>70895</v>
      </c>
      <c r="W737" s="46">
        <v>146641</v>
      </c>
      <c r="X737" s="30">
        <v>4</v>
      </c>
    </row>
    <row r="738" spans="1:24" x14ac:dyDescent="0.3">
      <c r="A738" s="32">
        <v>464</v>
      </c>
      <c r="B738" s="47" t="s">
        <v>1336</v>
      </c>
      <c r="C738" s="47"/>
      <c r="D738" s="47"/>
      <c r="E738" s="48">
        <v>10.574</v>
      </c>
      <c r="F738" s="47"/>
      <c r="G738" s="47"/>
      <c r="H738" s="47"/>
      <c r="I738" s="49">
        <v>408.13945000000001</v>
      </c>
      <c r="J738" s="47" t="s">
        <v>87</v>
      </c>
      <c r="K738" s="49"/>
      <c r="L738" s="49"/>
      <c r="M738" s="49"/>
      <c r="N738" s="49"/>
      <c r="O738" s="49"/>
      <c r="P738" s="49"/>
      <c r="Q738" s="49"/>
      <c r="R738" s="49"/>
      <c r="S738" s="47"/>
      <c r="T738" s="46">
        <v>824051</v>
      </c>
      <c r="U738" s="46">
        <v>1095424</v>
      </c>
      <c r="V738" s="46">
        <v>1022066</v>
      </c>
      <c r="W738" s="46">
        <v>901676</v>
      </c>
      <c r="X738" s="30">
        <v>4</v>
      </c>
    </row>
    <row r="739" spans="1:24" x14ac:dyDescent="0.3">
      <c r="A739" s="32">
        <v>465</v>
      </c>
      <c r="B739" s="47" t="s">
        <v>1337</v>
      </c>
      <c r="C739" s="47"/>
      <c r="D739" s="47"/>
      <c r="E739" s="48">
        <v>10.628</v>
      </c>
      <c r="F739" s="47"/>
      <c r="G739" s="47"/>
      <c r="H739" s="47"/>
      <c r="I739" s="49">
        <v>215.13383999999999</v>
      </c>
      <c r="J739" s="47" t="s">
        <v>87</v>
      </c>
      <c r="K739" s="49"/>
      <c r="L739" s="49"/>
      <c r="M739" s="49"/>
      <c r="N739" s="49"/>
      <c r="O739" s="49"/>
      <c r="P739" s="49"/>
      <c r="Q739" s="49"/>
      <c r="R739" s="49"/>
      <c r="S739" s="47"/>
      <c r="T739" s="46" t="s">
        <v>87</v>
      </c>
      <c r="U739" s="46" t="s">
        <v>87</v>
      </c>
      <c r="V739" s="46" t="s">
        <v>87</v>
      </c>
      <c r="W739" s="46">
        <v>1904104</v>
      </c>
      <c r="X739" s="30">
        <v>1</v>
      </c>
    </row>
    <row r="740" spans="1:24" x14ac:dyDescent="0.3">
      <c r="A740" s="32">
        <v>466</v>
      </c>
      <c r="B740" s="47" t="s">
        <v>1338</v>
      </c>
      <c r="C740" s="47"/>
      <c r="D740" s="47"/>
      <c r="E740" s="48">
        <v>10.64</v>
      </c>
      <c r="F740" s="47"/>
      <c r="G740" s="47"/>
      <c r="H740" s="47"/>
      <c r="I740" s="49">
        <v>140.11957000000001</v>
      </c>
      <c r="J740" s="47" t="s">
        <v>87</v>
      </c>
      <c r="K740" s="49"/>
      <c r="L740" s="49"/>
      <c r="M740" s="49"/>
      <c r="N740" s="49"/>
      <c r="O740" s="49"/>
      <c r="P740" s="49"/>
      <c r="Q740" s="49"/>
      <c r="R740" s="49"/>
      <c r="S740" s="47"/>
      <c r="T740" s="46"/>
      <c r="U740" s="46">
        <v>449192</v>
      </c>
      <c r="V740" s="46">
        <v>118891</v>
      </c>
      <c r="W740" s="46"/>
      <c r="X740" s="30">
        <v>2</v>
      </c>
    </row>
    <row r="741" spans="1:24" x14ac:dyDescent="0.3">
      <c r="A741" s="32">
        <v>467</v>
      </c>
      <c r="B741" s="47" t="s">
        <v>1339</v>
      </c>
      <c r="C741" s="47"/>
      <c r="D741" s="47"/>
      <c r="E741" s="48">
        <v>10.648</v>
      </c>
      <c r="F741" s="47"/>
      <c r="G741" s="47"/>
      <c r="H741" s="47"/>
      <c r="I741" s="49">
        <v>226.11995999999999</v>
      </c>
      <c r="J741" s="47" t="s">
        <v>87</v>
      </c>
      <c r="K741" s="49"/>
      <c r="L741" s="49"/>
      <c r="M741" s="49"/>
      <c r="N741" s="49"/>
      <c r="O741" s="49"/>
      <c r="P741" s="49"/>
      <c r="Q741" s="49"/>
      <c r="R741" s="49"/>
      <c r="S741" s="47"/>
      <c r="T741" s="46">
        <v>1203093</v>
      </c>
      <c r="U741" s="46">
        <v>2737333</v>
      </c>
      <c r="V741" s="46">
        <v>2770043</v>
      </c>
      <c r="W741" s="46" t="s">
        <v>87</v>
      </c>
      <c r="X741" s="30">
        <v>3</v>
      </c>
    </row>
    <row r="742" spans="1:24" x14ac:dyDescent="0.3">
      <c r="A742" s="32">
        <v>468</v>
      </c>
      <c r="B742" s="47" t="s">
        <v>1340</v>
      </c>
      <c r="C742" s="47"/>
      <c r="D742" s="47"/>
      <c r="E742" s="48">
        <v>10.65</v>
      </c>
      <c r="F742" s="47"/>
      <c r="G742" s="47"/>
      <c r="H742" s="47"/>
      <c r="I742" s="49">
        <v>271.13317999999998</v>
      </c>
      <c r="J742" s="47" t="s">
        <v>87</v>
      </c>
      <c r="K742" s="49"/>
      <c r="L742" s="49"/>
      <c r="M742" s="49"/>
      <c r="N742" s="49"/>
      <c r="O742" s="49"/>
      <c r="P742" s="49"/>
      <c r="Q742" s="49"/>
      <c r="R742" s="49"/>
      <c r="S742" s="47"/>
      <c r="T742" s="46"/>
      <c r="U742" s="46"/>
      <c r="V742" s="46">
        <v>178738</v>
      </c>
      <c r="W742" s="46"/>
      <c r="X742" s="30">
        <v>1</v>
      </c>
    </row>
    <row r="743" spans="1:24" x14ac:dyDescent="0.3">
      <c r="A743" s="32">
        <v>469</v>
      </c>
      <c r="B743" s="47" t="s">
        <v>1341</v>
      </c>
      <c r="C743" s="47"/>
      <c r="D743" s="47"/>
      <c r="E743" s="48">
        <v>10.654999999999999</v>
      </c>
      <c r="F743" s="47"/>
      <c r="G743" s="47"/>
      <c r="H743" s="47"/>
      <c r="I743" s="49">
        <v>206.09375</v>
      </c>
      <c r="J743" s="47" t="s">
        <v>87</v>
      </c>
      <c r="K743" s="49"/>
      <c r="L743" s="49"/>
      <c r="M743" s="49"/>
      <c r="N743" s="49"/>
      <c r="O743" s="49"/>
      <c r="P743" s="49"/>
      <c r="Q743" s="49"/>
      <c r="R743" s="49"/>
      <c r="S743" s="47"/>
      <c r="T743" s="46">
        <v>482154</v>
      </c>
      <c r="U743" s="46">
        <v>1058081</v>
      </c>
      <c r="V743" s="46">
        <v>941113</v>
      </c>
      <c r="W743" s="46">
        <v>970634</v>
      </c>
      <c r="X743" s="30">
        <v>4</v>
      </c>
    </row>
    <row r="744" spans="1:24" x14ac:dyDescent="0.3">
      <c r="A744" s="32">
        <v>470</v>
      </c>
      <c r="B744" s="47" t="s">
        <v>1342</v>
      </c>
      <c r="C744" s="47"/>
      <c r="D744" s="47"/>
      <c r="E744" s="48">
        <v>10.667999999999999</v>
      </c>
      <c r="F744" s="47"/>
      <c r="G744" s="47"/>
      <c r="H744" s="47"/>
      <c r="I744" s="49">
        <v>436.00121000000001</v>
      </c>
      <c r="J744" s="47" t="s">
        <v>87</v>
      </c>
      <c r="K744" s="49"/>
      <c r="L744" s="49"/>
      <c r="M744" s="49"/>
      <c r="N744" s="49"/>
      <c r="O744" s="49"/>
      <c r="P744" s="49"/>
      <c r="Q744" s="49"/>
      <c r="R744" s="49"/>
      <c r="S744" s="47"/>
      <c r="T744" s="46">
        <v>225327</v>
      </c>
      <c r="U744" s="46">
        <v>379017</v>
      </c>
      <c r="V744" s="46">
        <v>329568</v>
      </c>
      <c r="W744" s="46">
        <v>292104</v>
      </c>
      <c r="X744" s="30">
        <v>4</v>
      </c>
    </row>
    <row r="745" spans="1:24" x14ac:dyDescent="0.3">
      <c r="A745" s="32">
        <v>471</v>
      </c>
      <c r="B745" s="47" t="s">
        <v>1343</v>
      </c>
      <c r="C745" s="47"/>
      <c r="D745" s="47"/>
      <c r="E745" s="48">
        <v>10.67</v>
      </c>
      <c r="F745" s="47"/>
      <c r="G745" s="47"/>
      <c r="H745" s="47"/>
      <c r="I745" s="49">
        <v>419.10613000000001</v>
      </c>
      <c r="J745" s="47" t="s">
        <v>87</v>
      </c>
      <c r="K745" s="49"/>
      <c r="L745" s="49"/>
      <c r="M745" s="49"/>
      <c r="N745" s="49"/>
      <c r="O745" s="49"/>
      <c r="P745" s="49"/>
      <c r="Q745" s="49"/>
      <c r="R745" s="49"/>
      <c r="S745" s="47"/>
      <c r="T745" s="46">
        <v>367489</v>
      </c>
      <c r="U745" s="46">
        <v>320589</v>
      </c>
      <c r="V745" s="46">
        <v>294442</v>
      </c>
      <c r="W745" s="46">
        <v>284324</v>
      </c>
      <c r="X745" s="30">
        <v>4</v>
      </c>
    </row>
    <row r="746" spans="1:24" x14ac:dyDescent="0.3">
      <c r="A746" s="32">
        <v>472</v>
      </c>
      <c r="B746" s="47" t="s">
        <v>506</v>
      </c>
      <c r="C746" s="47"/>
      <c r="D746" s="47"/>
      <c r="E746" s="48">
        <v>10.686</v>
      </c>
      <c r="F746" s="47"/>
      <c r="G746" s="47"/>
      <c r="H746" s="47"/>
      <c r="I746" s="49">
        <v>156.15087</v>
      </c>
      <c r="J746" s="47" t="s">
        <v>87</v>
      </c>
      <c r="K746" s="49"/>
      <c r="L746" s="49"/>
      <c r="M746" s="49"/>
      <c r="N746" s="49"/>
      <c r="O746" s="49"/>
      <c r="P746" s="49"/>
      <c r="Q746" s="49"/>
      <c r="R746" s="49"/>
      <c r="S746" s="47"/>
      <c r="T746" s="46">
        <v>97351</v>
      </c>
      <c r="U746" s="46">
        <v>305518</v>
      </c>
      <c r="V746" s="46">
        <v>162523</v>
      </c>
      <c r="W746" s="46">
        <v>226002</v>
      </c>
      <c r="X746" s="30">
        <v>4</v>
      </c>
    </row>
    <row r="747" spans="1:24" x14ac:dyDescent="0.3">
      <c r="A747" s="32">
        <v>473</v>
      </c>
      <c r="B747" s="47" t="s">
        <v>1344</v>
      </c>
      <c r="C747" s="47"/>
      <c r="D747" s="47"/>
      <c r="E747" s="48">
        <v>10.693</v>
      </c>
      <c r="F747" s="47"/>
      <c r="G747" s="47"/>
      <c r="H747" s="47"/>
      <c r="I747" s="49">
        <v>240.172</v>
      </c>
      <c r="J747" s="47" t="s">
        <v>87</v>
      </c>
      <c r="K747" s="49"/>
      <c r="L747" s="49"/>
      <c r="M747" s="49"/>
      <c r="N747" s="49"/>
      <c r="O747" s="49"/>
      <c r="P747" s="49"/>
      <c r="Q747" s="49"/>
      <c r="R747" s="49"/>
      <c r="S747" s="47"/>
      <c r="T747" s="46"/>
      <c r="U747" s="46">
        <v>110324720</v>
      </c>
      <c r="V747" s="46">
        <v>6228467</v>
      </c>
      <c r="W747" s="46">
        <v>43086389</v>
      </c>
      <c r="X747" s="30">
        <v>3</v>
      </c>
    </row>
    <row r="748" spans="1:24" x14ac:dyDescent="0.3">
      <c r="A748" s="32">
        <v>474</v>
      </c>
      <c r="B748" s="47" t="s">
        <v>1345</v>
      </c>
      <c r="C748" s="47"/>
      <c r="D748" s="47"/>
      <c r="E748" s="48">
        <v>10.724</v>
      </c>
      <c r="F748" s="47"/>
      <c r="G748" s="47"/>
      <c r="H748" s="47"/>
      <c r="I748" s="49">
        <v>174.10391999999999</v>
      </c>
      <c r="J748" s="47" t="s">
        <v>87</v>
      </c>
      <c r="K748" s="49"/>
      <c r="L748" s="49"/>
      <c r="M748" s="49"/>
      <c r="N748" s="49"/>
      <c r="O748" s="49"/>
      <c r="P748" s="49"/>
      <c r="Q748" s="49"/>
      <c r="R748" s="49"/>
      <c r="S748" s="47"/>
      <c r="T748" s="46"/>
      <c r="U748" s="46">
        <v>931862</v>
      </c>
      <c r="V748" s="46">
        <v>953934</v>
      </c>
      <c r="W748" s="46"/>
      <c r="X748" s="30">
        <v>2</v>
      </c>
    </row>
    <row r="749" spans="1:24" x14ac:dyDescent="0.3">
      <c r="A749" s="32">
        <v>475</v>
      </c>
      <c r="B749" s="47" t="s">
        <v>1346</v>
      </c>
      <c r="C749" s="47"/>
      <c r="D749" s="47"/>
      <c r="E749" s="48">
        <v>10.733000000000001</v>
      </c>
      <c r="F749" s="47"/>
      <c r="G749" s="47"/>
      <c r="H749" s="47"/>
      <c r="I749" s="49">
        <v>415.10928000000001</v>
      </c>
      <c r="J749" s="47" t="s">
        <v>87</v>
      </c>
      <c r="K749" s="49"/>
      <c r="L749" s="49"/>
      <c r="M749" s="49"/>
      <c r="N749" s="49"/>
      <c r="O749" s="49"/>
      <c r="P749" s="49"/>
      <c r="Q749" s="49"/>
      <c r="R749" s="49"/>
      <c r="S749" s="47"/>
      <c r="T749" s="46"/>
      <c r="U749" s="46">
        <v>1368618</v>
      </c>
      <c r="V749" s="46">
        <v>1001908</v>
      </c>
      <c r="W749" s="46">
        <v>670446</v>
      </c>
      <c r="X749" s="30">
        <v>3</v>
      </c>
    </row>
    <row r="750" spans="1:24" x14ac:dyDescent="0.3">
      <c r="A750" s="32">
        <v>476</v>
      </c>
      <c r="B750" s="47" t="s">
        <v>1347</v>
      </c>
      <c r="C750" s="47"/>
      <c r="D750" s="47"/>
      <c r="E750" s="48">
        <v>10.734</v>
      </c>
      <c r="F750" s="47"/>
      <c r="G750" s="47"/>
      <c r="H750" s="47"/>
      <c r="I750" s="49">
        <v>212.17707999999999</v>
      </c>
      <c r="J750" s="47" t="s">
        <v>87</v>
      </c>
      <c r="K750" s="49"/>
      <c r="L750" s="49"/>
      <c r="M750" s="49"/>
      <c r="N750" s="49"/>
      <c r="O750" s="49"/>
      <c r="P750" s="49"/>
      <c r="Q750" s="49"/>
      <c r="R750" s="49"/>
      <c r="S750" s="47"/>
      <c r="T750" s="46"/>
      <c r="U750" s="46">
        <v>1368618</v>
      </c>
      <c r="V750" s="46">
        <v>1001908</v>
      </c>
      <c r="W750" s="46">
        <v>670446</v>
      </c>
      <c r="X750" s="30">
        <v>3</v>
      </c>
    </row>
    <row r="751" spans="1:24" x14ac:dyDescent="0.3">
      <c r="A751" s="32">
        <v>477</v>
      </c>
      <c r="B751" s="47" t="s">
        <v>513</v>
      </c>
      <c r="C751" s="47"/>
      <c r="D751" s="47"/>
      <c r="E751" s="48">
        <v>10.734999999999999</v>
      </c>
      <c r="F751" s="47"/>
      <c r="G751" s="47"/>
      <c r="H751" s="47"/>
      <c r="I751" s="49">
        <v>194.2029</v>
      </c>
      <c r="J751" s="47" t="s">
        <v>87</v>
      </c>
      <c r="K751" s="49"/>
      <c r="L751" s="49"/>
      <c r="M751" s="49"/>
      <c r="N751" s="49"/>
      <c r="O751" s="49"/>
      <c r="P751" s="49"/>
      <c r="Q751" s="49"/>
      <c r="R751" s="49"/>
      <c r="S751" s="47"/>
      <c r="T751" s="46">
        <v>139775</v>
      </c>
      <c r="U751" s="46">
        <v>1460836</v>
      </c>
      <c r="V751" s="46">
        <v>503753</v>
      </c>
      <c r="W751" s="46" t="s">
        <v>87</v>
      </c>
      <c r="X751" s="30">
        <v>3</v>
      </c>
    </row>
    <row r="752" spans="1:24" x14ac:dyDescent="0.3">
      <c r="A752" s="32">
        <v>478</v>
      </c>
      <c r="B752" s="47" t="s">
        <v>1348</v>
      </c>
      <c r="C752" s="47"/>
      <c r="D752" s="47"/>
      <c r="E752" s="48">
        <v>10.742000000000001</v>
      </c>
      <c r="F752" s="47"/>
      <c r="G752" s="47"/>
      <c r="H752" s="47"/>
      <c r="I752" s="49">
        <v>263.07393000000002</v>
      </c>
      <c r="J752" s="47" t="s">
        <v>87</v>
      </c>
      <c r="K752" s="49"/>
      <c r="L752" s="49"/>
      <c r="M752" s="49"/>
      <c r="N752" s="49"/>
      <c r="O752" s="49"/>
      <c r="P752" s="49"/>
      <c r="Q752" s="49"/>
      <c r="R752" s="49"/>
      <c r="S752" s="47"/>
      <c r="T752" s="46"/>
      <c r="U752" s="46">
        <v>4457109</v>
      </c>
      <c r="V752" s="46">
        <v>1434179</v>
      </c>
      <c r="W752" s="46">
        <v>2229044</v>
      </c>
      <c r="X752" s="30">
        <v>3</v>
      </c>
    </row>
    <row r="753" spans="1:24" x14ac:dyDescent="0.3">
      <c r="A753" s="32">
        <v>479</v>
      </c>
      <c r="B753" s="47" t="s">
        <v>1349</v>
      </c>
      <c r="C753" s="47"/>
      <c r="D753" s="47"/>
      <c r="E753" s="48">
        <v>10.747</v>
      </c>
      <c r="F753" s="47"/>
      <c r="G753" s="47"/>
      <c r="H753" s="47"/>
      <c r="I753" s="49">
        <v>193.94513000000001</v>
      </c>
      <c r="J753" s="47">
        <v>193.94452999999999</v>
      </c>
      <c r="K753" s="49"/>
      <c r="L753" s="49"/>
      <c r="M753" s="49"/>
      <c r="N753" s="49"/>
      <c r="O753" s="49"/>
      <c r="P753" s="49"/>
      <c r="Q753" s="49"/>
      <c r="R753" s="49"/>
      <c r="S753" s="47"/>
      <c r="T753" s="46"/>
      <c r="U753" s="46">
        <v>9150547</v>
      </c>
      <c r="V753" s="46">
        <v>12206915</v>
      </c>
      <c r="W753" s="46"/>
      <c r="X753" s="30">
        <v>2</v>
      </c>
    </row>
    <row r="754" spans="1:24" x14ac:dyDescent="0.3">
      <c r="A754" s="32">
        <v>480</v>
      </c>
      <c r="B754" s="47" t="s">
        <v>1350</v>
      </c>
      <c r="C754" s="47"/>
      <c r="D754" s="47"/>
      <c r="E754" s="48">
        <v>10.750999999999999</v>
      </c>
      <c r="F754" s="47"/>
      <c r="G754" s="47"/>
      <c r="H754" s="47"/>
      <c r="I754" s="49">
        <v>154.13522</v>
      </c>
      <c r="J754" s="47" t="s">
        <v>87</v>
      </c>
      <c r="K754" s="49"/>
      <c r="L754" s="49"/>
      <c r="M754" s="49"/>
      <c r="N754" s="49"/>
      <c r="O754" s="49"/>
      <c r="P754" s="49"/>
      <c r="Q754" s="49"/>
      <c r="R754" s="49"/>
      <c r="S754" s="47"/>
      <c r="T754" s="46"/>
      <c r="U754" s="46">
        <v>843480</v>
      </c>
      <c r="V754" s="46">
        <v>1268254</v>
      </c>
      <c r="W754" s="46"/>
      <c r="X754" s="30">
        <v>2</v>
      </c>
    </row>
    <row r="755" spans="1:24" x14ac:dyDescent="0.3">
      <c r="A755" s="32">
        <v>481</v>
      </c>
      <c r="B755" s="47" t="s">
        <v>516</v>
      </c>
      <c r="C755" s="47"/>
      <c r="D755" s="47"/>
      <c r="E755" s="48">
        <v>10.76</v>
      </c>
      <c r="F755" s="47"/>
      <c r="G755" s="47"/>
      <c r="H755" s="47"/>
      <c r="I755" s="49">
        <v>270.18256000000002</v>
      </c>
      <c r="J755" s="47" t="s">
        <v>87</v>
      </c>
      <c r="K755" s="49"/>
      <c r="L755" s="49"/>
      <c r="M755" s="49"/>
      <c r="N755" s="49"/>
      <c r="O755" s="49"/>
      <c r="P755" s="49"/>
      <c r="Q755" s="49"/>
      <c r="R755" s="49"/>
      <c r="S755" s="47"/>
      <c r="T755" s="46"/>
      <c r="U755" s="46">
        <v>1172507</v>
      </c>
      <c r="V755" s="46"/>
      <c r="W755" s="46"/>
      <c r="X755" s="30">
        <v>1</v>
      </c>
    </row>
    <row r="756" spans="1:24" x14ac:dyDescent="0.3">
      <c r="A756" s="32">
        <v>482</v>
      </c>
      <c r="B756" s="47" t="s">
        <v>1351</v>
      </c>
      <c r="C756" s="47"/>
      <c r="D756" s="47"/>
      <c r="E756" s="48">
        <v>10.762</v>
      </c>
      <c r="F756" s="47"/>
      <c r="G756" s="47"/>
      <c r="H756" s="47"/>
      <c r="I756" s="49">
        <v>310.21386000000001</v>
      </c>
      <c r="J756" s="47" t="s">
        <v>87</v>
      </c>
      <c r="K756" s="49"/>
      <c r="L756" s="49"/>
      <c r="M756" s="49"/>
      <c r="N756" s="49"/>
      <c r="O756" s="49"/>
      <c r="P756" s="49"/>
      <c r="Q756" s="49"/>
      <c r="R756" s="49"/>
      <c r="S756" s="47"/>
      <c r="T756" s="46" t="s">
        <v>87</v>
      </c>
      <c r="U756" s="46">
        <v>660969</v>
      </c>
      <c r="V756" s="46"/>
      <c r="W756" s="46" t="s">
        <v>87</v>
      </c>
      <c r="X756" s="30">
        <v>1</v>
      </c>
    </row>
    <row r="757" spans="1:24" x14ac:dyDescent="0.3">
      <c r="A757" s="32">
        <v>483</v>
      </c>
      <c r="B757" s="47" t="s">
        <v>1352</v>
      </c>
      <c r="C757" s="47"/>
      <c r="D757" s="47"/>
      <c r="E757" s="48">
        <v>10.773999999999999</v>
      </c>
      <c r="F757" s="47"/>
      <c r="G757" s="47"/>
      <c r="H757" s="47"/>
      <c r="I757" s="49">
        <v>144.07810000000001</v>
      </c>
      <c r="J757" s="47">
        <v>144.07769999999999</v>
      </c>
      <c r="K757" s="49"/>
      <c r="L757" s="49"/>
      <c r="M757" s="49"/>
      <c r="N757" s="49"/>
      <c r="O757" s="49"/>
      <c r="P757" s="49"/>
      <c r="Q757" s="49"/>
      <c r="R757" s="49"/>
      <c r="S757" s="47"/>
      <c r="T757" s="46"/>
      <c r="U757" s="46">
        <v>4739475</v>
      </c>
      <c r="V757" s="46">
        <v>4351958</v>
      </c>
      <c r="W757" s="46">
        <v>3217590</v>
      </c>
      <c r="X757" s="30">
        <v>3</v>
      </c>
    </row>
    <row r="758" spans="1:24" x14ac:dyDescent="0.3">
      <c r="A758" s="32">
        <v>484</v>
      </c>
      <c r="B758" s="47" t="s">
        <v>1353</v>
      </c>
      <c r="C758" s="47"/>
      <c r="D758" s="47"/>
      <c r="E758" s="48">
        <v>10.773999999999999</v>
      </c>
      <c r="F758" s="47"/>
      <c r="G758" s="47"/>
      <c r="H758" s="47"/>
      <c r="I758" s="49">
        <v>236.17707999999999</v>
      </c>
      <c r="J758" s="47" t="s">
        <v>87</v>
      </c>
      <c r="K758" s="49"/>
      <c r="L758" s="49"/>
      <c r="M758" s="49"/>
      <c r="N758" s="49"/>
      <c r="O758" s="49"/>
      <c r="P758" s="49"/>
      <c r="Q758" s="49"/>
      <c r="R758" s="49"/>
      <c r="S758" s="47"/>
      <c r="T758" s="46" t="s">
        <v>87</v>
      </c>
      <c r="U758" s="46">
        <v>660969</v>
      </c>
      <c r="V758" s="46">
        <v>464711</v>
      </c>
      <c r="W758" s="46">
        <v>725903</v>
      </c>
      <c r="X758" s="30">
        <v>3</v>
      </c>
    </row>
    <row r="759" spans="1:24" x14ac:dyDescent="0.3">
      <c r="A759" s="32">
        <v>485</v>
      </c>
      <c r="B759" s="47" t="s">
        <v>1354</v>
      </c>
      <c r="C759" s="47"/>
      <c r="D759" s="47"/>
      <c r="E759" s="48">
        <v>10.789</v>
      </c>
      <c r="F759" s="47"/>
      <c r="G759" s="47"/>
      <c r="H759" s="47"/>
      <c r="I759" s="49">
        <v>204.11447999999999</v>
      </c>
      <c r="J759" s="47" t="s">
        <v>87</v>
      </c>
      <c r="K759" s="49"/>
      <c r="L759" s="49"/>
      <c r="M759" s="49"/>
      <c r="N759" s="49"/>
      <c r="O759" s="49"/>
      <c r="P759" s="49"/>
      <c r="Q759" s="49"/>
      <c r="R759" s="49"/>
      <c r="S759" s="47"/>
      <c r="T759" s="46">
        <v>116606</v>
      </c>
      <c r="U759" s="46">
        <v>307334</v>
      </c>
      <c r="V759" s="46">
        <v>223003</v>
      </c>
      <c r="W759" s="46">
        <v>227824</v>
      </c>
      <c r="X759" s="30">
        <v>4</v>
      </c>
    </row>
    <row r="760" spans="1:24" x14ac:dyDescent="0.3">
      <c r="A760" s="32">
        <v>486</v>
      </c>
      <c r="B760" s="47" t="s">
        <v>1356</v>
      </c>
      <c r="C760" s="47"/>
      <c r="D760" s="47"/>
      <c r="E760" s="48">
        <v>10.794</v>
      </c>
      <c r="F760" s="47"/>
      <c r="G760" s="47"/>
      <c r="H760" s="47"/>
      <c r="I760" s="49">
        <v>207.173</v>
      </c>
      <c r="J760" s="47" t="s">
        <v>87</v>
      </c>
      <c r="K760" s="49"/>
      <c r="L760" s="49"/>
      <c r="M760" s="49"/>
      <c r="N760" s="49"/>
      <c r="O760" s="49"/>
      <c r="P760" s="49"/>
      <c r="Q760" s="49"/>
      <c r="R760" s="49"/>
      <c r="S760" s="47"/>
      <c r="T760" s="46">
        <v>80773</v>
      </c>
      <c r="U760" s="46">
        <v>389238</v>
      </c>
      <c r="V760" s="46">
        <v>118639</v>
      </c>
      <c r="W760" s="46">
        <v>273931</v>
      </c>
      <c r="X760" s="30">
        <v>4</v>
      </c>
    </row>
    <row r="761" spans="1:24" x14ac:dyDescent="0.3">
      <c r="A761" s="32">
        <v>487</v>
      </c>
      <c r="B761" s="47" t="s">
        <v>1357</v>
      </c>
      <c r="C761" s="47"/>
      <c r="D761" s="47"/>
      <c r="E761" s="48">
        <v>10.798</v>
      </c>
      <c r="F761" s="47"/>
      <c r="G761" s="47"/>
      <c r="H761" s="47"/>
      <c r="I761" s="49">
        <v>104.06205</v>
      </c>
      <c r="J761" s="47">
        <v>104.06173</v>
      </c>
      <c r="K761" s="49"/>
      <c r="L761" s="49"/>
      <c r="M761" s="49"/>
      <c r="N761" s="49"/>
      <c r="O761" s="49"/>
      <c r="P761" s="49"/>
      <c r="Q761" s="49"/>
      <c r="R761" s="49"/>
      <c r="S761" s="47"/>
      <c r="T761" s="46">
        <v>55657</v>
      </c>
      <c r="U761" s="46">
        <v>265685</v>
      </c>
      <c r="V761" s="46">
        <v>94194</v>
      </c>
      <c r="W761" s="46">
        <v>192395</v>
      </c>
      <c r="X761" s="30">
        <v>4</v>
      </c>
    </row>
    <row r="762" spans="1:24" x14ac:dyDescent="0.3">
      <c r="A762" s="32">
        <v>488</v>
      </c>
      <c r="B762" s="47" t="s">
        <v>1358</v>
      </c>
      <c r="C762" s="47"/>
      <c r="D762" s="47"/>
      <c r="E762" s="48">
        <v>10.801</v>
      </c>
      <c r="F762" s="47"/>
      <c r="G762" s="47"/>
      <c r="H762" s="47"/>
      <c r="I762" s="49">
        <v>124.03412</v>
      </c>
      <c r="J762" s="47" t="s">
        <v>87</v>
      </c>
      <c r="K762" s="49"/>
      <c r="L762" s="49"/>
      <c r="M762" s="49"/>
      <c r="N762" s="49"/>
      <c r="O762" s="49"/>
      <c r="P762" s="49"/>
      <c r="Q762" s="49"/>
      <c r="R762" s="49"/>
      <c r="S762" s="47"/>
      <c r="T762" s="46">
        <v>22279</v>
      </c>
      <c r="U762" s="46">
        <v>134971</v>
      </c>
      <c r="V762" s="46">
        <v>105256</v>
      </c>
      <c r="W762" s="46">
        <v>115213</v>
      </c>
      <c r="X762" s="30">
        <v>4</v>
      </c>
    </row>
    <row r="763" spans="1:24" x14ac:dyDescent="0.3">
      <c r="A763" s="32">
        <v>489</v>
      </c>
      <c r="B763" s="47" t="s">
        <v>1359</v>
      </c>
      <c r="C763" s="47"/>
      <c r="D763" s="47"/>
      <c r="E763" s="48">
        <v>10.811999999999999</v>
      </c>
      <c r="F763" s="47"/>
      <c r="G763" s="47"/>
      <c r="H763" s="47"/>
      <c r="I763" s="49">
        <v>328.15636000000001</v>
      </c>
      <c r="J763" s="47" t="s">
        <v>87</v>
      </c>
      <c r="K763" s="49"/>
      <c r="L763" s="49"/>
      <c r="M763" s="49"/>
      <c r="N763" s="49"/>
      <c r="O763" s="49"/>
      <c r="P763" s="49"/>
      <c r="Q763" s="49"/>
      <c r="R763" s="49"/>
      <c r="S763" s="47"/>
      <c r="T763" s="46">
        <v>117572</v>
      </c>
      <c r="U763" s="46">
        <v>392602</v>
      </c>
      <c r="V763" s="46">
        <v>349356</v>
      </c>
      <c r="W763" s="46">
        <v>293732</v>
      </c>
      <c r="X763" s="30">
        <v>4</v>
      </c>
    </row>
    <row r="764" spans="1:24" x14ac:dyDescent="0.3">
      <c r="A764" s="32">
        <v>490</v>
      </c>
      <c r="B764" s="47" t="s">
        <v>1360</v>
      </c>
      <c r="C764" s="47"/>
      <c r="D764" s="47"/>
      <c r="E764" s="48">
        <v>10.816000000000001</v>
      </c>
      <c r="F764" s="47"/>
      <c r="G764" s="47"/>
      <c r="H764" s="47"/>
      <c r="I764" s="49">
        <v>160.12465</v>
      </c>
      <c r="J764" s="47">
        <v>160.12419</v>
      </c>
      <c r="K764" s="49"/>
      <c r="L764" s="49"/>
      <c r="M764" s="49"/>
      <c r="N764" s="49"/>
      <c r="O764" s="49"/>
      <c r="P764" s="49"/>
      <c r="Q764" s="49"/>
      <c r="R764" s="49"/>
      <c r="S764" s="47"/>
      <c r="T764" s="46">
        <v>246035</v>
      </c>
      <c r="U764" s="46">
        <v>925516</v>
      </c>
      <c r="V764" s="46">
        <v>588409</v>
      </c>
      <c r="W764" s="46">
        <v>897442</v>
      </c>
      <c r="X764" s="30">
        <v>4</v>
      </c>
    </row>
    <row r="765" spans="1:24" x14ac:dyDescent="0.3">
      <c r="A765" s="32">
        <v>491</v>
      </c>
      <c r="B765" s="47" t="s">
        <v>520</v>
      </c>
      <c r="C765" s="47"/>
      <c r="D765" s="47"/>
      <c r="E765" s="48">
        <v>10.827999999999999</v>
      </c>
      <c r="F765" s="47"/>
      <c r="G765" s="47"/>
      <c r="H765" s="47"/>
      <c r="I765" s="49">
        <v>252.172</v>
      </c>
      <c r="J765" s="47" t="s">
        <v>87</v>
      </c>
      <c r="K765" s="49"/>
      <c r="L765" s="49"/>
      <c r="M765" s="49"/>
      <c r="N765" s="49"/>
      <c r="O765" s="49"/>
      <c r="P765" s="49"/>
      <c r="Q765" s="49"/>
      <c r="R765" s="49"/>
      <c r="S765" s="47"/>
      <c r="T765" s="46"/>
      <c r="U765" s="46">
        <v>2145291</v>
      </c>
      <c r="V765" s="46">
        <v>1773398</v>
      </c>
      <c r="W765" s="46"/>
      <c r="X765" s="30">
        <v>2</v>
      </c>
    </row>
    <row r="766" spans="1:24" x14ac:dyDescent="0.3">
      <c r="A766" s="32">
        <v>492</v>
      </c>
      <c r="B766" s="47" t="s">
        <v>1361</v>
      </c>
      <c r="C766" s="47"/>
      <c r="D766" s="47"/>
      <c r="E766" s="48">
        <v>10.843</v>
      </c>
      <c r="F766" s="47"/>
      <c r="G766" s="47"/>
      <c r="H766" s="47"/>
      <c r="I766" s="49">
        <v>172.12779</v>
      </c>
      <c r="J766" s="47" t="s">
        <v>87</v>
      </c>
      <c r="K766" s="49"/>
      <c r="L766" s="49"/>
      <c r="M766" s="49"/>
      <c r="N766" s="49"/>
      <c r="O766" s="49"/>
      <c r="P766" s="49"/>
      <c r="Q766" s="49"/>
      <c r="R766" s="49"/>
      <c r="S766" s="47"/>
      <c r="T766" s="46"/>
      <c r="U766" s="46">
        <v>256194</v>
      </c>
      <c r="V766" s="46">
        <v>269282</v>
      </c>
      <c r="W766" s="46">
        <v>210067</v>
      </c>
      <c r="X766" s="30">
        <v>3</v>
      </c>
    </row>
    <row r="767" spans="1:24" x14ac:dyDescent="0.3">
      <c r="A767" s="32">
        <v>493</v>
      </c>
      <c r="B767" s="47" t="s">
        <v>1362</v>
      </c>
      <c r="C767" s="47"/>
      <c r="D767" s="47"/>
      <c r="E767" s="48">
        <v>10.89</v>
      </c>
      <c r="F767" s="47"/>
      <c r="G767" s="47"/>
      <c r="H767" s="47"/>
      <c r="I767" s="49">
        <v>130.09882999999999</v>
      </c>
      <c r="J767" s="47" t="s">
        <v>87</v>
      </c>
      <c r="K767" s="49"/>
      <c r="L767" s="49"/>
      <c r="M767" s="49"/>
      <c r="N767" s="49"/>
      <c r="O767" s="49"/>
      <c r="P767" s="49"/>
      <c r="Q767" s="49"/>
      <c r="R767" s="49"/>
      <c r="S767" s="47"/>
      <c r="T767" s="46"/>
      <c r="U767" s="46">
        <v>201428</v>
      </c>
      <c r="V767" s="46">
        <v>159482</v>
      </c>
      <c r="W767" s="46">
        <v>172900</v>
      </c>
      <c r="X767" s="30">
        <v>3</v>
      </c>
    </row>
    <row r="768" spans="1:24" x14ac:dyDescent="0.3">
      <c r="A768" s="32">
        <v>494</v>
      </c>
      <c r="B768" s="47" t="s">
        <v>1363</v>
      </c>
      <c r="C768" s="47"/>
      <c r="D768" s="47"/>
      <c r="E768" s="48">
        <v>10.891999999999999</v>
      </c>
      <c r="F768" s="47"/>
      <c r="G768" s="47"/>
      <c r="H768" s="47"/>
      <c r="I768" s="49">
        <v>128.11957000000001</v>
      </c>
      <c r="J768" s="47" t="s">
        <v>87</v>
      </c>
      <c r="K768" s="49"/>
      <c r="L768" s="49"/>
      <c r="M768" s="49"/>
      <c r="N768" s="49"/>
      <c r="O768" s="49"/>
      <c r="P768" s="49"/>
      <c r="Q768" s="49"/>
      <c r="R768" s="49"/>
      <c r="S768" s="47"/>
      <c r="T768" s="46"/>
      <c r="U768" s="46">
        <v>2242845</v>
      </c>
      <c r="V768" s="46">
        <v>3145481</v>
      </c>
      <c r="W768" s="46"/>
      <c r="X768" s="30">
        <v>2</v>
      </c>
    </row>
    <row r="769" spans="1:24" x14ac:dyDescent="0.3">
      <c r="A769" s="32">
        <v>495</v>
      </c>
      <c r="B769" s="47" t="s">
        <v>1364</v>
      </c>
      <c r="C769" s="47"/>
      <c r="D769" s="47"/>
      <c r="E769" s="48">
        <v>10.893000000000001</v>
      </c>
      <c r="F769" s="47"/>
      <c r="G769" s="47"/>
      <c r="H769" s="47"/>
      <c r="I769" s="49">
        <v>236.17707999999999</v>
      </c>
      <c r="J769" s="47" t="s">
        <v>87</v>
      </c>
      <c r="K769" s="49"/>
      <c r="L769" s="49"/>
      <c r="M769" s="49"/>
      <c r="N769" s="49"/>
      <c r="O769" s="49"/>
      <c r="P769" s="49"/>
      <c r="Q769" s="49"/>
      <c r="R769" s="49"/>
      <c r="S769" s="47"/>
      <c r="T769" s="46">
        <v>69769</v>
      </c>
      <c r="U769" s="46">
        <v>121782</v>
      </c>
      <c r="V769" s="46">
        <v>155741</v>
      </c>
      <c r="W769" s="46">
        <v>122444</v>
      </c>
      <c r="X769" s="30">
        <v>4</v>
      </c>
    </row>
    <row r="770" spans="1:24" x14ac:dyDescent="0.3">
      <c r="A770" s="32">
        <v>496</v>
      </c>
      <c r="B770" s="47" t="s">
        <v>1365</v>
      </c>
      <c r="C770" s="47"/>
      <c r="D770" s="47"/>
      <c r="E770" s="48">
        <v>10.901999999999999</v>
      </c>
      <c r="F770" s="47"/>
      <c r="G770" s="47"/>
      <c r="H770" s="47"/>
      <c r="I770" s="49">
        <v>168.18725000000001</v>
      </c>
      <c r="J770" s="47" t="s">
        <v>87</v>
      </c>
      <c r="K770" s="49"/>
      <c r="L770" s="49"/>
      <c r="M770" s="49"/>
      <c r="N770" s="49"/>
      <c r="O770" s="49"/>
      <c r="P770" s="49"/>
      <c r="Q770" s="49"/>
      <c r="R770" s="49"/>
      <c r="S770" s="47"/>
      <c r="T770" s="46"/>
      <c r="U770" s="46">
        <v>113560132</v>
      </c>
      <c r="V770" s="46">
        <v>158153877</v>
      </c>
      <c r="W770" s="46"/>
      <c r="X770" s="30">
        <v>2</v>
      </c>
    </row>
    <row r="771" spans="1:24" x14ac:dyDescent="0.3">
      <c r="A771" s="32">
        <v>497</v>
      </c>
      <c r="B771" s="47" t="s">
        <v>1366</v>
      </c>
      <c r="C771" s="47"/>
      <c r="D771" s="47"/>
      <c r="E771" s="48">
        <v>10.906000000000001</v>
      </c>
      <c r="F771" s="47"/>
      <c r="G771" s="47"/>
      <c r="H771" s="47"/>
      <c r="I771" s="49">
        <v>126.02307999999999</v>
      </c>
      <c r="J771" s="47" t="s">
        <v>87</v>
      </c>
      <c r="K771" s="49"/>
      <c r="L771" s="49"/>
      <c r="M771" s="49"/>
      <c r="N771" s="49"/>
      <c r="O771" s="49"/>
      <c r="P771" s="49"/>
      <c r="Q771" s="49"/>
      <c r="R771" s="49"/>
      <c r="S771" s="47"/>
      <c r="T771" s="46"/>
      <c r="U771" s="46">
        <v>1287381</v>
      </c>
      <c r="V771" s="46">
        <v>472098</v>
      </c>
      <c r="W771" s="46">
        <v>701810</v>
      </c>
      <c r="X771" s="30">
        <v>3</v>
      </c>
    </row>
    <row r="772" spans="1:24" x14ac:dyDescent="0.3">
      <c r="A772" s="32">
        <v>498</v>
      </c>
      <c r="B772" s="47" t="s">
        <v>1367</v>
      </c>
      <c r="C772" s="47"/>
      <c r="D772" s="47"/>
      <c r="E772" s="48">
        <v>10.91</v>
      </c>
      <c r="F772" s="47"/>
      <c r="G772" s="47"/>
      <c r="H772" s="47"/>
      <c r="I772" s="49">
        <v>196.14578</v>
      </c>
      <c r="J772" s="47" t="s">
        <v>87</v>
      </c>
      <c r="K772" s="49"/>
      <c r="L772" s="49"/>
      <c r="M772" s="49"/>
      <c r="N772" s="49"/>
      <c r="O772" s="49"/>
      <c r="P772" s="49"/>
      <c r="Q772" s="49"/>
      <c r="R772" s="49"/>
      <c r="S772" s="47"/>
      <c r="T772" s="46"/>
      <c r="U772" s="46">
        <v>1287381</v>
      </c>
      <c r="V772" s="46">
        <v>472098</v>
      </c>
      <c r="W772" s="46">
        <v>701810</v>
      </c>
      <c r="X772" s="30">
        <v>3</v>
      </c>
    </row>
    <row r="773" spans="1:24" x14ac:dyDescent="0.3">
      <c r="A773" s="32">
        <v>499</v>
      </c>
      <c r="B773" s="47" t="s">
        <v>1368</v>
      </c>
      <c r="C773" s="47"/>
      <c r="D773" s="47"/>
      <c r="E773" s="48">
        <v>10.911</v>
      </c>
      <c r="F773" s="47"/>
      <c r="G773" s="47"/>
      <c r="H773" s="47"/>
      <c r="I773" s="49">
        <v>166.03106</v>
      </c>
      <c r="J773" s="47">
        <v>166.03030000000001</v>
      </c>
      <c r="K773" s="49"/>
      <c r="L773" s="49"/>
      <c r="M773" s="49"/>
      <c r="N773" s="49"/>
      <c r="O773" s="49"/>
      <c r="P773" s="49"/>
      <c r="Q773" s="49"/>
      <c r="R773" s="49"/>
      <c r="S773" s="47"/>
      <c r="T773" s="46"/>
      <c r="U773" s="46">
        <v>3829004</v>
      </c>
      <c r="V773" s="46">
        <v>1269723</v>
      </c>
      <c r="W773" s="46">
        <v>1958298</v>
      </c>
      <c r="X773" s="30">
        <v>3</v>
      </c>
    </row>
    <row r="774" spans="1:24" x14ac:dyDescent="0.3">
      <c r="A774" s="32">
        <v>500</v>
      </c>
      <c r="B774" s="47" t="s">
        <v>1369</v>
      </c>
      <c r="C774" s="47"/>
      <c r="D774" s="47"/>
      <c r="E774" s="48">
        <v>10.914999999999999</v>
      </c>
      <c r="F774" s="47"/>
      <c r="G774" s="47"/>
      <c r="H774" s="47"/>
      <c r="I774" s="49">
        <v>574.08052999999995</v>
      </c>
      <c r="J774" s="47" t="s">
        <v>87</v>
      </c>
      <c r="K774" s="49"/>
      <c r="L774" s="49"/>
      <c r="M774" s="49"/>
      <c r="N774" s="49"/>
      <c r="O774" s="49"/>
      <c r="P774" s="49"/>
      <c r="Q774" s="49"/>
      <c r="R774" s="49"/>
      <c r="S774" s="47"/>
      <c r="T774" s="46">
        <v>567580</v>
      </c>
      <c r="U774" s="46">
        <v>691911</v>
      </c>
      <c r="V774" s="46">
        <v>670649</v>
      </c>
      <c r="W774" s="46">
        <v>591599</v>
      </c>
      <c r="X774" s="30">
        <v>4</v>
      </c>
    </row>
    <row r="775" spans="1:24" x14ac:dyDescent="0.3">
      <c r="A775" s="32">
        <v>501</v>
      </c>
      <c r="B775" s="47" t="s">
        <v>1370</v>
      </c>
      <c r="C775" s="47"/>
      <c r="D775" s="47"/>
      <c r="E775" s="48">
        <v>10.922000000000001</v>
      </c>
      <c r="F775" s="47"/>
      <c r="G775" s="47"/>
      <c r="H775" s="47"/>
      <c r="I775" s="49">
        <v>170.13013000000001</v>
      </c>
      <c r="J775" s="47" t="s">
        <v>87</v>
      </c>
      <c r="K775" s="49"/>
      <c r="L775" s="49"/>
      <c r="M775" s="49"/>
      <c r="N775" s="49"/>
      <c r="O775" s="49"/>
      <c r="P775" s="49"/>
      <c r="Q775" s="49"/>
      <c r="R775" s="49"/>
      <c r="S775" s="47"/>
      <c r="T775" s="46">
        <v>119508</v>
      </c>
      <c r="U775" s="46">
        <v>214418</v>
      </c>
      <c r="V775" s="46">
        <v>149875</v>
      </c>
      <c r="W775" s="46">
        <v>127798</v>
      </c>
      <c r="X775" s="30">
        <v>4</v>
      </c>
    </row>
    <row r="776" spans="1:24" x14ac:dyDescent="0.3">
      <c r="A776" s="32">
        <v>502</v>
      </c>
      <c r="B776" s="47" t="s">
        <v>1371</v>
      </c>
      <c r="C776" s="47"/>
      <c r="D776" s="47"/>
      <c r="E776" s="48">
        <v>10.926</v>
      </c>
      <c r="F776" s="47"/>
      <c r="G776" s="47"/>
      <c r="H776" s="47"/>
      <c r="I776" s="49">
        <v>338.24516</v>
      </c>
      <c r="J776" s="47" t="s">
        <v>87</v>
      </c>
      <c r="K776" s="49"/>
      <c r="L776" s="49"/>
      <c r="M776" s="49"/>
      <c r="N776" s="49"/>
      <c r="O776" s="49"/>
      <c r="P776" s="49"/>
      <c r="Q776" s="49"/>
      <c r="R776" s="49"/>
      <c r="S776" s="47"/>
      <c r="T776" s="46">
        <v>140570</v>
      </c>
      <c r="U776" s="46">
        <v>211711</v>
      </c>
      <c r="V776" s="46">
        <v>280916</v>
      </c>
      <c r="W776" s="46">
        <v>260460</v>
      </c>
      <c r="X776" s="30">
        <v>4</v>
      </c>
    </row>
    <row r="777" spans="1:24" x14ac:dyDescent="0.3">
      <c r="A777" s="32">
        <v>503</v>
      </c>
      <c r="B777" s="47" t="s">
        <v>1372</v>
      </c>
      <c r="C777" s="47"/>
      <c r="D777" s="47"/>
      <c r="E777" s="48">
        <v>10.971</v>
      </c>
      <c r="F777" s="47"/>
      <c r="G777" s="47"/>
      <c r="H777" s="47"/>
      <c r="I777" s="49">
        <v>254.18764999999999</v>
      </c>
      <c r="J777" s="47" t="s">
        <v>87</v>
      </c>
      <c r="K777" s="49"/>
      <c r="L777" s="49"/>
      <c r="M777" s="49"/>
      <c r="N777" s="49"/>
      <c r="O777" s="49"/>
      <c r="P777" s="49"/>
      <c r="Q777" s="49"/>
      <c r="R777" s="49"/>
      <c r="S777" s="47"/>
      <c r="T777" s="46">
        <v>139865</v>
      </c>
      <c r="U777" s="46">
        <v>353072</v>
      </c>
      <c r="V777" s="46">
        <v>223594</v>
      </c>
      <c r="W777" s="46">
        <v>220433</v>
      </c>
      <c r="X777" s="30">
        <v>4</v>
      </c>
    </row>
    <row r="778" spans="1:24" x14ac:dyDescent="0.3">
      <c r="A778" s="32">
        <v>504</v>
      </c>
      <c r="B778" s="47" t="s">
        <v>1373</v>
      </c>
      <c r="C778" s="47"/>
      <c r="D778" s="47"/>
      <c r="E778" s="48">
        <v>10.973000000000001</v>
      </c>
      <c r="F778" s="47"/>
      <c r="G778" s="47"/>
      <c r="H778" s="47"/>
      <c r="I778" s="49">
        <v>271.08728000000002</v>
      </c>
      <c r="J778" s="47" t="s">
        <v>87</v>
      </c>
      <c r="K778" s="49"/>
      <c r="L778" s="49"/>
      <c r="M778" s="49"/>
      <c r="N778" s="49"/>
      <c r="O778" s="49"/>
      <c r="P778" s="49"/>
      <c r="Q778" s="49"/>
      <c r="R778" s="49"/>
      <c r="S778" s="47"/>
      <c r="T778" s="46">
        <v>94351</v>
      </c>
      <c r="U778" s="46">
        <v>497424</v>
      </c>
      <c r="V778" s="46">
        <v>418536</v>
      </c>
      <c r="W778" s="46">
        <v>223232</v>
      </c>
      <c r="X778" s="30">
        <v>4</v>
      </c>
    </row>
    <row r="779" spans="1:24" x14ac:dyDescent="0.3">
      <c r="A779" s="32">
        <v>505</v>
      </c>
      <c r="B779" s="47" t="s">
        <v>1374</v>
      </c>
      <c r="C779" s="47"/>
      <c r="D779" s="47"/>
      <c r="E779" s="48">
        <v>10.978</v>
      </c>
      <c r="F779" s="47"/>
      <c r="G779" s="47"/>
      <c r="H779" s="47"/>
      <c r="I779" s="49">
        <v>136.12465</v>
      </c>
      <c r="J779" s="47" t="s">
        <v>87</v>
      </c>
      <c r="K779" s="49"/>
      <c r="L779" s="49"/>
      <c r="M779" s="49"/>
      <c r="N779" s="49"/>
      <c r="O779" s="49"/>
      <c r="P779" s="49"/>
      <c r="Q779" s="49"/>
      <c r="R779" s="49"/>
      <c r="S779" s="47"/>
      <c r="T779" s="46">
        <v>349454</v>
      </c>
      <c r="U779" s="46">
        <v>1724402</v>
      </c>
      <c r="V779" s="46">
        <v>1449456</v>
      </c>
      <c r="W779" s="46">
        <v>796891</v>
      </c>
      <c r="X779" s="30">
        <v>4</v>
      </c>
    </row>
    <row r="780" spans="1:24" x14ac:dyDescent="0.3">
      <c r="A780" s="32">
        <v>506</v>
      </c>
      <c r="B780" s="47" t="s">
        <v>1375</v>
      </c>
      <c r="C780" s="47"/>
      <c r="D780" s="47"/>
      <c r="E780" s="48">
        <v>10.981999999999999</v>
      </c>
      <c r="F780" s="47"/>
      <c r="G780" s="47"/>
      <c r="H780" s="47"/>
      <c r="I780" s="49">
        <v>208.14578</v>
      </c>
      <c r="J780" s="47">
        <v>208.14502999999999</v>
      </c>
      <c r="K780" s="49"/>
      <c r="L780" s="49"/>
      <c r="M780" s="49"/>
      <c r="N780" s="49"/>
      <c r="O780" s="49"/>
      <c r="P780" s="49"/>
      <c r="Q780" s="49"/>
      <c r="R780" s="49"/>
      <c r="S780" s="47"/>
      <c r="T780" s="46">
        <v>9418661</v>
      </c>
      <c r="U780" s="46">
        <v>48871595</v>
      </c>
      <c r="V780" s="46">
        <v>41072617</v>
      </c>
      <c r="W780" s="46">
        <v>22263059</v>
      </c>
      <c r="X780" s="30">
        <v>4</v>
      </c>
    </row>
    <row r="781" spans="1:24" x14ac:dyDescent="0.3">
      <c r="A781" s="32">
        <v>507</v>
      </c>
      <c r="B781" s="47" t="s">
        <v>1376</v>
      </c>
      <c r="C781" s="47"/>
      <c r="D781" s="47"/>
      <c r="E781" s="48">
        <v>10.989000000000001</v>
      </c>
      <c r="F781" s="47"/>
      <c r="G781" s="47"/>
      <c r="H781" s="47"/>
      <c r="I781" s="49">
        <v>172.02856</v>
      </c>
      <c r="J781" s="47">
        <v>172.02794</v>
      </c>
      <c r="K781" s="49"/>
      <c r="L781" s="49"/>
      <c r="M781" s="49"/>
      <c r="N781" s="49"/>
      <c r="O781" s="49"/>
      <c r="P781" s="49"/>
      <c r="Q781" s="49"/>
      <c r="R781" s="49"/>
      <c r="S781" s="47"/>
      <c r="T781" s="46"/>
      <c r="U781" s="46">
        <v>198970</v>
      </c>
      <c r="V781" s="46">
        <v>216987</v>
      </c>
      <c r="W781" s="46">
        <v>190738</v>
      </c>
      <c r="X781" s="30">
        <v>3</v>
      </c>
    </row>
    <row r="782" spans="1:24" x14ac:dyDescent="0.3">
      <c r="A782" s="32">
        <v>508</v>
      </c>
      <c r="B782" s="47" t="s">
        <v>132</v>
      </c>
      <c r="C782" s="47"/>
      <c r="D782" s="47"/>
      <c r="E782" s="48">
        <v>10.989000000000001</v>
      </c>
      <c r="F782" s="47"/>
      <c r="G782" s="47"/>
      <c r="H782" s="47"/>
      <c r="I782" s="49">
        <v>322.17748</v>
      </c>
      <c r="J782" s="47" t="s">
        <v>87</v>
      </c>
      <c r="K782" s="49"/>
      <c r="L782" s="49"/>
      <c r="M782" s="49"/>
      <c r="N782" s="49"/>
      <c r="O782" s="49"/>
      <c r="P782" s="49"/>
      <c r="Q782" s="49"/>
      <c r="R782" s="49"/>
      <c r="S782" s="47"/>
      <c r="T782" s="46">
        <v>198174</v>
      </c>
      <c r="U782" s="46">
        <v>569157</v>
      </c>
      <c r="V782" s="46">
        <v>432662</v>
      </c>
      <c r="W782" s="46">
        <v>313197</v>
      </c>
      <c r="X782" s="30">
        <v>4</v>
      </c>
    </row>
    <row r="783" spans="1:24" x14ac:dyDescent="0.3">
      <c r="A783" s="32">
        <v>509</v>
      </c>
      <c r="B783" s="47" t="s">
        <v>1377</v>
      </c>
      <c r="C783" s="47"/>
      <c r="D783" s="47"/>
      <c r="E783" s="48">
        <v>11.007</v>
      </c>
      <c r="F783" s="47"/>
      <c r="G783" s="47"/>
      <c r="H783" s="47"/>
      <c r="I783" s="49">
        <v>149.08351999999999</v>
      </c>
      <c r="J783" s="47" t="s">
        <v>87</v>
      </c>
      <c r="K783" s="49"/>
      <c r="L783" s="49"/>
      <c r="M783" s="49"/>
      <c r="N783" s="49"/>
      <c r="O783" s="49"/>
      <c r="P783" s="49"/>
      <c r="Q783" s="49"/>
      <c r="R783" s="49"/>
      <c r="S783" s="47"/>
      <c r="T783" s="46">
        <v>262037</v>
      </c>
      <c r="U783" s="46">
        <v>274066</v>
      </c>
      <c r="V783" s="46">
        <v>379887</v>
      </c>
      <c r="W783" s="46">
        <v>347072</v>
      </c>
      <c r="X783" s="30">
        <v>4</v>
      </c>
    </row>
    <row r="784" spans="1:24" x14ac:dyDescent="0.3">
      <c r="A784" s="32">
        <v>510</v>
      </c>
      <c r="B784" s="47" t="s">
        <v>1378</v>
      </c>
      <c r="C784" s="47"/>
      <c r="D784" s="47"/>
      <c r="E784" s="48">
        <v>11.007</v>
      </c>
      <c r="F784" s="47"/>
      <c r="G784" s="47"/>
      <c r="H784" s="47"/>
      <c r="I784" s="49">
        <v>149.08351999999999</v>
      </c>
      <c r="J784" s="47" t="s">
        <v>87</v>
      </c>
      <c r="K784" s="49"/>
      <c r="L784" s="49"/>
      <c r="M784" s="49"/>
      <c r="N784" s="49"/>
      <c r="O784" s="49"/>
      <c r="P784" s="49"/>
      <c r="Q784" s="49"/>
      <c r="R784" s="49"/>
      <c r="S784" s="47"/>
      <c r="T784" s="46">
        <v>242196</v>
      </c>
      <c r="U784" s="46">
        <v>252708</v>
      </c>
      <c r="V784" s="46">
        <v>325666</v>
      </c>
      <c r="W784" s="46">
        <v>295738</v>
      </c>
      <c r="X784" s="30">
        <v>4</v>
      </c>
    </row>
    <row r="785" spans="1:24" x14ac:dyDescent="0.3">
      <c r="A785" s="32">
        <v>511</v>
      </c>
      <c r="B785" s="47" t="s">
        <v>524</v>
      </c>
      <c r="C785" s="47"/>
      <c r="D785" s="47"/>
      <c r="E785" s="48">
        <v>11.018000000000001</v>
      </c>
      <c r="F785" s="47"/>
      <c r="G785" s="47"/>
      <c r="H785" s="47"/>
      <c r="I785" s="49">
        <v>160.12465</v>
      </c>
      <c r="J785" s="47">
        <v>160.12419</v>
      </c>
      <c r="K785" s="49"/>
      <c r="L785" s="49"/>
      <c r="M785" s="49"/>
      <c r="N785" s="49"/>
      <c r="O785" s="49"/>
      <c r="P785" s="49"/>
      <c r="Q785" s="49"/>
      <c r="R785" s="49"/>
      <c r="S785" s="47"/>
      <c r="T785" s="46">
        <v>262037</v>
      </c>
      <c r="U785" s="46" t="s">
        <v>87</v>
      </c>
      <c r="V785" s="46">
        <v>379887</v>
      </c>
      <c r="W785" s="46">
        <v>347072</v>
      </c>
      <c r="X785" s="30">
        <v>3</v>
      </c>
    </row>
    <row r="786" spans="1:24" x14ac:dyDescent="0.3">
      <c r="A786" s="32">
        <v>512</v>
      </c>
      <c r="B786" s="47" t="s">
        <v>1379</v>
      </c>
      <c r="C786" s="47"/>
      <c r="D786" s="47"/>
      <c r="E786" s="48">
        <v>11.03</v>
      </c>
      <c r="F786" s="47"/>
      <c r="G786" s="47"/>
      <c r="H786" s="47"/>
      <c r="I786" s="49">
        <v>262.22912000000002</v>
      </c>
      <c r="J786" s="47" t="s">
        <v>87</v>
      </c>
      <c r="K786" s="49"/>
      <c r="L786" s="49"/>
      <c r="M786" s="49"/>
      <c r="N786" s="49"/>
      <c r="O786" s="49"/>
      <c r="P786" s="49"/>
      <c r="Q786" s="49"/>
      <c r="R786" s="49"/>
      <c r="S786" s="47"/>
      <c r="T786" s="46">
        <v>191648</v>
      </c>
      <c r="U786" s="46">
        <v>628535</v>
      </c>
      <c r="V786" s="46">
        <v>920292</v>
      </c>
      <c r="W786" s="46">
        <v>264136</v>
      </c>
      <c r="X786" s="30">
        <v>4</v>
      </c>
    </row>
    <row r="787" spans="1:24" x14ac:dyDescent="0.3">
      <c r="A787" s="32">
        <v>513</v>
      </c>
      <c r="B787" s="47" t="s">
        <v>1380</v>
      </c>
      <c r="C787" s="47"/>
      <c r="D787" s="47"/>
      <c r="E787" s="48">
        <v>11.034000000000001</v>
      </c>
      <c r="F787" s="47"/>
      <c r="G787" s="47"/>
      <c r="H787" s="47"/>
      <c r="I787" s="49">
        <v>170.13013000000001</v>
      </c>
      <c r="J787" s="47" t="s">
        <v>87</v>
      </c>
      <c r="K787" s="49"/>
      <c r="L787" s="49"/>
      <c r="M787" s="49"/>
      <c r="N787" s="49"/>
      <c r="O787" s="49"/>
      <c r="P787" s="49"/>
      <c r="Q787" s="49"/>
      <c r="R787" s="49"/>
      <c r="S787" s="47"/>
      <c r="T787" s="46">
        <v>661921</v>
      </c>
      <c r="U787" s="46">
        <v>80369582</v>
      </c>
      <c r="V787" s="46">
        <v>5439785</v>
      </c>
      <c r="W787" s="46">
        <v>31697411</v>
      </c>
      <c r="X787" s="30">
        <v>4</v>
      </c>
    </row>
    <row r="788" spans="1:24" x14ac:dyDescent="0.3">
      <c r="A788" s="32">
        <v>514</v>
      </c>
      <c r="B788" s="47" t="s">
        <v>1381</v>
      </c>
      <c r="C788" s="47"/>
      <c r="D788" s="47"/>
      <c r="E788" s="48">
        <v>11.039</v>
      </c>
      <c r="F788" s="47"/>
      <c r="G788" s="47"/>
      <c r="H788" s="47"/>
      <c r="I788" s="49">
        <v>240.13561000000001</v>
      </c>
      <c r="J788" s="47" t="s">
        <v>87</v>
      </c>
      <c r="K788" s="49"/>
      <c r="L788" s="49"/>
      <c r="M788" s="49"/>
      <c r="N788" s="49"/>
      <c r="O788" s="49"/>
      <c r="P788" s="49"/>
      <c r="Q788" s="49"/>
      <c r="R788" s="49"/>
      <c r="S788" s="47"/>
      <c r="T788" s="46"/>
      <c r="U788" s="46"/>
      <c r="V788" s="46">
        <v>361962</v>
      </c>
      <c r="W788" s="46"/>
      <c r="X788" s="30">
        <v>1</v>
      </c>
    </row>
    <row r="789" spans="1:24" x14ac:dyDescent="0.3">
      <c r="A789" s="32">
        <v>515</v>
      </c>
      <c r="B789" s="47" t="s">
        <v>1382</v>
      </c>
      <c r="C789" s="47"/>
      <c r="D789" s="47"/>
      <c r="E789" s="48">
        <v>11.041</v>
      </c>
      <c r="F789" s="47"/>
      <c r="G789" s="47"/>
      <c r="H789" s="47"/>
      <c r="I789" s="49">
        <v>222.19782000000001</v>
      </c>
      <c r="J789" s="47" t="s">
        <v>87</v>
      </c>
      <c r="K789" s="49"/>
      <c r="L789" s="49"/>
      <c r="M789" s="49"/>
      <c r="N789" s="49"/>
      <c r="O789" s="49"/>
      <c r="P789" s="49"/>
      <c r="Q789" s="49"/>
      <c r="R789" s="49"/>
      <c r="S789" s="47"/>
      <c r="T789" s="46">
        <v>4384710</v>
      </c>
      <c r="U789" s="46">
        <v>14755043</v>
      </c>
      <c r="V789" s="46">
        <v>8262861</v>
      </c>
      <c r="W789" s="46">
        <v>8055829</v>
      </c>
      <c r="X789" s="30">
        <v>4</v>
      </c>
    </row>
    <row r="790" spans="1:24" x14ac:dyDescent="0.3">
      <c r="A790" s="32">
        <v>516</v>
      </c>
      <c r="B790" s="47" t="s">
        <v>532</v>
      </c>
      <c r="C790" s="47"/>
      <c r="D790" s="47"/>
      <c r="E790" s="48">
        <v>11.042999999999999</v>
      </c>
      <c r="F790" s="47"/>
      <c r="G790" s="47"/>
      <c r="H790" s="47"/>
      <c r="I790" s="49">
        <v>477.13126999999997</v>
      </c>
      <c r="J790" s="47" t="s">
        <v>87</v>
      </c>
      <c r="K790" s="49"/>
      <c r="L790" s="49"/>
      <c r="M790" s="49"/>
      <c r="N790" s="49"/>
      <c r="O790" s="49"/>
      <c r="P790" s="49"/>
      <c r="Q790" s="49"/>
      <c r="R790" s="49"/>
      <c r="S790" s="47"/>
      <c r="T790" s="46"/>
      <c r="U790" s="46">
        <v>202417</v>
      </c>
      <c r="V790" s="46">
        <v>316705</v>
      </c>
      <c r="W790" s="46">
        <v>166434</v>
      </c>
      <c r="X790" s="30">
        <v>3</v>
      </c>
    </row>
    <row r="791" spans="1:24" x14ac:dyDescent="0.3">
      <c r="A791" s="32">
        <v>517</v>
      </c>
      <c r="B791" s="47" t="s">
        <v>1384</v>
      </c>
      <c r="C791" s="47"/>
      <c r="D791" s="47"/>
      <c r="E791" s="48">
        <v>11.048</v>
      </c>
      <c r="F791" s="47"/>
      <c r="G791" s="47"/>
      <c r="H791" s="47"/>
      <c r="I791" s="49">
        <v>138.1403</v>
      </c>
      <c r="J791" s="47" t="s">
        <v>87</v>
      </c>
      <c r="K791" s="49"/>
      <c r="L791" s="49"/>
      <c r="M791" s="49"/>
      <c r="N791" s="49"/>
      <c r="O791" s="49"/>
      <c r="P791" s="49"/>
      <c r="Q791" s="49"/>
      <c r="R791" s="49"/>
      <c r="S791" s="47"/>
      <c r="T791" s="46"/>
      <c r="U791" s="46">
        <v>5606297</v>
      </c>
      <c r="V791" s="46">
        <v>8149353</v>
      </c>
      <c r="W791" s="46">
        <v>4131815</v>
      </c>
      <c r="X791" s="30">
        <v>3</v>
      </c>
    </row>
    <row r="792" spans="1:24" x14ac:dyDescent="0.3">
      <c r="A792" s="32">
        <v>518</v>
      </c>
      <c r="B792" s="47" t="s">
        <v>1385</v>
      </c>
      <c r="C792" s="47"/>
      <c r="D792" s="47"/>
      <c r="E792" s="48">
        <v>11.061</v>
      </c>
      <c r="F792" s="47"/>
      <c r="G792" s="47"/>
      <c r="H792" s="47"/>
      <c r="I792" s="49">
        <v>251.95061000000001</v>
      </c>
      <c r="J792" s="47" t="s">
        <v>87</v>
      </c>
      <c r="K792" s="49"/>
      <c r="L792" s="49"/>
      <c r="M792" s="49"/>
      <c r="N792" s="49"/>
      <c r="O792" s="49"/>
      <c r="P792" s="49"/>
      <c r="Q792" s="49"/>
      <c r="R792" s="49"/>
      <c r="S792" s="47"/>
      <c r="T792" s="46">
        <v>111683</v>
      </c>
      <c r="U792" s="46">
        <v>186332</v>
      </c>
      <c r="V792" s="46">
        <v>174701</v>
      </c>
      <c r="W792" s="46">
        <v>185395</v>
      </c>
      <c r="X792" s="30">
        <v>4</v>
      </c>
    </row>
    <row r="793" spans="1:24" x14ac:dyDescent="0.3">
      <c r="A793" s="32">
        <v>519</v>
      </c>
      <c r="B793" s="47" t="s">
        <v>1386</v>
      </c>
      <c r="C793" s="47"/>
      <c r="D793" s="47"/>
      <c r="E793" s="48">
        <v>11.068</v>
      </c>
      <c r="F793" s="47"/>
      <c r="G793" s="47"/>
      <c r="H793" s="47"/>
      <c r="I793" s="49">
        <v>232.00523999999999</v>
      </c>
      <c r="J793" s="47" t="s">
        <v>87</v>
      </c>
      <c r="K793" s="49"/>
      <c r="L793" s="49"/>
      <c r="M793" s="49"/>
      <c r="N793" s="49"/>
      <c r="O793" s="49"/>
      <c r="P793" s="49"/>
      <c r="Q793" s="49"/>
      <c r="R793" s="49"/>
      <c r="S793" s="47"/>
      <c r="T793" s="46"/>
      <c r="U793" s="46">
        <v>498368</v>
      </c>
      <c r="V793" s="46"/>
      <c r="W793" s="46"/>
      <c r="X793" s="30">
        <v>1</v>
      </c>
    </row>
    <row r="794" spans="1:24" x14ac:dyDescent="0.3">
      <c r="A794" s="32">
        <v>520</v>
      </c>
      <c r="B794" s="47" t="s">
        <v>1387</v>
      </c>
      <c r="C794" s="47"/>
      <c r="D794" s="47"/>
      <c r="E794" s="48">
        <v>11.07</v>
      </c>
      <c r="F794" s="47"/>
      <c r="G794" s="47"/>
      <c r="H794" s="47"/>
      <c r="I794" s="49">
        <v>211.03945999999999</v>
      </c>
      <c r="J794" s="47" t="s">
        <v>87</v>
      </c>
      <c r="K794" s="49"/>
      <c r="L794" s="49"/>
      <c r="M794" s="49"/>
      <c r="N794" s="49"/>
      <c r="O794" s="49"/>
      <c r="P794" s="49"/>
      <c r="Q794" s="49"/>
      <c r="R794" s="49"/>
      <c r="S794" s="47"/>
      <c r="T794" s="46">
        <v>762322</v>
      </c>
      <c r="U794" s="46" t="s">
        <v>87</v>
      </c>
      <c r="V794" s="46">
        <v>62729</v>
      </c>
      <c r="W794" s="46">
        <v>784375</v>
      </c>
      <c r="X794" s="30">
        <v>3</v>
      </c>
    </row>
    <row r="795" spans="1:24" x14ac:dyDescent="0.3">
      <c r="A795" s="32">
        <v>521</v>
      </c>
      <c r="B795" s="47" t="s">
        <v>1388</v>
      </c>
      <c r="C795" s="47"/>
      <c r="D795" s="47"/>
      <c r="E795" s="48">
        <v>11.081</v>
      </c>
      <c r="F795" s="47"/>
      <c r="G795" s="47"/>
      <c r="H795" s="47"/>
      <c r="I795" s="49">
        <v>252.13561000000001</v>
      </c>
      <c r="J795" s="47" t="s">
        <v>87</v>
      </c>
      <c r="K795" s="49"/>
      <c r="L795" s="49"/>
      <c r="M795" s="49"/>
      <c r="N795" s="49"/>
      <c r="O795" s="49"/>
      <c r="P795" s="49"/>
      <c r="Q795" s="49"/>
      <c r="R795" s="49"/>
      <c r="S795" s="47"/>
      <c r="T795" s="46"/>
      <c r="U795" s="46">
        <v>428175</v>
      </c>
      <c r="V795" s="46"/>
      <c r="W795" s="46">
        <v>418027</v>
      </c>
      <c r="X795" s="30">
        <v>2</v>
      </c>
    </row>
    <row r="796" spans="1:24" x14ac:dyDescent="0.3">
      <c r="A796" s="32">
        <v>522</v>
      </c>
      <c r="B796" s="47" t="s">
        <v>1389</v>
      </c>
      <c r="C796" s="47"/>
      <c r="D796" s="47"/>
      <c r="E796" s="48">
        <v>11.081</v>
      </c>
      <c r="F796" s="47"/>
      <c r="G796" s="47"/>
      <c r="H796" s="47"/>
      <c r="I796" s="49">
        <v>148.08826999999999</v>
      </c>
      <c r="J796" s="47">
        <v>148.08771999999999</v>
      </c>
      <c r="K796" s="49"/>
      <c r="L796" s="49"/>
      <c r="M796" s="49"/>
      <c r="N796" s="49"/>
      <c r="O796" s="49"/>
      <c r="P796" s="49"/>
      <c r="Q796" s="49"/>
      <c r="R796" s="49"/>
      <c r="S796" s="47"/>
      <c r="T796" s="46"/>
      <c r="U796" s="46">
        <v>393046</v>
      </c>
      <c r="V796" s="46">
        <v>304794</v>
      </c>
      <c r="W796" s="46">
        <v>396094</v>
      </c>
      <c r="X796" s="30">
        <v>3</v>
      </c>
    </row>
    <row r="797" spans="1:24" x14ac:dyDescent="0.3">
      <c r="A797" s="32">
        <v>523</v>
      </c>
      <c r="B797" s="47" t="s">
        <v>1390</v>
      </c>
      <c r="C797" s="47"/>
      <c r="D797" s="47"/>
      <c r="E797" s="48">
        <v>11.086</v>
      </c>
      <c r="F797" s="47"/>
      <c r="G797" s="47"/>
      <c r="H797" s="47"/>
      <c r="I797" s="49">
        <v>164.11957000000001</v>
      </c>
      <c r="J797" s="47">
        <v>164.119</v>
      </c>
      <c r="K797" s="49"/>
      <c r="L797" s="49"/>
      <c r="M797" s="49"/>
      <c r="N797" s="49"/>
      <c r="O797" s="49"/>
      <c r="P797" s="49"/>
      <c r="Q797" s="49"/>
      <c r="R797" s="49"/>
      <c r="S797" s="47"/>
      <c r="T797" s="46"/>
      <c r="U797" s="46">
        <v>68387798</v>
      </c>
      <c r="V797" s="46"/>
      <c r="W797" s="46">
        <v>66135663</v>
      </c>
      <c r="X797" s="30">
        <v>2</v>
      </c>
    </row>
    <row r="798" spans="1:24" x14ac:dyDescent="0.3">
      <c r="A798" s="32">
        <v>524</v>
      </c>
      <c r="B798" s="47" t="s">
        <v>1391</v>
      </c>
      <c r="C798" s="47"/>
      <c r="D798" s="47"/>
      <c r="E798" s="48">
        <v>11.086</v>
      </c>
      <c r="F798" s="47"/>
      <c r="G798" s="47"/>
      <c r="H798" s="47"/>
      <c r="I798" s="49">
        <v>174.1403</v>
      </c>
      <c r="J798" s="47" t="s">
        <v>87</v>
      </c>
      <c r="K798" s="49"/>
      <c r="L798" s="49"/>
      <c r="M798" s="49"/>
      <c r="N798" s="49"/>
      <c r="O798" s="49"/>
      <c r="P798" s="49"/>
      <c r="Q798" s="49"/>
      <c r="R798" s="49"/>
      <c r="S798" s="47"/>
      <c r="T798" s="46">
        <v>3588983</v>
      </c>
      <c r="U798" s="46">
        <v>5543817</v>
      </c>
      <c r="V798" s="46">
        <v>6080971</v>
      </c>
      <c r="W798" s="46">
        <v>4187242</v>
      </c>
      <c r="X798" s="30">
        <v>4</v>
      </c>
    </row>
    <row r="799" spans="1:24" x14ac:dyDescent="0.3">
      <c r="A799" s="32">
        <v>525</v>
      </c>
      <c r="B799" s="47" t="s">
        <v>1392</v>
      </c>
      <c r="C799" s="47"/>
      <c r="D799" s="47"/>
      <c r="E799" s="48">
        <v>11.087999999999999</v>
      </c>
      <c r="F799" s="47"/>
      <c r="G799" s="47"/>
      <c r="H799" s="47"/>
      <c r="I799" s="49">
        <v>323.11858000000001</v>
      </c>
      <c r="J799" s="47" t="s">
        <v>87</v>
      </c>
      <c r="K799" s="49"/>
      <c r="L799" s="49"/>
      <c r="M799" s="49"/>
      <c r="N799" s="49"/>
      <c r="O799" s="49"/>
      <c r="P799" s="49"/>
      <c r="Q799" s="49"/>
      <c r="R799" s="49"/>
      <c r="S799" s="47"/>
      <c r="T799" s="46"/>
      <c r="U799" s="46">
        <v>532602</v>
      </c>
      <c r="V799" s="46"/>
      <c r="W799" s="46">
        <v>526630</v>
      </c>
      <c r="X799" s="30">
        <v>2</v>
      </c>
    </row>
    <row r="800" spans="1:24" x14ac:dyDescent="0.3">
      <c r="A800" s="32">
        <v>526</v>
      </c>
      <c r="B800" s="47" t="s">
        <v>1393</v>
      </c>
      <c r="C800" s="47"/>
      <c r="D800" s="47"/>
      <c r="E800" s="48">
        <v>11.095000000000001</v>
      </c>
      <c r="F800" s="47"/>
      <c r="G800" s="47"/>
      <c r="H800" s="47"/>
      <c r="I800" s="49">
        <v>70.077699999999993</v>
      </c>
      <c r="J800" s="47" t="s">
        <v>87</v>
      </c>
      <c r="K800" s="49"/>
      <c r="L800" s="49"/>
      <c r="M800" s="49"/>
      <c r="N800" s="49"/>
      <c r="O800" s="49"/>
      <c r="P800" s="49"/>
      <c r="Q800" s="49"/>
      <c r="R800" s="49"/>
      <c r="S800" s="47"/>
      <c r="T800" s="46"/>
      <c r="U800" s="46">
        <v>10363588</v>
      </c>
      <c r="V800" s="46">
        <v>11278634</v>
      </c>
      <c r="W800" s="46">
        <v>8963094</v>
      </c>
      <c r="X800" s="30">
        <v>3</v>
      </c>
    </row>
    <row r="801" spans="1:24" x14ac:dyDescent="0.3">
      <c r="A801" s="32">
        <v>527</v>
      </c>
      <c r="B801" s="47" t="s">
        <v>1394</v>
      </c>
      <c r="C801" s="47"/>
      <c r="D801" s="47"/>
      <c r="E801" s="48">
        <v>11.099</v>
      </c>
      <c r="F801" s="47"/>
      <c r="G801" s="47"/>
      <c r="H801" s="47"/>
      <c r="I801" s="49">
        <v>128.14975999999999</v>
      </c>
      <c r="J801" s="47" t="s">
        <v>87</v>
      </c>
      <c r="K801" s="49"/>
      <c r="L801" s="49"/>
      <c r="M801" s="49"/>
      <c r="N801" s="49"/>
      <c r="O801" s="49"/>
      <c r="P801" s="49"/>
      <c r="Q801" s="49"/>
      <c r="R801" s="49"/>
      <c r="S801" s="47"/>
      <c r="T801" s="46"/>
      <c r="U801" s="46"/>
      <c r="V801" s="46">
        <v>1401631</v>
      </c>
      <c r="W801" s="46"/>
      <c r="X801" s="30">
        <v>1</v>
      </c>
    </row>
    <row r="802" spans="1:24" x14ac:dyDescent="0.3">
      <c r="A802" s="32">
        <v>528</v>
      </c>
      <c r="B802" s="47" t="s">
        <v>1395</v>
      </c>
      <c r="C802" s="47"/>
      <c r="D802" s="47"/>
      <c r="E802" s="48">
        <v>11.101000000000001</v>
      </c>
      <c r="F802" s="47"/>
      <c r="G802" s="47"/>
      <c r="H802" s="47"/>
      <c r="I802" s="49">
        <v>999.06912999999997</v>
      </c>
      <c r="J802" s="47" t="s">
        <v>87</v>
      </c>
      <c r="K802" s="49"/>
      <c r="L802" s="49"/>
      <c r="M802" s="49"/>
      <c r="N802" s="49"/>
      <c r="O802" s="49"/>
      <c r="P802" s="49"/>
      <c r="Q802" s="49"/>
      <c r="R802" s="49"/>
      <c r="S802" s="47"/>
      <c r="T802" s="46"/>
      <c r="U802" s="46"/>
      <c r="V802" s="46">
        <v>71295086</v>
      </c>
      <c r="W802" s="46"/>
      <c r="X802" s="30">
        <v>1</v>
      </c>
    </row>
    <row r="803" spans="1:24" x14ac:dyDescent="0.3">
      <c r="A803" s="32">
        <v>529</v>
      </c>
      <c r="B803" s="47" t="s">
        <v>1396</v>
      </c>
      <c r="C803" s="47"/>
      <c r="D803" s="47"/>
      <c r="E803" s="48">
        <v>11.106</v>
      </c>
      <c r="F803" s="47"/>
      <c r="G803" s="47"/>
      <c r="H803" s="47"/>
      <c r="I803" s="49">
        <v>204.23857000000001</v>
      </c>
      <c r="J803" s="47" t="s">
        <v>87</v>
      </c>
      <c r="K803" s="49"/>
      <c r="L803" s="49"/>
      <c r="M803" s="49"/>
      <c r="N803" s="49"/>
      <c r="O803" s="49"/>
      <c r="P803" s="49"/>
      <c r="Q803" s="49"/>
      <c r="R803" s="49"/>
      <c r="S803" s="47"/>
      <c r="T803" s="46"/>
      <c r="U803" s="46"/>
      <c r="V803" s="46">
        <v>1401631</v>
      </c>
      <c r="W803" s="46"/>
      <c r="X803" s="30">
        <v>1</v>
      </c>
    </row>
    <row r="804" spans="1:24" x14ac:dyDescent="0.3">
      <c r="A804" s="32">
        <v>530</v>
      </c>
      <c r="B804" s="47" t="s">
        <v>1397</v>
      </c>
      <c r="C804" s="47"/>
      <c r="D804" s="47"/>
      <c r="E804" s="48">
        <v>11.113</v>
      </c>
      <c r="F804" s="47"/>
      <c r="G804" s="47"/>
      <c r="H804" s="47"/>
      <c r="I804" s="49">
        <v>344.28942999999998</v>
      </c>
      <c r="J804" s="47" t="s">
        <v>87</v>
      </c>
      <c r="K804" s="49"/>
      <c r="L804" s="49"/>
      <c r="M804" s="49"/>
      <c r="N804" s="49"/>
      <c r="O804" s="49"/>
      <c r="P804" s="49"/>
      <c r="Q804" s="49"/>
      <c r="R804" s="49"/>
      <c r="S804" s="47"/>
      <c r="T804" s="46"/>
      <c r="U804" s="46"/>
      <c r="V804" s="46">
        <v>6617776</v>
      </c>
      <c r="W804" s="46"/>
      <c r="X804" s="30">
        <v>1</v>
      </c>
    </row>
    <row r="805" spans="1:24" x14ac:dyDescent="0.3">
      <c r="A805" s="32">
        <v>531</v>
      </c>
      <c r="B805" s="47" t="s">
        <v>1398</v>
      </c>
      <c r="C805" s="47"/>
      <c r="D805" s="47"/>
      <c r="E805" s="48">
        <v>11.16</v>
      </c>
      <c r="F805" s="47"/>
      <c r="G805" s="47"/>
      <c r="H805" s="47"/>
      <c r="I805" s="49">
        <v>322.13456000000002</v>
      </c>
      <c r="J805" s="47" t="s">
        <v>87</v>
      </c>
      <c r="K805" s="49"/>
      <c r="L805" s="49"/>
      <c r="M805" s="49"/>
      <c r="N805" s="49"/>
      <c r="O805" s="49"/>
      <c r="P805" s="49"/>
      <c r="Q805" s="49"/>
      <c r="R805" s="49"/>
      <c r="S805" s="47"/>
      <c r="T805" s="46"/>
      <c r="U805" s="46"/>
      <c r="V805" s="46">
        <v>938573</v>
      </c>
      <c r="W805" s="46"/>
      <c r="X805" s="30">
        <v>1</v>
      </c>
    </row>
    <row r="806" spans="1:24" x14ac:dyDescent="0.3">
      <c r="A806" s="32">
        <v>532</v>
      </c>
      <c r="B806" s="47" t="s">
        <v>535</v>
      </c>
      <c r="C806" s="47"/>
      <c r="D806" s="47"/>
      <c r="E806" s="48">
        <v>11.163</v>
      </c>
      <c r="F806" s="47"/>
      <c r="G806" s="47"/>
      <c r="H806" s="47"/>
      <c r="I806" s="49">
        <v>212.24985000000001</v>
      </c>
      <c r="J806" s="47" t="s">
        <v>87</v>
      </c>
      <c r="K806" s="49"/>
      <c r="L806" s="49"/>
      <c r="M806" s="49"/>
      <c r="N806" s="49"/>
      <c r="O806" s="49"/>
      <c r="P806" s="49"/>
      <c r="Q806" s="49"/>
      <c r="R806" s="49"/>
      <c r="S806" s="47"/>
      <c r="T806" s="46">
        <v>23298690</v>
      </c>
      <c r="U806" s="46">
        <v>51668869</v>
      </c>
      <c r="V806" s="46" t="s">
        <v>87</v>
      </c>
      <c r="W806" s="46">
        <v>36846127</v>
      </c>
      <c r="X806" s="30">
        <v>3</v>
      </c>
    </row>
    <row r="807" spans="1:24" x14ac:dyDescent="0.3">
      <c r="A807" s="32">
        <v>533</v>
      </c>
      <c r="B807" s="47" t="s">
        <v>1399</v>
      </c>
      <c r="C807" s="47"/>
      <c r="D807" s="47"/>
      <c r="E807" s="48">
        <v>11.167</v>
      </c>
      <c r="F807" s="47"/>
      <c r="G807" s="47"/>
      <c r="H807" s="47"/>
      <c r="I807" s="49">
        <v>322.13456000000002</v>
      </c>
      <c r="J807" s="47" t="s">
        <v>87</v>
      </c>
      <c r="K807" s="49"/>
      <c r="L807" s="49"/>
      <c r="M807" s="49"/>
      <c r="N807" s="49"/>
      <c r="O807" s="49"/>
      <c r="P807" s="49"/>
      <c r="Q807" s="49"/>
      <c r="R807" s="49"/>
      <c r="S807" s="47"/>
      <c r="T807" s="46"/>
      <c r="U807" s="46">
        <v>597220</v>
      </c>
      <c r="V807" s="46">
        <v>524914</v>
      </c>
      <c r="W807" s="46">
        <v>378979</v>
      </c>
      <c r="X807" s="30">
        <v>3</v>
      </c>
    </row>
    <row r="808" spans="1:24" x14ac:dyDescent="0.3">
      <c r="A808" s="32">
        <v>534</v>
      </c>
      <c r="B808" s="47" t="s">
        <v>1400</v>
      </c>
      <c r="C808" s="47"/>
      <c r="D808" s="47"/>
      <c r="E808" s="48">
        <v>11.19</v>
      </c>
      <c r="F808" s="47"/>
      <c r="G808" s="47"/>
      <c r="H808" s="47"/>
      <c r="I808" s="49">
        <v>250.19273000000001</v>
      </c>
      <c r="J808" s="47" t="s">
        <v>87</v>
      </c>
      <c r="K808" s="49"/>
      <c r="L808" s="49"/>
      <c r="M808" s="49"/>
      <c r="N808" s="49"/>
      <c r="O808" s="49"/>
      <c r="P808" s="49"/>
      <c r="Q808" s="49"/>
      <c r="R808" s="49"/>
      <c r="S808" s="47"/>
      <c r="T808" s="46" t="s">
        <v>87</v>
      </c>
      <c r="U808" s="46">
        <v>1661324</v>
      </c>
      <c r="V808" s="46" t="s">
        <v>87</v>
      </c>
      <c r="W808" s="46"/>
      <c r="X808" s="30">
        <v>1</v>
      </c>
    </row>
    <row r="809" spans="1:24" x14ac:dyDescent="0.3">
      <c r="A809" s="32">
        <v>535</v>
      </c>
      <c r="B809" s="47" t="s">
        <v>1401</v>
      </c>
      <c r="C809" s="47"/>
      <c r="D809" s="47"/>
      <c r="E809" s="48">
        <v>11.196</v>
      </c>
      <c r="F809" s="47"/>
      <c r="G809" s="47"/>
      <c r="H809" s="47"/>
      <c r="I809" s="49">
        <v>648.38761999999997</v>
      </c>
      <c r="J809" s="47" t="s">
        <v>87</v>
      </c>
      <c r="K809" s="49"/>
      <c r="L809" s="49"/>
      <c r="M809" s="49"/>
      <c r="N809" s="49"/>
      <c r="O809" s="49"/>
      <c r="P809" s="49"/>
      <c r="Q809" s="49"/>
      <c r="R809" s="49"/>
      <c r="S809" s="47"/>
      <c r="T809" s="46">
        <v>1345065</v>
      </c>
      <c r="U809" s="46">
        <v>1657576</v>
      </c>
      <c r="V809" s="46">
        <v>1572145</v>
      </c>
      <c r="W809" s="46">
        <v>1353876</v>
      </c>
      <c r="X809" s="30">
        <v>4</v>
      </c>
    </row>
    <row r="810" spans="1:24" x14ac:dyDescent="0.3">
      <c r="A810" s="32">
        <v>536</v>
      </c>
      <c r="B810" s="47" t="s">
        <v>1402</v>
      </c>
      <c r="C810" s="47"/>
      <c r="D810" s="47"/>
      <c r="E810" s="48">
        <v>11.196</v>
      </c>
      <c r="F810" s="47"/>
      <c r="G810" s="47"/>
      <c r="H810" s="47"/>
      <c r="I810" s="49">
        <v>264.13560999999999</v>
      </c>
      <c r="J810" s="47" t="s">
        <v>87</v>
      </c>
      <c r="K810" s="49"/>
      <c r="L810" s="49"/>
      <c r="M810" s="49"/>
      <c r="N810" s="49"/>
      <c r="O810" s="49"/>
      <c r="P810" s="49"/>
      <c r="Q810" s="49"/>
      <c r="R810" s="49"/>
      <c r="S810" s="47"/>
      <c r="T810" s="46">
        <v>104193</v>
      </c>
      <c r="U810" s="46">
        <v>74206</v>
      </c>
      <c r="V810" s="46"/>
      <c r="W810" s="46">
        <v>77480</v>
      </c>
      <c r="X810" s="30">
        <v>3</v>
      </c>
    </row>
    <row r="811" spans="1:24" x14ac:dyDescent="0.3">
      <c r="A811" s="32">
        <v>537</v>
      </c>
      <c r="B811" s="47" t="s">
        <v>1403</v>
      </c>
      <c r="C811" s="47"/>
      <c r="D811" s="47"/>
      <c r="E811" s="48">
        <v>11.2</v>
      </c>
      <c r="F811" s="47"/>
      <c r="G811" s="47"/>
      <c r="H811" s="47"/>
      <c r="I811" s="49">
        <v>408.19627000000003</v>
      </c>
      <c r="J811" s="47" t="s">
        <v>87</v>
      </c>
      <c r="K811" s="49"/>
      <c r="L811" s="49"/>
      <c r="M811" s="49"/>
      <c r="N811" s="49"/>
      <c r="O811" s="49"/>
      <c r="P811" s="49"/>
      <c r="Q811" s="49"/>
      <c r="R811" s="49"/>
      <c r="S811" s="47"/>
      <c r="T811" s="46">
        <v>373426</v>
      </c>
      <c r="U811" s="46">
        <v>443367</v>
      </c>
      <c r="V811" s="46">
        <v>422928</v>
      </c>
      <c r="W811" s="46">
        <v>385965</v>
      </c>
      <c r="X811" s="30">
        <v>4</v>
      </c>
    </row>
    <row r="812" spans="1:24" x14ac:dyDescent="0.3">
      <c r="A812" s="32">
        <v>538</v>
      </c>
      <c r="B812" s="47" t="s">
        <v>1404</v>
      </c>
      <c r="C812" s="47"/>
      <c r="D812" s="47"/>
      <c r="E812" s="48">
        <v>11.204000000000001</v>
      </c>
      <c r="F812" s="47"/>
      <c r="G812" s="47"/>
      <c r="H812" s="47"/>
      <c r="I812" s="49">
        <v>310.28663</v>
      </c>
      <c r="J812" s="47" t="s">
        <v>87</v>
      </c>
      <c r="K812" s="49"/>
      <c r="L812" s="49"/>
      <c r="M812" s="49"/>
      <c r="N812" s="49"/>
      <c r="O812" s="49"/>
      <c r="P812" s="49"/>
      <c r="Q812" s="49"/>
      <c r="R812" s="49"/>
      <c r="S812" s="47"/>
      <c r="T812" s="46"/>
      <c r="U812" s="46">
        <v>891229</v>
      </c>
      <c r="V812" s="46">
        <v>1002677</v>
      </c>
      <c r="W812" s="46"/>
      <c r="X812" s="30">
        <v>2</v>
      </c>
    </row>
    <row r="813" spans="1:24" x14ac:dyDescent="0.3">
      <c r="A813" s="32">
        <v>539</v>
      </c>
      <c r="B813" s="47" t="s">
        <v>1405</v>
      </c>
      <c r="C813" s="47"/>
      <c r="D813" s="47"/>
      <c r="E813" s="48">
        <v>11.205</v>
      </c>
      <c r="F813" s="47"/>
      <c r="G813" s="47"/>
      <c r="H813" s="47"/>
      <c r="I813" s="49">
        <v>170.13013000000001</v>
      </c>
      <c r="J813" s="47" t="s">
        <v>87</v>
      </c>
      <c r="K813" s="49"/>
      <c r="L813" s="49"/>
      <c r="M813" s="49"/>
      <c r="N813" s="49"/>
      <c r="O813" s="49"/>
      <c r="P813" s="49"/>
      <c r="Q813" s="49"/>
      <c r="R813" s="49"/>
      <c r="S813" s="47"/>
      <c r="T813" s="46"/>
      <c r="U813" s="46">
        <v>3628209</v>
      </c>
      <c r="V813" s="46" t="s">
        <v>87</v>
      </c>
      <c r="W813" s="46">
        <v>1675750</v>
      </c>
      <c r="X813" s="30">
        <v>2</v>
      </c>
    </row>
    <row r="814" spans="1:24" x14ac:dyDescent="0.3">
      <c r="A814" s="32">
        <v>540</v>
      </c>
      <c r="B814" s="47" t="s">
        <v>1406</v>
      </c>
      <c r="C814" s="47"/>
      <c r="D814" s="47"/>
      <c r="E814" s="48">
        <v>11.205</v>
      </c>
      <c r="F814" s="47"/>
      <c r="G814" s="47"/>
      <c r="H814" s="47"/>
      <c r="I814" s="49">
        <v>226.15635</v>
      </c>
      <c r="J814" s="47" t="s">
        <v>87</v>
      </c>
      <c r="K814" s="49"/>
      <c r="L814" s="49"/>
      <c r="M814" s="49"/>
      <c r="N814" s="49"/>
      <c r="O814" s="49"/>
      <c r="P814" s="49"/>
      <c r="Q814" s="49"/>
      <c r="R814" s="49"/>
      <c r="S814" s="47"/>
      <c r="T814" s="46">
        <v>45939</v>
      </c>
      <c r="U814" s="46">
        <v>40656</v>
      </c>
      <c r="V814" s="46"/>
      <c r="W814" s="46">
        <v>36080</v>
      </c>
      <c r="X814" s="30">
        <v>3</v>
      </c>
    </row>
    <row r="815" spans="1:24" x14ac:dyDescent="0.3">
      <c r="A815" s="32">
        <v>541</v>
      </c>
      <c r="B815" s="47" t="s">
        <v>1408</v>
      </c>
      <c r="C815" s="47"/>
      <c r="D815" s="47"/>
      <c r="E815" s="48">
        <v>11.215999999999999</v>
      </c>
      <c r="F815" s="47"/>
      <c r="G815" s="47"/>
      <c r="H815" s="47"/>
      <c r="I815" s="49">
        <v>246.16143</v>
      </c>
      <c r="J815" s="47" t="s">
        <v>87</v>
      </c>
      <c r="K815" s="49"/>
      <c r="L815" s="49"/>
      <c r="M815" s="49"/>
      <c r="N815" s="49"/>
      <c r="O815" s="49"/>
      <c r="P815" s="49"/>
      <c r="Q815" s="49"/>
      <c r="R815" s="49"/>
      <c r="S815" s="47"/>
      <c r="T815" s="46">
        <v>569965</v>
      </c>
      <c r="U815" s="46">
        <v>805766</v>
      </c>
      <c r="V815" s="46">
        <v>707384</v>
      </c>
      <c r="W815" s="46">
        <v>689805</v>
      </c>
      <c r="X815" s="30">
        <v>4</v>
      </c>
    </row>
    <row r="816" spans="1:24" x14ac:dyDescent="0.3">
      <c r="A816" s="32">
        <v>542</v>
      </c>
      <c r="B816" s="47" t="s">
        <v>1409</v>
      </c>
      <c r="C816" s="47"/>
      <c r="D816" s="47"/>
      <c r="E816" s="48">
        <v>11.22</v>
      </c>
      <c r="F816" s="47"/>
      <c r="G816" s="47"/>
      <c r="H816" s="47"/>
      <c r="I816" s="49">
        <v>182.09375</v>
      </c>
      <c r="J816" s="47" t="s">
        <v>87</v>
      </c>
      <c r="K816" s="49"/>
      <c r="L816" s="49"/>
      <c r="M816" s="49"/>
      <c r="N816" s="49"/>
      <c r="O816" s="49"/>
      <c r="P816" s="49"/>
      <c r="Q816" s="49"/>
      <c r="R816" s="49"/>
      <c r="S816" s="47"/>
      <c r="T816" s="46"/>
      <c r="U816" s="46"/>
      <c r="V816" s="46"/>
      <c r="W816" s="46">
        <v>103226</v>
      </c>
      <c r="X816" s="30">
        <v>1</v>
      </c>
    </row>
    <row r="817" spans="1:24" x14ac:dyDescent="0.3">
      <c r="A817" s="32">
        <v>543</v>
      </c>
      <c r="B817" s="47" t="s">
        <v>1410</v>
      </c>
      <c r="C817" s="47"/>
      <c r="D817" s="47"/>
      <c r="E817" s="48">
        <v>11.228999999999999</v>
      </c>
      <c r="F817" s="47"/>
      <c r="G817" s="47"/>
      <c r="H817" s="47"/>
      <c r="I817" s="49">
        <v>424.18216999999999</v>
      </c>
      <c r="J817" s="47" t="s">
        <v>87</v>
      </c>
      <c r="K817" s="49"/>
      <c r="L817" s="49"/>
      <c r="M817" s="49"/>
      <c r="N817" s="49"/>
      <c r="O817" s="49"/>
      <c r="P817" s="49"/>
      <c r="Q817" s="49"/>
      <c r="R817" s="49"/>
      <c r="S817" s="47"/>
      <c r="T817" s="46">
        <v>71380</v>
      </c>
      <c r="U817" s="46">
        <v>230418</v>
      </c>
      <c r="V817" s="46">
        <v>111968</v>
      </c>
      <c r="W817" s="46" t="s">
        <v>87</v>
      </c>
      <c r="X817" s="30">
        <v>3</v>
      </c>
    </row>
    <row r="818" spans="1:24" x14ac:dyDescent="0.3">
      <c r="A818" s="32">
        <v>544</v>
      </c>
      <c r="B818" s="47" t="s">
        <v>1411</v>
      </c>
      <c r="C818" s="47"/>
      <c r="D818" s="47"/>
      <c r="E818" s="48">
        <v>11.27</v>
      </c>
      <c r="F818" s="47"/>
      <c r="G818" s="47"/>
      <c r="H818" s="47"/>
      <c r="I818" s="49">
        <v>116.0468</v>
      </c>
      <c r="J818" s="47" t="s">
        <v>87</v>
      </c>
      <c r="K818" s="49"/>
      <c r="L818" s="49"/>
      <c r="M818" s="49"/>
      <c r="N818" s="49"/>
      <c r="O818" s="49"/>
      <c r="P818" s="49"/>
      <c r="Q818" s="49"/>
      <c r="R818" s="49"/>
      <c r="S818" s="47"/>
      <c r="T818" s="46">
        <v>1340287</v>
      </c>
      <c r="U818" s="46">
        <v>2020075</v>
      </c>
      <c r="V818" s="46" t="s">
        <v>87</v>
      </c>
      <c r="W818" s="46">
        <v>1710871</v>
      </c>
      <c r="X818" s="30">
        <v>3</v>
      </c>
    </row>
    <row r="819" spans="1:24" x14ac:dyDescent="0.3">
      <c r="A819" s="32">
        <v>545</v>
      </c>
      <c r="B819" s="47" t="s">
        <v>1412</v>
      </c>
      <c r="C819" s="47"/>
      <c r="D819" s="47"/>
      <c r="E819" s="48">
        <v>11.272</v>
      </c>
      <c r="F819" s="47"/>
      <c r="G819" s="47"/>
      <c r="H819" s="47"/>
      <c r="I819" s="49">
        <v>186.12504999999999</v>
      </c>
      <c r="J819" s="47" t="s">
        <v>87</v>
      </c>
      <c r="K819" s="49"/>
      <c r="L819" s="49"/>
      <c r="M819" s="49"/>
      <c r="N819" s="49"/>
      <c r="O819" s="49"/>
      <c r="P819" s="49"/>
      <c r="Q819" s="49"/>
      <c r="R819" s="49"/>
      <c r="S819" s="47"/>
      <c r="T819" s="46">
        <v>1340287</v>
      </c>
      <c r="U819" s="46">
        <v>2020075</v>
      </c>
      <c r="V819" s="46">
        <v>2118156</v>
      </c>
      <c r="W819" s="46">
        <v>1710871</v>
      </c>
      <c r="X819" s="30">
        <v>4</v>
      </c>
    </row>
    <row r="820" spans="1:24" x14ac:dyDescent="0.3">
      <c r="A820" s="32">
        <v>546</v>
      </c>
      <c r="B820" s="47" t="s">
        <v>1414</v>
      </c>
      <c r="C820" s="47"/>
      <c r="D820" s="47"/>
      <c r="E820" s="48">
        <v>11.273999999999999</v>
      </c>
      <c r="F820" s="47"/>
      <c r="G820" s="47"/>
      <c r="H820" s="47"/>
      <c r="I820" s="49">
        <v>999.06912999999997</v>
      </c>
      <c r="J820" s="47" t="s">
        <v>87</v>
      </c>
      <c r="K820" s="49"/>
      <c r="L820" s="49"/>
      <c r="M820" s="49"/>
      <c r="N820" s="49"/>
      <c r="O820" s="49"/>
      <c r="P820" s="49"/>
      <c r="Q820" s="49"/>
      <c r="R820" s="49"/>
      <c r="S820" s="47"/>
      <c r="T820" s="46"/>
      <c r="U820" s="46" t="s">
        <v>87</v>
      </c>
      <c r="V820" s="46">
        <v>147589</v>
      </c>
      <c r="W820" s="46"/>
      <c r="X820" s="30">
        <v>1</v>
      </c>
    </row>
    <row r="821" spans="1:24" x14ac:dyDescent="0.3">
      <c r="A821" s="32">
        <v>547</v>
      </c>
      <c r="B821" s="47" t="s">
        <v>1415</v>
      </c>
      <c r="C821" s="47"/>
      <c r="D821" s="47"/>
      <c r="E821" s="48">
        <v>11.273999999999999</v>
      </c>
      <c r="F821" s="47"/>
      <c r="G821" s="47"/>
      <c r="H821" s="47"/>
      <c r="I821" s="49">
        <v>302.08758999999998</v>
      </c>
      <c r="J821" s="47" t="s">
        <v>87</v>
      </c>
      <c r="K821" s="49"/>
      <c r="L821" s="49"/>
      <c r="M821" s="49"/>
      <c r="N821" s="49"/>
      <c r="O821" s="49"/>
      <c r="P821" s="49"/>
      <c r="Q821" s="49"/>
      <c r="R821" s="49"/>
      <c r="S821" s="47"/>
      <c r="T821" s="46">
        <v>274426</v>
      </c>
      <c r="U821" s="46">
        <v>397946</v>
      </c>
      <c r="V821" s="46">
        <v>415391</v>
      </c>
      <c r="W821" s="46">
        <v>341390</v>
      </c>
      <c r="X821" s="30">
        <v>4</v>
      </c>
    </row>
    <row r="822" spans="1:24" x14ac:dyDescent="0.3">
      <c r="A822" s="32">
        <v>548</v>
      </c>
      <c r="B822" s="47" t="s">
        <v>1416</v>
      </c>
      <c r="C822" s="47"/>
      <c r="D822" s="47"/>
      <c r="E822" s="48">
        <v>11.288</v>
      </c>
      <c r="F822" s="47"/>
      <c r="G822" s="47"/>
      <c r="H822" s="47"/>
      <c r="I822" s="49">
        <v>244.16691</v>
      </c>
      <c r="J822" s="47" t="s">
        <v>87</v>
      </c>
      <c r="K822" s="49"/>
      <c r="L822" s="49"/>
      <c r="M822" s="49"/>
      <c r="N822" s="49"/>
      <c r="O822" s="49"/>
      <c r="P822" s="49"/>
      <c r="Q822" s="49"/>
      <c r="R822" s="49"/>
      <c r="S822" s="47"/>
      <c r="T822" s="46"/>
      <c r="U822" s="46">
        <v>62506</v>
      </c>
      <c r="V822" s="46">
        <v>101250</v>
      </c>
      <c r="W822" s="46"/>
      <c r="X822" s="30">
        <v>2</v>
      </c>
    </row>
    <row r="823" spans="1:24" x14ac:dyDescent="0.3">
      <c r="A823" s="32">
        <v>549</v>
      </c>
      <c r="B823" s="47" t="s">
        <v>1417</v>
      </c>
      <c r="C823" s="47"/>
      <c r="D823" s="47"/>
      <c r="E823" s="48">
        <v>11.327999999999999</v>
      </c>
      <c r="F823" s="47"/>
      <c r="G823" s="47"/>
      <c r="H823" s="47"/>
      <c r="I823" s="49">
        <v>296.15192999999999</v>
      </c>
      <c r="J823" s="47" t="s">
        <v>87</v>
      </c>
      <c r="K823" s="49"/>
      <c r="L823" s="49"/>
      <c r="M823" s="49"/>
      <c r="N823" s="49"/>
      <c r="O823" s="49"/>
      <c r="P823" s="49"/>
      <c r="Q823" s="49"/>
      <c r="R823" s="49"/>
      <c r="S823" s="47"/>
      <c r="T823" s="46"/>
      <c r="U823" s="46">
        <v>852059</v>
      </c>
      <c r="V823" s="46">
        <v>785240</v>
      </c>
      <c r="W823" s="46">
        <v>708015</v>
      </c>
      <c r="X823" s="30">
        <v>3</v>
      </c>
    </row>
    <row r="824" spans="1:24" x14ac:dyDescent="0.3">
      <c r="A824" s="32">
        <v>550</v>
      </c>
      <c r="B824" s="47" t="s">
        <v>1418</v>
      </c>
      <c r="C824" s="47"/>
      <c r="D824" s="47"/>
      <c r="E824" s="48">
        <v>11.342000000000001</v>
      </c>
      <c r="F824" s="47"/>
      <c r="G824" s="47"/>
      <c r="H824" s="47"/>
      <c r="I824" s="49">
        <v>574.08052999999995</v>
      </c>
      <c r="J824" s="47" t="s">
        <v>87</v>
      </c>
      <c r="K824" s="49"/>
      <c r="L824" s="49"/>
      <c r="M824" s="49"/>
      <c r="N824" s="49"/>
      <c r="O824" s="49"/>
      <c r="P824" s="49"/>
      <c r="Q824" s="49"/>
      <c r="R824" s="49"/>
      <c r="S824" s="47"/>
      <c r="T824" s="46">
        <v>101986</v>
      </c>
      <c r="U824" s="46">
        <v>207993</v>
      </c>
      <c r="V824" s="46">
        <v>93073</v>
      </c>
      <c r="W824" s="46">
        <v>155645</v>
      </c>
      <c r="X824" s="30">
        <v>4</v>
      </c>
    </row>
    <row r="825" spans="1:24" x14ac:dyDescent="0.3">
      <c r="A825" s="32">
        <v>551</v>
      </c>
      <c r="B825" s="47" t="s">
        <v>1419</v>
      </c>
      <c r="C825" s="47"/>
      <c r="D825" s="47"/>
      <c r="E825" s="48">
        <v>11.348000000000001</v>
      </c>
      <c r="F825" s="47"/>
      <c r="G825" s="47"/>
      <c r="H825" s="47"/>
      <c r="I825" s="49">
        <v>210.19782000000001</v>
      </c>
      <c r="J825" s="47" t="s">
        <v>87</v>
      </c>
      <c r="K825" s="49"/>
      <c r="L825" s="49"/>
      <c r="M825" s="49"/>
      <c r="N825" s="49"/>
      <c r="O825" s="49"/>
      <c r="P825" s="49"/>
      <c r="Q825" s="49"/>
      <c r="R825" s="49"/>
      <c r="S825" s="47"/>
      <c r="T825" s="46">
        <v>394755</v>
      </c>
      <c r="U825" s="46">
        <v>475053</v>
      </c>
      <c r="V825" s="46">
        <v>412661</v>
      </c>
      <c r="W825" s="46">
        <v>392277</v>
      </c>
      <c r="X825" s="30">
        <v>4</v>
      </c>
    </row>
    <row r="826" spans="1:24" x14ac:dyDescent="0.3">
      <c r="A826" s="32">
        <v>552</v>
      </c>
      <c r="B826" s="47" t="s">
        <v>1421</v>
      </c>
      <c r="C826" s="47"/>
      <c r="D826" s="47"/>
      <c r="E826" s="48">
        <v>11.364000000000001</v>
      </c>
      <c r="F826" s="47"/>
      <c r="G826" s="47"/>
      <c r="H826" s="47"/>
      <c r="I826" s="49">
        <v>385.14209</v>
      </c>
      <c r="J826" s="47" t="s">
        <v>87</v>
      </c>
      <c r="K826" s="49"/>
      <c r="L826" s="49"/>
      <c r="M826" s="49"/>
      <c r="N826" s="49"/>
      <c r="O826" s="49"/>
      <c r="P826" s="49"/>
      <c r="Q826" s="49"/>
      <c r="R826" s="49"/>
      <c r="S826" s="47"/>
      <c r="T826" s="46"/>
      <c r="U826" s="46">
        <v>328455</v>
      </c>
      <c r="V826" s="46"/>
      <c r="W826" s="46">
        <v>153518</v>
      </c>
      <c r="X826" s="30">
        <v>2</v>
      </c>
    </row>
    <row r="827" spans="1:24" x14ac:dyDescent="0.3">
      <c r="A827" s="32">
        <v>553</v>
      </c>
      <c r="B827" s="47" t="s">
        <v>542</v>
      </c>
      <c r="C827" s="47"/>
      <c r="D827" s="47"/>
      <c r="E827" s="48">
        <v>11.366</v>
      </c>
      <c r="F827" s="47"/>
      <c r="G827" s="47"/>
      <c r="H827" s="47"/>
      <c r="I827" s="49">
        <v>327.18900000000002</v>
      </c>
      <c r="J827" s="47" t="s">
        <v>87</v>
      </c>
      <c r="K827" s="49"/>
      <c r="L827" s="49"/>
      <c r="M827" s="49"/>
      <c r="N827" s="49"/>
      <c r="O827" s="49"/>
      <c r="P827" s="49"/>
      <c r="Q827" s="49"/>
      <c r="R827" s="49"/>
      <c r="S827" s="47"/>
      <c r="T827" s="46"/>
      <c r="U827" s="46">
        <v>328455</v>
      </c>
      <c r="V827" s="46"/>
      <c r="W827" s="46">
        <v>153518</v>
      </c>
      <c r="X827" s="30">
        <v>2</v>
      </c>
    </row>
    <row r="828" spans="1:24" x14ac:dyDescent="0.3">
      <c r="A828" s="32">
        <v>554</v>
      </c>
      <c r="B828" s="47" t="s">
        <v>1422</v>
      </c>
      <c r="C828" s="47"/>
      <c r="D828" s="47"/>
      <c r="E828" s="48">
        <v>11.371</v>
      </c>
      <c r="F828" s="47"/>
      <c r="G828" s="47"/>
      <c r="H828" s="47"/>
      <c r="I828" s="49">
        <v>278.13350000000003</v>
      </c>
      <c r="J828" s="47" t="s">
        <v>87</v>
      </c>
      <c r="K828" s="49"/>
      <c r="L828" s="49"/>
      <c r="M828" s="49"/>
      <c r="N828" s="49"/>
      <c r="O828" s="49"/>
      <c r="P828" s="49"/>
      <c r="Q828" s="49"/>
      <c r="R828" s="49"/>
      <c r="S828" s="47"/>
      <c r="T828" s="46"/>
      <c r="U828" s="46">
        <v>532074</v>
      </c>
      <c r="V828" s="46">
        <v>457932</v>
      </c>
      <c r="W828" s="46">
        <v>230050</v>
      </c>
      <c r="X828" s="30">
        <v>3</v>
      </c>
    </row>
    <row r="829" spans="1:24" x14ac:dyDescent="0.3">
      <c r="A829" s="32">
        <v>555</v>
      </c>
      <c r="B829" s="47" t="s">
        <v>546</v>
      </c>
      <c r="C829" s="47"/>
      <c r="D829" s="47"/>
      <c r="E829" s="48">
        <v>11.38</v>
      </c>
      <c r="F829" s="47"/>
      <c r="G829" s="47"/>
      <c r="H829" s="47"/>
      <c r="I829" s="49">
        <v>288.17200000000003</v>
      </c>
      <c r="J829" s="47" t="s">
        <v>87</v>
      </c>
      <c r="K829" s="49"/>
      <c r="L829" s="49"/>
      <c r="M829" s="49"/>
      <c r="N829" s="49"/>
      <c r="O829" s="49"/>
      <c r="P829" s="49"/>
      <c r="Q829" s="49"/>
      <c r="R829" s="49"/>
      <c r="S829" s="47"/>
      <c r="T829" s="46"/>
      <c r="U829" s="46"/>
      <c r="V829" s="46">
        <v>2322108</v>
      </c>
      <c r="W829" s="46">
        <v>1461087</v>
      </c>
      <c r="X829" s="30">
        <v>2</v>
      </c>
    </row>
    <row r="830" spans="1:24" x14ac:dyDescent="0.3">
      <c r="A830" s="32">
        <v>556</v>
      </c>
      <c r="B830" s="47" t="s">
        <v>1423</v>
      </c>
      <c r="C830" s="47"/>
      <c r="D830" s="47"/>
      <c r="E830" s="48">
        <v>11.385999999999999</v>
      </c>
      <c r="F830" s="47"/>
      <c r="G830" s="47"/>
      <c r="H830" s="47"/>
      <c r="I830" s="49">
        <v>96.093350000000001</v>
      </c>
      <c r="J830" s="47" t="s">
        <v>87</v>
      </c>
      <c r="K830" s="49"/>
      <c r="L830" s="49"/>
      <c r="M830" s="49"/>
      <c r="N830" s="49"/>
      <c r="O830" s="49"/>
      <c r="P830" s="49"/>
      <c r="Q830" s="49"/>
      <c r="R830" s="49"/>
      <c r="S830" s="47"/>
      <c r="T830" s="46"/>
      <c r="U830" s="46">
        <v>269270</v>
      </c>
      <c r="V830" s="46" t="s">
        <v>87</v>
      </c>
      <c r="W830" s="46"/>
      <c r="X830" s="30">
        <v>1</v>
      </c>
    </row>
    <row r="831" spans="1:24" x14ac:dyDescent="0.3">
      <c r="A831" s="32">
        <v>557</v>
      </c>
      <c r="B831" s="47" t="s">
        <v>1425</v>
      </c>
      <c r="C831" s="47"/>
      <c r="D831" s="47"/>
      <c r="E831" s="48">
        <v>11.388999999999999</v>
      </c>
      <c r="F831" s="47"/>
      <c r="G831" s="47"/>
      <c r="H831" s="47"/>
      <c r="I831" s="49">
        <v>280.16690999999997</v>
      </c>
      <c r="J831" s="47" t="s">
        <v>87</v>
      </c>
      <c r="K831" s="49"/>
      <c r="L831" s="49"/>
      <c r="M831" s="49"/>
      <c r="N831" s="49"/>
      <c r="O831" s="49"/>
      <c r="P831" s="49"/>
      <c r="Q831" s="49"/>
      <c r="R831" s="49"/>
      <c r="S831" s="47"/>
      <c r="T831" s="46">
        <v>1216857</v>
      </c>
      <c r="U831" s="46">
        <v>2686688</v>
      </c>
      <c r="V831" s="46">
        <v>1966767</v>
      </c>
      <c r="W831" s="46">
        <v>1612955</v>
      </c>
      <c r="X831" s="30">
        <v>4</v>
      </c>
    </row>
    <row r="832" spans="1:24" x14ac:dyDescent="0.3">
      <c r="A832" s="32">
        <v>558</v>
      </c>
      <c r="B832" s="47" t="s">
        <v>1424</v>
      </c>
      <c r="C832" s="47"/>
      <c r="D832" s="47"/>
      <c r="E832" s="48">
        <v>11.393000000000001</v>
      </c>
      <c r="F832" s="47"/>
      <c r="G832" s="47"/>
      <c r="H832" s="47"/>
      <c r="I832" s="49">
        <v>164.11957000000001</v>
      </c>
      <c r="J832" s="47" t="s">
        <v>87</v>
      </c>
      <c r="K832" s="49"/>
      <c r="L832" s="49"/>
      <c r="M832" s="49"/>
      <c r="N832" s="49"/>
      <c r="O832" s="49"/>
      <c r="P832" s="49"/>
      <c r="Q832" s="49"/>
      <c r="R832" s="49"/>
      <c r="S832" s="47"/>
      <c r="T832" s="46">
        <v>144568</v>
      </c>
      <c r="U832" s="46">
        <v>293690</v>
      </c>
      <c r="V832" s="46">
        <v>215631</v>
      </c>
      <c r="W832" s="46">
        <v>167847</v>
      </c>
      <c r="X832" s="30">
        <v>4</v>
      </c>
    </row>
    <row r="833" spans="1:24" x14ac:dyDescent="0.3">
      <c r="A833" s="32">
        <v>559</v>
      </c>
      <c r="B833" s="47" t="s">
        <v>1426</v>
      </c>
      <c r="C833" s="47"/>
      <c r="D833" s="47"/>
      <c r="E833" s="48">
        <v>11.394</v>
      </c>
      <c r="F833" s="47"/>
      <c r="G833" s="47"/>
      <c r="H833" s="47"/>
      <c r="I833" s="49">
        <v>134.10900000000001</v>
      </c>
      <c r="J833" s="47" t="s">
        <v>87</v>
      </c>
      <c r="K833" s="49"/>
      <c r="L833" s="49"/>
      <c r="M833" s="49"/>
      <c r="N833" s="49"/>
      <c r="O833" s="49"/>
      <c r="P833" s="49"/>
      <c r="Q833" s="49"/>
      <c r="R833" s="49"/>
      <c r="S833" s="47"/>
      <c r="T833" s="46"/>
      <c r="U833" s="46">
        <v>643330</v>
      </c>
      <c r="V833" s="46">
        <v>657185</v>
      </c>
      <c r="W833" s="46">
        <v>502012</v>
      </c>
      <c r="X833" s="30">
        <v>3</v>
      </c>
    </row>
    <row r="834" spans="1:24" x14ac:dyDescent="0.3">
      <c r="A834" s="32">
        <v>560</v>
      </c>
      <c r="B834" s="47" t="s">
        <v>550</v>
      </c>
      <c r="C834" s="47"/>
      <c r="D834" s="47"/>
      <c r="E834" s="48">
        <v>11.396000000000001</v>
      </c>
      <c r="F834" s="47"/>
      <c r="G834" s="47"/>
      <c r="H834" s="47"/>
      <c r="I834" s="49">
        <v>604.68804999999998</v>
      </c>
      <c r="J834" s="47" t="s">
        <v>87</v>
      </c>
      <c r="K834" s="49"/>
      <c r="L834" s="49"/>
      <c r="M834" s="49"/>
      <c r="N834" s="49"/>
      <c r="O834" s="49"/>
      <c r="P834" s="49"/>
      <c r="Q834" s="49"/>
      <c r="R834" s="49"/>
      <c r="S834" s="47"/>
      <c r="T834" s="46"/>
      <c r="U834" s="46"/>
      <c r="V834" s="46">
        <v>389797</v>
      </c>
      <c r="W834" s="46"/>
      <c r="X834" s="30">
        <v>1</v>
      </c>
    </row>
    <row r="835" spans="1:24" x14ac:dyDescent="0.3">
      <c r="A835" s="32">
        <v>561</v>
      </c>
      <c r="B835" s="47" t="s">
        <v>1427</v>
      </c>
      <c r="C835" s="47"/>
      <c r="D835" s="47"/>
      <c r="E835" s="48">
        <v>11.401</v>
      </c>
      <c r="F835" s="47"/>
      <c r="G835" s="47"/>
      <c r="H835" s="47"/>
      <c r="I835" s="49">
        <v>246.14366999999999</v>
      </c>
      <c r="J835" s="47" t="s">
        <v>87</v>
      </c>
      <c r="K835" s="49"/>
      <c r="L835" s="49"/>
      <c r="M835" s="49"/>
      <c r="N835" s="49"/>
      <c r="O835" s="49"/>
      <c r="P835" s="49"/>
      <c r="Q835" s="49"/>
      <c r="R835" s="49"/>
      <c r="S835" s="47"/>
      <c r="T835" s="46"/>
      <c r="U835" s="46"/>
      <c r="V835" s="46">
        <v>1921971</v>
      </c>
      <c r="W835" s="46"/>
      <c r="X835" s="30">
        <v>1</v>
      </c>
    </row>
    <row r="836" spans="1:24" x14ac:dyDescent="0.3">
      <c r="A836" s="32">
        <v>562</v>
      </c>
      <c r="B836" s="47" t="s">
        <v>1428</v>
      </c>
      <c r="C836" s="47"/>
      <c r="D836" s="47"/>
      <c r="E836" s="48">
        <v>11.401999999999999</v>
      </c>
      <c r="F836" s="47"/>
      <c r="G836" s="47"/>
      <c r="H836" s="47"/>
      <c r="I836" s="49">
        <v>168.07810000000001</v>
      </c>
      <c r="J836" s="47" t="s">
        <v>87</v>
      </c>
      <c r="K836" s="49"/>
      <c r="L836" s="49"/>
      <c r="M836" s="49"/>
      <c r="N836" s="49"/>
      <c r="O836" s="49"/>
      <c r="P836" s="49"/>
      <c r="Q836" s="49"/>
      <c r="R836" s="49"/>
      <c r="S836" s="47"/>
      <c r="T836" s="46"/>
      <c r="U836" s="46"/>
      <c r="V836" s="46">
        <v>1389390</v>
      </c>
      <c r="W836" s="46"/>
      <c r="X836" s="30">
        <v>1</v>
      </c>
    </row>
    <row r="837" spans="1:24" x14ac:dyDescent="0.3">
      <c r="A837" s="32">
        <v>563</v>
      </c>
      <c r="B837" s="47" t="s">
        <v>1429</v>
      </c>
      <c r="C837" s="47"/>
      <c r="D837" s="47"/>
      <c r="E837" s="48">
        <v>11.42</v>
      </c>
      <c r="F837" s="47"/>
      <c r="G837" s="47"/>
      <c r="H837" s="47"/>
      <c r="I837" s="49">
        <v>285.09956</v>
      </c>
      <c r="J837" s="47" t="s">
        <v>87</v>
      </c>
      <c r="K837" s="49"/>
      <c r="L837" s="49"/>
      <c r="M837" s="49"/>
      <c r="N837" s="49"/>
      <c r="O837" s="49"/>
      <c r="P837" s="49"/>
      <c r="Q837" s="49"/>
      <c r="R837" s="49"/>
      <c r="S837" s="47"/>
      <c r="T837" s="46"/>
      <c r="U837" s="46">
        <v>35576466</v>
      </c>
      <c r="V837" s="46"/>
      <c r="W837" s="46"/>
      <c r="X837" s="30">
        <v>1</v>
      </c>
    </row>
    <row r="838" spans="1:24" x14ac:dyDescent="0.3">
      <c r="A838" s="32">
        <v>564</v>
      </c>
      <c r="B838" s="47" t="s">
        <v>1430</v>
      </c>
      <c r="C838" s="47"/>
      <c r="D838" s="47"/>
      <c r="E838" s="48">
        <v>11.474</v>
      </c>
      <c r="F838" s="47"/>
      <c r="G838" s="47"/>
      <c r="H838" s="47"/>
      <c r="I838" s="49">
        <v>118.07769999999999</v>
      </c>
      <c r="J838" s="47">
        <v>118.07731</v>
      </c>
      <c r="K838" s="49"/>
      <c r="L838" s="49"/>
      <c r="M838" s="49"/>
      <c r="N838" s="49"/>
      <c r="O838" s="49"/>
      <c r="P838" s="49"/>
      <c r="Q838" s="49"/>
      <c r="R838" s="49"/>
      <c r="S838" s="47"/>
      <c r="T838" s="46">
        <v>43403</v>
      </c>
      <c r="U838" s="46">
        <v>62968</v>
      </c>
      <c r="V838" s="46">
        <v>60396</v>
      </c>
      <c r="W838" s="46">
        <v>64078</v>
      </c>
      <c r="X838" s="30">
        <v>4</v>
      </c>
    </row>
    <row r="839" spans="1:24" x14ac:dyDescent="0.3">
      <c r="A839" s="32">
        <v>565</v>
      </c>
      <c r="B839" s="47" t="s">
        <v>1431</v>
      </c>
      <c r="C839" s="47"/>
      <c r="D839" s="47"/>
      <c r="E839" s="48">
        <v>11.474</v>
      </c>
      <c r="F839" s="47"/>
      <c r="G839" s="47"/>
      <c r="H839" s="47"/>
      <c r="I839" s="49">
        <v>436.00121000000001</v>
      </c>
      <c r="J839" s="47" t="s">
        <v>87</v>
      </c>
      <c r="K839" s="49"/>
      <c r="L839" s="49"/>
      <c r="M839" s="49"/>
      <c r="N839" s="49"/>
      <c r="O839" s="49"/>
      <c r="P839" s="49"/>
      <c r="Q839" s="49"/>
      <c r="R839" s="49"/>
      <c r="S839" s="47"/>
      <c r="T839" s="46">
        <v>451391</v>
      </c>
      <c r="U839" s="46">
        <v>430190</v>
      </c>
      <c r="V839" s="46">
        <v>334084</v>
      </c>
      <c r="W839" s="46">
        <v>391556</v>
      </c>
      <c r="X839" s="30">
        <v>4</v>
      </c>
    </row>
    <row r="840" spans="1:24" x14ac:dyDescent="0.3">
      <c r="A840" s="32">
        <v>566</v>
      </c>
      <c r="B840" s="47" t="s">
        <v>1432</v>
      </c>
      <c r="C840" s="47"/>
      <c r="D840" s="47"/>
      <c r="E840" s="48">
        <v>11.53</v>
      </c>
      <c r="F840" s="47"/>
      <c r="G840" s="47"/>
      <c r="H840" s="47"/>
      <c r="I840" s="49">
        <v>154.06245000000001</v>
      </c>
      <c r="J840" s="47" t="s">
        <v>87</v>
      </c>
      <c r="K840" s="49"/>
      <c r="L840" s="49"/>
      <c r="M840" s="49"/>
      <c r="N840" s="49"/>
      <c r="O840" s="49"/>
      <c r="P840" s="49"/>
      <c r="Q840" s="49"/>
      <c r="R840" s="49"/>
      <c r="S840" s="47"/>
      <c r="T840" s="46"/>
      <c r="U840" s="46"/>
      <c r="V840" s="46">
        <v>503161</v>
      </c>
      <c r="W840" s="46"/>
      <c r="X840" s="30">
        <v>1</v>
      </c>
    </row>
    <row r="841" spans="1:24" x14ac:dyDescent="0.3">
      <c r="A841" s="32">
        <v>567</v>
      </c>
      <c r="B841" s="47" t="s">
        <v>1433</v>
      </c>
      <c r="C841" s="47"/>
      <c r="D841" s="47"/>
      <c r="E841" s="48">
        <v>11.534000000000001</v>
      </c>
      <c r="F841" s="47"/>
      <c r="G841" s="47"/>
      <c r="H841" s="47"/>
      <c r="I841" s="49">
        <v>156.15087</v>
      </c>
      <c r="J841" s="47" t="s">
        <v>87</v>
      </c>
      <c r="K841" s="49"/>
      <c r="L841" s="49"/>
      <c r="M841" s="49"/>
      <c r="N841" s="49"/>
      <c r="O841" s="49"/>
      <c r="P841" s="49"/>
      <c r="Q841" s="49"/>
      <c r="R841" s="49"/>
      <c r="S841" s="47"/>
      <c r="T841" s="46"/>
      <c r="U841" s="46">
        <v>1268882</v>
      </c>
      <c r="V841" s="46">
        <v>1549941</v>
      </c>
      <c r="W841" s="46"/>
      <c r="X841" s="30">
        <v>2</v>
      </c>
    </row>
    <row r="842" spans="1:24" x14ac:dyDescent="0.3">
      <c r="A842" s="32">
        <v>568</v>
      </c>
      <c r="B842" s="47" t="s">
        <v>1434</v>
      </c>
      <c r="C842" s="47"/>
      <c r="D842" s="47"/>
      <c r="E842" s="48">
        <v>11.535</v>
      </c>
      <c r="F842" s="47"/>
      <c r="G842" s="47"/>
      <c r="H842" s="47"/>
      <c r="I842" s="49">
        <v>210.1403</v>
      </c>
      <c r="J842" s="47" t="s">
        <v>87</v>
      </c>
      <c r="K842" s="49"/>
      <c r="L842" s="49"/>
      <c r="M842" s="49"/>
      <c r="N842" s="49"/>
      <c r="O842" s="49"/>
      <c r="P842" s="49"/>
      <c r="Q842" s="49"/>
      <c r="R842" s="49"/>
      <c r="S842" s="47"/>
      <c r="T842" s="46"/>
      <c r="U842" s="46">
        <v>56069759</v>
      </c>
      <c r="V842" s="46">
        <v>65972336</v>
      </c>
      <c r="W842" s="46"/>
      <c r="X842" s="30">
        <v>2</v>
      </c>
    </row>
    <row r="843" spans="1:24" x14ac:dyDescent="0.3">
      <c r="A843" s="32">
        <v>569</v>
      </c>
      <c r="B843" s="47" t="s">
        <v>1435</v>
      </c>
      <c r="C843" s="47"/>
      <c r="D843" s="47"/>
      <c r="E843" s="48">
        <v>11.535</v>
      </c>
      <c r="F843" s="47"/>
      <c r="G843" s="47"/>
      <c r="H843" s="47"/>
      <c r="I843" s="49">
        <v>296.24497000000002</v>
      </c>
      <c r="J843" s="47" t="s">
        <v>87</v>
      </c>
      <c r="K843" s="49"/>
      <c r="L843" s="49"/>
      <c r="M843" s="49"/>
      <c r="N843" s="49"/>
      <c r="O843" s="49"/>
      <c r="P843" s="49"/>
      <c r="Q843" s="49"/>
      <c r="R843" s="49"/>
      <c r="S843" s="47"/>
      <c r="T843" s="46"/>
      <c r="U843" s="46"/>
      <c r="V843" s="46">
        <v>2837704</v>
      </c>
      <c r="W843" s="46"/>
      <c r="X843" s="30">
        <v>1</v>
      </c>
    </row>
    <row r="844" spans="1:24" x14ac:dyDescent="0.3">
      <c r="A844" s="32">
        <v>570</v>
      </c>
      <c r="B844" s="47" t="s">
        <v>1436</v>
      </c>
      <c r="C844" s="47"/>
      <c r="D844" s="47"/>
      <c r="E844" s="48">
        <v>11.535</v>
      </c>
      <c r="F844" s="47"/>
      <c r="G844" s="47"/>
      <c r="H844" s="47"/>
      <c r="I844" s="49">
        <v>198.13628</v>
      </c>
      <c r="J844" s="47" t="s">
        <v>87</v>
      </c>
      <c r="K844" s="49"/>
      <c r="L844" s="49"/>
      <c r="M844" s="49"/>
      <c r="N844" s="49"/>
      <c r="O844" s="49"/>
      <c r="P844" s="49"/>
      <c r="Q844" s="49"/>
      <c r="R844" s="49"/>
      <c r="S844" s="47"/>
      <c r="T844" s="46"/>
      <c r="U844" s="46"/>
      <c r="V844" s="46">
        <v>739120</v>
      </c>
      <c r="W844" s="46"/>
      <c r="X844" s="30">
        <v>1</v>
      </c>
    </row>
    <row r="845" spans="1:24" x14ac:dyDescent="0.3">
      <c r="A845" s="32">
        <v>571</v>
      </c>
      <c r="B845" s="47" t="s">
        <v>1437</v>
      </c>
      <c r="C845" s="47"/>
      <c r="D845" s="47"/>
      <c r="E845" s="48">
        <v>11.542</v>
      </c>
      <c r="F845" s="47"/>
      <c r="G845" s="47"/>
      <c r="H845" s="47"/>
      <c r="I845" s="49">
        <v>276.13560999999999</v>
      </c>
      <c r="J845" s="47" t="s">
        <v>87</v>
      </c>
      <c r="K845" s="49"/>
      <c r="L845" s="49"/>
      <c r="M845" s="49"/>
      <c r="N845" s="49"/>
      <c r="O845" s="49"/>
      <c r="P845" s="49"/>
      <c r="Q845" s="49"/>
      <c r="R845" s="49"/>
      <c r="S845" s="47"/>
      <c r="T845" s="46"/>
      <c r="U845" s="46"/>
      <c r="V845" s="46">
        <v>1576801</v>
      </c>
      <c r="W845" s="46"/>
      <c r="X845" s="30">
        <v>1</v>
      </c>
    </row>
    <row r="846" spans="1:24" x14ac:dyDescent="0.3">
      <c r="A846" s="32">
        <v>572</v>
      </c>
      <c r="B846" s="47" t="s">
        <v>1439</v>
      </c>
      <c r="C846" s="47"/>
      <c r="D846" s="47"/>
      <c r="E846" s="48">
        <v>11.545999999999999</v>
      </c>
      <c r="F846" s="47"/>
      <c r="G846" s="47"/>
      <c r="H846" s="47"/>
      <c r="I846" s="49">
        <v>68.062049999999999</v>
      </c>
      <c r="J846" s="47">
        <v>68.061869999999999</v>
      </c>
      <c r="K846" s="49"/>
      <c r="L846" s="49"/>
      <c r="M846" s="49"/>
      <c r="N846" s="49"/>
      <c r="O846" s="49"/>
      <c r="P846" s="49"/>
      <c r="Q846" s="49"/>
      <c r="R846" s="49"/>
      <c r="S846" s="47"/>
      <c r="T846" s="46">
        <v>311946</v>
      </c>
      <c r="U846" s="46">
        <v>1107048</v>
      </c>
      <c r="V846" s="46">
        <v>469572</v>
      </c>
      <c r="W846" s="46">
        <v>959334</v>
      </c>
      <c r="X846" s="30">
        <v>4</v>
      </c>
    </row>
    <row r="847" spans="1:24" x14ac:dyDescent="0.3">
      <c r="A847" s="32">
        <v>573</v>
      </c>
      <c r="B847" s="47" t="s">
        <v>1438</v>
      </c>
      <c r="C847" s="47"/>
      <c r="D847" s="47"/>
      <c r="E847" s="48">
        <v>11.545999999999999</v>
      </c>
      <c r="F847" s="47"/>
      <c r="G847" s="47"/>
      <c r="H847" s="47"/>
      <c r="I847" s="49">
        <v>316.14175999999998</v>
      </c>
      <c r="J847" s="47" t="s">
        <v>87</v>
      </c>
      <c r="K847" s="49"/>
      <c r="L847" s="49"/>
      <c r="M847" s="49"/>
      <c r="N847" s="49"/>
      <c r="O847" s="49"/>
      <c r="P847" s="49"/>
      <c r="Q847" s="49"/>
      <c r="R847" s="49"/>
      <c r="S847" s="47"/>
      <c r="T847" s="46">
        <v>58973</v>
      </c>
      <c r="U847" s="46">
        <v>202565</v>
      </c>
      <c r="V847" s="46">
        <v>41350</v>
      </c>
      <c r="W847" s="46">
        <v>166814</v>
      </c>
      <c r="X847" s="30">
        <v>4</v>
      </c>
    </row>
    <row r="848" spans="1:24" x14ac:dyDescent="0.3">
      <c r="A848" s="32">
        <v>574</v>
      </c>
      <c r="B848" s="47" t="s">
        <v>1440</v>
      </c>
      <c r="C848" s="47"/>
      <c r="D848" s="47"/>
      <c r="E848" s="48">
        <v>11.551</v>
      </c>
      <c r="F848" s="47"/>
      <c r="G848" s="47"/>
      <c r="H848" s="47"/>
      <c r="I848" s="49">
        <v>170.13013000000001</v>
      </c>
      <c r="J848" s="47" t="s">
        <v>87</v>
      </c>
      <c r="K848" s="49"/>
      <c r="L848" s="49"/>
      <c r="M848" s="49"/>
      <c r="N848" s="49"/>
      <c r="O848" s="49"/>
      <c r="P848" s="49"/>
      <c r="Q848" s="49"/>
      <c r="R848" s="49"/>
      <c r="S848" s="47"/>
      <c r="T848" s="46">
        <v>311946</v>
      </c>
      <c r="U848" s="46">
        <v>1107048</v>
      </c>
      <c r="V848" s="46">
        <v>469572</v>
      </c>
      <c r="W848" s="46">
        <v>959334</v>
      </c>
      <c r="X848" s="30">
        <v>4</v>
      </c>
    </row>
    <row r="849" spans="1:24" x14ac:dyDescent="0.3">
      <c r="A849" s="32">
        <v>575</v>
      </c>
      <c r="B849" s="47" t="s">
        <v>556</v>
      </c>
      <c r="C849" s="47"/>
      <c r="D849" s="47"/>
      <c r="E849" s="48">
        <v>11.561999999999999</v>
      </c>
      <c r="F849" s="47"/>
      <c r="G849" s="47"/>
      <c r="H849" s="47"/>
      <c r="I849" s="49">
        <v>146.09375</v>
      </c>
      <c r="J849" s="47" t="s">
        <v>87</v>
      </c>
      <c r="K849" s="49"/>
      <c r="L849" s="49"/>
      <c r="M849" s="49"/>
      <c r="N849" s="49"/>
      <c r="O849" s="49"/>
      <c r="P849" s="49"/>
      <c r="Q849" s="49"/>
      <c r="R849" s="49"/>
      <c r="S849" s="47"/>
      <c r="T849" s="46"/>
      <c r="U849" s="46">
        <v>76851720</v>
      </c>
      <c r="V849" s="46">
        <v>72487035</v>
      </c>
      <c r="W849" s="46"/>
      <c r="X849" s="30">
        <v>2</v>
      </c>
    </row>
    <row r="850" spans="1:24" x14ac:dyDescent="0.3">
      <c r="A850" s="32">
        <v>576</v>
      </c>
      <c r="B850" s="47" t="s">
        <v>1441</v>
      </c>
      <c r="C850" s="47"/>
      <c r="D850" s="47"/>
      <c r="E850" s="48">
        <v>11.566000000000001</v>
      </c>
      <c r="F850" s="47"/>
      <c r="G850" s="47"/>
      <c r="H850" s="47"/>
      <c r="I850" s="49">
        <v>198.12504999999999</v>
      </c>
      <c r="J850" s="47" t="s">
        <v>87</v>
      </c>
      <c r="K850" s="49"/>
      <c r="L850" s="49"/>
      <c r="M850" s="49"/>
      <c r="N850" s="49"/>
      <c r="O850" s="49"/>
      <c r="P850" s="49"/>
      <c r="Q850" s="49"/>
      <c r="R850" s="49"/>
      <c r="S850" s="47"/>
      <c r="T850" s="46"/>
      <c r="U850" s="46">
        <v>454726</v>
      </c>
      <c r="V850" s="46">
        <v>488322</v>
      </c>
      <c r="W850" s="46"/>
      <c r="X850" s="30">
        <v>2</v>
      </c>
    </row>
    <row r="851" spans="1:24" x14ac:dyDescent="0.3">
      <c r="A851" s="32">
        <v>577</v>
      </c>
      <c r="B851" s="47" t="s">
        <v>1443</v>
      </c>
      <c r="C851" s="47"/>
      <c r="D851" s="47"/>
      <c r="E851" s="48">
        <v>11.577</v>
      </c>
      <c r="F851" s="47"/>
      <c r="G851" s="47"/>
      <c r="H851" s="47"/>
      <c r="I851" s="49">
        <v>375.14280000000002</v>
      </c>
      <c r="J851" s="47" t="s">
        <v>87</v>
      </c>
      <c r="K851" s="49"/>
      <c r="L851" s="49"/>
      <c r="M851" s="49"/>
      <c r="N851" s="49"/>
      <c r="O851" s="49"/>
      <c r="P851" s="49"/>
      <c r="Q851" s="49"/>
      <c r="R851" s="49"/>
      <c r="S851" s="47"/>
      <c r="T851" s="46"/>
      <c r="U851" s="46">
        <v>482934</v>
      </c>
      <c r="V851" s="46">
        <v>598036</v>
      </c>
      <c r="W851" s="46">
        <v>384433</v>
      </c>
      <c r="X851" s="30">
        <v>3</v>
      </c>
    </row>
    <row r="852" spans="1:24" x14ac:dyDescent="0.3">
      <c r="A852" s="32">
        <v>578</v>
      </c>
      <c r="B852" s="47" t="s">
        <v>1444</v>
      </c>
      <c r="C852" s="47"/>
      <c r="D852" s="47"/>
      <c r="E852" s="48">
        <v>11.58</v>
      </c>
      <c r="F852" s="47"/>
      <c r="G852" s="47"/>
      <c r="H852" s="47"/>
      <c r="I852" s="49">
        <v>404.13666999999998</v>
      </c>
      <c r="J852" s="47" t="s">
        <v>87</v>
      </c>
      <c r="K852" s="49"/>
      <c r="L852" s="49"/>
      <c r="M852" s="49"/>
      <c r="N852" s="49"/>
      <c r="O852" s="49"/>
      <c r="P852" s="49"/>
      <c r="Q852" s="49"/>
      <c r="R852" s="49"/>
      <c r="S852" s="47"/>
      <c r="T852" s="46">
        <v>75214</v>
      </c>
      <c r="U852" s="46">
        <v>46109</v>
      </c>
      <c r="V852" s="46">
        <v>34343</v>
      </c>
      <c r="W852" s="46">
        <v>75586</v>
      </c>
      <c r="X852" s="30">
        <v>4</v>
      </c>
    </row>
    <row r="853" spans="1:24" x14ac:dyDescent="0.3">
      <c r="A853" s="32">
        <v>579</v>
      </c>
      <c r="B853" s="47" t="s">
        <v>1445</v>
      </c>
      <c r="C853" s="47"/>
      <c r="D853" s="47"/>
      <c r="E853" s="48">
        <v>11.582000000000001</v>
      </c>
      <c r="F853" s="47"/>
      <c r="G853" s="47"/>
      <c r="H853" s="47"/>
      <c r="I853" s="49">
        <v>324.15674000000001</v>
      </c>
      <c r="J853" s="47" t="s">
        <v>87</v>
      </c>
      <c r="K853" s="49"/>
      <c r="L853" s="49"/>
      <c r="M853" s="49"/>
      <c r="N853" s="49"/>
      <c r="O853" s="49"/>
      <c r="P853" s="49"/>
      <c r="Q853" s="49"/>
      <c r="R853" s="49"/>
      <c r="S853" s="47"/>
      <c r="T853" s="46" t="s">
        <v>87</v>
      </c>
      <c r="U853" s="46">
        <v>179074</v>
      </c>
      <c r="V853" s="46">
        <v>35817</v>
      </c>
      <c r="W853" s="46">
        <v>78808</v>
      </c>
      <c r="X853" s="30">
        <v>3</v>
      </c>
    </row>
    <row r="854" spans="1:24" x14ac:dyDescent="0.3">
      <c r="A854" s="32">
        <v>580</v>
      </c>
      <c r="B854" s="47" t="s">
        <v>1446</v>
      </c>
      <c r="C854" s="47"/>
      <c r="D854" s="47"/>
      <c r="E854" s="48">
        <v>11.587</v>
      </c>
      <c r="F854" s="47"/>
      <c r="G854" s="47"/>
      <c r="H854" s="47"/>
      <c r="I854" s="49">
        <v>402.18884000000003</v>
      </c>
      <c r="J854" s="47" t="s">
        <v>87</v>
      </c>
      <c r="K854" s="49"/>
      <c r="L854" s="49"/>
      <c r="M854" s="49"/>
      <c r="N854" s="49"/>
      <c r="O854" s="49"/>
      <c r="P854" s="49"/>
      <c r="Q854" s="49"/>
      <c r="R854" s="49"/>
      <c r="S854" s="47"/>
      <c r="T854" s="46">
        <v>1709374</v>
      </c>
      <c r="U854" s="46">
        <v>1311364</v>
      </c>
      <c r="V854" s="46">
        <v>1355449</v>
      </c>
      <c r="W854" s="46">
        <v>1829492</v>
      </c>
      <c r="X854" s="30">
        <v>4</v>
      </c>
    </row>
    <row r="855" spans="1:24" x14ac:dyDescent="0.3">
      <c r="A855" s="32">
        <v>581</v>
      </c>
      <c r="B855" s="47" t="s">
        <v>1447</v>
      </c>
      <c r="C855" s="47"/>
      <c r="D855" s="47"/>
      <c r="E855" s="48">
        <v>11.590999999999999</v>
      </c>
      <c r="F855" s="47"/>
      <c r="G855" s="47"/>
      <c r="H855" s="47"/>
      <c r="I855" s="49">
        <v>487.14809000000002</v>
      </c>
      <c r="J855" s="47" t="s">
        <v>87</v>
      </c>
      <c r="K855" s="49"/>
      <c r="L855" s="49"/>
      <c r="M855" s="49"/>
      <c r="N855" s="49"/>
      <c r="O855" s="49"/>
      <c r="P855" s="49"/>
      <c r="Q855" s="49"/>
      <c r="R855" s="49"/>
      <c r="S855" s="47"/>
      <c r="T855" s="46">
        <v>1090596</v>
      </c>
      <c r="U855" s="46">
        <v>899033</v>
      </c>
      <c r="V855" s="46">
        <v>911794</v>
      </c>
      <c r="W855" s="46">
        <v>1188560</v>
      </c>
      <c r="X855" s="30">
        <v>4</v>
      </c>
    </row>
    <row r="856" spans="1:24" x14ac:dyDescent="0.3">
      <c r="A856" s="32">
        <v>582</v>
      </c>
      <c r="B856" s="47" t="s">
        <v>1448</v>
      </c>
      <c r="C856" s="47"/>
      <c r="D856" s="47"/>
      <c r="E856" s="48">
        <v>11.6</v>
      </c>
      <c r="F856" s="47"/>
      <c r="G856" s="47"/>
      <c r="H856" s="47"/>
      <c r="I856" s="49">
        <v>174.1403</v>
      </c>
      <c r="J856" s="47">
        <v>174.13979</v>
      </c>
      <c r="K856" s="49"/>
      <c r="L856" s="49"/>
      <c r="M856" s="49"/>
      <c r="N856" s="49"/>
      <c r="O856" s="49"/>
      <c r="P856" s="49"/>
      <c r="Q856" s="49"/>
      <c r="R856" s="49"/>
      <c r="S856" s="47"/>
      <c r="T856" s="46">
        <v>227917</v>
      </c>
      <c r="U856" s="46">
        <v>398758</v>
      </c>
      <c r="V856" s="46">
        <v>336033</v>
      </c>
      <c r="W856" s="46">
        <v>376725</v>
      </c>
      <c r="X856" s="30">
        <v>4</v>
      </c>
    </row>
    <row r="857" spans="1:24" x14ac:dyDescent="0.3">
      <c r="A857" s="32">
        <v>583</v>
      </c>
      <c r="B857" s="47" t="s">
        <v>560</v>
      </c>
      <c r="C857" s="47"/>
      <c r="D857" s="47"/>
      <c r="E857" s="48">
        <v>11.634</v>
      </c>
      <c r="F857" s="47"/>
      <c r="G857" s="47"/>
      <c r="H857" s="47"/>
      <c r="I857" s="49">
        <v>305.19855000000001</v>
      </c>
      <c r="J857" s="47" t="s">
        <v>87</v>
      </c>
      <c r="K857" s="49"/>
      <c r="L857" s="49"/>
      <c r="M857" s="49"/>
      <c r="N857" s="49"/>
      <c r="O857" s="49"/>
      <c r="P857" s="49"/>
      <c r="Q857" s="49"/>
      <c r="R857" s="49"/>
      <c r="S857" s="47"/>
      <c r="T857" s="46"/>
      <c r="U857" s="46">
        <v>746831</v>
      </c>
      <c r="V857" s="46">
        <v>520458</v>
      </c>
      <c r="W857" s="46">
        <v>534769</v>
      </c>
      <c r="X857" s="30">
        <v>3</v>
      </c>
    </row>
    <row r="858" spans="1:24" x14ac:dyDescent="0.3">
      <c r="A858" s="32">
        <v>584</v>
      </c>
      <c r="B858" s="47" t="s">
        <v>1449</v>
      </c>
      <c r="C858" s="47"/>
      <c r="D858" s="47"/>
      <c r="E858" s="48">
        <v>11.635999999999999</v>
      </c>
      <c r="F858" s="47"/>
      <c r="G858" s="47"/>
      <c r="H858" s="47"/>
      <c r="I858" s="49">
        <v>999.06912999999997</v>
      </c>
      <c r="J858" s="47" t="s">
        <v>87</v>
      </c>
      <c r="K858" s="49"/>
      <c r="L858" s="49"/>
      <c r="M858" s="49"/>
      <c r="N858" s="49"/>
      <c r="O858" s="49"/>
      <c r="P858" s="49"/>
      <c r="Q858" s="49"/>
      <c r="R858" s="49"/>
      <c r="S858" s="47"/>
      <c r="T858" s="46"/>
      <c r="U858" s="46"/>
      <c r="V858" s="46">
        <v>381975</v>
      </c>
      <c r="W858" s="46"/>
      <c r="X858" s="30">
        <v>1</v>
      </c>
    </row>
    <row r="859" spans="1:24" x14ac:dyDescent="0.3">
      <c r="A859" s="32">
        <v>585</v>
      </c>
      <c r="B859" s="47" t="s">
        <v>1450</v>
      </c>
      <c r="C859" s="47"/>
      <c r="D859" s="47"/>
      <c r="E859" s="48">
        <v>11.64</v>
      </c>
      <c r="F859" s="47"/>
      <c r="G859" s="47"/>
      <c r="H859" s="47"/>
      <c r="I859" s="49">
        <v>158.10900000000001</v>
      </c>
      <c r="J859" s="47">
        <v>158.10852</v>
      </c>
      <c r="K859" s="49"/>
      <c r="L859" s="49"/>
      <c r="M859" s="49"/>
      <c r="N859" s="49"/>
      <c r="O859" s="49"/>
      <c r="P859" s="49"/>
      <c r="Q859" s="49"/>
      <c r="R859" s="49"/>
      <c r="S859" s="47"/>
      <c r="T859" s="46">
        <v>1484162</v>
      </c>
      <c r="U859" s="46">
        <v>1465294</v>
      </c>
      <c r="V859" s="46">
        <v>1454097</v>
      </c>
      <c r="W859" s="46">
        <v>2166072</v>
      </c>
      <c r="X859" s="30">
        <v>4</v>
      </c>
    </row>
    <row r="860" spans="1:24" x14ac:dyDescent="0.3">
      <c r="A860" s="32">
        <v>586</v>
      </c>
      <c r="B860" s="47" t="s">
        <v>1451</v>
      </c>
      <c r="C860" s="47"/>
      <c r="D860" s="47"/>
      <c r="E860" s="48">
        <v>11.643000000000001</v>
      </c>
      <c r="F860" s="47"/>
      <c r="G860" s="47"/>
      <c r="H860" s="47"/>
      <c r="I860" s="49">
        <v>96.093350000000001</v>
      </c>
      <c r="J860" s="47" t="s">
        <v>87</v>
      </c>
      <c r="K860" s="49"/>
      <c r="L860" s="49"/>
      <c r="M860" s="49"/>
      <c r="N860" s="49"/>
      <c r="O860" s="49"/>
      <c r="P860" s="49"/>
      <c r="Q860" s="49"/>
      <c r="R860" s="49"/>
      <c r="S860" s="47"/>
      <c r="T860" s="46">
        <v>158907</v>
      </c>
      <c r="U860" s="46">
        <v>243611</v>
      </c>
      <c r="V860" s="46">
        <v>272098</v>
      </c>
      <c r="W860" s="46">
        <v>221599</v>
      </c>
      <c r="X860" s="30">
        <v>4</v>
      </c>
    </row>
    <row r="861" spans="1:24" x14ac:dyDescent="0.3">
      <c r="A861" s="32">
        <v>587</v>
      </c>
      <c r="B861" s="47" t="s">
        <v>1452</v>
      </c>
      <c r="C861" s="47"/>
      <c r="D861" s="47"/>
      <c r="E861" s="48">
        <v>11.664999999999999</v>
      </c>
      <c r="F861" s="47"/>
      <c r="G861" s="47"/>
      <c r="H861" s="47"/>
      <c r="I861" s="49">
        <v>288.13560999999999</v>
      </c>
      <c r="J861" s="47" t="s">
        <v>87</v>
      </c>
      <c r="K861" s="49"/>
      <c r="L861" s="49"/>
      <c r="M861" s="49"/>
      <c r="N861" s="49"/>
      <c r="O861" s="49"/>
      <c r="P861" s="49"/>
      <c r="Q861" s="49"/>
      <c r="R861" s="49"/>
      <c r="S861" s="47"/>
      <c r="T861" s="46"/>
      <c r="U861" s="46">
        <v>420101</v>
      </c>
      <c r="V861" s="46">
        <v>602169</v>
      </c>
      <c r="W861" s="46"/>
      <c r="X861" s="30">
        <v>2</v>
      </c>
    </row>
    <row r="862" spans="1:24" x14ac:dyDescent="0.3">
      <c r="A862" s="32">
        <v>588</v>
      </c>
      <c r="B862" s="47" t="s">
        <v>1453</v>
      </c>
      <c r="C862" s="47"/>
      <c r="D862" s="47"/>
      <c r="E862" s="48">
        <v>11.67</v>
      </c>
      <c r="F862" s="47"/>
      <c r="G862" s="47"/>
      <c r="H862" s="47"/>
      <c r="I862" s="49">
        <v>138.1403</v>
      </c>
      <c r="J862" s="47" t="s">
        <v>87</v>
      </c>
      <c r="K862" s="49"/>
      <c r="L862" s="49"/>
      <c r="M862" s="49"/>
      <c r="N862" s="49"/>
      <c r="O862" s="49"/>
      <c r="P862" s="49"/>
      <c r="Q862" s="49"/>
      <c r="R862" s="49"/>
      <c r="S862" s="47"/>
      <c r="T862" s="46" t="s">
        <v>87</v>
      </c>
      <c r="U862" s="46">
        <v>299144</v>
      </c>
      <c r="V862" s="46">
        <v>274190</v>
      </c>
      <c r="W862" s="46">
        <v>200465</v>
      </c>
      <c r="X862" s="30">
        <v>3</v>
      </c>
    </row>
    <row r="863" spans="1:24" x14ac:dyDescent="0.3">
      <c r="A863" s="32">
        <v>589</v>
      </c>
      <c r="B863" s="47" t="s">
        <v>1454</v>
      </c>
      <c r="C863" s="47"/>
      <c r="D863" s="47"/>
      <c r="E863" s="48">
        <v>11.673999999999999</v>
      </c>
      <c r="F863" s="47"/>
      <c r="G863" s="47"/>
      <c r="H863" s="47"/>
      <c r="I863" s="49">
        <v>361.18837000000002</v>
      </c>
      <c r="J863" s="47" t="s">
        <v>87</v>
      </c>
      <c r="K863" s="49"/>
      <c r="L863" s="49"/>
      <c r="M863" s="49"/>
      <c r="N863" s="49"/>
      <c r="O863" s="49"/>
      <c r="P863" s="49"/>
      <c r="Q863" s="49"/>
      <c r="R863" s="49"/>
      <c r="S863" s="47"/>
      <c r="T863" s="46" t="s">
        <v>87</v>
      </c>
      <c r="U863" s="46">
        <v>116125</v>
      </c>
      <c r="V863" s="46">
        <v>21469</v>
      </c>
      <c r="W863" s="46">
        <v>73452</v>
      </c>
      <c r="X863" s="30">
        <v>3</v>
      </c>
    </row>
    <row r="864" spans="1:24" x14ac:dyDescent="0.3">
      <c r="A864" s="32">
        <v>590</v>
      </c>
      <c r="B864" s="47" t="s">
        <v>1455</v>
      </c>
      <c r="C864" s="47"/>
      <c r="D864" s="47"/>
      <c r="E864" s="48">
        <v>11.676</v>
      </c>
      <c r="F864" s="47"/>
      <c r="G864" s="47"/>
      <c r="H864" s="47"/>
      <c r="I864" s="49">
        <v>212.15594999999999</v>
      </c>
      <c r="J864" s="47" t="s">
        <v>87</v>
      </c>
      <c r="K864" s="49"/>
      <c r="L864" s="49"/>
      <c r="M864" s="49"/>
      <c r="N864" s="49"/>
      <c r="O864" s="49"/>
      <c r="P864" s="49"/>
      <c r="Q864" s="49"/>
      <c r="R864" s="49"/>
      <c r="S864" s="47"/>
      <c r="T864" s="46"/>
      <c r="U864" s="46">
        <v>931663</v>
      </c>
      <c r="V864" s="46">
        <v>1189239</v>
      </c>
      <c r="W864" s="46"/>
      <c r="X864" s="30">
        <v>2</v>
      </c>
    </row>
    <row r="865" spans="1:24" x14ac:dyDescent="0.3">
      <c r="A865" s="32">
        <v>591</v>
      </c>
      <c r="B865" s="47" t="s">
        <v>1456</v>
      </c>
      <c r="C865" s="47"/>
      <c r="D865" s="47"/>
      <c r="E865" s="48">
        <v>11.679</v>
      </c>
      <c r="F865" s="47"/>
      <c r="G865" s="47"/>
      <c r="H865" s="47"/>
      <c r="I865" s="49">
        <v>164.13079999999999</v>
      </c>
      <c r="J865" s="47" t="s">
        <v>87</v>
      </c>
      <c r="K865" s="49"/>
      <c r="L865" s="49"/>
      <c r="M865" s="49"/>
      <c r="N865" s="49"/>
      <c r="O865" s="49"/>
      <c r="P865" s="49"/>
      <c r="Q865" s="49"/>
      <c r="R865" s="49"/>
      <c r="S865" s="47"/>
      <c r="T865" s="46">
        <v>215455</v>
      </c>
      <c r="U865" s="46">
        <v>385720</v>
      </c>
      <c r="V865" s="46">
        <v>494011</v>
      </c>
      <c r="W865" s="46">
        <v>317141</v>
      </c>
      <c r="X865" s="30">
        <v>4</v>
      </c>
    </row>
    <row r="866" spans="1:24" x14ac:dyDescent="0.3">
      <c r="A866" s="32">
        <v>592</v>
      </c>
      <c r="B866" s="47" t="s">
        <v>1458</v>
      </c>
      <c r="C866" s="47"/>
      <c r="D866" s="47"/>
      <c r="E866" s="48">
        <v>11.680999999999999</v>
      </c>
      <c r="F866" s="47"/>
      <c r="G866" s="47"/>
      <c r="H866" s="47"/>
      <c r="I866" s="49">
        <v>398.24516</v>
      </c>
      <c r="J866" s="47" t="s">
        <v>87</v>
      </c>
      <c r="K866" s="49"/>
      <c r="L866" s="49"/>
      <c r="M866" s="49"/>
      <c r="N866" s="49"/>
      <c r="O866" s="49"/>
      <c r="P866" s="49"/>
      <c r="Q866" s="49"/>
      <c r="R866" s="49"/>
      <c r="S866" s="47"/>
      <c r="T866" s="46">
        <v>215455</v>
      </c>
      <c r="U866" s="46">
        <v>385720</v>
      </c>
      <c r="V866" s="46">
        <v>494011</v>
      </c>
      <c r="W866" s="46">
        <v>317141</v>
      </c>
      <c r="X866" s="30">
        <v>4</v>
      </c>
    </row>
    <row r="867" spans="1:24" x14ac:dyDescent="0.3">
      <c r="A867" s="32">
        <v>593</v>
      </c>
      <c r="B867" s="47" t="s">
        <v>1457</v>
      </c>
      <c r="C867" s="47"/>
      <c r="D867" s="47"/>
      <c r="E867" s="48">
        <v>11.726000000000001</v>
      </c>
      <c r="F867" s="47"/>
      <c r="G867" s="47"/>
      <c r="H867" s="47"/>
      <c r="I867" s="49">
        <v>198.12504999999999</v>
      </c>
      <c r="J867" s="47" t="s">
        <v>87</v>
      </c>
      <c r="K867" s="49"/>
      <c r="L867" s="49"/>
      <c r="M867" s="49"/>
      <c r="N867" s="49"/>
      <c r="O867" s="49"/>
      <c r="P867" s="49"/>
      <c r="Q867" s="49"/>
      <c r="R867" s="49"/>
      <c r="S867" s="47"/>
      <c r="T867" s="46">
        <v>210184</v>
      </c>
      <c r="U867" s="46">
        <v>393625</v>
      </c>
      <c r="V867" s="46">
        <v>359610</v>
      </c>
      <c r="W867" s="46">
        <v>450505</v>
      </c>
      <c r="X867" s="30">
        <v>4</v>
      </c>
    </row>
    <row r="868" spans="1:24" x14ac:dyDescent="0.3">
      <c r="A868" s="32">
        <v>594</v>
      </c>
      <c r="B868" s="47" t="s">
        <v>1459</v>
      </c>
      <c r="C868" s="47"/>
      <c r="D868" s="47"/>
      <c r="E868" s="48">
        <v>11.734999999999999</v>
      </c>
      <c r="F868" s="47"/>
      <c r="G868" s="47"/>
      <c r="H868" s="47"/>
      <c r="I868" s="49">
        <v>204.18725000000001</v>
      </c>
      <c r="J868" s="47">
        <v>204.18648999999999</v>
      </c>
      <c r="K868" s="49"/>
      <c r="L868" s="49"/>
      <c r="M868" s="49"/>
      <c r="N868" s="49"/>
      <c r="O868" s="49"/>
      <c r="P868" s="49"/>
      <c r="Q868" s="49"/>
      <c r="R868" s="49"/>
      <c r="S868" s="47"/>
      <c r="T868" s="46">
        <v>639023</v>
      </c>
      <c r="U868" s="46">
        <v>978494</v>
      </c>
      <c r="V868" s="46">
        <v>571960</v>
      </c>
      <c r="W868" s="46">
        <v>1642478</v>
      </c>
      <c r="X868" s="30">
        <v>4</v>
      </c>
    </row>
    <row r="869" spans="1:24" x14ac:dyDescent="0.3">
      <c r="A869" s="32">
        <v>595</v>
      </c>
      <c r="B869" s="47" t="s">
        <v>1460</v>
      </c>
      <c r="C869" s="47"/>
      <c r="D869" s="47"/>
      <c r="E869" s="48">
        <v>11.737</v>
      </c>
      <c r="F869" s="47"/>
      <c r="G869" s="47"/>
      <c r="H869" s="47"/>
      <c r="I869" s="49">
        <v>138.10391999999999</v>
      </c>
      <c r="J869" s="47">
        <v>138.10359</v>
      </c>
      <c r="K869" s="49"/>
      <c r="L869" s="49"/>
      <c r="M869" s="49"/>
      <c r="N869" s="49"/>
      <c r="O869" s="49"/>
      <c r="P869" s="49"/>
      <c r="Q869" s="49"/>
      <c r="R869" s="49"/>
      <c r="S869" s="47"/>
      <c r="T869" s="46">
        <v>9220</v>
      </c>
      <c r="U869" s="46">
        <v>29211</v>
      </c>
      <c r="V869" s="46" t="s">
        <v>87</v>
      </c>
      <c r="W869" s="46">
        <v>28884</v>
      </c>
      <c r="X869" s="30">
        <v>3</v>
      </c>
    </row>
    <row r="870" spans="1:24" x14ac:dyDescent="0.3">
      <c r="A870" s="32">
        <v>596</v>
      </c>
      <c r="B870" s="47" t="s">
        <v>1461</v>
      </c>
      <c r="C870" s="47"/>
      <c r="D870" s="47"/>
      <c r="E870" s="48">
        <v>11.743</v>
      </c>
      <c r="F870" s="47"/>
      <c r="G870" s="47"/>
      <c r="H870" s="47"/>
      <c r="I870" s="49">
        <v>256.14578</v>
      </c>
      <c r="J870" s="47" t="s">
        <v>87</v>
      </c>
      <c r="K870" s="49"/>
      <c r="L870" s="49"/>
      <c r="M870" s="49"/>
      <c r="N870" s="49"/>
      <c r="O870" s="49"/>
      <c r="P870" s="49"/>
      <c r="Q870" s="49"/>
      <c r="R870" s="49"/>
      <c r="S870" s="47"/>
      <c r="T870" s="46"/>
      <c r="U870" s="46">
        <v>121710</v>
      </c>
      <c r="V870" s="46">
        <v>73467</v>
      </c>
      <c r="W870" s="46">
        <v>97852</v>
      </c>
      <c r="X870" s="30">
        <v>3</v>
      </c>
    </row>
    <row r="871" spans="1:24" x14ac:dyDescent="0.3">
      <c r="A871" s="32">
        <v>597</v>
      </c>
      <c r="B871" s="47" t="s">
        <v>1462</v>
      </c>
      <c r="C871" s="47"/>
      <c r="D871" s="47"/>
      <c r="E871" s="48">
        <v>11.747999999999999</v>
      </c>
      <c r="F871" s="47"/>
      <c r="G871" s="47"/>
      <c r="H871" s="47"/>
      <c r="I871" s="49">
        <v>204.18725000000001</v>
      </c>
      <c r="J871" s="47">
        <v>204.18673999999999</v>
      </c>
      <c r="K871" s="49"/>
      <c r="L871" s="49"/>
      <c r="M871" s="49"/>
      <c r="N871" s="49"/>
      <c r="O871" s="49"/>
      <c r="P871" s="49"/>
      <c r="Q871" s="49"/>
      <c r="R871" s="49"/>
      <c r="S871" s="47"/>
      <c r="T871" s="46"/>
      <c r="U871" s="46">
        <v>702675</v>
      </c>
      <c r="V871" s="46">
        <v>488846</v>
      </c>
      <c r="W871" s="46">
        <v>616641</v>
      </c>
      <c r="X871" s="30">
        <v>3</v>
      </c>
    </row>
    <row r="872" spans="1:24" x14ac:dyDescent="0.3">
      <c r="A872" s="32">
        <v>598</v>
      </c>
      <c r="B872" s="47" t="s">
        <v>1463</v>
      </c>
      <c r="C872" s="47"/>
      <c r="D872" s="47"/>
      <c r="E872" s="48">
        <v>11.75</v>
      </c>
      <c r="F872" s="47"/>
      <c r="G872" s="47"/>
      <c r="H872" s="47"/>
      <c r="I872" s="49">
        <v>192.15087</v>
      </c>
      <c r="J872" s="47" t="s">
        <v>87</v>
      </c>
      <c r="K872" s="49"/>
      <c r="L872" s="49"/>
      <c r="M872" s="49"/>
      <c r="N872" s="49"/>
      <c r="O872" s="49"/>
      <c r="P872" s="49"/>
      <c r="Q872" s="49"/>
      <c r="R872" s="49"/>
      <c r="S872" s="47"/>
      <c r="T872" s="46"/>
      <c r="U872" s="46">
        <v>1084430</v>
      </c>
      <c r="V872" s="46">
        <v>1243097</v>
      </c>
      <c r="W872" s="46">
        <v>756313</v>
      </c>
      <c r="X872" s="30">
        <v>3</v>
      </c>
    </row>
    <row r="873" spans="1:24" x14ac:dyDescent="0.3">
      <c r="A873" s="32">
        <v>599</v>
      </c>
      <c r="B873" s="47" t="s">
        <v>1464</v>
      </c>
      <c r="C873" s="47"/>
      <c r="D873" s="47"/>
      <c r="E873" s="48">
        <v>11.755000000000001</v>
      </c>
      <c r="F873" s="47"/>
      <c r="G873" s="47"/>
      <c r="H873" s="47"/>
      <c r="I873" s="49">
        <v>474.19261999999998</v>
      </c>
      <c r="J873" s="47" t="s">
        <v>87</v>
      </c>
      <c r="K873" s="49"/>
      <c r="L873" s="49"/>
      <c r="M873" s="49"/>
      <c r="N873" s="49"/>
      <c r="O873" s="49"/>
      <c r="P873" s="49"/>
      <c r="Q873" s="49"/>
      <c r="R873" s="49"/>
      <c r="S873" s="47"/>
      <c r="T873" s="46"/>
      <c r="U873" s="46"/>
      <c r="V873" s="46">
        <v>1514742</v>
      </c>
      <c r="W873" s="46">
        <v>1645753</v>
      </c>
      <c r="X873" s="30">
        <v>2</v>
      </c>
    </row>
    <row r="874" spans="1:24" x14ac:dyDescent="0.3">
      <c r="A874" s="32">
        <v>600</v>
      </c>
      <c r="B874" s="47" t="s">
        <v>1465</v>
      </c>
      <c r="C874" s="47"/>
      <c r="D874" s="47"/>
      <c r="E874" s="48">
        <v>11.84</v>
      </c>
      <c r="F874" s="47"/>
      <c r="G874" s="47"/>
      <c r="H874" s="47"/>
      <c r="I874" s="49">
        <v>202.11995999999999</v>
      </c>
      <c r="J874" s="47" t="s">
        <v>87</v>
      </c>
      <c r="K874" s="49"/>
      <c r="L874" s="49"/>
      <c r="M874" s="49"/>
      <c r="N874" s="49"/>
      <c r="O874" s="49"/>
      <c r="P874" s="49"/>
      <c r="Q874" s="49"/>
      <c r="R874" s="49"/>
      <c r="S874" s="47"/>
      <c r="T874" s="46" t="s">
        <v>87</v>
      </c>
      <c r="U874" s="46" t="s">
        <v>87</v>
      </c>
      <c r="V874" s="46">
        <v>2707208</v>
      </c>
      <c r="W874" s="46">
        <v>2447212</v>
      </c>
      <c r="X874" s="30">
        <v>2</v>
      </c>
    </row>
    <row r="875" spans="1:24" x14ac:dyDescent="0.3">
      <c r="A875" s="32">
        <v>601</v>
      </c>
      <c r="B875" s="47" t="s">
        <v>1468</v>
      </c>
      <c r="C875" s="47"/>
      <c r="D875" s="47"/>
      <c r="E875" s="48">
        <v>11.849</v>
      </c>
      <c r="F875" s="47"/>
      <c r="G875" s="47"/>
      <c r="H875" s="47"/>
      <c r="I875" s="49">
        <v>194.11488</v>
      </c>
      <c r="J875" s="47" t="s">
        <v>87</v>
      </c>
      <c r="K875" s="49"/>
      <c r="L875" s="49"/>
      <c r="M875" s="49"/>
      <c r="N875" s="49"/>
      <c r="O875" s="49"/>
      <c r="P875" s="49"/>
      <c r="Q875" s="49"/>
      <c r="R875" s="49"/>
      <c r="S875" s="47"/>
      <c r="T875" s="46" t="s">
        <v>87</v>
      </c>
      <c r="U875" s="46">
        <v>3172486</v>
      </c>
      <c r="V875" s="46" t="s">
        <v>87</v>
      </c>
      <c r="W875" s="46" t="s">
        <v>87</v>
      </c>
      <c r="X875" s="30">
        <v>1</v>
      </c>
    </row>
    <row r="876" spans="1:24" x14ac:dyDescent="0.3">
      <c r="A876" s="32">
        <v>602</v>
      </c>
      <c r="B876" s="47" t="s">
        <v>564</v>
      </c>
      <c r="C876" s="47"/>
      <c r="D876" s="47"/>
      <c r="E876" s="48">
        <v>11.865</v>
      </c>
      <c r="F876" s="47"/>
      <c r="G876" s="47"/>
      <c r="H876" s="47"/>
      <c r="I876" s="49">
        <v>170.13013000000001</v>
      </c>
      <c r="J876" s="47" t="s">
        <v>87</v>
      </c>
      <c r="K876" s="49"/>
      <c r="L876" s="49"/>
      <c r="M876" s="49"/>
      <c r="N876" s="49"/>
      <c r="O876" s="49"/>
      <c r="P876" s="49"/>
      <c r="Q876" s="49"/>
      <c r="R876" s="49"/>
      <c r="S876" s="47"/>
      <c r="T876" s="46"/>
      <c r="U876" s="46">
        <v>53391</v>
      </c>
      <c r="V876" s="46">
        <v>56631</v>
      </c>
      <c r="W876" s="46"/>
      <c r="X876" s="30">
        <v>2</v>
      </c>
    </row>
    <row r="877" spans="1:24" x14ac:dyDescent="0.3">
      <c r="A877" s="32">
        <v>603</v>
      </c>
      <c r="B877" s="47" t="s">
        <v>1466</v>
      </c>
      <c r="C877" s="47"/>
      <c r="D877" s="47"/>
      <c r="E877" s="48">
        <v>11.871</v>
      </c>
      <c r="F877" s="47"/>
      <c r="G877" s="47"/>
      <c r="H877" s="47"/>
      <c r="I877" s="49">
        <v>254.18764999999999</v>
      </c>
      <c r="J877" s="47" t="s">
        <v>87</v>
      </c>
      <c r="K877" s="49"/>
      <c r="L877" s="49"/>
      <c r="M877" s="49"/>
      <c r="N877" s="49"/>
      <c r="O877" s="49"/>
      <c r="P877" s="49"/>
      <c r="Q877" s="49"/>
      <c r="R877" s="49"/>
      <c r="S877" s="47"/>
      <c r="T877" s="46">
        <v>149955</v>
      </c>
      <c r="U877" s="46">
        <v>167937</v>
      </c>
      <c r="V877" s="46">
        <v>240650</v>
      </c>
      <c r="W877" s="46">
        <v>142598</v>
      </c>
      <c r="X877" s="30">
        <v>4</v>
      </c>
    </row>
    <row r="878" spans="1:24" x14ac:dyDescent="0.3">
      <c r="A878" s="32">
        <v>604</v>
      </c>
      <c r="B878" s="47" t="s">
        <v>1469</v>
      </c>
      <c r="C878" s="47"/>
      <c r="D878" s="47"/>
      <c r="E878" s="48">
        <v>11.874000000000001</v>
      </c>
      <c r="F878" s="47"/>
      <c r="G878" s="47"/>
      <c r="H878" s="47"/>
      <c r="I878" s="49">
        <v>180.15087</v>
      </c>
      <c r="J878" s="47" t="s">
        <v>87</v>
      </c>
      <c r="K878" s="49"/>
      <c r="L878" s="49"/>
      <c r="M878" s="49"/>
      <c r="N878" s="49"/>
      <c r="O878" s="49"/>
      <c r="P878" s="49"/>
      <c r="Q878" s="49"/>
      <c r="R878" s="49"/>
      <c r="S878" s="47"/>
      <c r="T878" s="46">
        <v>383577</v>
      </c>
      <c r="U878" s="46">
        <v>274967</v>
      </c>
      <c r="V878" s="46">
        <v>243834</v>
      </c>
      <c r="W878" s="46">
        <v>360225</v>
      </c>
      <c r="X878" s="30">
        <v>4</v>
      </c>
    </row>
    <row r="879" spans="1:24" x14ac:dyDescent="0.3">
      <c r="A879" s="32">
        <v>605</v>
      </c>
      <c r="B879" s="47" t="s">
        <v>1470</v>
      </c>
      <c r="C879" s="47"/>
      <c r="D879" s="47"/>
      <c r="E879" s="48">
        <v>11.878</v>
      </c>
      <c r="F879" s="47"/>
      <c r="G879" s="47"/>
      <c r="H879" s="47"/>
      <c r="I879" s="49">
        <v>222.16143</v>
      </c>
      <c r="J879" s="47" t="s">
        <v>87</v>
      </c>
      <c r="K879" s="49"/>
      <c r="L879" s="49"/>
      <c r="M879" s="49"/>
      <c r="N879" s="49"/>
      <c r="O879" s="49"/>
      <c r="P879" s="49"/>
      <c r="Q879" s="49"/>
      <c r="R879" s="49"/>
      <c r="S879" s="47"/>
      <c r="T879" s="46">
        <v>178563</v>
      </c>
      <c r="U879" s="46">
        <v>171546</v>
      </c>
      <c r="V879" s="46">
        <v>154555</v>
      </c>
      <c r="W879" s="46">
        <v>197506</v>
      </c>
      <c r="X879" s="30">
        <v>4</v>
      </c>
    </row>
    <row r="880" spans="1:24" x14ac:dyDescent="0.3">
      <c r="A880" s="32">
        <v>606</v>
      </c>
      <c r="B880" s="47" t="s">
        <v>1472</v>
      </c>
      <c r="C880" s="47"/>
      <c r="D880" s="47"/>
      <c r="E880" s="48">
        <v>11.91</v>
      </c>
      <c r="F880" s="47"/>
      <c r="G880" s="47"/>
      <c r="H880" s="47"/>
      <c r="I880" s="49">
        <v>150.06753</v>
      </c>
      <c r="J880" s="47">
        <v>150.06693999999999</v>
      </c>
      <c r="K880" s="49"/>
      <c r="L880" s="49"/>
      <c r="M880" s="49"/>
      <c r="N880" s="49"/>
      <c r="O880" s="49"/>
      <c r="P880" s="49"/>
      <c r="Q880" s="49"/>
      <c r="R880" s="49"/>
      <c r="S880" s="47"/>
      <c r="T880" s="46">
        <v>30458</v>
      </c>
      <c r="U880" s="46">
        <v>77075</v>
      </c>
      <c r="V880" s="46">
        <v>44138</v>
      </c>
      <c r="W880" s="46">
        <v>60905</v>
      </c>
      <c r="X880" s="30">
        <v>4</v>
      </c>
    </row>
    <row r="881" spans="1:24" x14ac:dyDescent="0.3">
      <c r="A881" s="32">
        <v>607</v>
      </c>
      <c r="B881" s="47" t="s">
        <v>1471</v>
      </c>
      <c r="C881" s="47"/>
      <c r="D881" s="47"/>
      <c r="E881" s="48">
        <v>11.91</v>
      </c>
      <c r="F881" s="47"/>
      <c r="G881" s="47"/>
      <c r="H881" s="47"/>
      <c r="I881" s="49">
        <v>249.18356</v>
      </c>
      <c r="J881" s="47" t="s">
        <v>87</v>
      </c>
      <c r="K881" s="49"/>
      <c r="L881" s="49"/>
      <c r="M881" s="49"/>
      <c r="N881" s="49"/>
      <c r="O881" s="49"/>
      <c r="P881" s="49"/>
      <c r="Q881" s="49"/>
      <c r="R881" s="49"/>
      <c r="S881" s="47"/>
      <c r="T881" s="46"/>
      <c r="U881" s="46">
        <v>771068</v>
      </c>
      <c r="V881" s="46">
        <v>541123</v>
      </c>
      <c r="W881" s="46">
        <v>605967</v>
      </c>
      <c r="X881" s="30">
        <v>3</v>
      </c>
    </row>
    <row r="882" spans="1:24" x14ac:dyDescent="0.3">
      <c r="A882" s="32">
        <v>608</v>
      </c>
      <c r="B882" s="47" t="s">
        <v>1473</v>
      </c>
      <c r="C882" s="47"/>
      <c r="D882" s="47"/>
      <c r="E882" s="48">
        <v>11.912000000000001</v>
      </c>
      <c r="F882" s="47"/>
      <c r="G882" s="47"/>
      <c r="H882" s="47"/>
      <c r="I882" s="49">
        <v>309.04074000000003</v>
      </c>
      <c r="J882" s="47" t="s">
        <v>87</v>
      </c>
      <c r="K882" s="49"/>
      <c r="L882" s="49"/>
      <c r="M882" s="49"/>
      <c r="N882" s="49"/>
      <c r="O882" s="49"/>
      <c r="P882" s="49"/>
      <c r="Q882" s="49"/>
      <c r="R882" s="49"/>
      <c r="S882" s="47"/>
      <c r="T882" s="46" t="s">
        <v>87</v>
      </c>
      <c r="U882" s="46">
        <v>1237525</v>
      </c>
      <c r="V882" s="46" t="s">
        <v>87</v>
      </c>
      <c r="W882" s="46" t="s">
        <v>87</v>
      </c>
      <c r="X882" s="30">
        <v>1</v>
      </c>
    </row>
    <row r="883" spans="1:24" x14ac:dyDescent="0.3">
      <c r="A883" s="32">
        <v>609</v>
      </c>
      <c r="B883" s="47" t="s">
        <v>1475</v>
      </c>
      <c r="C883" s="47"/>
      <c r="D883" s="47"/>
      <c r="E883" s="48">
        <v>11.917</v>
      </c>
      <c r="F883" s="47"/>
      <c r="G883" s="47"/>
      <c r="H883" s="47"/>
      <c r="I883" s="49">
        <v>563.97293999999999</v>
      </c>
      <c r="J883" s="47" t="s">
        <v>87</v>
      </c>
      <c r="K883" s="49"/>
      <c r="L883" s="49"/>
      <c r="M883" s="49"/>
      <c r="N883" s="49"/>
      <c r="O883" s="49"/>
      <c r="P883" s="49"/>
      <c r="Q883" s="49"/>
      <c r="R883" s="49"/>
      <c r="S883" s="47"/>
      <c r="T883" s="46">
        <v>3054574</v>
      </c>
      <c r="U883" s="46">
        <v>3449361</v>
      </c>
      <c r="V883" s="46">
        <v>3244264</v>
      </c>
      <c r="W883" s="46">
        <v>2796385</v>
      </c>
      <c r="X883" s="30">
        <v>4</v>
      </c>
    </row>
    <row r="884" spans="1:24" x14ac:dyDescent="0.3">
      <c r="A884" s="32">
        <v>610</v>
      </c>
      <c r="B884" s="47" t="s">
        <v>1477</v>
      </c>
      <c r="C884" s="47"/>
      <c r="D884" s="47"/>
      <c r="E884" s="48">
        <v>11.917999999999999</v>
      </c>
      <c r="F884" s="47"/>
      <c r="G884" s="47"/>
      <c r="H884" s="47"/>
      <c r="I884" s="49">
        <v>422.13938000000002</v>
      </c>
      <c r="J884" s="47" t="s">
        <v>87</v>
      </c>
      <c r="K884" s="49"/>
      <c r="L884" s="49"/>
      <c r="M884" s="49"/>
      <c r="N884" s="49"/>
      <c r="O884" s="49"/>
      <c r="P884" s="49"/>
      <c r="Q884" s="49"/>
      <c r="R884" s="49"/>
      <c r="S884" s="47"/>
      <c r="T884" s="46">
        <v>155566</v>
      </c>
      <c r="U884" s="46">
        <v>217566</v>
      </c>
      <c r="V884" s="46">
        <v>198367</v>
      </c>
      <c r="W884" s="46">
        <v>376999</v>
      </c>
      <c r="X884" s="30">
        <v>4</v>
      </c>
    </row>
    <row r="885" spans="1:24" x14ac:dyDescent="0.3">
      <c r="A885" s="32">
        <v>611</v>
      </c>
      <c r="B885" s="47" t="s">
        <v>1478</v>
      </c>
      <c r="C885" s="47"/>
      <c r="D885" s="47"/>
      <c r="E885" s="48">
        <v>11.919</v>
      </c>
      <c r="F885" s="47"/>
      <c r="G885" s="47"/>
      <c r="H885" s="47"/>
      <c r="I885" s="49">
        <v>290.15125999999998</v>
      </c>
      <c r="J885" s="47" t="s">
        <v>87</v>
      </c>
      <c r="K885" s="49"/>
      <c r="L885" s="49"/>
      <c r="M885" s="49"/>
      <c r="N885" s="49"/>
      <c r="O885" s="49"/>
      <c r="P885" s="49"/>
      <c r="Q885" s="49"/>
      <c r="R885" s="49"/>
      <c r="S885" s="47"/>
      <c r="T885" s="46">
        <v>110728</v>
      </c>
      <c r="U885" s="46">
        <v>171873</v>
      </c>
      <c r="V885" s="46">
        <v>197856</v>
      </c>
      <c r="W885" s="46">
        <v>128380</v>
      </c>
      <c r="X885" s="30">
        <v>4</v>
      </c>
    </row>
    <row r="886" spans="1:24" x14ac:dyDescent="0.3">
      <c r="A886" s="32">
        <v>612</v>
      </c>
      <c r="B886" s="47" t="s">
        <v>1479</v>
      </c>
      <c r="C886" s="47"/>
      <c r="D886" s="47"/>
      <c r="E886" s="48">
        <v>11.919</v>
      </c>
      <c r="F886" s="47"/>
      <c r="G886" s="47"/>
      <c r="H886" s="47"/>
      <c r="I886" s="49">
        <v>453.06851</v>
      </c>
      <c r="J886" s="47" t="s">
        <v>87</v>
      </c>
      <c r="K886" s="49"/>
      <c r="L886" s="49"/>
      <c r="M886" s="49"/>
      <c r="N886" s="49"/>
      <c r="O886" s="49"/>
      <c r="P886" s="49"/>
      <c r="Q886" s="49"/>
      <c r="R886" s="49"/>
      <c r="S886" s="47"/>
      <c r="T886" s="46"/>
      <c r="U886" s="46">
        <v>202036</v>
      </c>
      <c r="V886" s="46">
        <v>186658</v>
      </c>
      <c r="W886" s="46">
        <v>293452</v>
      </c>
      <c r="X886" s="30">
        <v>3</v>
      </c>
    </row>
    <row r="887" spans="1:24" x14ac:dyDescent="0.3">
      <c r="A887" s="32">
        <v>613</v>
      </c>
      <c r="B887" s="47" t="s">
        <v>1480</v>
      </c>
      <c r="C887" s="47"/>
      <c r="D887" s="47"/>
      <c r="E887" s="48">
        <v>11.926</v>
      </c>
      <c r="F887" s="47"/>
      <c r="G887" s="47"/>
      <c r="H887" s="47"/>
      <c r="I887" s="49">
        <v>406.13456000000002</v>
      </c>
      <c r="J887" s="47" t="s">
        <v>87</v>
      </c>
      <c r="K887" s="49"/>
      <c r="L887" s="49"/>
      <c r="M887" s="49"/>
      <c r="N887" s="49"/>
      <c r="O887" s="49"/>
      <c r="P887" s="49"/>
      <c r="Q887" s="49"/>
      <c r="R887" s="49"/>
      <c r="S887" s="47"/>
      <c r="T887" s="46">
        <v>139712</v>
      </c>
      <c r="U887" s="46">
        <v>231491</v>
      </c>
      <c r="V887" s="46">
        <v>242846</v>
      </c>
      <c r="W887" s="46">
        <v>447449</v>
      </c>
      <c r="X887" s="30">
        <v>4</v>
      </c>
    </row>
    <row r="888" spans="1:24" x14ac:dyDescent="0.3">
      <c r="A888" s="32">
        <v>614</v>
      </c>
      <c r="B888" s="47" t="s">
        <v>1482</v>
      </c>
      <c r="C888" s="47"/>
      <c r="D888" s="47"/>
      <c r="E888" s="48">
        <v>11.926</v>
      </c>
      <c r="F888" s="47"/>
      <c r="G888" s="47"/>
      <c r="H888" s="47"/>
      <c r="I888" s="49">
        <v>353.11138999999997</v>
      </c>
      <c r="J888" s="47" t="s">
        <v>87</v>
      </c>
      <c r="K888" s="49"/>
      <c r="L888" s="49"/>
      <c r="M888" s="49"/>
      <c r="N888" s="49"/>
      <c r="O888" s="49"/>
      <c r="P888" s="49"/>
      <c r="Q888" s="49"/>
      <c r="R888" s="49"/>
      <c r="S888" s="47"/>
      <c r="T888" s="46">
        <v>127168</v>
      </c>
      <c r="U888" s="46">
        <v>220517</v>
      </c>
      <c r="V888" s="46">
        <v>234614</v>
      </c>
      <c r="W888" s="46">
        <v>399205</v>
      </c>
      <c r="X888" s="30">
        <v>4</v>
      </c>
    </row>
    <row r="889" spans="1:24" x14ac:dyDescent="0.3">
      <c r="A889" s="32">
        <v>615</v>
      </c>
      <c r="B889" s="47" t="s">
        <v>1483</v>
      </c>
      <c r="C889" s="47"/>
      <c r="D889" s="47"/>
      <c r="E889" s="48">
        <v>11.928000000000001</v>
      </c>
      <c r="F889" s="47"/>
      <c r="G889" s="47"/>
      <c r="H889" s="47"/>
      <c r="I889" s="49">
        <v>458.16422999999998</v>
      </c>
      <c r="J889" s="47" t="s">
        <v>87</v>
      </c>
      <c r="K889" s="49"/>
      <c r="L889" s="49"/>
      <c r="M889" s="49"/>
      <c r="N889" s="49"/>
      <c r="O889" s="49"/>
      <c r="P889" s="49"/>
      <c r="Q889" s="49"/>
      <c r="R889" s="49"/>
      <c r="S889" s="47"/>
      <c r="T889" s="46">
        <v>1069915</v>
      </c>
      <c r="U889" s="46">
        <v>1431522</v>
      </c>
      <c r="V889" s="46">
        <v>1362263</v>
      </c>
      <c r="W889" s="46">
        <v>2653427</v>
      </c>
      <c r="X889" s="30">
        <v>4</v>
      </c>
    </row>
    <row r="890" spans="1:24" x14ac:dyDescent="0.3">
      <c r="A890" s="32">
        <v>616</v>
      </c>
      <c r="B890" s="47" t="s">
        <v>1484</v>
      </c>
      <c r="C890" s="47"/>
      <c r="D890" s="47"/>
      <c r="E890" s="48">
        <v>11.952</v>
      </c>
      <c r="F890" s="47"/>
      <c r="G890" s="47"/>
      <c r="H890" s="47"/>
      <c r="I890" s="49">
        <v>222.19782000000001</v>
      </c>
      <c r="J890" s="47" t="s">
        <v>87</v>
      </c>
      <c r="K890" s="49"/>
      <c r="L890" s="49"/>
      <c r="M890" s="49"/>
      <c r="N890" s="49"/>
      <c r="O890" s="49"/>
      <c r="P890" s="49"/>
      <c r="Q890" s="49"/>
      <c r="R890" s="49"/>
      <c r="S890" s="47"/>
      <c r="T890" s="46"/>
      <c r="U890" s="46">
        <v>267797</v>
      </c>
      <c r="V890" s="46">
        <v>276138</v>
      </c>
      <c r="W890" s="46">
        <v>333164</v>
      </c>
      <c r="X890" s="30">
        <v>3</v>
      </c>
    </row>
    <row r="891" spans="1:24" x14ac:dyDescent="0.3">
      <c r="A891" s="32">
        <v>617</v>
      </c>
      <c r="B891" s="47" t="s">
        <v>1485</v>
      </c>
      <c r="C891" s="47"/>
      <c r="D891" s="47"/>
      <c r="E891" s="48">
        <v>11.976000000000001</v>
      </c>
      <c r="F891" s="47"/>
      <c r="G891" s="47"/>
      <c r="H891" s="47"/>
      <c r="I891" s="49">
        <v>310.14109000000002</v>
      </c>
      <c r="J891" s="47" t="s">
        <v>87</v>
      </c>
      <c r="K891" s="49"/>
      <c r="L891" s="49"/>
      <c r="M891" s="49"/>
      <c r="N891" s="49"/>
      <c r="O891" s="49"/>
      <c r="P891" s="49"/>
      <c r="Q891" s="49"/>
      <c r="R891" s="49"/>
      <c r="S891" s="47"/>
      <c r="T891" s="46"/>
      <c r="U891" s="46" t="s">
        <v>87</v>
      </c>
      <c r="V891" s="46" t="s">
        <v>87</v>
      </c>
      <c r="W891" s="46">
        <v>126745</v>
      </c>
      <c r="X891" s="30">
        <v>1</v>
      </c>
    </row>
    <row r="892" spans="1:24" x14ac:dyDescent="0.3">
      <c r="A892" s="32">
        <v>618</v>
      </c>
      <c r="B892" s="47" t="s">
        <v>1486</v>
      </c>
      <c r="C892" s="47"/>
      <c r="D892" s="47"/>
      <c r="E892" s="48">
        <v>11.986000000000001</v>
      </c>
      <c r="F892" s="47"/>
      <c r="G892" s="47"/>
      <c r="H892" s="47"/>
      <c r="I892" s="49">
        <v>214.15635</v>
      </c>
      <c r="J892" s="47" t="s">
        <v>87</v>
      </c>
      <c r="K892" s="49"/>
      <c r="L892" s="49"/>
      <c r="M892" s="49"/>
      <c r="N892" s="49"/>
      <c r="O892" s="49"/>
      <c r="P892" s="49"/>
      <c r="Q892" s="49"/>
      <c r="R892" s="49"/>
      <c r="S892" s="47"/>
      <c r="T892" s="46">
        <v>44389</v>
      </c>
      <c r="U892" s="46">
        <v>33523</v>
      </c>
      <c r="V892" s="46">
        <v>38310</v>
      </c>
      <c r="W892" s="46">
        <v>72292</v>
      </c>
      <c r="X892" s="30">
        <v>4</v>
      </c>
    </row>
    <row r="893" spans="1:24" x14ac:dyDescent="0.3">
      <c r="A893" s="32">
        <v>619</v>
      </c>
      <c r="B893" s="47" t="s">
        <v>1488</v>
      </c>
      <c r="C893" s="47"/>
      <c r="D893" s="47"/>
      <c r="E893" s="48">
        <v>11.988</v>
      </c>
      <c r="F893" s="47"/>
      <c r="G893" s="47"/>
      <c r="H893" s="47"/>
      <c r="I893" s="49">
        <v>362.39069999999998</v>
      </c>
      <c r="J893" s="47" t="s">
        <v>87</v>
      </c>
      <c r="K893" s="49"/>
      <c r="L893" s="49"/>
      <c r="M893" s="49"/>
      <c r="N893" s="49"/>
      <c r="O893" s="49"/>
      <c r="P893" s="49"/>
      <c r="Q893" s="49"/>
      <c r="R893" s="49"/>
      <c r="S893" s="47"/>
      <c r="T893" s="46">
        <v>582586</v>
      </c>
      <c r="U893" s="46">
        <v>971963</v>
      </c>
      <c r="V893" s="46">
        <v>976454</v>
      </c>
      <c r="W893" s="46">
        <v>787554</v>
      </c>
      <c r="X893" s="30">
        <v>4</v>
      </c>
    </row>
    <row r="894" spans="1:24" x14ac:dyDescent="0.3">
      <c r="A894" s="32">
        <v>620</v>
      </c>
      <c r="B894" s="47" t="s">
        <v>1489</v>
      </c>
      <c r="C894" s="47"/>
      <c r="D894" s="47"/>
      <c r="E894" s="48">
        <v>11.993</v>
      </c>
      <c r="F894" s="47"/>
      <c r="G894" s="47"/>
      <c r="H894" s="47"/>
      <c r="I894" s="49">
        <v>258.12504999999999</v>
      </c>
      <c r="J894" s="47" t="s">
        <v>87</v>
      </c>
      <c r="K894" s="49"/>
      <c r="L894" s="49"/>
      <c r="M894" s="49"/>
      <c r="N894" s="49"/>
      <c r="O894" s="49"/>
      <c r="P894" s="49"/>
      <c r="Q894" s="49"/>
      <c r="R894" s="49"/>
      <c r="S894" s="47"/>
      <c r="T894" s="46"/>
      <c r="U894" s="46">
        <v>1681171</v>
      </c>
      <c r="V894" s="46">
        <v>1569407</v>
      </c>
      <c r="W894" s="46">
        <v>1430092</v>
      </c>
      <c r="X894" s="30">
        <v>3</v>
      </c>
    </row>
    <row r="895" spans="1:24" x14ac:dyDescent="0.3">
      <c r="A895" s="32">
        <v>621</v>
      </c>
      <c r="B895" s="47" t="s">
        <v>1487</v>
      </c>
      <c r="C895" s="47"/>
      <c r="D895" s="47"/>
      <c r="E895" s="48">
        <v>12</v>
      </c>
      <c r="F895" s="47"/>
      <c r="G895" s="47"/>
      <c r="H895" s="47"/>
      <c r="I895" s="49">
        <v>184.14578</v>
      </c>
      <c r="J895" s="47" t="s">
        <v>87</v>
      </c>
      <c r="K895" s="49"/>
      <c r="L895" s="49"/>
      <c r="M895" s="49"/>
      <c r="N895" s="49"/>
      <c r="O895" s="49"/>
      <c r="P895" s="49"/>
      <c r="Q895" s="49"/>
      <c r="R895" s="49"/>
      <c r="S895" s="47"/>
      <c r="T895" s="46"/>
      <c r="U895" s="46">
        <v>323041</v>
      </c>
      <c r="V895" s="46">
        <v>287075</v>
      </c>
      <c r="W895" s="46">
        <v>256701</v>
      </c>
      <c r="X895" s="30">
        <v>3</v>
      </c>
    </row>
    <row r="896" spans="1:24" x14ac:dyDescent="0.3">
      <c r="A896" s="32">
        <v>622</v>
      </c>
      <c r="B896" s="47" t="s">
        <v>1490</v>
      </c>
      <c r="C896" s="47"/>
      <c r="D896" s="47"/>
      <c r="E896" s="48">
        <v>12</v>
      </c>
      <c r="F896" s="47"/>
      <c r="G896" s="47"/>
      <c r="H896" s="47"/>
      <c r="I896" s="49">
        <v>224.17707999999999</v>
      </c>
      <c r="J896" s="47" t="s">
        <v>87</v>
      </c>
      <c r="K896" s="49"/>
      <c r="L896" s="49"/>
      <c r="M896" s="49"/>
      <c r="N896" s="49"/>
      <c r="O896" s="49"/>
      <c r="P896" s="49"/>
      <c r="Q896" s="49"/>
      <c r="R896" s="49"/>
      <c r="S896" s="47"/>
      <c r="T896" s="46"/>
      <c r="U896" s="46">
        <v>163837</v>
      </c>
      <c r="V896" s="46">
        <v>139412</v>
      </c>
      <c r="W896" s="46">
        <v>128373</v>
      </c>
      <c r="X896" s="30">
        <v>3</v>
      </c>
    </row>
    <row r="897" spans="1:24" x14ac:dyDescent="0.3">
      <c r="A897" s="32">
        <v>623</v>
      </c>
      <c r="B897" s="47" t="s">
        <v>1491</v>
      </c>
      <c r="C897" s="47"/>
      <c r="D897" s="47"/>
      <c r="E897" s="48">
        <v>12.010999999999999</v>
      </c>
      <c r="F897" s="47"/>
      <c r="G897" s="47"/>
      <c r="H897" s="47"/>
      <c r="I897" s="49">
        <v>507.16494999999998</v>
      </c>
      <c r="J897" s="47" t="s">
        <v>87</v>
      </c>
      <c r="K897" s="49"/>
      <c r="L897" s="49"/>
      <c r="M897" s="49"/>
      <c r="N897" s="49"/>
      <c r="O897" s="49"/>
      <c r="P897" s="49"/>
      <c r="Q897" s="49"/>
      <c r="R897" s="49"/>
      <c r="S897" s="47"/>
      <c r="T897" s="46"/>
      <c r="U897" s="46">
        <v>177374</v>
      </c>
      <c r="V897" s="46">
        <v>85628</v>
      </c>
      <c r="W897" s="46">
        <v>74616</v>
      </c>
      <c r="X897" s="30">
        <v>3</v>
      </c>
    </row>
    <row r="898" spans="1:24" x14ac:dyDescent="0.3">
      <c r="A898" s="32">
        <v>624</v>
      </c>
      <c r="B898" s="47" t="s">
        <v>1492</v>
      </c>
      <c r="C898" s="47"/>
      <c r="D898" s="47"/>
      <c r="E898" s="48">
        <v>12.031000000000001</v>
      </c>
      <c r="F898" s="47"/>
      <c r="G898" s="47"/>
      <c r="H898" s="47"/>
      <c r="I898" s="49">
        <v>182.09375</v>
      </c>
      <c r="J898" s="47" t="s">
        <v>87</v>
      </c>
      <c r="K898" s="49"/>
      <c r="L898" s="49"/>
      <c r="M898" s="49"/>
      <c r="N898" s="49"/>
      <c r="O898" s="49"/>
      <c r="P898" s="49"/>
      <c r="Q898" s="49"/>
      <c r="R898" s="49"/>
      <c r="S898" s="47"/>
      <c r="T898" s="46">
        <v>872200</v>
      </c>
      <c r="U898" s="46">
        <v>1257327</v>
      </c>
      <c r="V898" s="46">
        <v>794186</v>
      </c>
      <c r="W898" s="46">
        <v>979987</v>
      </c>
      <c r="X898" s="30">
        <v>4</v>
      </c>
    </row>
    <row r="899" spans="1:24" x14ac:dyDescent="0.3">
      <c r="A899" s="32">
        <v>625</v>
      </c>
      <c r="B899" s="47" t="s">
        <v>139</v>
      </c>
      <c r="C899" s="47"/>
      <c r="D899" s="47"/>
      <c r="E899" s="48">
        <v>12.038</v>
      </c>
      <c r="F899" s="47"/>
      <c r="G899" s="47"/>
      <c r="H899" s="47"/>
      <c r="I899" s="49">
        <v>243.18289999999999</v>
      </c>
      <c r="J899" s="47" t="s">
        <v>87</v>
      </c>
      <c r="K899" s="49"/>
      <c r="L899" s="49"/>
      <c r="M899" s="49"/>
      <c r="N899" s="49"/>
      <c r="O899" s="49"/>
      <c r="P899" s="49"/>
      <c r="Q899" s="49"/>
      <c r="R899" s="49"/>
      <c r="S899" s="47"/>
      <c r="T899" s="46"/>
      <c r="U899" s="46">
        <v>761584</v>
      </c>
      <c r="V899" s="46">
        <v>399497</v>
      </c>
      <c r="W899" s="46">
        <v>505065</v>
      </c>
      <c r="X899" s="30">
        <v>3</v>
      </c>
    </row>
    <row r="900" spans="1:24" x14ac:dyDescent="0.3">
      <c r="A900" s="32">
        <v>626</v>
      </c>
      <c r="B900" s="47" t="s">
        <v>1493</v>
      </c>
      <c r="C900" s="47"/>
      <c r="D900" s="47"/>
      <c r="E900" s="48">
        <v>12.048999999999999</v>
      </c>
      <c r="F900" s="47"/>
      <c r="G900" s="47"/>
      <c r="H900" s="47"/>
      <c r="I900" s="49">
        <v>126.1403</v>
      </c>
      <c r="J900" s="47" t="s">
        <v>87</v>
      </c>
      <c r="K900" s="49"/>
      <c r="L900" s="49"/>
      <c r="M900" s="49"/>
      <c r="N900" s="49"/>
      <c r="O900" s="49"/>
      <c r="P900" s="49"/>
      <c r="Q900" s="49"/>
      <c r="R900" s="49"/>
      <c r="S900" s="47"/>
      <c r="T900" s="46"/>
      <c r="U900" s="46"/>
      <c r="V900" s="46">
        <v>20830241</v>
      </c>
      <c r="W900" s="46"/>
      <c r="X900" s="30">
        <v>1</v>
      </c>
    </row>
    <row r="901" spans="1:24" x14ac:dyDescent="0.3">
      <c r="A901" s="32">
        <v>627</v>
      </c>
      <c r="B901" s="47" t="s">
        <v>1494</v>
      </c>
      <c r="C901" s="47"/>
      <c r="D901" s="47"/>
      <c r="E901" s="48">
        <v>12.058</v>
      </c>
      <c r="F901" s="47"/>
      <c r="G901" s="47"/>
      <c r="H901" s="47"/>
      <c r="I901" s="49">
        <v>200.14070000000001</v>
      </c>
      <c r="J901" s="47" t="s">
        <v>87</v>
      </c>
      <c r="K901" s="49"/>
      <c r="L901" s="49"/>
      <c r="M901" s="49"/>
      <c r="N901" s="49"/>
      <c r="O901" s="49"/>
      <c r="P901" s="49"/>
      <c r="Q901" s="49"/>
      <c r="R901" s="49"/>
      <c r="S901" s="47"/>
      <c r="T901" s="46">
        <v>582586</v>
      </c>
      <c r="U901" s="46"/>
      <c r="V901" s="46"/>
      <c r="W901" s="46"/>
      <c r="X901" s="30">
        <v>1</v>
      </c>
    </row>
    <row r="902" spans="1:24" x14ac:dyDescent="0.3">
      <c r="A902" s="32">
        <v>628</v>
      </c>
      <c r="B902" s="47" t="s">
        <v>1495</v>
      </c>
      <c r="C902" s="47"/>
      <c r="D902" s="47"/>
      <c r="E902" s="48">
        <v>12.063000000000001</v>
      </c>
      <c r="F902" s="47"/>
      <c r="G902" s="47"/>
      <c r="H902" s="47"/>
      <c r="I902" s="49">
        <v>242.07936000000001</v>
      </c>
      <c r="J902" s="47" t="s">
        <v>87</v>
      </c>
      <c r="K902" s="49"/>
      <c r="L902" s="49"/>
      <c r="M902" s="49"/>
      <c r="N902" s="49"/>
      <c r="O902" s="49"/>
      <c r="P902" s="49"/>
      <c r="Q902" s="49"/>
      <c r="R902" s="49"/>
      <c r="S902" s="47"/>
      <c r="T902" s="46">
        <v>547719</v>
      </c>
      <c r="U902" s="46">
        <v>893861</v>
      </c>
      <c r="V902" s="46">
        <v>921249</v>
      </c>
      <c r="W902" s="46">
        <v>879662</v>
      </c>
      <c r="X902" s="30">
        <v>4</v>
      </c>
    </row>
    <row r="903" spans="1:24" x14ac:dyDescent="0.3">
      <c r="A903" s="32">
        <v>629</v>
      </c>
      <c r="B903" s="47" t="s">
        <v>1496</v>
      </c>
      <c r="C903" s="47"/>
      <c r="D903" s="47"/>
      <c r="E903" s="48">
        <v>12.065</v>
      </c>
      <c r="F903" s="47"/>
      <c r="G903" s="47"/>
      <c r="H903" s="47"/>
      <c r="I903" s="49">
        <v>156.11447999999999</v>
      </c>
      <c r="J903" s="47" t="s">
        <v>87</v>
      </c>
      <c r="K903" s="49"/>
      <c r="L903" s="49"/>
      <c r="M903" s="49"/>
      <c r="N903" s="49"/>
      <c r="O903" s="49"/>
      <c r="P903" s="49"/>
      <c r="Q903" s="49"/>
      <c r="R903" s="49"/>
      <c r="S903" s="47"/>
      <c r="T903" s="46"/>
      <c r="U903" s="46">
        <v>417750</v>
      </c>
      <c r="V903" s="46">
        <v>436573</v>
      </c>
      <c r="W903" s="46">
        <v>378072</v>
      </c>
      <c r="X903" s="30">
        <v>3</v>
      </c>
    </row>
    <row r="904" spans="1:24" x14ac:dyDescent="0.3">
      <c r="A904" s="32">
        <v>630</v>
      </c>
      <c r="B904" s="47" t="s">
        <v>1497</v>
      </c>
      <c r="C904" s="47"/>
      <c r="D904" s="47"/>
      <c r="E904" s="48">
        <v>12.083</v>
      </c>
      <c r="F904" s="47"/>
      <c r="G904" s="47"/>
      <c r="H904" s="47"/>
      <c r="I904" s="49">
        <v>194.13013000000001</v>
      </c>
      <c r="J904" s="47" t="s">
        <v>87</v>
      </c>
      <c r="K904" s="49"/>
      <c r="L904" s="49"/>
      <c r="M904" s="49"/>
      <c r="N904" s="49"/>
      <c r="O904" s="49"/>
      <c r="P904" s="49"/>
      <c r="Q904" s="49"/>
      <c r="R904" s="49"/>
      <c r="S904" s="47"/>
      <c r="T904" s="46">
        <v>99897</v>
      </c>
      <c r="U904" s="46">
        <v>134189</v>
      </c>
      <c r="V904" s="46">
        <v>207438</v>
      </c>
      <c r="W904" s="46">
        <v>205251</v>
      </c>
      <c r="X904" s="30">
        <v>4</v>
      </c>
    </row>
    <row r="905" spans="1:24" x14ac:dyDescent="0.3">
      <c r="A905" s="32">
        <v>631</v>
      </c>
      <c r="B905" s="47" t="s">
        <v>568</v>
      </c>
      <c r="C905" s="47"/>
      <c r="D905" s="47"/>
      <c r="E905" s="48">
        <v>12.09</v>
      </c>
      <c r="F905" s="47"/>
      <c r="G905" s="47"/>
      <c r="H905" s="47"/>
      <c r="I905" s="49">
        <v>217.14948999999999</v>
      </c>
      <c r="J905" s="47" t="s">
        <v>87</v>
      </c>
      <c r="K905" s="49"/>
      <c r="L905" s="49"/>
      <c r="M905" s="49"/>
      <c r="N905" s="49"/>
      <c r="O905" s="49"/>
      <c r="P905" s="49"/>
      <c r="Q905" s="49"/>
      <c r="R905" s="49"/>
      <c r="S905" s="47"/>
      <c r="T905" s="46"/>
      <c r="U905" s="46">
        <v>181919</v>
      </c>
      <c r="V905" s="46"/>
      <c r="W905" s="46">
        <v>142206</v>
      </c>
      <c r="X905" s="30">
        <v>2</v>
      </c>
    </row>
    <row r="906" spans="1:24" x14ac:dyDescent="0.3">
      <c r="A906" s="32">
        <v>632</v>
      </c>
      <c r="B906" s="47" t="s">
        <v>572</v>
      </c>
      <c r="C906" s="47"/>
      <c r="D906" s="47"/>
      <c r="E906" s="48">
        <v>12.114000000000001</v>
      </c>
      <c r="F906" s="47"/>
      <c r="G906" s="47"/>
      <c r="H906" s="47"/>
      <c r="I906" s="49">
        <v>286.14109000000002</v>
      </c>
      <c r="J906" s="47" t="s">
        <v>87</v>
      </c>
      <c r="K906" s="49"/>
      <c r="L906" s="49"/>
      <c r="M906" s="49"/>
      <c r="N906" s="49"/>
      <c r="O906" s="49"/>
      <c r="P906" s="49"/>
      <c r="Q906" s="49"/>
      <c r="R906" s="49"/>
      <c r="S906" s="47"/>
      <c r="T906" s="46" t="s">
        <v>87</v>
      </c>
      <c r="U906" s="46" t="s">
        <v>87</v>
      </c>
      <c r="V906" s="46">
        <v>1257991</v>
      </c>
      <c r="W906" s="46" t="s">
        <v>87</v>
      </c>
      <c r="X906" s="30">
        <v>1</v>
      </c>
    </row>
    <row r="907" spans="1:24" x14ac:dyDescent="0.3">
      <c r="A907" s="32">
        <v>633</v>
      </c>
      <c r="B907" s="47" t="s">
        <v>1498</v>
      </c>
      <c r="C907" s="47"/>
      <c r="D907" s="47"/>
      <c r="E907" s="48">
        <v>12.134</v>
      </c>
      <c r="F907" s="47"/>
      <c r="G907" s="47"/>
      <c r="H907" s="47"/>
      <c r="I907" s="49">
        <v>204.18725000000001</v>
      </c>
      <c r="J907" s="47">
        <v>204.18648999999999</v>
      </c>
      <c r="K907" s="49"/>
      <c r="L907" s="49"/>
      <c r="M907" s="49"/>
      <c r="N907" s="49"/>
      <c r="O907" s="49"/>
      <c r="P907" s="49"/>
      <c r="Q907" s="49"/>
      <c r="R907" s="49"/>
      <c r="S907" s="47"/>
      <c r="T907" s="46">
        <v>297105</v>
      </c>
      <c r="U907" s="46">
        <v>905393</v>
      </c>
      <c r="V907" s="46">
        <v>646256</v>
      </c>
      <c r="W907" s="46">
        <v>721173</v>
      </c>
      <c r="X907" s="30">
        <v>4</v>
      </c>
    </row>
    <row r="908" spans="1:24" x14ac:dyDescent="0.3">
      <c r="A908" s="32">
        <v>634</v>
      </c>
      <c r="B908" s="47" t="s">
        <v>576</v>
      </c>
      <c r="C908" s="47"/>
      <c r="D908" s="47"/>
      <c r="E908" s="48">
        <v>12.148</v>
      </c>
      <c r="F908" s="47"/>
      <c r="G908" s="47"/>
      <c r="H908" s="47"/>
      <c r="I908" s="49">
        <v>207.12538000000001</v>
      </c>
      <c r="J908" s="47" t="s">
        <v>87</v>
      </c>
      <c r="K908" s="49"/>
      <c r="L908" s="49"/>
      <c r="M908" s="49"/>
      <c r="N908" s="49"/>
      <c r="O908" s="49"/>
      <c r="P908" s="49"/>
      <c r="Q908" s="49"/>
      <c r="R908" s="49"/>
      <c r="S908" s="47"/>
      <c r="T908" s="46"/>
      <c r="U908" s="46"/>
      <c r="V908" s="46">
        <v>18899347</v>
      </c>
      <c r="W908" s="46"/>
      <c r="X908" s="30">
        <v>1</v>
      </c>
    </row>
    <row r="909" spans="1:24" x14ac:dyDescent="0.3">
      <c r="A909" s="32">
        <v>635</v>
      </c>
      <c r="B909" s="47" t="s">
        <v>1499</v>
      </c>
      <c r="C909" s="47"/>
      <c r="D909" s="47"/>
      <c r="E909" s="48">
        <v>12.151999999999999</v>
      </c>
      <c r="F909" s="47"/>
      <c r="G909" s="47"/>
      <c r="H909" s="47"/>
      <c r="I909" s="49">
        <v>442.37651</v>
      </c>
      <c r="J909" s="47" t="s">
        <v>87</v>
      </c>
      <c r="K909" s="49"/>
      <c r="L909" s="49"/>
      <c r="M909" s="49"/>
      <c r="N909" s="49"/>
      <c r="O909" s="49"/>
      <c r="P909" s="49"/>
      <c r="Q909" s="49"/>
      <c r="R909" s="49"/>
      <c r="S909" s="47"/>
      <c r="T909" s="46"/>
      <c r="U909" s="46">
        <v>263339</v>
      </c>
      <c r="V909" s="46">
        <v>278927</v>
      </c>
      <c r="W909" s="46"/>
      <c r="X909" s="30">
        <v>2</v>
      </c>
    </row>
    <row r="910" spans="1:24" x14ac:dyDescent="0.3">
      <c r="A910" s="32">
        <v>636</v>
      </c>
      <c r="B910" s="47" t="s">
        <v>1500</v>
      </c>
      <c r="C910" s="47"/>
      <c r="D910" s="47"/>
      <c r="E910" s="48">
        <v>12.154999999999999</v>
      </c>
      <c r="F910" s="47"/>
      <c r="G910" s="47"/>
      <c r="H910" s="47"/>
      <c r="I910" s="49">
        <v>168.18725000000001</v>
      </c>
      <c r="J910" s="47">
        <v>168.18672000000001</v>
      </c>
      <c r="K910" s="49"/>
      <c r="L910" s="49"/>
      <c r="M910" s="49"/>
      <c r="N910" s="49"/>
      <c r="O910" s="49"/>
      <c r="P910" s="49"/>
      <c r="Q910" s="49"/>
      <c r="R910" s="49"/>
      <c r="S910" s="47"/>
      <c r="T910" s="46"/>
      <c r="U910" s="46">
        <v>7745642</v>
      </c>
      <c r="V910" s="46">
        <v>8516959</v>
      </c>
      <c r="W910" s="46"/>
      <c r="X910" s="30">
        <v>2</v>
      </c>
    </row>
    <row r="911" spans="1:24" x14ac:dyDescent="0.3">
      <c r="A911" s="32">
        <v>637</v>
      </c>
      <c r="B911" s="47" t="s">
        <v>1501</v>
      </c>
      <c r="C911" s="47"/>
      <c r="D911" s="47"/>
      <c r="E911" s="48">
        <v>12.161</v>
      </c>
      <c r="F911" s="47"/>
      <c r="G911" s="47"/>
      <c r="H911" s="47"/>
      <c r="I911" s="49">
        <v>436.27542</v>
      </c>
      <c r="J911" s="47" t="s">
        <v>87</v>
      </c>
      <c r="K911" s="49"/>
      <c r="L911" s="49"/>
      <c r="M911" s="49"/>
      <c r="N911" s="49"/>
      <c r="O911" s="49"/>
      <c r="P911" s="49"/>
      <c r="Q911" s="49"/>
      <c r="R911" s="49"/>
      <c r="S911" s="47"/>
      <c r="T911" s="46"/>
      <c r="U911" s="46">
        <v>1380019</v>
      </c>
      <c r="V911" s="46" t="s">
        <v>87</v>
      </c>
      <c r="W911" s="46"/>
      <c r="X911" s="30">
        <v>1</v>
      </c>
    </row>
    <row r="912" spans="1:24" x14ac:dyDescent="0.3">
      <c r="A912" s="32">
        <v>638</v>
      </c>
      <c r="B912" s="47" t="s">
        <v>1502</v>
      </c>
      <c r="C912" s="47"/>
      <c r="D912" s="47"/>
      <c r="E912" s="48">
        <v>12.167999999999999</v>
      </c>
      <c r="F912" s="47"/>
      <c r="G912" s="47"/>
      <c r="H912" s="47"/>
      <c r="I912" s="49">
        <v>281.14440000000002</v>
      </c>
      <c r="J912" s="47" t="s">
        <v>87</v>
      </c>
      <c r="K912" s="49"/>
      <c r="L912" s="49"/>
      <c r="M912" s="49"/>
      <c r="N912" s="49"/>
      <c r="O912" s="49"/>
      <c r="P912" s="49"/>
      <c r="Q912" s="49"/>
      <c r="R912" s="49"/>
      <c r="S912" s="47"/>
      <c r="T912" s="46"/>
      <c r="U912" s="46">
        <v>1380019</v>
      </c>
      <c r="V912" s="46">
        <v>1589283</v>
      </c>
      <c r="W912" s="46"/>
      <c r="X912" s="30">
        <v>2</v>
      </c>
    </row>
    <row r="913" spans="1:24" x14ac:dyDescent="0.3">
      <c r="A913" s="32">
        <v>639</v>
      </c>
      <c r="B913" s="47" t="s">
        <v>1503</v>
      </c>
      <c r="C913" s="47"/>
      <c r="D913" s="47"/>
      <c r="E913" s="48">
        <v>12.193</v>
      </c>
      <c r="F913" s="47"/>
      <c r="G913" s="47"/>
      <c r="H913" s="47"/>
      <c r="I913" s="49">
        <v>188.08318</v>
      </c>
      <c r="J913" s="47" t="s">
        <v>87</v>
      </c>
      <c r="K913" s="49"/>
      <c r="L913" s="49"/>
      <c r="M913" s="49"/>
      <c r="N913" s="49"/>
      <c r="O913" s="49"/>
      <c r="P913" s="49"/>
      <c r="Q913" s="49"/>
      <c r="R913" s="49"/>
      <c r="S913" s="47"/>
      <c r="T913" s="46">
        <v>3296449</v>
      </c>
      <c r="U913" s="46">
        <v>6336844</v>
      </c>
      <c r="V913" s="46">
        <v>4790782</v>
      </c>
      <c r="W913" s="46">
        <v>4691922</v>
      </c>
      <c r="X913" s="30">
        <v>4</v>
      </c>
    </row>
    <row r="914" spans="1:24" x14ac:dyDescent="0.3">
      <c r="A914" s="32">
        <v>640</v>
      </c>
      <c r="B914" s="47" t="s">
        <v>1504</v>
      </c>
      <c r="C914" s="47"/>
      <c r="D914" s="47"/>
      <c r="E914" s="48">
        <v>12.204000000000001</v>
      </c>
      <c r="F914" s="47"/>
      <c r="G914" s="47"/>
      <c r="H914" s="47"/>
      <c r="I914" s="49">
        <v>158.09375</v>
      </c>
      <c r="J914" s="47" t="s">
        <v>87</v>
      </c>
      <c r="K914" s="49"/>
      <c r="L914" s="49"/>
      <c r="M914" s="49"/>
      <c r="N914" s="49"/>
      <c r="O914" s="49"/>
      <c r="P914" s="49"/>
      <c r="Q914" s="49"/>
      <c r="R914" s="49"/>
      <c r="S914" s="47"/>
      <c r="T914" s="46">
        <v>44640</v>
      </c>
      <c r="U914" s="46">
        <v>396153</v>
      </c>
      <c r="V914" s="46">
        <v>106927</v>
      </c>
      <c r="W914" s="46">
        <v>184588</v>
      </c>
      <c r="X914" s="30">
        <v>4</v>
      </c>
    </row>
    <row r="915" spans="1:24" x14ac:dyDescent="0.3">
      <c r="A915" s="32">
        <v>641</v>
      </c>
      <c r="B915" s="47" t="s">
        <v>580</v>
      </c>
      <c r="C915" s="47"/>
      <c r="D915" s="47"/>
      <c r="E915" s="48">
        <v>12.205</v>
      </c>
      <c r="F915" s="47"/>
      <c r="G915" s="47"/>
      <c r="H915" s="47"/>
      <c r="I915" s="49">
        <v>374.18545</v>
      </c>
      <c r="J915" s="47" t="s">
        <v>87</v>
      </c>
      <c r="K915" s="49"/>
      <c r="L915" s="49"/>
      <c r="M915" s="49"/>
      <c r="N915" s="49"/>
      <c r="O915" s="49"/>
      <c r="P915" s="49"/>
      <c r="Q915" s="49"/>
      <c r="R915" s="49"/>
      <c r="S915" s="47"/>
      <c r="T915" s="46"/>
      <c r="U915" s="46">
        <v>3732598</v>
      </c>
      <c r="V915" s="46">
        <v>4580303</v>
      </c>
      <c r="W915" s="46"/>
      <c r="X915" s="30">
        <v>2</v>
      </c>
    </row>
    <row r="916" spans="1:24" x14ac:dyDescent="0.3">
      <c r="A916" s="32">
        <v>642</v>
      </c>
      <c r="B916" s="47" t="s">
        <v>1505</v>
      </c>
      <c r="C916" s="47"/>
      <c r="D916" s="47"/>
      <c r="E916" s="48">
        <v>12.212999999999999</v>
      </c>
      <c r="F916" s="47"/>
      <c r="G916" s="47"/>
      <c r="H916" s="47"/>
      <c r="I916" s="49">
        <v>272.12225999999998</v>
      </c>
      <c r="J916" s="47" t="s">
        <v>87</v>
      </c>
      <c r="K916" s="49"/>
      <c r="L916" s="49"/>
      <c r="M916" s="49"/>
      <c r="N916" s="49"/>
      <c r="O916" s="49"/>
      <c r="P916" s="49"/>
      <c r="Q916" s="49"/>
      <c r="R916" s="49"/>
      <c r="S916" s="47"/>
      <c r="T916" s="46" t="s">
        <v>87</v>
      </c>
      <c r="U916" s="46">
        <v>2461186</v>
      </c>
      <c r="V916" s="46" t="s">
        <v>87</v>
      </c>
      <c r="W916" s="46">
        <v>2134045</v>
      </c>
      <c r="X916" s="30">
        <v>2</v>
      </c>
    </row>
    <row r="917" spans="1:24" x14ac:dyDescent="0.3">
      <c r="A917" s="32">
        <v>643</v>
      </c>
      <c r="B917" s="47" t="s">
        <v>1507</v>
      </c>
      <c r="C917" s="47"/>
      <c r="D917" s="47"/>
      <c r="E917" s="48">
        <v>12.226000000000001</v>
      </c>
      <c r="F917" s="47"/>
      <c r="G917" s="47"/>
      <c r="H917" s="47"/>
      <c r="I917" s="49">
        <v>299.21179000000001</v>
      </c>
      <c r="J917" s="47" t="s">
        <v>87</v>
      </c>
      <c r="K917" s="49"/>
      <c r="L917" s="49"/>
      <c r="M917" s="49"/>
      <c r="N917" s="49"/>
      <c r="O917" s="49"/>
      <c r="P917" s="49"/>
      <c r="Q917" s="49"/>
      <c r="R917" s="49"/>
      <c r="S917" s="47"/>
      <c r="T917" s="46"/>
      <c r="U917" s="46">
        <v>156553</v>
      </c>
      <c r="V917" s="46">
        <v>199344</v>
      </c>
      <c r="W917" s="46"/>
      <c r="X917" s="30">
        <v>2</v>
      </c>
    </row>
    <row r="918" spans="1:24" x14ac:dyDescent="0.3">
      <c r="A918" s="32">
        <v>644</v>
      </c>
      <c r="B918" s="47" t="s">
        <v>1510</v>
      </c>
      <c r="C918" s="47"/>
      <c r="D918" s="47"/>
      <c r="E918" s="48">
        <v>12.234999999999999</v>
      </c>
      <c r="F918" s="47"/>
      <c r="G918" s="47"/>
      <c r="H918" s="47"/>
      <c r="I918" s="49">
        <v>292.16690999999997</v>
      </c>
      <c r="J918" s="47" t="s">
        <v>87</v>
      </c>
      <c r="K918" s="49"/>
      <c r="L918" s="49"/>
      <c r="M918" s="49"/>
      <c r="N918" s="49"/>
      <c r="O918" s="49"/>
      <c r="P918" s="49"/>
      <c r="Q918" s="49"/>
      <c r="R918" s="49"/>
      <c r="S918" s="47"/>
      <c r="T918" s="46"/>
      <c r="U918" s="46">
        <v>1194028</v>
      </c>
      <c r="V918" s="46">
        <v>1374474</v>
      </c>
      <c r="W918" s="46">
        <v>990690</v>
      </c>
      <c r="X918" s="30">
        <v>3</v>
      </c>
    </row>
    <row r="919" spans="1:24" x14ac:dyDescent="0.3">
      <c r="A919" s="32">
        <v>645</v>
      </c>
      <c r="B919" s="47" t="s">
        <v>1508</v>
      </c>
      <c r="C919" s="47"/>
      <c r="D919" s="47"/>
      <c r="E919" s="48">
        <v>12.285</v>
      </c>
      <c r="F919" s="47"/>
      <c r="G919" s="47"/>
      <c r="H919" s="47"/>
      <c r="I919" s="49">
        <v>130.09882999999999</v>
      </c>
      <c r="J919" s="47" t="s">
        <v>87</v>
      </c>
      <c r="K919" s="49"/>
      <c r="L919" s="49"/>
      <c r="M919" s="49"/>
      <c r="N919" s="49"/>
      <c r="O919" s="49"/>
      <c r="P919" s="49"/>
      <c r="Q919" s="49"/>
      <c r="R919" s="49"/>
      <c r="S919" s="47"/>
      <c r="T919" s="46">
        <v>706771</v>
      </c>
      <c r="U919" s="46">
        <v>837160</v>
      </c>
      <c r="V919" s="46"/>
      <c r="W919" s="46"/>
      <c r="X919" s="30">
        <v>2</v>
      </c>
    </row>
    <row r="920" spans="1:24" x14ac:dyDescent="0.3">
      <c r="A920" s="32">
        <v>646</v>
      </c>
      <c r="B920" s="47" t="s">
        <v>1512</v>
      </c>
      <c r="C920" s="47"/>
      <c r="D920" s="47"/>
      <c r="E920" s="48">
        <v>12.287000000000001</v>
      </c>
      <c r="F920" s="47"/>
      <c r="G920" s="47"/>
      <c r="H920" s="47"/>
      <c r="I920" s="49">
        <v>180.11447999999999</v>
      </c>
      <c r="J920" s="47" t="s">
        <v>87</v>
      </c>
      <c r="K920" s="49"/>
      <c r="L920" s="49"/>
      <c r="M920" s="49"/>
      <c r="N920" s="49"/>
      <c r="O920" s="49"/>
      <c r="P920" s="49"/>
      <c r="Q920" s="49"/>
      <c r="R920" s="49"/>
      <c r="S920" s="47"/>
      <c r="T920" s="46">
        <v>72877257</v>
      </c>
      <c r="U920" s="46">
        <v>80845039</v>
      </c>
      <c r="V920" s="46"/>
      <c r="W920" s="46">
        <v>28976193</v>
      </c>
      <c r="X920" s="30">
        <v>3</v>
      </c>
    </row>
    <row r="921" spans="1:24" x14ac:dyDescent="0.3">
      <c r="A921" s="32">
        <v>647</v>
      </c>
      <c r="B921" s="47" t="s">
        <v>1509</v>
      </c>
      <c r="C921" s="47"/>
      <c r="D921" s="47"/>
      <c r="E921" s="48">
        <v>12.292</v>
      </c>
      <c r="F921" s="47"/>
      <c r="G921" s="47"/>
      <c r="H921" s="47"/>
      <c r="I921" s="49">
        <v>138.06753</v>
      </c>
      <c r="J921" s="47" t="s">
        <v>87</v>
      </c>
      <c r="K921" s="49"/>
      <c r="L921" s="49"/>
      <c r="M921" s="49"/>
      <c r="N921" s="49"/>
      <c r="O921" s="49"/>
      <c r="P921" s="49"/>
      <c r="Q921" s="49"/>
      <c r="R921" s="49"/>
      <c r="S921" s="47"/>
      <c r="T921" s="46">
        <v>1813631</v>
      </c>
      <c r="U921" s="46">
        <v>2047583</v>
      </c>
      <c r="V921" s="46"/>
      <c r="W921" s="46">
        <v>714940</v>
      </c>
      <c r="X921" s="30">
        <v>3</v>
      </c>
    </row>
    <row r="922" spans="1:24" x14ac:dyDescent="0.3">
      <c r="A922" s="32">
        <v>648</v>
      </c>
      <c r="B922" s="47" t="s">
        <v>1511</v>
      </c>
      <c r="C922" s="47"/>
      <c r="D922" s="47"/>
      <c r="E922" s="48">
        <v>12.3</v>
      </c>
      <c r="F922" s="47"/>
      <c r="G922" s="47"/>
      <c r="H922" s="47"/>
      <c r="I922" s="49">
        <v>170.05735999999999</v>
      </c>
      <c r="J922" s="47" t="s">
        <v>87</v>
      </c>
      <c r="K922" s="49"/>
      <c r="L922" s="49"/>
      <c r="M922" s="49"/>
      <c r="N922" s="49"/>
      <c r="O922" s="49"/>
      <c r="P922" s="49"/>
      <c r="Q922" s="49"/>
      <c r="R922" s="49"/>
      <c r="S922" s="47"/>
      <c r="T922" s="46">
        <v>1551102</v>
      </c>
      <c r="U922" s="46">
        <v>1878483</v>
      </c>
      <c r="V922" s="46"/>
      <c r="W922" s="46"/>
      <c r="X922" s="30">
        <v>2</v>
      </c>
    </row>
    <row r="923" spans="1:24" x14ac:dyDescent="0.3">
      <c r="A923" s="32">
        <v>649</v>
      </c>
      <c r="B923" s="47" t="s">
        <v>1513</v>
      </c>
      <c r="C923" s="47"/>
      <c r="D923" s="47"/>
      <c r="E923" s="48">
        <v>12.305</v>
      </c>
      <c r="F923" s="47"/>
      <c r="G923" s="47"/>
      <c r="H923" s="47"/>
      <c r="I923" s="49">
        <v>150.04420999999999</v>
      </c>
      <c r="J923" s="47" t="s">
        <v>87</v>
      </c>
      <c r="K923" s="49"/>
      <c r="L923" s="49"/>
      <c r="M923" s="49"/>
      <c r="N923" s="49"/>
      <c r="O923" s="49"/>
      <c r="P923" s="49"/>
      <c r="Q923" s="49"/>
      <c r="R923" s="49"/>
      <c r="S923" s="47"/>
      <c r="T923" s="46">
        <v>3354563</v>
      </c>
      <c r="U923" s="46">
        <v>4188772</v>
      </c>
      <c r="V923" s="46"/>
      <c r="W923" s="46"/>
      <c r="X923" s="30">
        <v>2</v>
      </c>
    </row>
    <row r="924" spans="1:24" x14ac:dyDescent="0.3">
      <c r="A924" s="32">
        <v>650</v>
      </c>
      <c r="B924" s="47" t="s">
        <v>1514</v>
      </c>
      <c r="C924" s="47"/>
      <c r="D924" s="47"/>
      <c r="E924" s="48">
        <v>12.307</v>
      </c>
      <c r="F924" s="47"/>
      <c r="G924" s="47"/>
      <c r="H924" s="47"/>
      <c r="I924" s="49">
        <v>136.08826999999999</v>
      </c>
      <c r="J924" s="47" t="s">
        <v>87</v>
      </c>
      <c r="K924" s="49"/>
      <c r="L924" s="49"/>
      <c r="M924" s="49"/>
      <c r="N924" s="49"/>
      <c r="O924" s="49"/>
      <c r="P924" s="49"/>
      <c r="Q924" s="49"/>
      <c r="R924" s="49"/>
      <c r="S924" s="47"/>
      <c r="T924" s="46">
        <v>608251</v>
      </c>
      <c r="U924" s="46">
        <v>1122742</v>
      </c>
      <c r="V924" s="46"/>
      <c r="W924" s="46">
        <v>1111634</v>
      </c>
      <c r="X924" s="30">
        <v>3</v>
      </c>
    </row>
    <row r="925" spans="1:24" x14ac:dyDescent="0.3">
      <c r="A925" s="32">
        <v>651</v>
      </c>
      <c r="B925" s="47" t="s">
        <v>583</v>
      </c>
      <c r="C925" s="47"/>
      <c r="D925" s="47"/>
      <c r="E925" s="48">
        <v>12.307</v>
      </c>
      <c r="F925" s="47"/>
      <c r="G925" s="47"/>
      <c r="H925" s="47"/>
      <c r="I925" s="49">
        <v>110.10899999999999</v>
      </c>
      <c r="J925" s="47" t="s">
        <v>87</v>
      </c>
      <c r="K925" s="49"/>
      <c r="L925" s="49"/>
      <c r="M925" s="49"/>
      <c r="N925" s="49"/>
      <c r="O925" s="49"/>
      <c r="P925" s="49"/>
      <c r="Q925" s="49"/>
      <c r="R925" s="49"/>
      <c r="S925" s="47"/>
      <c r="T925" s="46">
        <v>42291013</v>
      </c>
      <c r="U925" s="46">
        <v>53717301</v>
      </c>
      <c r="V925" s="46"/>
      <c r="W925" s="46"/>
      <c r="X925" s="30">
        <v>2</v>
      </c>
    </row>
    <row r="926" spans="1:24" x14ac:dyDescent="0.3">
      <c r="A926" s="32">
        <v>652</v>
      </c>
      <c r="B926" s="47" t="s">
        <v>1515</v>
      </c>
      <c r="C926" s="47"/>
      <c r="D926" s="47"/>
      <c r="E926" s="48">
        <v>12.308</v>
      </c>
      <c r="F926" s="47"/>
      <c r="G926" s="47"/>
      <c r="H926" s="47"/>
      <c r="I926" s="49">
        <v>317.03208999999998</v>
      </c>
      <c r="J926" s="47" t="s">
        <v>87</v>
      </c>
      <c r="K926" s="49"/>
      <c r="L926" s="49"/>
      <c r="M926" s="49"/>
      <c r="N926" s="49"/>
      <c r="O926" s="49"/>
      <c r="P926" s="49"/>
      <c r="Q926" s="49"/>
      <c r="R926" s="49"/>
      <c r="S926" s="47"/>
      <c r="T926" s="46">
        <v>1544419</v>
      </c>
      <c r="U926" s="46">
        <v>2258310</v>
      </c>
      <c r="V926" s="46" t="s">
        <v>87</v>
      </c>
      <c r="W926" s="46">
        <v>1653069</v>
      </c>
      <c r="X926" s="30">
        <v>3</v>
      </c>
    </row>
    <row r="927" spans="1:24" x14ac:dyDescent="0.3">
      <c r="A927" s="32">
        <v>653</v>
      </c>
      <c r="B927" s="47" t="s">
        <v>1517</v>
      </c>
      <c r="C927" s="47"/>
      <c r="D927" s="47"/>
      <c r="E927" s="48">
        <v>12.311999999999999</v>
      </c>
      <c r="F927" s="47"/>
      <c r="G927" s="47"/>
      <c r="H927" s="47"/>
      <c r="I927" s="49">
        <v>158.07131000000001</v>
      </c>
      <c r="J927" s="47" t="s">
        <v>87</v>
      </c>
      <c r="K927" s="49"/>
      <c r="L927" s="49"/>
      <c r="M927" s="49"/>
      <c r="N927" s="49"/>
      <c r="O927" s="49"/>
      <c r="P927" s="49"/>
      <c r="Q927" s="49"/>
      <c r="R927" s="49"/>
      <c r="S927" s="47"/>
      <c r="T927" s="46">
        <v>102416</v>
      </c>
      <c r="U927" s="46">
        <v>141500</v>
      </c>
      <c r="V927" s="46">
        <v>180924</v>
      </c>
      <c r="W927" s="46">
        <v>198594</v>
      </c>
      <c r="X927" s="30">
        <v>4</v>
      </c>
    </row>
    <row r="928" spans="1:24" x14ac:dyDescent="0.3">
      <c r="A928" s="32">
        <v>654</v>
      </c>
      <c r="B928" s="47" t="s">
        <v>1519</v>
      </c>
      <c r="C928" s="47"/>
      <c r="D928" s="47"/>
      <c r="E928" s="48">
        <v>12.316000000000001</v>
      </c>
      <c r="F928" s="47"/>
      <c r="G928" s="47"/>
      <c r="H928" s="47"/>
      <c r="I928" s="49">
        <v>310.14109000000002</v>
      </c>
      <c r="J928" s="47" t="s">
        <v>87</v>
      </c>
      <c r="K928" s="49"/>
      <c r="L928" s="49"/>
      <c r="M928" s="49"/>
      <c r="N928" s="49"/>
      <c r="O928" s="49"/>
      <c r="P928" s="49"/>
      <c r="Q928" s="49"/>
      <c r="R928" s="49"/>
      <c r="S928" s="47"/>
      <c r="T928" s="46"/>
      <c r="U928" s="46">
        <v>374753</v>
      </c>
      <c r="V928" s="46"/>
      <c r="W928" s="46"/>
      <c r="X928" s="30">
        <v>1</v>
      </c>
    </row>
    <row r="929" spans="1:24" x14ac:dyDescent="0.3">
      <c r="A929" s="32">
        <v>655</v>
      </c>
      <c r="B929" s="47" t="s">
        <v>1518</v>
      </c>
      <c r="C929" s="47"/>
      <c r="D929" s="47"/>
      <c r="E929" s="48">
        <v>12.318</v>
      </c>
      <c r="F929" s="47"/>
      <c r="G929" s="47"/>
      <c r="H929" s="47"/>
      <c r="I929" s="49">
        <v>210.19782000000001</v>
      </c>
      <c r="J929" s="47" t="s">
        <v>87</v>
      </c>
      <c r="K929" s="49"/>
      <c r="L929" s="49"/>
      <c r="M929" s="49"/>
      <c r="N929" s="49"/>
      <c r="O929" s="49"/>
      <c r="P929" s="49"/>
      <c r="Q929" s="49"/>
      <c r="R929" s="49"/>
      <c r="S929" s="47"/>
      <c r="T929" s="46">
        <v>2823506</v>
      </c>
      <c r="U929" s="46">
        <v>3435026</v>
      </c>
      <c r="V929" s="46"/>
      <c r="W929" s="46"/>
      <c r="X929" s="30">
        <v>2</v>
      </c>
    </row>
    <row r="930" spans="1:24" x14ac:dyDescent="0.3">
      <c r="A930" s="32">
        <v>656</v>
      </c>
      <c r="B930" s="47" t="s">
        <v>1516</v>
      </c>
      <c r="C930" s="47"/>
      <c r="D930" s="47"/>
      <c r="E930" s="48">
        <v>12.327</v>
      </c>
      <c r="F930" s="47"/>
      <c r="G930" s="47"/>
      <c r="H930" s="47"/>
      <c r="I930" s="49">
        <v>182.13013000000001</v>
      </c>
      <c r="J930" s="47" t="s">
        <v>87</v>
      </c>
      <c r="K930" s="49"/>
      <c r="L930" s="49"/>
      <c r="M930" s="49"/>
      <c r="N930" s="49"/>
      <c r="O930" s="49"/>
      <c r="P930" s="49"/>
      <c r="Q930" s="49"/>
      <c r="R930" s="49"/>
      <c r="S930" s="47"/>
      <c r="T930" s="46"/>
      <c r="U930" s="46">
        <v>2021368</v>
      </c>
      <c r="V930" s="46">
        <v>1583423</v>
      </c>
      <c r="W930" s="46">
        <v>1724718</v>
      </c>
      <c r="X930" s="30">
        <v>3</v>
      </c>
    </row>
    <row r="931" spans="1:24" x14ac:dyDescent="0.3">
      <c r="A931" s="32">
        <v>657</v>
      </c>
      <c r="B931" s="47" t="s">
        <v>1520</v>
      </c>
      <c r="C931" s="47"/>
      <c r="D931" s="47"/>
      <c r="E931" s="48">
        <v>12.348000000000001</v>
      </c>
      <c r="F931" s="47"/>
      <c r="G931" s="47"/>
      <c r="H931" s="47"/>
      <c r="I931" s="49">
        <v>160.12779</v>
      </c>
      <c r="J931" s="47" t="s">
        <v>87</v>
      </c>
      <c r="K931" s="49"/>
      <c r="L931" s="49"/>
      <c r="M931" s="49"/>
      <c r="N931" s="49"/>
      <c r="O931" s="49"/>
      <c r="P931" s="49"/>
      <c r="Q931" s="49"/>
      <c r="R931" s="49"/>
      <c r="S931" s="47"/>
      <c r="T931" s="46">
        <v>252352</v>
      </c>
      <c r="U931" s="46">
        <v>273220</v>
      </c>
      <c r="V931" s="46">
        <v>214972</v>
      </c>
      <c r="W931" s="46">
        <v>241386</v>
      </c>
      <c r="X931" s="30">
        <v>4</v>
      </c>
    </row>
    <row r="932" spans="1:24" x14ac:dyDescent="0.3">
      <c r="A932" s="32">
        <v>658</v>
      </c>
      <c r="B932" s="47" t="s">
        <v>1521</v>
      </c>
      <c r="C932" s="47"/>
      <c r="D932" s="47"/>
      <c r="E932" s="48">
        <v>12.35</v>
      </c>
      <c r="F932" s="47"/>
      <c r="G932" s="47"/>
      <c r="H932" s="47"/>
      <c r="I932" s="49">
        <v>160.12779</v>
      </c>
      <c r="J932" s="47" t="s">
        <v>87</v>
      </c>
      <c r="K932" s="49"/>
      <c r="L932" s="49"/>
      <c r="M932" s="49"/>
      <c r="N932" s="49"/>
      <c r="O932" s="49"/>
      <c r="P932" s="49"/>
      <c r="Q932" s="49"/>
      <c r="R932" s="49"/>
      <c r="S932" s="47"/>
      <c r="T932" s="46"/>
      <c r="U932" s="46">
        <v>330017</v>
      </c>
      <c r="V932" s="46">
        <v>321962</v>
      </c>
      <c r="W932" s="46"/>
      <c r="X932" s="30">
        <v>2</v>
      </c>
    </row>
    <row r="933" spans="1:24" x14ac:dyDescent="0.3">
      <c r="A933" s="32">
        <v>659</v>
      </c>
      <c r="B933" s="47" t="s">
        <v>1522</v>
      </c>
      <c r="C933" s="47"/>
      <c r="D933" s="47"/>
      <c r="E933" s="48">
        <v>12.378</v>
      </c>
      <c r="F933" s="47"/>
      <c r="G933" s="47"/>
      <c r="H933" s="47"/>
      <c r="I933" s="49">
        <v>184.15701000000001</v>
      </c>
      <c r="J933" s="47" t="s">
        <v>87</v>
      </c>
      <c r="K933" s="49"/>
      <c r="L933" s="49"/>
      <c r="M933" s="49"/>
      <c r="N933" s="49"/>
      <c r="O933" s="49"/>
      <c r="P933" s="49"/>
      <c r="Q933" s="49"/>
      <c r="R933" s="49"/>
      <c r="S933" s="47"/>
      <c r="T933" s="46"/>
      <c r="U933" s="46">
        <v>496166</v>
      </c>
      <c r="V933" s="46">
        <v>595908</v>
      </c>
      <c r="W933" s="46"/>
      <c r="X933" s="30">
        <v>2</v>
      </c>
    </row>
    <row r="934" spans="1:24" x14ac:dyDescent="0.3">
      <c r="A934" s="32">
        <v>660</v>
      </c>
      <c r="B934" s="47" t="s">
        <v>1523</v>
      </c>
      <c r="C934" s="47"/>
      <c r="D934" s="47"/>
      <c r="E934" s="48">
        <v>12.379</v>
      </c>
      <c r="F934" s="47"/>
      <c r="G934" s="47"/>
      <c r="H934" s="47"/>
      <c r="I934" s="49">
        <v>168.18725000000001</v>
      </c>
      <c r="J934" s="47" t="s">
        <v>87</v>
      </c>
      <c r="K934" s="49"/>
      <c r="L934" s="49"/>
      <c r="M934" s="49"/>
      <c r="N934" s="49"/>
      <c r="O934" s="49"/>
      <c r="P934" s="49"/>
      <c r="Q934" s="49"/>
      <c r="R934" s="49"/>
      <c r="S934" s="47"/>
      <c r="T934" s="46"/>
      <c r="U934" s="46">
        <v>6077980</v>
      </c>
      <c r="V934" s="46">
        <v>6288006</v>
      </c>
      <c r="W934" s="46"/>
      <c r="X934" s="30">
        <v>2</v>
      </c>
    </row>
    <row r="935" spans="1:24" x14ac:dyDescent="0.3">
      <c r="A935" s="32">
        <v>661</v>
      </c>
      <c r="B935" s="47" t="s">
        <v>591</v>
      </c>
      <c r="C935" s="47"/>
      <c r="D935" s="47"/>
      <c r="E935" s="48">
        <v>12.384</v>
      </c>
      <c r="F935" s="47"/>
      <c r="G935" s="47"/>
      <c r="H935" s="47"/>
      <c r="I935" s="49">
        <v>183.12538000000001</v>
      </c>
      <c r="J935" s="47" t="s">
        <v>87</v>
      </c>
      <c r="K935" s="49"/>
      <c r="L935" s="49"/>
      <c r="M935" s="49"/>
      <c r="N935" s="49"/>
      <c r="O935" s="49"/>
      <c r="P935" s="49"/>
      <c r="Q935" s="49"/>
      <c r="R935" s="49"/>
      <c r="S935" s="47"/>
      <c r="T935" s="46"/>
      <c r="U935" s="46">
        <v>2458887</v>
      </c>
      <c r="V935" s="46">
        <v>2372613</v>
      </c>
      <c r="W935" s="46">
        <v>1755134</v>
      </c>
      <c r="X935" s="30">
        <v>3</v>
      </c>
    </row>
    <row r="936" spans="1:24" x14ac:dyDescent="0.3">
      <c r="A936" s="32">
        <v>662</v>
      </c>
      <c r="B936" s="47" t="s">
        <v>593</v>
      </c>
      <c r="C936" s="47"/>
      <c r="D936" s="47"/>
      <c r="E936" s="48">
        <v>12.388</v>
      </c>
      <c r="F936" s="47"/>
      <c r="G936" s="47"/>
      <c r="H936" s="47"/>
      <c r="I936" s="49">
        <v>184.21854999999999</v>
      </c>
      <c r="J936" s="47" t="s">
        <v>87</v>
      </c>
      <c r="K936" s="49"/>
      <c r="L936" s="49"/>
      <c r="M936" s="49"/>
      <c r="N936" s="49"/>
      <c r="O936" s="49"/>
      <c r="P936" s="49"/>
      <c r="Q936" s="49"/>
      <c r="R936" s="49"/>
      <c r="S936" s="47"/>
      <c r="T936" s="46"/>
      <c r="U936" s="46">
        <v>3097451</v>
      </c>
      <c r="V936" s="46">
        <v>2965372</v>
      </c>
      <c r="W936" s="46">
        <v>2221444</v>
      </c>
      <c r="X936" s="30">
        <v>3</v>
      </c>
    </row>
    <row r="937" spans="1:24" x14ac:dyDescent="0.3">
      <c r="A937" s="32">
        <v>663</v>
      </c>
      <c r="B937" s="47" t="s">
        <v>1525</v>
      </c>
      <c r="C937" s="47"/>
      <c r="D937" s="47"/>
      <c r="E937" s="48">
        <v>12.395</v>
      </c>
      <c r="F937" s="47"/>
      <c r="G937" s="47"/>
      <c r="H937" s="47"/>
      <c r="I937" s="49">
        <v>148.12465</v>
      </c>
      <c r="J937" s="47" t="s">
        <v>87</v>
      </c>
      <c r="K937" s="49"/>
      <c r="L937" s="49"/>
      <c r="M937" s="49"/>
      <c r="N937" s="49"/>
      <c r="O937" s="49"/>
      <c r="P937" s="49"/>
      <c r="Q937" s="49"/>
      <c r="R937" s="49"/>
      <c r="S937" s="47"/>
      <c r="T937" s="46"/>
      <c r="U937" s="46">
        <v>338212</v>
      </c>
      <c r="V937" s="46">
        <v>275091</v>
      </c>
      <c r="W937" s="46">
        <v>288211</v>
      </c>
      <c r="X937" s="30">
        <v>3</v>
      </c>
    </row>
    <row r="938" spans="1:24" x14ac:dyDescent="0.3">
      <c r="A938" s="32">
        <v>664</v>
      </c>
      <c r="B938" s="47" t="s">
        <v>1524</v>
      </c>
      <c r="C938" s="47"/>
      <c r="D938" s="47"/>
      <c r="E938" s="48">
        <v>12.401</v>
      </c>
      <c r="F938" s="47"/>
      <c r="G938" s="47"/>
      <c r="H938" s="47"/>
      <c r="I938" s="49">
        <v>388.16289</v>
      </c>
      <c r="J938" s="47" t="s">
        <v>87</v>
      </c>
      <c r="K938" s="49"/>
      <c r="L938" s="49"/>
      <c r="M938" s="49"/>
      <c r="N938" s="49"/>
      <c r="O938" s="49"/>
      <c r="P938" s="49"/>
      <c r="Q938" s="49"/>
      <c r="R938" s="49"/>
      <c r="S938" s="47"/>
      <c r="T938" s="46"/>
      <c r="U938" s="46">
        <v>487421</v>
      </c>
      <c r="V938" s="46">
        <v>270503</v>
      </c>
      <c r="W938" s="46">
        <v>392141</v>
      </c>
      <c r="X938" s="30">
        <v>3</v>
      </c>
    </row>
    <row r="939" spans="1:24" x14ac:dyDescent="0.3">
      <c r="A939" s="32">
        <v>665</v>
      </c>
      <c r="B939" s="47" t="s">
        <v>1526</v>
      </c>
      <c r="C939" s="47"/>
      <c r="D939" s="47"/>
      <c r="E939" s="48">
        <v>12.406000000000001</v>
      </c>
      <c r="F939" s="47"/>
      <c r="G939" s="47"/>
      <c r="H939" s="47"/>
      <c r="I939" s="49">
        <v>348.06261999999998</v>
      </c>
      <c r="J939" s="47" t="s">
        <v>87</v>
      </c>
      <c r="K939" s="49"/>
      <c r="L939" s="49"/>
      <c r="M939" s="49"/>
      <c r="N939" s="49"/>
      <c r="O939" s="49"/>
      <c r="P939" s="49"/>
      <c r="Q939" s="49"/>
      <c r="R939" s="49"/>
      <c r="S939" s="47"/>
      <c r="T939" s="46">
        <v>313607</v>
      </c>
      <c r="U939" s="46">
        <v>645020</v>
      </c>
      <c r="V939" s="46">
        <v>729619</v>
      </c>
      <c r="W939" s="46">
        <v>558326</v>
      </c>
      <c r="X939" s="30">
        <v>4</v>
      </c>
    </row>
    <row r="940" spans="1:24" x14ac:dyDescent="0.3">
      <c r="A940" s="32">
        <v>666</v>
      </c>
      <c r="B940" s="47" t="s">
        <v>1527</v>
      </c>
      <c r="C940" s="47"/>
      <c r="D940" s="47"/>
      <c r="E940" s="48">
        <v>12.411</v>
      </c>
      <c r="F940" s="47"/>
      <c r="G940" s="47"/>
      <c r="H940" s="47"/>
      <c r="I940" s="49">
        <v>237.13594000000001</v>
      </c>
      <c r="J940" s="47" t="s">
        <v>87</v>
      </c>
      <c r="K940" s="49"/>
      <c r="L940" s="49"/>
      <c r="M940" s="49"/>
      <c r="N940" s="49"/>
      <c r="O940" s="49"/>
      <c r="P940" s="49"/>
      <c r="Q940" s="49"/>
      <c r="R940" s="49"/>
      <c r="S940" s="47"/>
      <c r="T940" s="46"/>
      <c r="U940" s="46">
        <v>2262012</v>
      </c>
      <c r="V940" s="46">
        <v>1531082</v>
      </c>
      <c r="W940" s="46">
        <v>1853847</v>
      </c>
      <c r="X940" s="30">
        <v>3</v>
      </c>
    </row>
    <row r="941" spans="1:24" x14ac:dyDescent="0.3">
      <c r="A941" s="32">
        <v>667</v>
      </c>
      <c r="B941" s="47" t="s">
        <v>1528</v>
      </c>
      <c r="C941" s="47"/>
      <c r="D941" s="47"/>
      <c r="E941" s="48">
        <v>12.413</v>
      </c>
      <c r="F941" s="47"/>
      <c r="G941" s="47"/>
      <c r="H941" s="47"/>
      <c r="I941" s="49">
        <v>128.11957000000001</v>
      </c>
      <c r="J941" s="47" t="s">
        <v>87</v>
      </c>
      <c r="K941" s="49"/>
      <c r="L941" s="49"/>
      <c r="M941" s="49"/>
      <c r="N941" s="49"/>
      <c r="O941" s="49"/>
      <c r="P941" s="49"/>
      <c r="Q941" s="49"/>
      <c r="R941" s="49"/>
      <c r="S941" s="47"/>
      <c r="T941" s="46">
        <v>141952</v>
      </c>
      <c r="U941" s="46">
        <v>181922</v>
      </c>
      <c r="V941" s="46">
        <v>224882</v>
      </c>
      <c r="W941" s="46">
        <v>229097</v>
      </c>
      <c r="X941" s="30">
        <v>4</v>
      </c>
    </row>
    <row r="942" spans="1:24" x14ac:dyDescent="0.3">
      <c r="A942" s="32">
        <v>668</v>
      </c>
      <c r="B942" s="47" t="s">
        <v>1531</v>
      </c>
      <c r="C942" s="47"/>
      <c r="D942" s="47"/>
      <c r="E942" s="48">
        <v>12.42</v>
      </c>
      <c r="F942" s="47"/>
      <c r="G942" s="47"/>
      <c r="H942" s="47"/>
      <c r="I942" s="49">
        <v>346.07983000000002</v>
      </c>
      <c r="J942" s="47" t="s">
        <v>87</v>
      </c>
      <c r="K942" s="49"/>
      <c r="L942" s="49"/>
      <c r="M942" s="49"/>
      <c r="N942" s="49"/>
      <c r="O942" s="49"/>
      <c r="P942" s="49"/>
      <c r="Q942" s="49"/>
      <c r="R942" s="49"/>
      <c r="S942" s="47"/>
      <c r="T942" s="46" t="s">
        <v>87</v>
      </c>
      <c r="U942" s="46">
        <v>6354955</v>
      </c>
      <c r="V942" s="46">
        <v>1738521</v>
      </c>
      <c r="W942" s="46">
        <v>5021143</v>
      </c>
      <c r="X942" s="30">
        <v>3</v>
      </c>
    </row>
    <row r="943" spans="1:24" x14ac:dyDescent="0.3">
      <c r="A943" s="32">
        <v>669</v>
      </c>
      <c r="B943" s="47" t="s">
        <v>1529</v>
      </c>
      <c r="C943" s="47"/>
      <c r="D943" s="47"/>
      <c r="E943" s="48">
        <v>12.435</v>
      </c>
      <c r="F943" s="47"/>
      <c r="G943" s="47"/>
      <c r="H943" s="47"/>
      <c r="I943" s="49">
        <v>250.15635</v>
      </c>
      <c r="J943" s="47" t="s">
        <v>87</v>
      </c>
      <c r="K943" s="49"/>
      <c r="L943" s="49"/>
      <c r="M943" s="49"/>
      <c r="N943" s="49"/>
      <c r="O943" s="49"/>
      <c r="P943" s="49"/>
      <c r="Q943" s="49"/>
      <c r="R943" s="49"/>
      <c r="S943" s="47"/>
      <c r="T943" s="46"/>
      <c r="U943" s="46"/>
      <c r="V943" s="46">
        <v>1082154</v>
      </c>
      <c r="W943" s="46"/>
      <c r="X943" s="30">
        <v>1</v>
      </c>
    </row>
    <row r="944" spans="1:24" x14ac:dyDescent="0.3">
      <c r="A944" s="32">
        <v>670</v>
      </c>
      <c r="B944" s="47" t="s">
        <v>1530</v>
      </c>
      <c r="C944" s="47"/>
      <c r="D944" s="47"/>
      <c r="E944" s="48">
        <v>12.436999999999999</v>
      </c>
      <c r="F944" s="47"/>
      <c r="G944" s="47"/>
      <c r="H944" s="47"/>
      <c r="I944" s="49">
        <v>210.08059</v>
      </c>
      <c r="J944" s="47" t="s">
        <v>87</v>
      </c>
      <c r="K944" s="49"/>
      <c r="L944" s="49"/>
      <c r="M944" s="49"/>
      <c r="N944" s="49"/>
      <c r="O944" s="49"/>
      <c r="P944" s="49"/>
      <c r="Q944" s="49"/>
      <c r="R944" s="49"/>
      <c r="S944" s="47"/>
      <c r="T944" s="46">
        <v>93952</v>
      </c>
      <c r="U944" s="46">
        <v>108207</v>
      </c>
      <c r="V944" s="46">
        <v>104613</v>
      </c>
      <c r="W944" s="46">
        <v>49084</v>
      </c>
      <c r="X944" s="30">
        <v>4</v>
      </c>
    </row>
    <row r="945" spans="1:24" x14ac:dyDescent="0.3">
      <c r="A945" s="32">
        <v>671</v>
      </c>
      <c r="B945" s="47" t="s">
        <v>1532</v>
      </c>
      <c r="C945" s="47"/>
      <c r="D945" s="47"/>
      <c r="E945" s="48">
        <v>12.46</v>
      </c>
      <c r="F945" s="47"/>
      <c r="G945" s="47"/>
      <c r="H945" s="47"/>
      <c r="I945" s="49">
        <v>266.15125999999998</v>
      </c>
      <c r="J945" s="47" t="s">
        <v>87</v>
      </c>
      <c r="K945" s="49"/>
      <c r="L945" s="49"/>
      <c r="M945" s="49"/>
      <c r="N945" s="49"/>
      <c r="O945" s="49"/>
      <c r="P945" s="49"/>
      <c r="Q945" s="49"/>
      <c r="R945" s="49"/>
      <c r="S945" s="47"/>
      <c r="T945" s="46"/>
      <c r="U945" s="46">
        <v>804744</v>
      </c>
      <c r="V945" s="46">
        <v>678673</v>
      </c>
      <c r="W945" s="46">
        <v>612933</v>
      </c>
      <c r="X945" s="30">
        <v>3</v>
      </c>
    </row>
    <row r="946" spans="1:24" x14ac:dyDescent="0.3">
      <c r="A946" s="32">
        <v>672</v>
      </c>
      <c r="B946" s="47" t="s">
        <v>1533</v>
      </c>
      <c r="C946" s="47"/>
      <c r="D946" s="47"/>
      <c r="E946" s="48">
        <v>12.462</v>
      </c>
      <c r="F946" s="47"/>
      <c r="G946" s="47"/>
      <c r="H946" s="47"/>
      <c r="I946" s="49">
        <v>272.12544000000003</v>
      </c>
      <c r="J946" s="47" t="s">
        <v>87</v>
      </c>
      <c r="K946" s="49"/>
      <c r="L946" s="49"/>
      <c r="M946" s="49"/>
      <c r="N946" s="49"/>
      <c r="O946" s="49"/>
      <c r="P946" s="49"/>
      <c r="Q946" s="49"/>
      <c r="R946" s="49"/>
      <c r="S946" s="47"/>
      <c r="T946" s="46"/>
      <c r="U946" s="46">
        <v>520427</v>
      </c>
      <c r="V946" s="46">
        <v>547870</v>
      </c>
      <c r="W946" s="46">
        <v>612795</v>
      </c>
      <c r="X946" s="30">
        <v>3</v>
      </c>
    </row>
    <row r="947" spans="1:24" x14ac:dyDescent="0.3">
      <c r="A947" s="32">
        <v>673</v>
      </c>
      <c r="B947" s="47" t="s">
        <v>1534</v>
      </c>
      <c r="C947" s="47"/>
      <c r="D947" s="47"/>
      <c r="E947" s="48">
        <v>12.468999999999999</v>
      </c>
      <c r="F947" s="47"/>
      <c r="G947" s="47"/>
      <c r="H947" s="47"/>
      <c r="I947" s="49">
        <v>304.18531000000002</v>
      </c>
      <c r="J947" s="47" t="s">
        <v>87</v>
      </c>
      <c r="K947" s="49"/>
      <c r="L947" s="49"/>
      <c r="M947" s="49"/>
      <c r="N947" s="49"/>
      <c r="O947" s="49"/>
      <c r="P947" s="49"/>
      <c r="Q947" s="49"/>
      <c r="R947" s="49"/>
      <c r="S947" s="47"/>
      <c r="T947" s="46"/>
      <c r="U947" s="46">
        <v>350029</v>
      </c>
      <c r="V947" s="46">
        <v>289592</v>
      </c>
      <c r="W947" s="46"/>
      <c r="X947" s="30">
        <v>2</v>
      </c>
    </row>
    <row r="948" spans="1:24" x14ac:dyDescent="0.3">
      <c r="A948" s="32">
        <v>674</v>
      </c>
      <c r="B948" s="47" t="s">
        <v>597</v>
      </c>
      <c r="C948" s="47"/>
      <c r="D948" s="47"/>
      <c r="E948" s="48">
        <v>12.47</v>
      </c>
      <c r="F948" s="47"/>
      <c r="G948" s="47"/>
      <c r="H948" s="47"/>
      <c r="I948" s="49">
        <v>142.09882999999999</v>
      </c>
      <c r="J948" s="47" t="s">
        <v>87</v>
      </c>
      <c r="K948" s="49"/>
      <c r="L948" s="49"/>
      <c r="M948" s="49"/>
      <c r="N948" s="49"/>
      <c r="O948" s="49"/>
      <c r="P948" s="49"/>
      <c r="Q948" s="49"/>
      <c r="R948" s="49"/>
      <c r="S948" s="47"/>
      <c r="T948" s="46"/>
      <c r="U948" s="46">
        <v>350029</v>
      </c>
      <c r="V948" s="46">
        <v>289592</v>
      </c>
      <c r="W948" s="46"/>
      <c r="X948" s="30">
        <v>2</v>
      </c>
    </row>
    <row r="949" spans="1:24" x14ac:dyDescent="0.3">
      <c r="A949" s="32">
        <v>675</v>
      </c>
      <c r="B949" s="47" t="s">
        <v>600</v>
      </c>
      <c r="C949" s="47"/>
      <c r="D949" s="47"/>
      <c r="E949" s="48">
        <v>12.471</v>
      </c>
      <c r="F949" s="47"/>
      <c r="G949" s="47"/>
      <c r="H949" s="47"/>
      <c r="I949" s="49">
        <v>230.07024999999999</v>
      </c>
      <c r="J949" s="47" t="s">
        <v>87</v>
      </c>
      <c r="K949" s="49"/>
      <c r="L949" s="49"/>
      <c r="M949" s="49"/>
      <c r="N949" s="49"/>
      <c r="O949" s="49"/>
      <c r="P949" s="49"/>
      <c r="Q949" s="49"/>
      <c r="R949" s="49"/>
      <c r="S949" s="47"/>
      <c r="T949" s="46"/>
      <c r="U949" s="46">
        <v>870803</v>
      </c>
      <c r="V949" s="46">
        <v>627483</v>
      </c>
      <c r="W949" s="46">
        <v>802838</v>
      </c>
      <c r="X949" s="30">
        <v>3</v>
      </c>
    </row>
    <row r="950" spans="1:24" x14ac:dyDescent="0.3">
      <c r="A950" s="32">
        <v>676</v>
      </c>
      <c r="B950" s="47" t="s">
        <v>1538</v>
      </c>
      <c r="C950" s="47"/>
      <c r="D950" s="47"/>
      <c r="E950" s="48">
        <v>12.473000000000001</v>
      </c>
      <c r="F950" s="47"/>
      <c r="G950" s="47"/>
      <c r="H950" s="47"/>
      <c r="I950" s="49">
        <v>188.12271000000001</v>
      </c>
      <c r="J950" s="47" t="s">
        <v>87</v>
      </c>
      <c r="K950" s="49"/>
      <c r="L950" s="49"/>
      <c r="M950" s="49"/>
      <c r="N950" s="49"/>
      <c r="O950" s="49"/>
      <c r="P950" s="49"/>
      <c r="Q950" s="49"/>
      <c r="R950" s="49"/>
      <c r="S950" s="47"/>
      <c r="T950" s="46"/>
      <c r="U950" s="46">
        <v>590352</v>
      </c>
      <c r="V950" s="46">
        <v>524096</v>
      </c>
      <c r="W950" s="46">
        <v>543023</v>
      </c>
      <c r="X950" s="30">
        <v>3</v>
      </c>
    </row>
    <row r="951" spans="1:24" x14ac:dyDescent="0.3">
      <c r="A951" s="32">
        <v>677</v>
      </c>
      <c r="B951" s="47" t="s">
        <v>1535</v>
      </c>
      <c r="C951" s="47"/>
      <c r="D951" s="47"/>
      <c r="E951" s="48">
        <v>12.475</v>
      </c>
      <c r="F951" s="47"/>
      <c r="G951" s="47"/>
      <c r="H951" s="47"/>
      <c r="I951" s="49">
        <v>282.09203000000002</v>
      </c>
      <c r="J951" s="47" t="s">
        <v>87</v>
      </c>
      <c r="K951" s="49"/>
      <c r="L951" s="49"/>
      <c r="M951" s="49"/>
      <c r="N951" s="49"/>
      <c r="O951" s="49"/>
      <c r="P951" s="49"/>
      <c r="Q951" s="49"/>
      <c r="R951" s="49"/>
      <c r="S951" s="47"/>
      <c r="T951" s="46"/>
      <c r="U951" s="46">
        <v>590352</v>
      </c>
      <c r="V951" s="46">
        <v>524096</v>
      </c>
      <c r="W951" s="46">
        <v>543023</v>
      </c>
      <c r="X951" s="30">
        <v>3</v>
      </c>
    </row>
    <row r="952" spans="1:24" x14ac:dyDescent="0.3">
      <c r="A952" s="32">
        <v>678</v>
      </c>
      <c r="B952" s="47" t="s">
        <v>1536</v>
      </c>
      <c r="C952" s="47"/>
      <c r="D952" s="47"/>
      <c r="E952" s="48">
        <v>12.476000000000001</v>
      </c>
      <c r="F952" s="47"/>
      <c r="G952" s="47"/>
      <c r="H952" s="47"/>
      <c r="I952" s="49">
        <v>283.10253999999998</v>
      </c>
      <c r="J952" s="47" t="s">
        <v>87</v>
      </c>
      <c r="K952" s="49"/>
      <c r="L952" s="49"/>
      <c r="M952" s="49"/>
      <c r="N952" s="49"/>
      <c r="O952" s="49"/>
      <c r="P952" s="49"/>
      <c r="Q952" s="49"/>
      <c r="R952" s="49"/>
      <c r="S952" s="47"/>
      <c r="T952" s="46"/>
      <c r="U952" s="46">
        <v>128839</v>
      </c>
      <c r="V952" s="46">
        <v>77867</v>
      </c>
      <c r="W952" s="46"/>
      <c r="X952" s="30">
        <v>2</v>
      </c>
    </row>
    <row r="953" spans="1:24" x14ac:dyDescent="0.3">
      <c r="A953" s="32">
        <v>679</v>
      </c>
      <c r="B953" s="47" t="s">
        <v>1537</v>
      </c>
      <c r="C953" s="47"/>
      <c r="D953" s="47"/>
      <c r="E953" s="48">
        <v>12.476000000000001</v>
      </c>
      <c r="F953" s="47"/>
      <c r="G953" s="47"/>
      <c r="H953" s="47"/>
      <c r="I953" s="49">
        <v>204.18725000000001</v>
      </c>
      <c r="J953" s="47">
        <v>204.18673999999999</v>
      </c>
      <c r="K953" s="49"/>
      <c r="L953" s="49"/>
      <c r="M953" s="49"/>
      <c r="N953" s="49"/>
      <c r="O953" s="49"/>
      <c r="P953" s="49"/>
      <c r="Q953" s="49"/>
      <c r="R953" s="49"/>
      <c r="S953" s="47"/>
      <c r="T953" s="46"/>
      <c r="U953" s="46">
        <v>12277771</v>
      </c>
      <c r="V953" s="46">
        <v>10544564</v>
      </c>
      <c r="W953" s="46">
        <v>11852141</v>
      </c>
      <c r="X953" s="30">
        <v>3</v>
      </c>
    </row>
    <row r="954" spans="1:24" x14ac:dyDescent="0.3">
      <c r="A954" s="32">
        <v>680</v>
      </c>
      <c r="B954" s="47" t="s">
        <v>1539</v>
      </c>
      <c r="C954" s="47"/>
      <c r="D954" s="47"/>
      <c r="E954" s="48">
        <v>12.478</v>
      </c>
      <c r="F954" s="47"/>
      <c r="G954" s="47"/>
      <c r="H954" s="47"/>
      <c r="I954" s="49">
        <v>138.10391999999999</v>
      </c>
      <c r="J954" s="47" t="s">
        <v>87</v>
      </c>
      <c r="K954" s="49"/>
      <c r="L954" s="49"/>
      <c r="M954" s="49"/>
      <c r="N954" s="49"/>
      <c r="O954" s="49"/>
      <c r="P954" s="49"/>
      <c r="Q954" s="49"/>
      <c r="R954" s="49"/>
      <c r="S954" s="47"/>
      <c r="T954" s="46">
        <v>429324</v>
      </c>
      <c r="U954" s="46">
        <v>1643037</v>
      </c>
      <c r="V954" s="46">
        <v>544959</v>
      </c>
      <c r="W954" s="46">
        <v>1068058</v>
      </c>
      <c r="X954" s="30">
        <v>4</v>
      </c>
    </row>
    <row r="955" spans="1:24" x14ac:dyDescent="0.3">
      <c r="A955" s="32">
        <v>681</v>
      </c>
      <c r="B955" s="47" t="s">
        <v>1540</v>
      </c>
      <c r="C955" s="47"/>
      <c r="D955" s="47"/>
      <c r="E955" s="48">
        <v>12.478</v>
      </c>
      <c r="F955" s="47"/>
      <c r="G955" s="47"/>
      <c r="H955" s="47"/>
      <c r="I955" s="49">
        <v>207.96078</v>
      </c>
      <c r="J955" s="47" t="s">
        <v>87</v>
      </c>
      <c r="K955" s="49"/>
      <c r="L955" s="49"/>
      <c r="M955" s="49"/>
      <c r="N955" s="49"/>
      <c r="O955" s="49"/>
      <c r="P955" s="49"/>
      <c r="Q955" s="49"/>
      <c r="R955" s="49"/>
      <c r="S955" s="47"/>
      <c r="T955" s="46"/>
      <c r="U955" s="46">
        <v>367719</v>
      </c>
      <c r="V955" s="46">
        <v>374601</v>
      </c>
      <c r="W955" s="46">
        <v>369595</v>
      </c>
      <c r="X955" s="30">
        <v>3</v>
      </c>
    </row>
    <row r="956" spans="1:24" x14ac:dyDescent="0.3">
      <c r="A956" s="32">
        <v>682</v>
      </c>
      <c r="B956" s="47" t="s">
        <v>1541</v>
      </c>
      <c r="C956" s="47"/>
      <c r="D956" s="47"/>
      <c r="E956" s="48">
        <v>12.484999999999999</v>
      </c>
      <c r="F956" s="47"/>
      <c r="G956" s="47"/>
      <c r="H956" s="47"/>
      <c r="I956" s="49">
        <v>226.2655</v>
      </c>
      <c r="J956" s="47" t="s">
        <v>87</v>
      </c>
      <c r="K956" s="49"/>
      <c r="L956" s="49"/>
      <c r="M956" s="49"/>
      <c r="N956" s="49"/>
      <c r="O956" s="49"/>
      <c r="P956" s="49"/>
      <c r="Q956" s="49"/>
      <c r="R956" s="49"/>
      <c r="S956" s="47"/>
      <c r="T956" s="46"/>
      <c r="U956" s="46">
        <v>394734</v>
      </c>
      <c r="V956" s="46">
        <v>359244</v>
      </c>
      <c r="W956" s="46">
        <v>259939</v>
      </c>
      <c r="X956" s="30">
        <v>3</v>
      </c>
    </row>
    <row r="957" spans="1:24" x14ac:dyDescent="0.3">
      <c r="A957" s="32">
        <v>683</v>
      </c>
      <c r="B957" s="47" t="s">
        <v>1542</v>
      </c>
      <c r="C957" s="47"/>
      <c r="D957" s="47"/>
      <c r="E957" s="48">
        <v>12.5</v>
      </c>
      <c r="F957" s="47"/>
      <c r="G957" s="47"/>
      <c r="H957" s="47"/>
      <c r="I957" s="49">
        <v>210.12504999999999</v>
      </c>
      <c r="J957" s="47" t="s">
        <v>87</v>
      </c>
      <c r="K957" s="49"/>
      <c r="L957" s="49"/>
      <c r="M957" s="49"/>
      <c r="N957" s="49"/>
      <c r="O957" s="49"/>
      <c r="P957" s="49"/>
      <c r="Q957" s="49"/>
      <c r="R957" s="49"/>
      <c r="S957" s="47"/>
      <c r="T957" s="46" t="s">
        <v>87</v>
      </c>
      <c r="U957" s="46">
        <v>5140373</v>
      </c>
      <c r="V957" s="46">
        <v>126727</v>
      </c>
      <c r="W957" s="46">
        <v>1741109</v>
      </c>
      <c r="X957" s="30">
        <v>3</v>
      </c>
    </row>
    <row r="958" spans="1:24" x14ac:dyDescent="0.3">
      <c r="A958" s="32">
        <v>684</v>
      </c>
      <c r="B958" s="47" t="s">
        <v>1543</v>
      </c>
      <c r="C958" s="47"/>
      <c r="D958" s="47"/>
      <c r="E958" s="48">
        <v>12.565</v>
      </c>
      <c r="F958" s="47"/>
      <c r="G958" s="47"/>
      <c r="H958" s="47"/>
      <c r="I958" s="49">
        <v>216.11447999999999</v>
      </c>
      <c r="J958" s="47" t="s">
        <v>87</v>
      </c>
      <c r="K958" s="49"/>
      <c r="L958" s="49"/>
      <c r="M958" s="49"/>
      <c r="N958" s="49"/>
      <c r="O958" s="49"/>
      <c r="P958" s="49"/>
      <c r="Q958" s="49"/>
      <c r="R958" s="49"/>
      <c r="S958" s="47"/>
      <c r="T958" s="46">
        <v>237954</v>
      </c>
      <c r="U958" s="46">
        <v>366123</v>
      </c>
      <c r="V958" s="46">
        <v>236641</v>
      </c>
      <c r="W958" s="46">
        <v>99070</v>
      </c>
      <c r="X958" s="30">
        <v>4</v>
      </c>
    </row>
    <row r="959" spans="1:24" x14ac:dyDescent="0.3">
      <c r="A959" s="32">
        <v>685</v>
      </c>
      <c r="B959" s="47" t="s">
        <v>1544</v>
      </c>
      <c r="C959" s="47"/>
      <c r="D959" s="47"/>
      <c r="E959" s="48">
        <v>12.568</v>
      </c>
      <c r="F959" s="47"/>
      <c r="G959" s="47"/>
      <c r="H959" s="47"/>
      <c r="I959" s="49">
        <v>160.12779</v>
      </c>
      <c r="J959" s="47" t="s">
        <v>87</v>
      </c>
      <c r="K959" s="49"/>
      <c r="L959" s="49"/>
      <c r="M959" s="49"/>
      <c r="N959" s="49"/>
      <c r="O959" s="49"/>
      <c r="P959" s="49"/>
      <c r="Q959" s="49"/>
      <c r="R959" s="49"/>
      <c r="S959" s="47"/>
      <c r="T959" s="46"/>
      <c r="U959" s="46">
        <v>1678942</v>
      </c>
      <c r="V959" s="46">
        <v>1276918</v>
      </c>
      <c r="W959" s="46"/>
      <c r="X959" s="30">
        <v>2</v>
      </c>
    </row>
    <row r="960" spans="1:24" x14ac:dyDescent="0.3">
      <c r="A960" s="32">
        <v>686</v>
      </c>
      <c r="B960" s="47" t="s">
        <v>1545</v>
      </c>
      <c r="C960" s="47"/>
      <c r="D960" s="47"/>
      <c r="E960" s="48">
        <v>12.57</v>
      </c>
      <c r="F960" s="47"/>
      <c r="G960" s="47"/>
      <c r="H960" s="47"/>
      <c r="I960" s="49">
        <v>292.18216999999999</v>
      </c>
      <c r="J960" s="47" t="s">
        <v>87</v>
      </c>
      <c r="K960" s="49"/>
      <c r="L960" s="49"/>
      <c r="M960" s="49"/>
      <c r="N960" s="49"/>
      <c r="O960" s="49"/>
      <c r="P960" s="49"/>
      <c r="Q960" s="49"/>
      <c r="R960" s="49"/>
      <c r="S960" s="47"/>
      <c r="T960" s="46"/>
      <c r="U960" s="46" t="s">
        <v>87</v>
      </c>
      <c r="V960" s="46">
        <v>267518</v>
      </c>
      <c r="W960" s="46"/>
      <c r="X960" s="30">
        <v>1</v>
      </c>
    </row>
    <row r="961" spans="1:24" x14ac:dyDescent="0.3">
      <c r="A961" s="32">
        <v>687</v>
      </c>
      <c r="B961" s="47" t="s">
        <v>603</v>
      </c>
      <c r="C961" s="47"/>
      <c r="D961" s="47"/>
      <c r="E961" s="48">
        <v>12.574</v>
      </c>
      <c r="F961" s="47"/>
      <c r="G961" s="47"/>
      <c r="H961" s="47"/>
      <c r="I961" s="49">
        <v>198.08866</v>
      </c>
      <c r="J961" s="47" t="s">
        <v>87</v>
      </c>
      <c r="K961" s="49"/>
      <c r="L961" s="49"/>
      <c r="M961" s="49"/>
      <c r="N961" s="49"/>
      <c r="O961" s="49"/>
      <c r="P961" s="49"/>
      <c r="Q961" s="49"/>
      <c r="R961" s="49"/>
      <c r="S961" s="47"/>
      <c r="T961" s="46" t="s">
        <v>87</v>
      </c>
      <c r="U961" s="46">
        <v>1288067</v>
      </c>
      <c r="V961" s="46" t="s">
        <v>87</v>
      </c>
      <c r="W961" s="46" t="s">
        <v>87</v>
      </c>
      <c r="X961" s="30">
        <v>1</v>
      </c>
    </row>
    <row r="962" spans="1:24" x14ac:dyDescent="0.3">
      <c r="A962" s="32">
        <v>688</v>
      </c>
      <c r="B962" s="47" t="s">
        <v>1546</v>
      </c>
      <c r="C962" s="47"/>
      <c r="D962" s="47"/>
      <c r="E962" s="48">
        <v>12.577</v>
      </c>
      <c r="F962" s="47"/>
      <c r="G962" s="47"/>
      <c r="H962" s="47"/>
      <c r="I962" s="49">
        <v>198.12504999999999</v>
      </c>
      <c r="J962" s="47" t="s">
        <v>87</v>
      </c>
      <c r="K962" s="49"/>
      <c r="L962" s="49"/>
      <c r="M962" s="49"/>
      <c r="N962" s="49"/>
      <c r="O962" s="49"/>
      <c r="P962" s="49"/>
      <c r="Q962" s="49"/>
      <c r="R962" s="49"/>
      <c r="S962" s="47"/>
      <c r="T962" s="46"/>
      <c r="U962" s="46">
        <v>195760</v>
      </c>
      <c r="V962" s="46">
        <v>177016</v>
      </c>
      <c r="W962" s="46" t="s">
        <v>87</v>
      </c>
      <c r="X962" s="30">
        <v>2</v>
      </c>
    </row>
    <row r="963" spans="1:24" x14ac:dyDescent="0.3">
      <c r="A963" s="32">
        <v>689</v>
      </c>
      <c r="B963" s="47" t="s">
        <v>1547</v>
      </c>
      <c r="C963" s="47"/>
      <c r="D963" s="47"/>
      <c r="E963" s="48">
        <v>12.579000000000001</v>
      </c>
      <c r="F963" s="47"/>
      <c r="G963" s="47"/>
      <c r="H963" s="47"/>
      <c r="I963" s="49">
        <v>224.17707999999999</v>
      </c>
      <c r="J963" s="47" t="s">
        <v>87</v>
      </c>
      <c r="K963" s="49"/>
      <c r="L963" s="49"/>
      <c r="M963" s="49"/>
      <c r="N963" s="49"/>
      <c r="O963" s="49"/>
      <c r="P963" s="49"/>
      <c r="Q963" s="49"/>
      <c r="R963" s="49"/>
      <c r="S963" s="47"/>
      <c r="T963" s="46"/>
      <c r="U963" s="46">
        <v>164843</v>
      </c>
      <c r="V963" s="46">
        <v>171766</v>
      </c>
      <c r="W963" s="46"/>
      <c r="X963" s="30">
        <v>2</v>
      </c>
    </row>
    <row r="964" spans="1:24" x14ac:dyDescent="0.3">
      <c r="A964" s="32">
        <v>690</v>
      </c>
      <c r="B964" s="47" t="s">
        <v>1548</v>
      </c>
      <c r="C964" s="47"/>
      <c r="D964" s="47"/>
      <c r="E964" s="48">
        <v>12.58</v>
      </c>
      <c r="F964" s="47"/>
      <c r="G964" s="47"/>
      <c r="H964" s="47"/>
      <c r="I964" s="49">
        <v>540.17115999999999</v>
      </c>
      <c r="J964" s="47" t="s">
        <v>87</v>
      </c>
      <c r="K964" s="49"/>
      <c r="L964" s="49"/>
      <c r="M964" s="49"/>
      <c r="N964" s="49"/>
      <c r="O964" s="49"/>
      <c r="P964" s="49"/>
      <c r="Q964" s="49"/>
      <c r="R964" s="49"/>
      <c r="S964" s="47"/>
      <c r="T964" s="46"/>
      <c r="U964" s="46">
        <v>193400</v>
      </c>
      <c r="V964" s="46">
        <v>177793</v>
      </c>
      <c r="W964" s="46">
        <v>154673</v>
      </c>
      <c r="X964" s="30">
        <v>3</v>
      </c>
    </row>
    <row r="965" spans="1:24" x14ac:dyDescent="0.3">
      <c r="A965" s="32">
        <v>691</v>
      </c>
      <c r="B965" s="47" t="s">
        <v>1550</v>
      </c>
      <c r="C965" s="47"/>
      <c r="D965" s="47"/>
      <c r="E965" s="48">
        <v>12.583</v>
      </c>
      <c r="F965" s="47"/>
      <c r="G965" s="47"/>
      <c r="H965" s="47"/>
      <c r="I965" s="49">
        <v>268.23968000000002</v>
      </c>
      <c r="J965" s="47" t="s">
        <v>87</v>
      </c>
      <c r="K965" s="49"/>
      <c r="L965" s="49"/>
      <c r="M965" s="49"/>
      <c r="N965" s="49"/>
      <c r="O965" s="49"/>
      <c r="P965" s="49"/>
      <c r="Q965" s="49"/>
      <c r="R965" s="49"/>
      <c r="S965" s="47"/>
      <c r="T965" s="46"/>
      <c r="U965" s="46">
        <v>341205</v>
      </c>
      <c r="V965" s="46">
        <v>328787</v>
      </c>
      <c r="W965" s="46"/>
      <c r="X965" s="30">
        <v>2</v>
      </c>
    </row>
    <row r="966" spans="1:24" x14ac:dyDescent="0.3">
      <c r="A966" s="32">
        <v>692</v>
      </c>
      <c r="B966" s="47" t="s">
        <v>1549</v>
      </c>
      <c r="C966" s="47"/>
      <c r="D966" s="47"/>
      <c r="E966" s="48">
        <v>12.583</v>
      </c>
      <c r="F966" s="47"/>
      <c r="G966" s="47"/>
      <c r="H966" s="47"/>
      <c r="I966" s="49">
        <v>200.14070000000001</v>
      </c>
      <c r="J966" s="47" t="s">
        <v>87</v>
      </c>
      <c r="K966" s="49"/>
      <c r="L966" s="49"/>
      <c r="M966" s="49"/>
      <c r="N966" s="49"/>
      <c r="O966" s="49"/>
      <c r="P966" s="49"/>
      <c r="Q966" s="49"/>
      <c r="R966" s="49"/>
      <c r="S966" s="47"/>
      <c r="T966" s="46"/>
      <c r="U966" s="46">
        <v>1717672</v>
      </c>
      <c r="V966" s="46">
        <v>2014179</v>
      </c>
      <c r="W966" s="46">
        <v>1460919</v>
      </c>
      <c r="X966" s="30">
        <v>3</v>
      </c>
    </row>
    <row r="967" spans="1:24" x14ac:dyDescent="0.3">
      <c r="A967" s="32">
        <v>693</v>
      </c>
      <c r="B967" s="47" t="s">
        <v>1551</v>
      </c>
      <c r="C967" s="47"/>
      <c r="D967" s="47"/>
      <c r="E967" s="48">
        <v>12.586</v>
      </c>
      <c r="F967" s="47"/>
      <c r="G967" s="47"/>
      <c r="H967" s="47"/>
      <c r="I967" s="49">
        <v>340.26080999999999</v>
      </c>
      <c r="J967" s="47" t="s">
        <v>87</v>
      </c>
      <c r="K967" s="49"/>
      <c r="L967" s="49"/>
      <c r="M967" s="49"/>
      <c r="N967" s="49"/>
      <c r="O967" s="49"/>
      <c r="P967" s="49"/>
      <c r="Q967" s="49"/>
      <c r="R967" s="49"/>
      <c r="S967" s="47"/>
      <c r="T967" s="46"/>
      <c r="U967" s="46">
        <v>1502009</v>
      </c>
      <c r="V967" s="46">
        <v>1338313</v>
      </c>
      <c r="W967" s="46"/>
      <c r="X967" s="30">
        <v>2</v>
      </c>
    </row>
    <row r="968" spans="1:24" x14ac:dyDescent="0.3">
      <c r="A968" s="32">
        <v>694</v>
      </c>
      <c r="B968" s="47" t="s">
        <v>1552</v>
      </c>
      <c r="C968" s="47"/>
      <c r="D968" s="47"/>
      <c r="E968" s="48">
        <v>12.595000000000001</v>
      </c>
      <c r="F968" s="47"/>
      <c r="G968" s="47"/>
      <c r="H968" s="47"/>
      <c r="I968" s="49">
        <v>328.20330000000001</v>
      </c>
      <c r="J968" s="47" t="s">
        <v>87</v>
      </c>
      <c r="K968" s="49"/>
      <c r="L968" s="49"/>
      <c r="M968" s="49"/>
      <c r="N968" s="49"/>
      <c r="O968" s="49"/>
      <c r="P968" s="49"/>
      <c r="Q968" s="49"/>
      <c r="R968" s="49"/>
      <c r="S968" s="47"/>
      <c r="T968" s="46"/>
      <c r="U968" s="46">
        <v>292060</v>
      </c>
      <c r="V968" s="46"/>
      <c r="W968" s="46">
        <v>283191</v>
      </c>
      <c r="X968" s="30">
        <v>2</v>
      </c>
    </row>
    <row r="969" spans="1:24" x14ac:dyDescent="0.3">
      <c r="A969" s="32">
        <v>695</v>
      </c>
      <c r="B969" s="47" t="s">
        <v>1553</v>
      </c>
      <c r="C969" s="47"/>
      <c r="D969" s="47"/>
      <c r="E969" s="48">
        <v>12.628</v>
      </c>
      <c r="F969" s="47"/>
      <c r="G969" s="47"/>
      <c r="H969" s="47"/>
      <c r="I969" s="49">
        <v>162.04977</v>
      </c>
      <c r="J969" s="47">
        <v>162.04915</v>
      </c>
      <c r="K969" s="49"/>
      <c r="L969" s="49"/>
      <c r="M969" s="49"/>
      <c r="N969" s="49"/>
      <c r="O969" s="49"/>
      <c r="P969" s="49"/>
      <c r="Q969" s="49"/>
      <c r="R969" s="49"/>
      <c r="S969" s="47"/>
      <c r="T969" s="46"/>
      <c r="U969" s="46">
        <v>284642</v>
      </c>
      <c r="V969" s="46">
        <v>173920</v>
      </c>
      <c r="W969" s="46">
        <v>234359</v>
      </c>
      <c r="X969" s="30">
        <v>3</v>
      </c>
    </row>
    <row r="970" spans="1:24" x14ac:dyDescent="0.3">
      <c r="A970" s="32">
        <v>696</v>
      </c>
      <c r="B970" s="47" t="s">
        <v>1554</v>
      </c>
      <c r="C970" s="47"/>
      <c r="D970" s="47"/>
      <c r="E970" s="48">
        <v>12.632999999999999</v>
      </c>
      <c r="F970" s="47"/>
      <c r="G970" s="47"/>
      <c r="H970" s="47"/>
      <c r="I970" s="49">
        <v>380.10345999999998</v>
      </c>
      <c r="J970" s="47" t="s">
        <v>87</v>
      </c>
      <c r="K970" s="49"/>
      <c r="L970" s="49"/>
      <c r="M970" s="49"/>
      <c r="N970" s="49"/>
      <c r="O970" s="49"/>
      <c r="P970" s="49"/>
      <c r="Q970" s="49"/>
      <c r="R970" s="49"/>
      <c r="S970" s="47"/>
      <c r="T970" s="46" t="s">
        <v>87</v>
      </c>
      <c r="U970" s="46">
        <v>471473</v>
      </c>
      <c r="V970" s="46">
        <v>83925</v>
      </c>
      <c r="W970" s="46">
        <v>199336</v>
      </c>
      <c r="X970" s="30">
        <v>3</v>
      </c>
    </row>
    <row r="971" spans="1:24" x14ac:dyDescent="0.3">
      <c r="A971" s="32">
        <v>697</v>
      </c>
      <c r="B971" s="47" t="s">
        <v>1555</v>
      </c>
      <c r="C971" s="47"/>
      <c r="D971" s="47"/>
      <c r="E971" s="48">
        <v>12.646000000000001</v>
      </c>
      <c r="F971" s="47"/>
      <c r="G971" s="47"/>
      <c r="H971" s="47"/>
      <c r="I971" s="49">
        <v>368.15120999999999</v>
      </c>
      <c r="J971" s="47" t="s">
        <v>87</v>
      </c>
      <c r="K971" s="49"/>
      <c r="L971" s="49"/>
      <c r="M971" s="49"/>
      <c r="N971" s="49"/>
      <c r="O971" s="49"/>
      <c r="P971" s="49"/>
      <c r="Q971" s="49"/>
      <c r="R971" s="49"/>
      <c r="S971" s="47"/>
      <c r="T971" s="46">
        <v>110711</v>
      </c>
      <c r="U971" s="46">
        <v>202726</v>
      </c>
      <c r="V971" s="46">
        <v>185637</v>
      </c>
      <c r="W971" s="46">
        <v>143027</v>
      </c>
      <c r="X971" s="30">
        <v>4</v>
      </c>
    </row>
    <row r="972" spans="1:24" x14ac:dyDescent="0.3">
      <c r="A972" s="32">
        <v>698</v>
      </c>
      <c r="B972" s="47" t="s">
        <v>143</v>
      </c>
      <c r="C972" s="47"/>
      <c r="D972" s="47"/>
      <c r="E972" s="48">
        <v>12.648999999999999</v>
      </c>
      <c r="F972" s="47"/>
      <c r="G972" s="47"/>
      <c r="H972" s="47"/>
      <c r="I972" s="49">
        <v>310.15634999999997</v>
      </c>
      <c r="J972" s="47" t="s">
        <v>87</v>
      </c>
      <c r="K972" s="49"/>
      <c r="L972" s="49"/>
      <c r="M972" s="49"/>
      <c r="N972" s="49"/>
      <c r="O972" s="49"/>
      <c r="P972" s="49"/>
      <c r="Q972" s="49"/>
      <c r="R972" s="49"/>
      <c r="S972" s="47"/>
      <c r="T972" s="46">
        <v>115031</v>
      </c>
      <c r="U972" s="46">
        <v>119318</v>
      </c>
      <c r="V972" s="46">
        <v>147454</v>
      </c>
      <c r="W972" s="46">
        <v>139630</v>
      </c>
      <c r="X972" s="30">
        <v>4</v>
      </c>
    </row>
    <row r="973" spans="1:24" x14ac:dyDescent="0.3">
      <c r="A973" s="32">
        <v>699</v>
      </c>
      <c r="B973" s="47" t="s">
        <v>1556</v>
      </c>
      <c r="C973" s="47"/>
      <c r="D973" s="47"/>
      <c r="E973" s="48">
        <v>12.691000000000001</v>
      </c>
      <c r="F973" s="47"/>
      <c r="G973" s="47"/>
      <c r="H973" s="47"/>
      <c r="I973" s="49">
        <v>280.15298999999999</v>
      </c>
      <c r="J973" s="47" t="s">
        <v>87</v>
      </c>
      <c r="K973" s="49"/>
      <c r="L973" s="49"/>
      <c r="M973" s="49"/>
      <c r="N973" s="49"/>
      <c r="O973" s="49"/>
      <c r="P973" s="49"/>
      <c r="Q973" s="49"/>
      <c r="R973" s="49"/>
      <c r="S973" s="47"/>
      <c r="T973" s="46"/>
      <c r="U973" s="46">
        <v>2136195</v>
      </c>
      <c r="V973" s="46">
        <v>1469109</v>
      </c>
      <c r="W973" s="46">
        <v>1654693</v>
      </c>
      <c r="X973" s="30">
        <v>3</v>
      </c>
    </row>
    <row r="974" spans="1:24" x14ac:dyDescent="0.3">
      <c r="A974" s="32">
        <v>700</v>
      </c>
      <c r="B974" s="47" t="s">
        <v>1557</v>
      </c>
      <c r="C974" s="47"/>
      <c r="D974" s="47"/>
      <c r="E974" s="48">
        <v>12.709</v>
      </c>
      <c r="F974" s="47"/>
      <c r="G974" s="47"/>
      <c r="H974" s="47"/>
      <c r="I974" s="49">
        <v>174.1403</v>
      </c>
      <c r="J974" s="47" t="s">
        <v>87</v>
      </c>
      <c r="K974" s="49"/>
      <c r="L974" s="49"/>
      <c r="M974" s="49"/>
      <c r="N974" s="49"/>
      <c r="O974" s="49"/>
      <c r="P974" s="49"/>
      <c r="Q974" s="49"/>
      <c r="R974" s="49"/>
      <c r="S974" s="47"/>
      <c r="T974" s="46"/>
      <c r="U974" s="46">
        <v>297908</v>
      </c>
      <c r="V974" s="46">
        <v>378084</v>
      </c>
      <c r="W974" s="46">
        <v>250184</v>
      </c>
      <c r="X974" s="30">
        <v>3</v>
      </c>
    </row>
    <row r="975" spans="1:24" x14ac:dyDescent="0.3">
      <c r="A975" s="32">
        <v>701</v>
      </c>
      <c r="B975" s="47" t="s">
        <v>1558</v>
      </c>
      <c r="C975" s="47"/>
      <c r="D975" s="47"/>
      <c r="E975" s="48">
        <v>12.715999999999999</v>
      </c>
      <c r="F975" s="47"/>
      <c r="G975" s="47"/>
      <c r="H975" s="47"/>
      <c r="I975" s="49">
        <v>290.15125999999998</v>
      </c>
      <c r="J975" s="47" t="s">
        <v>87</v>
      </c>
      <c r="K975" s="49"/>
      <c r="L975" s="49"/>
      <c r="M975" s="49"/>
      <c r="N975" s="49"/>
      <c r="O975" s="49"/>
      <c r="P975" s="49"/>
      <c r="Q975" s="49"/>
      <c r="R975" s="49"/>
      <c r="S975" s="47"/>
      <c r="T975" s="46"/>
      <c r="U975" s="46">
        <v>211107</v>
      </c>
      <c r="V975" s="46">
        <v>243080</v>
      </c>
      <c r="W975" s="46"/>
      <c r="X975" s="30">
        <v>2</v>
      </c>
    </row>
    <row r="976" spans="1:24" x14ac:dyDescent="0.3">
      <c r="A976" s="32">
        <v>702</v>
      </c>
      <c r="B976" s="47" t="s">
        <v>607</v>
      </c>
      <c r="C976" s="47"/>
      <c r="D976" s="47"/>
      <c r="E976" s="48">
        <v>12.725</v>
      </c>
      <c r="F976" s="47"/>
      <c r="G976" s="47"/>
      <c r="H976" s="47"/>
      <c r="I976" s="49">
        <v>192.18725000000001</v>
      </c>
      <c r="J976" s="47">
        <v>192.18672000000001</v>
      </c>
      <c r="K976" s="49"/>
      <c r="L976" s="49"/>
      <c r="M976" s="49"/>
      <c r="N976" s="49"/>
      <c r="O976" s="49"/>
      <c r="P976" s="49"/>
      <c r="Q976" s="49"/>
      <c r="R976" s="49"/>
      <c r="S976" s="47"/>
      <c r="T976" s="46"/>
      <c r="U976" s="46">
        <v>465295</v>
      </c>
      <c r="V976" s="46">
        <v>453712</v>
      </c>
      <c r="W976" s="46">
        <v>365426</v>
      </c>
      <c r="X976" s="30">
        <v>3</v>
      </c>
    </row>
    <row r="977" spans="1:24" x14ac:dyDescent="0.3">
      <c r="A977" s="32">
        <v>703</v>
      </c>
      <c r="B977" s="47" t="s">
        <v>1559</v>
      </c>
      <c r="C977" s="47"/>
      <c r="D977" s="47"/>
      <c r="E977" s="48">
        <v>12.741</v>
      </c>
      <c r="F977" s="47"/>
      <c r="G977" s="47"/>
      <c r="H977" s="47"/>
      <c r="I977" s="49">
        <v>191.13047</v>
      </c>
      <c r="J977" s="47" t="s">
        <v>87</v>
      </c>
      <c r="K977" s="49"/>
      <c r="L977" s="49"/>
      <c r="M977" s="49"/>
      <c r="N977" s="49"/>
      <c r="O977" s="49"/>
      <c r="P977" s="49"/>
      <c r="Q977" s="49"/>
      <c r="R977" s="49"/>
      <c r="S977" s="47"/>
      <c r="T977" s="46"/>
      <c r="U977" s="46" t="s">
        <v>87</v>
      </c>
      <c r="V977" s="46">
        <v>373582</v>
      </c>
      <c r="W977" s="46"/>
      <c r="X977" s="30">
        <v>1</v>
      </c>
    </row>
    <row r="978" spans="1:24" x14ac:dyDescent="0.3">
      <c r="A978" s="32">
        <v>704</v>
      </c>
      <c r="B978" s="47" t="s">
        <v>1560</v>
      </c>
      <c r="C978" s="47"/>
      <c r="D978" s="47"/>
      <c r="E978" s="48">
        <v>12.752000000000001</v>
      </c>
      <c r="F978" s="47"/>
      <c r="G978" s="47"/>
      <c r="H978" s="47"/>
      <c r="I978" s="49">
        <v>315.14650999999998</v>
      </c>
      <c r="J978" s="47" t="s">
        <v>87</v>
      </c>
      <c r="K978" s="49"/>
      <c r="L978" s="49"/>
      <c r="M978" s="49"/>
      <c r="N978" s="49"/>
      <c r="O978" s="49"/>
      <c r="P978" s="49"/>
      <c r="Q978" s="49"/>
      <c r="R978" s="49"/>
      <c r="S978" s="47"/>
      <c r="T978" s="46" t="s">
        <v>87</v>
      </c>
      <c r="U978" s="46">
        <v>300723</v>
      </c>
      <c r="V978" s="46">
        <v>227169</v>
      </c>
      <c r="W978" s="46">
        <v>224085</v>
      </c>
      <c r="X978" s="30">
        <v>3</v>
      </c>
    </row>
    <row r="979" spans="1:24" x14ac:dyDescent="0.3">
      <c r="A979" s="32">
        <v>705</v>
      </c>
      <c r="B979" s="47" t="s">
        <v>1561</v>
      </c>
      <c r="C979" s="47"/>
      <c r="D979" s="47"/>
      <c r="E979" s="48">
        <v>12.756</v>
      </c>
      <c r="F979" s="47"/>
      <c r="G979" s="47"/>
      <c r="H979" s="47"/>
      <c r="I979" s="49">
        <v>190.13522</v>
      </c>
      <c r="J979" s="47" t="s">
        <v>87</v>
      </c>
      <c r="K979" s="49"/>
      <c r="L979" s="49"/>
      <c r="M979" s="49"/>
      <c r="N979" s="49"/>
      <c r="O979" s="49"/>
      <c r="P979" s="49"/>
      <c r="Q979" s="49"/>
      <c r="R979" s="49"/>
      <c r="S979" s="47"/>
      <c r="T979" s="46"/>
      <c r="U979" s="46">
        <v>191636</v>
      </c>
      <c r="V979" s="46">
        <v>198492</v>
      </c>
      <c r="W979" s="46"/>
      <c r="X979" s="30">
        <v>2</v>
      </c>
    </row>
    <row r="980" spans="1:24" x14ac:dyDescent="0.3">
      <c r="A980" s="32">
        <v>706</v>
      </c>
      <c r="B980" s="47" t="s">
        <v>1565</v>
      </c>
      <c r="C980" s="47"/>
      <c r="D980" s="47"/>
      <c r="E980" s="48">
        <v>12.760999999999999</v>
      </c>
      <c r="F980" s="47"/>
      <c r="G980" s="47"/>
      <c r="H980" s="47"/>
      <c r="I980" s="49">
        <v>178.09882999999999</v>
      </c>
      <c r="J980" s="47">
        <v>178.09834000000001</v>
      </c>
      <c r="K980" s="49"/>
      <c r="L980" s="49"/>
      <c r="M980" s="49"/>
      <c r="N980" s="49"/>
      <c r="O980" s="49"/>
      <c r="P980" s="49"/>
      <c r="Q980" s="49"/>
      <c r="R980" s="49"/>
      <c r="S980" s="47"/>
      <c r="T980" s="46"/>
      <c r="U980" s="46">
        <v>287793</v>
      </c>
      <c r="V980" s="46">
        <v>280513</v>
      </c>
      <c r="W980" s="46">
        <v>221899</v>
      </c>
      <c r="X980" s="30">
        <v>3</v>
      </c>
    </row>
    <row r="981" spans="1:24" x14ac:dyDescent="0.3">
      <c r="A981" s="32">
        <v>707</v>
      </c>
      <c r="B981" s="47" t="s">
        <v>609</v>
      </c>
      <c r="C981" s="47"/>
      <c r="D981" s="47"/>
      <c r="E981" s="48">
        <v>12.765000000000001</v>
      </c>
      <c r="F981" s="47"/>
      <c r="G981" s="47"/>
      <c r="H981" s="47"/>
      <c r="I981" s="49">
        <v>238.19273000000001</v>
      </c>
      <c r="J981" s="47" t="s">
        <v>87</v>
      </c>
      <c r="K981" s="49"/>
      <c r="L981" s="49"/>
      <c r="M981" s="49"/>
      <c r="N981" s="49"/>
      <c r="O981" s="49"/>
      <c r="P981" s="49"/>
      <c r="Q981" s="49"/>
      <c r="R981" s="49"/>
      <c r="S981" s="47"/>
      <c r="T981" s="46"/>
      <c r="U981" s="46">
        <v>119383</v>
      </c>
      <c r="V981" s="46">
        <v>97309</v>
      </c>
      <c r="W981" s="46">
        <v>86170</v>
      </c>
      <c r="X981" s="30">
        <v>3</v>
      </c>
    </row>
    <row r="982" spans="1:24" x14ac:dyDescent="0.3">
      <c r="A982" s="32">
        <v>708</v>
      </c>
      <c r="B982" s="47" t="s">
        <v>1562</v>
      </c>
      <c r="C982" s="47"/>
      <c r="D982" s="47"/>
      <c r="E982" s="48">
        <v>12.765000000000001</v>
      </c>
      <c r="F982" s="47"/>
      <c r="G982" s="47"/>
      <c r="H982" s="47"/>
      <c r="I982" s="49">
        <v>260.12294000000003</v>
      </c>
      <c r="J982" s="47" t="s">
        <v>87</v>
      </c>
      <c r="K982" s="49"/>
      <c r="L982" s="49"/>
      <c r="M982" s="49"/>
      <c r="N982" s="49"/>
      <c r="O982" s="49"/>
      <c r="P982" s="49"/>
      <c r="Q982" s="49"/>
      <c r="R982" s="49"/>
      <c r="S982" s="47"/>
      <c r="T982" s="46"/>
      <c r="U982" s="46"/>
      <c r="V982" s="46">
        <v>14343380</v>
      </c>
      <c r="W982" s="46"/>
      <c r="X982" s="30">
        <v>1</v>
      </c>
    </row>
    <row r="983" spans="1:24" x14ac:dyDescent="0.3">
      <c r="A983" s="32">
        <v>709</v>
      </c>
      <c r="B983" s="47" t="s">
        <v>1563</v>
      </c>
      <c r="C983" s="47"/>
      <c r="D983" s="47"/>
      <c r="E983" s="48">
        <v>12.765000000000001</v>
      </c>
      <c r="F983" s="47"/>
      <c r="G983" s="47"/>
      <c r="H983" s="47"/>
      <c r="I983" s="49">
        <v>308.14407</v>
      </c>
      <c r="J983" s="47" t="s">
        <v>87</v>
      </c>
      <c r="K983" s="49"/>
      <c r="L983" s="49"/>
      <c r="M983" s="49"/>
      <c r="N983" s="49"/>
      <c r="O983" s="49"/>
      <c r="P983" s="49"/>
      <c r="Q983" s="49"/>
      <c r="R983" s="49"/>
      <c r="S983" s="47"/>
      <c r="T983" s="46"/>
      <c r="U983" s="46">
        <v>2878308</v>
      </c>
      <c r="V983" s="46">
        <v>2616266</v>
      </c>
      <c r="W983" s="46"/>
      <c r="X983" s="30">
        <v>2</v>
      </c>
    </row>
    <row r="984" spans="1:24" x14ac:dyDescent="0.3">
      <c r="A984" s="32">
        <v>710</v>
      </c>
      <c r="B984" s="47" t="s">
        <v>1564</v>
      </c>
      <c r="C984" s="47"/>
      <c r="D984" s="47"/>
      <c r="E984" s="48">
        <v>12.808</v>
      </c>
      <c r="F984" s="47"/>
      <c r="G984" s="47"/>
      <c r="H984" s="47"/>
      <c r="I984" s="49">
        <v>240.15087</v>
      </c>
      <c r="J984" s="47" t="s">
        <v>87</v>
      </c>
      <c r="K984" s="49"/>
      <c r="L984" s="49"/>
      <c r="M984" s="49"/>
      <c r="N984" s="49"/>
      <c r="O984" s="49"/>
      <c r="P984" s="49"/>
      <c r="Q984" s="49"/>
      <c r="R984" s="49"/>
      <c r="S984" s="47"/>
      <c r="T984" s="46">
        <v>2132413</v>
      </c>
      <c r="U984" s="46">
        <v>2916318</v>
      </c>
      <c r="V984" s="46">
        <v>2851526</v>
      </c>
      <c r="W984" s="46">
        <v>2832680</v>
      </c>
      <c r="X984" s="30">
        <v>4</v>
      </c>
    </row>
    <row r="985" spans="1:24" x14ac:dyDescent="0.3">
      <c r="A985" s="32">
        <v>711</v>
      </c>
      <c r="B985" s="47" t="s">
        <v>1566</v>
      </c>
      <c r="C985" s="47"/>
      <c r="D985" s="47"/>
      <c r="E985" s="48">
        <v>12.811999999999999</v>
      </c>
      <c r="F985" s="47"/>
      <c r="G985" s="47"/>
      <c r="H985" s="47"/>
      <c r="I985" s="49">
        <v>284.19821000000002</v>
      </c>
      <c r="J985" s="47" t="s">
        <v>87</v>
      </c>
      <c r="K985" s="49"/>
      <c r="L985" s="49"/>
      <c r="M985" s="49"/>
      <c r="N985" s="49"/>
      <c r="O985" s="49"/>
      <c r="P985" s="49"/>
      <c r="Q985" s="49"/>
      <c r="R985" s="49"/>
      <c r="S985" s="47"/>
      <c r="T985" s="46">
        <v>10193</v>
      </c>
      <c r="U985" s="46">
        <v>527187</v>
      </c>
      <c r="V985" s="46">
        <v>18902</v>
      </c>
      <c r="W985" s="46">
        <v>179665</v>
      </c>
      <c r="X985" s="30">
        <v>4</v>
      </c>
    </row>
    <row r="986" spans="1:24" x14ac:dyDescent="0.3">
      <c r="A986" s="32">
        <v>712</v>
      </c>
      <c r="B986" s="47" t="s">
        <v>1567</v>
      </c>
      <c r="C986" s="47"/>
      <c r="D986" s="47"/>
      <c r="E986" s="48">
        <v>12.815</v>
      </c>
      <c r="F986" s="47"/>
      <c r="G986" s="47"/>
      <c r="H986" s="47"/>
      <c r="I986" s="49">
        <v>230.16651999999999</v>
      </c>
      <c r="J986" s="47" t="s">
        <v>87</v>
      </c>
      <c r="K986" s="49"/>
      <c r="L986" s="49"/>
      <c r="M986" s="49"/>
      <c r="N986" s="49"/>
      <c r="O986" s="49"/>
      <c r="P986" s="49"/>
      <c r="Q986" s="49"/>
      <c r="R986" s="49"/>
      <c r="S986" s="47"/>
      <c r="T986" s="46"/>
      <c r="U986" s="46">
        <v>998808</v>
      </c>
      <c r="V986" s="46"/>
      <c r="W986" s="46"/>
      <c r="X986" s="30">
        <v>1</v>
      </c>
    </row>
    <row r="987" spans="1:24" x14ac:dyDescent="0.3">
      <c r="A987" s="32">
        <v>713</v>
      </c>
      <c r="B987" s="47" t="s">
        <v>1568</v>
      </c>
      <c r="C987" s="47"/>
      <c r="D987" s="47"/>
      <c r="E987" s="48">
        <v>12.819000000000001</v>
      </c>
      <c r="F987" s="47"/>
      <c r="G987" s="47"/>
      <c r="H987" s="47"/>
      <c r="I987" s="49">
        <v>214.19273000000001</v>
      </c>
      <c r="J987" s="47" t="s">
        <v>87</v>
      </c>
      <c r="K987" s="49"/>
      <c r="L987" s="49"/>
      <c r="M987" s="49"/>
      <c r="N987" s="49"/>
      <c r="O987" s="49"/>
      <c r="P987" s="49"/>
      <c r="Q987" s="49"/>
      <c r="R987" s="49"/>
      <c r="S987" s="47"/>
      <c r="T987" s="46" t="s">
        <v>87</v>
      </c>
      <c r="U987" s="46">
        <v>299601</v>
      </c>
      <c r="V987" s="46">
        <v>144324</v>
      </c>
      <c r="W987" s="46">
        <v>129059</v>
      </c>
      <c r="X987" s="30">
        <v>3</v>
      </c>
    </row>
    <row r="988" spans="1:24" x14ac:dyDescent="0.3">
      <c r="A988" s="32">
        <v>714</v>
      </c>
      <c r="B988" s="47" t="s">
        <v>1569</v>
      </c>
      <c r="C988" s="47"/>
      <c r="D988" s="47"/>
      <c r="E988" s="48">
        <v>12.827999999999999</v>
      </c>
      <c r="F988" s="47"/>
      <c r="G988" s="47"/>
      <c r="H988" s="47"/>
      <c r="I988" s="49">
        <v>366.18256000000002</v>
      </c>
      <c r="J988" s="47" t="s">
        <v>87</v>
      </c>
      <c r="K988" s="49"/>
      <c r="L988" s="49"/>
      <c r="M988" s="49"/>
      <c r="N988" s="49"/>
      <c r="O988" s="49"/>
      <c r="P988" s="49"/>
      <c r="Q988" s="49"/>
      <c r="R988" s="49"/>
      <c r="S988" s="47"/>
      <c r="T988" s="46">
        <v>51183</v>
      </c>
      <c r="U988" s="46">
        <v>61917</v>
      </c>
      <c r="V988" s="46">
        <v>42904</v>
      </c>
      <c r="W988" s="46">
        <v>49841</v>
      </c>
      <c r="X988" s="30">
        <v>4</v>
      </c>
    </row>
    <row r="989" spans="1:24" x14ac:dyDescent="0.3">
      <c r="A989" s="32">
        <v>715</v>
      </c>
      <c r="B989" s="47" t="s">
        <v>1570</v>
      </c>
      <c r="C989" s="47"/>
      <c r="D989" s="47"/>
      <c r="E989" s="48">
        <v>12.83</v>
      </c>
      <c r="F989" s="47"/>
      <c r="G989" s="47"/>
      <c r="H989" s="47"/>
      <c r="I989" s="49">
        <v>286.10219999999998</v>
      </c>
      <c r="J989" s="47" t="s">
        <v>87</v>
      </c>
      <c r="K989" s="49"/>
      <c r="L989" s="49"/>
      <c r="M989" s="49"/>
      <c r="N989" s="49"/>
      <c r="O989" s="49"/>
      <c r="P989" s="49"/>
      <c r="Q989" s="49"/>
      <c r="R989" s="49"/>
      <c r="S989" s="47"/>
      <c r="T989" s="46" t="s">
        <v>87</v>
      </c>
      <c r="U989" s="46">
        <v>866637</v>
      </c>
      <c r="V989" s="46">
        <v>1145724</v>
      </c>
      <c r="W989" s="46">
        <v>687700</v>
      </c>
      <c r="X989" s="30">
        <v>3</v>
      </c>
    </row>
    <row r="990" spans="1:24" x14ac:dyDescent="0.3">
      <c r="A990" s="32">
        <v>716</v>
      </c>
      <c r="B990" s="47" t="s">
        <v>1571</v>
      </c>
      <c r="C990" s="47"/>
      <c r="D990" s="47"/>
      <c r="E990" s="48">
        <v>12.83</v>
      </c>
      <c r="F990" s="47"/>
      <c r="G990" s="47"/>
      <c r="H990" s="47"/>
      <c r="I990" s="49">
        <v>258.12504999999999</v>
      </c>
      <c r="J990" s="47" t="s">
        <v>87</v>
      </c>
      <c r="K990" s="49"/>
      <c r="L990" s="49"/>
      <c r="M990" s="49"/>
      <c r="N990" s="49"/>
      <c r="O990" s="49"/>
      <c r="P990" s="49"/>
      <c r="Q990" s="49"/>
      <c r="R990" s="49"/>
      <c r="S990" s="47"/>
      <c r="T990" s="46">
        <v>76677</v>
      </c>
      <c r="U990" s="46">
        <v>253775</v>
      </c>
      <c r="V990" s="46">
        <v>186243</v>
      </c>
      <c r="W990" s="46">
        <v>113358</v>
      </c>
      <c r="X990" s="30">
        <v>4</v>
      </c>
    </row>
    <row r="991" spans="1:24" x14ac:dyDescent="0.3">
      <c r="A991" s="32">
        <v>717</v>
      </c>
      <c r="B991" s="47" t="s">
        <v>1572</v>
      </c>
      <c r="C991" s="47"/>
      <c r="D991" s="47"/>
      <c r="E991" s="48">
        <v>12.869</v>
      </c>
      <c r="F991" s="47"/>
      <c r="G991" s="47"/>
      <c r="H991" s="47"/>
      <c r="I991" s="49">
        <v>170.13013000000001</v>
      </c>
      <c r="J991" s="47" t="s">
        <v>87</v>
      </c>
      <c r="K991" s="49"/>
      <c r="L991" s="49"/>
      <c r="M991" s="49"/>
      <c r="N991" s="49"/>
      <c r="O991" s="49"/>
      <c r="P991" s="49"/>
      <c r="Q991" s="49"/>
      <c r="R991" s="49"/>
      <c r="S991" s="47"/>
      <c r="T991" s="46" t="s">
        <v>87</v>
      </c>
      <c r="U991" s="46">
        <v>114509</v>
      </c>
      <c r="V991" s="46" t="s">
        <v>87</v>
      </c>
      <c r="W991" s="46">
        <v>58430</v>
      </c>
      <c r="X991" s="30">
        <v>2</v>
      </c>
    </row>
    <row r="992" spans="1:24" x14ac:dyDescent="0.3">
      <c r="A992" s="32">
        <v>718</v>
      </c>
      <c r="B992" s="47" t="s">
        <v>1573</v>
      </c>
      <c r="C992" s="47"/>
      <c r="D992" s="47"/>
      <c r="E992" s="48">
        <v>12.869</v>
      </c>
      <c r="F992" s="47"/>
      <c r="G992" s="47"/>
      <c r="H992" s="47"/>
      <c r="I992" s="49">
        <v>166.06245000000001</v>
      </c>
      <c r="J992" s="47">
        <v>166.06183999999999</v>
      </c>
      <c r="K992" s="49"/>
      <c r="L992" s="49"/>
      <c r="M992" s="49"/>
      <c r="N992" s="49"/>
      <c r="O992" s="49"/>
      <c r="P992" s="49"/>
      <c r="Q992" s="49"/>
      <c r="R992" s="49"/>
      <c r="S992" s="47"/>
      <c r="T992" s="46"/>
      <c r="U992" s="46"/>
      <c r="V992" s="46"/>
      <c r="W992" s="46">
        <v>342864</v>
      </c>
      <c r="X992" s="30">
        <v>1</v>
      </c>
    </row>
    <row r="993" spans="1:24" x14ac:dyDescent="0.3">
      <c r="A993" s="32">
        <v>719</v>
      </c>
      <c r="B993" s="47" t="s">
        <v>1574</v>
      </c>
      <c r="C993" s="47"/>
      <c r="D993" s="47"/>
      <c r="E993" s="48">
        <v>12.88</v>
      </c>
      <c r="F993" s="47"/>
      <c r="G993" s="47"/>
      <c r="H993" s="47"/>
      <c r="I993" s="49">
        <v>234.19782000000001</v>
      </c>
      <c r="J993" s="47" t="s">
        <v>87</v>
      </c>
      <c r="K993" s="49"/>
      <c r="L993" s="49"/>
      <c r="M993" s="49"/>
      <c r="N993" s="49"/>
      <c r="O993" s="49"/>
      <c r="P993" s="49"/>
      <c r="Q993" s="49"/>
      <c r="R993" s="49"/>
      <c r="S993" s="47"/>
      <c r="T993" s="46"/>
      <c r="U993" s="46">
        <v>435906</v>
      </c>
      <c r="V993" s="46">
        <v>486838</v>
      </c>
      <c r="W993" s="46">
        <v>354587</v>
      </c>
      <c r="X993" s="30">
        <v>3</v>
      </c>
    </row>
    <row r="994" spans="1:24" x14ac:dyDescent="0.3">
      <c r="A994" s="32">
        <v>720</v>
      </c>
      <c r="B994" s="47" t="s">
        <v>616</v>
      </c>
      <c r="C994" s="47"/>
      <c r="D994" s="47"/>
      <c r="E994" s="48">
        <v>12.888</v>
      </c>
      <c r="F994" s="47"/>
      <c r="G994" s="47"/>
      <c r="H994" s="47"/>
      <c r="I994" s="49">
        <v>128.15594999999999</v>
      </c>
      <c r="J994" s="47" t="s">
        <v>87</v>
      </c>
      <c r="K994" s="49"/>
      <c r="L994" s="49"/>
      <c r="M994" s="49"/>
      <c r="N994" s="49"/>
      <c r="O994" s="49"/>
      <c r="P994" s="49"/>
      <c r="Q994" s="49"/>
      <c r="R994" s="49"/>
      <c r="S994" s="47"/>
      <c r="T994" s="46" t="s">
        <v>87</v>
      </c>
      <c r="U994" s="46">
        <v>217359</v>
      </c>
      <c r="V994" s="46">
        <v>217110</v>
      </c>
      <c r="W994" s="46">
        <v>221563</v>
      </c>
      <c r="X994" s="30">
        <v>3</v>
      </c>
    </row>
    <row r="995" spans="1:24" x14ac:dyDescent="0.3">
      <c r="A995" s="32">
        <v>721</v>
      </c>
      <c r="B995" s="47" t="s">
        <v>1578</v>
      </c>
      <c r="C995" s="47"/>
      <c r="D995" s="47"/>
      <c r="E995" s="48">
        <v>12.895</v>
      </c>
      <c r="F995" s="47"/>
      <c r="G995" s="47"/>
      <c r="H995" s="47"/>
      <c r="I995" s="49">
        <v>328.18804</v>
      </c>
      <c r="J995" s="47" t="s">
        <v>87</v>
      </c>
      <c r="K995" s="49"/>
      <c r="L995" s="49"/>
      <c r="M995" s="49"/>
      <c r="N995" s="49"/>
      <c r="O995" s="49"/>
      <c r="P995" s="49"/>
      <c r="Q995" s="49"/>
      <c r="R995" s="49"/>
      <c r="S995" s="47"/>
      <c r="T995" s="46"/>
      <c r="U995" s="46"/>
      <c r="V995" s="46">
        <v>317136</v>
      </c>
      <c r="W995" s="46"/>
      <c r="X995" s="30">
        <v>1</v>
      </c>
    </row>
    <row r="996" spans="1:24" x14ac:dyDescent="0.3">
      <c r="A996" s="32">
        <v>722</v>
      </c>
      <c r="B996" s="47" t="s">
        <v>1575</v>
      </c>
      <c r="C996" s="47"/>
      <c r="D996" s="47"/>
      <c r="E996" s="48">
        <v>12.9</v>
      </c>
      <c r="F996" s="47"/>
      <c r="G996" s="47"/>
      <c r="H996" s="47"/>
      <c r="I996" s="49">
        <v>170.09375</v>
      </c>
      <c r="J996" s="47" t="s">
        <v>87</v>
      </c>
      <c r="K996" s="49"/>
      <c r="L996" s="49"/>
      <c r="M996" s="49"/>
      <c r="N996" s="49"/>
      <c r="O996" s="49"/>
      <c r="P996" s="49"/>
      <c r="Q996" s="49"/>
      <c r="R996" s="49"/>
      <c r="S996" s="47"/>
      <c r="T996" s="46">
        <v>936928</v>
      </c>
      <c r="U996" s="46">
        <v>817043</v>
      </c>
      <c r="V996" s="46">
        <v>664639</v>
      </c>
      <c r="W996" s="46">
        <v>998316</v>
      </c>
      <c r="X996" s="30">
        <v>4</v>
      </c>
    </row>
    <row r="997" spans="1:24" x14ac:dyDescent="0.3">
      <c r="A997" s="32">
        <v>723</v>
      </c>
      <c r="B997" s="47" t="s">
        <v>1576</v>
      </c>
      <c r="C997" s="47"/>
      <c r="D997" s="47"/>
      <c r="E997" s="48">
        <v>12.911</v>
      </c>
      <c r="F997" s="47"/>
      <c r="G997" s="47"/>
      <c r="H997" s="47"/>
      <c r="I997" s="49">
        <v>172.12465</v>
      </c>
      <c r="J997" s="47" t="s">
        <v>87</v>
      </c>
      <c r="K997" s="49"/>
      <c r="L997" s="49"/>
      <c r="M997" s="49"/>
      <c r="N997" s="49"/>
      <c r="O997" s="49"/>
      <c r="P997" s="49"/>
      <c r="Q997" s="49"/>
      <c r="R997" s="49"/>
      <c r="S997" s="47"/>
      <c r="T997" s="46"/>
      <c r="U997" s="46">
        <v>2826411</v>
      </c>
      <c r="V997" s="46"/>
      <c r="W997" s="46">
        <v>3664304</v>
      </c>
      <c r="X997" s="30">
        <v>2</v>
      </c>
    </row>
    <row r="998" spans="1:24" x14ac:dyDescent="0.3">
      <c r="A998" s="32">
        <v>724</v>
      </c>
      <c r="B998" s="47" t="s">
        <v>1577</v>
      </c>
      <c r="C998" s="47"/>
      <c r="D998" s="47"/>
      <c r="E998" s="48">
        <v>12.92</v>
      </c>
      <c r="F998" s="47"/>
      <c r="G998" s="47"/>
      <c r="H998" s="47"/>
      <c r="I998" s="49">
        <v>192.15087</v>
      </c>
      <c r="J998" s="47">
        <v>192.15028000000001</v>
      </c>
      <c r="K998" s="49"/>
      <c r="L998" s="49"/>
      <c r="M998" s="49"/>
      <c r="N998" s="49"/>
      <c r="O998" s="49"/>
      <c r="P998" s="49"/>
      <c r="Q998" s="49"/>
      <c r="R998" s="49"/>
      <c r="S998" s="47"/>
      <c r="T998" s="46"/>
      <c r="U998" s="46" t="s">
        <v>87</v>
      </c>
      <c r="V998" s="46"/>
      <c r="W998" s="46">
        <v>2820101</v>
      </c>
      <c r="X998" s="30">
        <v>1</v>
      </c>
    </row>
    <row r="999" spans="1:24" x14ac:dyDescent="0.3">
      <c r="A999" s="32">
        <v>725</v>
      </c>
      <c r="B999" s="47" t="s">
        <v>1579</v>
      </c>
      <c r="C999" s="47"/>
      <c r="D999" s="47"/>
      <c r="E999" s="48">
        <v>12.929</v>
      </c>
      <c r="F999" s="47"/>
      <c r="G999" s="47"/>
      <c r="H999" s="47"/>
      <c r="I999" s="49">
        <v>189.01872</v>
      </c>
      <c r="J999" s="47" t="s">
        <v>87</v>
      </c>
      <c r="K999" s="49"/>
      <c r="L999" s="49"/>
      <c r="M999" s="49"/>
      <c r="N999" s="49"/>
      <c r="O999" s="49"/>
      <c r="P999" s="49"/>
      <c r="Q999" s="49"/>
      <c r="R999" s="49"/>
      <c r="S999" s="47"/>
      <c r="T999" s="46"/>
      <c r="U999" s="46">
        <v>559194</v>
      </c>
      <c r="V999" s="46"/>
      <c r="W999" s="46">
        <v>556284</v>
      </c>
      <c r="X999" s="30">
        <v>2</v>
      </c>
    </row>
    <row r="1000" spans="1:24" x14ac:dyDescent="0.3">
      <c r="A1000" s="32">
        <v>726</v>
      </c>
      <c r="B1000" s="47" t="s">
        <v>1580</v>
      </c>
      <c r="C1000" s="47"/>
      <c r="D1000" s="47"/>
      <c r="E1000" s="48">
        <v>12.933</v>
      </c>
      <c r="F1000" s="47"/>
      <c r="G1000" s="47"/>
      <c r="H1000" s="47"/>
      <c r="I1000" s="49">
        <v>256.15701000000001</v>
      </c>
      <c r="J1000" s="47" t="s">
        <v>87</v>
      </c>
      <c r="K1000" s="49"/>
      <c r="L1000" s="49"/>
      <c r="M1000" s="49"/>
      <c r="N1000" s="49"/>
      <c r="O1000" s="49"/>
      <c r="P1000" s="49"/>
      <c r="Q1000" s="49"/>
      <c r="R1000" s="49"/>
      <c r="S1000" s="47"/>
      <c r="T1000" s="46"/>
      <c r="U1000" s="46">
        <v>277430</v>
      </c>
      <c r="V1000" s="46"/>
      <c r="W1000" s="46">
        <v>259258</v>
      </c>
      <c r="X1000" s="30">
        <v>2</v>
      </c>
    </row>
    <row r="1001" spans="1:24" x14ac:dyDescent="0.3">
      <c r="A1001" s="32">
        <v>727</v>
      </c>
      <c r="B1001" s="47" t="s">
        <v>619</v>
      </c>
      <c r="C1001" s="47"/>
      <c r="D1001" s="47"/>
      <c r="E1001" s="48">
        <v>12.938000000000001</v>
      </c>
      <c r="F1001" s="47"/>
      <c r="G1001" s="47"/>
      <c r="H1001" s="47"/>
      <c r="I1001" s="49">
        <v>189.11482000000001</v>
      </c>
      <c r="J1001" s="47" t="s">
        <v>87</v>
      </c>
      <c r="K1001" s="49"/>
      <c r="L1001" s="49"/>
      <c r="M1001" s="49"/>
      <c r="N1001" s="49"/>
      <c r="O1001" s="49"/>
      <c r="P1001" s="49"/>
      <c r="Q1001" s="49"/>
      <c r="R1001" s="49"/>
      <c r="S1001" s="47"/>
      <c r="T1001" s="46"/>
      <c r="U1001" s="46">
        <v>4387101</v>
      </c>
      <c r="V1001" s="46"/>
      <c r="W1001" s="46">
        <v>4466486</v>
      </c>
      <c r="X1001" s="30">
        <v>2</v>
      </c>
    </row>
    <row r="1002" spans="1:24" x14ac:dyDescent="0.3">
      <c r="A1002" s="32">
        <v>728</v>
      </c>
      <c r="B1002" s="47" t="s">
        <v>1581</v>
      </c>
      <c r="C1002" s="47"/>
      <c r="D1002" s="47"/>
      <c r="E1002" s="48">
        <v>12.938000000000001</v>
      </c>
      <c r="F1002" s="47"/>
      <c r="G1002" s="47"/>
      <c r="H1002" s="47"/>
      <c r="I1002" s="49">
        <v>520.23566000000005</v>
      </c>
      <c r="J1002" s="47" t="s">
        <v>87</v>
      </c>
      <c r="K1002" s="49"/>
      <c r="L1002" s="49"/>
      <c r="M1002" s="49"/>
      <c r="N1002" s="49"/>
      <c r="O1002" s="49"/>
      <c r="P1002" s="49"/>
      <c r="Q1002" s="49"/>
      <c r="R1002" s="49"/>
      <c r="S1002" s="47"/>
      <c r="T1002" s="46"/>
      <c r="U1002" s="46">
        <v>282281</v>
      </c>
      <c r="V1002" s="46">
        <v>151800</v>
      </c>
      <c r="W1002" s="46">
        <v>211592</v>
      </c>
      <c r="X1002" s="30">
        <v>3</v>
      </c>
    </row>
    <row r="1003" spans="1:24" x14ac:dyDescent="0.3">
      <c r="A1003" s="32">
        <v>729</v>
      </c>
      <c r="B1003" s="47" t="s">
        <v>1586</v>
      </c>
      <c r="C1003" s="47"/>
      <c r="D1003" s="47"/>
      <c r="E1003" s="48">
        <v>12.94</v>
      </c>
      <c r="F1003" s="47"/>
      <c r="G1003" s="47"/>
      <c r="H1003" s="47"/>
      <c r="I1003" s="49">
        <v>233.1199</v>
      </c>
      <c r="J1003" s="47" t="s">
        <v>87</v>
      </c>
      <c r="K1003" s="49"/>
      <c r="L1003" s="49"/>
      <c r="M1003" s="49"/>
      <c r="N1003" s="49"/>
      <c r="O1003" s="49"/>
      <c r="P1003" s="49"/>
      <c r="Q1003" s="49"/>
      <c r="R1003" s="49"/>
      <c r="S1003" s="47"/>
      <c r="T1003" s="46"/>
      <c r="U1003" s="46">
        <v>277430</v>
      </c>
      <c r="V1003" s="46"/>
      <c r="W1003" s="46">
        <v>259258</v>
      </c>
      <c r="X1003" s="30">
        <v>2</v>
      </c>
    </row>
    <row r="1004" spans="1:24" x14ac:dyDescent="0.3">
      <c r="A1004" s="32">
        <v>730</v>
      </c>
      <c r="B1004" s="47" t="s">
        <v>1582</v>
      </c>
      <c r="C1004" s="47"/>
      <c r="D1004" s="47"/>
      <c r="E1004" s="48">
        <v>12.949</v>
      </c>
      <c r="F1004" s="47"/>
      <c r="G1004" s="47"/>
      <c r="H1004" s="47"/>
      <c r="I1004" s="49">
        <v>222.10391999999999</v>
      </c>
      <c r="J1004" s="47" t="s">
        <v>87</v>
      </c>
      <c r="K1004" s="49"/>
      <c r="L1004" s="49"/>
      <c r="M1004" s="49"/>
      <c r="N1004" s="49"/>
      <c r="O1004" s="49"/>
      <c r="P1004" s="49"/>
      <c r="Q1004" s="49"/>
      <c r="R1004" s="49"/>
      <c r="S1004" s="47"/>
      <c r="T1004" s="46"/>
      <c r="U1004" s="46">
        <v>277430</v>
      </c>
      <c r="V1004" s="46"/>
      <c r="W1004" s="46">
        <v>259258</v>
      </c>
      <c r="X1004" s="30">
        <v>2</v>
      </c>
    </row>
    <row r="1005" spans="1:24" x14ac:dyDescent="0.3">
      <c r="A1005" s="32">
        <v>731</v>
      </c>
      <c r="B1005" s="47" t="s">
        <v>1589</v>
      </c>
      <c r="C1005" s="47"/>
      <c r="D1005" s="47"/>
      <c r="E1005" s="48">
        <v>12.952</v>
      </c>
      <c r="F1005" s="47"/>
      <c r="G1005" s="47"/>
      <c r="H1005" s="47"/>
      <c r="I1005" s="49">
        <v>193.08457999999999</v>
      </c>
      <c r="J1005" s="47" t="s">
        <v>87</v>
      </c>
      <c r="K1005" s="49"/>
      <c r="L1005" s="49"/>
      <c r="M1005" s="49"/>
      <c r="N1005" s="49"/>
      <c r="O1005" s="49"/>
      <c r="P1005" s="49"/>
      <c r="Q1005" s="49"/>
      <c r="R1005" s="49"/>
      <c r="S1005" s="47"/>
      <c r="T1005" s="46"/>
      <c r="U1005" s="46">
        <v>635805</v>
      </c>
      <c r="V1005" s="46"/>
      <c r="W1005" s="46">
        <v>702910</v>
      </c>
      <c r="X1005" s="30">
        <v>2</v>
      </c>
    </row>
    <row r="1006" spans="1:24" x14ac:dyDescent="0.3">
      <c r="A1006" s="32">
        <v>732</v>
      </c>
      <c r="B1006" s="47" t="s">
        <v>1583</v>
      </c>
      <c r="C1006" s="47"/>
      <c r="D1006" s="47"/>
      <c r="E1006" s="48">
        <v>12.97</v>
      </c>
      <c r="F1006" s="47"/>
      <c r="G1006" s="47"/>
      <c r="H1006" s="47"/>
      <c r="I1006" s="49">
        <v>190.17160000000001</v>
      </c>
      <c r="J1006" s="47">
        <v>190.17090999999999</v>
      </c>
      <c r="K1006" s="49"/>
      <c r="L1006" s="49"/>
      <c r="M1006" s="49"/>
      <c r="N1006" s="49"/>
      <c r="O1006" s="49"/>
      <c r="P1006" s="49"/>
      <c r="Q1006" s="49"/>
      <c r="R1006" s="49"/>
      <c r="S1006" s="47"/>
      <c r="T1006" s="46"/>
      <c r="U1006" s="46">
        <v>298705</v>
      </c>
      <c r="V1006" s="46">
        <v>257704</v>
      </c>
      <c r="W1006" s="46"/>
      <c r="X1006" s="30">
        <v>2</v>
      </c>
    </row>
    <row r="1007" spans="1:24" x14ac:dyDescent="0.3">
      <c r="A1007" s="32">
        <v>733</v>
      </c>
      <c r="B1007" s="47" t="s">
        <v>1584</v>
      </c>
      <c r="C1007" s="47"/>
      <c r="D1007" s="47"/>
      <c r="E1007" s="48">
        <v>12.99</v>
      </c>
      <c r="F1007" s="47"/>
      <c r="G1007" s="47"/>
      <c r="H1007" s="47"/>
      <c r="I1007" s="49">
        <v>296.18022000000002</v>
      </c>
      <c r="J1007" s="47" t="s">
        <v>87</v>
      </c>
      <c r="K1007" s="49"/>
      <c r="L1007" s="49"/>
      <c r="M1007" s="49"/>
      <c r="N1007" s="49"/>
      <c r="O1007" s="49"/>
      <c r="P1007" s="49"/>
      <c r="Q1007" s="49"/>
      <c r="R1007" s="49"/>
      <c r="S1007" s="47"/>
      <c r="T1007" s="46">
        <v>608973</v>
      </c>
      <c r="U1007" s="46">
        <v>834001</v>
      </c>
      <c r="V1007" s="46">
        <v>829837</v>
      </c>
      <c r="W1007" s="46">
        <v>742996</v>
      </c>
      <c r="X1007" s="30">
        <v>4</v>
      </c>
    </row>
    <row r="1008" spans="1:24" x14ac:dyDescent="0.3">
      <c r="A1008" s="32">
        <v>734</v>
      </c>
      <c r="B1008" s="47" t="s">
        <v>1585</v>
      </c>
      <c r="C1008" s="47"/>
      <c r="D1008" s="47"/>
      <c r="E1008" s="48">
        <v>12.992000000000001</v>
      </c>
      <c r="F1008" s="47"/>
      <c r="G1008" s="47"/>
      <c r="H1008" s="47"/>
      <c r="I1008" s="49">
        <v>174.1403</v>
      </c>
      <c r="J1008" s="47">
        <v>174.13988000000001</v>
      </c>
      <c r="K1008" s="49"/>
      <c r="L1008" s="49"/>
      <c r="M1008" s="49"/>
      <c r="N1008" s="49"/>
      <c r="O1008" s="49"/>
      <c r="P1008" s="49"/>
      <c r="Q1008" s="49"/>
      <c r="R1008" s="49"/>
      <c r="S1008" s="47"/>
      <c r="T1008" s="46">
        <v>134864</v>
      </c>
      <c r="U1008" s="46">
        <v>142884</v>
      </c>
      <c r="V1008" s="46">
        <v>121269</v>
      </c>
      <c r="W1008" s="46">
        <v>116241</v>
      </c>
      <c r="X1008" s="30">
        <v>4</v>
      </c>
    </row>
    <row r="1009" spans="1:24" x14ac:dyDescent="0.3">
      <c r="A1009" s="32">
        <v>735</v>
      </c>
      <c r="B1009" s="47" t="s">
        <v>1587</v>
      </c>
      <c r="C1009" s="47"/>
      <c r="D1009" s="47"/>
      <c r="E1009" s="48">
        <v>12.993</v>
      </c>
      <c r="F1009" s="47"/>
      <c r="G1009" s="47"/>
      <c r="H1009" s="47"/>
      <c r="I1009" s="49">
        <v>400.18466000000001</v>
      </c>
      <c r="J1009" s="47" t="s">
        <v>87</v>
      </c>
      <c r="K1009" s="49"/>
      <c r="L1009" s="49"/>
      <c r="M1009" s="49"/>
      <c r="N1009" s="49"/>
      <c r="O1009" s="49"/>
      <c r="P1009" s="49"/>
      <c r="Q1009" s="49"/>
      <c r="R1009" s="49"/>
      <c r="S1009" s="47"/>
      <c r="T1009" s="46">
        <v>163257</v>
      </c>
      <c r="U1009" s="46">
        <v>205125</v>
      </c>
      <c r="V1009" s="46">
        <v>194591</v>
      </c>
      <c r="W1009" s="46">
        <v>253775</v>
      </c>
      <c r="X1009" s="30">
        <v>4</v>
      </c>
    </row>
    <row r="1010" spans="1:24" x14ac:dyDescent="0.3">
      <c r="A1010" s="32">
        <v>736</v>
      </c>
      <c r="B1010" s="47" t="s">
        <v>625</v>
      </c>
      <c r="C1010" s="47"/>
      <c r="D1010" s="47"/>
      <c r="E1010" s="48">
        <v>12.994</v>
      </c>
      <c r="F1010" s="47"/>
      <c r="G1010" s="47"/>
      <c r="H1010" s="47"/>
      <c r="I1010" s="49">
        <v>222.23419999999999</v>
      </c>
      <c r="J1010" s="47" t="s">
        <v>87</v>
      </c>
      <c r="K1010" s="49"/>
      <c r="L1010" s="49"/>
      <c r="M1010" s="49"/>
      <c r="N1010" s="49"/>
      <c r="O1010" s="49"/>
      <c r="P1010" s="49"/>
      <c r="Q1010" s="49"/>
      <c r="R1010" s="49"/>
      <c r="S1010" s="47"/>
      <c r="T1010" s="46"/>
      <c r="U1010" s="46"/>
      <c r="V1010" s="46">
        <v>2761798</v>
      </c>
      <c r="W1010" s="46"/>
      <c r="X1010" s="30">
        <v>1</v>
      </c>
    </row>
    <row r="1011" spans="1:24" x14ac:dyDescent="0.3">
      <c r="A1011" s="32">
        <v>737</v>
      </c>
      <c r="B1011" s="47" t="s">
        <v>1588</v>
      </c>
      <c r="C1011" s="47"/>
      <c r="D1011" s="47"/>
      <c r="E1011" s="48">
        <v>13.03</v>
      </c>
      <c r="F1011" s="47"/>
      <c r="G1011" s="47"/>
      <c r="H1011" s="47"/>
      <c r="I1011" s="49">
        <v>462.23419999999999</v>
      </c>
      <c r="J1011" s="47" t="s">
        <v>87</v>
      </c>
      <c r="K1011" s="49"/>
      <c r="L1011" s="49"/>
      <c r="M1011" s="49"/>
      <c r="N1011" s="49"/>
      <c r="O1011" s="49"/>
      <c r="P1011" s="49"/>
      <c r="Q1011" s="49"/>
      <c r="R1011" s="49"/>
      <c r="S1011" s="47"/>
      <c r="T1011" s="46">
        <v>306409</v>
      </c>
      <c r="U1011" s="46">
        <v>329243</v>
      </c>
      <c r="V1011" s="46">
        <v>252929</v>
      </c>
      <c r="W1011" s="46">
        <v>271133</v>
      </c>
      <c r="X1011" s="30">
        <v>4</v>
      </c>
    </row>
    <row r="1012" spans="1:24" x14ac:dyDescent="0.3">
      <c r="A1012" s="32">
        <v>738</v>
      </c>
      <c r="B1012" s="47" t="s">
        <v>1590</v>
      </c>
      <c r="C1012" s="47"/>
      <c r="D1012" s="47"/>
      <c r="E1012" s="48">
        <v>13.05</v>
      </c>
      <c r="F1012" s="47"/>
      <c r="G1012" s="47"/>
      <c r="H1012" s="47"/>
      <c r="I1012" s="49">
        <v>188.11957000000001</v>
      </c>
      <c r="J1012" s="47" t="s">
        <v>87</v>
      </c>
      <c r="K1012" s="49"/>
      <c r="L1012" s="49"/>
      <c r="M1012" s="49"/>
      <c r="N1012" s="49"/>
      <c r="O1012" s="49"/>
      <c r="P1012" s="49"/>
      <c r="Q1012" s="49"/>
      <c r="R1012" s="49"/>
      <c r="S1012" s="47"/>
      <c r="T1012" s="46"/>
      <c r="U1012" s="46"/>
      <c r="V1012" s="46">
        <v>2976566</v>
      </c>
      <c r="W1012" s="46"/>
      <c r="X1012" s="30">
        <v>1</v>
      </c>
    </row>
    <row r="1013" spans="1:24" x14ac:dyDescent="0.3">
      <c r="A1013" s="32">
        <v>739</v>
      </c>
      <c r="B1013" s="47" t="s">
        <v>1591</v>
      </c>
      <c r="C1013" s="47"/>
      <c r="D1013" s="47"/>
      <c r="E1013" s="48">
        <v>13.06</v>
      </c>
      <c r="F1013" s="47"/>
      <c r="G1013" s="47"/>
      <c r="H1013" s="47"/>
      <c r="I1013" s="49">
        <v>188.11957000000001</v>
      </c>
      <c r="J1013" s="47" t="s">
        <v>87</v>
      </c>
      <c r="K1013" s="49"/>
      <c r="L1013" s="49"/>
      <c r="M1013" s="49"/>
      <c r="N1013" s="49"/>
      <c r="O1013" s="49"/>
      <c r="P1013" s="49"/>
      <c r="Q1013" s="49"/>
      <c r="R1013" s="49"/>
      <c r="S1013" s="47"/>
      <c r="T1013" s="46">
        <v>147830</v>
      </c>
      <c r="U1013" s="46">
        <v>113030</v>
      </c>
      <c r="V1013" s="46">
        <v>82590</v>
      </c>
      <c r="W1013" s="46">
        <v>134843</v>
      </c>
      <c r="X1013" s="30">
        <v>4</v>
      </c>
    </row>
    <row r="1014" spans="1:24" x14ac:dyDescent="0.3">
      <c r="A1014" s="32">
        <v>740</v>
      </c>
      <c r="B1014" s="47" t="s">
        <v>1592</v>
      </c>
      <c r="C1014" s="47"/>
      <c r="D1014" s="47"/>
      <c r="E1014" s="48">
        <v>13.112</v>
      </c>
      <c r="F1014" s="47"/>
      <c r="G1014" s="47"/>
      <c r="H1014" s="47"/>
      <c r="I1014" s="49">
        <v>386.20918</v>
      </c>
      <c r="J1014" s="47" t="s">
        <v>87</v>
      </c>
      <c r="K1014" s="49"/>
      <c r="L1014" s="49"/>
      <c r="M1014" s="49"/>
      <c r="N1014" s="49"/>
      <c r="O1014" s="49"/>
      <c r="P1014" s="49"/>
      <c r="Q1014" s="49"/>
      <c r="R1014" s="49"/>
      <c r="S1014" s="47"/>
      <c r="T1014" s="46"/>
      <c r="U1014" s="46">
        <v>329529</v>
      </c>
      <c r="V1014" s="46">
        <v>346074</v>
      </c>
      <c r="W1014" s="46">
        <v>313839</v>
      </c>
      <c r="X1014" s="30">
        <v>3</v>
      </c>
    </row>
    <row r="1015" spans="1:24" x14ac:dyDescent="0.3">
      <c r="A1015" s="32">
        <v>741</v>
      </c>
      <c r="B1015" s="47" t="s">
        <v>1593</v>
      </c>
      <c r="C1015" s="47"/>
      <c r="D1015" s="47"/>
      <c r="E1015" s="48">
        <v>13.118</v>
      </c>
      <c r="F1015" s="47"/>
      <c r="G1015" s="47"/>
      <c r="H1015" s="47"/>
      <c r="I1015" s="49">
        <v>160.08826999999999</v>
      </c>
      <c r="J1015" s="47">
        <v>160.08777000000001</v>
      </c>
      <c r="K1015" s="49"/>
      <c r="L1015" s="49"/>
      <c r="M1015" s="49"/>
      <c r="N1015" s="49"/>
      <c r="O1015" s="49"/>
      <c r="P1015" s="49"/>
      <c r="Q1015" s="49"/>
      <c r="R1015" s="49"/>
      <c r="S1015" s="47"/>
      <c r="T1015" s="46"/>
      <c r="U1015" s="46">
        <v>372134</v>
      </c>
      <c r="V1015" s="46">
        <v>396366</v>
      </c>
      <c r="W1015" s="46">
        <v>406494</v>
      </c>
      <c r="X1015" s="30">
        <v>3</v>
      </c>
    </row>
    <row r="1016" spans="1:24" x14ac:dyDescent="0.3">
      <c r="A1016" s="32">
        <v>742</v>
      </c>
      <c r="B1016" s="47" t="s">
        <v>1594</v>
      </c>
      <c r="C1016" s="47"/>
      <c r="D1016" s="47"/>
      <c r="E1016" s="48">
        <v>13.12</v>
      </c>
      <c r="F1016" s="47"/>
      <c r="G1016" s="47"/>
      <c r="H1016" s="47"/>
      <c r="I1016" s="49">
        <v>185.14103</v>
      </c>
      <c r="J1016" s="47" t="s">
        <v>87</v>
      </c>
      <c r="K1016" s="49"/>
      <c r="L1016" s="49"/>
      <c r="M1016" s="49"/>
      <c r="N1016" s="49"/>
      <c r="O1016" s="49"/>
      <c r="P1016" s="49"/>
      <c r="Q1016" s="49"/>
      <c r="R1016" s="49"/>
      <c r="S1016" s="47"/>
      <c r="T1016" s="46" t="s">
        <v>87</v>
      </c>
      <c r="U1016" s="46">
        <v>19458</v>
      </c>
      <c r="V1016" s="46">
        <v>48584</v>
      </c>
      <c r="W1016" s="46">
        <v>23548</v>
      </c>
      <c r="X1016" s="30">
        <v>3</v>
      </c>
    </row>
    <row r="1017" spans="1:24" x14ac:dyDescent="0.3">
      <c r="A1017" s="32">
        <v>743</v>
      </c>
      <c r="B1017" s="47" t="s">
        <v>1600</v>
      </c>
      <c r="C1017" s="47"/>
      <c r="D1017" s="47"/>
      <c r="E1017" s="48">
        <v>13.122</v>
      </c>
      <c r="F1017" s="47"/>
      <c r="G1017" s="47"/>
      <c r="H1017" s="47"/>
      <c r="I1017" s="49">
        <v>204.15087</v>
      </c>
      <c r="J1017" s="47" t="s">
        <v>87</v>
      </c>
      <c r="K1017" s="49"/>
      <c r="L1017" s="49"/>
      <c r="M1017" s="49"/>
      <c r="N1017" s="49"/>
      <c r="O1017" s="49"/>
      <c r="P1017" s="49"/>
      <c r="Q1017" s="49"/>
      <c r="R1017" s="49"/>
      <c r="S1017" s="47"/>
      <c r="T1017" s="46"/>
      <c r="U1017" s="46">
        <v>329529</v>
      </c>
      <c r="V1017" s="46">
        <v>346074</v>
      </c>
      <c r="W1017" s="46">
        <v>313839</v>
      </c>
      <c r="X1017" s="30">
        <v>3</v>
      </c>
    </row>
    <row r="1018" spans="1:24" x14ac:dyDescent="0.3">
      <c r="A1018" s="32">
        <v>744</v>
      </c>
      <c r="B1018" s="47" t="s">
        <v>1602</v>
      </c>
      <c r="C1018" s="47"/>
      <c r="D1018" s="47"/>
      <c r="E1018" s="48">
        <v>13.122</v>
      </c>
      <c r="F1018" s="47"/>
      <c r="G1018" s="47"/>
      <c r="H1018" s="47"/>
      <c r="I1018" s="49">
        <v>144.07810000000001</v>
      </c>
      <c r="J1018" s="47" t="s">
        <v>87</v>
      </c>
      <c r="K1018" s="49"/>
      <c r="L1018" s="49"/>
      <c r="M1018" s="49"/>
      <c r="N1018" s="49"/>
      <c r="O1018" s="49"/>
      <c r="P1018" s="49"/>
      <c r="Q1018" s="49"/>
      <c r="R1018" s="49"/>
      <c r="S1018" s="47"/>
      <c r="T1018" s="46" t="s">
        <v>87</v>
      </c>
      <c r="U1018" s="46">
        <v>499552</v>
      </c>
      <c r="V1018" s="46">
        <v>498518</v>
      </c>
      <c r="W1018" s="46">
        <v>445976</v>
      </c>
      <c r="X1018" s="30">
        <v>3</v>
      </c>
    </row>
    <row r="1019" spans="1:24" x14ac:dyDescent="0.3">
      <c r="A1019" s="32">
        <v>745</v>
      </c>
      <c r="B1019" s="47" t="s">
        <v>1605</v>
      </c>
      <c r="C1019" s="47"/>
      <c r="D1019" s="47"/>
      <c r="E1019" s="48">
        <v>13.156000000000001</v>
      </c>
      <c r="F1019" s="47"/>
      <c r="G1019" s="47"/>
      <c r="H1019" s="47"/>
      <c r="I1019" s="49">
        <v>140.15594999999999</v>
      </c>
      <c r="J1019" s="47">
        <v>140.15547000000001</v>
      </c>
      <c r="K1019" s="49"/>
      <c r="L1019" s="49"/>
      <c r="M1019" s="49"/>
      <c r="N1019" s="49"/>
      <c r="O1019" s="49"/>
      <c r="P1019" s="49"/>
      <c r="Q1019" s="49"/>
      <c r="R1019" s="49"/>
      <c r="S1019" s="47"/>
      <c r="T1019" s="46"/>
      <c r="U1019" s="46">
        <v>1461433</v>
      </c>
      <c r="V1019" s="46">
        <v>1625377</v>
      </c>
      <c r="W1019" s="46">
        <v>1417537</v>
      </c>
      <c r="X1019" s="30">
        <v>3</v>
      </c>
    </row>
    <row r="1020" spans="1:24" x14ac:dyDescent="0.3">
      <c r="A1020" s="32">
        <v>746</v>
      </c>
      <c r="B1020" s="47" t="s">
        <v>1607</v>
      </c>
      <c r="C1020" s="47"/>
      <c r="D1020" s="47"/>
      <c r="E1020" s="48">
        <v>13.157</v>
      </c>
      <c r="F1020" s="47"/>
      <c r="G1020" s="47"/>
      <c r="H1020" s="47"/>
      <c r="I1020" s="49">
        <v>128.15594999999999</v>
      </c>
      <c r="J1020" s="47" t="s">
        <v>87</v>
      </c>
      <c r="K1020" s="49"/>
      <c r="L1020" s="49"/>
      <c r="M1020" s="49"/>
      <c r="N1020" s="49"/>
      <c r="O1020" s="49"/>
      <c r="P1020" s="49"/>
      <c r="Q1020" s="49"/>
      <c r="R1020" s="49"/>
      <c r="S1020" s="47"/>
      <c r="T1020" s="46"/>
      <c r="U1020" s="46" t="s">
        <v>87</v>
      </c>
      <c r="V1020" s="46" t="s">
        <v>87</v>
      </c>
      <c r="W1020" s="46">
        <v>1417537</v>
      </c>
      <c r="X1020" s="30">
        <v>1</v>
      </c>
    </row>
    <row r="1021" spans="1:24" x14ac:dyDescent="0.3">
      <c r="A1021" s="32">
        <v>747</v>
      </c>
      <c r="B1021" s="47" t="s">
        <v>1609</v>
      </c>
      <c r="C1021" s="47"/>
      <c r="D1021" s="47"/>
      <c r="E1021" s="48">
        <v>13.176</v>
      </c>
      <c r="F1021" s="47"/>
      <c r="G1021" s="47"/>
      <c r="H1021" s="47"/>
      <c r="I1021" s="49">
        <v>112.12465</v>
      </c>
      <c r="J1021" s="47">
        <v>112.12436</v>
      </c>
      <c r="K1021" s="49"/>
      <c r="L1021" s="49"/>
      <c r="M1021" s="49"/>
      <c r="N1021" s="49"/>
      <c r="O1021" s="49"/>
      <c r="P1021" s="49"/>
      <c r="Q1021" s="49"/>
      <c r="R1021" s="49"/>
      <c r="S1021" s="47"/>
      <c r="T1021" s="46">
        <v>186649</v>
      </c>
      <c r="U1021" s="46">
        <v>256268</v>
      </c>
      <c r="V1021" s="46">
        <v>306243</v>
      </c>
      <c r="W1021" s="46">
        <v>268172</v>
      </c>
      <c r="X1021" s="30">
        <v>4</v>
      </c>
    </row>
    <row r="1022" spans="1:24" x14ac:dyDescent="0.3">
      <c r="A1022" s="32">
        <v>748</v>
      </c>
      <c r="B1022" s="47" t="s">
        <v>1610</v>
      </c>
      <c r="C1022" s="47"/>
      <c r="D1022" s="47"/>
      <c r="E1022" s="48">
        <v>13.178000000000001</v>
      </c>
      <c r="F1022" s="47"/>
      <c r="G1022" s="47"/>
      <c r="H1022" s="47"/>
      <c r="I1022" s="49">
        <v>138.1403</v>
      </c>
      <c r="J1022" s="47" t="s">
        <v>87</v>
      </c>
      <c r="K1022" s="49"/>
      <c r="L1022" s="49"/>
      <c r="M1022" s="49"/>
      <c r="N1022" s="49"/>
      <c r="O1022" s="49"/>
      <c r="P1022" s="49"/>
      <c r="Q1022" s="49"/>
      <c r="R1022" s="49"/>
      <c r="S1022" s="47"/>
      <c r="T1022" s="46"/>
      <c r="U1022" s="46"/>
      <c r="V1022" s="46">
        <v>1045129</v>
      </c>
      <c r="W1022" s="46"/>
      <c r="X1022" s="30">
        <v>1</v>
      </c>
    </row>
    <row r="1023" spans="1:24" x14ac:dyDescent="0.3">
      <c r="A1023" s="32">
        <v>749</v>
      </c>
      <c r="B1023" s="47" t="s">
        <v>1612</v>
      </c>
      <c r="C1023" s="47"/>
      <c r="D1023" s="47"/>
      <c r="E1023" s="48">
        <v>13.183</v>
      </c>
      <c r="F1023" s="47"/>
      <c r="G1023" s="47"/>
      <c r="H1023" s="47"/>
      <c r="I1023" s="49">
        <v>210.23419999999999</v>
      </c>
      <c r="J1023" s="47" t="s">
        <v>87</v>
      </c>
      <c r="K1023" s="49"/>
      <c r="L1023" s="49"/>
      <c r="M1023" s="49"/>
      <c r="N1023" s="49"/>
      <c r="O1023" s="49"/>
      <c r="P1023" s="49"/>
      <c r="Q1023" s="49"/>
      <c r="R1023" s="49"/>
      <c r="S1023" s="47"/>
      <c r="T1023" s="46"/>
      <c r="U1023" s="46"/>
      <c r="V1023" s="46">
        <v>44073564</v>
      </c>
      <c r="W1023" s="46"/>
      <c r="X1023" s="30">
        <v>1</v>
      </c>
    </row>
    <row r="1024" spans="1:24" x14ac:dyDescent="0.3">
      <c r="A1024" s="32">
        <v>750</v>
      </c>
      <c r="B1024" s="47" t="s">
        <v>1595</v>
      </c>
      <c r="C1024" s="47"/>
      <c r="D1024" s="47"/>
      <c r="E1024" s="48">
        <v>13.186999999999999</v>
      </c>
      <c r="F1024" s="47"/>
      <c r="G1024" s="47"/>
      <c r="H1024" s="47"/>
      <c r="I1024" s="49">
        <v>170.10900000000001</v>
      </c>
      <c r="J1024" s="47" t="s">
        <v>87</v>
      </c>
      <c r="K1024" s="49"/>
      <c r="L1024" s="49"/>
      <c r="M1024" s="49"/>
      <c r="N1024" s="49"/>
      <c r="O1024" s="49"/>
      <c r="P1024" s="49"/>
      <c r="Q1024" s="49"/>
      <c r="R1024" s="49"/>
      <c r="S1024" s="47"/>
      <c r="T1024" s="46"/>
      <c r="U1024" s="46">
        <v>795202</v>
      </c>
      <c r="V1024" s="46">
        <v>813841</v>
      </c>
      <c r="W1024" s="46"/>
      <c r="X1024" s="30">
        <v>2</v>
      </c>
    </row>
    <row r="1025" spans="1:24" x14ac:dyDescent="0.3">
      <c r="A1025" s="32">
        <v>751</v>
      </c>
      <c r="B1025" s="47" t="s">
        <v>1596</v>
      </c>
      <c r="C1025" s="47"/>
      <c r="D1025" s="47"/>
      <c r="E1025" s="48">
        <v>13.196</v>
      </c>
      <c r="F1025" s="47"/>
      <c r="G1025" s="47"/>
      <c r="H1025" s="47"/>
      <c r="I1025" s="49">
        <v>154.01799</v>
      </c>
      <c r="J1025" s="47" t="s">
        <v>87</v>
      </c>
      <c r="K1025" s="49"/>
      <c r="L1025" s="49"/>
      <c r="M1025" s="49"/>
      <c r="N1025" s="49"/>
      <c r="O1025" s="49"/>
      <c r="P1025" s="49"/>
      <c r="Q1025" s="49"/>
      <c r="R1025" s="49"/>
      <c r="S1025" s="47"/>
      <c r="T1025" s="46" t="s">
        <v>87</v>
      </c>
      <c r="U1025" s="46">
        <v>2421425</v>
      </c>
      <c r="V1025" s="46">
        <v>310394</v>
      </c>
      <c r="W1025" s="46">
        <v>1528184</v>
      </c>
      <c r="X1025" s="30">
        <v>3</v>
      </c>
    </row>
    <row r="1026" spans="1:24" x14ac:dyDescent="0.3">
      <c r="A1026" s="32">
        <v>752</v>
      </c>
      <c r="B1026" s="47" t="s">
        <v>1615</v>
      </c>
      <c r="C1026" s="47"/>
      <c r="D1026" s="47"/>
      <c r="E1026" s="48">
        <v>13.205</v>
      </c>
      <c r="F1026" s="47"/>
      <c r="G1026" s="47"/>
      <c r="H1026" s="47"/>
      <c r="I1026" s="49">
        <v>217.96609000000001</v>
      </c>
      <c r="J1026" s="47" t="s">
        <v>87</v>
      </c>
      <c r="K1026" s="49"/>
      <c r="L1026" s="49"/>
      <c r="M1026" s="49"/>
      <c r="N1026" s="49"/>
      <c r="O1026" s="49"/>
      <c r="P1026" s="49"/>
      <c r="Q1026" s="49"/>
      <c r="R1026" s="49"/>
      <c r="S1026" s="47"/>
      <c r="T1026" s="46"/>
      <c r="U1026" s="46">
        <v>642523</v>
      </c>
      <c r="V1026" s="46">
        <v>661688</v>
      </c>
      <c r="W1026" s="46">
        <v>617624</v>
      </c>
      <c r="X1026" s="30">
        <v>3</v>
      </c>
    </row>
    <row r="1027" spans="1:24" x14ac:dyDescent="0.3">
      <c r="A1027" s="32">
        <v>753</v>
      </c>
      <c r="B1027" s="47" t="s">
        <v>1598</v>
      </c>
      <c r="C1027" s="47"/>
      <c r="D1027" s="47"/>
      <c r="E1027" s="48">
        <v>13.208</v>
      </c>
      <c r="F1027" s="47"/>
      <c r="G1027" s="47"/>
      <c r="H1027" s="47"/>
      <c r="I1027" s="49" t="s">
        <v>87</v>
      </c>
      <c r="J1027" s="47" t="s">
        <v>87</v>
      </c>
      <c r="K1027" s="49"/>
      <c r="L1027" s="49"/>
      <c r="M1027" s="49"/>
      <c r="N1027" s="49"/>
      <c r="O1027" s="49"/>
      <c r="P1027" s="49"/>
      <c r="Q1027" s="49"/>
      <c r="R1027" s="49"/>
      <c r="S1027" s="47"/>
      <c r="T1027" s="46" t="s">
        <v>87</v>
      </c>
      <c r="U1027" s="46">
        <v>466730</v>
      </c>
      <c r="V1027" s="46">
        <v>3916</v>
      </c>
      <c r="W1027" s="46">
        <v>255115</v>
      </c>
      <c r="X1027" s="30">
        <v>3</v>
      </c>
    </row>
    <row r="1028" spans="1:24" x14ac:dyDescent="0.3">
      <c r="A1028" s="32">
        <v>754</v>
      </c>
      <c r="B1028" s="47" t="s">
        <v>1618</v>
      </c>
      <c r="C1028" s="47"/>
      <c r="D1028" s="47"/>
      <c r="E1028" s="48">
        <v>13.212999999999999</v>
      </c>
      <c r="F1028" s="47"/>
      <c r="G1028" s="47"/>
      <c r="H1028" s="47"/>
      <c r="I1028" s="49">
        <v>306.11113</v>
      </c>
      <c r="J1028" s="47" t="s">
        <v>87</v>
      </c>
      <c r="K1028" s="49"/>
      <c r="L1028" s="49"/>
      <c r="M1028" s="49"/>
      <c r="N1028" s="49"/>
      <c r="O1028" s="49"/>
      <c r="P1028" s="49"/>
      <c r="Q1028" s="49"/>
      <c r="R1028" s="49"/>
      <c r="S1028" s="47"/>
      <c r="T1028" s="46">
        <v>720475</v>
      </c>
      <c r="U1028" s="46">
        <v>1050498</v>
      </c>
      <c r="V1028" s="46">
        <v>1147938</v>
      </c>
      <c r="W1028" s="46">
        <v>951857</v>
      </c>
      <c r="X1028" s="30">
        <v>4</v>
      </c>
    </row>
    <row r="1029" spans="1:24" x14ac:dyDescent="0.3">
      <c r="A1029" s="32">
        <v>755</v>
      </c>
      <c r="B1029" s="47" t="s">
        <v>1620</v>
      </c>
      <c r="C1029" s="47"/>
      <c r="D1029" s="47"/>
      <c r="E1029" s="48">
        <v>13.217000000000001</v>
      </c>
      <c r="F1029" s="47"/>
      <c r="G1029" s="47"/>
      <c r="H1029" s="47"/>
      <c r="I1029" s="49">
        <v>181.14612</v>
      </c>
      <c r="J1029" s="47" t="s">
        <v>87</v>
      </c>
      <c r="K1029" s="49"/>
      <c r="L1029" s="49"/>
      <c r="M1029" s="49"/>
      <c r="N1029" s="49"/>
      <c r="O1029" s="49"/>
      <c r="P1029" s="49"/>
      <c r="Q1029" s="49"/>
      <c r="R1029" s="49"/>
      <c r="S1029" s="47"/>
      <c r="T1029" s="46">
        <v>186203</v>
      </c>
      <c r="U1029" s="46">
        <v>677902</v>
      </c>
      <c r="V1029" s="46">
        <v>259201</v>
      </c>
      <c r="W1029" s="46">
        <v>421552</v>
      </c>
      <c r="X1029" s="30">
        <v>4</v>
      </c>
    </row>
    <row r="1030" spans="1:24" x14ac:dyDescent="0.3">
      <c r="A1030" s="32">
        <v>756</v>
      </c>
      <c r="B1030" s="47" t="s">
        <v>1622</v>
      </c>
      <c r="C1030" s="47"/>
      <c r="D1030" s="47"/>
      <c r="E1030" s="48">
        <v>13.217000000000001</v>
      </c>
      <c r="F1030" s="47"/>
      <c r="G1030" s="47"/>
      <c r="H1030" s="47"/>
      <c r="I1030" s="49">
        <v>302.10261000000003</v>
      </c>
      <c r="J1030" s="47" t="s">
        <v>87</v>
      </c>
      <c r="K1030" s="49"/>
      <c r="L1030" s="49"/>
      <c r="M1030" s="49"/>
      <c r="N1030" s="49"/>
      <c r="O1030" s="49"/>
      <c r="P1030" s="49"/>
      <c r="Q1030" s="49"/>
      <c r="R1030" s="49"/>
      <c r="S1030" s="47"/>
      <c r="T1030" s="46"/>
      <c r="U1030" s="46">
        <v>642523</v>
      </c>
      <c r="V1030" s="46">
        <v>661688</v>
      </c>
      <c r="W1030" s="46">
        <v>617624</v>
      </c>
      <c r="X1030" s="30">
        <v>3</v>
      </c>
    </row>
    <row r="1031" spans="1:24" x14ac:dyDescent="0.3">
      <c r="A1031" s="32">
        <v>757</v>
      </c>
      <c r="B1031" s="47" t="s">
        <v>1624</v>
      </c>
      <c r="C1031" s="47"/>
      <c r="D1031" s="47"/>
      <c r="E1031" s="48">
        <v>13.218999999999999</v>
      </c>
      <c r="F1031" s="47"/>
      <c r="G1031" s="47"/>
      <c r="H1031" s="47"/>
      <c r="I1031" s="49">
        <v>218.13013000000001</v>
      </c>
      <c r="J1031" s="47" t="s">
        <v>87</v>
      </c>
      <c r="K1031" s="49"/>
      <c r="L1031" s="49"/>
      <c r="M1031" s="49"/>
      <c r="N1031" s="49"/>
      <c r="O1031" s="49"/>
      <c r="P1031" s="49"/>
      <c r="Q1031" s="49"/>
      <c r="R1031" s="49"/>
      <c r="S1031" s="47"/>
      <c r="T1031" s="46">
        <v>77354</v>
      </c>
      <c r="U1031" s="46">
        <v>101095</v>
      </c>
      <c r="V1031" s="46">
        <v>139322</v>
      </c>
      <c r="W1031" s="46">
        <v>109947</v>
      </c>
      <c r="X1031" s="30">
        <v>4</v>
      </c>
    </row>
    <row r="1032" spans="1:24" x14ac:dyDescent="0.3">
      <c r="A1032" s="32">
        <v>758</v>
      </c>
      <c r="B1032" s="47" t="s">
        <v>1626</v>
      </c>
      <c r="C1032" s="47"/>
      <c r="D1032" s="47"/>
      <c r="E1032" s="48">
        <v>13.221</v>
      </c>
      <c r="F1032" s="47"/>
      <c r="G1032" s="47"/>
      <c r="H1032" s="47"/>
      <c r="I1032" s="49">
        <v>218.16651999999999</v>
      </c>
      <c r="J1032" s="47" t="s">
        <v>87</v>
      </c>
      <c r="K1032" s="49"/>
      <c r="L1032" s="49"/>
      <c r="M1032" s="49"/>
      <c r="N1032" s="49"/>
      <c r="O1032" s="49"/>
      <c r="P1032" s="49"/>
      <c r="Q1032" s="49"/>
      <c r="R1032" s="49"/>
      <c r="S1032" s="47"/>
      <c r="T1032" s="46">
        <v>125470</v>
      </c>
      <c r="U1032" s="46">
        <v>377273</v>
      </c>
      <c r="V1032" s="46">
        <v>162426</v>
      </c>
      <c r="W1032" s="46">
        <v>182105</v>
      </c>
      <c r="X1032" s="30">
        <v>4</v>
      </c>
    </row>
    <row r="1033" spans="1:24" x14ac:dyDescent="0.3">
      <c r="A1033" s="32">
        <v>759</v>
      </c>
      <c r="B1033" s="47" t="s">
        <v>1599</v>
      </c>
      <c r="C1033" s="47"/>
      <c r="D1033" s="47"/>
      <c r="E1033" s="48">
        <v>13.23</v>
      </c>
      <c r="F1033" s="47"/>
      <c r="G1033" s="47"/>
      <c r="H1033" s="47"/>
      <c r="I1033" s="49">
        <v>156.07810000000001</v>
      </c>
      <c r="J1033" s="47" t="s">
        <v>87</v>
      </c>
      <c r="K1033" s="49"/>
      <c r="L1033" s="49"/>
      <c r="M1033" s="49"/>
      <c r="N1033" s="49"/>
      <c r="O1033" s="49"/>
      <c r="P1033" s="49"/>
      <c r="Q1033" s="49"/>
      <c r="R1033" s="49"/>
      <c r="S1033" s="47"/>
      <c r="T1033" s="46" t="s">
        <v>87</v>
      </c>
      <c r="U1033" s="46">
        <v>2678809</v>
      </c>
      <c r="V1033" s="46" t="s">
        <v>87</v>
      </c>
      <c r="W1033" s="46">
        <v>1139906</v>
      </c>
      <c r="X1033" s="30">
        <v>2</v>
      </c>
    </row>
    <row r="1034" spans="1:24" x14ac:dyDescent="0.3">
      <c r="A1034" s="32">
        <v>760</v>
      </c>
      <c r="B1034" s="47" t="s">
        <v>1601</v>
      </c>
      <c r="C1034" s="47"/>
      <c r="D1034" s="47"/>
      <c r="E1034" s="48">
        <v>13.273</v>
      </c>
      <c r="F1034" s="47"/>
      <c r="G1034" s="47"/>
      <c r="H1034" s="47"/>
      <c r="I1034" s="49">
        <v>138.06753</v>
      </c>
      <c r="J1034" s="47" t="s">
        <v>87</v>
      </c>
      <c r="K1034" s="49"/>
      <c r="L1034" s="49"/>
      <c r="M1034" s="49"/>
      <c r="N1034" s="49"/>
      <c r="O1034" s="49"/>
      <c r="P1034" s="49"/>
      <c r="Q1034" s="49"/>
      <c r="R1034" s="49"/>
      <c r="S1034" s="47"/>
      <c r="T1034" s="46">
        <v>129059</v>
      </c>
      <c r="U1034" s="46">
        <v>195738</v>
      </c>
      <c r="V1034" s="46">
        <v>188816</v>
      </c>
      <c r="W1034" s="46">
        <v>179137</v>
      </c>
      <c r="X1034" s="30">
        <v>4</v>
      </c>
    </row>
    <row r="1035" spans="1:24" x14ac:dyDescent="0.3">
      <c r="A1035" s="32">
        <v>761</v>
      </c>
      <c r="B1035" s="47" t="s">
        <v>1603</v>
      </c>
      <c r="C1035" s="47"/>
      <c r="D1035" s="47"/>
      <c r="E1035" s="48">
        <v>13.276999999999999</v>
      </c>
      <c r="F1035" s="47"/>
      <c r="G1035" s="47"/>
      <c r="H1035" s="47"/>
      <c r="I1035" s="49">
        <v>208.14578</v>
      </c>
      <c r="J1035" s="47">
        <v>208.14502999999999</v>
      </c>
      <c r="K1035" s="49"/>
      <c r="L1035" s="49"/>
      <c r="M1035" s="49"/>
      <c r="N1035" s="49"/>
      <c r="O1035" s="49"/>
      <c r="P1035" s="49"/>
      <c r="Q1035" s="49"/>
      <c r="R1035" s="49"/>
      <c r="S1035" s="47"/>
      <c r="T1035" s="46">
        <v>17231792</v>
      </c>
      <c r="U1035" s="46">
        <v>27552319</v>
      </c>
      <c r="V1035" s="46">
        <v>26262635</v>
      </c>
      <c r="W1035" s="46">
        <v>20083314</v>
      </c>
      <c r="X1035" s="30">
        <v>4</v>
      </c>
    </row>
    <row r="1036" spans="1:24" x14ac:dyDescent="0.3">
      <c r="A1036" s="32">
        <v>762</v>
      </c>
      <c r="B1036" s="47" t="s">
        <v>1631</v>
      </c>
      <c r="C1036" s="47"/>
      <c r="D1036" s="47"/>
      <c r="E1036" s="48">
        <v>13.284000000000001</v>
      </c>
      <c r="F1036" s="47"/>
      <c r="G1036" s="47"/>
      <c r="H1036" s="47"/>
      <c r="I1036" s="49">
        <v>339.14988</v>
      </c>
      <c r="J1036" s="47" t="s">
        <v>87</v>
      </c>
      <c r="K1036" s="49"/>
      <c r="L1036" s="49"/>
      <c r="M1036" s="49"/>
      <c r="N1036" s="49"/>
      <c r="O1036" s="49"/>
      <c r="P1036" s="49"/>
      <c r="Q1036" s="49"/>
      <c r="R1036" s="49"/>
      <c r="S1036" s="47"/>
      <c r="T1036" s="46">
        <v>478778</v>
      </c>
      <c r="U1036" s="46" t="s">
        <v>87</v>
      </c>
      <c r="V1036" s="46">
        <v>609759</v>
      </c>
      <c r="W1036" s="46">
        <v>487392</v>
      </c>
      <c r="X1036" s="30">
        <v>3</v>
      </c>
    </row>
    <row r="1037" spans="1:24" x14ac:dyDescent="0.3">
      <c r="A1037" s="32">
        <v>763</v>
      </c>
      <c r="B1037" s="47" t="s">
        <v>1606</v>
      </c>
      <c r="C1037" s="47"/>
      <c r="D1037" s="47"/>
      <c r="E1037" s="48">
        <v>13.286</v>
      </c>
      <c r="F1037" s="47"/>
      <c r="G1037" s="47"/>
      <c r="H1037" s="47"/>
      <c r="I1037" s="49">
        <v>223.15667999999999</v>
      </c>
      <c r="J1037" s="47" t="s">
        <v>87</v>
      </c>
      <c r="K1037" s="49"/>
      <c r="L1037" s="49"/>
      <c r="M1037" s="49"/>
      <c r="N1037" s="49"/>
      <c r="O1037" s="49"/>
      <c r="P1037" s="49"/>
      <c r="Q1037" s="49"/>
      <c r="R1037" s="49"/>
      <c r="S1037" s="47"/>
      <c r="T1037" s="46">
        <v>286321</v>
      </c>
      <c r="U1037" s="46">
        <v>262205</v>
      </c>
      <c r="V1037" s="46">
        <v>217427</v>
      </c>
      <c r="W1037" s="46">
        <v>175876</v>
      </c>
      <c r="X1037" s="30">
        <v>4</v>
      </c>
    </row>
    <row r="1038" spans="1:24" x14ac:dyDescent="0.3">
      <c r="A1038" s="32">
        <v>764</v>
      </c>
      <c r="B1038" s="47" t="s">
        <v>1608</v>
      </c>
      <c r="C1038" s="47"/>
      <c r="D1038" s="47"/>
      <c r="E1038" s="48">
        <v>13.295</v>
      </c>
      <c r="F1038" s="47"/>
      <c r="G1038" s="47"/>
      <c r="H1038" s="47"/>
      <c r="I1038" s="49">
        <v>302.15463</v>
      </c>
      <c r="J1038" s="47" t="s">
        <v>87</v>
      </c>
      <c r="K1038" s="49"/>
      <c r="L1038" s="49"/>
      <c r="M1038" s="49"/>
      <c r="N1038" s="49"/>
      <c r="O1038" s="49"/>
      <c r="P1038" s="49"/>
      <c r="Q1038" s="49"/>
      <c r="R1038" s="49"/>
      <c r="S1038" s="47"/>
      <c r="T1038" s="46">
        <v>155015</v>
      </c>
      <c r="U1038" s="46">
        <v>223602</v>
      </c>
      <c r="V1038" s="46">
        <v>56269</v>
      </c>
      <c r="W1038" s="46">
        <v>122915</v>
      </c>
      <c r="X1038" s="30">
        <v>4</v>
      </c>
    </row>
    <row r="1039" spans="1:24" x14ac:dyDescent="0.3">
      <c r="A1039" s="32">
        <v>765</v>
      </c>
      <c r="B1039" s="47" t="s">
        <v>1635</v>
      </c>
      <c r="C1039" s="47"/>
      <c r="D1039" s="47"/>
      <c r="E1039" s="48">
        <v>13.297000000000001</v>
      </c>
      <c r="F1039" s="47"/>
      <c r="G1039" s="47"/>
      <c r="H1039" s="47"/>
      <c r="I1039" s="49">
        <v>546.23132999999996</v>
      </c>
      <c r="J1039" s="47" t="s">
        <v>87</v>
      </c>
      <c r="K1039" s="49"/>
      <c r="L1039" s="49"/>
      <c r="M1039" s="49"/>
      <c r="N1039" s="49"/>
      <c r="O1039" s="49"/>
      <c r="P1039" s="49"/>
      <c r="Q1039" s="49"/>
      <c r="R1039" s="49"/>
      <c r="S1039" s="47"/>
      <c r="T1039" s="46"/>
      <c r="U1039" s="46">
        <v>496956</v>
      </c>
      <c r="V1039" s="46">
        <v>547724</v>
      </c>
      <c r="W1039" s="46">
        <v>457209</v>
      </c>
      <c r="X1039" s="30">
        <v>3</v>
      </c>
    </row>
    <row r="1040" spans="1:24" x14ac:dyDescent="0.3">
      <c r="A1040" s="32">
        <v>766</v>
      </c>
      <c r="B1040" s="47" t="s">
        <v>1611</v>
      </c>
      <c r="C1040" s="47"/>
      <c r="D1040" s="47"/>
      <c r="E1040" s="48">
        <v>13.304</v>
      </c>
      <c r="F1040" s="47"/>
      <c r="G1040" s="47"/>
      <c r="H1040" s="47"/>
      <c r="I1040" s="49">
        <v>142.06245000000001</v>
      </c>
      <c r="J1040" s="47" t="s">
        <v>87</v>
      </c>
      <c r="K1040" s="49"/>
      <c r="L1040" s="49"/>
      <c r="M1040" s="49"/>
      <c r="N1040" s="49"/>
      <c r="O1040" s="49"/>
      <c r="P1040" s="49"/>
      <c r="Q1040" s="49"/>
      <c r="R1040" s="49"/>
      <c r="S1040" s="47"/>
      <c r="T1040" s="46"/>
      <c r="U1040" s="46">
        <v>331560</v>
      </c>
      <c r="V1040" s="46"/>
      <c r="W1040" s="46"/>
      <c r="X1040" s="30">
        <v>1</v>
      </c>
    </row>
    <row r="1041" spans="1:24" x14ac:dyDescent="0.3">
      <c r="A1041" s="32">
        <v>767</v>
      </c>
      <c r="B1041" s="47" t="s">
        <v>1613</v>
      </c>
      <c r="C1041" s="47"/>
      <c r="D1041" s="47"/>
      <c r="E1041" s="48">
        <v>13.313000000000001</v>
      </c>
      <c r="F1041" s="47"/>
      <c r="G1041" s="47"/>
      <c r="H1041" s="47"/>
      <c r="I1041" s="49">
        <v>204.12571</v>
      </c>
      <c r="J1041" s="47" t="s">
        <v>87</v>
      </c>
      <c r="K1041" s="49"/>
      <c r="L1041" s="49"/>
      <c r="M1041" s="49"/>
      <c r="N1041" s="49"/>
      <c r="O1041" s="49"/>
      <c r="P1041" s="49"/>
      <c r="Q1041" s="49"/>
      <c r="R1041" s="49"/>
      <c r="S1041" s="47"/>
      <c r="T1041" s="46"/>
      <c r="U1041" s="46">
        <v>6465066</v>
      </c>
      <c r="V1041" s="46">
        <v>6179626</v>
      </c>
      <c r="W1041" s="46"/>
      <c r="X1041" s="30">
        <v>2</v>
      </c>
    </row>
    <row r="1042" spans="1:24" x14ac:dyDescent="0.3">
      <c r="A1042" s="32">
        <v>768</v>
      </c>
      <c r="B1042" s="47" t="s">
        <v>1614</v>
      </c>
      <c r="C1042" s="47"/>
      <c r="D1042" s="47"/>
      <c r="E1042" s="48">
        <v>13.313000000000001</v>
      </c>
      <c r="F1042" s="47"/>
      <c r="G1042" s="47"/>
      <c r="H1042" s="47"/>
      <c r="I1042" s="49">
        <v>411.14382000000001</v>
      </c>
      <c r="J1042" s="47" t="s">
        <v>87</v>
      </c>
      <c r="K1042" s="49"/>
      <c r="L1042" s="49"/>
      <c r="M1042" s="49"/>
      <c r="N1042" s="49"/>
      <c r="O1042" s="49"/>
      <c r="P1042" s="49"/>
      <c r="Q1042" s="49"/>
      <c r="R1042" s="49"/>
      <c r="S1042" s="47"/>
      <c r="T1042" s="46"/>
      <c r="U1042" s="46">
        <v>1211651</v>
      </c>
      <c r="V1042" s="46"/>
      <c r="W1042" s="46">
        <v>1106019</v>
      </c>
      <c r="X1042" s="30">
        <v>2</v>
      </c>
    </row>
    <row r="1043" spans="1:24" x14ac:dyDescent="0.3">
      <c r="A1043" s="32">
        <v>769</v>
      </c>
      <c r="B1043" s="47" t="s">
        <v>1616</v>
      </c>
      <c r="C1043" s="47"/>
      <c r="D1043" s="47"/>
      <c r="E1043" s="48">
        <v>13.316000000000001</v>
      </c>
      <c r="F1043" s="47"/>
      <c r="G1043" s="47"/>
      <c r="H1043" s="47"/>
      <c r="I1043" s="49">
        <v>171.12538000000001</v>
      </c>
      <c r="J1043" s="47" t="s">
        <v>87</v>
      </c>
      <c r="K1043" s="49"/>
      <c r="L1043" s="49"/>
      <c r="M1043" s="49"/>
      <c r="N1043" s="49"/>
      <c r="O1043" s="49"/>
      <c r="P1043" s="49"/>
      <c r="Q1043" s="49"/>
      <c r="R1043" s="49"/>
      <c r="S1043" s="47"/>
      <c r="T1043" s="46"/>
      <c r="U1043" s="46">
        <v>1348188</v>
      </c>
      <c r="V1043" s="46">
        <v>1283911</v>
      </c>
      <c r="W1043" s="46"/>
      <c r="X1043" s="30">
        <v>2</v>
      </c>
    </row>
    <row r="1044" spans="1:24" x14ac:dyDescent="0.3">
      <c r="A1044" s="32">
        <v>770</v>
      </c>
      <c r="B1044" s="47" t="s">
        <v>1617</v>
      </c>
      <c r="C1044" s="47"/>
      <c r="D1044" s="47"/>
      <c r="E1044" s="48">
        <v>13.319000000000001</v>
      </c>
      <c r="F1044" s="47"/>
      <c r="G1044" s="47"/>
      <c r="H1044" s="47"/>
      <c r="I1044" s="49">
        <v>272.27098000000001</v>
      </c>
      <c r="J1044" s="47" t="s">
        <v>87</v>
      </c>
      <c r="K1044" s="49"/>
      <c r="L1044" s="49"/>
      <c r="M1044" s="49"/>
      <c r="N1044" s="49"/>
      <c r="O1044" s="49"/>
      <c r="P1044" s="49"/>
      <c r="Q1044" s="49"/>
      <c r="R1044" s="49"/>
      <c r="S1044" s="47"/>
      <c r="T1044" s="46">
        <v>466348</v>
      </c>
      <c r="U1044" s="46">
        <v>511929</v>
      </c>
      <c r="V1044" s="46">
        <v>407123</v>
      </c>
      <c r="W1044" s="46">
        <v>384053</v>
      </c>
      <c r="X1044" s="30">
        <v>4</v>
      </c>
    </row>
    <row r="1045" spans="1:24" x14ac:dyDescent="0.3">
      <c r="A1045" s="32">
        <v>771</v>
      </c>
      <c r="B1045" s="47" t="s">
        <v>1619</v>
      </c>
      <c r="C1045" s="47"/>
      <c r="D1045" s="47"/>
      <c r="E1045" s="48">
        <v>13.327</v>
      </c>
      <c r="F1045" s="47"/>
      <c r="G1045" s="47"/>
      <c r="H1045" s="47"/>
      <c r="I1045" s="49">
        <v>448.17277999999999</v>
      </c>
      <c r="J1045" s="47" t="s">
        <v>87</v>
      </c>
      <c r="K1045" s="49"/>
      <c r="L1045" s="49"/>
      <c r="M1045" s="49"/>
      <c r="N1045" s="49"/>
      <c r="O1045" s="49"/>
      <c r="P1045" s="49"/>
      <c r="Q1045" s="49"/>
      <c r="R1045" s="49"/>
      <c r="S1045" s="47"/>
      <c r="T1045" s="46">
        <v>501002</v>
      </c>
      <c r="U1045" s="46">
        <v>755961</v>
      </c>
      <c r="V1045" s="46">
        <v>382117</v>
      </c>
      <c r="W1045" s="46">
        <v>288687</v>
      </c>
      <c r="X1045" s="30">
        <v>4</v>
      </c>
    </row>
    <row r="1046" spans="1:24" x14ac:dyDescent="0.3">
      <c r="A1046" s="32">
        <v>772</v>
      </c>
      <c r="B1046" s="47" t="s">
        <v>1621</v>
      </c>
      <c r="C1046" s="47"/>
      <c r="D1046" s="47"/>
      <c r="E1046" s="48">
        <v>13.332000000000001</v>
      </c>
      <c r="F1046" s="47"/>
      <c r="G1046" s="47"/>
      <c r="H1046" s="47"/>
      <c r="I1046" s="49">
        <v>362.39069999999998</v>
      </c>
      <c r="J1046" s="47" t="s">
        <v>87</v>
      </c>
      <c r="K1046" s="49"/>
      <c r="L1046" s="49"/>
      <c r="M1046" s="49"/>
      <c r="N1046" s="49"/>
      <c r="O1046" s="49"/>
      <c r="P1046" s="49"/>
      <c r="Q1046" s="49"/>
      <c r="R1046" s="49"/>
      <c r="S1046" s="47"/>
      <c r="T1046" s="46"/>
      <c r="U1046" s="46">
        <v>13233552</v>
      </c>
      <c r="V1046" s="46">
        <v>12996397</v>
      </c>
      <c r="W1046" s="46"/>
      <c r="X1046" s="30">
        <v>2</v>
      </c>
    </row>
    <row r="1047" spans="1:24" x14ac:dyDescent="0.3">
      <c r="A1047" s="32">
        <v>773</v>
      </c>
      <c r="B1047" s="47" t="s">
        <v>1623</v>
      </c>
      <c r="C1047" s="47"/>
      <c r="D1047" s="47"/>
      <c r="E1047" s="48">
        <v>13.337999999999999</v>
      </c>
      <c r="F1047" s="47"/>
      <c r="G1047" s="47"/>
      <c r="H1047" s="47"/>
      <c r="I1047" s="49">
        <v>194.13013000000001</v>
      </c>
      <c r="J1047" s="47" t="s">
        <v>87</v>
      </c>
      <c r="K1047" s="49"/>
      <c r="L1047" s="49"/>
      <c r="M1047" s="49"/>
      <c r="N1047" s="49"/>
      <c r="O1047" s="49"/>
      <c r="P1047" s="49"/>
      <c r="Q1047" s="49"/>
      <c r="R1047" s="49"/>
      <c r="S1047" s="47"/>
      <c r="T1047" s="46"/>
      <c r="U1047" s="46">
        <v>347994</v>
      </c>
      <c r="V1047" s="46">
        <v>308070</v>
      </c>
      <c r="W1047" s="46">
        <v>298406</v>
      </c>
      <c r="X1047" s="30">
        <v>3</v>
      </c>
    </row>
    <row r="1048" spans="1:24" x14ac:dyDescent="0.3">
      <c r="A1048" s="32">
        <v>774</v>
      </c>
      <c r="B1048" s="47" t="s">
        <v>1625</v>
      </c>
      <c r="C1048" s="47"/>
      <c r="D1048" s="47"/>
      <c r="E1048" s="48">
        <v>13.34</v>
      </c>
      <c r="F1048" s="47"/>
      <c r="G1048" s="47"/>
      <c r="H1048" s="47"/>
      <c r="I1048" s="49">
        <v>536.14512999999999</v>
      </c>
      <c r="J1048" s="47" t="s">
        <v>87</v>
      </c>
      <c r="K1048" s="49"/>
      <c r="L1048" s="49"/>
      <c r="M1048" s="49"/>
      <c r="N1048" s="49"/>
      <c r="O1048" s="49"/>
      <c r="P1048" s="49"/>
      <c r="Q1048" s="49"/>
      <c r="R1048" s="49"/>
      <c r="S1048" s="47"/>
      <c r="T1048" s="46"/>
      <c r="U1048" s="46"/>
      <c r="V1048" s="46">
        <v>3165627</v>
      </c>
      <c r="W1048" s="46"/>
      <c r="X1048" s="30">
        <v>1</v>
      </c>
    </row>
    <row r="1049" spans="1:24" x14ac:dyDescent="0.3">
      <c r="A1049" s="32">
        <v>775</v>
      </c>
      <c r="B1049" s="47" t="s">
        <v>1627</v>
      </c>
      <c r="C1049" s="47"/>
      <c r="D1049" s="47"/>
      <c r="E1049" s="48">
        <v>13.34</v>
      </c>
      <c r="F1049" s="47"/>
      <c r="G1049" s="47"/>
      <c r="H1049" s="47"/>
      <c r="I1049" s="49">
        <v>240.20838000000001</v>
      </c>
      <c r="J1049" s="47" t="s">
        <v>87</v>
      </c>
      <c r="K1049" s="49"/>
      <c r="L1049" s="49"/>
      <c r="M1049" s="49"/>
      <c r="N1049" s="49"/>
      <c r="O1049" s="49"/>
      <c r="P1049" s="49"/>
      <c r="Q1049" s="49"/>
      <c r="R1049" s="49"/>
      <c r="S1049" s="47"/>
      <c r="T1049" s="46"/>
      <c r="U1049" s="46">
        <v>233224</v>
      </c>
      <c r="V1049" s="46">
        <v>167646</v>
      </c>
      <c r="W1049" s="46">
        <v>151172</v>
      </c>
      <c r="X1049" s="30">
        <v>3</v>
      </c>
    </row>
    <row r="1050" spans="1:24" x14ac:dyDescent="0.3">
      <c r="A1050" s="32">
        <v>776</v>
      </c>
      <c r="B1050" s="47" t="s">
        <v>1648</v>
      </c>
      <c r="C1050" s="47"/>
      <c r="D1050" s="47"/>
      <c r="E1050" s="48">
        <v>13.369</v>
      </c>
      <c r="F1050" s="47"/>
      <c r="G1050" s="47"/>
      <c r="H1050" s="47"/>
      <c r="I1050" s="49">
        <v>76.03389</v>
      </c>
      <c r="J1050" s="47" t="s">
        <v>87</v>
      </c>
      <c r="K1050" s="49"/>
      <c r="L1050" s="49"/>
      <c r="M1050" s="49"/>
      <c r="N1050" s="49"/>
      <c r="O1050" s="49"/>
      <c r="P1050" s="49"/>
      <c r="Q1050" s="49"/>
      <c r="R1050" s="49"/>
      <c r="S1050" s="47"/>
      <c r="T1050" s="46"/>
      <c r="U1050" s="46">
        <v>273733</v>
      </c>
      <c r="V1050" s="46">
        <v>336322</v>
      </c>
      <c r="W1050" s="46">
        <v>225381</v>
      </c>
      <c r="X1050" s="30">
        <v>3</v>
      </c>
    </row>
    <row r="1051" spans="1:24" x14ac:dyDescent="0.3">
      <c r="A1051" s="32">
        <v>777</v>
      </c>
      <c r="B1051" s="47" t="s">
        <v>1628</v>
      </c>
      <c r="C1051" s="47"/>
      <c r="D1051" s="47"/>
      <c r="E1051" s="48">
        <v>13.382999999999999</v>
      </c>
      <c r="F1051" s="47"/>
      <c r="G1051" s="47"/>
      <c r="H1051" s="47"/>
      <c r="I1051" s="49">
        <v>163.09916999999999</v>
      </c>
      <c r="J1051" s="47" t="s">
        <v>87</v>
      </c>
      <c r="K1051" s="49"/>
      <c r="L1051" s="49"/>
      <c r="M1051" s="49"/>
      <c r="N1051" s="49"/>
      <c r="O1051" s="49"/>
      <c r="P1051" s="49"/>
      <c r="Q1051" s="49"/>
      <c r="R1051" s="49"/>
      <c r="S1051" s="47"/>
      <c r="T1051" s="46"/>
      <c r="U1051" s="46">
        <v>1471226</v>
      </c>
      <c r="V1051" s="46"/>
      <c r="W1051" s="46"/>
      <c r="X1051" s="30">
        <v>1</v>
      </c>
    </row>
    <row r="1052" spans="1:24" x14ac:dyDescent="0.3">
      <c r="A1052" s="32">
        <v>778</v>
      </c>
      <c r="B1052" s="47" t="s">
        <v>628</v>
      </c>
      <c r="C1052" s="47"/>
      <c r="D1052" s="47"/>
      <c r="E1052" s="48">
        <v>13.387</v>
      </c>
      <c r="F1052" s="47"/>
      <c r="G1052" s="47"/>
      <c r="H1052" s="47"/>
      <c r="I1052" s="49">
        <v>246.16143</v>
      </c>
      <c r="J1052" s="47" t="s">
        <v>87</v>
      </c>
      <c r="K1052" s="49"/>
      <c r="L1052" s="49"/>
      <c r="M1052" s="49"/>
      <c r="N1052" s="49"/>
      <c r="O1052" s="49"/>
      <c r="P1052" s="49"/>
      <c r="Q1052" s="49"/>
      <c r="R1052" s="49"/>
      <c r="S1052" s="47"/>
      <c r="T1052" s="46"/>
      <c r="U1052" s="46">
        <v>1546927</v>
      </c>
      <c r="V1052" s="46">
        <v>1639873</v>
      </c>
      <c r="W1052" s="46"/>
      <c r="X1052" s="30">
        <v>2</v>
      </c>
    </row>
    <row r="1053" spans="1:24" x14ac:dyDescent="0.3">
      <c r="A1053" s="32">
        <v>779</v>
      </c>
      <c r="B1053" s="47" t="s">
        <v>1630</v>
      </c>
      <c r="C1053" s="47"/>
      <c r="D1053" s="47"/>
      <c r="E1053" s="48">
        <v>13.394</v>
      </c>
      <c r="F1053" s="47"/>
      <c r="G1053" s="47"/>
      <c r="H1053" s="47"/>
      <c r="I1053" s="49">
        <v>212.15908999999999</v>
      </c>
      <c r="J1053" s="47" t="s">
        <v>87</v>
      </c>
      <c r="K1053" s="49"/>
      <c r="L1053" s="49"/>
      <c r="M1053" s="49"/>
      <c r="N1053" s="49"/>
      <c r="O1053" s="49"/>
      <c r="P1053" s="49"/>
      <c r="Q1053" s="49"/>
      <c r="R1053" s="49"/>
      <c r="S1053" s="47"/>
      <c r="T1053" s="46">
        <v>1472259</v>
      </c>
      <c r="U1053" s="46">
        <v>1781900</v>
      </c>
      <c r="V1053" s="46"/>
      <c r="W1053" s="46"/>
      <c r="X1053" s="30">
        <v>2</v>
      </c>
    </row>
    <row r="1054" spans="1:24" x14ac:dyDescent="0.3">
      <c r="A1054" s="32">
        <v>780</v>
      </c>
      <c r="B1054" s="47" t="s">
        <v>1652</v>
      </c>
      <c r="C1054" s="47"/>
      <c r="D1054" s="47"/>
      <c r="E1054" s="48">
        <v>13.464</v>
      </c>
      <c r="F1054" s="47"/>
      <c r="G1054" s="47"/>
      <c r="H1054" s="47"/>
      <c r="I1054" s="49">
        <v>207.19815</v>
      </c>
      <c r="J1054" s="47" t="s">
        <v>87</v>
      </c>
      <c r="K1054" s="49"/>
      <c r="L1054" s="49"/>
      <c r="M1054" s="49"/>
      <c r="N1054" s="49"/>
      <c r="O1054" s="49"/>
      <c r="P1054" s="49"/>
      <c r="Q1054" s="49"/>
      <c r="R1054" s="49"/>
      <c r="S1054" s="47"/>
      <c r="T1054" s="46" t="s">
        <v>87</v>
      </c>
      <c r="U1054" s="46" t="s">
        <v>87</v>
      </c>
      <c r="V1054" s="46">
        <v>893812</v>
      </c>
      <c r="W1054" s="46"/>
      <c r="X1054" s="30">
        <v>1</v>
      </c>
    </row>
    <row r="1055" spans="1:24" x14ac:dyDescent="0.3">
      <c r="A1055" s="32">
        <v>781</v>
      </c>
      <c r="B1055" s="47" t="s">
        <v>1632</v>
      </c>
      <c r="C1055" s="47"/>
      <c r="D1055" s="47"/>
      <c r="E1055" s="48">
        <v>13.515000000000001</v>
      </c>
      <c r="F1055" s="47"/>
      <c r="G1055" s="47"/>
      <c r="H1055" s="47"/>
      <c r="I1055" s="49">
        <v>505.10944999999998</v>
      </c>
      <c r="J1055" s="47" t="s">
        <v>87</v>
      </c>
      <c r="K1055" s="49"/>
      <c r="L1055" s="49"/>
      <c r="M1055" s="49"/>
      <c r="N1055" s="49"/>
      <c r="O1055" s="49"/>
      <c r="P1055" s="49"/>
      <c r="Q1055" s="49"/>
      <c r="R1055" s="49"/>
      <c r="S1055" s="47"/>
      <c r="T1055" s="46">
        <v>244446</v>
      </c>
      <c r="U1055" s="46">
        <v>264249</v>
      </c>
      <c r="V1055" s="46">
        <v>241699</v>
      </c>
      <c r="W1055" s="46">
        <v>205028</v>
      </c>
      <c r="X1055" s="30">
        <v>4</v>
      </c>
    </row>
    <row r="1056" spans="1:24" x14ac:dyDescent="0.3">
      <c r="A1056" s="32">
        <v>782</v>
      </c>
      <c r="B1056" s="47" t="s">
        <v>1633</v>
      </c>
      <c r="C1056" s="47"/>
      <c r="D1056" s="47"/>
      <c r="E1056" s="48">
        <v>13.518000000000001</v>
      </c>
      <c r="F1056" s="47"/>
      <c r="G1056" s="47"/>
      <c r="H1056" s="47"/>
      <c r="I1056" s="49">
        <v>377.13884000000002</v>
      </c>
      <c r="J1056" s="47" t="s">
        <v>87</v>
      </c>
      <c r="K1056" s="49"/>
      <c r="L1056" s="49"/>
      <c r="M1056" s="49"/>
      <c r="N1056" s="49"/>
      <c r="O1056" s="49"/>
      <c r="P1056" s="49"/>
      <c r="Q1056" s="49"/>
      <c r="R1056" s="49"/>
      <c r="S1056" s="47"/>
      <c r="T1056" s="46"/>
      <c r="U1056" s="46" t="s">
        <v>87</v>
      </c>
      <c r="V1056" s="46">
        <v>289438</v>
      </c>
      <c r="W1056" s="46"/>
      <c r="X1056" s="30">
        <v>1</v>
      </c>
    </row>
    <row r="1057" spans="1:24" x14ac:dyDescent="0.3">
      <c r="A1057" s="32">
        <v>783</v>
      </c>
      <c r="B1057" s="47" t="s">
        <v>1634</v>
      </c>
      <c r="C1057" s="47"/>
      <c r="D1057" s="47"/>
      <c r="E1057" s="48">
        <v>13.522</v>
      </c>
      <c r="F1057" s="47"/>
      <c r="G1057" s="47"/>
      <c r="H1057" s="47"/>
      <c r="I1057" s="49">
        <v>236.14070000000001</v>
      </c>
      <c r="J1057" s="47" t="s">
        <v>87</v>
      </c>
      <c r="K1057" s="49"/>
      <c r="L1057" s="49"/>
      <c r="M1057" s="49"/>
      <c r="N1057" s="49"/>
      <c r="O1057" s="49"/>
      <c r="P1057" s="49"/>
      <c r="Q1057" s="49"/>
      <c r="R1057" s="49"/>
      <c r="S1057" s="47"/>
      <c r="T1057" s="46"/>
      <c r="U1057" s="46">
        <v>1650786</v>
      </c>
      <c r="V1057" s="46">
        <v>1876081</v>
      </c>
      <c r="W1057" s="46"/>
      <c r="X1057" s="30">
        <v>2</v>
      </c>
    </row>
    <row r="1058" spans="1:24" x14ac:dyDescent="0.3">
      <c r="A1058" s="32">
        <v>784</v>
      </c>
      <c r="B1058" s="47" t="s">
        <v>1636</v>
      </c>
      <c r="C1058" s="47"/>
      <c r="D1058" s="47"/>
      <c r="E1058" s="48">
        <v>13.525</v>
      </c>
      <c r="F1058" s="47"/>
      <c r="G1058" s="47"/>
      <c r="H1058" s="47"/>
      <c r="I1058" s="49">
        <v>212.08318</v>
      </c>
      <c r="J1058" s="47" t="s">
        <v>87</v>
      </c>
      <c r="K1058" s="49"/>
      <c r="L1058" s="49"/>
      <c r="M1058" s="49"/>
      <c r="N1058" s="49"/>
      <c r="O1058" s="49"/>
      <c r="P1058" s="49"/>
      <c r="Q1058" s="49"/>
      <c r="R1058" s="49"/>
      <c r="S1058" s="47"/>
      <c r="T1058" s="46"/>
      <c r="U1058" s="46">
        <v>447361</v>
      </c>
      <c r="V1058" s="46">
        <v>463656</v>
      </c>
      <c r="W1058" s="46">
        <v>378180</v>
      </c>
      <c r="X1058" s="30">
        <v>3</v>
      </c>
    </row>
    <row r="1059" spans="1:24" x14ac:dyDescent="0.3">
      <c r="A1059" s="32">
        <v>785</v>
      </c>
      <c r="B1059" s="47" t="s">
        <v>632</v>
      </c>
      <c r="C1059" s="47"/>
      <c r="D1059" s="47"/>
      <c r="E1059" s="48">
        <v>13.529</v>
      </c>
      <c r="F1059" s="47"/>
      <c r="G1059" s="47"/>
      <c r="H1059" s="47"/>
      <c r="I1059" s="49">
        <v>278.18765000000002</v>
      </c>
      <c r="J1059" s="47" t="s">
        <v>87</v>
      </c>
      <c r="K1059" s="49"/>
      <c r="L1059" s="49"/>
      <c r="M1059" s="49"/>
      <c r="N1059" s="49"/>
      <c r="O1059" s="49"/>
      <c r="P1059" s="49"/>
      <c r="Q1059" s="49"/>
      <c r="R1059" s="49"/>
      <c r="S1059" s="47"/>
      <c r="T1059" s="46"/>
      <c r="U1059" s="46"/>
      <c r="V1059" s="46">
        <v>9274633</v>
      </c>
      <c r="W1059" s="46"/>
      <c r="X1059" s="30">
        <v>1</v>
      </c>
    </row>
    <row r="1060" spans="1:24" x14ac:dyDescent="0.3">
      <c r="A1060" s="32">
        <v>786</v>
      </c>
      <c r="B1060" s="47" t="s">
        <v>1637</v>
      </c>
      <c r="C1060" s="47"/>
      <c r="D1060" s="47"/>
      <c r="E1060" s="48">
        <v>13.535</v>
      </c>
      <c r="F1060" s="47"/>
      <c r="G1060" s="47"/>
      <c r="H1060" s="47"/>
      <c r="I1060" s="49">
        <v>138.06753</v>
      </c>
      <c r="J1060" s="47" t="s">
        <v>87</v>
      </c>
      <c r="K1060" s="49"/>
      <c r="L1060" s="49"/>
      <c r="M1060" s="49"/>
      <c r="N1060" s="49"/>
      <c r="O1060" s="49"/>
      <c r="P1060" s="49"/>
      <c r="Q1060" s="49"/>
      <c r="R1060" s="49"/>
      <c r="S1060" s="47"/>
      <c r="T1060" s="46"/>
      <c r="U1060" s="46">
        <v>305314</v>
      </c>
      <c r="V1060" s="46">
        <v>289438</v>
      </c>
      <c r="W1060" s="46"/>
      <c r="X1060" s="30">
        <v>2</v>
      </c>
    </row>
    <row r="1061" spans="1:24" x14ac:dyDescent="0.3">
      <c r="A1061" s="32">
        <v>787</v>
      </c>
      <c r="B1061" s="47" t="s">
        <v>636</v>
      </c>
      <c r="C1061" s="47"/>
      <c r="D1061" s="47"/>
      <c r="E1061" s="48">
        <v>13.568</v>
      </c>
      <c r="F1061" s="47"/>
      <c r="G1061" s="47"/>
      <c r="H1061" s="47"/>
      <c r="I1061" s="49">
        <v>402.04356000000001</v>
      </c>
      <c r="J1061" s="47" t="s">
        <v>87</v>
      </c>
      <c r="K1061" s="49"/>
      <c r="L1061" s="49"/>
      <c r="M1061" s="49"/>
      <c r="N1061" s="49"/>
      <c r="O1061" s="49"/>
      <c r="P1061" s="49"/>
      <c r="Q1061" s="49"/>
      <c r="R1061" s="49"/>
      <c r="S1061" s="47"/>
      <c r="T1061" s="46">
        <v>1809878</v>
      </c>
      <c r="U1061" s="46">
        <v>1656611</v>
      </c>
      <c r="V1061" s="46">
        <v>1407686</v>
      </c>
      <c r="W1061" s="46">
        <v>2328897</v>
      </c>
      <c r="X1061" s="30">
        <v>4</v>
      </c>
    </row>
    <row r="1062" spans="1:24" x14ac:dyDescent="0.3">
      <c r="A1062" s="32">
        <v>788</v>
      </c>
      <c r="B1062" s="47" t="s">
        <v>1639</v>
      </c>
      <c r="C1062" s="47"/>
      <c r="D1062" s="47"/>
      <c r="E1062" s="48">
        <v>13.571</v>
      </c>
      <c r="F1062" s="47"/>
      <c r="G1062" s="47"/>
      <c r="H1062" s="47"/>
      <c r="I1062" s="49">
        <v>568.29358000000002</v>
      </c>
      <c r="J1062" s="47" t="s">
        <v>87</v>
      </c>
      <c r="K1062" s="49"/>
      <c r="L1062" s="49"/>
      <c r="M1062" s="49"/>
      <c r="N1062" s="49"/>
      <c r="O1062" s="49"/>
      <c r="P1062" s="49"/>
      <c r="Q1062" s="49"/>
      <c r="R1062" s="49"/>
      <c r="S1062" s="47"/>
      <c r="T1062" s="46">
        <v>6376793</v>
      </c>
      <c r="U1062" s="46">
        <v>5872224</v>
      </c>
      <c r="V1062" s="46">
        <v>5680121</v>
      </c>
      <c r="W1062" s="46">
        <v>8192568</v>
      </c>
      <c r="X1062" s="30">
        <v>4</v>
      </c>
    </row>
    <row r="1063" spans="1:24" x14ac:dyDescent="0.3">
      <c r="A1063" s="32">
        <v>789</v>
      </c>
      <c r="B1063" s="47" t="s">
        <v>1640</v>
      </c>
      <c r="C1063" s="47"/>
      <c r="D1063" s="47"/>
      <c r="E1063" s="48">
        <v>13.571999999999999</v>
      </c>
      <c r="F1063" s="47"/>
      <c r="G1063" s="47"/>
      <c r="H1063" s="47"/>
      <c r="I1063" s="49">
        <v>465.21458999999999</v>
      </c>
      <c r="J1063" s="47" t="s">
        <v>87</v>
      </c>
      <c r="K1063" s="49"/>
      <c r="L1063" s="49"/>
      <c r="M1063" s="49"/>
      <c r="N1063" s="49"/>
      <c r="O1063" s="49"/>
      <c r="P1063" s="49"/>
      <c r="Q1063" s="49"/>
      <c r="R1063" s="49"/>
      <c r="S1063" s="47"/>
      <c r="T1063" s="46">
        <v>16470644</v>
      </c>
      <c r="U1063" s="46">
        <v>15567893</v>
      </c>
      <c r="V1063" s="46">
        <v>15479266</v>
      </c>
      <c r="W1063" s="46">
        <v>21424639</v>
      </c>
      <c r="X1063" s="30">
        <v>4</v>
      </c>
    </row>
    <row r="1064" spans="1:24" x14ac:dyDescent="0.3">
      <c r="A1064" s="32">
        <v>790</v>
      </c>
      <c r="B1064" s="47" t="s">
        <v>1641</v>
      </c>
      <c r="C1064" s="47"/>
      <c r="D1064" s="47"/>
      <c r="E1064" s="48">
        <v>13.574</v>
      </c>
      <c r="F1064" s="47"/>
      <c r="G1064" s="47"/>
      <c r="H1064" s="47"/>
      <c r="I1064" s="49">
        <v>387.18290000000002</v>
      </c>
      <c r="J1064" s="47" t="s">
        <v>87</v>
      </c>
      <c r="K1064" s="49"/>
      <c r="L1064" s="49"/>
      <c r="M1064" s="49"/>
      <c r="N1064" s="49"/>
      <c r="O1064" s="49"/>
      <c r="P1064" s="49"/>
      <c r="Q1064" s="49"/>
      <c r="R1064" s="49"/>
      <c r="S1064" s="47"/>
      <c r="T1064" s="46">
        <v>3425406</v>
      </c>
      <c r="U1064" s="46">
        <v>3139258</v>
      </c>
      <c r="V1064" s="46">
        <v>3409211</v>
      </c>
      <c r="W1064" s="46">
        <v>4629103</v>
      </c>
      <c r="X1064" s="30">
        <v>4</v>
      </c>
    </row>
    <row r="1065" spans="1:24" x14ac:dyDescent="0.3">
      <c r="A1065" s="32">
        <v>791</v>
      </c>
      <c r="B1065" s="47" t="s">
        <v>1642</v>
      </c>
      <c r="C1065" s="47"/>
      <c r="D1065" s="47"/>
      <c r="E1065" s="48">
        <v>13.574</v>
      </c>
      <c r="F1065" s="47"/>
      <c r="G1065" s="47"/>
      <c r="H1065" s="47"/>
      <c r="I1065" s="49">
        <v>393.16831000000002</v>
      </c>
      <c r="J1065" s="47" t="s">
        <v>87</v>
      </c>
      <c r="K1065" s="49"/>
      <c r="L1065" s="49"/>
      <c r="M1065" s="49"/>
      <c r="N1065" s="49"/>
      <c r="O1065" s="49"/>
      <c r="P1065" s="49"/>
      <c r="Q1065" s="49"/>
      <c r="R1065" s="49"/>
      <c r="S1065" s="47"/>
      <c r="T1065" s="46">
        <v>2172767</v>
      </c>
      <c r="U1065" s="46">
        <v>2345924</v>
      </c>
      <c r="V1065" s="46">
        <v>2469400</v>
      </c>
      <c r="W1065" s="46">
        <v>2879196</v>
      </c>
      <c r="X1065" s="30">
        <v>4</v>
      </c>
    </row>
    <row r="1066" spans="1:24" x14ac:dyDescent="0.3">
      <c r="A1066" s="32">
        <v>792</v>
      </c>
      <c r="B1066" s="47" t="s">
        <v>1643</v>
      </c>
      <c r="C1066" s="47"/>
      <c r="D1066" s="47"/>
      <c r="E1066" s="48">
        <v>13.574</v>
      </c>
      <c r="F1066" s="47"/>
      <c r="G1066" s="47"/>
      <c r="H1066" s="47"/>
      <c r="I1066" s="49">
        <v>400.11998</v>
      </c>
      <c r="J1066" s="47" t="s">
        <v>87</v>
      </c>
      <c r="K1066" s="49"/>
      <c r="L1066" s="49"/>
      <c r="M1066" s="49"/>
      <c r="N1066" s="49"/>
      <c r="O1066" s="49"/>
      <c r="P1066" s="49"/>
      <c r="Q1066" s="49"/>
      <c r="R1066" s="49"/>
      <c r="S1066" s="47"/>
      <c r="T1066" s="46">
        <v>49743327</v>
      </c>
      <c r="U1066" s="46">
        <v>46921591</v>
      </c>
      <c r="V1066" s="46">
        <v>47867446</v>
      </c>
      <c r="W1066" s="46">
        <v>64729057</v>
      </c>
      <c r="X1066" s="30">
        <v>4</v>
      </c>
    </row>
    <row r="1067" spans="1:24" x14ac:dyDescent="0.3">
      <c r="A1067" s="32">
        <v>793</v>
      </c>
      <c r="B1067" s="47" t="s">
        <v>1644</v>
      </c>
      <c r="C1067" s="47"/>
      <c r="D1067" s="47"/>
      <c r="E1067" s="48">
        <v>13.577</v>
      </c>
      <c r="F1067" s="47"/>
      <c r="G1067" s="47"/>
      <c r="H1067" s="47"/>
      <c r="I1067" s="49">
        <v>459.35271</v>
      </c>
      <c r="J1067" s="47" t="s">
        <v>87</v>
      </c>
      <c r="K1067" s="49"/>
      <c r="L1067" s="49"/>
      <c r="M1067" s="49"/>
      <c r="N1067" s="49"/>
      <c r="O1067" s="49"/>
      <c r="P1067" s="49"/>
      <c r="Q1067" s="49"/>
      <c r="R1067" s="49"/>
      <c r="S1067" s="47"/>
      <c r="T1067" s="46">
        <v>11888297</v>
      </c>
      <c r="U1067" s="46">
        <v>10635550</v>
      </c>
      <c r="V1067" s="46">
        <v>10686317</v>
      </c>
      <c r="W1067" s="46">
        <v>15198943</v>
      </c>
      <c r="X1067" s="30">
        <v>4</v>
      </c>
    </row>
    <row r="1068" spans="1:24" x14ac:dyDescent="0.3">
      <c r="A1068" s="32">
        <v>794</v>
      </c>
      <c r="B1068" s="47" t="s">
        <v>1665</v>
      </c>
      <c r="C1068" s="47"/>
      <c r="D1068" s="47"/>
      <c r="E1068" s="48">
        <v>13.579000000000001</v>
      </c>
      <c r="F1068" s="47"/>
      <c r="G1068" s="47"/>
      <c r="H1068" s="47"/>
      <c r="I1068" s="49">
        <v>647.0444</v>
      </c>
      <c r="J1068" s="47" t="s">
        <v>87</v>
      </c>
      <c r="K1068" s="49"/>
      <c r="L1068" s="49"/>
      <c r="M1068" s="49"/>
      <c r="N1068" s="49"/>
      <c r="O1068" s="49"/>
      <c r="P1068" s="49"/>
      <c r="Q1068" s="49"/>
      <c r="R1068" s="49"/>
      <c r="S1068" s="47"/>
      <c r="T1068" s="46">
        <v>7734196</v>
      </c>
      <c r="U1068" s="46">
        <v>7369038</v>
      </c>
      <c r="V1068" s="46">
        <v>7352515</v>
      </c>
      <c r="W1068" s="46">
        <v>10026007</v>
      </c>
      <c r="X1068" s="30">
        <v>4</v>
      </c>
    </row>
    <row r="1069" spans="1:24" x14ac:dyDescent="0.3">
      <c r="A1069" s="32">
        <v>795</v>
      </c>
      <c r="B1069" s="47" t="s">
        <v>1666</v>
      </c>
      <c r="C1069" s="47"/>
      <c r="D1069" s="47"/>
      <c r="E1069" s="48">
        <v>13.58</v>
      </c>
      <c r="F1069" s="47"/>
      <c r="G1069" s="47"/>
      <c r="H1069" s="47"/>
      <c r="I1069" s="49">
        <v>475.23602</v>
      </c>
      <c r="J1069" s="47" t="s">
        <v>87</v>
      </c>
      <c r="K1069" s="49"/>
      <c r="L1069" s="49"/>
      <c r="M1069" s="49"/>
      <c r="N1069" s="49"/>
      <c r="O1069" s="49"/>
      <c r="P1069" s="49"/>
      <c r="Q1069" s="49"/>
      <c r="R1069" s="49"/>
      <c r="S1069" s="47"/>
      <c r="T1069" s="46"/>
      <c r="U1069" s="46">
        <v>3578241</v>
      </c>
      <c r="V1069" s="46">
        <v>3951615</v>
      </c>
      <c r="W1069" s="46">
        <v>4993014</v>
      </c>
      <c r="X1069" s="30">
        <v>3</v>
      </c>
    </row>
    <row r="1070" spans="1:24" x14ac:dyDescent="0.3">
      <c r="A1070" s="32">
        <v>796</v>
      </c>
      <c r="B1070" s="47" t="s">
        <v>1645</v>
      </c>
      <c r="C1070" s="47"/>
      <c r="D1070" s="47"/>
      <c r="E1070" s="48">
        <v>13.582000000000001</v>
      </c>
      <c r="F1070" s="47"/>
      <c r="G1070" s="47"/>
      <c r="H1070" s="47"/>
      <c r="I1070" s="49">
        <v>402.00862000000001</v>
      </c>
      <c r="J1070" s="47" t="s">
        <v>87</v>
      </c>
      <c r="K1070" s="49"/>
      <c r="L1070" s="49"/>
      <c r="M1070" s="49"/>
      <c r="N1070" s="49"/>
      <c r="O1070" s="49"/>
      <c r="P1070" s="49"/>
      <c r="Q1070" s="49"/>
      <c r="R1070" s="49"/>
      <c r="S1070" s="47"/>
      <c r="T1070" s="46"/>
      <c r="U1070" s="46"/>
      <c r="V1070" s="46">
        <v>3609638</v>
      </c>
      <c r="W1070" s="46">
        <v>4670179</v>
      </c>
      <c r="X1070" s="30">
        <v>2</v>
      </c>
    </row>
    <row r="1071" spans="1:24" x14ac:dyDescent="0.3">
      <c r="A1071" s="32">
        <v>797</v>
      </c>
      <c r="B1071" s="47" t="s">
        <v>1646</v>
      </c>
      <c r="C1071" s="47"/>
      <c r="D1071" s="47"/>
      <c r="E1071" s="48">
        <v>13.583</v>
      </c>
      <c r="F1071" s="47"/>
      <c r="G1071" s="47"/>
      <c r="H1071" s="47"/>
      <c r="I1071" s="49">
        <v>281.10802000000001</v>
      </c>
      <c r="J1071" s="47" t="s">
        <v>87</v>
      </c>
      <c r="K1071" s="49"/>
      <c r="L1071" s="49"/>
      <c r="M1071" s="49"/>
      <c r="N1071" s="49"/>
      <c r="O1071" s="49"/>
      <c r="P1071" s="49"/>
      <c r="Q1071" s="49"/>
      <c r="R1071" s="49"/>
      <c r="S1071" s="47"/>
      <c r="T1071" s="46">
        <v>3323702</v>
      </c>
      <c r="U1071" s="46">
        <v>3114147</v>
      </c>
      <c r="V1071" s="46">
        <v>3200482</v>
      </c>
      <c r="W1071" s="46">
        <v>4451751</v>
      </c>
      <c r="X1071" s="30">
        <v>4</v>
      </c>
    </row>
    <row r="1072" spans="1:24" x14ac:dyDescent="0.3">
      <c r="A1072" s="32">
        <v>798</v>
      </c>
      <c r="B1072" s="47" t="s">
        <v>1647</v>
      </c>
      <c r="C1072" s="47"/>
      <c r="D1072" s="47"/>
      <c r="E1072" s="48">
        <v>13.583</v>
      </c>
      <c r="F1072" s="47"/>
      <c r="G1072" s="47"/>
      <c r="H1072" s="47"/>
      <c r="I1072" s="49">
        <v>298.22912000000002</v>
      </c>
      <c r="J1072" s="47" t="s">
        <v>87</v>
      </c>
      <c r="K1072" s="49"/>
      <c r="L1072" s="49"/>
      <c r="M1072" s="49"/>
      <c r="N1072" s="49"/>
      <c r="O1072" s="49"/>
      <c r="P1072" s="49"/>
      <c r="Q1072" s="49"/>
      <c r="R1072" s="49"/>
      <c r="S1072" s="47"/>
      <c r="T1072" s="46">
        <v>2257713</v>
      </c>
      <c r="U1072" s="46">
        <v>2189022</v>
      </c>
      <c r="V1072" s="46">
        <v>2002291</v>
      </c>
      <c r="W1072" s="46">
        <v>2879788</v>
      </c>
      <c r="X1072" s="30">
        <v>4</v>
      </c>
    </row>
    <row r="1073" spans="1:24" x14ac:dyDescent="0.3">
      <c r="A1073" s="32">
        <v>799</v>
      </c>
      <c r="B1073" s="47" t="s">
        <v>1671</v>
      </c>
      <c r="C1073" s="47"/>
      <c r="D1073" s="47"/>
      <c r="E1073" s="48">
        <v>13.585000000000001</v>
      </c>
      <c r="F1073" s="47"/>
      <c r="G1073" s="47"/>
      <c r="H1073" s="47"/>
      <c r="I1073" s="49">
        <v>518.13099</v>
      </c>
      <c r="J1073" s="47" t="s">
        <v>87</v>
      </c>
      <c r="K1073" s="49"/>
      <c r="L1073" s="49"/>
      <c r="M1073" s="49"/>
      <c r="N1073" s="49"/>
      <c r="O1073" s="49"/>
      <c r="P1073" s="49"/>
      <c r="Q1073" s="49"/>
      <c r="R1073" s="49"/>
      <c r="S1073" s="47"/>
      <c r="T1073" s="46">
        <v>1008791976</v>
      </c>
      <c r="U1073" s="46">
        <v>931129899</v>
      </c>
      <c r="V1073" s="46">
        <v>934238164</v>
      </c>
      <c r="W1073" s="46">
        <v>1328511195</v>
      </c>
      <c r="X1073" s="30">
        <v>4</v>
      </c>
    </row>
    <row r="1074" spans="1:24" x14ac:dyDescent="0.3">
      <c r="A1074" s="32">
        <v>800</v>
      </c>
      <c r="B1074" s="47" t="s">
        <v>1673</v>
      </c>
      <c r="C1074" s="47"/>
      <c r="D1074" s="47"/>
      <c r="E1074" s="48">
        <v>13.585000000000001</v>
      </c>
      <c r="F1074" s="47"/>
      <c r="G1074" s="47"/>
      <c r="H1074" s="47"/>
      <c r="I1074" s="49">
        <v>238.05036000000001</v>
      </c>
      <c r="J1074" s="47" t="s">
        <v>87</v>
      </c>
      <c r="K1074" s="49"/>
      <c r="L1074" s="49"/>
      <c r="M1074" s="49"/>
      <c r="N1074" s="49"/>
      <c r="O1074" s="49"/>
      <c r="P1074" s="49"/>
      <c r="Q1074" s="49"/>
      <c r="R1074" s="49"/>
      <c r="S1074" s="47"/>
      <c r="T1074" s="46">
        <v>8183975</v>
      </c>
      <c r="U1074" s="46">
        <v>7378108</v>
      </c>
      <c r="V1074" s="46">
        <v>7569891</v>
      </c>
      <c r="W1074" s="46">
        <v>10654822</v>
      </c>
      <c r="X1074" s="30">
        <v>4</v>
      </c>
    </row>
    <row r="1075" spans="1:24" x14ac:dyDescent="0.3">
      <c r="A1075" s="32">
        <v>801</v>
      </c>
      <c r="B1075" s="47" t="s">
        <v>1675</v>
      </c>
      <c r="C1075" s="47"/>
      <c r="D1075" s="47"/>
      <c r="E1075" s="48">
        <v>13.589</v>
      </c>
      <c r="F1075" s="47"/>
      <c r="G1075" s="47"/>
      <c r="H1075" s="47"/>
      <c r="I1075" s="49">
        <v>465.1782</v>
      </c>
      <c r="J1075" s="47" t="s">
        <v>87</v>
      </c>
      <c r="K1075" s="49"/>
      <c r="L1075" s="49"/>
      <c r="M1075" s="49"/>
      <c r="N1075" s="49"/>
      <c r="O1075" s="49"/>
      <c r="P1075" s="49"/>
      <c r="Q1075" s="49"/>
      <c r="R1075" s="49"/>
      <c r="S1075" s="47"/>
      <c r="T1075" s="46">
        <v>2939402</v>
      </c>
      <c r="U1075" s="46">
        <v>2828037</v>
      </c>
      <c r="V1075" s="46">
        <v>2734350</v>
      </c>
      <c r="W1075" s="46">
        <v>3765564</v>
      </c>
      <c r="X1075" s="30">
        <v>4</v>
      </c>
    </row>
    <row r="1076" spans="1:24" x14ac:dyDescent="0.3">
      <c r="A1076" s="32">
        <v>802</v>
      </c>
      <c r="B1076" s="47" t="s">
        <v>1677</v>
      </c>
      <c r="C1076" s="47"/>
      <c r="D1076" s="47"/>
      <c r="E1076" s="48">
        <v>13.592000000000001</v>
      </c>
      <c r="F1076" s="47"/>
      <c r="G1076" s="47"/>
      <c r="H1076" s="47"/>
      <c r="I1076" s="49">
        <v>146.05735999999999</v>
      </c>
      <c r="J1076" s="47" t="s">
        <v>87</v>
      </c>
      <c r="K1076" s="49"/>
      <c r="L1076" s="49"/>
      <c r="M1076" s="49"/>
      <c r="N1076" s="49"/>
      <c r="O1076" s="49"/>
      <c r="P1076" s="49"/>
      <c r="Q1076" s="49"/>
      <c r="R1076" s="49"/>
      <c r="S1076" s="47"/>
      <c r="T1076" s="46">
        <v>1011691</v>
      </c>
      <c r="U1076" s="46">
        <v>853421</v>
      </c>
      <c r="V1076" s="46">
        <v>919614</v>
      </c>
      <c r="W1076" s="46">
        <v>1136257</v>
      </c>
      <c r="X1076" s="30">
        <v>4</v>
      </c>
    </row>
    <row r="1077" spans="1:24" x14ac:dyDescent="0.3">
      <c r="A1077" s="32">
        <v>803</v>
      </c>
      <c r="B1077" s="47" t="s">
        <v>1649</v>
      </c>
      <c r="C1077" s="47"/>
      <c r="D1077" s="47"/>
      <c r="E1077" s="48">
        <v>13.63</v>
      </c>
      <c r="F1077" s="47"/>
      <c r="G1077" s="47"/>
      <c r="H1077" s="47"/>
      <c r="I1077" s="49">
        <v>322.17748</v>
      </c>
      <c r="J1077" s="47" t="s">
        <v>87</v>
      </c>
      <c r="K1077" s="49"/>
      <c r="L1077" s="49"/>
      <c r="M1077" s="49"/>
      <c r="N1077" s="49"/>
      <c r="O1077" s="49"/>
      <c r="P1077" s="49"/>
      <c r="Q1077" s="49"/>
      <c r="R1077" s="49"/>
      <c r="S1077" s="47"/>
      <c r="T1077" s="46"/>
      <c r="U1077" s="46">
        <v>85428</v>
      </c>
      <c r="V1077" s="46"/>
      <c r="W1077" s="46"/>
      <c r="X1077" s="30">
        <v>1</v>
      </c>
    </row>
    <row r="1078" spans="1:24" x14ac:dyDescent="0.3">
      <c r="A1078" s="32">
        <v>804</v>
      </c>
      <c r="B1078" s="47" t="s">
        <v>1650</v>
      </c>
      <c r="C1078" s="47"/>
      <c r="D1078" s="47"/>
      <c r="E1078" s="48">
        <v>13.667999999999999</v>
      </c>
      <c r="F1078" s="47"/>
      <c r="G1078" s="47"/>
      <c r="H1078" s="47"/>
      <c r="I1078" s="49">
        <v>154.13522</v>
      </c>
      <c r="J1078" s="47" t="s">
        <v>87</v>
      </c>
      <c r="K1078" s="49"/>
      <c r="L1078" s="49"/>
      <c r="M1078" s="49"/>
      <c r="N1078" s="49"/>
      <c r="O1078" s="49"/>
      <c r="P1078" s="49"/>
      <c r="Q1078" s="49"/>
      <c r="R1078" s="49"/>
      <c r="S1078" s="47"/>
      <c r="T1078" s="46">
        <v>770649</v>
      </c>
      <c r="U1078" s="46">
        <v>292824</v>
      </c>
      <c r="V1078" s="46">
        <v>223502</v>
      </c>
      <c r="W1078" s="46">
        <v>235137</v>
      </c>
      <c r="X1078" s="30">
        <v>4</v>
      </c>
    </row>
    <row r="1079" spans="1:24" x14ac:dyDescent="0.3">
      <c r="A1079" s="32">
        <v>805</v>
      </c>
      <c r="B1079" s="47" t="s">
        <v>1682</v>
      </c>
      <c r="C1079" s="47"/>
      <c r="D1079" s="47"/>
      <c r="E1079" s="48">
        <v>13.672000000000001</v>
      </c>
      <c r="F1079" s="47"/>
      <c r="G1079" s="47"/>
      <c r="H1079" s="47"/>
      <c r="I1079" s="49">
        <v>153.11482000000001</v>
      </c>
      <c r="J1079" s="47" t="s">
        <v>87</v>
      </c>
      <c r="K1079" s="49"/>
      <c r="L1079" s="49"/>
      <c r="M1079" s="49"/>
      <c r="N1079" s="49"/>
      <c r="O1079" s="49"/>
      <c r="P1079" s="49"/>
      <c r="Q1079" s="49"/>
      <c r="R1079" s="49"/>
      <c r="S1079" s="47"/>
      <c r="T1079" s="46" t="s">
        <v>87</v>
      </c>
      <c r="U1079" s="46">
        <v>1458745</v>
      </c>
      <c r="V1079" s="46" t="s">
        <v>87</v>
      </c>
      <c r="W1079" s="46" t="s">
        <v>87</v>
      </c>
      <c r="X1079" s="30">
        <v>1</v>
      </c>
    </row>
    <row r="1080" spans="1:24" x14ac:dyDescent="0.3">
      <c r="A1080" s="32">
        <v>806</v>
      </c>
      <c r="B1080" s="47" t="s">
        <v>1684</v>
      </c>
      <c r="C1080" s="47"/>
      <c r="D1080" s="47"/>
      <c r="E1080" s="48">
        <v>13.706</v>
      </c>
      <c r="F1080" s="47"/>
      <c r="G1080" s="47"/>
      <c r="H1080" s="47"/>
      <c r="I1080" s="49">
        <v>200.10748000000001</v>
      </c>
      <c r="J1080" s="47" t="s">
        <v>87</v>
      </c>
      <c r="K1080" s="49"/>
      <c r="L1080" s="49"/>
      <c r="M1080" s="49"/>
      <c r="N1080" s="49"/>
      <c r="O1080" s="49"/>
      <c r="P1080" s="49"/>
      <c r="Q1080" s="49"/>
      <c r="R1080" s="49"/>
      <c r="S1080" s="47"/>
      <c r="T1080" s="46"/>
      <c r="U1080" s="46"/>
      <c r="V1080" s="46">
        <v>256083</v>
      </c>
      <c r="W1080" s="46"/>
      <c r="X1080" s="30">
        <v>1</v>
      </c>
    </row>
    <row r="1081" spans="1:24" x14ac:dyDescent="0.3">
      <c r="A1081" s="32">
        <v>807</v>
      </c>
      <c r="B1081" s="47" t="s">
        <v>1686</v>
      </c>
      <c r="C1081" s="47"/>
      <c r="D1081" s="47"/>
      <c r="E1081" s="48">
        <v>13.706</v>
      </c>
      <c r="F1081" s="47"/>
      <c r="G1081" s="47"/>
      <c r="H1081" s="47"/>
      <c r="I1081" s="49">
        <v>146.04929000000001</v>
      </c>
      <c r="J1081" s="47" t="s">
        <v>87</v>
      </c>
      <c r="K1081" s="49"/>
      <c r="L1081" s="49"/>
      <c r="M1081" s="49"/>
      <c r="N1081" s="49"/>
      <c r="O1081" s="49"/>
      <c r="P1081" s="49"/>
      <c r="Q1081" s="49"/>
      <c r="R1081" s="49"/>
      <c r="S1081" s="47"/>
      <c r="T1081" s="46"/>
      <c r="U1081" s="46"/>
      <c r="V1081" s="46">
        <v>114643</v>
      </c>
      <c r="W1081" s="46">
        <v>128982</v>
      </c>
      <c r="X1081" s="30">
        <v>2</v>
      </c>
    </row>
    <row r="1082" spans="1:24" x14ac:dyDescent="0.3">
      <c r="A1082" s="32">
        <v>808</v>
      </c>
      <c r="B1082" s="47" t="s">
        <v>1651</v>
      </c>
      <c r="C1082" s="47"/>
      <c r="D1082" s="47"/>
      <c r="E1082" s="48">
        <v>13.708</v>
      </c>
      <c r="F1082" s="47"/>
      <c r="G1082" s="47"/>
      <c r="H1082" s="47"/>
      <c r="I1082" s="49">
        <v>274.21685000000002</v>
      </c>
      <c r="J1082" s="47" t="s">
        <v>87</v>
      </c>
      <c r="K1082" s="49"/>
      <c r="L1082" s="49"/>
      <c r="M1082" s="49"/>
      <c r="N1082" s="49"/>
      <c r="O1082" s="49"/>
      <c r="P1082" s="49"/>
      <c r="Q1082" s="49"/>
      <c r="R1082" s="49"/>
      <c r="S1082" s="47"/>
      <c r="T1082" s="46"/>
      <c r="U1082" s="46">
        <v>75525</v>
      </c>
      <c r="V1082" s="46"/>
      <c r="W1082" s="46">
        <v>89017</v>
      </c>
      <c r="X1082" s="30">
        <v>2</v>
      </c>
    </row>
    <row r="1083" spans="1:24" x14ac:dyDescent="0.3">
      <c r="A1083" s="32">
        <v>809</v>
      </c>
      <c r="B1083" s="47" t="s">
        <v>638</v>
      </c>
      <c r="C1083" s="47"/>
      <c r="D1083" s="47"/>
      <c r="E1083" s="48">
        <v>13.715</v>
      </c>
      <c r="F1083" s="47"/>
      <c r="G1083" s="47"/>
      <c r="H1083" s="47"/>
      <c r="I1083" s="49">
        <v>250.05219</v>
      </c>
      <c r="J1083" s="47" t="s">
        <v>87</v>
      </c>
      <c r="K1083" s="49"/>
      <c r="L1083" s="49"/>
      <c r="M1083" s="49"/>
      <c r="N1083" s="49"/>
      <c r="O1083" s="49"/>
      <c r="P1083" s="49"/>
      <c r="Q1083" s="49"/>
      <c r="R1083" s="49"/>
      <c r="S1083" s="47"/>
      <c r="T1083" s="46"/>
      <c r="U1083" s="46">
        <v>210001</v>
      </c>
      <c r="V1083" s="46">
        <v>250882</v>
      </c>
      <c r="W1083" s="46">
        <v>232848</v>
      </c>
      <c r="X1083" s="30">
        <v>3</v>
      </c>
    </row>
    <row r="1084" spans="1:24" x14ac:dyDescent="0.3">
      <c r="A1084" s="32">
        <v>810</v>
      </c>
      <c r="B1084" s="47" t="s">
        <v>1688</v>
      </c>
      <c r="C1084" s="47"/>
      <c r="D1084" s="47"/>
      <c r="E1084" s="48">
        <v>13.742000000000001</v>
      </c>
      <c r="F1084" s="47"/>
      <c r="G1084" s="47"/>
      <c r="H1084" s="47"/>
      <c r="I1084" s="49">
        <v>222.19782000000001</v>
      </c>
      <c r="J1084" s="47" t="s">
        <v>87</v>
      </c>
      <c r="K1084" s="49"/>
      <c r="L1084" s="49"/>
      <c r="M1084" s="49"/>
      <c r="N1084" s="49"/>
      <c r="O1084" s="49"/>
      <c r="P1084" s="49"/>
      <c r="Q1084" s="49"/>
      <c r="R1084" s="49"/>
      <c r="S1084" s="47"/>
      <c r="T1084" s="46">
        <v>43119</v>
      </c>
      <c r="U1084" s="46">
        <v>53875</v>
      </c>
      <c r="V1084" s="46">
        <v>34658</v>
      </c>
      <c r="W1084" s="46">
        <v>38133</v>
      </c>
      <c r="X1084" s="30">
        <v>4</v>
      </c>
    </row>
    <row r="1085" spans="1:24" x14ac:dyDescent="0.3">
      <c r="A1085" s="32">
        <v>811</v>
      </c>
      <c r="B1085" s="47" t="s">
        <v>1690</v>
      </c>
      <c r="C1085" s="47"/>
      <c r="D1085" s="47"/>
      <c r="E1085" s="48">
        <v>13.744</v>
      </c>
      <c r="F1085" s="47"/>
      <c r="G1085" s="47"/>
      <c r="H1085" s="47"/>
      <c r="I1085" s="49">
        <v>208.14578</v>
      </c>
      <c r="J1085" s="47" t="s">
        <v>87</v>
      </c>
      <c r="K1085" s="49"/>
      <c r="L1085" s="49"/>
      <c r="M1085" s="49"/>
      <c r="N1085" s="49"/>
      <c r="O1085" s="49"/>
      <c r="P1085" s="49"/>
      <c r="Q1085" s="49"/>
      <c r="R1085" s="49"/>
      <c r="S1085" s="47"/>
      <c r="T1085" s="46">
        <v>192915</v>
      </c>
      <c r="U1085" s="46">
        <v>186916</v>
      </c>
      <c r="V1085" s="46">
        <v>160718</v>
      </c>
      <c r="W1085" s="46">
        <v>153810</v>
      </c>
      <c r="X1085" s="30">
        <v>4</v>
      </c>
    </row>
    <row r="1086" spans="1:24" x14ac:dyDescent="0.3">
      <c r="A1086" s="32">
        <v>812</v>
      </c>
      <c r="B1086" s="47" t="s">
        <v>1691</v>
      </c>
      <c r="C1086" s="47"/>
      <c r="D1086" s="47"/>
      <c r="E1086" s="48">
        <v>13.749000000000001</v>
      </c>
      <c r="F1086" s="47"/>
      <c r="G1086" s="47"/>
      <c r="H1086" s="47"/>
      <c r="I1086" s="49">
        <v>699.34105</v>
      </c>
      <c r="J1086" s="47" t="s">
        <v>87</v>
      </c>
      <c r="K1086" s="49"/>
      <c r="L1086" s="49"/>
      <c r="M1086" s="49"/>
      <c r="N1086" s="49"/>
      <c r="O1086" s="49"/>
      <c r="P1086" s="49"/>
      <c r="Q1086" s="49"/>
      <c r="R1086" s="49"/>
      <c r="S1086" s="47"/>
      <c r="T1086" s="46">
        <v>192915</v>
      </c>
      <c r="U1086" s="46">
        <v>186916</v>
      </c>
      <c r="V1086" s="46">
        <v>160718</v>
      </c>
      <c r="W1086" s="46">
        <v>153810</v>
      </c>
      <c r="X1086" s="30">
        <v>4</v>
      </c>
    </row>
    <row r="1087" spans="1:24" x14ac:dyDescent="0.3">
      <c r="A1087" s="32">
        <v>813</v>
      </c>
      <c r="B1087" s="47" t="s">
        <v>1693</v>
      </c>
      <c r="C1087" s="47"/>
      <c r="D1087" s="47"/>
      <c r="E1087" s="48">
        <v>13.757999999999999</v>
      </c>
      <c r="F1087" s="47"/>
      <c r="G1087" s="47"/>
      <c r="H1087" s="47"/>
      <c r="I1087" s="49">
        <v>162.10391999999999</v>
      </c>
      <c r="J1087" s="47">
        <v>162.10345000000001</v>
      </c>
      <c r="K1087" s="49"/>
      <c r="L1087" s="49"/>
      <c r="M1087" s="49"/>
      <c r="N1087" s="49"/>
      <c r="O1087" s="49"/>
      <c r="P1087" s="49"/>
      <c r="Q1087" s="49"/>
      <c r="R1087" s="49"/>
      <c r="S1087" s="47"/>
      <c r="T1087" s="46"/>
      <c r="U1087" s="46">
        <v>472143</v>
      </c>
      <c r="V1087" s="46"/>
      <c r="W1087" s="46">
        <v>505852</v>
      </c>
      <c r="X1087" s="30">
        <v>2</v>
      </c>
    </row>
    <row r="1088" spans="1:24" x14ac:dyDescent="0.3">
      <c r="A1088" s="32">
        <v>814</v>
      </c>
      <c r="B1088" s="47" t="s">
        <v>1694</v>
      </c>
      <c r="C1088" s="47"/>
      <c r="D1088" s="47"/>
      <c r="E1088" s="48">
        <v>13.776</v>
      </c>
      <c r="F1088" s="47"/>
      <c r="G1088" s="47"/>
      <c r="H1088" s="47"/>
      <c r="I1088" s="49">
        <v>174.10391999999999</v>
      </c>
      <c r="J1088" s="47" t="s">
        <v>87</v>
      </c>
      <c r="K1088" s="49"/>
      <c r="L1088" s="49"/>
      <c r="M1088" s="49"/>
      <c r="N1088" s="49"/>
      <c r="O1088" s="49"/>
      <c r="P1088" s="49"/>
      <c r="Q1088" s="49"/>
      <c r="R1088" s="49"/>
      <c r="S1088" s="47"/>
      <c r="T1088" s="46"/>
      <c r="U1088" s="46">
        <v>59276</v>
      </c>
      <c r="V1088" s="46"/>
      <c r="W1088" s="46"/>
      <c r="X1088" s="30">
        <v>1</v>
      </c>
    </row>
    <row r="1089" spans="1:24" x14ac:dyDescent="0.3">
      <c r="A1089" s="32">
        <v>815</v>
      </c>
      <c r="B1089" s="47" t="s">
        <v>1696</v>
      </c>
      <c r="C1089" s="47"/>
      <c r="D1089" s="47"/>
      <c r="E1089" s="48">
        <v>13.785</v>
      </c>
      <c r="F1089" s="47"/>
      <c r="G1089" s="47"/>
      <c r="H1089" s="47"/>
      <c r="I1089" s="49">
        <v>150.1403</v>
      </c>
      <c r="J1089" s="47">
        <v>150.13982999999999</v>
      </c>
      <c r="K1089" s="49"/>
      <c r="L1089" s="49"/>
      <c r="M1089" s="49"/>
      <c r="N1089" s="49"/>
      <c r="O1089" s="49"/>
      <c r="P1089" s="49"/>
      <c r="Q1089" s="49"/>
      <c r="R1089" s="49"/>
      <c r="S1089" s="47"/>
      <c r="T1089" s="46"/>
      <c r="U1089" s="46">
        <v>4382578</v>
      </c>
      <c r="V1089" s="46">
        <v>4478153</v>
      </c>
      <c r="W1089" s="46">
        <v>3928227</v>
      </c>
      <c r="X1089" s="30">
        <v>3</v>
      </c>
    </row>
    <row r="1090" spans="1:24" x14ac:dyDescent="0.3">
      <c r="A1090" s="32">
        <v>816</v>
      </c>
      <c r="B1090" s="47" t="s">
        <v>1698</v>
      </c>
      <c r="C1090" s="47"/>
      <c r="D1090" s="47"/>
      <c r="E1090" s="48">
        <v>13.8</v>
      </c>
      <c r="F1090" s="47"/>
      <c r="G1090" s="47"/>
      <c r="H1090" s="47"/>
      <c r="I1090" s="49">
        <v>206.2029</v>
      </c>
      <c r="J1090" s="47" t="s">
        <v>87</v>
      </c>
      <c r="K1090" s="49"/>
      <c r="L1090" s="49"/>
      <c r="M1090" s="49"/>
      <c r="N1090" s="49"/>
      <c r="O1090" s="49"/>
      <c r="P1090" s="49"/>
      <c r="Q1090" s="49"/>
      <c r="R1090" s="49"/>
      <c r="S1090" s="47"/>
      <c r="T1090" s="46"/>
      <c r="U1090" s="46">
        <v>1256367</v>
      </c>
      <c r="V1090" s="46" t="s">
        <v>87</v>
      </c>
      <c r="W1090" s="46"/>
      <c r="X1090" s="30">
        <v>1</v>
      </c>
    </row>
    <row r="1091" spans="1:24" x14ac:dyDescent="0.3">
      <c r="A1091" s="32">
        <v>817</v>
      </c>
      <c r="B1091" s="47" t="s">
        <v>1700</v>
      </c>
      <c r="C1091" s="47"/>
      <c r="D1091" s="47"/>
      <c r="E1091" s="48">
        <v>13.816000000000001</v>
      </c>
      <c r="F1091" s="47"/>
      <c r="G1091" s="47"/>
      <c r="H1091" s="47"/>
      <c r="I1091" s="49">
        <v>222.16143</v>
      </c>
      <c r="J1091" s="47" t="s">
        <v>87</v>
      </c>
      <c r="K1091" s="49"/>
      <c r="L1091" s="49"/>
      <c r="M1091" s="49"/>
      <c r="N1091" s="49"/>
      <c r="O1091" s="49"/>
      <c r="P1091" s="49"/>
      <c r="Q1091" s="49"/>
      <c r="R1091" s="49"/>
      <c r="S1091" s="47"/>
      <c r="T1091" s="46"/>
      <c r="U1091" s="46">
        <v>261954</v>
      </c>
      <c r="V1091" s="46"/>
      <c r="W1091" s="46">
        <v>270863</v>
      </c>
      <c r="X1091" s="30">
        <v>2</v>
      </c>
    </row>
    <row r="1092" spans="1:24" x14ac:dyDescent="0.3">
      <c r="A1092" s="32">
        <v>818</v>
      </c>
      <c r="B1092" s="47" t="s">
        <v>1702</v>
      </c>
      <c r="C1092" s="47"/>
      <c r="D1092" s="47"/>
      <c r="E1092" s="48">
        <v>13.859</v>
      </c>
      <c r="F1092" s="47"/>
      <c r="G1092" s="47"/>
      <c r="H1092" s="47"/>
      <c r="I1092" s="49">
        <v>220.24646000000001</v>
      </c>
      <c r="J1092" s="47" t="s">
        <v>87</v>
      </c>
      <c r="K1092" s="49"/>
      <c r="L1092" s="49"/>
      <c r="M1092" s="49"/>
      <c r="N1092" s="49"/>
      <c r="O1092" s="49"/>
      <c r="P1092" s="49"/>
      <c r="Q1092" s="49"/>
      <c r="R1092" s="49"/>
      <c r="S1092" s="47"/>
      <c r="T1092" s="46" t="s">
        <v>87</v>
      </c>
      <c r="U1092" s="46">
        <v>346717</v>
      </c>
      <c r="V1092" s="46">
        <v>490409</v>
      </c>
      <c r="W1092" s="46">
        <v>400274</v>
      </c>
      <c r="X1092" s="30">
        <v>3</v>
      </c>
    </row>
    <row r="1093" spans="1:24" x14ac:dyDescent="0.3">
      <c r="A1093" s="32">
        <v>819</v>
      </c>
      <c r="B1093" s="47" t="s">
        <v>1704</v>
      </c>
      <c r="C1093" s="47"/>
      <c r="D1093" s="47"/>
      <c r="E1093" s="48">
        <v>13.859</v>
      </c>
      <c r="F1093" s="47"/>
      <c r="G1093" s="47"/>
      <c r="H1093" s="47"/>
      <c r="I1093" s="49">
        <v>140.15594999999999</v>
      </c>
      <c r="J1093" s="47" t="s">
        <v>87</v>
      </c>
      <c r="K1093" s="49"/>
      <c r="L1093" s="49"/>
      <c r="M1093" s="49"/>
      <c r="N1093" s="49"/>
      <c r="O1093" s="49"/>
      <c r="P1093" s="49"/>
      <c r="Q1093" s="49"/>
      <c r="R1093" s="49"/>
      <c r="S1093" s="47"/>
      <c r="T1093" s="46">
        <v>196807</v>
      </c>
      <c r="U1093" s="46">
        <v>229355</v>
      </c>
      <c r="V1093" s="46">
        <v>101701</v>
      </c>
      <c r="W1093" s="46">
        <v>156546</v>
      </c>
      <c r="X1093" s="30">
        <v>4</v>
      </c>
    </row>
    <row r="1094" spans="1:24" x14ac:dyDescent="0.3">
      <c r="A1094" s="32">
        <v>820</v>
      </c>
      <c r="B1094" s="47" t="s">
        <v>1706</v>
      </c>
      <c r="C1094" s="47"/>
      <c r="D1094" s="47"/>
      <c r="E1094" s="48">
        <v>13.863</v>
      </c>
      <c r="F1094" s="47"/>
      <c r="G1094" s="47"/>
      <c r="H1094" s="47"/>
      <c r="I1094" s="49">
        <v>283.23282</v>
      </c>
      <c r="J1094" s="47" t="s">
        <v>87</v>
      </c>
      <c r="K1094" s="49"/>
      <c r="L1094" s="49"/>
      <c r="M1094" s="49"/>
      <c r="N1094" s="49"/>
      <c r="O1094" s="49"/>
      <c r="P1094" s="49"/>
      <c r="Q1094" s="49"/>
      <c r="R1094" s="49"/>
      <c r="S1094" s="47"/>
      <c r="T1094" s="46"/>
      <c r="U1094" s="46">
        <v>24845964</v>
      </c>
      <c r="V1094" s="46">
        <v>25962209</v>
      </c>
      <c r="W1094" s="46"/>
      <c r="X1094" s="30">
        <v>2</v>
      </c>
    </row>
    <row r="1095" spans="1:24" x14ac:dyDescent="0.3">
      <c r="A1095" s="32">
        <v>821</v>
      </c>
      <c r="B1095" s="47" t="s">
        <v>1708</v>
      </c>
      <c r="C1095" s="47"/>
      <c r="D1095" s="47"/>
      <c r="E1095" s="48">
        <v>13.863</v>
      </c>
      <c r="F1095" s="47"/>
      <c r="G1095" s="47"/>
      <c r="H1095" s="47"/>
      <c r="I1095" s="49">
        <v>266.15125999999998</v>
      </c>
      <c r="J1095" s="47" t="s">
        <v>87</v>
      </c>
      <c r="K1095" s="49"/>
      <c r="L1095" s="49"/>
      <c r="M1095" s="49"/>
      <c r="N1095" s="49"/>
      <c r="O1095" s="49"/>
      <c r="P1095" s="49"/>
      <c r="Q1095" s="49"/>
      <c r="R1095" s="49"/>
      <c r="S1095" s="47"/>
      <c r="T1095" s="46">
        <v>331144</v>
      </c>
      <c r="U1095" s="46">
        <v>346717</v>
      </c>
      <c r="V1095" s="46">
        <v>490409</v>
      </c>
      <c r="W1095" s="46">
        <v>400274</v>
      </c>
      <c r="X1095" s="30">
        <v>4</v>
      </c>
    </row>
    <row r="1096" spans="1:24" x14ac:dyDescent="0.3">
      <c r="A1096" s="32">
        <v>822</v>
      </c>
      <c r="B1096" s="47" t="s">
        <v>1710</v>
      </c>
      <c r="C1096" s="47"/>
      <c r="D1096" s="47"/>
      <c r="E1096" s="48">
        <v>13.866</v>
      </c>
      <c r="F1096" s="47"/>
      <c r="G1096" s="47"/>
      <c r="H1096" s="47"/>
      <c r="I1096" s="49">
        <v>208.12227999999999</v>
      </c>
      <c r="J1096" s="47" t="s">
        <v>87</v>
      </c>
      <c r="K1096" s="49"/>
      <c r="L1096" s="49"/>
      <c r="M1096" s="49"/>
      <c r="N1096" s="49"/>
      <c r="O1096" s="49"/>
      <c r="P1096" s="49"/>
      <c r="Q1096" s="49"/>
      <c r="R1096" s="49"/>
      <c r="S1096" s="47"/>
      <c r="T1096" s="46"/>
      <c r="U1096" s="46">
        <v>415866</v>
      </c>
      <c r="V1096" s="46">
        <v>310287</v>
      </c>
      <c r="W1096" s="46">
        <v>280424</v>
      </c>
      <c r="X1096" s="30">
        <v>3</v>
      </c>
    </row>
    <row r="1097" spans="1:24" x14ac:dyDescent="0.3">
      <c r="A1097" s="32">
        <v>823</v>
      </c>
      <c r="B1097" s="47" t="s">
        <v>1712</v>
      </c>
      <c r="C1097" s="47"/>
      <c r="D1097" s="47"/>
      <c r="E1097" s="48">
        <v>13.87</v>
      </c>
      <c r="F1097" s="47"/>
      <c r="G1097" s="47"/>
      <c r="H1097" s="47"/>
      <c r="I1097" s="49">
        <v>810.31200999999999</v>
      </c>
      <c r="J1097" s="47" t="s">
        <v>87</v>
      </c>
      <c r="K1097" s="49"/>
      <c r="L1097" s="49"/>
      <c r="M1097" s="49"/>
      <c r="N1097" s="49"/>
      <c r="O1097" s="49"/>
      <c r="P1097" s="49"/>
      <c r="Q1097" s="49"/>
      <c r="R1097" s="49"/>
      <c r="S1097" s="47"/>
      <c r="T1097" s="46">
        <v>127211</v>
      </c>
      <c r="U1097" s="46">
        <v>125712</v>
      </c>
      <c r="V1097" s="46">
        <v>159666</v>
      </c>
      <c r="W1097" s="46">
        <v>178100</v>
      </c>
      <c r="X1097" s="30">
        <v>4</v>
      </c>
    </row>
    <row r="1098" spans="1:24" x14ac:dyDescent="0.3">
      <c r="A1098" s="32">
        <v>824</v>
      </c>
      <c r="B1098" s="47" t="s">
        <v>1653</v>
      </c>
      <c r="C1098" s="47"/>
      <c r="D1098" s="47"/>
      <c r="E1098" s="48">
        <v>13.885999999999999</v>
      </c>
      <c r="F1098" s="47"/>
      <c r="G1098" s="47"/>
      <c r="H1098" s="47"/>
      <c r="I1098" s="49">
        <v>314.22403000000003</v>
      </c>
      <c r="J1098" s="47" t="s">
        <v>87</v>
      </c>
      <c r="K1098" s="49"/>
      <c r="L1098" s="49"/>
      <c r="M1098" s="49"/>
      <c r="N1098" s="49"/>
      <c r="O1098" s="49"/>
      <c r="P1098" s="49"/>
      <c r="Q1098" s="49"/>
      <c r="R1098" s="49"/>
      <c r="S1098" s="47"/>
      <c r="T1098" s="46">
        <v>258723</v>
      </c>
      <c r="U1098" s="46">
        <v>3210861</v>
      </c>
      <c r="V1098" s="46">
        <v>1116423</v>
      </c>
      <c r="W1098" s="46">
        <v>1941742</v>
      </c>
      <c r="X1098" s="30">
        <v>4</v>
      </c>
    </row>
    <row r="1099" spans="1:24" x14ac:dyDescent="0.3">
      <c r="A1099" s="32">
        <v>825</v>
      </c>
      <c r="B1099" s="47" t="s">
        <v>642</v>
      </c>
      <c r="C1099" s="47"/>
      <c r="D1099" s="47"/>
      <c r="E1099" s="48">
        <v>13.897</v>
      </c>
      <c r="F1099" s="47"/>
      <c r="G1099" s="47"/>
      <c r="H1099" s="47"/>
      <c r="I1099" s="49">
        <v>368.11891000000003</v>
      </c>
      <c r="J1099" s="47" t="s">
        <v>87</v>
      </c>
      <c r="K1099" s="49"/>
      <c r="L1099" s="49"/>
      <c r="M1099" s="49"/>
      <c r="N1099" s="49"/>
      <c r="O1099" s="49"/>
      <c r="P1099" s="49"/>
      <c r="Q1099" s="49"/>
      <c r="R1099" s="49"/>
      <c r="S1099" s="47"/>
      <c r="T1099" s="46" t="s">
        <v>87</v>
      </c>
      <c r="U1099" s="46">
        <v>895578</v>
      </c>
      <c r="V1099" s="46" t="s">
        <v>87</v>
      </c>
      <c r="W1099" s="46">
        <v>872163</v>
      </c>
      <c r="X1099" s="30">
        <v>2</v>
      </c>
    </row>
    <row r="1100" spans="1:24" x14ac:dyDescent="0.3">
      <c r="A1100" s="32">
        <v>826</v>
      </c>
      <c r="B1100" s="47" t="s">
        <v>1654</v>
      </c>
      <c r="C1100" s="47"/>
      <c r="D1100" s="47"/>
      <c r="E1100" s="48">
        <v>13.922000000000001</v>
      </c>
      <c r="F1100" s="47"/>
      <c r="G1100" s="47"/>
      <c r="H1100" s="47"/>
      <c r="I1100" s="49">
        <v>255.14651000000001</v>
      </c>
      <c r="J1100" s="47" t="s">
        <v>87</v>
      </c>
      <c r="K1100" s="49"/>
      <c r="L1100" s="49"/>
      <c r="M1100" s="49"/>
      <c r="N1100" s="49"/>
      <c r="O1100" s="49"/>
      <c r="P1100" s="49"/>
      <c r="Q1100" s="49"/>
      <c r="R1100" s="49"/>
      <c r="S1100" s="47"/>
      <c r="T1100" s="46"/>
      <c r="U1100" s="46"/>
      <c r="V1100" s="46"/>
      <c r="W1100" s="46">
        <v>364609</v>
      </c>
      <c r="X1100" s="30">
        <v>1</v>
      </c>
    </row>
    <row r="1101" spans="1:24" x14ac:dyDescent="0.3">
      <c r="A1101" s="32">
        <v>827</v>
      </c>
      <c r="B1101" s="47" t="s">
        <v>1656</v>
      </c>
      <c r="C1101" s="47"/>
      <c r="D1101" s="47"/>
      <c r="E1101" s="48">
        <v>13.928000000000001</v>
      </c>
      <c r="F1101" s="47"/>
      <c r="G1101" s="47"/>
      <c r="H1101" s="47"/>
      <c r="I1101" s="49">
        <v>256.14578</v>
      </c>
      <c r="J1101" s="47" t="s">
        <v>87</v>
      </c>
      <c r="K1101" s="49"/>
      <c r="L1101" s="49"/>
      <c r="M1101" s="49"/>
      <c r="N1101" s="49"/>
      <c r="O1101" s="49"/>
      <c r="P1101" s="49"/>
      <c r="Q1101" s="49"/>
      <c r="R1101" s="49"/>
      <c r="S1101" s="47"/>
      <c r="T1101" s="46">
        <v>3397967</v>
      </c>
      <c r="U1101" s="46">
        <v>4619377</v>
      </c>
      <c r="V1101" s="46">
        <v>3659038</v>
      </c>
      <c r="W1101" s="46">
        <v>4795196</v>
      </c>
      <c r="X1101" s="30">
        <v>4</v>
      </c>
    </row>
    <row r="1102" spans="1:24" x14ac:dyDescent="0.3">
      <c r="A1102" s="32">
        <v>828</v>
      </c>
      <c r="B1102" s="47" t="s">
        <v>1655</v>
      </c>
      <c r="C1102" s="47"/>
      <c r="D1102" s="47"/>
      <c r="E1102" s="48">
        <v>13.933</v>
      </c>
      <c r="F1102" s="47"/>
      <c r="G1102" s="47"/>
      <c r="H1102" s="47"/>
      <c r="I1102" s="49">
        <v>128.11957000000001</v>
      </c>
      <c r="J1102" s="47" t="s">
        <v>87</v>
      </c>
      <c r="K1102" s="49"/>
      <c r="L1102" s="49"/>
      <c r="M1102" s="49"/>
      <c r="N1102" s="49"/>
      <c r="O1102" s="49"/>
      <c r="P1102" s="49"/>
      <c r="Q1102" s="49"/>
      <c r="R1102" s="49"/>
      <c r="S1102" s="47"/>
      <c r="T1102" s="46">
        <v>127099</v>
      </c>
      <c r="U1102" s="46">
        <v>1630484</v>
      </c>
      <c r="V1102" s="46">
        <v>74776</v>
      </c>
      <c r="W1102" s="46">
        <v>618166</v>
      </c>
      <c r="X1102" s="30">
        <v>4</v>
      </c>
    </row>
    <row r="1103" spans="1:24" x14ac:dyDescent="0.3">
      <c r="A1103" s="32">
        <v>829</v>
      </c>
      <c r="B1103" s="47" t="s">
        <v>1719</v>
      </c>
      <c r="C1103" s="47"/>
      <c r="D1103" s="47"/>
      <c r="E1103" s="48">
        <v>13.942</v>
      </c>
      <c r="F1103" s="47"/>
      <c r="G1103" s="47"/>
      <c r="H1103" s="47"/>
      <c r="I1103" s="49">
        <v>288.17200000000003</v>
      </c>
      <c r="J1103" s="47" t="s">
        <v>87</v>
      </c>
      <c r="K1103" s="49"/>
      <c r="L1103" s="49"/>
      <c r="M1103" s="49"/>
      <c r="N1103" s="49"/>
      <c r="O1103" s="49"/>
      <c r="P1103" s="49"/>
      <c r="Q1103" s="49"/>
      <c r="R1103" s="49"/>
      <c r="S1103" s="47"/>
      <c r="T1103" s="46">
        <v>194707</v>
      </c>
      <c r="U1103" s="46">
        <v>206631</v>
      </c>
      <c r="V1103" s="46">
        <v>258513</v>
      </c>
      <c r="W1103" s="46">
        <v>238841</v>
      </c>
      <c r="X1103" s="30">
        <v>4</v>
      </c>
    </row>
    <row r="1104" spans="1:24" x14ac:dyDescent="0.3">
      <c r="A1104" s="32">
        <v>830</v>
      </c>
      <c r="B1104" s="47" t="s">
        <v>1657</v>
      </c>
      <c r="C1104" s="47"/>
      <c r="D1104" s="47"/>
      <c r="E1104" s="48">
        <v>13.942</v>
      </c>
      <c r="F1104" s="47"/>
      <c r="G1104" s="47"/>
      <c r="H1104" s="47"/>
      <c r="I1104" s="49">
        <v>210.16143</v>
      </c>
      <c r="J1104" s="47" t="s">
        <v>87</v>
      </c>
      <c r="K1104" s="49"/>
      <c r="L1104" s="49"/>
      <c r="M1104" s="49"/>
      <c r="N1104" s="49"/>
      <c r="O1104" s="49"/>
      <c r="P1104" s="49"/>
      <c r="Q1104" s="49"/>
      <c r="R1104" s="49"/>
      <c r="S1104" s="47"/>
      <c r="T1104" s="46">
        <v>209114</v>
      </c>
      <c r="U1104" s="46">
        <v>39529</v>
      </c>
      <c r="V1104" s="46">
        <v>206497</v>
      </c>
      <c r="W1104" s="46">
        <v>131300</v>
      </c>
      <c r="X1104" s="30">
        <v>4</v>
      </c>
    </row>
    <row r="1105" spans="1:24" x14ac:dyDescent="0.3">
      <c r="A1105" s="32">
        <v>831</v>
      </c>
      <c r="B1105" s="47" t="s">
        <v>1721</v>
      </c>
      <c r="C1105" s="47"/>
      <c r="D1105" s="47"/>
      <c r="E1105" s="48">
        <v>13.944000000000001</v>
      </c>
      <c r="F1105" s="47"/>
      <c r="G1105" s="47"/>
      <c r="H1105" s="47"/>
      <c r="I1105" s="49">
        <v>116.08318</v>
      </c>
      <c r="J1105" s="47" t="s">
        <v>87</v>
      </c>
      <c r="K1105" s="49"/>
      <c r="L1105" s="49"/>
      <c r="M1105" s="49"/>
      <c r="N1105" s="49"/>
      <c r="O1105" s="49"/>
      <c r="P1105" s="49"/>
      <c r="Q1105" s="49"/>
      <c r="R1105" s="49"/>
      <c r="S1105" s="47"/>
      <c r="T1105" s="46">
        <v>145004</v>
      </c>
      <c r="U1105" s="46">
        <v>248876</v>
      </c>
      <c r="V1105" s="46">
        <v>337951</v>
      </c>
      <c r="W1105" s="46">
        <v>197724</v>
      </c>
      <c r="X1105" s="30">
        <v>4</v>
      </c>
    </row>
    <row r="1106" spans="1:24" x14ac:dyDescent="0.3">
      <c r="A1106" s="32">
        <v>832</v>
      </c>
      <c r="B1106" s="47" t="s">
        <v>1724</v>
      </c>
      <c r="C1106" s="47"/>
      <c r="D1106" s="47"/>
      <c r="E1106" s="48">
        <v>13.952999999999999</v>
      </c>
      <c r="F1106" s="47"/>
      <c r="G1106" s="47"/>
      <c r="H1106" s="47"/>
      <c r="I1106" s="49">
        <v>252.13561000000001</v>
      </c>
      <c r="J1106" s="47" t="s">
        <v>87</v>
      </c>
      <c r="K1106" s="49"/>
      <c r="L1106" s="49"/>
      <c r="M1106" s="49"/>
      <c r="N1106" s="49"/>
      <c r="O1106" s="49"/>
      <c r="P1106" s="49"/>
      <c r="Q1106" s="49"/>
      <c r="R1106" s="49"/>
      <c r="S1106" s="47"/>
      <c r="T1106" s="46">
        <v>16020305</v>
      </c>
      <c r="U1106" s="46">
        <v>10347619</v>
      </c>
      <c r="V1106" s="46">
        <v>16125838</v>
      </c>
      <c r="W1106" s="46">
        <v>13100009</v>
      </c>
      <c r="X1106" s="30">
        <v>4</v>
      </c>
    </row>
    <row r="1107" spans="1:24" x14ac:dyDescent="0.3">
      <c r="A1107" s="32">
        <v>833</v>
      </c>
      <c r="B1107" s="47" t="s">
        <v>1658</v>
      </c>
      <c r="C1107" s="47"/>
      <c r="D1107" s="47"/>
      <c r="E1107" s="48">
        <v>13.952999999999999</v>
      </c>
      <c r="F1107" s="47"/>
      <c r="G1107" s="47"/>
      <c r="H1107" s="47"/>
      <c r="I1107" s="49">
        <v>236.15192999999999</v>
      </c>
      <c r="J1107" s="47" t="s">
        <v>87</v>
      </c>
      <c r="K1107" s="49"/>
      <c r="L1107" s="49"/>
      <c r="M1107" s="49"/>
      <c r="N1107" s="49"/>
      <c r="O1107" s="49"/>
      <c r="P1107" s="49"/>
      <c r="Q1107" s="49"/>
      <c r="R1107" s="49"/>
      <c r="S1107" s="47"/>
      <c r="T1107" s="46">
        <v>1531757</v>
      </c>
      <c r="U1107" s="46">
        <v>1012722</v>
      </c>
      <c r="V1107" s="46">
        <v>1602783</v>
      </c>
      <c r="W1107" s="46">
        <v>1223838</v>
      </c>
      <c r="X1107" s="30">
        <v>4</v>
      </c>
    </row>
    <row r="1108" spans="1:24" x14ac:dyDescent="0.3">
      <c r="A1108" s="32">
        <v>834</v>
      </c>
      <c r="B1108" s="47" t="s">
        <v>1727</v>
      </c>
      <c r="C1108" s="47"/>
      <c r="D1108" s="47"/>
      <c r="E1108" s="48">
        <v>13.962</v>
      </c>
      <c r="F1108" s="47"/>
      <c r="G1108" s="47"/>
      <c r="H1108" s="47"/>
      <c r="I1108" s="49">
        <v>124.12465</v>
      </c>
      <c r="J1108" s="47" t="s">
        <v>87</v>
      </c>
      <c r="K1108" s="49"/>
      <c r="L1108" s="49"/>
      <c r="M1108" s="49"/>
      <c r="N1108" s="49"/>
      <c r="O1108" s="49"/>
      <c r="P1108" s="49"/>
      <c r="Q1108" s="49"/>
      <c r="R1108" s="49"/>
      <c r="S1108" s="47"/>
      <c r="T1108" s="46">
        <v>2670143</v>
      </c>
      <c r="U1108" s="46">
        <v>2109342</v>
      </c>
      <c r="V1108" s="46">
        <v>3406044</v>
      </c>
      <c r="W1108" s="46">
        <v>2260622</v>
      </c>
      <c r="X1108" s="30">
        <v>4</v>
      </c>
    </row>
    <row r="1109" spans="1:24" x14ac:dyDescent="0.3">
      <c r="A1109" s="32">
        <v>835</v>
      </c>
      <c r="B1109" s="47" t="s">
        <v>1728</v>
      </c>
      <c r="C1109" s="47"/>
      <c r="D1109" s="47"/>
      <c r="E1109" s="48">
        <v>14.012</v>
      </c>
      <c r="F1109" s="47"/>
      <c r="G1109" s="47"/>
      <c r="H1109" s="47"/>
      <c r="I1109" s="49">
        <v>236.17707999999999</v>
      </c>
      <c r="J1109" s="47" t="s">
        <v>87</v>
      </c>
      <c r="K1109" s="49"/>
      <c r="L1109" s="49"/>
      <c r="M1109" s="49"/>
      <c r="N1109" s="49"/>
      <c r="O1109" s="49"/>
      <c r="P1109" s="49"/>
      <c r="Q1109" s="49"/>
      <c r="R1109" s="49"/>
      <c r="S1109" s="47"/>
      <c r="T1109" s="46"/>
      <c r="U1109" s="46"/>
      <c r="V1109" s="46">
        <v>3406044</v>
      </c>
      <c r="W1109" s="46"/>
      <c r="X1109" s="30">
        <v>1</v>
      </c>
    </row>
    <row r="1110" spans="1:24" x14ac:dyDescent="0.3">
      <c r="A1110" s="32">
        <v>836</v>
      </c>
      <c r="B1110" s="47" t="s">
        <v>1730</v>
      </c>
      <c r="C1110" s="47"/>
      <c r="D1110" s="47"/>
      <c r="E1110" s="48">
        <v>14.026999999999999</v>
      </c>
      <c r="F1110" s="47"/>
      <c r="G1110" s="47"/>
      <c r="H1110" s="47"/>
      <c r="I1110" s="49">
        <v>239.19591</v>
      </c>
      <c r="J1110" s="47" t="s">
        <v>87</v>
      </c>
      <c r="K1110" s="49"/>
      <c r="L1110" s="49"/>
      <c r="M1110" s="49"/>
      <c r="N1110" s="49"/>
      <c r="O1110" s="49"/>
      <c r="P1110" s="49"/>
      <c r="Q1110" s="49"/>
      <c r="R1110" s="49"/>
      <c r="S1110" s="47"/>
      <c r="T1110" s="46">
        <v>1163921</v>
      </c>
      <c r="U1110" s="46">
        <v>1482596</v>
      </c>
      <c r="V1110" s="46">
        <v>1462745</v>
      </c>
      <c r="W1110" s="46">
        <v>1463281</v>
      </c>
      <c r="X1110" s="30">
        <v>4</v>
      </c>
    </row>
    <row r="1111" spans="1:24" x14ac:dyDescent="0.3">
      <c r="A1111" s="32">
        <v>837</v>
      </c>
      <c r="B1111" s="47" t="s">
        <v>1731</v>
      </c>
      <c r="C1111" s="47"/>
      <c r="D1111" s="47"/>
      <c r="E1111" s="48">
        <v>14.026999999999999</v>
      </c>
      <c r="F1111" s="47"/>
      <c r="G1111" s="47"/>
      <c r="H1111" s="47"/>
      <c r="I1111" s="49">
        <v>168.11447999999999</v>
      </c>
      <c r="J1111" s="47" t="s">
        <v>87</v>
      </c>
      <c r="K1111" s="49"/>
      <c r="L1111" s="49"/>
      <c r="M1111" s="49"/>
      <c r="N1111" s="49"/>
      <c r="O1111" s="49"/>
      <c r="P1111" s="49"/>
      <c r="Q1111" s="49"/>
      <c r="R1111" s="49"/>
      <c r="S1111" s="47"/>
      <c r="T1111" s="46"/>
      <c r="U1111" s="46">
        <v>1243491</v>
      </c>
      <c r="V1111" s="46">
        <v>1251260</v>
      </c>
      <c r="W1111" s="46">
        <v>1302675</v>
      </c>
      <c r="X1111" s="30">
        <v>3</v>
      </c>
    </row>
    <row r="1112" spans="1:24" x14ac:dyDescent="0.3">
      <c r="A1112" s="32">
        <v>838</v>
      </c>
      <c r="B1112" s="47" t="s">
        <v>1659</v>
      </c>
      <c r="C1112" s="47"/>
      <c r="D1112" s="47"/>
      <c r="E1112" s="48">
        <v>14.054</v>
      </c>
      <c r="F1112" s="47"/>
      <c r="G1112" s="47"/>
      <c r="H1112" s="47"/>
      <c r="I1112" s="49">
        <v>232.09414000000001</v>
      </c>
      <c r="J1112" s="47" t="s">
        <v>87</v>
      </c>
      <c r="K1112" s="49"/>
      <c r="L1112" s="49"/>
      <c r="M1112" s="49"/>
      <c r="N1112" s="49"/>
      <c r="O1112" s="49"/>
      <c r="P1112" s="49"/>
      <c r="Q1112" s="49"/>
      <c r="R1112" s="49"/>
      <c r="S1112" s="47"/>
      <c r="T1112" s="46"/>
      <c r="U1112" s="46">
        <v>570560</v>
      </c>
      <c r="V1112" s="46">
        <v>737561</v>
      </c>
      <c r="W1112" s="46"/>
      <c r="X1112" s="30">
        <v>2</v>
      </c>
    </row>
    <row r="1113" spans="1:24" x14ac:dyDescent="0.3">
      <c r="A1113" s="32">
        <v>839</v>
      </c>
      <c r="B1113" s="47" t="s">
        <v>1661</v>
      </c>
      <c r="C1113" s="47"/>
      <c r="D1113" s="47"/>
      <c r="E1113" s="48">
        <v>14.09</v>
      </c>
      <c r="F1113" s="47"/>
      <c r="G1113" s="47"/>
      <c r="H1113" s="47"/>
      <c r="I1113" s="49">
        <v>255.02929</v>
      </c>
      <c r="J1113" s="47" t="s">
        <v>87</v>
      </c>
      <c r="K1113" s="49"/>
      <c r="L1113" s="49"/>
      <c r="M1113" s="49"/>
      <c r="N1113" s="49"/>
      <c r="O1113" s="49"/>
      <c r="P1113" s="49"/>
      <c r="Q1113" s="49"/>
      <c r="R1113" s="49"/>
      <c r="S1113" s="47"/>
      <c r="T1113" s="46">
        <v>250380</v>
      </c>
      <c r="U1113" s="46">
        <v>424480</v>
      </c>
      <c r="V1113" s="46">
        <v>349921</v>
      </c>
      <c r="W1113" s="46">
        <v>320607</v>
      </c>
      <c r="X1113" s="30">
        <v>4</v>
      </c>
    </row>
    <row r="1114" spans="1:24" x14ac:dyDescent="0.3">
      <c r="A1114" s="32">
        <v>840</v>
      </c>
      <c r="B1114" s="47" t="s">
        <v>1660</v>
      </c>
      <c r="C1114" s="47"/>
      <c r="D1114" s="47"/>
      <c r="E1114" s="48">
        <v>14.1</v>
      </c>
      <c r="F1114" s="47"/>
      <c r="G1114" s="47"/>
      <c r="H1114" s="47"/>
      <c r="I1114" s="49">
        <v>212.21347</v>
      </c>
      <c r="J1114" s="47" t="s">
        <v>87</v>
      </c>
      <c r="K1114" s="49"/>
      <c r="L1114" s="49"/>
      <c r="M1114" s="49"/>
      <c r="N1114" s="49"/>
      <c r="O1114" s="49"/>
      <c r="P1114" s="49"/>
      <c r="Q1114" s="49"/>
      <c r="R1114" s="49"/>
      <c r="S1114" s="47"/>
      <c r="T1114" s="46"/>
      <c r="U1114" s="46">
        <v>1445800</v>
      </c>
      <c r="V1114" s="46">
        <v>1191071</v>
      </c>
      <c r="W1114" s="46"/>
      <c r="X1114" s="30">
        <v>2</v>
      </c>
    </row>
    <row r="1115" spans="1:24" x14ac:dyDescent="0.3">
      <c r="A1115" s="32">
        <v>841</v>
      </c>
      <c r="B1115" s="47" t="s">
        <v>1662</v>
      </c>
      <c r="C1115" s="47"/>
      <c r="D1115" s="47"/>
      <c r="E1115" s="48">
        <v>14.11</v>
      </c>
      <c r="F1115" s="47"/>
      <c r="G1115" s="47"/>
      <c r="H1115" s="47"/>
      <c r="I1115" s="49">
        <v>268.14915000000002</v>
      </c>
      <c r="J1115" s="47" t="s">
        <v>87</v>
      </c>
      <c r="K1115" s="49"/>
      <c r="L1115" s="49"/>
      <c r="M1115" s="49"/>
      <c r="N1115" s="49"/>
      <c r="O1115" s="49"/>
      <c r="P1115" s="49"/>
      <c r="Q1115" s="49"/>
      <c r="R1115" s="49"/>
      <c r="S1115" s="47"/>
      <c r="T1115" s="46"/>
      <c r="U1115" s="46">
        <v>341659</v>
      </c>
      <c r="V1115" s="46">
        <v>303967</v>
      </c>
      <c r="W1115" s="46"/>
      <c r="X1115" s="30">
        <v>2</v>
      </c>
    </row>
    <row r="1116" spans="1:24" x14ac:dyDescent="0.3">
      <c r="A1116" s="32">
        <v>842</v>
      </c>
      <c r="B1116" s="47" t="s">
        <v>1663</v>
      </c>
      <c r="C1116" s="47"/>
      <c r="D1116" s="47"/>
      <c r="E1116" s="48">
        <v>14.117000000000001</v>
      </c>
      <c r="F1116" s="47"/>
      <c r="G1116" s="47"/>
      <c r="H1116" s="47"/>
      <c r="I1116" s="49">
        <v>382.21386000000001</v>
      </c>
      <c r="J1116" s="47" t="s">
        <v>87</v>
      </c>
      <c r="K1116" s="49"/>
      <c r="L1116" s="49"/>
      <c r="M1116" s="49"/>
      <c r="N1116" s="49"/>
      <c r="O1116" s="49"/>
      <c r="P1116" s="49"/>
      <c r="Q1116" s="49"/>
      <c r="R1116" s="49"/>
      <c r="S1116" s="47"/>
      <c r="T1116" s="46">
        <v>489999</v>
      </c>
      <c r="U1116" s="46">
        <v>576293</v>
      </c>
      <c r="V1116" s="46">
        <v>699094</v>
      </c>
      <c r="W1116" s="46">
        <v>462211</v>
      </c>
      <c r="X1116" s="30">
        <v>4</v>
      </c>
    </row>
    <row r="1117" spans="1:24" x14ac:dyDescent="0.3">
      <c r="A1117" s="32">
        <v>843</v>
      </c>
      <c r="B1117" s="47" t="s">
        <v>1664</v>
      </c>
      <c r="C1117" s="47"/>
      <c r="D1117" s="47"/>
      <c r="E1117" s="48">
        <v>14.119</v>
      </c>
      <c r="F1117" s="47"/>
      <c r="G1117" s="47"/>
      <c r="H1117" s="47"/>
      <c r="I1117" s="49">
        <v>172.12465</v>
      </c>
      <c r="J1117" s="47">
        <v>172.12418</v>
      </c>
      <c r="K1117" s="49"/>
      <c r="L1117" s="49"/>
      <c r="M1117" s="49"/>
      <c r="N1117" s="49"/>
      <c r="O1117" s="49"/>
      <c r="P1117" s="49"/>
      <c r="Q1117" s="49"/>
      <c r="R1117" s="49"/>
      <c r="S1117" s="47"/>
      <c r="T1117" s="46"/>
      <c r="U1117" s="46">
        <v>765355</v>
      </c>
      <c r="V1117" s="46"/>
      <c r="W1117" s="46">
        <v>556872</v>
      </c>
      <c r="X1117" s="30">
        <v>2</v>
      </c>
    </row>
    <row r="1118" spans="1:24" x14ac:dyDescent="0.3">
      <c r="A1118" s="32">
        <v>844</v>
      </c>
      <c r="B1118" s="47" t="s">
        <v>1667</v>
      </c>
      <c r="C1118" s="47"/>
      <c r="D1118" s="47"/>
      <c r="E1118" s="48">
        <v>14.146000000000001</v>
      </c>
      <c r="F1118" s="47"/>
      <c r="G1118" s="47"/>
      <c r="H1118" s="47"/>
      <c r="I1118" s="49">
        <v>296.14720999999997</v>
      </c>
      <c r="J1118" s="47" t="s">
        <v>87</v>
      </c>
      <c r="K1118" s="49"/>
      <c r="L1118" s="49"/>
      <c r="M1118" s="49"/>
      <c r="N1118" s="49"/>
      <c r="O1118" s="49"/>
      <c r="P1118" s="49"/>
      <c r="Q1118" s="49"/>
      <c r="R1118" s="49"/>
      <c r="S1118" s="47"/>
      <c r="T1118" s="46" t="s">
        <v>87</v>
      </c>
      <c r="U1118" s="46">
        <v>463553</v>
      </c>
      <c r="V1118" s="46">
        <v>516605</v>
      </c>
      <c r="W1118" s="46"/>
      <c r="X1118" s="30">
        <v>2</v>
      </c>
    </row>
    <row r="1119" spans="1:24" x14ac:dyDescent="0.3">
      <c r="A1119" s="32">
        <v>845</v>
      </c>
      <c r="B1119" s="47" t="s">
        <v>1668</v>
      </c>
      <c r="C1119" s="47"/>
      <c r="D1119" s="47"/>
      <c r="E1119" s="48">
        <v>14.154999999999999</v>
      </c>
      <c r="F1119" s="47"/>
      <c r="G1119" s="47"/>
      <c r="H1119" s="47"/>
      <c r="I1119" s="49">
        <v>100.05188</v>
      </c>
      <c r="J1119" s="47" t="s">
        <v>87</v>
      </c>
      <c r="K1119" s="49"/>
      <c r="L1119" s="49"/>
      <c r="M1119" s="49"/>
      <c r="N1119" s="49"/>
      <c r="O1119" s="49"/>
      <c r="P1119" s="49"/>
      <c r="Q1119" s="49"/>
      <c r="R1119" s="49"/>
      <c r="S1119" s="47"/>
      <c r="T1119" s="46">
        <v>263281</v>
      </c>
      <c r="U1119" s="46">
        <v>235207</v>
      </c>
      <c r="V1119" s="46">
        <v>166442</v>
      </c>
      <c r="W1119" s="46">
        <v>204424</v>
      </c>
      <c r="X1119" s="30">
        <v>4</v>
      </c>
    </row>
    <row r="1120" spans="1:24" x14ac:dyDescent="0.3">
      <c r="A1120" s="32">
        <v>846</v>
      </c>
      <c r="B1120" s="47" t="s">
        <v>1669</v>
      </c>
      <c r="C1120" s="47"/>
      <c r="D1120" s="47"/>
      <c r="E1120" s="48">
        <v>14.154999999999999</v>
      </c>
      <c r="F1120" s="47"/>
      <c r="G1120" s="47"/>
      <c r="H1120" s="47"/>
      <c r="I1120" s="49">
        <v>100.05188</v>
      </c>
      <c r="J1120" s="47" t="s">
        <v>87</v>
      </c>
      <c r="K1120" s="49"/>
      <c r="L1120" s="49"/>
      <c r="M1120" s="49"/>
      <c r="N1120" s="49"/>
      <c r="O1120" s="49"/>
      <c r="P1120" s="49"/>
      <c r="Q1120" s="49"/>
      <c r="R1120" s="49"/>
      <c r="S1120" s="47"/>
      <c r="T1120" s="46">
        <v>263281</v>
      </c>
      <c r="U1120" s="46">
        <v>235207</v>
      </c>
      <c r="V1120" s="46">
        <v>166442</v>
      </c>
      <c r="W1120" s="46">
        <v>204424</v>
      </c>
      <c r="X1120" s="30">
        <v>4</v>
      </c>
    </row>
    <row r="1121" spans="1:24" x14ac:dyDescent="0.3">
      <c r="A1121" s="32">
        <v>847</v>
      </c>
      <c r="B1121" s="47" t="s">
        <v>1670</v>
      </c>
      <c r="C1121" s="47"/>
      <c r="D1121" s="47"/>
      <c r="E1121" s="48">
        <v>14.189</v>
      </c>
      <c r="F1121" s="47"/>
      <c r="G1121" s="47"/>
      <c r="H1121" s="47"/>
      <c r="I1121" s="49">
        <v>112.12465</v>
      </c>
      <c r="J1121" s="47">
        <v>112.12434</v>
      </c>
      <c r="K1121" s="49"/>
      <c r="L1121" s="49"/>
      <c r="M1121" s="49"/>
      <c r="N1121" s="49"/>
      <c r="O1121" s="49"/>
      <c r="P1121" s="49"/>
      <c r="Q1121" s="49"/>
      <c r="R1121" s="49"/>
      <c r="S1121" s="47"/>
      <c r="T1121" s="46">
        <v>3476452</v>
      </c>
      <c r="U1121" s="46">
        <v>4911815</v>
      </c>
      <c r="V1121" s="46">
        <v>5456402</v>
      </c>
      <c r="W1121" s="46">
        <v>4120958</v>
      </c>
      <c r="X1121" s="30">
        <v>4</v>
      </c>
    </row>
    <row r="1122" spans="1:24" x14ac:dyDescent="0.3">
      <c r="A1122" s="32">
        <v>848</v>
      </c>
      <c r="B1122" s="47" t="s">
        <v>1672</v>
      </c>
      <c r="C1122" s="47"/>
      <c r="D1122" s="47"/>
      <c r="E1122" s="48">
        <v>14.19</v>
      </c>
      <c r="F1122" s="47"/>
      <c r="G1122" s="47"/>
      <c r="H1122" s="47"/>
      <c r="I1122" s="49">
        <v>307.15667999999999</v>
      </c>
      <c r="J1122" s="47" t="s">
        <v>87</v>
      </c>
      <c r="K1122" s="49"/>
      <c r="L1122" s="49"/>
      <c r="M1122" s="49"/>
      <c r="N1122" s="49"/>
      <c r="O1122" s="49"/>
      <c r="P1122" s="49"/>
      <c r="Q1122" s="49"/>
      <c r="R1122" s="49"/>
      <c r="S1122" s="47"/>
      <c r="T1122" s="46">
        <v>3476452</v>
      </c>
      <c r="U1122" s="46">
        <v>4911815</v>
      </c>
      <c r="V1122" s="46" t="s">
        <v>87</v>
      </c>
      <c r="W1122" s="46">
        <v>4120958</v>
      </c>
      <c r="X1122" s="30">
        <v>3</v>
      </c>
    </row>
    <row r="1123" spans="1:24" x14ac:dyDescent="0.3">
      <c r="A1123" s="32">
        <v>849</v>
      </c>
      <c r="B1123" s="47" t="s">
        <v>1674</v>
      </c>
      <c r="C1123" s="47"/>
      <c r="D1123" s="47"/>
      <c r="E1123" s="48">
        <v>14.207000000000001</v>
      </c>
      <c r="F1123" s="47"/>
      <c r="G1123" s="47"/>
      <c r="H1123" s="47"/>
      <c r="I1123" s="49">
        <v>194.16651999999999</v>
      </c>
      <c r="J1123" s="47">
        <v>194.16583</v>
      </c>
      <c r="K1123" s="49"/>
      <c r="L1123" s="49"/>
      <c r="M1123" s="49"/>
      <c r="N1123" s="49"/>
      <c r="O1123" s="49"/>
      <c r="P1123" s="49"/>
      <c r="Q1123" s="49"/>
      <c r="R1123" s="49"/>
      <c r="S1123" s="47"/>
      <c r="T1123" s="46" t="s">
        <v>87</v>
      </c>
      <c r="U1123" s="46">
        <v>704262</v>
      </c>
      <c r="V1123" s="46"/>
      <c r="W1123" s="46"/>
      <c r="X1123" s="30">
        <v>1</v>
      </c>
    </row>
    <row r="1124" spans="1:24" x14ac:dyDescent="0.3">
      <c r="A1124" s="32">
        <v>850</v>
      </c>
      <c r="B1124" s="47" t="s">
        <v>1745</v>
      </c>
      <c r="C1124" s="47"/>
      <c r="D1124" s="47"/>
      <c r="E1124" s="48">
        <v>14.207000000000001</v>
      </c>
      <c r="F1124" s="47"/>
      <c r="G1124" s="47"/>
      <c r="H1124" s="47"/>
      <c r="I1124" s="49">
        <v>180.11447999999999</v>
      </c>
      <c r="J1124" s="47" t="s">
        <v>87</v>
      </c>
      <c r="K1124" s="49"/>
      <c r="L1124" s="49"/>
      <c r="M1124" s="49"/>
      <c r="N1124" s="49"/>
      <c r="O1124" s="49"/>
      <c r="P1124" s="49"/>
      <c r="Q1124" s="49"/>
      <c r="R1124" s="49"/>
      <c r="S1124" s="47"/>
      <c r="T1124" s="46">
        <v>397966</v>
      </c>
      <c r="U1124" s="46">
        <v>637102</v>
      </c>
      <c r="V1124" s="46">
        <v>307997</v>
      </c>
      <c r="W1124" s="46">
        <v>522144</v>
      </c>
      <c r="X1124" s="30">
        <v>4</v>
      </c>
    </row>
    <row r="1125" spans="1:24" x14ac:dyDescent="0.3">
      <c r="A1125" s="32">
        <v>851</v>
      </c>
      <c r="B1125" s="47" t="s">
        <v>1747</v>
      </c>
      <c r="C1125" s="47"/>
      <c r="D1125" s="47"/>
      <c r="E1125" s="48">
        <v>14.215999999999999</v>
      </c>
      <c r="F1125" s="47"/>
      <c r="G1125" s="47"/>
      <c r="H1125" s="47"/>
      <c r="I1125" s="49">
        <v>168.07810000000001</v>
      </c>
      <c r="J1125" s="47">
        <v>168.07750999999999</v>
      </c>
      <c r="K1125" s="49"/>
      <c r="L1125" s="49"/>
      <c r="M1125" s="49"/>
      <c r="N1125" s="49"/>
      <c r="O1125" s="49"/>
      <c r="P1125" s="49"/>
      <c r="Q1125" s="49"/>
      <c r="R1125" s="49"/>
      <c r="S1125" s="47"/>
      <c r="T1125" s="46"/>
      <c r="U1125" s="46">
        <v>1573623</v>
      </c>
      <c r="V1125" s="46"/>
      <c r="W1125" s="46"/>
      <c r="X1125" s="30">
        <v>1</v>
      </c>
    </row>
    <row r="1126" spans="1:24" x14ac:dyDescent="0.3">
      <c r="A1126" s="32">
        <v>852</v>
      </c>
      <c r="B1126" s="47" t="s">
        <v>1676</v>
      </c>
      <c r="C1126" s="47"/>
      <c r="D1126" s="47"/>
      <c r="E1126" s="48">
        <v>14.241</v>
      </c>
      <c r="F1126" s="47"/>
      <c r="G1126" s="47"/>
      <c r="H1126" s="47"/>
      <c r="I1126" s="49">
        <v>222.12504999999999</v>
      </c>
      <c r="J1126" s="47" t="s">
        <v>87</v>
      </c>
      <c r="K1126" s="49"/>
      <c r="L1126" s="49"/>
      <c r="M1126" s="49"/>
      <c r="N1126" s="49"/>
      <c r="O1126" s="49"/>
      <c r="P1126" s="49"/>
      <c r="Q1126" s="49"/>
      <c r="R1126" s="49"/>
      <c r="S1126" s="47"/>
      <c r="T1126" s="46" t="s">
        <v>87</v>
      </c>
      <c r="U1126" s="46">
        <v>586700</v>
      </c>
      <c r="V1126" s="46"/>
      <c r="W1126" s="46" t="s">
        <v>87</v>
      </c>
      <c r="X1126" s="30">
        <v>1</v>
      </c>
    </row>
    <row r="1127" spans="1:24" x14ac:dyDescent="0.3">
      <c r="A1127" s="32">
        <v>853</v>
      </c>
      <c r="B1127" s="47" t="s">
        <v>1678</v>
      </c>
      <c r="C1127" s="47"/>
      <c r="D1127" s="47"/>
      <c r="E1127" s="48">
        <v>14.244999999999999</v>
      </c>
      <c r="F1127" s="47"/>
      <c r="G1127" s="47"/>
      <c r="H1127" s="47"/>
      <c r="I1127" s="49">
        <v>220.18217000000001</v>
      </c>
      <c r="J1127" s="47">
        <v>220.18141</v>
      </c>
      <c r="K1127" s="49"/>
      <c r="L1127" s="49"/>
      <c r="M1127" s="49"/>
      <c r="N1127" s="49"/>
      <c r="O1127" s="49"/>
      <c r="P1127" s="49"/>
      <c r="Q1127" s="49"/>
      <c r="R1127" s="49"/>
      <c r="S1127" s="47"/>
      <c r="T1127" s="46"/>
      <c r="U1127" s="46">
        <v>26287657</v>
      </c>
      <c r="V1127" s="46"/>
      <c r="W1127" s="46"/>
      <c r="X1127" s="30">
        <v>1</v>
      </c>
    </row>
    <row r="1128" spans="1:24" x14ac:dyDescent="0.3">
      <c r="A1128" s="32">
        <v>854</v>
      </c>
      <c r="B1128" s="47" t="s">
        <v>1751</v>
      </c>
      <c r="C1128" s="47"/>
      <c r="D1128" s="47"/>
      <c r="E1128" s="48">
        <v>14.244999999999999</v>
      </c>
      <c r="F1128" s="47"/>
      <c r="G1128" s="47"/>
      <c r="H1128" s="47"/>
      <c r="I1128" s="49">
        <v>419.0772</v>
      </c>
      <c r="J1128" s="47" t="s">
        <v>87</v>
      </c>
      <c r="K1128" s="49"/>
      <c r="L1128" s="49"/>
      <c r="M1128" s="49"/>
      <c r="N1128" s="49"/>
      <c r="O1128" s="49"/>
      <c r="P1128" s="49"/>
      <c r="Q1128" s="49"/>
      <c r="R1128" s="49"/>
      <c r="S1128" s="47"/>
      <c r="T1128" s="46"/>
      <c r="U1128" s="46">
        <v>382494</v>
      </c>
      <c r="V1128" s="46">
        <v>353693</v>
      </c>
      <c r="W1128" s="46"/>
      <c r="X1128" s="30">
        <v>2</v>
      </c>
    </row>
    <row r="1129" spans="1:24" x14ac:dyDescent="0.3">
      <c r="A1129" s="32">
        <v>855</v>
      </c>
      <c r="B1129" s="47" t="s">
        <v>1753</v>
      </c>
      <c r="C1129" s="47"/>
      <c r="D1129" s="47"/>
      <c r="E1129" s="48">
        <v>14.250999999999999</v>
      </c>
      <c r="F1129" s="47"/>
      <c r="G1129" s="47"/>
      <c r="H1129" s="47"/>
      <c r="I1129" s="49">
        <v>228.12571</v>
      </c>
      <c r="J1129" s="47" t="s">
        <v>87</v>
      </c>
      <c r="K1129" s="49"/>
      <c r="L1129" s="49"/>
      <c r="M1129" s="49"/>
      <c r="N1129" s="49"/>
      <c r="O1129" s="49"/>
      <c r="P1129" s="49"/>
      <c r="Q1129" s="49"/>
      <c r="R1129" s="49"/>
      <c r="S1129" s="47"/>
      <c r="T1129" s="46"/>
      <c r="U1129" s="46">
        <v>488299</v>
      </c>
      <c r="V1129" s="46">
        <v>436543</v>
      </c>
      <c r="W1129" s="46"/>
      <c r="X1129" s="30">
        <v>2</v>
      </c>
    </row>
    <row r="1130" spans="1:24" x14ac:dyDescent="0.3">
      <c r="A1130" s="32">
        <v>856</v>
      </c>
      <c r="B1130" s="47" t="s">
        <v>1755</v>
      </c>
      <c r="C1130" s="47"/>
      <c r="D1130" s="47"/>
      <c r="E1130" s="48">
        <v>14.252000000000001</v>
      </c>
      <c r="F1130" s="47"/>
      <c r="G1130" s="47"/>
      <c r="H1130" s="47"/>
      <c r="I1130" s="49">
        <v>276.20837999999998</v>
      </c>
      <c r="J1130" s="47" t="s">
        <v>87</v>
      </c>
      <c r="K1130" s="49"/>
      <c r="L1130" s="49"/>
      <c r="M1130" s="49"/>
      <c r="N1130" s="49"/>
      <c r="O1130" s="49"/>
      <c r="P1130" s="49"/>
      <c r="Q1130" s="49"/>
      <c r="R1130" s="49"/>
      <c r="S1130" s="47"/>
      <c r="T1130" s="46"/>
      <c r="U1130" s="46"/>
      <c r="V1130" s="46"/>
      <c r="W1130" s="46">
        <v>25221207</v>
      </c>
      <c r="X1130" s="30">
        <v>1</v>
      </c>
    </row>
    <row r="1131" spans="1:24" x14ac:dyDescent="0.3">
      <c r="A1131" s="32">
        <v>857</v>
      </c>
      <c r="B1131" s="47" t="s">
        <v>1756</v>
      </c>
      <c r="C1131" s="47"/>
      <c r="D1131" s="47"/>
      <c r="E1131" s="48">
        <v>14.252000000000001</v>
      </c>
      <c r="F1131" s="47"/>
      <c r="G1131" s="47"/>
      <c r="H1131" s="47"/>
      <c r="I1131" s="49">
        <v>222.16143</v>
      </c>
      <c r="J1131" s="47">
        <v>222.16070999999999</v>
      </c>
      <c r="K1131" s="49"/>
      <c r="L1131" s="49"/>
      <c r="M1131" s="49"/>
      <c r="N1131" s="49"/>
      <c r="O1131" s="49"/>
      <c r="P1131" s="49"/>
      <c r="Q1131" s="49"/>
      <c r="R1131" s="49"/>
      <c r="S1131" s="47"/>
      <c r="T1131" s="46"/>
      <c r="U1131" s="46"/>
      <c r="V1131" s="46">
        <v>229766</v>
      </c>
      <c r="W1131" s="46" t="s">
        <v>87</v>
      </c>
      <c r="X1131" s="30">
        <v>1</v>
      </c>
    </row>
    <row r="1132" spans="1:24" x14ac:dyDescent="0.3">
      <c r="A1132" s="32">
        <v>858</v>
      </c>
      <c r="B1132" s="47" t="s">
        <v>1758</v>
      </c>
      <c r="C1132" s="47"/>
      <c r="D1132" s="47"/>
      <c r="E1132" s="48">
        <v>14.265000000000001</v>
      </c>
      <c r="F1132" s="47"/>
      <c r="G1132" s="47"/>
      <c r="H1132" s="47"/>
      <c r="I1132" s="49">
        <v>292.23968000000002</v>
      </c>
      <c r="J1132" s="47" t="s">
        <v>87</v>
      </c>
      <c r="K1132" s="49"/>
      <c r="L1132" s="49"/>
      <c r="M1132" s="49"/>
      <c r="N1132" s="49"/>
      <c r="O1132" s="49"/>
      <c r="P1132" s="49"/>
      <c r="Q1132" s="49"/>
      <c r="R1132" s="49"/>
      <c r="S1132" s="47"/>
      <c r="T1132" s="46">
        <v>337818</v>
      </c>
      <c r="U1132" s="46">
        <v>413050</v>
      </c>
      <c r="V1132" s="46">
        <v>566288</v>
      </c>
      <c r="W1132" s="46">
        <v>417084</v>
      </c>
      <c r="X1132" s="30">
        <v>4</v>
      </c>
    </row>
    <row r="1133" spans="1:24" x14ac:dyDescent="0.3">
      <c r="A1133" s="32">
        <v>859</v>
      </c>
      <c r="B1133" s="47" t="s">
        <v>1760</v>
      </c>
      <c r="C1133" s="47"/>
      <c r="D1133" s="47"/>
      <c r="E1133" s="48">
        <v>14.268000000000001</v>
      </c>
      <c r="F1133" s="47"/>
      <c r="G1133" s="47"/>
      <c r="H1133" s="47"/>
      <c r="I1133" s="49">
        <v>98.108999999999995</v>
      </c>
      <c r="J1133" s="47" t="s">
        <v>87</v>
      </c>
      <c r="K1133" s="49"/>
      <c r="L1133" s="49"/>
      <c r="M1133" s="49"/>
      <c r="N1133" s="49"/>
      <c r="O1133" s="49"/>
      <c r="P1133" s="49"/>
      <c r="Q1133" s="49"/>
      <c r="R1133" s="49"/>
      <c r="S1133" s="47"/>
      <c r="T1133" s="46"/>
      <c r="U1133" s="46">
        <v>21659628</v>
      </c>
      <c r="V1133" s="46"/>
      <c r="W1133" s="46">
        <v>20894685</v>
      </c>
      <c r="X1133" s="30">
        <v>2</v>
      </c>
    </row>
    <row r="1134" spans="1:24" x14ac:dyDescent="0.3">
      <c r="A1134" s="32">
        <v>860</v>
      </c>
      <c r="B1134" s="47" t="s">
        <v>1761</v>
      </c>
      <c r="C1134" s="47"/>
      <c r="D1134" s="47"/>
      <c r="E1134" s="48">
        <v>14.29</v>
      </c>
      <c r="F1134" s="47"/>
      <c r="G1134" s="47"/>
      <c r="H1134" s="47"/>
      <c r="I1134" s="49">
        <v>318.03856999999999</v>
      </c>
      <c r="J1134" s="47" t="s">
        <v>87</v>
      </c>
      <c r="K1134" s="49"/>
      <c r="L1134" s="49"/>
      <c r="M1134" s="49"/>
      <c r="N1134" s="49"/>
      <c r="O1134" s="49"/>
      <c r="P1134" s="49"/>
      <c r="Q1134" s="49"/>
      <c r="R1134" s="49"/>
      <c r="S1134" s="47"/>
      <c r="T1134" s="46"/>
      <c r="U1134" s="46">
        <v>659066</v>
      </c>
      <c r="V1134" s="46">
        <v>476283</v>
      </c>
      <c r="W1134" s="46"/>
      <c r="X1134" s="30">
        <v>2</v>
      </c>
    </row>
    <row r="1135" spans="1:24" x14ac:dyDescent="0.3">
      <c r="A1135" s="32">
        <v>861</v>
      </c>
      <c r="B1135" s="47" t="s">
        <v>1763</v>
      </c>
      <c r="C1135" s="47"/>
      <c r="D1135" s="47"/>
      <c r="E1135" s="48">
        <v>14.292</v>
      </c>
      <c r="F1135" s="47"/>
      <c r="G1135" s="47"/>
      <c r="H1135" s="47"/>
      <c r="I1135" s="49">
        <v>314.22403000000003</v>
      </c>
      <c r="J1135" s="47" t="s">
        <v>87</v>
      </c>
      <c r="K1135" s="49"/>
      <c r="L1135" s="49"/>
      <c r="M1135" s="49"/>
      <c r="N1135" s="49"/>
      <c r="O1135" s="49"/>
      <c r="P1135" s="49"/>
      <c r="Q1135" s="49"/>
      <c r="R1135" s="49"/>
      <c r="S1135" s="47"/>
      <c r="T1135" s="46"/>
      <c r="U1135" s="46">
        <v>5025535</v>
      </c>
      <c r="V1135" s="46">
        <v>4128463</v>
      </c>
      <c r="W1135" s="46">
        <v>4269738</v>
      </c>
      <c r="X1135" s="30">
        <v>3</v>
      </c>
    </row>
    <row r="1136" spans="1:24" x14ac:dyDescent="0.3">
      <c r="A1136" s="32">
        <v>862</v>
      </c>
      <c r="B1136" s="47" t="s">
        <v>1764</v>
      </c>
      <c r="C1136" s="47"/>
      <c r="D1136" s="47"/>
      <c r="E1136" s="48">
        <v>14.295999999999999</v>
      </c>
      <c r="F1136" s="47"/>
      <c r="G1136" s="47"/>
      <c r="H1136" s="47"/>
      <c r="I1136" s="49">
        <v>280.14578</v>
      </c>
      <c r="J1136" s="47" t="s">
        <v>87</v>
      </c>
      <c r="K1136" s="49"/>
      <c r="L1136" s="49"/>
      <c r="M1136" s="49"/>
      <c r="N1136" s="49"/>
      <c r="O1136" s="49"/>
      <c r="P1136" s="49"/>
      <c r="Q1136" s="49"/>
      <c r="R1136" s="49"/>
      <c r="S1136" s="47"/>
      <c r="T1136" s="46">
        <v>529984</v>
      </c>
      <c r="U1136" s="46">
        <v>697956</v>
      </c>
      <c r="V1136" s="46">
        <v>630570</v>
      </c>
      <c r="W1136" s="46">
        <v>578346</v>
      </c>
      <c r="X1136" s="30">
        <v>4</v>
      </c>
    </row>
    <row r="1137" spans="1:24" x14ac:dyDescent="0.3">
      <c r="A1137" s="32">
        <v>863</v>
      </c>
      <c r="B1137" s="47" t="s">
        <v>1766</v>
      </c>
      <c r="C1137" s="47"/>
      <c r="D1137" s="47"/>
      <c r="E1137" s="48">
        <v>14.297000000000001</v>
      </c>
      <c r="F1137" s="47"/>
      <c r="G1137" s="47"/>
      <c r="H1137" s="47"/>
      <c r="I1137" s="49">
        <v>190.13522</v>
      </c>
      <c r="J1137" s="47">
        <v>190.13452000000001</v>
      </c>
      <c r="K1137" s="49"/>
      <c r="L1137" s="49"/>
      <c r="M1137" s="49"/>
      <c r="N1137" s="49"/>
      <c r="O1137" s="49"/>
      <c r="P1137" s="49"/>
      <c r="Q1137" s="49"/>
      <c r="R1137" s="49"/>
      <c r="S1137" s="47"/>
      <c r="T1137" s="46"/>
      <c r="U1137" s="46">
        <v>1723642</v>
      </c>
      <c r="V1137" s="46"/>
      <c r="W1137" s="46"/>
      <c r="X1137" s="30">
        <v>1</v>
      </c>
    </row>
    <row r="1138" spans="1:24" x14ac:dyDescent="0.3">
      <c r="A1138" s="32">
        <v>864</v>
      </c>
      <c r="B1138" s="47" t="s">
        <v>1767</v>
      </c>
      <c r="C1138" s="47"/>
      <c r="D1138" s="47"/>
      <c r="E1138" s="48">
        <v>14.301</v>
      </c>
      <c r="F1138" s="47"/>
      <c r="G1138" s="47"/>
      <c r="H1138" s="47"/>
      <c r="I1138" s="49">
        <v>284.20119999999997</v>
      </c>
      <c r="J1138" s="47" t="s">
        <v>87</v>
      </c>
      <c r="K1138" s="49"/>
      <c r="L1138" s="49"/>
      <c r="M1138" s="49"/>
      <c r="N1138" s="49"/>
      <c r="O1138" s="49"/>
      <c r="P1138" s="49"/>
      <c r="Q1138" s="49"/>
      <c r="R1138" s="49"/>
      <c r="S1138" s="47"/>
      <c r="T1138" s="46"/>
      <c r="U1138" s="46">
        <v>1448904219</v>
      </c>
      <c r="V1138" s="46">
        <v>1219052902</v>
      </c>
      <c r="W1138" s="46"/>
      <c r="X1138" s="30">
        <v>2</v>
      </c>
    </row>
    <row r="1139" spans="1:24" x14ac:dyDescent="0.3">
      <c r="A1139" s="32">
        <v>865</v>
      </c>
      <c r="B1139" s="47" t="s">
        <v>1771</v>
      </c>
      <c r="C1139" s="47"/>
      <c r="D1139" s="47"/>
      <c r="E1139" s="48">
        <v>14.305</v>
      </c>
      <c r="F1139" s="47"/>
      <c r="G1139" s="47"/>
      <c r="H1139" s="47"/>
      <c r="I1139" s="49">
        <v>172.12465</v>
      </c>
      <c r="J1139" s="47" t="s">
        <v>87</v>
      </c>
      <c r="K1139" s="49"/>
      <c r="L1139" s="49"/>
      <c r="M1139" s="49"/>
      <c r="N1139" s="49"/>
      <c r="O1139" s="49"/>
      <c r="P1139" s="49"/>
      <c r="Q1139" s="49"/>
      <c r="R1139" s="49"/>
      <c r="S1139" s="47"/>
      <c r="T1139" s="46"/>
      <c r="U1139" s="46">
        <v>5334066</v>
      </c>
      <c r="V1139" s="46">
        <v>4232252</v>
      </c>
      <c r="W1139" s="46">
        <v>4606272</v>
      </c>
      <c r="X1139" s="30">
        <v>3</v>
      </c>
    </row>
    <row r="1140" spans="1:24" x14ac:dyDescent="0.3">
      <c r="A1140" s="32">
        <v>866</v>
      </c>
      <c r="B1140" s="47" t="s">
        <v>1773</v>
      </c>
      <c r="C1140" s="47"/>
      <c r="D1140" s="47"/>
      <c r="E1140" s="48">
        <v>14.305999999999999</v>
      </c>
      <c r="F1140" s="47"/>
      <c r="G1140" s="47"/>
      <c r="H1140" s="47"/>
      <c r="I1140" s="49">
        <v>164.08318</v>
      </c>
      <c r="J1140" s="47" t="s">
        <v>87</v>
      </c>
      <c r="K1140" s="49"/>
      <c r="L1140" s="49"/>
      <c r="M1140" s="49"/>
      <c r="N1140" s="49"/>
      <c r="O1140" s="49"/>
      <c r="P1140" s="49"/>
      <c r="Q1140" s="49"/>
      <c r="R1140" s="49"/>
      <c r="S1140" s="47"/>
      <c r="T1140" s="46"/>
      <c r="U1140" s="46">
        <v>4421522</v>
      </c>
      <c r="V1140" s="46">
        <v>3880094</v>
      </c>
      <c r="W1140" s="46"/>
      <c r="X1140" s="30">
        <v>2</v>
      </c>
    </row>
    <row r="1141" spans="1:24" x14ac:dyDescent="0.3">
      <c r="A1141" s="32">
        <v>867</v>
      </c>
      <c r="B1141" s="47" t="s">
        <v>1775</v>
      </c>
      <c r="C1141" s="47"/>
      <c r="D1141" s="47"/>
      <c r="E1141" s="48">
        <v>14.307</v>
      </c>
      <c r="F1141" s="47"/>
      <c r="G1141" s="47"/>
      <c r="H1141" s="47"/>
      <c r="I1141" s="49">
        <v>361.17023999999998</v>
      </c>
      <c r="J1141" s="47" t="s">
        <v>87</v>
      </c>
      <c r="K1141" s="49"/>
      <c r="L1141" s="49"/>
      <c r="M1141" s="49"/>
      <c r="N1141" s="49"/>
      <c r="O1141" s="49"/>
      <c r="P1141" s="49"/>
      <c r="Q1141" s="49"/>
      <c r="R1141" s="49"/>
      <c r="S1141" s="47"/>
      <c r="T1141" s="46"/>
      <c r="U1141" s="46">
        <v>2747247</v>
      </c>
      <c r="V1141" s="46"/>
      <c r="W1141" s="46">
        <v>2487701</v>
      </c>
      <c r="X1141" s="30">
        <v>2</v>
      </c>
    </row>
    <row r="1142" spans="1:24" x14ac:dyDescent="0.3">
      <c r="A1142" s="32">
        <v>868</v>
      </c>
      <c r="B1142" s="47" t="s">
        <v>1777</v>
      </c>
      <c r="C1142" s="47"/>
      <c r="D1142" s="47"/>
      <c r="E1142" s="48">
        <v>14.31</v>
      </c>
      <c r="F1142" s="47"/>
      <c r="G1142" s="47"/>
      <c r="H1142" s="47"/>
      <c r="I1142" s="49">
        <v>266.24650000000003</v>
      </c>
      <c r="J1142" s="47" t="s">
        <v>87</v>
      </c>
      <c r="K1142" s="49"/>
      <c r="L1142" s="49"/>
      <c r="M1142" s="49"/>
      <c r="N1142" s="49"/>
      <c r="O1142" s="49"/>
      <c r="P1142" s="49"/>
      <c r="Q1142" s="49"/>
      <c r="R1142" s="49"/>
      <c r="S1142" s="47"/>
      <c r="T1142" s="46"/>
      <c r="U1142" s="46">
        <v>3634262</v>
      </c>
      <c r="V1142" s="46">
        <v>2820773</v>
      </c>
      <c r="W1142" s="46">
        <v>2985900</v>
      </c>
      <c r="X1142" s="30">
        <v>3</v>
      </c>
    </row>
    <row r="1143" spans="1:24" x14ac:dyDescent="0.3">
      <c r="A1143" s="32">
        <v>869</v>
      </c>
      <c r="B1143" s="47" t="s">
        <v>1680</v>
      </c>
      <c r="C1143" s="47"/>
      <c r="D1143" s="47"/>
      <c r="E1143" s="48">
        <v>14.311999999999999</v>
      </c>
      <c r="F1143" s="47"/>
      <c r="G1143" s="47"/>
      <c r="H1143" s="47"/>
      <c r="I1143" s="49">
        <v>256.14578</v>
      </c>
      <c r="J1143" s="47" t="s">
        <v>87</v>
      </c>
      <c r="K1143" s="49"/>
      <c r="L1143" s="49"/>
      <c r="M1143" s="49"/>
      <c r="N1143" s="49"/>
      <c r="O1143" s="49"/>
      <c r="P1143" s="49"/>
      <c r="Q1143" s="49"/>
      <c r="R1143" s="49"/>
      <c r="S1143" s="47"/>
      <c r="T1143" s="46">
        <v>237510</v>
      </c>
      <c r="U1143" s="46">
        <v>241826</v>
      </c>
      <c r="V1143" s="46">
        <v>249671</v>
      </c>
      <c r="W1143" s="46">
        <v>147038</v>
      </c>
      <c r="X1143" s="30">
        <v>4</v>
      </c>
    </row>
    <row r="1144" spans="1:24" x14ac:dyDescent="0.3">
      <c r="A1144" s="32">
        <v>870</v>
      </c>
      <c r="B1144" s="47" t="s">
        <v>1780</v>
      </c>
      <c r="C1144" s="47"/>
      <c r="D1144" s="47"/>
      <c r="E1144" s="48">
        <v>14.311999999999999</v>
      </c>
      <c r="F1144" s="47"/>
      <c r="G1144" s="47"/>
      <c r="H1144" s="47"/>
      <c r="I1144" s="49">
        <v>206.16651999999999</v>
      </c>
      <c r="J1144" s="47" t="s">
        <v>87</v>
      </c>
      <c r="K1144" s="49"/>
      <c r="L1144" s="49"/>
      <c r="M1144" s="49"/>
      <c r="N1144" s="49"/>
      <c r="O1144" s="49"/>
      <c r="P1144" s="49"/>
      <c r="Q1144" s="49"/>
      <c r="R1144" s="49"/>
      <c r="S1144" s="47"/>
      <c r="T1144" s="46">
        <v>280800</v>
      </c>
      <c r="U1144" s="46" t="s">
        <v>87</v>
      </c>
      <c r="V1144" s="46">
        <v>540421</v>
      </c>
      <c r="W1144" s="46">
        <v>583505</v>
      </c>
      <c r="X1144" s="30">
        <v>3</v>
      </c>
    </row>
    <row r="1145" spans="1:24" x14ac:dyDescent="0.3">
      <c r="A1145" s="32">
        <v>871</v>
      </c>
      <c r="B1145" s="47" t="s">
        <v>1782</v>
      </c>
      <c r="C1145" s="47"/>
      <c r="D1145" s="47"/>
      <c r="E1145" s="48">
        <v>14.335000000000001</v>
      </c>
      <c r="F1145" s="47"/>
      <c r="G1145" s="47"/>
      <c r="H1145" s="47"/>
      <c r="I1145" s="49">
        <v>276.17200000000003</v>
      </c>
      <c r="J1145" s="47" t="s">
        <v>87</v>
      </c>
      <c r="K1145" s="49"/>
      <c r="L1145" s="49"/>
      <c r="M1145" s="49"/>
      <c r="N1145" s="49"/>
      <c r="O1145" s="49"/>
      <c r="P1145" s="49"/>
      <c r="Q1145" s="49"/>
      <c r="R1145" s="49"/>
      <c r="S1145" s="47"/>
      <c r="T1145" s="46"/>
      <c r="U1145" s="46">
        <v>272546</v>
      </c>
      <c r="V1145" s="46">
        <v>309174</v>
      </c>
      <c r="W1145" s="46">
        <v>308343</v>
      </c>
      <c r="X1145" s="30">
        <v>3</v>
      </c>
    </row>
    <row r="1146" spans="1:24" x14ac:dyDescent="0.3">
      <c r="A1146" s="32">
        <v>872</v>
      </c>
      <c r="B1146" s="47" t="s">
        <v>1784</v>
      </c>
      <c r="C1146" s="47"/>
      <c r="D1146" s="47"/>
      <c r="E1146" s="48">
        <v>14.353</v>
      </c>
      <c r="F1146" s="47"/>
      <c r="G1146" s="47"/>
      <c r="H1146" s="47"/>
      <c r="I1146" s="49">
        <v>398.20877999999999</v>
      </c>
      <c r="J1146" s="47" t="s">
        <v>87</v>
      </c>
      <c r="K1146" s="49"/>
      <c r="L1146" s="49"/>
      <c r="M1146" s="49"/>
      <c r="N1146" s="49"/>
      <c r="O1146" s="49"/>
      <c r="P1146" s="49"/>
      <c r="Q1146" s="49"/>
      <c r="R1146" s="49"/>
      <c r="S1146" s="47"/>
      <c r="T1146" s="46"/>
      <c r="U1146" s="46">
        <v>259125</v>
      </c>
      <c r="V1146" s="46">
        <v>293220</v>
      </c>
      <c r="W1146" s="46"/>
      <c r="X1146" s="30">
        <v>2</v>
      </c>
    </row>
    <row r="1147" spans="1:24" x14ac:dyDescent="0.3">
      <c r="A1147" s="32">
        <v>873</v>
      </c>
      <c r="B1147" s="47" t="s">
        <v>1786</v>
      </c>
      <c r="C1147" s="47"/>
      <c r="D1147" s="47"/>
      <c r="E1147" s="48">
        <v>14.369</v>
      </c>
      <c r="F1147" s="47"/>
      <c r="G1147" s="47"/>
      <c r="H1147" s="47"/>
      <c r="I1147" s="49">
        <v>246.16143</v>
      </c>
      <c r="J1147" s="47" t="s">
        <v>87</v>
      </c>
      <c r="K1147" s="49"/>
      <c r="L1147" s="49"/>
      <c r="M1147" s="49"/>
      <c r="N1147" s="49"/>
      <c r="O1147" s="49"/>
      <c r="P1147" s="49"/>
      <c r="Q1147" s="49"/>
      <c r="R1147" s="49"/>
      <c r="S1147" s="47"/>
      <c r="T1147" s="46">
        <v>82448</v>
      </c>
      <c r="U1147" s="46">
        <v>280486</v>
      </c>
      <c r="V1147" s="46">
        <v>242926</v>
      </c>
      <c r="W1147" s="46">
        <v>135751</v>
      </c>
      <c r="X1147" s="30">
        <v>4</v>
      </c>
    </row>
    <row r="1148" spans="1:24" x14ac:dyDescent="0.3">
      <c r="A1148" s="32">
        <v>874</v>
      </c>
      <c r="B1148" s="47" t="s">
        <v>1787</v>
      </c>
      <c r="C1148" s="47"/>
      <c r="D1148" s="47"/>
      <c r="E1148" s="48">
        <v>14.369</v>
      </c>
      <c r="F1148" s="47"/>
      <c r="G1148" s="47"/>
      <c r="H1148" s="47"/>
      <c r="I1148" s="49">
        <v>348.37504999999999</v>
      </c>
      <c r="J1148" s="47" t="s">
        <v>87</v>
      </c>
      <c r="K1148" s="49"/>
      <c r="L1148" s="49"/>
      <c r="M1148" s="49"/>
      <c r="N1148" s="49"/>
      <c r="O1148" s="49"/>
      <c r="P1148" s="49"/>
      <c r="Q1148" s="49"/>
      <c r="R1148" s="49"/>
      <c r="S1148" s="47"/>
      <c r="T1148" s="46"/>
      <c r="U1148" s="46">
        <v>18540096</v>
      </c>
      <c r="V1148" s="46"/>
      <c r="W1148" s="46"/>
      <c r="X1148" s="30">
        <v>1</v>
      </c>
    </row>
    <row r="1149" spans="1:24" x14ac:dyDescent="0.3">
      <c r="A1149" s="32">
        <v>875</v>
      </c>
      <c r="B1149" s="47" t="s">
        <v>1789</v>
      </c>
      <c r="C1149" s="47"/>
      <c r="D1149" s="47"/>
      <c r="E1149" s="48">
        <v>14.401999999999999</v>
      </c>
      <c r="F1149" s="47"/>
      <c r="G1149" s="47"/>
      <c r="H1149" s="47"/>
      <c r="I1149" s="49">
        <v>300.18725000000001</v>
      </c>
      <c r="J1149" s="47" t="s">
        <v>87</v>
      </c>
      <c r="K1149" s="49"/>
      <c r="L1149" s="49"/>
      <c r="M1149" s="49"/>
      <c r="N1149" s="49"/>
      <c r="O1149" s="49"/>
      <c r="P1149" s="49"/>
      <c r="Q1149" s="49"/>
      <c r="R1149" s="49"/>
      <c r="S1149" s="47"/>
      <c r="T1149" s="46"/>
      <c r="U1149" s="46">
        <v>412330</v>
      </c>
      <c r="V1149" s="46">
        <v>401756</v>
      </c>
      <c r="W1149" s="46">
        <v>376590</v>
      </c>
      <c r="X1149" s="30">
        <v>3</v>
      </c>
    </row>
    <row r="1150" spans="1:24" x14ac:dyDescent="0.3">
      <c r="A1150" s="32">
        <v>876</v>
      </c>
      <c r="B1150" s="47" t="s">
        <v>1681</v>
      </c>
      <c r="C1150" s="47"/>
      <c r="D1150" s="47"/>
      <c r="E1150" s="48">
        <v>14.43</v>
      </c>
      <c r="F1150" s="47"/>
      <c r="G1150" s="47"/>
      <c r="H1150" s="47"/>
      <c r="I1150" s="49">
        <v>294.14618000000002</v>
      </c>
      <c r="J1150" s="47" t="s">
        <v>87</v>
      </c>
      <c r="K1150" s="49"/>
      <c r="L1150" s="49"/>
      <c r="M1150" s="49"/>
      <c r="N1150" s="49"/>
      <c r="O1150" s="49"/>
      <c r="P1150" s="49"/>
      <c r="Q1150" s="49"/>
      <c r="R1150" s="49"/>
      <c r="S1150" s="47"/>
      <c r="T1150" s="46"/>
      <c r="U1150" s="46">
        <v>500184</v>
      </c>
      <c r="V1150" s="46"/>
      <c r="W1150" s="46"/>
      <c r="X1150" s="30">
        <v>1</v>
      </c>
    </row>
    <row r="1151" spans="1:24" x14ac:dyDescent="0.3">
      <c r="A1151" s="32">
        <v>877</v>
      </c>
      <c r="B1151" s="47" t="s">
        <v>1683</v>
      </c>
      <c r="C1151" s="47"/>
      <c r="D1151" s="47"/>
      <c r="E1151" s="48">
        <v>14.430999999999999</v>
      </c>
      <c r="F1151" s="47"/>
      <c r="G1151" s="47"/>
      <c r="H1151" s="47"/>
      <c r="I1151" s="49">
        <v>146.10900000000001</v>
      </c>
      <c r="J1151" s="47" t="s">
        <v>87</v>
      </c>
      <c r="K1151" s="49"/>
      <c r="L1151" s="49"/>
      <c r="M1151" s="49"/>
      <c r="N1151" s="49"/>
      <c r="O1151" s="49"/>
      <c r="P1151" s="49"/>
      <c r="Q1151" s="49"/>
      <c r="R1151" s="49"/>
      <c r="S1151" s="47"/>
      <c r="T1151" s="46"/>
      <c r="U1151" s="46">
        <v>5996223</v>
      </c>
      <c r="V1151" s="46">
        <v>5208856</v>
      </c>
      <c r="W1151" s="46">
        <v>5456970</v>
      </c>
      <c r="X1151" s="30">
        <v>3</v>
      </c>
    </row>
    <row r="1152" spans="1:24" x14ac:dyDescent="0.3">
      <c r="A1152" s="32">
        <v>878</v>
      </c>
      <c r="B1152" s="47" t="s">
        <v>1685</v>
      </c>
      <c r="C1152" s="47"/>
      <c r="D1152" s="47"/>
      <c r="E1152" s="48">
        <v>14.430999999999999</v>
      </c>
      <c r="F1152" s="47"/>
      <c r="G1152" s="47"/>
      <c r="H1152" s="47"/>
      <c r="I1152" s="49">
        <v>271.13335999999998</v>
      </c>
      <c r="J1152" s="47" t="s">
        <v>87</v>
      </c>
      <c r="K1152" s="49"/>
      <c r="L1152" s="49"/>
      <c r="M1152" s="49"/>
      <c r="N1152" s="49"/>
      <c r="O1152" s="49"/>
      <c r="P1152" s="49"/>
      <c r="Q1152" s="49"/>
      <c r="R1152" s="49"/>
      <c r="S1152" s="47"/>
      <c r="T1152" s="46">
        <v>331956</v>
      </c>
      <c r="U1152" s="46">
        <v>390718</v>
      </c>
      <c r="V1152" s="46">
        <v>342501</v>
      </c>
      <c r="W1152" s="46">
        <v>287452</v>
      </c>
      <c r="X1152" s="30">
        <v>4</v>
      </c>
    </row>
    <row r="1153" spans="1:24" x14ac:dyDescent="0.3">
      <c r="A1153" s="32">
        <v>879</v>
      </c>
      <c r="B1153" s="47" t="s">
        <v>1687</v>
      </c>
      <c r="C1153" s="47"/>
      <c r="D1153" s="47"/>
      <c r="E1153" s="48">
        <v>14.436</v>
      </c>
      <c r="F1153" s="47"/>
      <c r="G1153" s="47"/>
      <c r="H1153" s="47"/>
      <c r="I1153" s="49">
        <v>134.07262</v>
      </c>
      <c r="J1153" s="47" t="s">
        <v>87</v>
      </c>
      <c r="K1153" s="49"/>
      <c r="L1153" s="49"/>
      <c r="M1153" s="49"/>
      <c r="N1153" s="49"/>
      <c r="O1153" s="49"/>
      <c r="P1153" s="49"/>
      <c r="Q1153" s="49"/>
      <c r="R1153" s="49"/>
      <c r="S1153" s="47"/>
      <c r="T1153" s="46"/>
      <c r="U1153" s="46">
        <v>389109</v>
      </c>
      <c r="V1153" s="46"/>
      <c r="W1153" s="46"/>
      <c r="X1153" s="30">
        <v>1</v>
      </c>
    </row>
    <row r="1154" spans="1:24" x14ac:dyDescent="0.3">
      <c r="A1154" s="32">
        <v>880</v>
      </c>
      <c r="B1154" s="47" t="s">
        <v>1795</v>
      </c>
      <c r="C1154" s="47"/>
      <c r="D1154" s="47"/>
      <c r="E1154" s="48">
        <v>14.438000000000001</v>
      </c>
      <c r="F1154" s="47"/>
      <c r="G1154" s="47"/>
      <c r="H1154" s="47"/>
      <c r="I1154" s="49">
        <v>428.06324999999998</v>
      </c>
      <c r="J1154" s="47" t="s">
        <v>87</v>
      </c>
      <c r="K1154" s="49"/>
      <c r="L1154" s="49"/>
      <c r="M1154" s="49"/>
      <c r="N1154" s="49"/>
      <c r="O1154" s="49"/>
      <c r="P1154" s="49"/>
      <c r="Q1154" s="49"/>
      <c r="R1154" s="49"/>
      <c r="S1154" s="47"/>
      <c r="T1154" s="46"/>
      <c r="U1154" s="46">
        <v>685274</v>
      </c>
      <c r="V1154" s="46"/>
      <c r="W1154" s="46"/>
      <c r="X1154" s="30">
        <v>1</v>
      </c>
    </row>
    <row r="1155" spans="1:24" x14ac:dyDescent="0.3">
      <c r="A1155" s="32">
        <v>881</v>
      </c>
      <c r="B1155" s="47" t="s">
        <v>1796</v>
      </c>
      <c r="C1155" s="47"/>
      <c r="D1155" s="47"/>
      <c r="E1155" s="48">
        <v>14.492000000000001</v>
      </c>
      <c r="F1155" s="47"/>
      <c r="G1155" s="47"/>
      <c r="H1155" s="47"/>
      <c r="I1155" s="49">
        <v>166.09882999999999</v>
      </c>
      <c r="J1155" s="47">
        <v>166.09820999999999</v>
      </c>
      <c r="K1155" s="49"/>
      <c r="L1155" s="49"/>
      <c r="M1155" s="49"/>
      <c r="N1155" s="49"/>
      <c r="O1155" s="49"/>
      <c r="P1155" s="49"/>
      <c r="Q1155" s="49"/>
      <c r="R1155" s="49"/>
      <c r="S1155" s="47"/>
      <c r="T1155" s="46"/>
      <c r="U1155" s="46">
        <v>392515</v>
      </c>
      <c r="V1155" s="46">
        <v>218436</v>
      </c>
      <c r="W1155" s="46">
        <v>195341</v>
      </c>
      <c r="X1155" s="30">
        <v>3</v>
      </c>
    </row>
    <row r="1156" spans="1:24" x14ac:dyDescent="0.3">
      <c r="A1156" s="32">
        <v>882</v>
      </c>
      <c r="B1156" s="47" t="s">
        <v>646</v>
      </c>
      <c r="C1156" s="47"/>
      <c r="D1156" s="47"/>
      <c r="E1156" s="48">
        <v>14.497</v>
      </c>
      <c r="F1156" s="47"/>
      <c r="G1156" s="47"/>
      <c r="H1156" s="47"/>
      <c r="I1156" s="49">
        <v>350.15125999999998</v>
      </c>
      <c r="J1156" s="47" t="s">
        <v>87</v>
      </c>
      <c r="K1156" s="49"/>
      <c r="L1156" s="49"/>
      <c r="M1156" s="49"/>
      <c r="N1156" s="49"/>
      <c r="O1156" s="49"/>
      <c r="P1156" s="49"/>
      <c r="Q1156" s="49"/>
      <c r="R1156" s="49"/>
      <c r="S1156" s="47"/>
      <c r="T1156" s="46">
        <v>1373242</v>
      </c>
      <c r="U1156" s="46">
        <v>2088712</v>
      </c>
      <c r="V1156" s="46">
        <v>2041265</v>
      </c>
      <c r="W1156" s="46" t="s">
        <v>87</v>
      </c>
      <c r="X1156" s="30">
        <v>3</v>
      </c>
    </row>
    <row r="1157" spans="1:24" x14ac:dyDescent="0.3">
      <c r="A1157" s="32">
        <v>883</v>
      </c>
      <c r="B1157" s="47" t="s">
        <v>1689</v>
      </c>
      <c r="C1157" s="47"/>
      <c r="D1157" s="47"/>
      <c r="E1157" s="48">
        <v>14.526</v>
      </c>
      <c r="F1157" s="47"/>
      <c r="G1157" s="47"/>
      <c r="H1157" s="47"/>
      <c r="I1157" s="49">
        <v>512.14292999999998</v>
      </c>
      <c r="J1157" s="47" t="s">
        <v>87</v>
      </c>
      <c r="K1157" s="49"/>
      <c r="L1157" s="49"/>
      <c r="M1157" s="49"/>
      <c r="N1157" s="49"/>
      <c r="O1157" s="49"/>
      <c r="P1157" s="49"/>
      <c r="Q1157" s="49"/>
      <c r="R1157" s="49"/>
      <c r="S1157" s="47"/>
      <c r="T1157" s="46"/>
      <c r="U1157" s="46" t="s">
        <v>87</v>
      </c>
      <c r="V1157" s="46">
        <v>355079</v>
      </c>
      <c r="W1157" s="46">
        <v>357473</v>
      </c>
      <c r="X1157" s="30">
        <v>2</v>
      </c>
    </row>
    <row r="1158" spans="1:24" x14ac:dyDescent="0.3">
      <c r="A1158" s="32">
        <v>884</v>
      </c>
      <c r="B1158" s="47" t="s">
        <v>1692</v>
      </c>
      <c r="C1158" s="47"/>
      <c r="D1158" s="47"/>
      <c r="E1158" s="48">
        <v>14.590999999999999</v>
      </c>
      <c r="F1158" s="47"/>
      <c r="G1158" s="47"/>
      <c r="H1158" s="47"/>
      <c r="I1158" s="49">
        <v>231.12852000000001</v>
      </c>
      <c r="J1158" s="47" t="s">
        <v>87</v>
      </c>
      <c r="K1158" s="49"/>
      <c r="L1158" s="49"/>
      <c r="M1158" s="49"/>
      <c r="N1158" s="49"/>
      <c r="O1158" s="49"/>
      <c r="P1158" s="49"/>
      <c r="Q1158" s="49"/>
      <c r="R1158" s="49"/>
      <c r="S1158" s="47"/>
      <c r="T1158" s="46"/>
      <c r="U1158" s="46">
        <v>211604</v>
      </c>
      <c r="V1158" s="46">
        <v>195485</v>
      </c>
      <c r="W1158" s="46">
        <v>234360</v>
      </c>
      <c r="X1158" s="30">
        <v>3</v>
      </c>
    </row>
    <row r="1159" spans="1:24" x14ac:dyDescent="0.3">
      <c r="A1159" s="32">
        <v>885</v>
      </c>
      <c r="B1159" s="47" t="s">
        <v>1801</v>
      </c>
      <c r="C1159" s="47"/>
      <c r="D1159" s="47"/>
      <c r="E1159" s="48">
        <v>14.603999999999999</v>
      </c>
      <c r="F1159" s="47"/>
      <c r="G1159" s="47"/>
      <c r="H1159" s="47"/>
      <c r="I1159" s="49">
        <v>256.14578</v>
      </c>
      <c r="J1159" s="47" t="s">
        <v>87</v>
      </c>
      <c r="K1159" s="49"/>
      <c r="L1159" s="49"/>
      <c r="M1159" s="49"/>
      <c r="N1159" s="49"/>
      <c r="O1159" s="49"/>
      <c r="P1159" s="49"/>
      <c r="Q1159" s="49"/>
      <c r="R1159" s="49"/>
      <c r="S1159" s="47"/>
      <c r="T1159" s="46">
        <v>375638</v>
      </c>
      <c r="U1159" s="46" t="s">
        <v>87</v>
      </c>
      <c r="V1159" s="46">
        <v>507590</v>
      </c>
      <c r="W1159" s="46">
        <v>413194</v>
      </c>
      <c r="X1159" s="30">
        <v>3</v>
      </c>
    </row>
    <row r="1160" spans="1:24" x14ac:dyDescent="0.3">
      <c r="A1160" s="32">
        <v>886</v>
      </c>
      <c r="B1160" s="47" t="s">
        <v>1695</v>
      </c>
      <c r="C1160" s="47"/>
      <c r="D1160" s="47"/>
      <c r="E1160" s="48">
        <v>14.603999999999999</v>
      </c>
      <c r="F1160" s="47"/>
      <c r="G1160" s="47"/>
      <c r="H1160" s="47"/>
      <c r="I1160" s="49">
        <v>218.2029</v>
      </c>
      <c r="J1160" s="47" t="s">
        <v>87</v>
      </c>
      <c r="K1160" s="49"/>
      <c r="L1160" s="49"/>
      <c r="M1160" s="49"/>
      <c r="N1160" s="49"/>
      <c r="O1160" s="49"/>
      <c r="P1160" s="49"/>
      <c r="Q1160" s="49"/>
      <c r="R1160" s="49"/>
      <c r="S1160" s="47"/>
      <c r="T1160" s="46"/>
      <c r="U1160" s="46">
        <v>1229378</v>
      </c>
      <c r="V1160" s="46">
        <v>1020293</v>
      </c>
      <c r="W1160" s="46">
        <v>1047245</v>
      </c>
      <c r="X1160" s="30">
        <v>3</v>
      </c>
    </row>
    <row r="1161" spans="1:24" x14ac:dyDescent="0.3">
      <c r="A1161" s="32">
        <v>887</v>
      </c>
      <c r="B1161" s="47" t="s">
        <v>1697</v>
      </c>
      <c r="C1161" s="47"/>
      <c r="D1161" s="47"/>
      <c r="E1161" s="48">
        <v>14.609</v>
      </c>
      <c r="F1161" s="47"/>
      <c r="G1161" s="47"/>
      <c r="H1161" s="47"/>
      <c r="I1161" s="49">
        <v>204.18725000000001</v>
      </c>
      <c r="J1161" s="47">
        <v>204.18673999999999</v>
      </c>
      <c r="K1161" s="49"/>
      <c r="L1161" s="49"/>
      <c r="M1161" s="49"/>
      <c r="N1161" s="49"/>
      <c r="O1161" s="49"/>
      <c r="P1161" s="49"/>
      <c r="Q1161" s="49"/>
      <c r="R1161" s="49"/>
      <c r="S1161" s="47"/>
      <c r="T1161" s="46"/>
      <c r="U1161" s="46">
        <v>5781991</v>
      </c>
      <c r="V1161" s="46"/>
      <c r="W1161" s="46">
        <v>5026098</v>
      </c>
      <c r="X1161" s="30">
        <v>2</v>
      </c>
    </row>
    <row r="1162" spans="1:24" x14ac:dyDescent="0.3">
      <c r="A1162" s="32">
        <v>888</v>
      </c>
      <c r="B1162" s="47" t="s">
        <v>1699</v>
      </c>
      <c r="C1162" s="47"/>
      <c r="D1162" s="47"/>
      <c r="E1162" s="48">
        <v>14.618</v>
      </c>
      <c r="F1162" s="47"/>
      <c r="G1162" s="47"/>
      <c r="H1162" s="47"/>
      <c r="I1162" s="49">
        <v>236.15253999999999</v>
      </c>
      <c r="J1162" s="47" t="s">
        <v>87</v>
      </c>
      <c r="K1162" s="49"/>
      <c r="L1162" s="49"/>
      <c r="M1162" s="49"/>
      <c r="N1162" s="49"/>
      <c r="O1162" s="49"/>
      <c r="P1162" s="49"/>
      <c r="Q1162" s="49"/>
      <c r="R1162" s="49"/>
      <c r="S1162" s="47"/>
      <c r="T1162" s="46"/>
      <c r="U1162" s="46">
        <v>221452</v>
      </c>
      <c r="V1162" s="46"/>
      <c r="W1162" s="46">
        <v>235288</v>
      </c>
      <c r="X1162" s="30">
        <v>2</v>
      </c>
    </row>
    <row r="1163" spans="1:24" x14ac:dyDescent="0.3">
      <c r="A1163" s="32">
        <v>889</v>
      </c>
      <c r="B1163" s="47" t="s">
        <v>1701</v>
      </c>
      <c r="C1163" s="47"/>
      <c r="D1163" s="47"/>
      <c r="E1163" s="48">
        <v>14.625</v>
      </c>
      <c r="F1163" s="47"/>
      <c r="G1163" s="47"/>
      <c r="H1163" s="47"/>
      <c r="I1163" s="49">
        <v>264.13560999999999</v>
      </c>
      <c r="J1163" s="47" t="s">
        <v>87</v>
      </c>
      <c r="K1163" s="49"/>
      <c r="L1163" s="49"/>
      <c r="M1163" s="49"/>
      <c r="N1163" s="49"/>
      <c r="O1163" s="49"/>
      <c r="P1163" s="49"/>
      <c r="Q1163" s="49"/>
      <c r="R1163" s="49"/>
      <c r="S1163" s="47"/>
      <c r="T1163" s="46"/>
      <c r="U1163" s="46">
        <v>269422</v>
      </c>
      <c r="V1163" s="46">
        <v>210228</v>
      </c>
      <c r="W1163" s="46">
        <v>203638</v>
      </c>
      <c r="X1163" s="30">
        <v>3</v>
      </c>
    </row>
    <row r="1164" spans="1:24" x14ac:dyDescent="0.3">
      <c r="A1164" s="32">
        <v>890</v>
      </c>
      <c r="B1164" s="47" t="s">
        <v>1703</v>
      </c>
      <c r="C1164" s="47"/>
      <c r="D1164" s="47"/>
      <c r="E1164" s="48">
        <v>14.629</v>
      </c>
      <c r="F1164" s="47"/>
      <c r="G1164" s="47"/>
      <c r="H1164" s="47"/>
      <c r="I1164" s="49">
        <v>214.19273000000001</v>
      </c>
      <c r="J1164" s="47" t="s">
        <v>87</v>
      </c>
      <c r="K1164" s="49"/>
      <c r="L1164" s="49"/>
      <c r="M1164" s="49"/>
      <c r="N1164" s="49"/>
      <c r="O1164" s="49"/>
      <c r="P1164" s="49"/>
      <c r="Q1164" s="49"/>
      <c r="R1164" s="49"/>
      <c r="S1164" s="47"/>
      <c r="T1164" s="46">
        <v>286592</v>
      </c>
      <c r="U1164" s="46">
        <v>455725</v>
      </c>
      <c r="V1164" s="46">
        <v>438579</v>
      </c>
      <c r="W1164" s="46">
        <v>331632</v>
      </c>
      <c r="X1164" s="30">
        <v>4</v>
      </c>
    </row>
    <row r="1165" spans="1:24" x14ac:dyDescent="0.3">
      <c r="A1165" s="32">
        <v>891</v>
      </c>
      <c r="B1165" s="47" t="s">
        <v>1705</v>
      </c>
      <c r="C1165" s="47"/>
      <c r="D1165" s="47"/>
      <c r="E1165" s="48">
        <v>14.631</v>
      </c>
      <c r="F1165" s="47"/>
      <c r="G1165" s="47"/>
      <c r="H1165" s="47"/>
      <c r="I1165" s="49">
        <v>166.06245000000001</v>
      </c>
      <c r="J1165" s="47">
        <v>166.06189000000001</v>
      </c>
      <c r="K1165" s="49"/>
      <c r="L1165" s="49"/>
      <c r="M1165" s="49"/>
      <c r="N1165" s="49"/>
      <c r="O1165" s="49"/>
      <c r="P1165" s="49"/>
      <c r="Q1165" s="49"/>
      <c r="R1165" s="49"/>
      <c r="S1165" s="47"/>
      <c r="T1165" s="46"/>
      <c r="U1165" s="46"/>
      <c r="V1165" s="46">
        <v>468356</v>
      </c>
      <c r="W1165" s="46">
        <v>463159</v>
      </c>
      <c r="X1165" s="30">
        <v>2</v>
      </c>
    </row>
    <row r="1166" spans="1:24" x14ac:dyDescent="0.3">
      <c r="A1166" s="32">
        <v>892</v>
      </c>
      <c r="B1166" s="47" t="s">
        <v>1707</v>
      </c>
      <c r="C1166" s="47"/>
      <c r="D1166" s="47"/>
      <c r="E1166" s="48">
        <v>14.653</v>
      </c>
      <c r="F1166" s="47"/>
      <c r="G1166" s="47"/>
      <c r="H1166" s="47"/>
      <c r="I1166" s="49">
        <v>345.03652</v>
      </c>
      <c r="J1166" s="47" t="s">
        <v>87</v>
      </c>
      <c r="K1166" s="49"/>
      <c r="L1166" s="49"/>
      <c r="M1166" s="49"/>
      <c r="N1166" s="49"/>
      <c r="O1166" s="49"/>
      <c r="P1166" s="49"/>
      <c r="Q1166" s="49"/>
      <c r="R1166" s="49"/>
      <c r="S1166" s="47"/>
      <c r="T1166" s="46"/>
      <c r="U1166" s="46">
        <v>564162</v>
      </c>
      <c r="V1166" s="46">
        <v>334059</v>
      </c>
      <c r="W1166" s="46">
        <v>482315</v>
      </c>
      <c r="X1166" s="30">
        <v>3</v>
      </c>
    </row>
    <row r="1167" spans="1:24" x14ac:dyDescent="0.3">
      <c r="A1167" s="32">
        <v>893</v>
      </c>
      <c r="B1167" s="47" t="s">
        <v>1709</v>
      </c>
      <c r="C1167" s="47"/>
      <c r="D1167" s="47"/>
      <c r="E1167" s="48">
        <v>14.66</v>
      </c>
      <c r="F1167" s="47"/>
      <c r="G1167" s="47"/>
      <c r="H1167" s="47"/>
      <c r="I1167" s="49">
        <v>250.13522</v>
      </c>
      <c r="J1167" s="47" t="s">
        <v>87</v>
      </c>
      <c r="K1167" s="49"/>
      <c r="L1167" s="49"/>
      <c r="M1167" s="49"/>
      <c r="N1167" s="49"/>
      <c r="O1167" s="49"/>
      <c r="P1167" s="49"/>
      <c r="Q1167" s="49"/>
      <c r="R1167" s="49"/>
      <c r="S1167" s="47"/>
      <c r="T1167" s="46"/>
      <c r="U1167" s="46">
        <v>4252529</v>
      </c>
      <c r="V1167" s="46">
        <v>3443169</v>
      </c>
      <c r="W1167" s="46">
        <v>3694057</v>
      </c>
      <c r="X1167" s="30">
        <v>3</v>
      </c>
    </row>
    <row r="1168" spans="1:24" x14ac:dyDescent="0.3">
      <c r="A1168" s="32">
        <v>894</v>
      </c>
      <c r="B1168" s="47" t="s">
        <v>1711</v>
      </c>
      <c r="C1168" s="47"/>
      <c r="D1168" s="47"/>
      <c r="E1168" s="48">
        <v>14.663</v>
      </c>
      <c r="F1168" s="47"/>
      <c r="G1168" s="47"/>
      <c r="H1168" s="47"/>
      <c r="I1168" s="49">
        <v>331.08728000000002</v>
      </c>
      <c r="J1168" s="47" t="s">
        <v>87</v>
      </c>
      <c r="K1168" s="49"/>
      <c r="L1168" s="49"/>
      <c r="M1168" s="49"/>
      <c r="N1168" s="49"/>
      <c r="O1168" s="49"/>
      <c r="P1168" s="49"/>
      <c r="Q1168" s="49"/>
      <c r="R1168" s="49"/>
      <c r="S1168" s="47"/>
      <c r="T1168" s="46"/>
      <c r="U1168" s="46"/>
      <c r="V1168" s="46">
        <v>261140</v>
      </c>
      <c r="W1168" s="46">
        <v>241417</v>
      </c>
      <c r="X1168" s="30">
        <v>2</v>
      </c>
    </row>
    <row r="1169" spans="1:24" x14ac:dyDescent="0.3">
      <c r="A1169" s="32">
        <v>895</v>
      </c>
      <c r="B1169" s="47" t="s">
        <v>1713</v>
      </c>
      <c r="C1169" s="47"/>
      <c r="D1169" s="47"/>
      <c r="E1169" s="48">
        <v>14.67</v>
      </c>
      <c r="F1169" s="47"/>
      <c r="G1169" s="47"/>
      <c r="H1169" s="47"/>
      <c r="I1169" s="49">
        <v>249.13594000000001</v>
      </c>
      <c r="J1169" s="47" t="s">
        <v>87</v>
      </c>
      <c r="K1169" s="49"/>
      <c r="L1169" s="49"/>
      <c r="M1169" s="49"/>
      <c r="N1169" s="49"/>
      <c r="O1169" s="49"/>
      <c r="P1169" s="49"/>
      <c r="Q1169" s="49"/>
      <c r="R1169" s="49"/>
      <c r="S1169" s="47"/>
      <c r="T1169" s="46"/>
      <c r="U1169" s="46">
        <v>82704</v>
      </c>
      <c r="V1169" s="46"/>
      <c r="W1169" s="46"/>
      <c r="X1169" s="30">
        <v>1</v>
      </c>
    </row>
    <row r="1170" spans="1:24" x14ac:dyDescent="0.3">
      <c r="A1170" s="32">
        <v>896</v>
      </c>
      <c r="B1170" s="47" t="s">
        <v>1714</v>
      </c>
      <c r="C1170" s="47"/>
      <c r="D1170" s="47"/>
      <c r="E1170" s="48">
        <v>14.696</v>
      </c>
      <c r="F1170" s="47"/>
      <c r="G1170" s="47"/>
      <c r="H1170" s="47"/>
      <c r="I1170" s="49">
        <v>310.13859000000002</v>
      </c>
      <c r="J1170" s="47" t="s">
        <v>87</v>
      </c>
      <c r="K1170" s="49"/>
      <c r="L1170" s="49"/>
      <c r="M1170" s="49"/>
      <c r="N1170" s="49"/>
      <c r="O1170" s="49"/>
      <c r="P1170" s="49"/>
      <c r="Q1170" s="49"/>
      <c r="R1170" s="49"/>
      <c r="S1170" s="47"/>
      <c r="T1170" s="46">
        <v>80227</v>
      </c>
      <c r="U1170" s="46">
        <v>126910</v>
      </c>
      <c r="V1170" s="46">
        <v>146844</v>
      </c>
      <c r="W1170" s="46">
        <v>142187</v>
      </c>
      <c r="X1170" s="30">
        <v>4</v>
      </c>
    </row>
    <row r="1171" spans="1:24" x14ac:dyDescent="0.3">
      <c r="A1171" s="32">
        <v>897</v>
      </c>
      <c r="B1171" s="47" t="s">
        <v>1715</v>
      </c>
      <c r="C1171" s="47"/>
      <c r="D1171" s="47"/>
      <c r="E1171" s="48">
        <v>14.696</v>
      </c>
      <c r="F1171" s="47"/>
      <c r="G1171" s="47"/>
      <c r="H1171" s="47"/>
      <c r="I1171" s="49">
        <v>235.13131999999999</v>
      </c>
      <c r="J1171" s="47" t="s">
        <v>87</v>
      </c>
      <c r="K1171" s="49"/>
      <c r="L1171" s="49"/>
      <c r="M1171" s="49"/>
      <c r="N1171" s="49"/>
      <c r="O1171" s="49"/>
      <c r="P1171" s="49"/>
      <c r="Q1171" s="49"/>
      <c r="R1171" s="49"/>
      <c r="S1171" s="47"/>
      <c r="T1171" s="46">
        <v>342917</v>
      </c>
      <c r="U1171" s="46">
        <v>349467</v>
      </c>
      <c r="V1171" s="46">
        <v>259649</v>
      </c>
      <c r="W1171" s="46">
        <v>307611</v>
      </c>
      <c r="X1171" s="30">
        <v>4</v>
      </c>
    </row>
    <row r="1172" spans="1:24" x14ac:dyDescent="0.3">
      <c r="A1172" s="32">
        <v>898</v>
      </c>
      <c r="B1172" s="47" t="s">
        <v>1814</v>
      </c>
      <c r="C1172" s="47"/>
      <c r="D1172" s="47"/>
      <c r="E1172" s="48">
        <v>14.702999999999999</v>
      </c>
      <c r="F1172" s="47"/>
      <c r="G1172" s="47"/>
      <c r="H1172" s="47"/>
      <c r="I1172" s="49">
        <v>473.06553000000002</v>
      </c>
      <c r="J1172" s="47" t="s">
        <v>87</v>
      </c>
      <c r="K1172" s="49"/>
      <c r="L1172" s="49"/>
      <c r="M1172" s="49"/>
      <c r="N1172" s="49"/>
      <c r="O1172" s="49"/>
      <c r="P1172" s="49"/>
      <c r="Q1172" s="49"/>
      <c r="R1172" s="49"/>
      <c r="S1172" s="47"/>
      <c r="T1172" s="46"/>
      <c r="U1172" s="46">
        <v>357549</v>
      </c>
      <c r="V1172" s="46"/>
      <c r="W1172" s="46"/>
      <c r="X1172" s="30">
        <v>1</v>
      </c>
    </row>
    <row r="1173" spans="1:24" x14ac:dyDescent="0.3">
      <c r="A1173" s="32">
        <v>899</v>
      </c>
      <c r="B1173" s="47" t="s">
        <v>650</v>
      </c>
      <c r="C1173" s="47"/>
      <c r="D1173" s="47"/>
      <c r="E1173" s="48">
        <v>14.705</v>
      </c>
      <c r="F1173" s="47"/>
      <c r="G1173" s="47"/>
      <c r="H1173" s="47"/>
      <c r="I1173" s="49">
        <v>301.25125000000003</v>
      </c>
      <c r="J1173" s="47" t="s">
        <v>87</v>
      </c>
      <c r="K1173" s="49"/>
      <c r="L1173" s="49"/>
      <c r="M1173" s="49"/>
      <c r="N1173" s="49"/>
      <c r="O1173" s="49"/>
      <c r="P1173" s="49"/>
      <c r="Q1173" s="49"/>
      <c r="R1173" s="49"/>
      <c r="S1173" s="47"/>
      <c r="T1173" s="46">
        <v>80227</v>
      </c>
      <c r="U1173" s="46">
        <v>126910</v>
      </c>
      <c r="V1173" s="46">
        <v>146844</v>
      </c>
      <c r="W1173" s="46">
        <v>142187</v>
      </c>
      <c r="X1173" s="30">
        <v>4</v>
      </c>
    </row>
    <row r="1174" spans="1:24" x14ac:dyDescent="0.3">
      <c r="A1174" s="32">
        <v>900</v>
      </c>
      <c r="B1174" s="47" t="s">
        <v>1716</v>
      </c>
      <c r="C1174" s="47"/>
      <c r="D1174" s="47"/>
      <c r="E1174" s="48">
        <v>14.714</v>
      </c>
      <c r="F1174" s="47"/>
      <c r="G1174" s="47"/>
      <c r="H1174" s="47"/>
      <c r="I1174" s="49">
        <v>448.27542</v>
      </c>
      <c r="J1174" s="47" t="s">
        <v>87</v>
      </c>
      <c r="K1174" s="49"/>
      <c r="L1174" s="49"/>
      <c r="M1174" s="49"/>
      <c r="N1174" s="49"/>
      <c r="O1174" s="49"/>
      <c r="P1174" s="49"/>
      <c r="Q1174" s="49"/>
      <c r="R1174" s="49"/>
      <c r="S1174" s="47"/>
      <c r="T1174" s="46"/>
      <c r="U1174" s="46">
        <v>3514000</v>
      </c>
      <c r="V1174" s="46"/>
      <c r="W1174" s="46"/>
      <c r="X1174" s="30">
        <v>1</v>
      </c>
    </row>
    <row r="1175" spans="1:24" x14ac:dyDescent="0.3">
      <c r="A1175" s="32">
        <v>901</v>
      </c>
      <c r="B1175" s="47" t="s">
        <v>1717</v>
      </c>
      <c r="C1175" s="47"/>
      <c r="D1175" s="47"/>
      <c r="E1175" s="48">
        <v>14.747999999999999</v>
      </c>
      <c r="F1175" s="47"/>
      <c r="G1175" s="47"/>
      <c r="H1175" s="47"/>
      <c r="I1175" s="49">
        <v>252.13561000000001</v>
      </c>
      <c r="J1175" s="47" t="s">
        <v>87</v>
      </c>
      <c r="K1175" s="49"/>
      <c r="L1175" s="49"/>
      <c r="M1175" s="49"/>
      <c r="N1175" s="49"/>
      <c r="O1175" s="49"/>
      <c r="P1175" s="49"/>
      <c r="Q1175" s="49"/>
      <c r="R1175" s="49"/>
      <c r="S1175" s="47"/>
      <c r="T1175" s="46"/>
      <c r="U1175" s="46">
        <v>167124</v>
      </c>
      <c r="V1175" s="46">
        <v>93882</v>
      </c>
      <c r="W1175" s="46">
        <v>104687</v>
      </c>
      <c r="X1175" s="30">
        <v>3</v>
      </c>
    </row>
    <row r="1176" spans="1:24" x14ac:dyDescent="0.3">
      <c r="A1176" s="32">
        <v>902</v>
      </c>
      <c r="B1176" s="47" t="s">
        <v>1718</v>
      </c>
      <c r="C1176" s="47"/>
      <c r="D1176" s="47"/>
      <c r="E1176" s="48">
        <v>14.753</v>
      </c>
      <c r="F1176" s="47"/>
      <c r="G1176" s="47"/>
      <c r="H1176" s="47"/>
      <c r="I1176" s="49">
        <v>320.21933999999999</v>
      </c>
      <c r="J1176" s="47" t="s">
        <v>87</v>
      </c>
      <c r="K1176" s="49"/>
      <c r="L1176" s="49"/>
      <c r="M1176" s="49"/>
      <c r="N1176" s="49"/>
      <c r="O1176" s="49"/>
      <c r="P1176" s="49"/>
      <c r="Q1176" s="49"/>
      <c r="R1176" s="49"/>
      <c r="S1176" s="47"/>
      <c r="T1176" s="46">
        <v>62891</v>
      </c>
      <c r="U1176" s="46">
        <v>88495</v>
      </c>
      <c r="V1176" s="46">
        <v>73265</v>
      </c>
      <c r="W1176" s="46"/>
      <c r="X1176" s="30">
        <v>3</v>
      </c>
    </row>
    <row r="1177" spans="1:24" x14ac:dyDescent="0.3">
      <c r="A1177" s="32">
        <v>903</v>
      </c>
      <c r="B1177" s="47" t="s">
        <v>1720</v>
      </c>
      <c r="C1177" s="47"/>
      <c r="D1177" s="47"/>
      <c r="E1177" s="48">
        <v>14.757</v>
      </c>
      <c r="F1177" s="47"/>
      <c r="G1177" s="47"/>
      <c r="H1177" s="47"/>
      <c r="I1177" s="49">
        <v>275.22437000000002</v>
      </c>
      <c r="J1177" s="47" t="s">
        <v>87</v>
      </c>
      <c r="K1177" s="49"/>
      <c r="L1177" s="49"/>
      <c r="M1177" s="49"/>
      <c r="N1177" s="49"/>
      <c r="O1177" s="49"/>
      <c r="P1177" s="49"/>
      <c r="Q1177" s="49"/>
      <c r="R1177" s="49"/>
      <c r="S1177" s="47"/>
      <c r="T1177" s="46">
        <v>123152</v>
      </c>
      <c r="U1177" s="46">
        <v>347919</v>
      </c>
      <c r="V1177" s="46">
        <v>256359</v>
      </c>
      <c r="W1177" s="46">
        <v>323022</v>
      </c>
      <c r="X1177" s="30">
        <v>4</v>
      </c>
    </row>
    <row r="1178" spans="1:24" x14ac:dyDescent="0.3">
      <c r="A1178" s="32">
        <v>904</v>
      </c>
      <c r="B1178" s="47" t="s">
        <v>1722</v>
      </c>
      <c r="C1178" s="47"/>
      <c r="D1178" s="47"/>
      <c r="E1178" s="48">
        <v>14.763999999999999</v>
      </c>
      <c r="F1178" s="47"/>
      <c r="G1178" s="47"/>
      <c r="H1178" s="47"/>
      <c r="I1178" s="49">
        <v>202.17160000000001</v>
      </c>
      <c r="J1178" s="47">
        <v>202.17105000000001</v>
      </c>
      <c r="K1178" s="49"/>
      <c r="L1178" s="49"/>
      <c r="M1178" s="49"/>
      <c r="N1178" s="49"/>
      <c r="O1178" s="49"/>
      <c r="P1178" s="49"/>
      <c r="Q1178" s="49"/>
      <c r="R1178" s="49"/>
      <c r="S1178" s="47"/>
      <c r="T1178" s="46">
        <v>841888</v>
      </c>
      <c r="U1178" s="46">
        <v>1950320</v>
      </c>
      <c r="V1178" s="46">
        <v>1469568</v>
      </c>
      <c r="W1178" s="46">
        <v>2304734</v>
      </c>
      <c r="X1178" s="30">
        <v>4</v>
      </c>
    </row>
    <row r="1179" spans="1:24" x14ac:dyDescent="0.3">
      <c r="A1179" s="32">
        <v>905</v>
      </c>
      <c r="B1179" s="47" t="s">
        <v>1725</v>
      </c>
      <c r="C1179" s="47"/>
      <c r="D1179" s="47"/>
      <c r="E1179" s="48">
        <v>14.797000000000001</v>
      </c>
      <c r="F1179" s="47"/>
      <c r="G1179" s="47"/>
      <c r="H1179" s="47"/>
      <c r="I1179" s="49">
        <v>206.2029</v>
      </c>
      <c r="J1179" s="47">
        <v>206.20226</v>
      </c>
      <c r="K1179" s="49"/>
      <c r="L1179" s="49"/>
      <c r="M1179" s="49"/>
      <c r="N1179" s="49"/>
      <c r="O1179" s="49"/>
      <c r="P1179" s="49"/>
      <c r="Q1179" s="49"/>
      <c r="R1179" s="49"/>
      <c r="S1179" s="47"/>
      <c r="T1179" s="46">
        <v>175287</v>
      </c>
      <c r="U1179" s="46">
        <v>194385</v>
      </c>
      <c r="V1179" s="46">
        <v>206724</v>
      </c>
      <c r="W1179" s="46" t="s">
        <v>87</v>
      </c>
      <c r="X1179" s="30">
        <v>3</v>
      </c>
    </row>
    <row r="1180" spans="1:24" x14ac:dyDescent="0.3">
      <c r="A1180" s="32">
        <v>906</v>
      </c>
      <c r="B1180" s="47" t="s">
        <v>1823</v>
      </c>
      <c r="C1180" s="47"/>
      <c r="D1180" s="47"/>
      <c r="E1180" s="48">
        <v>14.8</v>
      </c>
      <c r="F1180" s="47"/>
      <c r="G1180" s="47"/>
      <c r="H1180" s="47"/>
      <c r="I1180" s="49">
        <v>225.08966000000001</v>
      </c>
      <c r="J1180" s="47" t="s">
        <v>87</v>
      </c>
      <c r="K1180" s="49"/>
      <c r="L1180" s="49"/>
      <c r="M1180" s="49"/>
      <c r="N1180" s="49"/>
      <c r="O1180" s="49"/>
      <c r="P1180" s="49"/>
      <c r="Q1180" s="49"/>
      <c r="R1180" s="49"/>
      <c r="S1180" s="47"/>
      <c r="T1180" s="46">
        <v>120345</v>
      </c>
      <c r="U1180" s="46">
        <v>264513</v>
      </c>
      <c r="V1180" s="46">
        <v>209650</v>
      </c>
      <c r="W1180" s="46">
        <v>196449</v>
      </c>
      <c r="X1180" s="30">
        <v>4</v>
      </c>
    </row>
    <row r="1181" spans="1:24" x14ac:dyDescent="0.3">
      <c r="A1181" s="32">
        <v>907</v>
      </c>
      <c r="B1181" s="47" t="s">
        <v>1825</v>
      </c>
      <c r="C1181" s="47"/>
      <c r="D1181" s="47"/>
      <c r="E1181" s="48">
        <v>14.82</v>
      </c>
      <c r="F1181" s="47"/>
      <c r="G1181" s="47"/>
      <c r="H1181" s="47"/>
      <c r="I1181" s="49">
        <v>213.17232999999999</v>
      </c>
      <c r="J1181" s="47" t="s">
        <v>87</v>
      </c>
      <c r="K1181" s="49"/>
      <c r="L1181" s="49"/>
      <c r="M1181" s="49"/>
      <c r="N1181" s="49"/>
      <c r="O1181" s="49"/>
      <c r="P1181" s="49"/>
      <c r="Q1181" s="49"/>
      <c r="R1181" s="49"/>
      <c r="S1181" s="47"/>
      <c r="T1181" s="46">
        <v>260397</v>
      </c>
      <c r="U1181" s="46">
        <v>199250</v>
      </c>
      <c r="V1181" s="46">
        <v>92757</v>
      </c>
      <c r="W1181" s="46">
        <v>304736</v>
      </c>
      <c r="X1181" s="30">
        <v>4</v>
      </c>
    </row>
    <row r="1182" spans="1:24" x14ac:dyDescent="0.3">
      <c r="A1182" s="32">
        <v>908</v>
      </c>
      <c r="B1182" s="47" t="s">
        <v>1726</v>
      </c>
      <c r="C1182" s="47"/>
      <c r="D1182" s="47"/>
      <c r="E1182" s="48">
        <v>14.827</v>
      </c>
      <c r="F1182" s="47"/>
      <c r="G1182" s="47"/>
      <c r="H1182" s="47"/>
      <c r="I1182" s="49">
        <v>192.11447999999999</v>
      </c>
      <c r="J1182" s="47" t="s">
        <v>87</v>
      </c>
      <c r="K1182" s="49"/>
      <c r="L1182" s="49"/>
      <c r="M1182" s="49"/>
      <c r="N1182" s="49"/>
      <c r="O1182" s="49"/>
      <c r="P1182" s="49"/>
      <c r="Q1182" s="49"/>
      <c r="R1182" s="49"/>
      <c r="S1182" s="47"/>
      <c r="T1182" s="46">
        <v>4720999</v>
      </c>
      <c r="U1182" s="46">
        <v>4077367</v>
      </c>
      <c r="V1182" s="46">
        <v>7186215</v>
      </c>
      <c r="W1182" s="46">
        <v>5085636</v>
      </c>
      <c r="X1182" s="30">
        <v>4</v>
      </c>
    </row>
    <row r="1183" spans="1:24" x14ac:dyDescent="0.3">
      <c r="A1183" s="32">
        <v>909</v>
      </c>
      <c r="B1183" s="47" t="s">
        <v>1828</v>
      </c>
      <c r="C1183" s="47"/>
      <c r="D1183" s="47"/>
      <c r="E1183" s="48">
        <v>14.827</v>
      </c>
      <c r="F1183" s="47"/>
      <c r="G1183" s="47"/>
      <c r="H1183" s="47"/>
      <c r="I1183" s="49">
        <v>286.11995999999999</v>
      </c>
      <c r="J1183" s="47" t="s">
        <v>87</v>
      </c>
      <c r="K1183" s="49"/>
      <c r="L1183" s="49"/>
      <c r="M1183" s="49"/>
      <c r="N1183" s="49"/>
      <c r="O1183" s="49"/>
      <c r="P1183" s="49"/>
      <c r="Q1183" s="49"/>
      <c r="R1183" s="49"/>
      <c r="S1183" s="47"/>
      <c r="T1183" s="46"/>
      <c r="U1183" s="46"/>
      <c r="V1183" s="46">
        <v>307032</v>
      </c>
      <c r="W1183" s="46">
        <v>640259</v>
      </c>
      <c r="X1183" s="30">
        <v>2</v>
      </c>
    </row>
    <row r="1184" spans="1:24" x14ac:dyDescent="0.3">
      <c r="A1184" s="32">
        <v>910</v>
      </c>
      <c r="B1184" s="47" t="s">
        <v>1830</v>
      </c>
      <c r="C1184" s="47"/>
      <c r="D1184" s="47"/>
      <c r="E1184" s="48">
        <v>14.831</v>
      </c>
      <c r="F1184" s="47"/>
      <c r="G1184" s="47"/>
      <c r="H1184" s="47"/>
      <c r="I1184" s="49">
        <v>208.14492000000001</v>
      </c>
      <c r="J1184" s="47" t="s">
        <v>87</v>
      </c>
      <c r="K1184" s="49"/>
      <c r="L1184" s="49"/>
      <c r="M1184" s="49"/>
      <c r="N1184" s="49"/>
      <c r="O1184" s="49"/>
      <c r="P1184" s="49"/>
      <c r="Q1184" s="49"/>
      <c r="R1184" s="49"/>
      <c r="S1184" s="47"/>
      <c r="T1184" s="46"/>
      <c r="U1184" s="46">
        <v>293297</v>
      </c>
      <c r="V1184" s="46"/>
      <c r="W1184" s="46">
        <v>382265</v>
      </c>
      <c r="X1184" s="30">
        <v>2</v>
      </c>
    </row>
    <row r="1185" spans="1:24" x14ac:dyDescent="0.3">
      <c r="A1185" s="32">
        <v>911</v>
      </c>
      <c r="B1185" s="47" t="s">
        <v>1832</v>
      </c>
      <c r="C1185" s="47"/>
      <c r="D1185" s="47"/>
      <c r="E1185" s="48">
        <v>14.836</v>
      </c>
      <c r="F1185" s="47"/>
      <c r="G1185" s="47"/>
      <c r="H1185" s="47"/>
      <c r="I1185" s="49">
        <v>248.17707999999999</v>
      </c>
      <c r="J1185" s="47" t="s">
        <v>87</v>
      </c>
      <c r="K1185" s="49"/>
      <c r="L1185" s="49"/>
      <c r="M1185" s="49"/>
      <c r="N1185" s="49"/>
      <c r="O1185" s="49"/>
      <c r="P1185" s="49"/>
      <c r="Q1185" s="49"/>
      <c r="R1185" s="49"/>
      <c r="S1185" s="47"/>
      <c r="T1185" s="46">
        <v>149007</v>
      </c>
      <c r="U1185" s="46">
        <v>65384</v>
      </c>
      <c r="V1185" s="46" t="s">
        <v>87</v>
      </c>
      <c r="W1185" s="46">
        <v>316277</v>
      </c>
      <c r="X1185" s="30">
        <v>3</v>
      </c>
    </row>
    <row r="1186" spans="1:24" x14ac:dyDescent="0.3">
      <c r="A1186" s="32">
        <v>912</v>
      </c>
      <c r="B1186" s="47" t="s">
        <v>1834</v>
      </c>
      <c r="C1186" s="47"/>
      <c r="D1186" s="47"/>
      <c r="E1186" s="48">
        <v>14.837999999999999</v>
      </c>
      <c r="F1186" s="47"/>
      <c r="G1186" s="47"/>
      <c r="H1186" s="47"/>
      <c r="I1186" s="49">
        <v>507.11826000000002</v>
      </c>
      <c r="J1186" s="47" t="s">
        <v>87</v>
      </c>
      <c r="K1186" s="49"/>
      <c r="L1186" s="49"/>
      <c r="M1186" s="49"/>
      <c r="N1186" s="49"/>
      <c r="O1186" s="49"/>
      <c r="P1186" s="49"/>
      <c r="Q1186" s="49"/>
      <c r="R1186" s="49"/>
      <c r="S1186" s="47"/>
      <c r="T1186" s="46"/>
      <c r="U1186" s="46">
        <v>297104</v>
      </c>
      <c r="V1186" s="46"/>
      <c r="W1186" s="46">
        <v>267918</v>
      </c>
      <c r="X1186" s="30">
        <v>2</v>
      </c>
    </row>
    <row r="1187" spans="1:24" x14ac:dyDescent="0.3">
      <c r="A1187" s="32">
        <v>913</v>
      </c>
      <c r="B1187" s="47" t="s">
        <v>1836</v>
      </c>
      <c r="C1187" s="47"/>
      <c r="D1187" s="47"/>
      <c r="E1187" s="48">
        <v>14.84</v>
      </c>
      <c r="F1187" s="47"/>
      <c r="G1187" s="47"/>
      <c r="H1187" s="47"/>
      <c r="I1187" s="49">
        <v>180.07810000000001</v>
      </c>
      <c r="J1187" s="47">
        <v>180.07745</v>
      </c>
      <c r="K1187" s="49"/>
      <c r="L1187" s="49"/>
      <c r="M1187" s="49"/>
      <c r="N1187" s="49"/>
      <c r="O1187" s="49"/>
      <c r="P1187" s="49"/>
      <c r="Q1187" s="49"/>
      <c r="R1187" s="49"/>
      <c r="S1187" s="47"/>
      <c r="T1187" s="46">
        <v>2050593</v>
      </c>
      <c r="U1187" s="46" t="s">
        <v>87</v>
      </c>
      <c r="V1187" s="46">
        <v>820805</v>
      </c>
      <c r="W1187" s="46">
        <v>2835572</v>
      </c>
      <c r="X1187" s="30">
        <v>3</v>
      </c>
    </row>
    <row r="1188" spans="1:24" x14ac:dyDescent="0.3">
      <c r="A1188" s="32">
        <v>914</v>
      </c>
      <c r="B1188" s="47" t="s">
        <v>1729</v>
      </c>
      <c r="C1188" s="47"/>
      <c r="D1188" s="47"/>
      <c r="E1188" s="48">
        <v>14.842000000000001</v>
      </c>
      <c r="F1188" s="47"/>
      <c r="G1188" s="47"/>
      <c r="H1188" s="47"/>
      <c r="I1188" s="49">
        <v>170.10900000000001</v>
      </c>
      <c r="J1188" s="47">
        <v>170.10855000000001</v>
      </c>
      <c r="K1188" s="49"/>
      <c r="L1188" s="49"/>
      <c r="M1188" s="49"/>
      <c r="N1188" s="49"/>
      <c r="O1188" s="49"/>
      <c r="P1188" s="49"/>
      <c r="Q1188" s="49"/>
      <c r="R1188" s="49"/>
      <c r="S1188" s="47"/>
      <c r="T1188" s="46"/>
      <c r="U1188" s="46">
        <v>1131779</v>
      </c>
      <c r="V1188" s="46"/>
      <c r="W1188" s="46"/>
      <c r="X1188" s="30">
        <v>1</v>
      </c>
    </row>
    <row r="1189" spans="1:24" x14ac:dyDescent="0.3">
      <c r="A1189" s="32">
        <v>915</v>
      </c>
      <c r="B1189" s="47" t="s">
        <v>1839</v>
      </c>
      <c r="C1189" s="47"/>
      <c r="D1189" s="47"/>
      <c r="E1189" s="48">
        <v>14.896000000000001</v>
      </c>
      <c r="F1189" s="47"/>
      <c r="G1189" s="47"/>
      <c r="H1189" s="47"/>
      <c r="I1189" s="49">
        <v>174.14344</v>
      </c>
      <c r="J1189" s="47" t="s">
        <v>87</v>
      </c>
      <c r="K1189" s="49"/>
      <c r="L1189" s="49"/>
      <c r="M1189" s="49"/>
      <c r="N1189" s="49"/>
      <c r="O1189" s="49"/>
      <c r="P1189" s="49"/>
      <c r="Q1189" s="49"/>
      <c r="R1189" s="49"/>
      <c r="S1189" s="47"/>
      <c r="T1189" s="46"/>
      <c r="U1189" s="46"/>
      <c r="V1189" s="46"/>
      <c r="W1189" s="46">
        <v>313330</v>
      </c>
      <c r="X1189" s="30">
        <v>1</v>
      </c>
    </row>
    <row r="1190" spans="1:24" x14ac:dyDescent="0.3">
      <c r="A1190" s="32">
        <v>916</v>
      </c>
      <c r="B1190" s="47" t="s">
        <v>1841</v>
      </c>
      <c r="C1190" s="47"/>
      <c r="D1190" s="47"/>
      <c r="E1190" s="48">
        <v>14.901</v>
      </c>
      <c r="F1190" s="47"/>
      <c r="G1190" s="47"/>
      <c r="H1190" s="47"/>
      <c r="I1190" s="49">
        <v>258.16457000000003</v>
      </c>
      <c r="J1190" s="47" t="s">
        <v>87</v>
      </c>
      <c r="K1190" s="49"/>
      <c r="L1190" s="49"/>
      <c r="M1190" s="49"/>
      <c r="N1190" s="49"/>
      <c r="O1190" s="49"/>
      <c r="P1190" s="49"/>
      <c r="Q1190" s="49"/>
      <c r="R1190" s="49"/>
      <c r="S1190" s="47"/>
      <c r="T1190" s="46"/>
      <c r="U1190" s="46">
        <v>933619</v>
      </c>
      <c r="V1190" s="46"/>
      <c r="W1190" s="46">
        <v>963064</v>
      </c>
      <c r="X1190" s="30">
        <v>2</v>
      </c>
    </row>
    <row r="1191" spans="1:24" x14ac:dyDescent="0.3">
      <c r="A1191" s="32">
        <v>917</v>
      </c>
      <c r="B1191" s="47" t="s">
        <v>1843</v>
      </c>
      <c r="C1191" s="47"/>
      <c r="D1191" s="47"/>
      <c r="E1191" s="48">
        <v>14.912000000000001</v>
      </c>
      <c r="F1191" s="47"/>
      <c r="G1191" s="47"/>
      <c r="H1191" s="47"/>
      <c r="I1191" s="49">
        <v>100.08826999999999</v>
      </c>
      <c r="J1191" s="47" t="s">
        <v>87</v>
      </c>
      <c r="K1191" s="49"/>
      <c r="L1191" s="49"/>
      <c r="M1191" s="49"/>
      <c r="N1191" s="49"/>
      <c r="O1191" s="49"/>
      <c r="P1191" s="49"/>
      <c r="Q1191" s="49"/>
      <c r="R1191" s="49"/>
      <c r="S1191" s="47"/>
      <c r="T1191" s="46">
        <v>1166998</v>
      </c>
      <c r="U1191" s="46">
        <v>1934614</v>
      </c>
      <c r="V1191" s="46">
        <v>2457480</v>
      </c>
      <c r="W1191" s="46">
        <v>1307508</v>
      </c>
      <c r="X1191" s="30">
        <v>4</v>
      </c>
    </row>
    <row r="1192" spans="1:24" x14ac:dyDescent="0.3">
      <c r="A1192" s="32">
        <v>918</v>
      </c>
      <c r="B1192" s="47" t="s">
        <v>1732</v>
      </c>
      <c r="C1192" s="47"/>
      <c r="D1192" s="47"/>
      <c r="E1192" s="48">
        <v>14.914999999999999</v>
      </c>
      <c r="F1192" s="47"/>
      <c r="G1192" s="47"/>
      <c r="H1192" s="47"/>
      <c r="I1192" s="49">
        <v>447.17081000000002</v>
      </c>
      <c r="J1192" s="47" t="s">
        <v>87</v>
      </c>
      <c r="K1192" s="49"/>
      <c r="L1192" s="49"/>
      <c r="M1192" s="49"/>
      <c r="N1192" s="49"/>
      <c r="O1192" s="49"/>
      <c r="P1192" s="49"/>
      <c r="Q1192" s="49"/>
      <c r="R1192" s="49"/>
      <c r="S1192" s="47"/>
      <c r="T1192" s="46" t="s">
        <v>87</v>
      </c>
      <c r="U1192" s="46"/>
      <c r="V1192" s="46"/>
      <c r="W1192" s="46">
        <v>1484105</v>
      </c>
      <c r="X1192" s="30">
        <v>1</v>
      </c>
    </row>
    <row r="1193" spans="1:24" x14ac:dyDescent="0.3">
      <c r="A1193" s="32">
        <v>919</v>
      </c>
      <c r="B1193" s="47" t="s">
        <v>1846</v>
      </c>
      <c r="C1193" s="47"/>
      <c r="D1193" s="47"/>
      <c r="E1193" s="48">
        <v>14.916</v>
      </c>
      <c r="F1193" s="47"/>
      <c r="G1193" s="47"/>
      <c r="H1193" s="47"/>
      <c r="I1193" s="49">
        <v>164.08318</v>
      </c>
      <c r="J1193" s="47" t="s">
        <v>87</v>
      </c>
      <c r="K1193" s="49"/>
      <c r="L1193" s="49"/>
      <c r="M1193" s="49"/>
      <c r="N1193" s="49"/>
      <c r="O1193" s="49"/>
      <c r="P1193" s="49"/>
      <c r="Q1193" s="49"/>
      <c r="R1193" s="49"/>
      <c r="S1193" s="47"/>
      <c r="T1193" s="46"/>
      <c r="U1193" s="46">
        <v>620899</v>
      </c>
      <c r="V1193" s="46"/>
      <c r="W1193" s="46">
        <v>657210</v>
      </c>
      <c r="X1193" s="30">
        <v>2</v>
      </c>
    </row>
    <row r="1194" spans="1:24" x14ac:dyDescent="0.3">
      <c r="A1194" s="32">
        <v>920</v>
      </c>
      <c r="B1194" s="47" t="s">
        <v>1848</v>
      </c>
      <c r="C1194" s="47"/>
      <c r="D1194" s="47"/>
      <c r="E1194" s="48">
        <v>14.919</v>
      </c>
      <c r="F1194" s="47"/>
      <c r="G1194" s="47"/>
      <c r="H1194" s="47"/>
      <c r="I1194" s="49">
        <v>200.15594999999999</v>
      </c>
      <c r="J1194" s="47" t="s">
        <v>87</v>
      </c>
      <c r="K1194" s="49"/>
      <c r="L1194" s="49"/>
      <c r="M1194" s="49"/>
      <c r="N1194" s="49"/>
      <c r="O1194" s="49"/>
      <c r="P1194" s="49"/>
      <c r="Q1194" s="49"/>
      <c r="R1194" s="49"/>
      <c r="S1194" s="47"/>
      <c r="T1194" s="46"/>
      <c r="U1194" s="46">
        <v>620899</v>
      </c>
      <c r="V1194" s="46"/>
      <c r="W1194" s="46">
        <v>657210</v>
      </c>
      <c r="X1194" s="30">
        <v>2</v>
      </c>
    </row>
    <row r="1195" spans="1:24" x14ac:dyDescent="0.3">
      <c r="A1195" s="32">
        <v>921</v>
      </c>
      <c r="B1195" s="47" t="s">
        <v>1851</v>
      </c>
      <c r="C1195" s="47"/>
      <c r="D1195" s="47"/>
      <c r="E1195" s="48">
        <v>14.925000000000001</v>
      </c>
      <c r="F1195" s="47"/>
      <c r="G1195" s="47"/>
      <c r="H1195" s="47"/>
      <c r="I1195" s="49">
        <v>174.10391999999999</v>
      </c>
      <c r="J1195" s="47" t="s">
        <v>87</v>
      </c>
      <c r="K1195" s="49"/>
      <c r="L1195" s="49"/>
      <c r="M1195" s="49"/>
      <c r="N1195" s="49"/>
      <c r="O1195" s="49"/>
      <c r="P1195" s="49"/>
      <c r="Q1195" s="49"/>
      <c r="R1195" s="49"/>
      <c r="S1195" s="47"/>
      <c r="T1195" s="46"/>
      <c r="U1195" s="46">
        <v>5080108</v>
      </c>
      <c r="V1195" s="46">
        <v>3512310</v>
      </c>
      <c r="W1195" s="46">
        <v>5954144</v>
      </c>
      <c r="X1195" s="30">
        <v>3</v>
      </c>
    </row>
    <row r="1196" spans="1:24" x14ac:dyDescent="0.3">
      <c r="A1196" s="32">
        <v>922</v>
      </c>
      <c r="B1196" s="47" t="s">
        <v>1733</v>
      </c>
      <c r="C1196" s="47"/>
      <c r="D1196" s="47"/>
      <c r="E1196" s="48">
        <v>14.957000000000001</v>
      </c>
      <c r="F1196" s="47"/>
      <c r="G1196" s="47"/>
      <c r="H1196" s="47"/>
      <c r="I1196" s="49">
        <v>220.12465</v>
      </c>
      <c r="J1196" s="47" t="s">
        <v>87</v>
      </c>
      <c r="K1196" s="49"/>
      <c r="L1196" s="49"/>
      <c r="M1196" s="49"/>
      <c r="N1196" s="49"/>
      <c r="O1196" s="49"/>
      <c r="P1196" s="49"/>
      <c r="Q1196" s="49"/>
      <c r="R1196" s="49"/>
      <c r="S1196" s="47"/>
      <c r="T1196" s="46"/>
      <c r="U1196" s="46">
        <v>26246</v>
      </c>
      <c r="V1196" s="46"/>
      <c r="W1196" s="46" t="s">
        <v>87</v>
      </c>
      <c r="X1196" s="30">
        <v>1</v>
      </c>
    </row>
    <row r="1197" spans="1:24" x14ac:dyDescent="0.3">
      <c r="A1197" s="32">
        <v>923</v>
      </c>
      <c r="B1197" s="47" t="s">
        <v>654</v>
      </c>
      <c r="C1197" s="47"/>
      <c r="D1197" s="47"/>
      <c r="E1197" s="48">
        <v>14.964</v>
      </c>
      <c r="F1197" s="47"/>
      <c r="G1197" s="47"/>
      <c r="H1197" s="47"/>
      <c r="I1197" s="49">
        <v>160.08826999999999</v>
      </c>
      <c r="J1197" s="47" t="s">
        <v>87</v>
      </c>
      <c r="K1197" s="49"/>
      <c r="L1197" s="49"/>
      <c r="M1197" s="49"/>
      <c r="N1197" s="49"/>
      <c r="O1197" s="49"/>
      <c r="P1197" s="49"/>
      <c r="Q1197" s="49"/>
      <c r="R1197" s="49"/>
      <c r="S1197" s="47"/>
      <c r="T1197" s="46"/>
      <c r="U1197" s="46"/>
      <c r="V1197" s="46">
        <v>82920</v>
      </c>
      <c r="W1197" s="46"/>
      <c r="X1197" s="30">
        <v>1</v>
      </c>
    </row>
    <row r="1198" spans="1:24" x14ac:dyDescent="0.3">
      <c r="A1198" s="32">
        <v>924</v>
      </c>
      <c r="B1198" s="47" t="s">
        <v>1734</v>
      </c>
      <c r="C1198" s="47"/>
      <c r="D1198" s="47"/>
      <c r="E1198" s="48">
        <v>14.968</v>
      </c>
      <c r="F1198" s="47"/>
      <c r="G1198" s="47"/>
      <c r="H1198" s="47"/>
      <c r="I1198" s="49">
        <v>246.23419999999999</v>
      </c>
      <c r="J1198" s="47" t="s">
        <v>87</v>
      </c>
      <c r="K1198" s="49"/>
      <c r="L1198" s="49"/>
      <c r="M1198" s="49"/>
      <c r="N1198" s="49"/>
      <c r="O1198" s="49"/>
      <c r="P1198" s="49"/>
      <c r="Q1198" s="49"/>
      <c r="R1198" s="49"/>
      <c r="S1198" s="47"/>
      <c r="T1198" s="46"/>
      <c r="U1198" s="46">
        <v>3563561</v>
      </c>
      <c r="V1198" s="46"/>
      <c r="W1198" s="46">
        <v>4181440</v>
      </c>
      <c r="X1198" s="30">
        <v>2</v>
      </c>
    </row>
    <row r="1199" spans="1:24" x14ac:dyDescent="0.3">
      <c r="A1199" s="32">
        <v>925</v>
      </c>
      <c r="B1199" s="47" t="s">
        <v>1858</v>
      </c>
      <c r="C1199" s="47"/>
      <c r="D1199" s="47"/>
      <c r="E1199" s="48">
        <v>14.976000000000001</v>
      </c>
      <c r="F1199" s="47"/>
      <c r="G1199" s="47"/>
      <c r="H1199" s="47"/>
      <c r="I1199" s="49">
        <v>390.25378999999998</v>
      </c>
      <c r="J1199" s="47" t="s">
        <v>87</v>
      </c>
      <c r="K1199" s="49"/>
      <c r="L1199" s="49"/>
      <c r="M1199" s="49"/>
      <c r="N1199" s="49"/>
      <c r="O1199" s="49"/>
      <c r="P1199" s="49"/>
      <c r="Q1199" s="49"/>
      <c r="R1199" s="49"/>
      <c r="S1199" s="47"/>
      <c r="T1199" s="46"/>
      <c r="U1199" s="46" t="s">
        <v>87</v>
      </c>
      <c r="V1199" s="46">
        <v>1470280</v>
      </c>
      <c r="W1199" s="46" t="s">
        <v>87</v>
      </c>
      <c r="X1199" s="30">
        <v>1</v>
      </c>
    </row>
    <row r="1200" spans="1:24" x14ac:dyDescent="0.3">
      <c r="A1200" s="32">
        <v>926</v>
      </c>
      <c r="B1200" s="47" t="s">
        <v>1860</v>
      </c>
      <c r="C1200" s="47"/>
      <c r="D1200" s="47"/>
      <c r="E1200" s="48">
        <v>14.981999999999999</v>
      </c>
      <c r="F1200" s="47"/>
      <c r="G1200" s="47"/>
      <c r="H1200" s="47"/>
      <c r="I1200" s="49">
        <v>157.08860000000001</v>
      </c>
      <c r="J1200" s="47" t="s">
        <v>87</v>
      </c>
      <c r="K1200" s="49"/>
      <c r="L1200" s="49"/>
      <c r="M1200" s="49"/>
      <c r="N1200" s="49"/>
      <c r="O1200" s="49"/>
      <c r="P1200" s="49"/>
      <c r="Q1200" s="49"/>
      <c r="R1200" s="49"/>
      <c r="S1200" s="47"/>
      <c r="T1200" s="46"/>
      <c r="U1200" s="46">
        <v>436760</v>
      </c>
      <c r="V1200" s="46">
        <v>458369</v>
      </c>
      <c r="W1200" s="46"/>
      <c r="X1200" s="30">
        <v>2</v>
      </c>
    </row>
    <row r="1201" spans="1:24" x14ac:dyDescent="0.3">
      <c r="A1201" s="32">
        <v>927</v>
      </c>
      <c r="B1201" s="47" t="s">
        <v>1862</v>
      </c>
      <c r="C1201" s="47"/>
      <c r="D1201" s="47"/>
      <c r="E1201" s="48">
        <v>15.04</v>
      </c>
      <c r="F1201" s="47"/>
      <c r="G1201" s="47"/>
      <c r="H1201" s="47"/>
      <c r="I1201" s="49">
        <v>196.14578</v>
      </c>
      <c r="J1201" s="47" t="s">
        <v>87</v>
      </c>
      <c r="K1201" s="49"/>
      <c r="L1201" s="49"/>
      <c r="M1201" s="49"/>
      <c r="N1201" s="49"/>
      <c r="O1201" s="49"/>
      <c r="P1201" s="49"/>
      <c r="Q1201" s="49"/>
      <c r="R1201" s="49"/>
      <c r="S1201" s="47"/>
      <c r="T1201" s="46"/>
      <c r="U1201" s="46"/>
      <c r="V1201" s="46">
        <v>169183</v>
      </c>
      <c r="W1201" s="46">
        <v>199947</v>
      </c>
      <c r="X1201" s="30">
        <v>2</v>
      </c>
    </row>
    <row r="1202" spans="1:24" x14ac:dyDescent="0.3">
      <c r="A1202" s="32">
        <v>928</v>
      </c>
      <c r="B1202" s="47" t="s">
        <v>1864</v>
      </c>
      <c r="C1202" s="47"/>
      <c r="D1202" s="47"/>
      <c r="E1202" s="48">
        <v>15.04</v>
      </c>
      <c r="F1202" s="47"/>
      <c r="G1202" s="47"/>
      <c r="H1202" s="47"/>
      <c r="I1202" s="49">
        <v>216.15087</v>
      </c>
      <c r="J1202" s="47" t="s">
        <v>87</v>
      </c>
      <c r="K1202" s="49"/>
      <c r="L1202" s="49"/>
      <c r="M1202" s="49"/>
      <c r="N1202" s="49"/>
      <c r="O1202" s="49"/>
      <c r="P1202" s="49"/>
      <c r="Q1202" s="49"/>
      <c r="R1202" s="49"/>
      <c r="S1202" s="47"/>
      <c r="T1202" s="46">
        <v>220335</v>
      </c>
      <c r="U1202" s="46">
        <v>242833</v>
      </c>
      <c r="V1202" s="46">
        <v>218400</v>
      </c>
      <c r="W1202" s="46">
        <v>250887</v>
      </c>
      <c r="X1202" s="30">
        <v>4</v>
      </c>
    </row>
    <row r="1203" spans="1:24" x14ac:dyDescent="0.3">
      <c r="A1203" s="32">
        <v>929</v>
      </c>
      <c r="B1203" s="47" t="s">
        <v>1735</v>
      </c>
      <c r="C1203" s="47"/>
      <c r="D1203" s="47"/>
      <c r="E1203" s="48">
        <v>15.053000000000001</v>
      </c>
      <c r="F1203" s="47"/>
      <c r="G1203" s="47"/>
      <c r="H1203" s="47"/>
      <c r="I1203" s="49">
        <v>609.18005000000005</v>
      </c>
      <c r="J1203" s="47" t="s">
        <v>87</v>
      </c>
      <c r="K1203" s="49"/>
      <c r="L1203" s="49"/>
      <c r="M1203" s="49"/>
      <c r="N1203" s="49"/>
      <c r="O1203" s="49"/>
      <c r="P1203" s="49"/>
      <c r="Q1203" s="49"/>
      <c r="R1203" s="49"/>
      <c r="S1203" s="47"/>
      <c r="T1203" s="46"/>
      <c r="U1203" s="46">
        <v>511294</v>
      </c>
      <c r="V1203" s="46"/>
      <c r="W1203" s="46">
        <v>403570</v>
      </c>
      <c r="X1203" s="30">
        <v>2</v>
      </c>
    </row>
    <row r="1204" spans="1:24" x14ac:dyDescent="0.3">
      <c r="A1204" s="32">
        <v>930</v>
      </c>
      <c r="B1204" s="47" t="s">
        <v>1867</v>
      </c>
      <c r="C1204" s="47"/>
      <c r="D1204" s="47"/>
      <c r="E1204" s="48">
        <v>15.058</v>
      </c>
      <c r="F1204" s="47"/>
      <c r="G1204" s="47"/>
      <c r="H1204" s="47"/>
      <c r="I1204" s="49">
        <v>343.17379</v>
      </c>
      <c r="J1204" s="47" t="s">
        <v>87</v>
      </c>
      <c r="K1204" s="49"/>
      <c r="L1204" s="49"/>
      <c r="M1204" s="49"/>
      <c r="N1204" s="49"/>
      <c r="O1204" s="49"/>
      <c r="P1204" s="49"/>
      <c r="Q1204" s="49"/>
      <c r="R1204" s="49"/>
      <c r="S1204" s="47"/>
      <c r="T1204" s="46">
        <v>137650</v>
      </c>
      <c r="U1204" s="46">
        <v>249060</v>
      </c>
      <c r="V1204" s="46">
        <v>112271</v>
      </c>
      <c r="W1204" s="46">
        <v>222311</v>
      </c>
      <c r="X1204" s="30">
        <v>4</v>
      </c>
    </row>
    <row r="1205" spans="1:24" x14ac:dyDescent="0.3">
      <c r="A1205" s="32">
        <v>931</v>
      </c>
      <c r="B1205" s="47" t="s">
        <v>1736</v>
      </c>
      <c r="C1205" s="47"/>
      <c r="D1205" s="47"/>
      <c r="E1205" s="48">
        <v>15.06</v>
      </c>
      <c r="F1205" s="47"/>
      <c r="G1205" s="47"/>
      <c r="H1205" s="47"/>
      <c r="I1205" s="49">
        <v>316.23968000000002</v>
      </c>
      <c r="J1205" s="47" t="s">
        <v>87</v>
      </c>
      <c r="K1205" s="49"/>
      <c r="L1205" s="49"/>
      <c r="M1205" s="49"/>
      <c r="N1205" s="49"/>
      <c r="O1205" s="49"/>
      <c r="P1205" s="49"/>
      <c r="Q1205" s="49"/>
      <c r="R1205" s="49"/>
      <c r="S1205" s="47"/>
      <c r="T1205" s="46"/>
      <c r="U1205" s="46">
        <v>2153468</v>
      </c>
      <c r="V1205" s="46"/>
      <c r="W1205" s="46"/>
      <c r="X1205" s="30">
        <v>1</v>
      </c>
    </row>
    <row r="1206" spans="1:24" x14ac:dyDescent="0.3">
      <c r="A1206" s="32">
        <v>932</v>
      </c>
      <c r="B1206" s="47" t="s">
        <v>1738</v>
      </c>
      <c r="C1206" s="47"/>
      <c r="D1206" s="47"/>
      <c r="E1206" s="48">
        <v>15.069000000000001</v>
      </c>
      <c r="F1206" s="47"/>
      <c r="G1206" s="47"/>
      <c r="H1206" s="47"/>
      <c r="I1206" s="49">
        <v>244.23967999999999</v>
      </c>
      <c r="J1206" s="47" t="s">
        <v>87</v>
      </c>
      <c r="K1206" s="49"/>
      <c r="L1206" s="49"/>
      <c r="M1206" s="49"/>
      <c r="N1206" s="49"/>
      <c r="O1206" s="49"/>
      <c r="P1206" s="49"/>
      <c r="Q1206" s="49"/>
      <c r="R1206" s="49"/>
      <c r="S1206" s="47"/>
      <c r="T1206" s="46"/>
      <c r="U1206" s="46" t="s">
        <v>87</v>
      </c>
      <c r="V1206" s="46">
        <v>887731</v>
      </c>
      <c r="W1206" s="46" t="s">
        <v>87</v>
      </c>
      <c r="X1206" s="30">
        <v>1</v>
      </c>
    </row>
    <row r="1207" spans="1:24" x14ac:dyDescent="0.3">
      <c r="A1207" s="32">
        <v>933</v>
      </c>
      <c r="B1207" s="47" t="s">
        <v>656</v>
      </c>
      <c r="C1207" s="47"/>
      <c r="D1207" s="47"/>
      <c r="E1207" s="48">
        <v>15.076000000000001</v>
      </c>
      <c r="F1207" s="47"/>
      <c r="G1207" s="47"/>
      <c r="H1207" s="47"/>
      <c r="I1207" s="49">
        <v>288.19313</v>
      </c>
      <c r="J1207" s="47" t="s">
        <v>87</v>
      </c>
      <c r="K1207" s="49"/>
      <c r="L1207" s="49"/>
      <c r="M1207" s="49"/>
      <c r="N1207" s="49"/>
      <c r="O1207" s="49"/>
      <c r="P1207" s="49"/>
      <c r="Q1207" s="49"/>
      <c r="R1207" s="49"/>
      <c r="S1207" s="47"/>
      <c r="T1207" s="46"/>
      <c r="U1207" s="46">
        <v>1344914</v>
      </c>
      <c r="V1207" s="46" t="s">
        <v>87</v>
      </c>
      <c r="W1207" s="46">
        <v>999465</v>
      </c>
      <c r="X1207" s="30">
        <v>2</v>
      </c>
    </row>
    <row r="1208" spans="1:24" x14ac:dyDescent="0.3">
      <c r="A1208" s="32">
        <v>934</v>
      </c>
      <c r="B1208" s="47" t="s">
        <v>1739</v>
      </c>
      <c r="C1208" s="47"/>
      <c r="D1208" s="47"/>
      <c r="E1208" s="48">
        <v>15.101000000000001</v>
      </c>
      <c r="F1208" s="47"/>
      <c r="G1208" s="47"/>
      <c r="H1208" s="47"/>
      <c r="I1208" s="49">
        <v>246.17448999999999</v>
      </c>
      <c r="J1208" s="47" t="s">
        <v>87</v>
      </c>
      <c r="K1208" s="49"/>
      <c r="L1208" s="49"/>
      <c r="M1208" s="49"/>
      <c r="N1208" s="49"/>
      <c r="O1208" s="49"/>
      <c r="P1208" s="49"/>
      <c r="Q1208" s="49"/>
      <c r="R1208" s="49"/>
      <c r="S1208" s="47"/>
      <c r="T1208" s="46" t="s">
        <v>87</v>
      </c>
      <c r="U1208" s="46">
        <v>828249</v>
      </c>
      <c r="V1208" s="46">
        <v>284327</v>
      </c>
      <c r="W1208" s="46">
        <v>507279</v>
      </c>
      <c r="X1208" s="30">
        <v>3</v>
      </c>
    </row>
    <row r="1209" spans="1:24" x14ac:dyDescent="0.3">
      <c r="A1209" s="32">
        <v>935</v>
      </c>
      <c r="B1209" s="47" t="s">
        <v>1872</v>
      </c>
      <c r="C1209" s="47"/>
      <c r="D1209" s="47"/>
      <c r="E1209" s="48">
        <v>15.11</v>
      </c>
      <c r="F1209" s="47"/>
      <c r="G1209" s="47"/>
      <c r="H1209" s="47"/>
      <c r="I1209" s="49">
        <v>184.12465</v>
      </c>
      <c r="J1209" s="47" t="s">
        <v>87</v>
      </c>
      <c r="K1209" s="49"/>
      <c r="L1209" s="49"/>
      <c r="M1209" s="49"/>
      <c r="N1209" s="49"/>
      <c r="O1209" s="49"/>
      <c r="P1209" s="49"/>
      <c r="Q1209" s="49"/>
      <c r="R1209" s="49"/>
      <c r="S1209" s="47"/>
      <c r="T1209" s="46">
        <v>872286</v>
      </c>
      <c r="U1209" s="46">
        <v>1109023</v>
      </c>
      <c r="V1209" s="46">
        <v>713059</v>
      </c>
      <c r="W1209" s="46">
        <v>1172908</v>
      </c>
      <c r="X1209" s="30">
        <v>4</v>
      </c>
    </row>
    <row r="1210" spans="1:24" x14ac:dyDescent="0.3">
      <c r="A1210" s="32">
        <v>936</v>
      </c>
      <c r="B1210" s="47" t="s">
        <v>1875</v>
      </c>
      <c r="C1210" s="47"/>
      <c r="D1210" s="47"/>
      <c r="E1210" s="48">
        <v>15.11</v>
      </c>
      <c r="F1210" s="47"/>
      <c r="G1210" s="47"/>
      <c r="H1210" s="47"/>
      <c r="I1210" s="49">
        <v>352.13053000000002</v>
      </c>
      <c r="J1210" s="47" t="s">
        <v>87</v>
      </c>
      <c r="K1210" s="49"/>
      <c r="L1210" s="49"/>
      <c r="M1210" s="49"/>
      <c r="N1210" s="49"/>
      <c r="O1210" s="49"/>
      <c r="P1210" s="49"/>
      <c r="Q1210" s="49"/>
      <c r="R1210" s="49"/>
      <c r="S1210" s="47"/>
      <c r="T1210" s="46">
        <v>244831</v>
      </c>
      <c r="U1210" s="46"/>
      <c r="V1210" s="46"/>
      <c r="W1210" s="46"/>
      <c r="X1210" s="30">
        <v>1</v>
      </c>
    </row>
    <row r="1211" spans="1:24" x14ac:dyDescent="0.3">
      <c r="A1211" s="32">
        <v>937</v>
      </c>
      <c r="B1211" s="47" t="s">
        <v>1877</v>
      </c>
      <c r="C1211" s="47"/>
      <c r="D1211" s="47"/>
      <c r="E1211" s="48">
        <v>15.114000000000001</v>
      </c>
      <c r="F1211" s="47"/>
      <c r="G1211" s="47"/>
      <c r="H1211" s="47"/>
      <c r="I1211" s="49">
        <v>208.14578</v>
      </c>
      <c r="J1211" s="47" t="s">
        <v>87</v>
      </c>
      <c r="K1211" s="49"/>
      <c r="L1211" s="49"/>
      <c r="M1211" s="49"/>
      <c r="N1211" s="49"/>
      <c r="O1211" s="49"/>
      <c r="P1211" s="49"/>
      <c r="Q1211" s="49"/>
      <c r="R1211" s="49"/>
      <c r="S1211" s="47"/>
      <c r="T1211" s="46"/>
      <c r="U1211" s="46">
        <v>1100150</v>
      </c>
      <c r="V1211" s="46"/>
      <c r="W1211" s="46">
        <v>1173369</v>
      </c>
      <c r="X1211" s="30">
        <v>2</v>
      </c>
    </row>
    <row r="1212" spans="1:24" x14ac:dyDescent="0.3">
      <c r="A1212" s="32">
        <v>938</v>
      </c>
      <c r="B1212" s="47" t="s">
        <v>1879</v>
      </c>
      <c r="C1212" s="47"/>
      <c r="D1212" s="47"/>
      <c r="E1212" s="48">
        <v>15.125</v>
      </c>
      <c r="F1212" s="47"/>
      <c r="G1212" s="47"/>
      <c r="H1212" s="47"/>
      <c r="I1212" s="49">
        <v>276.07193999999998</v>
      </c>
      <c r="J1212" s="47" t="s">
        <v>87</v>
      </c>
      <c r="K1212" s="49"/>
      <c r="L1212" s="49"/>
      <c r="M1212" s="49"/>
      <c r="N1212" s="49"/>
      <c r="O1212" s="49"/>
      <c r="P1212" s="49"/>
      <c r="Q1212" s="49"/>
      <c r="R1212" s="49"/>
      <c r="S1212" s="47"/>
      <c r="T1212" s="46"/>
      <c r="U1212" s="46">
        <v>249217</v>
      </c>
      <c r="V1212" s="46"/>
      <c r="W1212" s="46"/>
      <c r="X1212" s="30">
        <v>1</v>
      </c>
    </row>
    <row r="1213" spans="1:24" x14ac:dyDescent="0.3">
      <c r="A1213" s="32">
        <v>939</v>
      </c>
      <c r="B1213" s="47" t="s">
        <v>1740</v>
      </c>
      <c r="C1213" s="47"/>
      <c r="D1213" s="47"/>
      <c r="E1213" s="48">
        <v>15.127000000000001</v>
      </c>
      <c r="F1213" s="47"/>
      <c r="G1213" s="47"/>
      <c r="H1213" s="47"/>
      <c r="I1213" s="49">
        <v>328.16690999999997</v>
      </c>
      <c r="J1213" s="47" t="s">
        <v>87</v>
      </c>
      <c r="K1213" s="49"/>
      <c r="L1213" s="49"/>
      <c r="M1213" s="49"/>
      <c r="N1213" s="49"/>
      <c r="O1213" s="49"/>
      <c r="P1213" s="49"/>
      <c r="Q1213" s="49"/>
      <c r="R1213" s="49"/>
      <c r="S1213" s="47"/>
      <c r="T1213" s="46">
        <v>254152</v>
      </c>
      <c r="U1213" s="46">
        <v>280204</v>
      </c>
      <c r="V1213" s="46">
        <v>368515</v>
      </c>
      <c r="W1213" s="46">
        <v>193391</v>
      </c>
      <c r="X1213" s="30">
        <v>4</v>
      </c>
    </row>
    <row r="1214" spans="1:24" x14ac:dyDescent="0.3">
      <c r="A1214" s="32">
        <v>940</v>
      </c>
      <c r="B1214" s="47" t="s">
        <v>1741</v>
      </c>
      <c r="C1214" s="47"/>
      <c r="D1214" s="47"/>
      <c r="E1214" s="48">
        <v>15.137</v>
      </c>
      <c r="F1214" s="47"/>
      <c r="G1214" s="47"/>
      <c r="H1214" s="47"/>
      <c r="I1214" s="49">
        <v>242.15126000000001</v>
      </c>
      <c r="J1214" s="47" t="s">
        <v>87</v>
      </c>
      <c r="K1214" s="49"/>
      <c r="L1214" s="49"/>
      <c r="M1214" s="49"/>
      <c r="N1214" s="49"/>
      <c r="O1214" s="49"/>
      <c r="P1214" s="49"/>
      <c r="Q1214" s="49"/>
      <c r="R1214" s="49"/>
      <c r="S1214" s="47"/>
      <c r="T1214" s="46">
        <v>262279</v>
      </c>
      <c r="U1214" s="46">
        <v>263658</v>
      </c>
      <c r="V1214" s="46">
        <v>259979</v>
      </c>
      <c r="W1214" s="46">
        <v>271936</v>
      </c>
      <c r="X1214" s="30">
        <v>4</v>
      </c>
    </row>
    <row r="1215" spans="1:24" x14ac:dyDescent="0.3">
      <c r="A1215" s="32">
        <v>941</v>
      </c>
      <c r="B1215" s="47" t="s">
        <v>1883</v>
      </c>
      <c r="C1215" s="47"/>
      <c r="D1215" s="47"/>
      <c r="E1215" s="48">
        <v>15.148</v>
      </c>
      <c r="F1215" s="47"/>
      <c r="G1215" s="47"/>
      <c r="H1215" s="47"/>
      <c r="I1215" s="49">
        <v>456.22415000000001</v>
      </c>
      <c r="J1215" s="47" t="s">
        <v>87</v>
      </c>
      <c r="K1215" s="49"/>
      <c r="L1215" s="49"/>
      <c r="M1215" s="49"/>
      <c r="N1215" s="49"/>
      <c r="O1215" s="49"/>
      <c r="P1215" s="49"/>
      <c r="Q1215" s="49"/>
      <c r="R1215" s="49"/>
      <c r="S1215" s="47"/>
      <c r="T1215" s="46">
        <v>262279</v>
      </c>
      <c r="U1215" s="46">
        <v>263658</v>
      </c>
      <c r="V1215" s="46">
        <v>259979</v>
      </c>
      <c r="W1215" s="46">
        <v>271936</v>
      </c>
      <c r="X1215" s="30">
        <v>4</v>
      </c>
    </row>
    <row r="1216" spans="1:24" x14ac:dyDescent="0.3">
      <c r="A1216" s="32">
        <v>942</v>
      </c>
      <c r="B1216" s="47" t="s">
        <v>1885</v>
      </c>
      <c r="C1216" s="47"/>
      <c r="D1216" s="47"/>
      <c r="E1216" s="48">
        <v>15.148</v>
      </c>
      <c r="F1216" s="47"/>
      <c r="G1216" s="47"/>
      <c r="H1216" s="47"/>
      <c r="I1216" s="49">
        <v>382.26778999999999</v>
      </c>
      <c r="J1216" s="47" t="s">
        <v>87</v>
      </c>
      <c r="K1216" s="49"/>
      <c r="L1216" s="49"/>
      <c r="M1216" s="49"/>
      <c r="N1216" s="49"/>
      <c r="O1216" s="49"/>
      <c r="P1216" s="49"/>
      <c r="Q1216" s="49"/>
      <c r="R1216" s="49"/>
      <c r="S1216" s="47"/>
      <c r="T1216" s="46"/>
      <c r="U1216" s="46">
        <v>143026</v>
      </c>
      <c r="V1216" s="46">
        <v>155268</v>
      </c>
      <c r="W1216" s="46">
        <v>390867</v>
      </c>
      <c r="X1216" s="30">
        <v>3</v>
      </c>
    </row>
    <row r="1217" spans="1:24" x14ac:dyDescent="0.3">
      <c r="A1217" s="32">
        <v>943</v>
      </c>
      <c r="B1217" s="47" t="s">
        <v>1743</v>
      </c>
      <c r="C1217" s="47"/>
      <c r="D1217" s="47"/>
      <c r="E1217" s="48">
        <v>15.151999999999999</v>
      </c>
      <c r="F1217" s="47"/>
      <c r="G1217" s="47"/>
      <c r="H1217" s="47"/>
      <c r="I1217" s="49">
        <v>439.24655999999999</v>
      </c>
      <c r="J1217" s="47" t="s">
        <v>87</v>
      </c>
      <c r="K1217" s="49"/>
      <c r="L1217" s="49"/>
      <c r="M1217" s="49"/>
      <c r="N1217" s="49"/>
      <c r="O1217" s="49"/>
      <c r="P1217" s="49"/>
      <c r="Q1217" s="49"/>
      <c r="R1217" s="49"/>
      <c r="S1217" s="47"/>
      <c r="T1217" s="46"/>
      <c r="U1217" s="46">
        <v>160569</v>
      </c>
      <c r="V1217" s="46">
        <v>138063</v>
      </c>
      <c r="W1217" s="46">
        <v>265040</v>
      </c>
      <c r="X1217" s="30">
        <v>3</v>
      </c>
    </row>
    <row r="1218" spans="1:24" x14ac:dyDescent="0.3">
      <c r="A1218" s="32">
        <v>944</v>
      </c>
      <c r="B1218" s="47" t="s">
        <v>1742</v>
      </c>
      <c r="C1218" s="47"/>
      <c r="D1218" s="47"/>
      <c r="E1218" s="48">
        <v>15.153</v>
      </c>
      <c r="F1218" s="47"/>
      <c r="G1218" s="47"/>
      <c r="H1218" s="47"/>
      <c r="I1218" s="49">
        <v>222.05582999999999</v>
      </c>
      <c r="J1218" s="47" t="s">
        <v>87</v>
      </c>
      <c r="K1218" s="49"/>
      <c r="L1218" s="49"/>
      <c r="M1218" s="49"/>
      <c r="N1218" s="49"/>
      <c r="O1218" s="49"/>
      <c r="P1218" s="49"/>
      <c r="Q1218" s="49"/>
      <c r="R1218" s="49"/>
      <c r="S1218" s="47"/>
      <c r="T1218" s="46"/>
      <c r="U1218" s="46">
        <v>659068</v>
      </c>
      <c r="V1218" s="46">
        <v>663051</v>
      </c>
      <c r="W1218" s="46">
        <v>1267266</v>
      </c>
      <c r="X1218" s="30">
        <v>3</v>
      </c>
    </row>
    <row r="1219" spans="1:24" x14ac:dyDescent="0.3">
      <c r="A1219" s="32">
        <v>945</v>
      </c>
      <c r="B1219" s="47" t="s">
        <v>1889</v>
      </c>
      <c r="C1219" s="47"/>
      <c r="D1219" s="47"/>
      <c r="E1219" s="48">
        <v>15.154</v>
      </c>
      <c r="F1219" s="47"/>
      <c r="G1219" s="47"/>
      <c r="H1219" s="47"/>
      <c r="I1219" s="49">
        <v>481.15535999999997</v>
      </c>
      <c r="J1219" s="47" t="s">
        <v>87</v>
      </c>
      <c r="K1219" s="49"/>
      <c r="L1219" s="49"/>
      <c r="M1219" s="49"/>
      <c r="N1219" s="49"/>
      <c r="O1219" s="49"/>
      <c r="P1219" s="49"/>
      <c r="Q1219" s="49"/>
      <c r="R1219" s="49"/>
      <c r="S1219" s="47"/>
      <c r="T1219" s="46"/>
      <c r="U1219" s="46"/>
      <c r="V1219" s="46">
        <v>306034</v>
      </c>
      <c r="W1219" s="46"/>
      <c r="X1219" s="30">
        <v>1</v>
      </c>
    </row>
    <row r="1220" spans="1:24" x14ac:dyDescent="0.3">
      <c r="A1220" s="32">
        <v>946</v>
      </c>
      <c r="B1220" s="47" t="s">
        <v>1891</v>
      </c>
      <c r="C1220" s="47"/>
      <c r="D1220" s="47"/>
      <c r="E1220" s="48">
        <v>15.159000000000001</v>
      </c>
      <c r="F1220" s="47"/>
      <c r="G1220" s="47"/>
      <c r="H1220" s="47"/>
      <c r="I1220" s="49">
        <v>285.05959000000001</v>
      </c>
      <c r="J1220" s="47" t="s">
        <v>87</v>
      </c>
      <c r="K1220" s="49"/>
      <c r="L1220" s="49"/>
      <c r="M1220" s="49"/>
      <c r="N1220" s="49"/>
      <c r="O1220" s="49"/>
      <c r="P1220" s="49"/>
      <c r="Q1220" s="49"/>
      <c r="R1220" s="49"/>
      <c r="S1220" s="47"/>
      <c r="T1220" s="46"/>
      <c r="U1220" s="46">
        <v>386810</v>
      </c>
      <c r="V1220" s="46">
        <v>340609</v>
      </c>
      <c r="W1220" s="46"/>
      <c r="X1220" s="30">
        <v>2</v>
      </c>
    </row>
    <row r="1221" spans="1:24" x14ac:dyDescent="0.3">
      <c r="A1221" s="32">
        <v>947</v>
      </c>
      <c r="B1221" s="47" t="s">
        <v>1893</v>
      </c>
      <c r="C1221" s="47"/>
      <c r="D1221" s="47"/>
      <c r="E1221" s="48">
        <v>15.161</v>
      </c>
      <c r="F1221" s="47"/>
      <c r="G1221" s="47"/>
      <c r="H1221" s="47"/>
      <c r="I1221" s="49">
        <v>411.12410999999997</v>
      </c>
      <c r="J1221" s="47" t="s">
        <v>87</v>
      </c>
      <c r="K1221" s="49"/>
      <c r="L1221" s="49"/>
      <c r="M1221" s="49"/>
      <c r="N1221" s="49"/>
      <c r="O1221" s="49"/>
      <c r="P1221" s="49"/>
      <c r="Q1221" s="49"/>
      <c r="R1221" s="49"/>
      <c r="S1221" s="47"/>
      <c r="T1221" s="46">
        <v>92728</v>
      </c>
      <c r="U1221" s="46">
        <v>143026</v>
      </c>
      <c r="V1221" s="46">
        <v>155268</v>
      </c>
      <c r="W1221" s="46">
        <v>390867</v>
      </c>
      <c r="X1221" s="30">
        <v>4</v>
      </c>
    </row>
    <row r="1222" spans="1:24" x14ac:dyDescent="0.3">
      <c r="A1222" s="32">
        <v>948</v>
      </c>
      <c r="B1222" s="47" t="s">
        <v>1744</v>
      </c>
      <c r="C1222" s="47"/>
      <c r="D1222" s="47"/>
      <c r="E1222" s="48">
        <v>15.161</v>
      </c>
      <c r="F1222" s="47"/>
      <c r="G1222" s="47"/>
      <c r="H1222" s="47"/>
      <c r="I1222" s="49">
        <v>384.15674999999999</v>
      </c>
      <c r="J1222" s="47" t="s">
        <v>87</v>
      </c>
      <c r="K1222" s="49"/>
      <c r="L1222" s="49"/>
      <c r="M1222" s="49"/>
      <c r="N1222" s="49"/>
      <c r="O1222" s="49"/>
      <c r="P1222" s="49"/>
      <c r="Q1222" s="49"/>
      <c r="R1222" s="49"/>
      <c r="S1222" s="47"/>
      <c r="T1222" s="46">
        <v>49689</v>
      </c>
      <c r="U1222" s="46">
        <v>76976</v>
      </c>
      <c r="V1222" s="46">
        <v>43450</v>
      </c>
      <c r="W1222" s="46">
        <v>274363</v>
      </c>
      <c r="X1222" s="30">
        <v>4</v>
      </c>
    </row>
    <row r="1223" spans="1:24" x14ac:dyDescent="0.3">
      <c r="A1223" s="32">
        <v>949</v>
      </c>
      <c r="B1223" s="47" t="s">
        <v>1746</v>
      </c>
      <c r="C1223" s="47"/>
      <c r="D1223" s="47"/>
      <c r="E1223" s="48">
        <v>15.162000000000001</v>
      </c>
      <c r="F1223" s="47"/>
      <c r="G1223" s="47"/>
      <c r="H1223" s="47"/>
      <c r="I1223" s="49">
        <v>186.16143</v>
      </c>
      <c r="J1223" s="47" t="s">
        <v>87</v>
      </c>
      <c r="K1223" s="49"/>
      <c r="L1223" s="49"/>
      <c r="M1223" s="49"/>
      <c r="N1223" s="49"/>
      <c r="O1223" s="49"/>
      <c r="P1223" s="49"/>
      <c r="Q1223" s="49"/>
      <c r="R1223" s="49"/>
      <c r="S1223" s="47"/>
      <c r="T1223" s="46"/>
      <c r="U1223" s="46"/>
      <c r="V1223" s="46">
        <v>389304</v>
      </c>
      <c r="W1223" s="46">
        <v>358219</v>
      </c>
      <c r="X1223" s="30">
        <v>2</v>
      </c>
    </row>
    <row r="1224" spans="1:24" x14ac:dyDescent="0.3">
      <c r="A1224" s="32">
        <v>950</v>
      </c>
      <c r="B1224" s="47" t="s">
        <v>1897</v>
      </c>
      <c r="C1224" s="47"/>
      <c r="D1224" s="47"/>
      <c r="E1224" s="48">
        <v>15.164</v>
      </c>
      <c r="F1224" s="47"/>
      <c r="G1224" s="47"/>
      <c r="H1224" s="47"/>
      <c r="I1224" s="49">
        <v>250.10220000000001</v>
      </c>
      <c r="J1224" s="47" t="s">
        <v>87</v>
      </c>
      <c r="K1224" s="49"/>
      <c r="L1224" s="49"/>
      <c r="M1224" s="49"/>
      <c r="N1224" s="49"/>
      <c r="O1224" s="49"/>
      <c r="P1224" s="49"/>
      <c r="Q1224" s="49"/>
      <c r="R1224" s="49"/>
      <c r="S1224" s="47"/>
      <c r="T1224" s="46"/>
      <c r="U1224" s="46">
        <v>401640</v>
      </c>
      <c r="V1224" s="46">
        <v>398170</v>
      </c>
      <c r="W1224" s="46">
        <v>719820</v>
      </c>
      <c r="X1224" s="30">
        <v>3</v>
      </c>
    </row>
    <row r="1225" spans="1:24" x14ac:dyDescent="0.3">
      <c r="A1225" s="32">
        <v>951</v>
      </c>
      <c r="B1225" s="47" t="s">
        <v>1748</v>
      </c>
      <c r="C1225" s="47"/>
      <c r="D1225" s="47"/>
      <c r="E1225" s="48">
        <v>15.166</v>
      </c>
      <c r="F1225" s="47"/>
      <c r="G1225" s="47"/>
      <c r="H1225" s="47"/>
      <c r="I1225" s="49">
        <v>532.18303000000003</v>
      </c>
      <c r="J1225" s="47" t="s">
        <v>87</v>
      </c>
      <c r="K1225" s="49"/>
      <c r="L1225" s="49"/>
      <c r="M1225" s="49"/>
      <c r="N1225" s="49"/>
      <c r="O1225" s="49"/>
      <c r="P1225" s="49"/>
      <c r="Q1225" s="49"/>
      <c r="R1225" s="49"/>
      <c r="S1225" s="47"/>
      <c r="T1225" s="46"/>
      <c r="U1225" s="46">
        <v>674861</v>
      </c>
      <c r="V1225" s="46" t="s">
        <v>87</v>
      </c>
      <c r="W1225" s="46">
        <v>1305469</v>
      </c>
      <c r="X1225" s="30">
        <v>2</v>
      </c>
    </row>
    <row r="1226" spans="1:24" x14ac:dyDescent="0.3">
      <c r="A1226" s="32">
        <v>952</v>
      </c>
      <c r="B1226" s="47" t="s">
        <v>1749</v>
      </c>
      <c r="C1226" s="47"/>
      <c r="D1226" s="47"/>
      <c r="E1226" s="48">
        <v>15.167999999999999</v>
      </c>
      <c r="F1226" s="47"/>
      <c r="G1226" s="47"/>
      <c r="H1226" s="47"/>
      <c r="I1226" s="49">
        <v>262.19272999999998</v>
      </c>
      <c r="J1226" s="47" t="s">
        <v>87</v>
      </c>
      <c r="K1226" s="49"/>
      <c r="L1226" s="49"/>
      <c r="M1226" s="49"/>
      <c r="N1226" s="49"/>
      <c r="O1226" s="49"/>
      <c r="P1226" s="49"/>
      <c r="Q1226" s="49"/>
      <c r="R1226" s="49"/>
      <c r="S1226" s="47"/>
      <c r="T1226" s="46"/>
      <c r="U1226" s="46">
        <v>389279</v>
      </c>
      <c r="V1226" s="46">
        <v>412500</v>
      </c>
      <c r="W1226" s="46"/>
      <c r="X1226" s="30">
        <v>2</v>
      </c>
    </row>
    <row r="1227" spans="1:24" x14ac:dyDescent="0.3">
      <c r="A1227" s="32">
        <v>953</v>
      </c>
      <c r="B1227" s="47" t="s">
        <v>1750</v>
      </c>
      <c r="C1227" s="47"/>
      <c r="D1227" s="47"/>
      <c r="E1227" s="48">
        <v>15.179</v>
      </c>
      <c r="F1227" s="47"/>
      <c r="G1227" s="47"/>
      <c r="H1227" s="47"/>
      <c r="I1227" s="49">
        <v>171.16176999999999</v>
      </c>
      <c r="J1227" s="47" t="s">
        <v>87</v>
      </c>
      <c r="K1227" s="49"/>
      <c r="L1227" s="49"/>
      <c r="M1227" s="49"/>
      <c r="N1227" s="49"/>
      <c r="O1227" s="49"/>
      <c r="P1227" s="49"/>
      <c r="Q1227" s="49"/>
      <c r="R1227" s="49"/>
      <c r="S1227" s="47"/>
      <c r="T1227" s="46" t="s">
        <v>87</v>
      </c>
      <c r="U1227" s="46">
        <v>433819</v>
      </c>
      <c r="V1227" s="46">
        <v>523100</v>
      </c>
      <c r="W1227" s="46">
        <v>480483</v>
      </c>
      <c r="X1227" s="30">
        <v>3</v>
      </c>
    </row>
    <row r="1228" spans="1:24" x14ac:dyDescent="0.3">
      <c r="A1228" s="32">
        <v>954</v>
      </c>
      <c r="B1228" s="47" t="s">
        <v>1752</v>
      </c>
      <c r="C1228" s="47"/>
      <c r="D1228" s="47"/>
      <c r="E1228" s="48">
        <v>15.195</v>
      </c>
      <c r="F1228" s="47"/>
      <c r="G1228" s="47"/>
      <c r="H1228" s="47"/>
      <c r="I1228" s="49">
        <v>235.01114000000001</v>
      </c>
      <c r="J1228" s="47" t="s">
        <v>87</v>
      </c>
      <c r="K1228" s="49"/>
      <c r="L1228" s="49"/>
      <c r="M1228" s="49"/>
      <c r="N1228" s="49"/>
      <c r="O1228" s="49"/>
      <c r="P1228" s="49"/>
      <c r="Q1228" s="49"/>
      <c r="R1228" s="49"/>
      <c r="S1228" s="47"/>
      <c r="T1228" s="46"/>
      <c r="U1228" s="46">
        <v>180695</v>
      </c>
      <c r="V1228" s="46">
        <v>179704</v>
      </c>
      <c r="W1228" s="46">
        <v>140338</v>
      </c>
      <c r="X1228" s="30">
        <v>3</v>
      </c>
    </row>
    <row r="1229" spans="1:24" x14ac:dyDescent="0.3">
      <c r="A1229" s="32">
        <v>955</v>
      </c>
      <c r="B1229" s="47" t="s">
        <v>1902</v>
      </c>
      <c r="C1229" s="47"/>
      <c r="D1229" s="47"/>
      <c r="E1229" s="48">
        <v>15.228999999999999</v>
      </c>
      <c r="F1229" s="47"/>
      <c r="G1229" s="47"/>
      <c r="H1229" s="47"/>
      <c r="I1229" s="49">
        <v>222.11515</v>
      </c>
      <c r="J1229" s="47" t="s">
        <v>87</v>
      </c>
      <c r="K1229" s="49"/>
      <c r="L1229" s="49"/>
      <c r="M1229" s="49"/>
      <c r="N1229" s="49"/>
      <c r="O1229" s="49"/>
      <c r="P1229" s="49"/>
      <c r="Q1229" s="49"/>
      <c r="R1229" s="49"/>
      <c r="S1229" s="47"/>
      <c r="T1229" s="46"/>
      <c r="U1229" s="46"/>
      <c r="V1229" s="46">
        <v>1399325</v>
      </c>
      <c r="W1229" s="46"/>
      <c r="X1229" s="30">
        <v>1</v>
      </c>
    </row>
    <row r="1230" spans="1:24" x14ac:dyDescent="0.3">
      <c r="A1230" s="32">
        <v>956</v>
      </c>
      <c r="B1230" s="47" t="s">
        <v>1754</v>
      </c>
      <c r="C1230" s="47"/>
      <c r="D1230" s="47"/>
      <c r="E1230" s="48">
        <v>15.233000000000001</v>
      </c>
      <c r="F1230" s="47"/>
      <c r="G1230" s="47"/>
      <c r="H1230" s="47"/>
      <c r="I1230" s="49">
        <v>174.1403</v>
      </c>
      <c r="J1230" s="47" t="s">
        <v>87</v>
      </c>
      <c r="K1230" s="49"/>
      <c r="L1230" s="49"/>
      <c r="M1230" s="49"/>
      <c r="N1230" s="49"/>
      <c r="O1230" s="49"/>
      <c r="P1230" s="49"/>
      <c r="Q1230" s="49"/>
      <c r="R1230" s="49"/>
      <c r="S1230" s="47"/>
      <c r="T1230" s="46" t="s">
        <v>87</v>
      </c>
      <c r="U1230" s="46"/>
      <c r="V1230" s="46"/>
      <c r="W1230" s="46">
        <v>486847</v>
      </c>
      <c r="X1230" s="30">
        <v>1</v>
      </c>
    </row>
    <row r="1231" spans="1:24" x14ac:dyDescent="0.3">
      <c r="A1231" s="32">
        <v>957</v>
      </c>
      <c r="B1231" s="47" t="s">
        <v>1757</v>
      </c>
      <c r="C1231" s="47"/>
      <c r="D1231" s="47"/>
      <c r="E1231" s="48">
        <v>15.242000000000001</v>
      </c>
      <c r="F1231" s="47"/>
      <c r="G1231" s="47"/>
      <c r="H1231" s="47"/>
      <c r="I1231" s="49">
        <v>234.19782000000001</v>
      </c>
      <c r="J1231" s="47">
        <v>234.19748999999999</v>
      </c>
      <c r="K1231" s="49"/>
      <c r="L1231" s="49"/>
      <c r="M1231" s="49"/>
      <c r="N1231" s="49"/>
      <c r="O1231" s="49"/>
      <c r="P1231" s="49"/>
      <c r="Q1231" s="49"/>
      <c r="R1231" s="49"/>
      <c r="S1231" s="47"/>
      <c r="T1231" s="46"/>
      <c r="U1231" s="46"/>
      <c r="V1231" s="46" t="s">
        <v>87</v>
      </c>
      <c r="W1231" s="46">
        <v>4554284</v>
      </c>
      <c r="X1231" s="30">
        <v>1</v>
      </c>
    </row>
    <row r="1232" spans="1:24" x14ac:dyDescent="0.3">
      <c r="A1232" s="32">
        <v>958</v>
      </c>
      <c r="B1232" s="47" t="s">
        <v>1906</v>
      </c>
      <c r="C1232" s="47"/>
      <c r="D1232" s="47"/>
      <c r="E1232" s="48">
        <v>15.247</v>
      </c>
      <c r="F1232" s="47"/>
      <c r="G1232" s="47"/>
      <c r="H1232" s="47"/>
      <c r="I1232" s="49">
        <v>166.09882999999999</v>
      </c>
      <c r="J1232" s="47">
        <v>166.09827999999999</v>
      </c>
      <c r="K1232" s="49"/>
      <c r="L1232" s="49"/>
      <c r="M1232" s="49"/>
      <c r="N1232" s="49"/>
      <c r="O1232" s="49"/>
      <c r="P1232" s="49"/>
      <c r="Q1232" s="49"/>
      <c r="R1232" s="49"/>
      <c r="S1232" s="47"/>
      <c r="T1232" s="46"/>
      <c r="U1232" s="46">
        <v>394810</v>
      </c>
      <c r="V1232" s="46"/>
      <c r="W1232" s="46">
        <v>476049</v>
      </c>
      <c r="X1232" s="30">
        <v>2</v>
      </c>
    </row>
    <row r="1233" spans="1:24" x14ac:dyDescent="0.3">
      <c r="A1233" s="32">
        <v>959</v>
      </c>
      <c r="B1233" s="47" t="s">
        <v>1759</v>
      </c>
      <c r="C1233" s="47"/>
      <c r="D1233" s="47"/>
      <c r="E1233" s="48">
        <v>15.249000000000001</v>
      </c>
      <c r="F1233" s="47"/>
      <c r="G1233" s="47"/>
      <c r="H1233" s="47"/>
      <c r="I1233" s="49">
        <v>477.13126999999997</v>
      </c>
      <c r="J1233" s="47" t="s">
        <v>87</v>
      </c>
      <c r="K1233" s="49"/>
      <c r="L1233" s="49"/>
      <c r="M1233" s="49"/>
      <c r="N1233" s="49"/>
      <c r="O1233" s="49"/>
      <c r="P1233" s="49"/>
      <c r="Q1233" s="49"/>
      <c r="R1233" s="49"/>
      <c r="S1233" s="47"/>
      <c r="T1233" s="46"/>
      <c r="U1233" s="46">
        <v>394810</v>
      </c>
      <c r="V1233" s="46"/>
      <c r="W1233" s="46">
        <v>476049</v>
      </c>
      <c r="X1233" s="30">
        <v>2</v>
      </c>
    </row>
    <row r="1234" spans="1:24" x14ac:dyDescent="0.3">
      <c r="A1234" s="32">
        <v>960</v>
      </c>
      <c r="B1234" s="47" t="s">
        <v>1909</v>
      </c>
      <c r="C1234" s="47"/>
      <c r="D1234" s="47"/>
      <c r="E1234" s="48">
        <v>15.253</v>
      </c>
      <c r="F1234" s="47"/>
      <c r="G1234" s="47"/>
      <c r="H1234" s="47"/>
      <c r="I1234" s="49">
        <v>168.07810000000001</v>
      </c>
      <c r="J1234" s="47" t="s">
        <v>87</v>
      </c>
      <c r="K1234" s="49"/>
      <c r="L1234" s="49"/>
      <c r="M1234" s="49"/>
      <c r="N1234" s="49"/>
      <c r="O1234" s="49"/>
      <c r="P1234" s="49"/>
      <c r="Q1234" s="49"/>
      <c r="R1234" s="49"/>
      <c r="S1234" s="47"/>
      <c r="T1234" s="46">
        <v>185215</v>
      </c>
      <c r="U1234" s="46">
        <v>654768</v>
      </c>
      <c r="V1234" s="46">
        <v>280321</v>
      </c>
      <c r="W1234" s="46">
        <v>359727</v>
      </c>
      <c r="X1234" s="30">
        <v>4</v>
      </c>
    </row>
    <row r="1235" spans="1:24" x14ac:dyDescent="0.3">
      <c r="A1235" s="32">
        <v>961</v>
      </c>
      <c r="B1235" s="47" t="s">
        <v>1911</v>
      </c>
      <c r="C1235" s="47"/>
      <c r="D1235" s="47"/>
      <c r="E1235" s="48">
        <v>15.285</v>
      </c>
      <c r="F1235" s="47"/>
      <c r="G1235" s="47"/>
      <c r="H1235" s="47"/>
      <c r="I1235" s="49">
        <v>482.04799000000003</v>
      </c>
      <c r="J1235" s="47" t="s">
        <v>87</v>
      </c>
      <c r="K1235" s="49"/>
      <c r="L1235" s="49"/>
      <c r="M1235" s="49"/>
      <c r="N1235" s="49"/>
      <c r="O1235" s="49"/>
      <c r="P1235" s="49"/>
      <c r="Q1235" s="49"/>
      <c r="R1235" s="49"/>
      <c r="S1235" s="47"/>
      <c r="T1235" s="46"/>
      <c r="U1235" s="46"/>
      <c r="V1235" s="46">
        <v>241937</v>
      </c>
      <c r="W1235" s="46">
        <v>225813</v>
      </c>
      <c r="X1235" s="30">
        <v>2</v>
      </c>
    </row>
    <row r="1236" spans="1:24" x14ac:dyDescent="0.3">
      <c r="A1236" s="32">
        <v>962</v>
      </c>
      <c r="B1236" s="47" t="s">
        <v>1762</v>
      </c>
      <c r="C1236" s="47"/>
      <c r="D1236" s="47"/>
      <c r="E1236" s="48">
        <v>15.298</v>
      </c>
      <c r="F1236" s="47"/>
      <c r="G1236" s="47"/>
      <c r="H1236" s="47"/>
      <c r="I1236" s="49">
        <v>345.22985</v>
      </c>
      <c r="J1236" s="47" t="s">
        <v>87</v>
      </c>
      <c r="K1236" s="49"/>
      <c r="L1236" s="49"/>
      <c r="M1236" s="49"/>
      <c r="N1236" s="49"/>
      <c r="O1236" s="49"/>
      <c r="P1236" s="49"/>
      <c r="Q1236" s="49"/>
      <c r="R1236" s="49"/>
      <c r="S1236" s="47"/>
      <c r="T1236" s="46">
        <v>559068</v>
      </c>
      <c r="U1236" s="46">
        <v>721854</v>
      </c>
      <c r="V1236" s="46">
        <v>696640</v>
      </c>
      <c r="W1236" s="46">
        <v>649639</v>
      </c>
      <c r="X1236" s="30">
        <v>4</v>
      </c>
    </row>
    <row r="1237" spans="1:24" x14ac:dyDescent="0.3">
      <c r="A1237" s="32">
        <v>963</v>
      </c>
      <c r="B1237" s="47" t="s">
        <v>1765</v>
      </c>
      <c r="C1237" s="47"/>
      <c r="D1237" s="47"/>
      <c r="E1237" s="48">
        <v>15.316000000000001</v>
      </c>
      <c r="F1237" s="47"/>
      <c r="G1237" s="47"/>
      <c r="H1237" s="47"/>
      <c r="I1237" s="49">
        <v>254.2029</v>
      </c>
      <c r="J1237" s="47" t="s">
        <v>87</v>
      </c>
      <c r="K1237" s="49"/>
      <c r="L1237" s="49"/>
      <c r="M1237" s="49"/>
      <c r="N1237" s="49"/>
      <c r="O1237" s="49"/>
      <c r="P1237" s="49"/>
      <c r="Q1237" s="49"/>
      <c r="R1237" s="49"/>
      <c r="S1237" s="47"/>
      <c r="T1237" s="46">
        <v>468379</v>
      </c>
      <c r="U1237" s="46" t="s">
        <v>87</v>
      </c>
      <c r="V1237" s="46">
        <v>777777</v>
      </c>
      <c r="W1237" s="46">
        <v>685081</v>
      </c>
      <c r="X1237" s="30">
        <v>3</v>
      </c>
    </row>
    <row r="1238" spans="1:24" x14ac:dyDescent="0.3">
      <c r="A1238" s="32">
        <v>964</v>
      </c>
      <c r="B1238" s="47" t="s">
        <v>1768</v>
      </c>
      <c r="C1238" s="47"/>
      <c r="D1238" s="47"/>
      <c r="E1238" s="48">
        <v>15.345000000000001</v>
      </c>
      <c r="F1238" s="47"/>
      <c r="G1238" s="47"/>
      <c r="H1238" s="47"/>
      <c r="I1238" s="49">
        <v>268.03683999999998</v>
      </c>
      <c r="J1238" s="47" t="s">
        <v>87</v>
      </c>
      <c r="K1238" s="49"/>
      <c r="L1238" s="49"/>
      <c r="M1238" s="49"/>
      <c r="N1238" s="49"/>
      <c r="O1238" s="49"/>
      <c r="P1238" s="49"/>
      <c r="Q1238" s="49"/>
      <c r="R1238" s="49"/>
      <c r="S1238" s="47"/>
      <c r="T1238" s="46">
        <v>92849</v>
      </c>
      <c r="U1238" s="46">
        <v>65650</v>
      </c>
      <c r="V1238" s="46" t="s">
        <v>87</v>
      </c>
      <c r="W1238" s="46">
        <v>133593</v>
      </c>
      <c r="X1238" s="30">
        <v>3</v>
      </c>
    </row>
    <row r="1239" spans="1:24" x14ac:dyDescent="0.3">
      <c r="A1239" s="32">
        <v>965</v>
      </c>
      <c r="B1239" s="47" t="s">
        <v>660</v>
      </c>
      <c r="C1239" s="47"/>
      <c r="D1239" s="47"/>
      <c r="E1239" s="48">
        <v>15.348000000000001</v>
      </c>
      <c r="F1239" s="47"/>
      <c r="G1239" s="47"/>
      <c r="H1239" s="47"/>
      <c r="I1239" s="49">
        <v>329.03057000000001</v>
      </c>
      <c r="J1239" s="47" t="s">
        <v>87</v>
      </c>
      <c r="K1239" s="49"/>
      <c r="L1239" s="49"/>
      <c r="M1239" s="49"/>
      <c r="N1239" s="49"/>
      <c r="O1239" s="49"/>
      <c r="P1239" s="49"/>
      <c r="Q1239" s="49"/>
      <c r="R1239" s="49"/>
      <c r="S1239" s="47"/>
      <c r="T1239" s="46">
        <v>1106777</v>
      </c>
      <c r="U1239" s="46">
        <v>92250</v>
      </c>
      <c r="V1239" s="46">
        <v>74238</v>
      </c>
      <c r="W1239" s="46">
        <v>71829</v>
      </c>
      <c r="X1239" s="30">
        <v>4</v>
      </c>
    </row>
    <row r="1240" spans="1:24" x14ac:dyDescent="0.3">
      <c r="A1240" s="32">
        <v>966</v>
      </c>
      <c r="B1240" s="47" t="s">
        <v>1772</v>
      </c>
      <c r="C1240" s="47"/>
      <c r="D1240" s="47"/>
      <c r="E1240" s="48">
        <v>15.35</v>
      </c>
      <c r="F1240" s="47"/>
      <c r="G1240" s="47"/>
      <c r="H1240" s="47"/>
      <c r="I1240" s="49">
        <v>293.98710999999997</v>
      </c>
      <c r="J1240" s="47" t="s">
        <v>87</v>
      </c>
      <c r="K1240" s="49"/>
      <c r="L1240" s="49"/>
      <c r="M1240" s="49"/>
      <c r="N1240" s="49"/>
      <c r="O1240" s="49"/>
      <c r="P1240" s="49"/>
      <c r="Q1240" s="49"/>
      <c r="R1240" s="49"/>
      <c r="S1240" s="47"/>
      <c r="T1240" s="46"/>
      <c r="U1240" s="46">
        <v>809796</v>
      </c>
      <c r="V1240" s="46">
        <v>586935</v>
      </c>
      <c r="W1240" s="46"/>
      <c r="X1240" s="30">
        <v>2</v>
      </c>
    </row>
    <row r="1241" spans="1:24" x14ac:dyDescent="0.3">
      <c r="A1241" s="32">
        <v>967</v>
      </c>
      <c r="B1241" s="47" t="s">
        <v>1774</v>
      </c>
      <c r="C1241" s="47"/>
      <c r="D1241" s="47"/>
      <c r="E1241" s="48">
        <v>15.356999999999999</v>
      </c>
      <c r="F1241" s="47"/>
      <c r="G1241" s="47"/>
      <c r="H1241" s="47"/>
      <c r="I1241" s="49">
        <v>320.2346</v>
      </c>
      <c r="J1241" s="47" t="s">
        <v>87</v>
      </c>
      <c r="K1241" s="49"/>
      <c r="L1241" s="49"/>
      <c r="M1241" s="49"/>
      <c r="N1241" s="49"/>
      <c r="O1241" s="49"/>
      <c r="P1241" s="49"/>
      <c r="Q1241" s="49"/>
      <c r="R1241" s="49"/>
      <c r="S1241" s="47"/>
      <c r="T1241" s="46"/>
      <c r="U1241" s="46">
        <v>176108</v>
      </c>
      <c r="V1241" s="46">
        <v>186659</v>
      </c>
      <c r="W1241" s="46">
        <v>164378</v>
      </c>
      <c r="X1241" s="30">
        <v>3</v>
      </c>
    </row>
    <row r="1242" spans="1:24" x14ac:dyDescent="0.3">
      <c r="A1242" s="32">
        <v>968</v>
      </c>
      <c r="B1242" s="47" t="s">
        <v>1918</v>
      </c>
      <c r="C1242" s="47"/>
      <c r="D1242" s="47"/>
      <c r="E1242" s="48">
        <v>15.361000000000001</v>
      </c>
      <c r="F1242" s="47"/>
      <c r="G1242" s="47"/>
      <c r="H1242" s="47"/>
      <c r="I1242" s="49">
        <v>256.16690999999997</v>
      </c>
      <c r="J1242" s="47" t="s">
        <v>87</v>
      </c>
      <c r="K1242" s="49"/>
      <c r="L1242" s="49"/>
      <c r="M1242" s="49"/>
      <c r="N1242" s="49"/>
      <c r="O1242" s="49"/>
      <c r="P1242" s="49"/>
      <c r="Q1242" s="49"/>
      <c r="R1242" s="49"/>
      <c r="S1242" s="47"/>
      <c r="T1242" s="46" t="s">
        <v>87</v>
      </c>
      <c r="U1242" s="46">
        <v>138620</v>
      </c>
      <c r="V1242" s="46">
        <v>142019</v>
      </c>
      <c r="W1242" s="46">
        <v>181398</v>
      </c>
      <c r="X1242" s="30">
        <v>3</v>
      </c>
    </row>
    <row r="1243" spans="1:24" x14ac:dyDescent="0.3">
      <c r="A1243" s="32">
        <v>969</v>
      </c>
      <c r="B1243" s="47" t="s">
        <v>1776</v>
      </c>
      <c r="C1243" s="47"/>
      <c r="D1243" s="47"/>
      <c r="E1243" s="48">
        <v>15.381</v>
      </c>
      <c r="F1243" s="47"/>
      <c r="G1243" s="47"/>
      <c r="H1243" s="47"/>
      <c r="I1243" s="49">
        <v>234.19782000000001</v>
      </c>
      <c r="J1243" s="47" t="s">
        <v>87</v>
      </c>
      <c r="K1243" s="49"/>
      <c r="L1243" s="49"/>
      <c r="M1243" s="49"/>
      <c r="N1243" s="49"/>
      <c r="O1243" s="49"/>
      <c r="P1243" s="49"/>
      <c r="Q1243" s="49"/>
      <c r="R1243" s="49"/>
      <c r="S1243" s="47"/>
      <c r="T1243" s="46" t="s">
        <v>87</v>
      </c>
      <c r="U1243" s="46">
        <v>2531544</v>
      </c>
      <c r="V1243" s="46">
        <v>1386621</v>
      </c>
      <c r="W1243" s="46" t="s">
        <v>87</v>
      </c>
      <c r="X1243" s="30">
        <v>2</v>
      </c>
    </row>
    <row r="1244" spans="1:24" x14ac:dyDescent="0.3">
      <c r="A1244" s="32">
        <v>970</v>
      </c>
      <c r="B1244" s="47" t="s">
        <v>1921</v>
      </c>
      <c r="C1244" s="47"/>
      <c r="D1244" s="47"/>
      <c r="E1244" s="48">
        <v>15.385999999999999</v>
      </c>
      <c r="F1244" s="47"/>
      <c r="G1244" s="47"/>
      <c r="H1244" s="47"/>
      <c r="I1244" s="49">
        <v>221.21379999999999</v>
      </c>
      <c r="J1244" s="47" t="s">
        <v>87</v>
      </c>
      <c r="K1244" s="49"/>
      <c r="L1244" s="49"/>
      <c r="M1244" s="49"/>
      <c r="N1244" s="49"/>
      <c r="O1244" s="49"/>
      <c r="P1244" s="49"/>
      <c r="Q1244" s="49"/>
      <c r="R1244" s="49"/>
      <c r="S1244" s="47"/>
      <c r="T1244" s="46" t="s">
        <v>87</v>
      </c>
      <c r="U1244" s="46">
        <v>1315004</v>
      </c>
      <c r="V1244" s="46" t="s">
        <v>87</v>
      </c>
      <c r="W1244" s="46">
        <v>681221</v>
      </c>
      <c r="X1244" s="30">
        <v>2</v>
      </c>
    </row>
    <row r="1245" spans="1:24" x14ac:dyDescent="0.3">
      <c r="A1245" s="32">
        <v>971</v>
      </c>
      <c r="B1245" s="47" t="s">
        <v>1778</v>
      </c>
      <c r="C1245" s="47"/>
      <c r="D1245" s="47"/>
      <c r="E1245" s="48">
        <v>15.388</v>
      </c>
      <c r="F1245" s="47"/>
      <c r="G1245" s="47"/>
      <c r="H1245" s="47"/>
      <c r="I1245" s="49">
        <v>264.13560999999999</v>
      </c>
      <c r="J1245" s="47" t="s">
        <v>87</v>
      </c>
      <c r="K1245" s="49"/>
      <c r="L1245" s="49"/>
      <c r="M1245" s="49"/>
      <c r="N1245" s="49"/>
      <c r="O1245" s="49"/>
      <c r="P1245" s="49"/>
      <c r="Q1245" s="49"/>
      <c r="R1245" s="49"/>
      <c r="S1245" s="47"/>
      <c r="T1245" s="46"/>
      <c r="U1245" s="46">
        <v>431945</v>
      </c>
      <c r="V1245" s="46"/>
      <c r="W1245" s="46"/>
      <c r="X1245" s="30">
        <v>1</v>
      </c>
    </row>
    <row r="1246" spans="1:24" x14ac:dyDescent="0.3">
      <c r="A1246" s="32">
        <v>972</v>
      </c>
      <c r="B1246" s="47" t="s">
        <v>1779</v>
      </c>
      <c r="C1246" s="47"/>
      <c r="D1246" s="47"/>
      <c r="E1246" s="48">
        <v>15.391999999999999</v>
      </c>
      <c r="F1246" s="47"/>
      <c r="G1246" s="47"/>
      <c r="H1246" s="47"/>
      <c r="I1246" s="49">
        <v>174.08866</v>
      </c>
      <c r="J1246" s="47" t="s">
        <v>87</v>
      </c>
      <c r="K1246" s="49"/>
      <c r="L1246" s="49"/>
      <c r="M1246" s="49"/>
      <c r="N1246" s="49"/>
      <c r="O1246" s="49"/>
      <c r="P1246" s="49"/>
      <c r="Q1246" s="49"/>
      <c r="R1246" s="49"/>
      <c r="S1246" s="47"/>
      <c r="T1246" s="46">
        <v>2609512</v>
      </c>
      <c r="U1246" s="46">
        <v>6116632</v>
      </c>
      <c r="V1246" s="46">
        <v>6430856</v>
      </c>
      <c r="W1246" s="46"/>
      <c r="X1246" s="30">
        <v>3</v>
      </c>
    </row>
    <row r="1247" spans="1:24" x14ac:dyDescent="0.3">
      <c r="A1247" s="32">
        <v>973</v>
      </c>
      <c r="B1247" s="47" t="s">
        <v>1781</v>
      </c>
      <c r="C1247" s="47"/>
      <c r="D1247" s="47"/>
      <c r="E1247" s="48">
        <v>15.398999999999999</v>
      </c>
      <c r="F1247" s="47"/>
      <c r="G1247" s="47"/>
      <c r="H1247" s="47"/>
      <c r="I1247" s="49">
        <v>260.17707999999999</v>
      </c>
      <c r="J1247" s="47" t="s">
        <v>87</v>
      </c>
      <c r="K1247" s="49"/>
      <c r="L1247" s="49"/>
      <c r="M1247" s="49"/>
      <c r="N1247" s="49"/>
      <c r="O1247" s="49"/>
      <c r="P1247" s="49"/>
      <c r="Q1247" s="49"/>
      <c r="R1247" s="49"/>
      <c r="S1247" s="47"/>
      <c r="T1247" s="46">
        <v>1190969</v>
      </c>
      <c r="U1247" s="46">
        <v>2086923</v>
      </c>
      <c r="V1247" s="46">
        <v>1662182</v>
      </c>
      <c r="W1247" s="46">
        <v>2077210</v>
      </c>
      <c r="X1247" s="30">
        <v>4</v>
      </c>
    </row>
    <row r="1248" spans="1:24" x14ac:dyDescent="0.3">
      <c r="A1248" s="32">
        <v>974</v>
      </c>
      <c r="B1248" s="47" t="s">
        <v>1927</v>
      </c>
      <c r="C1248" s="47"/>
      <c r="D1248" s="47"/>
      <c r="E1248" s="48">
        <v>15.401</v>
      </c>
      <c r="F1248" s="47"/>
      <c r="G1248" s="47"/>
      <c r="H1248" s="47"/>
      <c r="I1248" s="49">
        <v>138.1403</v>
      </c>
      <c r="J1248" s="47" t="s">
        <v>87</v>
      </c>
      <c r="K1248" s="49"/>
      <c r="L1248" s="49"/>
      <c r="M1248" s="49"/>
      <c r="N1248" s="49"/>
      <c r="O1248" s="49"/>
      <c r="P1248" s="49"/>
      <c r="Q1248" s="49"/>
      <c r="R1248" s="49"/>
      <c r="S1248" s="47"/>
      <c r="T1248" s="46"/>
      <c r="U1248" s="46"/>
      <c r="V1248" s="46">
        <v>1637059</v>
      </c>
      <c r="W1248" s="46"/>
      <c r="X1248" s="30">
        <v>1</v>
      </c>
    </row>
    <row r="1249" spans="1:24" x14ac:dyDescent="0.3">
      <c r="A1249" s="32">
        <v>975</v>
      </c>
      <c r="B1249" s="47" t="s">
        <v>1929</v>
      </c>
      <c r="C1249" s="47"/>
      <c r="D1249" s="47"/>
      <c r="E1249" s="48">
        <v>15.404</v>
      </c>
      <c r="F1249" s="47"/>
      <c r="G1249" s="47"/>
      <c r="H1249" s="47"/>
      <c r="I1249" s="49">
        <v>261.14900999999998</v>
      </c>
      <c r="J1249" s="47" t="s">
        <v>87</v>
      </c>
      <c r="K1249" s="49"/>
      <c r="L1249" s="49"/>
      <c r="M1249" s="49"/>
      <c r="N1249" s="49"/>
      <c r="O1249" s="49"/>
      <c r="P1249" s="49"/>
      <c r="Q1249" s="49"/>
      <c r="R1249" s="49"/>
      <c r="S1249" s="47"/>
      <c r="T1249" s="46" t="s">
        <v>87</v>
      </c>
      <c r="U1249" s="46">
        <v>713864</v>
      </c>
      <c r="V1249" s="46">
        <v>223213</v>
      </c>
      <c r="W1249" s="46">
        <v>495272</v>
      </c>
      <c r="X1249" s="30">
        <v>3</v>
      </c>
    </row>
    <row r="1250" spans="1:24" x14ac:dyDescent="0.3">
      <c r="A1250" s="32">
        <v>976</v>
      </c>
      <c r="B1250" s="47" t="s">
        <v>1783</v>
      </c>
      <c r="C1250" s="47"/>
      <c r="D1250" s="47"/>
      <c r="E1250" s="48">
        <v>15.41</v>
      </c>
      <c r="F1250" s="47"/>
      <c r="G1250" s="47"/>
      <c r="H1250" s="47"/>
      <c r="I1250" s="49">
        <v>286.10469999999998</v>
      </c>
      <c r="J1250" s="47" t="s">
        <v>87</v>
      </c>
      <c r="K1250" s="49"/>
      <c r="L1250" s="49"/>
      <c r="M1250" s="49"/>
      <c r="N1250" s="49"/>
      <c r="O1250" s="49"/>
      <c r="P1250" s="49"/>
      <c r="Q1250" s="49"/>
      <c r="R1250" s="49"/>
      <c r="S1250" s="47"/>
      <c r="T1250" s="46">
        <v>297027</v>
      </c>
      <c r="U1250" s="46">
        <v>333032</v>
      </c>
      <c r="V1250" s="46">
        <v>370525</v>
      </c>
      <c r="W1250" s="46">
        <v>432347</v>
      </c>
      <c r="X1250" s="30">
        <v>4</v>
      </c>
    </row>
    <row r="1251" spans="1:24" x14ac:dyDescent="0.3">
      <c r="A1251" s="32">
        <v>977</v>
      </c>
      <c r="B1251" s="47" t="s">
        <v>1932</v>
      </c>
      <c r="C1251" s="47"/>
      <c r="D1251" s="47"/>
      <c r="E1251" s="48">
        <v>15.414</v>
      </c>
      <c r="F1251" s="47"/>
      <c r="G1251" s="47"/>
      <c r="H1251" s="47"/>
      <c r="I1251" s="49">
        <v>282.06668000000002</v>
      </c>
      <c r="J1251" s="47" t="s">
        <v>87</v>
      </c>
      <c r="K1251" s="49"/>
      <c r="L1251" s="49"/>
      <c r="M1251" s="49"/>
      <c r="N1251" s="49"/>
      <c r="O1251" s="49"/>
      <c r="P1251" s="49"/>
      <c r="Q1251" s="49"/>
      <c r="R1251" s="49"/>
      <c r="S1251" s="47"/>
      <c r="T1251" s="46">
        <v>297027</v>
      </c>
      <c r="U1251" s="46">
        <v>333032</v>
      </c>
      <c r="V1251" s="46">
        <v>370525</v>
      </c>
      <c r="W1251" s="46">
        <v>432347</v>
      </c>
      <c r="X1251" s="30">
        <v>4</v>
      </c>
    </row>
    <row r="1252" spans="1:24" x14ac:dyDescent="0.3">
      <c r="A1252" s="32">
        <v>978</v>
      </c>
      <c r="B1252" s="47" t="s">
        <v>1785</v>
      </c>
      <c r="C1252" s="47"/>
      <c r="D1252" s="47"/>
      <c r="E1252" s="48">
        <v>15.417</v>
      </c>
      <c r="F1252" s="47"/>
      <c r="G1252" s="47"/>
      <c r="H1252" s="47"/>
      <c r="I1252" s="49">
        <v>116.03873</v>
      </c>
      <c r="J1252" s="47">
        <v>116.03845</v>
      </c>
      <c r="K1252" s="49"/>
      <c r="L1252" s="49"/>
      <c r="M1252" s="49"/>
      <c r="N1252" s="49"/>
      <c r="O1252" s="49"/>
      <c r="P1252" s="49"/>
      <c r="Q1252" s="49"/>
      <c r="R1252" s="49"/>
      <c r="S1252" s="47"/>
      <c r="T1252" s="46">
        <v>297027</v>
      </c>
      <c r="U1252" s="46">
        <v>333032</v>
      </c>
      <c r="V1252" s="46">
        <v>370525</v>
      </c>
      <c r="W1252" s="46">
        <v>432347</v>
      </c>
      <c r="X1252" s="30">
        <v>4</v>
      </c>
    </row>
    <row r="1253" spans="1:24" x14ac:dyDescent="0.3">
      <c r="A1253" s="32">
        <v>979</v>
      </c>
      <c r="B1253" s="47" t="s">
        <v>1788</v>
      </c>
      <c r="C1253" s="47"/>
      <c r="D1253" s="47"/>
      <c r="E1253" s="48">
        <v>15.467000000000001</v>
      </c>
      <c r="F1253" s="47"/>
      <c r="G1253" s="47"/>
      <c r="H1253" s="47"/>
      <c r="I1253" s="49">
        <v>404.25573000000003</v>
      </c>
      <c r="J1253" s="47" t="s">
        <v>87</v>
      </c>
      <c r="K1253" s="49"/>
      <c r="L1253" s="49"/>
      <c r="M1253" s="49"/>
      <c r="N1253" s="49"/>
      <c r="O1253" s="49"/>
      <c r="P1253" s="49"/>
      <c r="Q1253" s="49"/>
      <c r="R1253" s="49"/>
      <c r="S1253" s="47"/>
      <c r="T1253" s="46"/>
      <c r="U1253" s="46"/>
      <c r="V1253" s="46">
        <v>404066</v>
      </c>
      <c r="W1253" s="46"/>
      <c r="X1253" s="30">
        <v>1</v>
      </c>
    </row>
    <row r="1254" spans="1:24" x14ac:dyDescent="0.3">
      <c r="A1254" s="32">
        <v>980</v>
      </c>
      <c r="B1254" s="47" t="s">
        <v>1936</v>
      </c>
      <c r="C1254" s="47"/>
      <c r="D1254" s="47"/>
      <c r="E1254" s="48">
        <v>15.507</v>
      </c>
      <c r="F1254" s="47"/>
      <c r="G1254" s="47"/>
      <c r="H1254" s="47"/>
      <c r="I1254" s="49">
        <v>192.16210000000001</v>
      </c>
      <c r="J1254" s="47" t="s">
        <v>87</v>
      </c>
      <c r="K1254" s="49"/>
      <c r="L1254" s="49"/>
      <c r="M1254" s="49"/>
      <c r="N1254" s="49"/>
      <c r="O1254" s="49"/>
      <c r="P1254" s="49"/>
      <c r="Q1254" s="49"/>
      <c r="R1254" s="49"/>
      <c r="S1254" s="47"/>
      <c r="T1254" s="46" t="s">
        <v>87</v>
      </c>
      <c r="U1254" s="46">
        <v>245854</v>
      </c>
      <c r="V1254" s="46">
        <v>242572</v>
      </c>
      <c r="W1254" s="46"/>
      <c r="X1254" s="30">
        <v>2</v>
      </c>
    </row>
    <row r="1255" spans="1:24" x14ac:dyDescent="0.3">
      <c r="A1255" s="32">
        <v>981</v>
      </c>
      <c r="B1255" s="47" t="s">
        <v>1938</v>
      </c>
      <c r="C1255" s="47"/>
      <c r="D1255" s="47"/>
      <c r="E1255" s="48">
        <v>15.510999999999999</v>
      </c>
      <c r="F1255" s="47"/>
      <c r="G1255" s="47"/>
      <c r="H1255" s="47"/>
      <c r="I1255" s="49">
        <v>354.20368999999999</v>
      </c>
      <c r="J1255" s="47" t="s">
        <v>87</v>
      </c>
      <c r="K1255" s="49"/>
      <c r="L1255" s="49"/>
      <c r="M1255" s="49"/>
      <c r="N1255" s="49"/>
      <c r="O1255" s="49"/>
      <c r="P1255" s="49"/>
      <c r="Q1255" s="49"/>
      <c r="R1255" s="49"/>
      <c r="S1255" s="47"/>
      <c r="T1255" s="46"/>
      <c r="U1255" s="46">
        <v>3047760</v>
      </c>
      <c r="V1255" s="46">
        <v>1744102</v>
      </c>
      <c r="W1255" s="46"/>
      <c r="X1255" s="30">
        <v>2</v>
      </c>
    </row>
    <row r="1256" spans="1:24" x14ac:dyDescent="0.3">
      <c r="A1256" s="32">
        <v>982</v>
      </c>
      <c r="B1256" s="47" t="s">
        <v>1790</v>
      </c>
      <c r="C1256" s="47"/>
      <c r="D1256" s="47"/>
      <c r="E1256" s="48">
        <v>15.516</v>
      </c>
      <c r="F1256" s="47"/>
      <c r="G1256" s="47"/>
      <c r="H1256" s="47"/>
      <c r="I1256" s="49">
        <v>204.06034</v>
      </c>
      <c r="J1256" s="47" t="s">
        <v>87</v>
      </c>
      <c r="K1256" s="49"/>
      <c r="L1256" s="49"/>
      <c r="M1256" s="49"/>
      <c r="N1256" s="49"/>
      <c r="O1256" s="49"/>
      <c r="P1256" s="49"/>
      <c r="Q1256" s="49"/>
      <c r="R1256" s="49"/>
      <c r="S1256" s="47"/>
      <c r="T1256" s="46"/>
      <c r="U1256" s="46">
        <v>247597</v>
      </c>
      <c r="V1256" s="46"/>
      <c r="W1256" s="46">
        <v>118304</v>
      </c>
      <c r="X1256" s="30">
        <v>2</v>
      </c>
    </row>
    <row r="1257" spans="1:24" x14ac:dyDescent="0.3">
      <c r="A1257" s="32">
        <v>983</v>
      </c>
      <c r="B1257" s="47" t="s">
        <v>1941</v>
      </c>
      <c r="C1257" s="47"/>
      <c r="D1257" s="47"/>
      <c r="E1257" s="48">
        <v>15.52</v>
      </c>
      <c r="F1257" s="47"/>
      <c r="G1257" s="47"/>
      <c r="H1257" s="47"/>
      <c r="I1257" s="49">
        <v>227.16685000000001</v>
      </c>
      <c r="J1257" s="47" t="s">
        <v>87</v>
      </c>
      <c r="K1257" s="49"/>
      <c r="L1257" s="49"/>
      <c r="M1257" s="49"/>
      <c r="N1257" s="49"/>
      <c r="O1257" s="49"/>
      <c r="P1257" s="49"/>
      <c r="Q1257" s="49"/>
      <c r="R1257" s="49"/>
      <c r="S1257" s="47"/>
      <c r="T1257" s="46" t="s">
        <v>87</v>
      </c>
      <c r="U1257" s="46">
        <v>798638</v>
      </c>
      <c r="V1257" s="46"/>
      <c r="W1257" s="46"/>
      <c r="X1257" s="30">
        <v>1</v>
      </c>
    </row>
    <row r="1258" spans="1:24" x14ac:dyDescent="0.3">
      <c r="A1258" s="32">
        <v>984</v>
      </c>
      <c r="B1258" s="47" t="s">
        <v>1943</v>
      </c>
      <c r="C1258" s="47"/>
      <c r="D1258" s="47"/>
      <c r="E1258" s="48">
        <v>15.525</v>
      </c>
      <c r="F1258" s="47"/>
      <c r="G1258" s="47"/>
      <c r="H1258" s="47"/>
      <c r="I1258" s="49">
        <v>202.13522</v>
      </c>
      <c r="J1258" s="47" t="s">
        <v>87</v>
      </c>
      <c r="K1258" s="49"/>
      <c r="L1258" s="49"/>
      <c r="M1258" s="49"/>
      <c r="N1258" s="49"/>
      <c r="O1258" s="49"/>
      <c r="P1258" s="49"/>
      <c r="Q1258" s="49"/>
      <c r="R1258" s="49"/>
      <c r="S1258" s="47"/>
      <c r="T1258" s="46"/>
      <c r="U1258" s="46">
        <v>160520</v>
      </c>
      <c r="V1258" s="46"/>
      <c r="W1258" s="46">
        <v>142640</v>
      </c>
      <c r="X1258" s="30">
        <v>2</v>
      </c>
    </row>
    <row r="1259" spans="1:24" x14ac:dyDescent="0.3">
      <c r="A1259" s="32">
        <v>985</v>
      </c>
      <c r="B1259" s="47" t="s">
        <v>1791</v>
      </c>
      <c r="C1259" s="47"/>
      <c r="D1259" s="47"/>
      <c r="E1259" s="48">
        <v>15.529</v>
      </c>
      <c r="F1259" s="47"/>
      <c r="G1259" s="47"/>
      <c r="H1259" s="47"/>
      <c r="I1259" s="49">
        <v>190.09882999999999</v>
      </c>
      <c r="J1259" s="47" t="s">
        <v>87</v>
      </c>
      <c r="K1259" s="49"/>
      <c r="L1259" s="49"/>
      <c r="M1259" s="49"/>
      <c r="N1259" s="49"/>
      <c r="O1259" s="49"/>
      <c r="P1259" s="49"/>
      <c r="Q1259" s="49"/>
      <c r="R1259" s="49"/>
      <c r="S1259" s="47"/>
      <c r="T1259" s="46" t="s">
        <v>87</v>
      </c>
      <c r="U1259" s="46">
        <v>1673468</v>
      </c>
      <c r="V1259" s="46"/>
      <c r="W1259" s="46">
        <v>1244014</v>
      </c>
      <c r="X1259" s="30">
        <v>2</v>
      </c>
    </row>
    <row r="1260" spans="1:24" x14ac:dyDescent="0.3">
      <c r="A1260" s="32">
        <v>986</v>
      </c>
      <c r="B1260" s="47" t="s">
        <v>1792</v>
      </c>
      <c r="C1260" s="47"/>
      <c r="D1260" s="47"/>
      <c r="E1260" s="48">
        <v>15.529</v>
      </c>
      <c r="F1260" s="47"/>
      <c r="G1260" s="47"/>
      <c r="H1260" s="47"/>
      <c r="I1260" s="49">
        <v>178.03106</v>
      </c>
      <c r="J1260" s="47" t="s">
        <v>87</v>
      </c>
      <c r="K1260" s="49"/>
      <c r="L1260" s="49"/>
      <c r="M1260" s="49"/>
      <c r="N1260" s="49"/>
      <c r="O1260" s="49"/>
      <c r="P1260" s="49"/>
      <c r="Q1260" s="49"/>
      <c r="R1260" s="49"/>
      <c r="S1260" s="47"/>
      <c r="T1260" s="46">
        <v>163678</v>
      </c>
      <c r="U1260" s="46">
        <v>161925</v>
      </c>
      <c r="V1260" s="46">
        <v>163846</v>
      </c>
      <c r="W1260" s="46">
        <v>189814</v>
      </c>
      <c r="X1260" s="30">
        <v>4</v>
      </c>
    </row>
    <row r="1261" spans="1:24" x14ac:dyDescent="0.3">
      <c r="A1261" s="32">
        <v>987</v>
      </c>
      <c r="B1261" s="47" t="s">
        <v>1793</v>
      </c>
      <c r="C1261" s="47"/>
      <c r="D1261" s="47"/>
      <c r="E1261" s="48">
        <v>15.534000000000001</v>
      </c>
      <c r="F1261" s="47"/>
      <c r="G1261" s="47"/>
      <c r="H1261" s="47"/>
      <c r="I1261" s="49">
        <v>280.13535000000002</v>
      </c>
      <c r="J1261" s="47" t="s">
        <v>87</v>
      </c>
      <c r="K1261" s="49"/>
      <c r="L1261" s="49"/>
      <c r="M1261" s="49"/>
      <c r="N1261" s="49"/>
      <c r="O1261" s="49"/>
      <c r="P1261" s="49"/>
      <c r="Q1261" s="49"/>
      <c r="R1261" s="49"/>
      <c r="S1261" s="47"/>
      <c r="T1261" s="46" t="s">
        <v>87</v>
      </c>
      <c r="U1261" s="46">
        <v>636051</v>
      </c>
      <c r="V1261" s="46">
        <v>534516</v>
      </c>
      <c r="W1261" s="46">
        <v>508896</v>
      </c>
      <c r="X1261" s="30">
        <v>3</v>
      </c>
    </row>
    <row r="1262" spans="1:24" x14ac:dyDescent="0.3">
      <c r="A1262" s="32">
        <v>988</v>
      </c>
      <c r="B1262" s="47" t="s">
        <v>151</v>
      </c>
      <c r="C1262" s="47"/>
      <c r="D1262" s="47"/>
      <c r="E1262" s="48">
        <v>15.534000000000001</v>
      </c>
      <c r="F1262" s="47"/>
      <c r="G1262" s="47"/>
      <c r="H1262" s="47"/>
      <c r="I1262" s="49">
        <v>110.07262</v>
      </c>
      <c r="J1262" s="47">
        <v>110.07232999999999</v>
      </c>
      <c r="K1262" s="49"/>
      <c r="L1262" s="49"/>
      <c r="M1262" s="49"/>
      <c r="N1262" s="49"/>
      <c r="O1262" s="49"/>
      <c r="P1262" s="49"/>
      <c r="Q1262" s="49"/>
      <c r="R1262" s="49"/>
      <c r="S1262" s="47"/>
      <c r="T1262" s="46">
        <v>161143</v>
      </c>
      <c r="U1262" s="46"/>
      <c r="V1262" s="46">
        <v>197382</v>
      </c>
      <c r="W1262" s="46">
        <v>171433</v>
      </c>
      <c r="X1262" s="30">
        <v>3</v>
      </c>
    </row>
    <row r="1263" spans="1:24" x14ac:dyDescent="0.3">
      <c r="A1263" s="32">
        <v>989</v>
      </c>
      <c r="B1263" s="47" t="s">
        <v>1794</v>
      </c>
      <c r="C1263" s="47"/>
      <c r="D1263" s="47"/>
      <c r="E1263" s="48">
        <v>15.54</v>
      </c>
      <c r="F1263" s="47"/>
      <c r="G1263" s="47"/>
      <c r="H1263" s="47"/>
      <c r="I1263" s="49">
        <v>278.15125999999998</v>
      </c>
      <c r="J1263" s="47" t="s">
        <v>87</v>
      </c>
      <c r="K1263" s="49"/>
      <c r="L1263" s="49"/>
      <c r="M1263" s="49"/>
      <c r="N1263" s="49"/>
      <c r="O1263" s="49"/>
      <c r="P1263" s="49"/>
      <c r="Q1263" s="49"/>
      <c r="R1263" s="49"/>
      <c r="S1263" s="47"/>
      <c r="T1263" s="46">
        <v>1074981</v>
      </c>
      <c r="U1263" s="46">
        <v>1373886</v>
      </c>
      <c r="V1263" s="46">
        <v>1179857</v>
      </c>
      <c r="W1263" s="46">
        <v>1035395</v>
      </c>
      <c r="X1263" s="30">
        <v>4</v>
      </c>
    </row>
    <row r="1264" spans="1:24" x14ac:dyDescent="0.3">
      <c r="A1264" s="32">
        <v>990</v>
      </c>
      <c r="B1264" s="47" t="s">
        <v>664</v>
      </c>
      <c r="C1264" s="47"/>
      <c r="D1264" s="47"/>
      <c r="E1264" s="48">
        <v>15.558999999999999</v>
      </c>
      <c r="F1264" s="47"/>
      <c r="G1264" s="47"/>
      <c r="H1264" s="47"/>
      <c r="I1264" s="49">
        <v>270.18256000000002</v>
      </c>
      <c r="J1264" s="47" t="s">
        <v>87</v>
      </c>
      <c r="K1264" s="49"/>
      <c r="L1264" s="49"/>
      <c r="M1264" s="49"/>
      <c r="N1264" s="49"/>
      <c r="O1264" s="49"/>
      <c r="P1264" s="49"/>
      <c r="Q1264" s="49"/>
      <c r="R1264" s="49"/>
      <c r="S1264" s="47"/>
      <c r="T1264" s="46"/>
      <c r="U1264" s="46">
        <v>137415</v>
      </c>
      <c r="V1264" s="46">
        <v>144488</v>
      </c>
      <c r="W1264" s="46">
        <v>132216</v>
      </c>
      <c r="X1264" s="30">
        <v>3</v>
      </c>
    </row>
    <row r="1265" spans="1:24" x14ac:dyDescent="0.3">
      <c r="A1265" s="32">
        <v>991</v>
      </c>
      <c r="B1265" s="47" t="s">
        <v>1951</v>
      </c>
      <c r="C1265" s="47"/>
      <c r="D1265" s="47"/>
      <c r="E1265" s="48">
        <v>15.581</v>
      </c>
      <c r="F1265" s="47"/>
      <c r="G1265" s="47"/>
      <c r="H1265" s="47"/>
      <c r="I1265" s="49">
        <v>168.13055</v>
      </c>
      <c r="J1265" s="47" t="s">
        <v>87</v>
      </c>
      <c r="K1265" s="49"/>
      <c r="L1265" s="49"/>
      <c r="M1265" s="49"/>
      <c r="N1265" s="49"/>
      <c r="O1265" s="49"/>
      <c r="P1265" s="49"/>
      <c r="Q1265" s="49"/>
      <c r="R1265" s="49"/>
      <c r="S1265" s="47"/>
      <c r="T1265" s="46"/>
      <c r="U1265" s="46">
        <v>471484</v>
      </c>
      <c r="V1265" s="46"/>
      <c r="W1265" s="46">
        <v>404787</v>
      </c>
      <c r="X1265" s="30">
        <v>2</v>
      </c>
    </row>
    <row r="1266" spans="1:24" x14ac:dyDescent="0.3">
      <c r="A1266" s="32">
        <v>992</v>
      </c>
      <c r="B1266" s="47" t="s">
        <v>1797</v>
      </c>
      <c r="C1266" s="47"/>
      <c r="D1266" s="47"/>
      <c r="E1266" s="48">
        <v>15.597</v>
      </c>
      <c r="F1266" s="47"/>
      <c r="G1266" s="47"/>
      <c r="H1266" s="47"/>
      <c r="I1266" s="49">
        <v>178.06245000000001</v>
      </c>
      <c r="J1266" s="47" t="s">
        <v>87</v>
      </c>
      <c r="K1266" s="49"/>
      <c r="L1266" s="49"/>
      <c r="M1266" s="49"/>
      <c r="N1266" s="49"/>
      <c r="O1266" s="49"/>
      <c r="P1266" s="49"/>
      <c r="Q1266" s="49"/>
      <c r="R1266" s="49"/>
      <c r="S1266" s="47"/>
      <c r="T1266" s="46">
        <v>196685</v>
      </c>
      <c r="U1266" s="46">
        <v>191539</v>
      </c>
      <c r="V1266" s="46">
        <v>233448</v>
      </c>
      <c r="W1266" s="46">
        <v>183020</v>
      </c>
      <c r="X1266" s="30">
        <v>4</v>
      </c>
    </row>
    <row r="1267" spans="1:24" x14ac:dyDescent="0.3">
      <c r="A1267" s="32">
        <v>993</v>
      </c>
      <c r="B1267" s="47" t="s">
        <v>1798</v>
      </c>
      <c r="C1267" s="47"/>
      <c r="D1267" s="47"/>
      <c r="E1267" s="48">
        <v>15.603999999999999</v>
      </c>
      <c r="F1267" s="47"/>
      <c r="G1267" s="47"/>
      <c r="H1267" s="47"/>
      <c r="I1267" s="49">
        <v>270.12504999999999</v>
      </c>
      <c r="J1267" s="47" t="s">
        <v>87</v>
      </c>
      <c r="K1267" s="49"/>
      <c r="L1267" s="49"/>
      <c r="M1267" s="49"/>
      <c r="N1267" s="49"/>
      <c r="O1267" s="49"/>
      <c r="P1267" s="49"/>
      <c r="Q1267" s="49"/>
      <c r="R1267" s="49"/>
      <c r="S1267" s="47"/>
      <c r="T1267" s="46" t="s">
        <v>87</v>
      </c>
      <c r="U1267" s="46">
        <v>1207512</v>
      </c>
      <c r="V1267" s="46">
        <v>752368</v>
      </c>
      <c r="W1267" s="46">
        <v>687554</v>
      </c>
      <c r="X1267" s="30">
        <v>3</v>
      </c>
    </row>
    <row r="1268" spans="1:24" x14ac:dyDescent="0.3">
      <c r="A1268" s="32">
        <v>994</v>
      </c>
      <c r="B1268" s="47" t="s">
        <v>1955</v>
      </c>
      <c r="C1268" s="47"/>
      <c r="D1268" s="47"/>
      <c r="E1268" s="48">
        <v>15.617000000000001</v>
      </c>
      <c r="F1268" s="47"/>
      <c r="G1268" s="47"/>
      <c r="H1268" s="47"/>
      <c r="I1268" s="49">
        <v>358.13301999999999</v>
      </c>
      <c r="J1268" s="47" t="s">
        <v>87</v>
      </c>
      <c r="K1268" s="49"/>
      <c r="L1268" s="49"/>
      <c r="M1268" s="49"/>
      <c r="N1268" s="49"/>
      <c r="O1268" s="49"/>
      <c r="P1268" s="49"/>
      <c r="Q1268" s="49"/>
      <c r="R1268" s="49"/>
      <c r="S1268" s="47"/>
      <c r="T1268" s="46"/>
      <c r="U1268" s="46" t="s">
        <v>87</v>
      </c>
      <c r="V1268" s="46">
        <v>2696856</v>
      </c>
      <c r="W1268" s="46">
        <v>2646560</v>
      </c>
      <c r="X1268" s="30">
        <v>2</v>
      </c>
    </row>
    <row r="1269" spans="1:24" x14ac:dyDescent="0.3">
      <c r="A1269" s="32">
        <v>995</v>
      </c>
      <c r="B1269" s="47" t="s">
        <v>1957</v>
      </c>
      <c r="C1269" s="47"/>
      <c r="D1269" s="47"/>
      <c r="E1269" s="48">
        <v>15.617000000000001</v>
      </c>
      <c r="F1269" s="47"/>
      <c r="G1269" s="47"/>
      <c r="H1269" s="47"/>
      <c r="I1269" s="49">
        <v>318.19544999999999</v>
      </c>
      <c r="J1269" s="47" t="s">
        <v>87</v>
      </c>
      <c r="K1269" s="49"/>
      <c r="L1269" s="49"/>
      <c r="M1269" s="49"/>
      <c r="N1269" s="49"/>
      <c r="O1269" s="49"/>
      <c r="P1269" s="49"/>
      <c r="Q1269" s="49"/>
      <c r="R1269" s="49"/>
      <c r="S1269" s="47"/>
      <c r="T1269" s="46"/>
      <c r="U1269" s="46">
        <v>386920</v>
      </c>
      <c r="V1269" s="46"/>
      <c r="W1269" s="46"/>
      <c r="X1269" s="30">
        <v>1</v>
      </c>
    </row>
    <row r="1270" spans="1:24" x14ac:dyDescent="0.3">
      <c r="A1270" s="32">
        <v>996</v>
      </c>
      <c r="B1270" s="47" t="s">
        <v>668</v>
      </c>
      <c r="C1270" s="47"/>
      <c r="D1270" s="47"/>
      <c r="E1270" s="48">
        <v>15.624000000000001</v>
      </c>
      <c r="F1270" s="47"/>
      <c r="G1270" s="47"/>
      <c r="H1270" s="47"/>
      <c r="I1270" s="49">
        <v>446.22721999999999</v>
      </c>
      <c r="J1270" s="47" t="s">
        <v>87</v>
      </c>
      <c r="K1270" s="49"/>
      <c r="L1270" s="49"/>
      <c r="M1270" s="49"/>
      <c r="N1270" s="49"/>
      <c r="O1270" s="49"/>
      <c r="P1270" s="49"/>
      <c r="Q1270" s="49"/>
      <c r="R1270" s="49"/>
      <c r="S1270" s="47"/>
      <c r="T1270" s="46"/>
      <c r="U1270" s="46">
        <v>186920</v>
      </c>
      <c r="V1270" s="46"/>
      <c r="W1270" s="46"/>
      <c r="X1270" s="30">
        <v>1</v>
      </c>
    </row>
    <row r="1271" spans="1:24" x14ac:dyDescent="0.3">
      <c r="A1271" s="32">
        <v>997</v>
      </c>
      <c r="B1271" s="47" t="s">
        <v>1799</v>
      </c>
      <c r="C1271" s="47"/>
      <c r="D1271" s="47"/>
      <c r="E1271" s="48">
        <v>15.624000000000001</v>
      </c>
      <c r="F1271" s="47"/>
      <c r="G1271" s="47"/>
      <c r="H1271" s="47"/>
      <c r="I1271" s="49">
        <v>349.22476</v>
      </c>
      <c r="J1271" s="47" t="s">
        <v>87</v>
      </c>
      <c r="K1271" s="49"/>
      <c r="L1271" s="49"/>
      <c r="M1271" s="49"/>
      <c r="N1271" s="49"/>
      <c r="O1271" s="49"/>
      <c r="P1271" s="49"/>
      <c r="Q1271" s="49"/>
      <c r="R1271" s="49"/>
      <c r="S1271" s="47"/>
      <c r="T1271" s="46"/>
      <c r="U1271" s="46">
        <v>667133</v>
      </c>
      <c r="V1271" s="46">
        <v>781255</v>
      </c>
      <c r="W1271" s="46">
        <v>784539</v>
      </c>
      <c r="X1271" s="30">
        <v>3</v>
      </c>
    </row>
    <row r="1272" spans="1:24" x14ac:dyDescent="0.3">
      <c r="A1272" s="32">
        <v>998</v>
      </c>
      <c r="B1272" s="47" t="s">
        <v>1960</v>
      </c>
      <c r="C1272" s="47"/>
      <c r="D1272" s="47"/>
      <c r="E1272" s="48">
        <v>15.63</v>
      </c>
      <c r="F1272" s="47"/>
      <c r="G1272" s="47"/>
      <c r="H1272" s="47"/>
      <c r="I1272" s="49">
        <v>178.03106</v>
      </c>
      <c r="J1272" s="47" t="s">
        <v>87</v>
      </c>
      <c r="K1272" s="49"/>
      <c r="L1272" s="49"/>
      <c r="M1272" s="49"/>
      <c r="N1272" s="49"/>
      <c r="O1272" s="49"/>
      <c r="P1272" s="49"/>
      <c r="Q1272" s="49"/>
      <c r="R1272" s="49"/>
      <c r="S1272" s="47"/>
      <c r="T1272" s="46"/>
      <c r="U1272" s="46"/>
      <c r="V1272" s="46">
        <v>960826</v>
      </c>
      <c r="W1272" s="46">
        <v>864335</v>
      </c>
      <c r="X1272" s="30">
        <v>2</v>
      </c>
    </row>
    <row r="1273" spans="1:24" x14ac:dyDescent="0.3">
      <c r="A1273" s="32">
        <v>999</v>
      </c>
      <c r="B1273" s="47" t="s">
        <v>1962</v>
      </c>
      <c r="C1273" s="47"/>
      <c r="D1273" s="47"/>
      <c r="E1273" s="48">
        <v>15.637</v>
      </c>
      <c r="F1273" s="47"/>
      <c r="G1273" s="47"/>
      <c r="H1273" s="47"/>
      <c r="I1273" s="49">
        <v>194.13013000000001</v>
      </c>
      <c r="J1273" s="47" t="s">
        <v>87</v>
      </c>
      <c r="K1273" s="49"/>
      <c r="L1273" s="49"/>
      <c r="M1273" s="49"/>
      <c r="N1273" s="49"/>
      <c r="O1273" s="49"/>
      <c r="P1273" s="49"/>
      <c r="Q1273" s="49"/>
      <c r="R1273" s="49"/>
      <c r="S1273" s="47"/>
      <c r="T1273" s="46"/>
      <c r="U1273" s="46">
        <v>667133</v>
      </c>
      <c r="V1273" s="46">
        <v>781255</v>
      </c>
      <c r="W1273" s="46">
        <v>784539</v>
      </c>
      <c r="X1273" s="30">
        <v>3</v>
      </c>
    </row>
    <row r="1274" spans="1:24" x14ac:dyDescent="0.3">
      <c r="A1274" s="32">
        <v>1000</v>
      </c>
      <c r="B1274" s="47" t="s">
        <v>1800</v>
      </c>
      <c r="C1274" s="47"/>
      <c r="D1274" s="47"/>
      <c r="E1274" s="48">
        <v>15.651</v>
      </c>
      <c r="F1274" s="47"/>
      <c r="G1274" s="47"/>
      <c r="H1274" s="47"/>
      <c r="I1274" s="49">
        <v>202.11995999999999</v>
      </c>
      <c r="J1274" s="47" t="s">
        <v>87</v>
      </c>
      <c r="K1274" s="49"/>
      <c r="L1274" s="49"/>
      <c r="M1274" s="49"/>
      <c r="N1274" s="49"/>
      <c r="O1274" s="49"/>
      <c r="P1274" s="49"/>
      <c r="Q1274" s="49"/>
      <c r="R1274" s="49"/>
      <c r="S1274" s="47"/>
      <c r="T1274" s="46"/>
      <c r="U1274" s="46">
        <v>531772</v>
      </c>
      <c r="V1274" s="46">
        <v>468657</v>
      </c>
      <c r="W1274" s="46">
        <v>443816</v>
      </c>
      <c r="X1274" s="30">
        <v>3</v>
      </c>
    </row>
    <row r="1275" spans="1:24" x14ac:dyDescent="0.3">
      <c r="A1275" s="32">
        <v>1001</v>
      </c>
      <c r="B1275" s="47" t="s">
        <v>672</v>
      </c>
      <c r="C1275" s="47"/>
      <c r="D1275" s="47"/>
      <c r="E1275" s="48">
        <v>15.654999999999999</v>
      </c>
      <c r="F1275" s="47"/>
      <c r="G1275" s="47"/>
      <c r="H1275" s="47"/>
      <c r="I1275" s="49">
        <v>392.22068000000002</v>
      </c>
      <c r="J1275" s="47" t="s">
        <v>87</v>
      </c>
      <c r="K1275" s="49"/>
      <c r="L1275" s="49"/>
      <c r="M1275" s="49"/>
      <c r="N1275" s="49"/>
      <c r="O1275" s="49"/>
      <c r="P1275" s="49"/>
      <c r="Q1275" s="49"/>
      <c r="R1275" s="49"/>
      <c r="S1275" s="47"/>
      <c r="T1275" s="46">
        <v>271933</v>
      </c>
      <c r="U1275" s="46">
        <v>363910</v>
      </c>
      <c r="V1275" s="46">
        <v>322530</v>
      </c>
      <c r="W1275" s="46">
        <v>292815</v>
      </c>
      <c r="X1275" s="30">
        <v>4</v>
      </c>
    </row>
    <row r="1276" spans="1:24" x14ac:dyDescent="0.3">
      <c r="A1276" s="32">
        <v>1002</v>
      </c>
      <c r="B1276" s="47" t="s">
        <v>1802</v>
      </c>
      <c r="C1276" s="47"/>
      <c r="D1276" s="47"/>
      <c r="E1276" s="48">
        <v>15.654999999999999</v>
      </c>
      <c r="F1276" s="47"/>
      <c r="G1276" s="47"/>
      <c r="H1276" s="47"/>
      <c r="I1276" s="49">
        <v>236.17707999999999</v>
      </c>
      <c r="J1276" s="47" t="s">
        <v>87</v>
      </c>
      <c r="K1276" s="49"/>
      <c r="L1276" s="49"/>
      <c r="M1276" s="49"/>
      <c r="N1276" s="49"/>
      <c r="O1276" s="49"/>
      <c r="P1276" s="49"/>
      <c r="Q1276" s="49"/>
      <c r="R1276" s="49"/>
      <c r="S1276" s="47"/>
      <c r="T1276" s="46"/>
      <c r="U1276" s="46"/>
      <c r="V1276" s="46"/>
      <c r="W1276" s="46">
        <v>1948991</v>
      </c>
      <c r="X1276" s="30">
        <v>1</v>
      </c>
    </row>
    <row r="1277" spans="1:24" x14ac:dyDescent="0.3">
      <c r="A1277" s="32">
        <v>1003</v>
      </c>
      <c r="B1277" s="47" t="s">
        <v>1803</v>
      </c>
      <c r="C1277" s="47"/>
      <c r="D1277" s="47"/>
      <c r="E1277" s="48">
        <v>15.66</v>
      </c>
      <c r="F1277" s="47"/>
      <c r="G1277" s="47"/>
      <c r="H1277" s="47"/>
      <c r="I1277" s="49">
        <v>178.11006</v>
      </c>
      <c r="J1277" s="47" t="s">
        <v>87</v>
      </c>
      <c r="K1277" s="49"/>
      <c r="L1277" s="49"/>
      <c r="M1277" s="49"/>
      <c r="N1277" s="49"/>
      <c r="O1277" s="49"/>
      <c r="P1277" s="49"/>
      <c r="Q1277" s="49"/>
      <c r="R1277" s="49"/>
      <c r="S1277" s="47"/>
      <c r="T1277" s="46">
        <v>1171912</v>
      </c>
      <c r="U1277" s="46">
        <v>1439535</v>
      </c>
      <c r="V1277" s="46">
        <v>1200736</v>
      </c>
      <c r="W1277" s="46"/>
      <c r="X1277" s="30">
        <v>3</v>
      </c>
    </row>
    <row r="1278" spans="1:24" x14ac:dyDescent="0.3">
      <c r="A1278" s="32">
        <v>1004</v>
      </c>
      <c r="B1278" s="47" t="s">
        <v>1804</v>
      </c>
      <c r="C1278" s="47"/>
      <c r="D1278" s="47"/>
      <c r="E1278" s="48">
        <v>15.669</v>
      </c>
      <c r="F1278" s="47"/>
      <c r="G1278" s="47"/>
      <c r="H1278" s="47"/>
      <c r="I1278" s="49">
        <v>220.18217000000001</v>
      </c>
      <c r="J1278" s="47">
        <v>220.1815</v>
      </c>
      <c r="K1278" s="49"/>
      <c r="L1278" s="49"/>
      <c r="M1278" s="49"/>
      <c r="N1278" s="49"/>
      <c r="O1278" s="49"/>
      <c r="P1278" s="49"/>
      <c r="Q1278" s="49"/>
      <c r="R1278" s="49"/>
      <c r="S1278" s="47"/>
      <c r="T1278" s="46"/>
      <c r="U1278" s="46" t="s">
        <v>87</v>
      </c>
      <c r="V1278" s="46">
        <v>131346</v>
      </c>
      <c r="W1278" s="46">
        <v>557263</v>
      </c>
      <c r="X1278" s="30">
        <v>2</v>
      </c>
    </row>
    <row r="1279" spans="1:24" x14ac:dyDescent="0.3">
      <c r="A1279" s="32">
        <v>1005</v>
      </c>
      <c r="B1279" s="47" t="s">
        <v>1968</v>
      </c>
      <c r="C1279" s="47"/>
      <c r="D1279" s="47"/>
      <c r="E1279" s="48">
        <v>15.696</v>
      </c>
      <c r="F1279" s="47"/>
      <c r="G1279" s="47"/>
      <c r="H1279" s="47"/>
      <c r="I1279" s="49">
        <v>310.16757999999999</v>
      </c>
      <c r="J1279" s="47" t="s">
        <v>87</v>
      </c>
      <c r="K1279" s="49"/>
      <c r="L1279" s="49"/>
      <c r="M1279" s="49"/>
      <c r="N1279" s="49"/>
      <c r="O1279" s="49"/>
      <c r="P1279" s="49"/>
      <c r="Q1279" s="49"/>
      <c r="R1279" s="49"/>
      <c r="S1279" s="47"/>
      <c r="T1279" s="46">
        <v>1885060</v>
      </c>
      <c r="U1279" s="46"/>
      <c r="V1279" s="46"/>
      <c r="W1279" s="46"/>
      <c r="X1279" s="30">
        <v>1</v>
      </c>
    </row>
    <row r="1280" spans="1:24" x14ac:dyDescent="0.3">
      <c r="A1280" s="32">
        <v>1006</v>
      </c>
      <c r="B1280" s="47" t="s">
        <v>1970</v>
      </c>
      <c r="C1280" s="47"/>
      <c r="D1280" s="47"/>
      <c r="E1280" s="48">
        <v>15.696</v>
      </c>
      <c r="F1280" s="47"/>
      <c r="G1280" s="47"/>
      <c r="H1280" s="47"/>
      <c r="I1280" s="49">
        <v>208.07301000000001</v>
      </c>
      <c r="J1280" s="47" t="s">
        <v>87</v>
      </c>
      <c r="K1280" s="49"/>
      <c r="L1280" s="49"/>
      <c r="M1280" s="49"/>
      <c r="N1280" s="49"/>
      <c r="O1280" s="49"/>
      <c r="P1280" s="49"/>
      <c r="Q1280" s="49"/>
      <c r="R1280" s="49"/>
      <c r="S1280" s="47"/>
      <c r="T1280" s="46"/>
      <c r="U1280" s="46" t="s">
        <v>87</v>
      </c>
      <c r="V1280" s="46">
        <v>313039</v>
      </c>
      <c r="W1280" s="46"/>
      <c r="X1280" s="30">
        <v>1</v>
      </c>
    </row>
    <row r="1281" spans="1:24" x14ac:dyDescent="0.3">
      <c r="A1281" s="32">
        <v>1007</v>
      </c>
      <c r="B1281" s="47" t="s">
        <v>1805</v>
      </c>
      <c r="C1281" s="47"/>
      <c r="D1281" s="47"/>
      <c r="E1281" s="48">
        <v>15.752000000000001</v>
      </c>
      <c r="F1281" s="47"/>
      <c r="G1281" s="47"/>
      <c r="H1281" s="47"/>
      <c r="I1281" s="49">
        <v>236.12294</v>
      </c>
      <c r="J1281" s="47" t="s">
        <v>87</v>
      </c>
      <c r="K1281" s="49"/>
      <c r="L1281" s="49"/>
      <c r="M1281" s="49"/>
      <c r="N1281" s="49"/>
      <c r="O1281" s="49"/>
      <c r="P1281" s="49"/>
      <c r="Q1281" s="49"/>
      <c r="R1281" s="49"/>
      <c r="S1281" s="47"/>
      <c r="T1281" s="46"/>
      <c r="U1281" s="46">
        <v>500278</v>
      </c>
      <c r="V1281" s="46"/>
      <c r="W1281" s="46">
        <v>949573</v>
      </c>
      <c r="X1281" s="30">
        <v>2</v>
      </c>
    </row>
    <row r="1282" spans="1:24" x14ac:dyDescent="0.3">
      <c r="A1282" s="32">
        <v>1008</v>
      </c>
      <c r="B1282" s="47" t="s">
        <v>1806</v>
      </c>
      <c r="C1282" s="47"/>
      <c r="D1282" s="47"/>
      <c r="E1282" s="48">
        <v>15.765000000000001</v>
      </c>
      <c r="F1282" s="47"/>
      <c r="G1282" s="47"/>
      <c r="H1282" s="47"/>
      <c r="I1282" s="49">
        <v>222.1403</v>
      </c>
      <c r="J1282" s="47" t="s">
        <v>87</v>
      </c>
      <c r="K1282" s="49"/>
      <c r="L1282" s="49"/>
      <c r="M1282" s="49"/>
      <c r="N1282" s="49"/>
      <c r="O1282" s="49"/>
      <c r="P1282" s="49"/>
      <c r="Q1282" s="49"/>
      <c r="R1282" s="49"/>
      <c r="S1282" s="47"/>
      <c r="T1282" s="46"/>
      <c r="U1282" s="46">
        <v>1039653</v>
      </c>
      <c r="V1282" s="46">
        <v>992215</v>
      </c>
      <c r="W1282" s="46"/>
      <c r="X1282" s="30">
        <v>2</v>
      </c>
    </row>
    <row r="1283" spans="1:24" x14ac:dyDescent="0.3">
      <c r="A1283" s="32">
        <v>1009</v>
      </c>
      <c r="B1283" s="47" t="s">
        <v>1808</v>
      </c>
      <c r="C1283" s="47"/>
      <c r="D1283" s="47"/>
      <c r="E1283" s="48">
        <v>15.772</v>
      </c>
      <c r="F1283" s="47"/>
      <c r="G1283" s="47"/>
      <c r="H1283" s="47"/>
      <c r="I1283" s="49">
        <v>236.14070000000001</v>
      </c>
      <c r="J1283" s="47">
        <v>236.14008999999999</v>
      </c>
      <c r="K1283" s="49"/>
      <c r="L1283" s="49"/>
      <c r="M1283" s="49"/>
      <c r="N1283" s="49"/>
      <c r="O1283" s="49"/>
      <c r="P1283" s="49"/>
      <c r="Q1283" s="49"/>
      <c r="R1283" s="49"/>
      <c r="S1283" s="47"/>
      <c r="T1283" s="46"/>
      <c r="U1283" s="46">
        <v>180068</v>
      </c>
      <c r="V1283" s="46"/>
      <c r="W1283" s="46">
        <v>175202</v>
      </c>
      <c r="X1283" s="30">
        <v>2</v>
      </c>
    </row>
    <row r="1284" spans="1:24" x14ac:dyDescent="0.3">
      <c r="A1284" s="32">
        <v>1010</v>
      </c>
      <c r="B1284" s="47" t="s">
        <v>1807</v>
      </c>
      <c r="C1284" s="47"/>
      <c r="D1284" s="47"/>
      <c r="E1284" s="48">
        <v>15.779</v>
      </c>
      <c r="F1284" s="47"/>
      <c r="G1284" s="47"/>
      <c r="H1284" s="47"/>
      <c r="I1284" s="49">
        <v>314.16248999999999</v>
      </c>
      <c r="J1284" s="47" t="s">
        <v>87</v>
      </c>
      <c r="K1284" s="49"/>
      <c r="L1284" s="49"/>
      <c r="M1284" s="49"/>
      <c r="N1284" s="49"/>
      <c r="O1284" s="49"/>
      <c r="P1284" s="49"/>
      <c r="Q1284" s="49"/>
      <c r="R1284" s="49"/>
      <c r="S1284" s="47"/>
      <c r="T1284" s="46"/>
      <c r="U1284" s="46"/>
      <c r="V1284" s="46">
        <v>646872</v>
      </c>
      <c r="W1284" s="46"/>
      <c r="X1284" s="30">
        <v>1</v>
      </c>
    </row>
    <row r="1285" spans="1:24" x14ac:dyDescent="0.3">
      <c r="A1285" s="32">
        <v>1011</v>
      </c>
      <c r="B1285" s="47" t="s">
        <v>1978</v>
      </c>
      <c r="C1285" s="47"/>
      <c r="D1285" s="47"/>
      <c r="E1285" s="48">
        <v>15.782999999999999</v>
      </c>
      <c r="F1285" s="47"/>
      <c r="G1285" s="47"/>
      <c r="H1285" s="47"/>
      <c r="I1285" s="49">
        <v>310.11995999999999</v>
      </c>
      <c r="J1285" s="47" t="s">
        <v>87</v>
      </c>
      <c r="K1285" s="49"/>
      <c r="L1285" s="49"/>
      <c r="M1285" s="49"/>
      <c r="N1285" s="49"/>
      <c r="O1285" s="49"/>
      <c r="P1285" s="49"/>
      <c r="Q1285" s="49"/>
      <c r="R1285" s="49"/>
      <c r="S1285" s="47"/>
      <c r="T1285" s="46">
        <v>283680</v>
      </c>
      <c r="U1285" s="46"/>
      <c r="V1285" s="46"/>
      <c r="W1285" s="46"/>
      <c r="X1285" s="30">
        <v>1</v>
      </c>
    </row>
    <row r="1286" spans="1:24" x14ac:dyDescent="0.3">
      <c r="A1286" s="32">
        <v>1012</v>
      </c>
      <c r="B1286" s="47" t="s">
        <v>1809</v>
      </c>
      <c r="C1286" s="47"/>
      <c r="D1286" s="47"/>
      <c r="E1286" s="48">
        <v>15.797000000000001</v>
      </c>
      <c r="F1286" s="47"/>
      <c r="G1286" s="47"/>
      <c r="H1286" s="47"/>
      <c r="I1286" s="49">
        <v>161.00758999999999</v>
      </c>
      <c r="J1286" s="47" t="s">
        <v>87</v>
      </c>
      <c r="K1286" s="49"/>
      <c r="L1286" s="49"/>
      <c r="M1286" s="49"/>
      <c r="N1286" s="49"/>
      <c r="O1286" s="49"/>
      <c r="P1286" s="49"/>
      <c r="Q1286" s="49"/>
      <c r="R1286" s="49"/>
      <c r="S1286" s="47"/>
      <c r="T1286" s="46">
        <v>319810</v>
      </c>
      <c r="U1286" s="46"/>
      <c r="V1286" s="46">
        <v>400605</v>
      </c>
      <c r="W1286" s="46">
        <v>284641</v>
      </c>
      <c r="X1286" s="30">
        <v>3</v>
      </c>
    </row>
    <row r="1287" spans="1:24" x14ac:dyDescent="0.3">
      <c r="A1287" s="32">
        <v>1013</v>
      </c>
      <c r="B1287" s="47" t="s">
        <v>1981</v>
      </c>
      <c r="C1287" s="47"/>
      <c r="D1287" s="47"/>
      <c r="E1287" s="48">
        <v>15.798999999999999</v>
      </c>
      <c r="F1287" s="47"/>
      <c r="G1287" s="47"/>
      <c r="H1287" s="47"/>
      <c r="I1287" s="49">
        <v>230.20626999999999</v>
      </c>
      <c r="J1287" s="47" t="s">
        <v>87</v>
      </c>
      <c r="K1287" s="49"/>
      <c r="L1287" s="49"/>
      <c r="M1287" s="49"/>
      <c r="N1287" s="49"/>
      <c r="O1287" s="49"/>
      <c r="P1287" s="49"/>
      <c r="Q1287" s="49"/>
      <c r="R1287" s="49"/>
      <c r="S1287" s="47"/>
      <c r="T1287" s="46" t="s">
        <v>87</v>
      </c>
      <c r="U1287" s="46">
        <v>1052296</v>
      </c>
      <c r="V1287" s="46" t="s">
        <v>87</v>
      </c>
      <c r="W1287" s="46" t="s">
        <v>87</v>
      </c>
      <c r="X1287" s="30">
        <v>1</v>
      </c>
    </row>
    <row r="1288" spans="1:24" x14ac:dyDescent="0.3">
      <c r="A1288" s="32">
        <v>1014</v>
      </c>
      <c r="B1288" s="47" t="s">
        <v>1810</v>
      </c>
      <c r="C1288" s="47"/>
      <c r="D1288" s="47"/>
      <c r="E1288" s="48">
        <v>15.8</v>
      </c>
      <c r="F1288" s="47"/>
      <c r="G1288" s="47"/>
      <c r="H1288" s="47"/>
      <c r="I1288" s="49">
        <v>202.17160000000001</v>
      </c>
      <c r="J1288" s="47">
        <v>202.17107999999999</v>
      </c>
      <c r="K1288" s="49"/>
      <c r="L1288" s="49"/>
      <c r="M1288" s="49"/>
      <c r="N1288" s="49"/>
      <c r="O1288" s="49"/>
      <c r="P1288" s="49"/>
      <c r="Q1288" s="49"/>
      <c r="R1288" s="49"/>
      <c r="S1288" s="47"/>
      <c r="T1288" s="46" t="s">
        <v>87</v>
      </c>
      <c r="U1288" s="46">
        <v>1052296</v>
      </c>
      <c r="V1288" s="46" t="s">
        <v>87</v>
      </c>
      <c r="W1288" s="46">
        <v>952620</v>
      </c>
      <c r="X1288" s="30">
        <v>2</v>
      </c>
    </row>
    <row r="1289" spans="1:24" x14ac:dyDescent="0.3">
      <c r="A1289" s="32">
        <v>1015</v>
      </c>
      <c r="B1289" s="47" t="s">
        <v>1811</v>
      </c>
      <c r="C1289" s="47"/>
      <c r="D1289" s="47"/>
      <c r="E1289" s="48">
        <v>15.804</v>
      </c>
      <c r="F1289" s="47"/>
      <c r="G1289" s="47"/>
      <c r="H1289" s="47"/>
      <c r="I1289" s="49">
        <v>272.18831</v>
      </c>
      <c r="J1289" s="47" t="s">
        <v>87</v>
      </c>
      <c r="K1289" s="49"/>
      <c r="L1289" s="49"/>
      <c r="M1289" s="49"/>
      <c r="N1289" s="49"/>
      <c r="O1289" s="49"/>
      <c r="P1289" s="49"/>
      <c r="Q1289" s="49"/>
      <c r="R1289" s="49"/>
      <c r="S1289" s="47"/>
      <c r="T1289" s="46">
        <v>542923</v>
      </c>
      <c r="U1289" s="46">
        <v>1052296</v>
      </c>
      <c r="V1289" s="46">
        <v>756851</v>
      </c>
      <c r="W1289" s="46">
        <v>952620</v>
      </c>
      <c r="X1289" s="30">
        <v>4</v>
      </c>
    </row>
    <row r="1290" spans="1:24" x14ac:dyDescent="0.3">
      <c r="A1290" s="32">
        <v>1016</v>
      </c>
      <c r="B1290" s="47" t="s">
        <v>1812</v>
      </c>
      <c r="C1290" s="47"/>
      <c r="D1290" s="47"/>
      <c r="E1290" s="48">
        <v>15.811999999999999</v>
      </c>
      <c r="F1290" s="47"/>
      <c r="G1290" s="47"/>
      <c r="H1290" s="47"/>
      <c r="I1290" s="49">
        <v>480.14148</v>
      </c>
      <c r="J1290" s="47" t="s">
        <v>87</v>
      </c>
      <c r="K1290" s="49"/>
      <c r="L1290" s="49"/>
      <c r="M1290" s="49"/>
      <c r="N1290" s="49"/>
      <c r="O1290" s="49"/>
      <c r="P1290" s="49"/>
      <c r="Q1290" s="49"/>
      <c r="R1290" s="49"/>
      <c r="S1290" s="47"/>
      <c r="T1290" s="46">
        <v>1670454</v>
      </c>
      <c r="U1290" s="46" t="s">
        <v>87</v>
      </c>
      <c r="V1290" s="46">
        <v>2076052</v>
      </c>
      <c r="W1290" s="46">
        <v>1714543</v>
      </c>
      <c r="X1290" s="30">
        <v>3</v>
      </c>
    </row>
    <row r="1291" spans="1:24" x14ac:dyDescent="0.3">
      <c r="A1291" s="32">
        <v>1017</v>
      </c>
      <c r="B1291" s="47" t="s">
        <v>1813</v>
      </c>
      <c r="C1291" s="47"/>
      <c r="D1291" s="47"/>
      <c r="E1291" s="48">
        <v>15.824</v>
      </c>
      <c r="F1291" s="47"/>
      <c r="G1291" s="47"/>
      <c r="H1291" s="47"/>
      <c r="I1291" s="49">
        <v>282.08629000000002</v>
      </c>
      <c r="J1291" s="47" t="s">
        <v>87</v>
      </c>
      <c r="K1291" s="49"/>
      <c r="L1291" s="49"/>
      <c r="M1291" s="49"/>
      <c r="N1291" s="49"/>
      <c r="O1291" s="49"/>
      <c r="P1291" s="49"/>
      <c r="Q1291" s="49"/>
      <c r="R1291" s="49"/>
      <c r="S1291" s="47"/>
      <c r="T1291" s="46">
        <v>9590948</v>
      </c>
      <c r="U1291" s="46">
        <v>10923132</v>
      </c>
      <c r="V1291" s="46">
        <v>10266964</v>
      </c>
      <c r="W1291" s="46">
        <v>9084801</v>
      </c>
      <c r="X1291" s="30">
        <v>4</v>
      </c>
    </row>
    <row r="1292" spans="1:24" x14ac:dyDescent="0.3">
      <c r="A1292" s="32">
        <v>1018</v>
      </c>
      <c r="B1292" s="47" t="s">
        <v>1988</v>
      </c>
      <c r="C1292" s="47"/>
      <c r="D1292" s="47"/>
      <c r="E1292" s="48">
        <v>15.827999999999999</v>
      </c>
      <c r="F1292" s="47"/>
      <c r="G1292" s="47"/>
      <c r="H1292" s="47"/>
      <c r="I1292" s="49">
        <v>304.17813999999998</v>
      </c>
      <c r="J1292" s="47" t="s">
        <v>87</v>
      </c>
      <c r="K1292" s="49"/>
      <c r="L1292" s="49"/>
      <c r="M1292" s="49"/>
      <c r="N1292" s="49"/>
      <c r="O1292" s="49"/>
      <c r="P1292" s="49"/>
      <c r="Q1292" s="49"/>
      <c r="R1292" s="49"/>
      <c r="S1292" s="47"/>
      <c r="T1292" s="46">
        <v>738524</v>
      </c>
      <c r="U1292" s="46">
        <v>1012756</v>
      </c>
      <c r="V1292" s="46">
        <v>945545</v>
      </c>
      <c r="W1292" s="46">
        <v>908114</v>
      </c>
      <c r="X1292" s="30">
        <v>4</v>
      </c>
    </row>
    <row r="1293" spans="1:24" x14ac:dyDescent="0.3">
      <c r="A1293" s="32">
        <v>1019</v>
      </c>
      <c r="B1293" s="47" t="s">
        <v>1815</v>
      </c>
      <c r="C1293" s="47"/>
      <c r="D1293" s="47"/>
      <c r="E1293" s="48">
        <v>15.832000000000001</v>
      </c>
      <c r="F1293" s="47"/>
      <c r="G1293" s="47"/>
      <c r="H1293" s="47"/>
      <c r="I1293" s="49">
        <v>402.20368999999999</v>
      </c>
      <c r="J1293" s="47" t="s">
        <v>87</v>
      </c>
      <c r="K1293" s="49"/>
      <c r="L1293" s="49"/>
      <c r="M1293" s="49"/>
      <c r="N1293" s="49"/>
      <c r="O1293" s="49"/>
      <c r="P1293" s="49"/>
      <c r="Q1293" s="49"/>
      <c r="R1293" s="49"/>
      <c r="S1293" s="47"/>
      <c r="T1293" s="46">
        <v>3721188</v>
      </c>
      <c r="U1293" s="46">
        <v>3586410</v>
      </c>
      <c r="V1293" s="46">
        <v>4485055</v>
      </c>
      <c r="W1293" s="46">
        <v>4241869</v>
      </c>
      <c r="X1293" s="30">
        <v>4</v>
      </c>
    </row>
    <row r="1294" spans="1:24" x14ac:dyDescent="0.3">
      <c r="A1294" s="32">
        <v>1020</v>
      </c>
      <c r="B1294" s="47" t="s">
        <v>1816</v>
      </c>
      <c r="C1294" s="47"/>
      <c r="D1294" s="47"/>
      <c r="E1294" s="48">
        <v>15.835000000000001</v>
      </c>
      <c r="F1294" s="47"/>
      <c r="G1294" s="47"/>
      <c r="H1294" s="47"/>
      <c r="I1294" s="49">
        <v>382.06216999999998</v>
      </c>
      <c r="J1294" s="47" t="s">
        <v>87</v>
      </c>
      <c r="K1294" s="49"/>
      <c r="L1294" s="49"/>
      <c r="M1294" s="49"/>
      <c r="N1294" s="49"/>
      <c r="O1294" s="49"/>
      <c r="P1294" s="49"/>
      <c r="Q1294" s="49"/>
      <c r="R1294" s="49"/>
      <c r="S1294" s="47"/>
      <c r="T1294" s="46"/>
      <c r="U1294" s="46"/>
      <c r="V1294" s="46"/>
      <c r="W1294" s="46">
        <v>214753</v>
      </c>
      <c r="X1294" s="30">
        <v>1</v>
      </c>
    </row>
    <row r="1295" spans="1:24" x14ac:dyDescent="0.3">
      <c r="A1295" s="32">
        <v>1021</v>
      </c>
      <c r="B1295" s="47" t="s">
        <v>1992</v>
      </c>
      <c r="C1295" s="47"/>
      <c r="D1295" s="47"/>
      <c r="E1295" s="48">
        <v>15.839</v>
      </c>
      <c r="F1295" s="47"/>
      <c r="G1295" s="47"/>
      <c r="H1295" s="47"/>
      <c r="I1295" s="49">
        <v>364.18804</v>
      </c>
      <c r="J1295" s="47" t="s">
        <v>87</v>
      </c>
      <c r="K1295" s="49"/>
      <c r="L1295" s="49"/>
      <c r="M1295" s="49"/>
      <c r="N1295" s="49"/>
      <c r="O1295" s="49"/>
      <c r="P1295" s="49"/>
      <c r="Q1295" s="49"/>
      <c r="R1295" s="49"/>
      <c r="S1295" s="47"/>
      <c r="T1295" s="46">
        <v>677897</v>
      </c>
      <c r="U1295" s="46">
        <v>987514</v>
      </c>
      <c r="V1295" s="46">
        <v>827257</v>
      </c>
      <c r="W1295" s="46">
        <v>1178997</v>
      </c>
      <c r="X1295" s="30">
        <v>4</v>
      </c>
    </row>
    <row r="1296" spans="1:24" x14ac:dyDescent="0.3">
      <c r="A1296" s="32">
        <v>1022</v>
      </c>
      <c r="B1296" s="47" t="s">
        <v>1994</v>
      </c>
      <c r="C1296" s="47"/>
      <c r="D1296" s="47"/>
      <c r="E1296" s="48">
        <v>15.882</v>
      </c>
      <c r="F1296" s="47"/>
      <c r="G1296" s="47"/>
      <c r="H1296" s="47"/>
      <c r="I1296" s="49">
        <v>124.08826999999999</v>
      </c>
      <c r="J1296" s="47">
        <v>124.08788</v>
      </c>
      <c r="K1296" s="49"/>
      <c r="L1296" s="49"/>
      <c r="M1296" s="49"/>
      <c r="N1296" s="49"/>
      <c r="O1296" s="49"/>
      <c r="P1296" s="49"/>
      <c r="Q1296" s="49"/>
      <c r="R1296" s="49"/>
      <c r="S1296" s="47"/>
      <c r="T1296" s="46">
        <v>208347</v>
      </c>
      <c r="U1296" s="46">
        <v>149740</v>
      </c>
      <c r="V1296" s="46">
        <v>161833</v>
      </c>
      <c r="W1296" s="46">
        <v>252719</v>
      </c>
      <c r="X1296" s="30">
        <v>4</v>
      </c>
    </row>
    <row r="1297" spans="1:24" x14ac:dyDescent="0.3">
      <c r="A1297" s="32">
        <v>1023</v>
      </c>
      <c r="B1297" s="47" t="s">
        <v>1817</v>
      </c>
      <c r="C1297" s="47"/>
      <c r="D1297" s="47"/>
      <c r="E1297" s="48">
        <v>15.884</v>
      </c>
      <c r="F1297" s="47"/>
      <c r="G1297" s="47"/>
      <c r="H1297" s="47"/>
      <c r="I1297" s="49">
        <v>166.09882999999999</v>
      </c>
      <c r="J1297" s="47" t="s">
        <v>87</v>
      </c>
      <c r="K1297" s="49"/>
      <c r="L1297" s="49"/>
      <c r="M1297" s="49"/>
      <c r="N1297" s="49"/>
      <c r="O1297" s="49"/>
      <c r="P1297" s="49"/>
      <c r="Q1297" s="49"/>
      <c r="R1297" s="49"/>
      <c r="S1297" s="47"/>
      <c r="T1297" s="46">
        <v>274462</v>
      </c>
      <c r="U1297" s="46">
        <v>431264</v>
      </c>
      <c r="V1297" s="46">
        <v>308636</v>
      </c>
      <c r="W1297" s="46">
        <v>186124</v>
      </c>
      <c r="X1297" s="30">
        <v>4</v>
      </c>
    </row>
    <row r="1298" spans="1:24" x14ac:dyDescent="0.3">
      <c r="A1298" s="32">
        <v>1024</v>
      </c>
      <c r="B1298" s="47" t="s">
        <v>1996</v>
      </c>
      <c r="C1298" s="47"/>
      <c r="D1298" s="47"/>
      <c r="E1298" s="48">
        <v>15.898</v>
      </c>
      <c r="F1298" s="47"/>
      <c r="G1298" s="47"/>
      <c r="H1298" s="47"/>
      <c r="I1298" s="49">
        <v>234.18256</v>
      </c>
      <c r="J1298" s="47" t="s">
        <v>87</v>
      </c>
      <c r="K1298" s="49"/>
      <c r="L1298" s="49"/>
      <c r="M1298" s="49"/>
      <c r="N1298" s="49"/>
      <c r="O1298" s="49"/>
      <c r="P1298" s="49"/>
      <c r="Q1298" s="49"/>
      <c r="R1298" s="49"/>
      <c r="S1298" s="47"/>
      <c r="T1298" s="46">
        <v>516923</v>
      </c>
      <c r="U1298" s="46" t="s">
        <v>87</v>
      </c>
      <c r="V1298" s="46">
        <v>522952</v>
      </c>
      <c r="W1298" s="46">
        <v>387172</v>
      </c>
      <c r="X1298" s="30">
        <v>3</v>
      </c>
    </row>
    <row r="1299" spans="1:24" x14ac:dyDescent="0.3">
      <c r="A1299" s="32">
        <v>1025</v>
      </c>
      <c r="B1299" s="47" t="s">
        <v>1998</v>
      </c>
      <c r="C1299" s="47"/>
      <c r="D1299" s="47"/>
      <c r="E1299" s="48">
        <v>15.909000000000001</v>
      </c>
      <c r="F1299" s="47"/>
      <c r="G1299" s="47"/>
      <c r="H1299" s="47"/>
      <c r="I1299" s="49">
        <v>166.02135999999999</v>
      </c>
      <c r="J1299" s="47" t="s">
        <v>87</v>
      </c>
      <c r="K1299" s="49"/>
      <c r="L1299" s="49"/>
      <c r="M1299" s="49"/>
      <c r="N1299" s="49"/>
      <c r="O1299" s="49"/>
      <c r="P1299" s="49"/>
      <c r="Q1299" s="49"/>
      <c r="R1299" s="49"/>
      <c r="S1299" s="47"/>
      <c r="T1299" s="46">
        <v>260243</v>
      </c>
      <c r="U1299" s="46" t="s">
        <v>87</v>
      </c>
      <c r="V1299" s="46" t="s">
        <v>87</v>
      </c>
      <c r="W1299" s="46">
        <v>374225</v>
      </c>
      <c r="X1299" s="30">
        <v>2</v>
      </c>
    </row>
    <row r="1300" spans="1:24" x14ac:dyDescent="0.3">
      <c r="A1300" s="32">
        <v>1026</v>
      </c>
      <c r="B1300" s="47" t="s">
        <v>676</v>
      </c>
      <c r="C1300" s="47"/>
      <c r="D1300" s="47"/>
      <c r="E1300" s="48">
        <v>15.916</v>
      </c>
      <c r="F1300" s="47"/>
      <c r="G1300" s="47"/>
      <c r="H1300" s="47"/>
      <c r="I1300" s="49">
        <v>277.14949000000001</v>
      </c>
      <c r="J1300" s="47" t="s">
        <v>87</v>
      </c>
      <c r="K1300" s="49"/>
      <c r="L1300" s="49"/>
      <c r="M1300" s="49"/>
      <c r="N1300" s="49"/>
      <c r="O1300" s="49"/>
      <c r="P1300" s="49"/>
      <c r="Q1300" s="49"/>
      <c r="R1300" s="49"/>
      <c r="S1300" s="47"/>
      <c r="T1300" s="46">
        <v>101029</v>
      </c>
      <c r="U1300" s="46">
        <v>116693</v>
      </c>
      <c r="V1300" s="46"/>
      <c r="W1300" s="46">
        <v>112909</v>
      </c>
      <c r="X1300" s="30">
        <v>3</v>
      </c>
    </row>
    <row r="1301" spans="1:24" x14ac:dyDescent="0.3">
      <c r="A1301" s="32">
        <v>1027</v>
      </c>
      <c r="B1301" s="47" t="s">
        <v>1818</v>
      </c>
      <c r="C1301" s="47"/>
      <c r="D1301" s="47"/>
      <c r="E1301" s="48">
        <v>15.930999999999999</v>
      </c>
      <c r="F1301" s="47"/>
      <c r="G1301" s="47"/>
      <c r="H1301" s="47"/>
      <c r="I1301" s="49">
        <v>268.17813999999998</v>
      </c>
      <c r="J1301" s="47" t="s">
        <v>87</v>
      </c>
      <c r="K1301" s="49"/>
      <c r="L1301" s="49"/>
      <c r="M1301" s="49"/>
      <c r="N1301" s="49"/>
      <c r="O1301" s="49"/>
      <c r="P1301" s="49"/>
      <c r="Q1301" s="49"/>
      <c r="R1301" s="49"/>
      <c r="S1301" s="47"/>
      <c r="T1301" s="46"/>
      <c r="U1301" s="46">
        <v>158325</v>
      </c>
      <c r="V1301" s="46">
        <v>165457</v>
      </c>
      <c r="W1301" s="46">
        <v>140479</v>
      </c>
      <c r="X1301" s="30">
        <v>3</v>
      </c>
    </row>
    <row r="1302" spans="1:24" x14ac:dyDescent="0.3">
      <c r="A1302" s="32">
        <v>1028</v>
      </c>
      <c r="B1302" s="47" t="s">
        <v>1819</v>
      </c>
      <c r="C1302" s="47"/>
      <c r="D1302" s="47"/>
      <c r="E1302" s="48">
        <v>15.932</v>
      </c>
      <c r="F1302" s="47"/>
      <c r="G1302" s="47"/>
      <c r="H1302" s="47"/>
      <c r="I1302" s="49">
        <v>270.06533999999999</v>
      </c>
      <c r="J1302" s="47" t="s">
        <v>87</v>
      </c>
      <c r="K1302" s="49"/>
      <c r="L1302" s="49"/>
      <c r="M1302" s="49"/>
      <c r="N1302" s="49"/>
      <c r="O1302" s="49"/>
      <c r="P1302" s="49"/>
      <c r="Q1302" s="49"/>
      <c r="R1302" s="49"/>
      <c r="S1302" s="47"/>
      <c r="T1302" s="46">
        <v>625126</v>
      </c>
      <c r="U1302" s="46" t="s">
        <v>87</v>
      </c>
      <c r="V1302" s="46">
        <v>467169</v>
      </c>
      <c r="W1302" s="46">
        <v>356534</v>
      </c>
      <c r="X1302" s="30">
        <v>3</v>
      </c>
    </row>
    <row r="1303" spans="1:24" x14ac:dyDescent="0.3">
      <c r="A1303" s="32">
        <v>1029</v>
      </c>
      <c r="B1303" s="47" t="s">
        <v>2003</v>
      </c>
      <c r="C1303" s="47"/>
      <c r="D1303" s="47"/>
      <c r="E1303" s="48">
        <v>15.943</v>
      </c>
      <c r="F1303" s="47"/>
      <c r="G1303" s="47"/>
      <c r="H1303" s="47"/>
      <c r="I1303" s="49">
        <v>302.19887999999997</v>
      </c>
      <c r="J1303" s="47" t="s">
        <v>87</v>
      </c>
      <c r="K1303" s="49"/>
      <c r="L1303" s="49"/>
      <c r="M1303" s="49"/>
      <c r="N1303" s="49"/>
      <c r="O1303" s="49"/>
      <c r="P1303" s="49"/>
      <c r="Q1303" s="49"/>
      <c r="R1303" s="49"/>
      <c r="S1303" s="47"/>
      <c r="T1303" s="46"/>
      <c r="U1303" s="46">
        <v>590216</v>
      </c>
      <c r="V1303" s="46"/>
      <c r="W1303" s="46"/>
      <c r="X1303" s="30">
        <v>1</v>
      </c>
    </row>
    <row r="1304" spans="1:24" x14ac:dyDescent="0.3">
      <c r="A1304" s="32">
        <v>1030</v>
      </c>
      <c r="B1304" s="47" t="s">
        <v>1820</v>
      </c>
      <c r="C1304" s="47"/>
      <c r="D1304" s="47"/>
      <c r="E1304" s="48">
        <v>15.987</v>
      </c>
      <c r="F1304" s="47"/>
      <c r="G1304" s="47"/>
      <c r="H1304" s="47"/>
      <c r="I1304" s="49">
        <v>194.16651999999999</v>
      </c>
      <c r="J1304" s="47" t="s">
        <v>87</v>
      </c>
      <c r="K1304" s="49"/>
      <c r="L1304" s="49"/>
      <c r="M1304" s="49"/>
      <c r="N1304" s="49"/>
      <c r="O1304" s="49"/>
      <c r="P1304" s="49"/>
      <c r="Q1304" s="49"/>
      <c r="R1304" s="49"/>
      <c r="S1304" s="47"/>
      <c r="T1304" s="46"/>
      <c r="U1304" s="46">
        <v>310132</v>
      </c>
      <c r="V1304" s="46">
        <v>300279</v>
      </c>
      <c r="W1304" s="46"/>
      <c r="X1304" s="30">
        <v>2</v>
      </c>
    </row>
    <row r="1305" spans="1:24" x14ac:dyDescent="0.3">
      <c r="A1305" s="32">
        <v>1031</v>
      </c>
      <c r="B1305" s="47" t="s">
        <v>2006</v>
      </c>
      <c r="C1305" s="47"/>
      <c r="D1305" s="47"/>
      <c r="E1305" s="48">
        <v>16.001000000000001</v>
      </c>
      <c r="F1305" s="47"/>
      <c r="G1305" s="47"/>
      <c r="H1305" s="47"/>
      <c r="I1305" s="49">
        <v>445.13562999999999</v>
      </c>
      <c r="J1305" s="47" t="s">
        <v>87</v>
      </c>
      <c r="K1305" s="49"/>
      <c r="L1305" s="49"/>
      <c r="M1305" s="49"/>
      <c r="N1305" s="49"/>
      <c r="O1305" s="49"/>
      <c r="P1305" s="49"/>
      <c r="Q1305" s="49"/>
      <c r="R1305" s="49"/>
      <c r="S1305" s="47"/>
      <c r="T1305" s="46"/>
      <c r="U1305" s="46"/>
      <c r="V1305" s="46"/>
      <c r="W1305" s="46">
        <v>94890</v>
      </c>
      <c r="X1305" s="30">
        <v>1</v>
      </c>
    </row>
    <row r="1306" spans="1:24" x14ac:dyDescent="0.3">
      <c r="A1306" s="32">
        <v>1032</v>
      </c>
      <c r="B1306" s="47" t="s">
        <v>2008</v>
      </c>
      <c r="C1306" s="47"/>
      <c r="D1306" s="47"/>
      <c r="E1306" s="48">
        <v>16.006</v>
      </c>
      <c r="F1306" s="47"/>
      <c r="G1306" s="47"/>
      <c r="H1306" s="47"/>
      <c r="I1306" s="49">
        <v>682.19754999999998</v>
      </c>
      <c r="J1306" s="47" t="s">
        <v>87</v>
      </c>
      <c r="K1306" s="49"/>
      <c r="L1306" s="49"/>
      <c r="M1306" s="49"/>
      <c r="N1306" s="49"/>
      <c r="O1306" s="49"/>
      <c r="P1306" s="49"/>
      <c r="Q1306" s="49"/>
      <c r="R1306" s="49"/>
      <c r="S1306" s="47"/>
      <c r="T1306" s="46">
        <v>163627</v>
      </c>
      <c r="U1306" s="46"/>
      <c r="V1306" s="46">
        <v>246657</v>
      </c>
      <c r="W1306" s="46">
        <v>320268</v>
      </c>
      <c r="X1306" s="30">
        <v>3</v>
      </c>
    </row>
    <row r="1307" spans="1:24" x14ac:dyDescent="0.3">
      <c r="A1307" s="32">
        <v>1033</v>
      </c>
      <c r="B1307" s="47" t="s">
        <v>1821</v>
      </c>
      <c r="C1307" s="47"/>
      <c r="D1307" s="47"/>
      <c r="E1307" s="48">
        <v>16.035</v>
      </c>
      <c r="F1307" s="47"/>
      <c r="G1307" s="47"/>
      <c r="H1307" s="47"/>
      <c r="I1307" s="49">
        <v>194.13013000000001</v>
      </c>
      <c r="J1307" s="47" t="s">
        <v>87</v>
      </c>
      <c r="K1307" s="49"/>
      <c r="L1307" s="49"/>
      <c r="M1307" s="49"/>
      <c r="N1307" s="49"/>
      <c r="O1307" s="49"/>
      <c r="P1307" s="49"/>
      <c r="Q1307" s="49"/>
      <c r="R1307" s="49"/>
      <c r="S1307" s="47"/>
      <c r="T1307" s="46">
        <v>38285</v>
      </c>
      <c r="U1307" s="46">
        <v>212175</v>
      </c>
      <c r="V1307" s="46">
        <v>77341</v>
      </c>
      <c r="W1307" s="46">
        <v>173403</v>
      </c>
      <c r="X1307" s="30">
        <v>4</v>
      </c>
    </row>
    <row r="1308" spans="1:24" x14ac:dyDescent="0.3">
      <c r="A1308" s="32">
        <v>1034</v>
      </c>
      <c r="B1308" s="47" t="s">
        <v>2011</v>
      </c>
      <c r="C1308" s="47"/>
      <c r="D1308" s="47"/>
      <c r="E1308" s="48">
        <v>16.047000000000001</v>
      </c>
      <c r="F1308" s="47"/>
      <c r="G1308" s="47"/>
      <c r="H1308" s="47"/>
      <c r="I1308" s="49">
        <v>232.09414000000001</v>
      </c>
      <c r="J1308" s="47" t="s">
        <v>87</v>
      </c>
      <c r="K1308" s="49"/>
      <c r="L1308" s="49"/>
      <c r="M1308" s="49"/>
      <c r="N1308" s="49"/>
      <c r="O1308" s="49"/>
      <c r="P1308" s="49"/>
      <c r="Q1308" s="49"/>
      <c r="R1308" s="49"/>
      <c r="S1308" s="47"/>
      <c r="T1308" s="46"/>
      <c r="U1308" s="46">
        <v>2442310</v>
      </c>
      <c r="V1308" s="46">
        <v>2281939</v>
      </c>
      <c r="W1308" s="46"/>
      <c r="X1308" s="30">
        <v>2</v>
      </c>
    </row>
    <row r="1309" spans="1:24" x14ac:dyDescent="0.3">
      <c r="A1309" s="32">
        <v>1035</v>
      </c>
      <c r="B1309" s="47" t="s">
        <v>2013</v>
      </c>
      <c r="C1309" s="47"/>
      <c r="D1309" s="47"/>
      <c r="E1309" s="48">
        <v>16.05</v>
      </c>
      <c r="F1309" s="47"/>
      <c r="G1309" s="47"/>
      <c r="H1309" s="47"/>
      <c r="I1309" s="49">
        <v>146.09375</v>
      </c>
      <c r="J1309" s="47" t="s">
        <v>87</v>
      </c>
      <c r="K1309" s="49"/>
      <c r="L1309" s="49"/>
      <c r="M1309" s="49"/>
      <c r="N1309" s="49"/>
      <c r="O1309" s="49"/>
      <c r="P1309" s="49"/>
      <c r="Q1309" s="49"/>
      <c r="R1309" s="49"/>
      <c r="S1309" s="47"/>
      <c r="T1309" s="46"/>
      <c r="U1309" s="46">
        <v>2442310</v>
      </c>
      <c r="V1309" s="46">
        <v>2281939</v>
      </c>
      <c r="W1309" s="46"/>
      <c r="X1309" s="30">
        <v>2</v>
      </c>
    </row>
    <row r="1310" spans="1:24" x14ac:dyDescent="0.3">
      <c r="A1310" s="32">
        <v>1036</v>
      </c>
      <c r="B1310" s="47" t="s">
        <v>2014</v>
      </c>
      <c r="C1310" s="47"/>
      <c r="D1310" s="47"/>
      <c r="E1310" s="48">
        <v>16.053000000000001</v>
      </c>
      <c r="F1310" s="47"/>
      <c r="G1310" s="47"/>
      <c r="H1310" s="47"/>
      <c r="I1310" s="49">
        <v>174.12504999999999</v>
      </c>
      <c r="J1310" s="47" t="s">
        <v>87</v>
      </c>
      <c r="K1310" s="49"/>
      <c r="L1310" s="49"/>
      <c r="M1310" s="49"/>
      <c r="N1310" s="49"/>
      <c r="O1310" s="49"/>
      <c r="P1310" s="49"/>
      <c r="Q1310" s="49"/>
      <c r="R1310" s="49"/>
      <c r="S1310" s="47"/>
      <c r="T1310" s="46">
        <v>246289</v>
      </c>
      <c r="U1310" s="46">
        <v>304374</v>
      </c>
      <c r="V1310" s="46">
        <v>448343</v>
      </c>
      <c r="W1310" s="46">
        <v>202897</v>
      </c>
      <c r="X1310" s="30">
        <v>4</v>
      </c>
    </row>
    <row r="1311" spans="1:24" x14ac:dyDescent="0.3">
      <c r="A1311" s="32">
        <v>1037</v>
      </c>
      <c r="B1311" s="47" t="s">
        <v>680</v>
      </c>
      <c r="C1311" s="47"/>
      <c r="D1311" s="47"/>
      <c r="E1311" s="48">
        <v>16.053000000000001</v>
      </c>
      <c r="F1311" s="47"/>
      <c r="G1311" s="47"/>
      <c r="H1311" s="47"/>
      <c r="I1311" s="49">
        <v>256.15701000000001</v>
      </c>
      <c r="J1311" s="47" t="s">
        <v>87</v>
      </c>
      <c r="K1311" s="49"/>
      <c r="L1311" s="49"/>
      <c r="M1311" s="49"/>
      <c r="N1311" s="49"/>
      <c r="O1311" s="49"/>
      <c r="P1311" s="49"/>
      <c r="Q1311" s="49"/>
      <c r="R1311" s="49"/>
      <c r="S1311" s="47"/>
      <c r="T1311" s="46"/>
      <c r="U1311" s="46">
        <v>293786</v>
      </c>
      <c r="V1311" s="46">
        <v>286820</v>
      </c>
      <c r="W1311" s="46">
        <v>289817</v>
      </c>
      <c r="X1311" s="30">
        <v>3</v>
      </c>
    </row>
    <row r="1312" spans="1:24" x14ac:dyDescent="0.3">
      <c r="A1312" s="32">
        <v>1038</v>
      </c>
      <c r="B1312" s="47" t="s">
        <v>2017</v>
      </c>
      <c r="C1312" s="47"/>
      <c r="D1312" s="47"/>
      <c r="E1312" s="48">
        <v>16.053999999999998</v>
      </c>
      <c r="F1312" s="47"/>
      <c r="G1312" s="47"/>
      <c r="H1312" s="47"/>
      <c r="I1312" s="49">
        <v>186.09182999999999</v>
      </c>
      <c r="J1312" s="47" t="s">
        <v>87</v>
      </c>
      <c r="K1312" s="49"/>
      <c r="L1312" s="49"/>
      <c r="M1312" s="49"/>
      <c r="N1312" s="49"/>
      <c r="O1312" s="49"/>
      <c r="P1312" s="49"/>
      <c r="Q1312" s="49"/>
      <c r="R1312" s="49"/>
      <c r="S1312" s="47"/>
      <c r="T1312" s="46"/>
      <c r="U1312" s="46"/>
      <c r="V1312" s="46">
        <v>767110</v>
      </c>
      <c r="W1312" s="46"/>
      <c r="X1312" s="30">
        <v>1</v>
      </c>
    </row>
    <row r="1313" spans="1:24" x14ac:dyDescent="0.3">
      <c r="A1313" s="32">
        <v>1039</v>
      </c>
      <c r="B1313" s="47" t="s">
        <v>1822</v>
      </c>
      <c r="C1313" s="47"/>
      <c r="D1313" s="47"/>
      <c r="E1313" s="48">
        <v>16.056999999999999</v>
      </c>
      <c r="F1313" s="47"/>
      <c r="G1313" s="47"/>
      <c r="H1313" s="47"/>
      <c r="I1313" s="49">
        <v>495.28267</v>
      </c>
      <c r="J1313" s="47" t="s">
        <v>87</v>
      </c>
      <c r="K1313" s="49"/>
      <c r="L1313" s="49"/>
      <c r="M1313" s="49"/>
      <c r="N1313" s="49"/>
      <c r="O1313" s="49"/>
      <c r="P1313" s="49"/>
      <c r="Q1313" s="49"/>
      <c r="R1313" s="49"/>
      <c r="S1313" s="47"/>
      <c r="T1313" s="46">
        <v>349376</v>
      </c>
      <c r="U1313" s="46">
        <v>331710</v>
      </c>
      <c r="V1313" s="46">
        <v>398664</v>
      </c>
      <c r="W1313" s="46" t="s">
        <v>87</v>
      </c>
      <c r="X1313" s="30">
        <v>3</v>
      </c>
    </row>
    <row r="1314" spans="1:24" x14ac:dyDescent="0.3">
      <c r="A1314" s="32">
        <v>1040</v>
      </c>
      <c r="B1314" s="47" t="s">
        <v>1824</v>
      </c>
      <c r="C1314" s="47"/>
      <c r="D1314" s="47"/>
      <c r="E1314" s="48">
        <v>16.062000000000001</v>
      </c>
      <c r="F1314" s="47"/>
      <c r="G1314" s="47"/>
      <c r="H1314" s="47"/>
      <c r="I1314" s="49">
        <v>218.10498000000001</v>
      </c>
      <c r="J1314" s="47" t="s">
        <v>87</v>
      </c>
      <c r="K1314" s="49"/>
      <c r="L1314" s="49"/>
      <c r="M1314" s="49"/>
      <c r="N1314" s="49"/>
      <c r="O1314" s="49"/>
      <c r="P1314" s="49"/>
      <c r="Q1314" s="49"/>
      <c r="R1314" s="49"/>
      <c r="S1314" s="47"/>
      <c r="T1314" s="46"/>
      <c r="U1314" s="46">
        <v>293786</v>
      </c>
      <c r="V1314" s="46">
        <v>286820</v>
      </c>
      <c r="W1314" s="46">
        <v>289817</v>
      </c>
      <c r="X1314" s="30">
        <v>3</v>
      </c>
    </row>
    <row r="1315" spans="1:24" x14ac:dyDescent="0.3">
      <c r="A1315" s="32">
        <v>1041</v>
      </c>
      <c r="B1315" s="47" t="s">
        <v>2021</v>
      </c>
      <c r="C1315" s="47"/>
      <c r="D1315" s="47"/>
      <c r="E1315" s="48">
        <v>16.062000000000001</v>
      </c>
      <c r="F1315" s="47"/>
      <c r="G1315" s="47"/>
      <c r="H1315" s="47"/>
      <c r="I1315" s="49">
        <v>383.19135</v>
      </c>
      <c r="J1315" s="47" t="s">
        <v>87</v>
      </c>
      <c r="K1315" s="49"/>
      <c r="L1315" s="49"/>
      <c r="M1315" s="49"/>
      <c r="N1315" s="49"/>
      <c r="O1315" s="49"/>
      <c r="P1315" s="49"/>
      <c r="Q1315" s="49"/>
      <c r="R1315" s="49"/>
      <c r="S1315" s="47"/>
      <c r="T1315" s="46">
        <v>247312</v>
      </c>
      <c r="U1315" s="46">
        <v>276535</v>
      </c>
      <c r="V1315" s="46">
        <v>313685</v>
      </c>
      <c r="W1315" s="46">
        <v>291712</v>
      </c>
      <c r="X1315" s="30">
        <v>4</v>
      </c>
    </row>
    <row r="1316" spans="1:24" x14ac:dyDescent="0.3">
      <c r="A1316" s="32">
        <v>1042</v>
      </c>
      <c r="B1316" s="47" t="s">
        <v>1826</v>
      </c>
      <c r="C1316" s="47"/>
      <c r="D1316" s="47"/>
      <c r="E1316" s="48">
        <v>16.088999999999999</v>
      </c>
      <c r="F1316" s="47"/>
      <c r="G1316" s="47"/>
      <c r="H1316" s="47"/>
      <c r="I1316" s="49">
        <v>274.17881</v>
      </c>
      <c r="J1316" s="47" t="s">
        <v>87</v>
      </c>
      <c r="K1316" s="49"/>
      <c r="L1316" s="49"/>
      <c r="M1316" s="49"/>
      <c r="N1316" s="49"/>
      <c r="O1316" s="49"/>
      <c r="P1316" s="49"/>
      <c r="Q1316" s="49"/>
      <c r="R1316" s="49"/>
      <c r="S1316" s="47"/>
      <c r="T1316" s="46">
        <v>8799981</v>
      </c>
      <c r="U1316" s="46">
        <v>12209812</v>
      </c>
      <c r="V1316" s="46">
        <v>10234655</v>
      </c>
      <c r="W1316" s="46">
        <v>10310917</v>
      </c>
      <c r="X1316" s="30">
        <v>4</v>
      </c>
    </row>
    <row r="1317" spans="1:24" x14ac:dyDescent="0.3">
      <c r="A1317" s="32">
        <v>1043</v>
      </c>
      <c r="B1317" s="47" t="s">
        <v>2024</v>
      </c>
      <c r="C1317" s="47"/>
      <c r="D1317" s="47"/>
      <c r="E1317" s="48">
        <v>16.091000000000001</v>
      </c>
      <c r="F1317" s="47"/>
      <c r="G1317" s="47"/>
      <c r="H1317" s="47"/>
      <c r="I1317" s="49">
        <v>168.09334999999999</v>
      </c>
      <c r="J1317" s="47">
        <v>168.09281999999999</v>
      </c>
      <c r="K1317" s="49"/>
      <c r="L1317" s="49"/>
      <c r="M1317" s="49"/>
      <c r="N1317" s="49"/>
      <c r="O1317" s="49"/>
      <c r="P1317" s="49"/>
      <c r="Q1317" s="49"/>
      <c r="R1317" s="49"/>
      <c r="S1317" s="47"/>
      <c r="T1317" s="46" t="s">
        <v>87</v>
      </c>
      <c r="U1317" s="46">
        <v>1112868</v>
      </c>
      <c r="V1317" s="46"/>
      <c r="W1317" s="46">
        <v>1163839</v>
      </c>
      <c r="X1317" s="30">
        <v>2</v>
      </c>
    </row>
    <row r="1318" spans="1:24" x14ac:dyDescent="0.3">
      <c r="A1318" s="32">
        <v>1044</v>
      </c>
      <c r="B1318" s="47" t="s">
        <v>1827</v>
      </c>
      <c r="C1318" s="47"/>
      <c r="D1318" s="47"/>
      <c r="E1318" s="48">
        <v>16.126999999999999</v>
      </c>
      <c r="F1318" s="47"/>
      <c r="G1318" s="47"/>
      <c r="H1318" s="47"/>
      <c r="I1318" s="49">
        <v>218.2029</v>
      </c>
      <c r="J1318" s="47">
        <v>218.20248000000001</v>
      </c>
      <c r="K1318" s="49"/>
      <c r="L1318" s="49"/>
      <c r="M1318" s="49"/>
      <c r="N1318" s="49"/>
      <c r="O1318" s="49"/>
      <c r="P1318" s="49"/>
      <c r="Q1318" s="49"/>
      <c r="R1318" s="49"/>
      <c r="S1318" s="47"/>
      <c r="T1318" s="46">
        <v>4718018</v>
      </c>
      <c r="U1318" s="46">
        <v>5526340</v>
      </c>
      <c r="V1318" s="46">
        <v>5977812</v>
      </c>
      <c r="W1318" s="46">
        <v>5015593</v>
      </c>
      <c r="X1318" s="30">
        <v>4</v>
      </c>
    </row>
    <row r="1319" spans="1:24" x14ac:dyDescent="0.3">
      <c r="A1319" s="32">
        <v>1045</v>
      </c>
      <c r="B1319" s="47" t="s">
        <v>1829</v>
      </c>
      <c r="C1319" s="47"/>
      <c r="D1319" s="47"/>
      <c r="E1319" s="48">
        <v>16.131</v>
      </c>
      <c r="F1319" s="47"/>
      <c r="G1319" s="47"/>
      <c r="H1319" s="47"/>
      <c r="I1319" s="49">
        <v>577.24186999999995</v>
      </c>
      <c r="J1319" s="47" t="s">
        <v>87</v>
      </c>
      <c r="K1319" s="49"/>
      <c r="L1319" s="49"/>
      <c r="M1319" s="49"/>
      <c r="N1319" s="49"/>
      <c r="O1319" s="49"/>
      <c r="P1319" s="49"/>
      <c r="Q1319" s="49"/>
      <c r="R1319" s="49"/>
      <c r="S1319" s="47"/>
      <c r="T1319" s="46">
        <v>112941</v>
      </c>
      <c r="U1319" s="46">
        <v>158288</v>
      </c>
      <c r="V1319" s="46" t="s">
        <v>87</v>
      </c>
      <c r="W1319" s="46">
        <v>151021</v>
      </c>
      <c r="X1319" s="30">
        <v>3</v>
      </c>
    </row>
    <row r="1320" spans="1:24" x14ac:dyDescent="0.3">
      <c r="A1320" s="32">
        <v>1046</v>
      </c>
      <c r="B1320" s="47" t="s">
        <v>1831</v>
      </c>
      <c r="C1320" s="47"/>
      <c r="D1320" s="47"/>
      <c r="E1320" s="48">
        <v>16.154</v>
      </c>
      <c r="F1320" s="47"/>
      <c r="G1320" s="47"/>
      <c r="H1320" s="47"/>
      <c r="I1320" s="49">
        <v>240.13561000000001</v>
      </c>
      <c r="J1320" s="47" t="s">
        <v>87</v>
      </c>
      <c r="K1320" s="49"/>
      <c r="L1320" s="49"/>
      <c r="M1320" s="49"/>
      <c r="N1320" s="49"/>
      <c r="O1320" s="49"/>
      <c r="P1320" s="49"/>
      <c r="Q1320" s="49"/>
      <c r="R1320" s="49"/>
      <c r="S1320" s="47"/>
      <c r="T1320" s="46">
        <v>5783246</v>
      </c>
      <c r="U1320" s="46">
        <v>7765336</v>
      </c>
      <c r="V1320" s="46">
        <v>7015471</v>
      </c>
      <c r="W1320" s="46">
        <v>3887536</v>
      </c>
      <c r="X1320" s="30">
        <v>4</v>
      </c>
    </row>
    <row r="1321" spans="1:24" x14ac:dyDescent="0.3">
      <c r="A1321" s="32">
        <v>1047</v>
      </c>
      <c r="B1321" s="47" t="s">
        <v>1833</v>
      </c>
      <c r="C1321" s="47"/>
      <c r="D1321" s="47"/>
      <c r="E1321" s="48">
        <v>16.167000000000002</v>
      </c>
      <c r="F1321" s="47"/>
      <c r="G1321" s="47"/>
      <c r="H1321" s="47"/>
      <c r="I1321" s="49">
        <v>385.97863999999998</v>
      </c>
      <c r="J1321" s="47" t="s">
        <v>87</v>
      </c>
      <c r="K1321" s="49"/>
      <c r="L1321" s="49"/>
      <c r="M1321" s="49"/>
      <c r="N1321" s="49"/>
      <c r="O1321" s="49"/>
      <c r="P1321" s="49"/>
      <c r="Q1321" s="49"/>
      <c r="R1321" s="49"/>
      <c r="S1321" s="47"/>
      <c r="T1321" s="46">
        <v>549873</v>
      </c>
      <c r="U1321" s="46">
        <v>1018507</v>
      </c>
      <c r="V1321" s="46">
        <v>378849</v>
      </c>
      <c r="W1321" s="46">
        <v>422953</v>
      </c>
      <c r="X1321" s="30">
        <v>4</v>
      </c>
    </row>
    <row r="1322" spans="1:24" x14ac:dyDescent="0.3">
      <c r="A1322" s="32">
        <v>1048</v>
      </c>
      <c r="B1322" s="47" t="s">
        <v>1835</v>
      </c>
      <c r="C1322" s="47"/>
      <c r="D1322" s="47"/>
      <c r="E1322" s="48">
        <v>16.172000000000001</v>
      </c>
      <c r="F1322" s="47"/>
      <c r="G1322" s="47"/>
      <c r="H1322" s="47"/>
      <c r="I1322" s="49">
        <v>256.16690999999997</v>
      </c>
      <c r="J1322" s="47" t="s">
        <v>87</v>
      </c>
      <c r="K1322" s="49"/>
      <c r="L1322" s="49"/>
      <c r="M1322" s="49"/>
      <c r="N1322" s="49"/>
      <c r="O1322" s="49"/>
      <c r="P1322" s="49"/>
      <c r="Q1322" s="49"/>
      <c r="R1322" s="49"/>
      <c r="S1322" s="47"/>
      <c r="T1322" s="46">
        <v>444619</v>
      </c>
      <c r="U1322" s="46">
        <v>485827</v>
      </c>
      <c r="V1322" s="46">
        <v>505078</v>
      </c>
      <c r="W1322" s="46">
        <v>414532</v>
      </c>
      <c r="X1322" s="30">
        <v>4</v>
      </c>
    </row>
    <row r="1323" spans="1:24" x14ac:dyDescent="0.3">
      <c r="A1323" s="32">
        <v>1049</v>
      </c>
      <c r="B1323" s="47" t="s">
        <v>1838</v>
      </c>
      <c r="C1323" s="47"/>
      <c r="D1323" s="47"/>
      <c r="E1323" s="48">
        <v>16.172000000000001</v>
      </c>
      <c r="F1323" s="47"/>
      <c r="G1323" s="47"/>
      <c r="H1323" s="47"/>
      <c r="I1323" s="49">
        <v>372.22951</v>
      </c>
      <c r="J1323" s="47" t="s">
        <v>87</v>
      </c>
      <c r="K1323" s="49"/>
      <c r="L1323" s="49"/>
      <c r="M1323" s="49"/>
      <c r="N1323" s="49"/>
      <c r="O1323" s="49"/>
      <c r="P1323" s="49"/>
      <c r="Q1323" s="49"/>
      <c r="R1323" s="49"/>
      <c r="S1323" s="47"/>
      <c r="T1323" s="46"/>
      <c r="U1323" s="46"/>
      <c r="V1323" s="46">
        <v>250797</v>
      </c>
      <c r="W1323" s="46">
        <v>279024</v>
      </c>
      <c r="X1323" s="30">
        <v>2</v>
      </c>
    </row>
    <row r="1324" spans="1:24" x14ac:dyDescent="0.3">
      <c r="A1324" s="32">
        <v>1050</v>
      </c>
      <c r="B1324" s="47" t="s">
        <v>1837</v>
      </c>
      <c r="C1324" s="47"/>
      <c r="D1324" s="47"/>
      <c r="E1324" s="48">
        <v>16.172000000000001</v>
      </c>
      <c r="F1324" s="47"/>
      <c r="G1324" s="47"/>
      <c r="H1324" s="47"/>
      <c r="I1324" s="49">
        <v>243.12538000000001</v>
      </c>
      <c r="J1324" s="47" t="s">
        <v>87</v>
      </c>
      <c r="K1324" s="49"/>
      <c r="L1324" s="49"/>
      <c r="M1324" s="49"/>
      <c r="N1324" s="49"/>
      <c r="O1324" s="49"/>
      <c r="P1324" s="49"/>
      <c r="Q1324" s="49"/>
      <c r="R1324" s="49"/>
      <c r="S1324" s="47"/>
      <c r="T1324" s="46" t="s">
        <v>87</v>
      </c>
      <c r="U1324" s="46">
        <v>118547</v>
      </c>
      <c r="V1324" s="46">
        <v>101792</v>
      </c>
      <c r="W1324" s="46">
        <v>103473</v>
      </c>
      <c r="X1324" s="30">
        <v>3</v>
      </c>
    </row>
    <row r="1325" spans="1:24" x14ac:dyDescent="0.3">
      <c r="A1325" s="32">
        <v>1051</v>
      </c>
      <c r="B1325" s="47" t="s">
        <v>2032</v>
      </c>
      <c r="C1325" s="47"/>
      <c r="D1325" s="47"/>
      <c r="E1325" s="48">
        <v>16.189</v>
      </c>
      <c r="F1325" s="47"/>
      <c r="G1325" s="47"/>
      <c r="H1325" s="47"/>
      <c r="I1325" s="49">
        <v>183.10425000000001</v>
      </c>
      <c r="J1325" s="47" t="s">
        <v>87</v>
      </c>
      <c r="K1325" s="49"/>
      <c r="L1325" s="49"/>
      <c r="M1325" s="49"/>
      <c r="N1325" s="49"/>
      <c r="O1325" s="49"/>
      <c r="P1325" s="49"/>
      <c r="Q1325" s="49"/>
      <c r="R1325" s="49"/>
      <c r="S1325" s="47"/>
      <c r="T1325" s="46"/>
      <c r="U1325" s="46">
        <v>501494</v>
      </c>
      <c r="V1325" s="46"/>
      <c r="W1325" s="46"/>
      <c r="X1325" s="30">
        <v>1</v>
      </c>
    </row>
    <row r="1326" spans="1:24" x14ac:dyDescent="0.3">
      <c r="A1326" s="32">
        <v>1052</v>
      </c>
      <c r="B1326" s="47" t="s">
        <v>2035</v>
      </c>
      <c r="C1326" s="47"/>
      <c r="D1326" s="47"/>
      <c r="E1326" s="48">
        <v>16.202999999999999</v>
      </c>
      <c r="F1326" s="47"/>
      <c r="G1326" s="47"/>
      <c r="H1326" s="47"/>
      <c r="I1326" s="49">
        <v>230.09375</v>
      </c>
      <c r="J1326" s="47" t="s">
        <v>87</v>
      </c>
      <c r="K1326" s="49"/>
      <c r="L1326" s="49"/>
      <c r="M1326" s="49"/>
      <c r="N1326" s="49"/>
      <c r="O1326" s="49"/>
      <c r="P1326" s="49"/>
      <c r="Q1326" s="49"/>
      <c r="R1326" s="49"/>
      <c r="S1326" s="47"/>
      <c r="T1326" s="46"/>
      <c r="U1326" s="46"/>
      <c r="V1326" s="46">
        <v>496587</v>
      </c>
      <c r="W1326" s="46"/>
      <c r="X1326" s="30">
        <v>1</v>
      </c>
    </row>
    <row r="1327" spans="1:24" x14ac:dyDescent="0.3">
      <c r="A1327" s="32">
        <v>1053</v>
      </c>
      <c r="B1327" s="47" t="s">
        <v>2038</v>
      </c>
      <c r="C1327" s="47"/>
      <c r="D1327" s="47"/>
      <c r="E1327" s="48">
        <v>16.204999999999998</v>
      </c>
      <c r="F1327" s="47"/>
      <c r="G1327" s="47"/>
      <c r="H1327" s="47"/>
      <c r="I1327" s="49">
        <v>162.10391999999999</v>
      </c>
      <c r="J1327" s="47" t="s">
        <v>87</v>
      </c>
      <c r="K1327" s="49"/>
      <c r="L1327" s="49"/>
      <c r="M1327" s="49"/>
      <c r="N1327" s="49"/>
      <c r="O1327" s="49"/>
      <c r="P1327" s="49"/>
      <c r="Q1327" s="49"/>
      <c r="R1327" s="49"/>
      <c r="S1327" s="47"/>
      <c r="T1327" s="46"/>
      <c r="U1327" s="46"/>
      <c r="V1327" s="46"/>
      <c r="W1327" s="46">
        <v>366554</v>
      </c>
      <c r="X1327" s="30">
        <v>1</v>
      </c>
    </row>
    <row r="1328" spans="1:24" x14ac:dyDescent="0.3">
      <c r="A1328" s="32">
        <v>1054</v>
      </c>
      <c r="B1328" s="47" t="s">
        <v>2040</v>
      </c>
      <c r="C1328" s="47"/>
      <c r="D1328" s="47"/>
      <c r="E1328" s="48">
        <v>16.209</v>
      </c>
      <c r="F1328" s="47"/>
      <c r="G1328" s="47"/>
      <c r="H1328" s="47"/>
      <c r="I1328" s="49">
        <v>242.09375</v>
      </c>
      <c r="J1328" s="47" t="s">
        <v>87</v>
      </c>
      <c r="K1328" s="49"/>
      <c r="L1328" s="49"/>
      <c r="M1328" s="49"/>
      <c r="N1328" s="49"/>
      <c r="O1328" s="49"/>
      <c r="P1328" s="49"/>
      <c r="Q1328" s="49"/>
      <c r="R1328" s="49"/>
      <c r="S1328" s="47"/>
      <c r="T1328" s="46"/>
      <c r="U1328" s="46">
        <v>677232</v>
      </c>
      <c r="V1328" s="46"/>
      <c r="W1328" s="46">
        <v>603994</v>
      </c>
      <c r="X1328" s="30">
        <v>2</v>
      </c>
    </row>
    <row r="1329" spans="1:24" x14ac:dyDescent="0.3">
      <c r="A1329" s="32">
        <v>1055</v>
      </c>
      <c r="B1329" s="47" t="s">
        <v>2042</v>
      </c>
      <c r="C1329" s="47"/>
      <c r="D1329" s="47"/>
      <c r="E1329" s="48">
        <v>16.21</v>
      </c>
      <c r="F1329" s="47"/>
      <c r="G1329" s="47"/>
      <c r="H1329" s="47"/>
      <c r="I1329" s="49">
        <v>292.16690999999997</v>
      </c>
      <c r="J1329" s="47" t="s">
        <v>87</v>
      </c>
      <c r="K1329" s="49"/>
      <c r="L1329" s="49"/>
      <c r="M1329" s="49"/>
      <c r="N1329" s="49"/>
      <c r="O1329" s="49"/>
      <c r="P1329" s="49"/>
      <c r="Q1329" s="49"/>
      <c r="R1329" s="49"/>
      <c r="S1329" s="47"/>
      <c r="T1329" s="46"/>
      <c r="U1329" s="46"/>
      <c r="V1329" s="46"/>
      <c r="W1329" s="46">
        <v>16304578</v>
      </c>
      <c r="X1329" s="30">
        <v>1</v>
      </c>
    </row>
    <row r="1330" spans="1:24" x14ac:dyDescent="0.3">
      <c r="A1330" s="32">
        <v>1056</v>
      </c>
      <c r="B1330" s="47" t="s">
        <v>1840</v>
      </c>
      <c r="C1330" s="47"/>
      <c r="D1330" s="47"/>
      <c r="E1330" s="48">
        <v>16.23</v>
      </c>
      <c r="F1330" s="47"/>
      <c r="G1330" s="47"/>
      <c r="H1330" s="47"/>
      <c r="I1330" s="49">
        <v>299.20911000000001</v>
      </c>
      <c r="J1330" s="47" t="s">
        <v>87</v>
      </c>
      <c r="K1330" s="49"/>
      <c r="L1330" s="49"/>
      <c r="M1330" s="49"/>
      <c r="N1330" s="49"/>
      <c r="O1330" s="49"/>
      <c r="P1330" s="49"/>
      <c r="Q1330" s="49"/>
      <c r="R1330" s="49"/>
      <c r="S1330" s="47"/>
      <c r="T1330" s="46">
        <v>262347</v>
      </c>
      <c r="U1330" s="46"/>
      <c r="V1330" s="46">
        <v>315202</v>
      </c>
      <c r="W1330" s="46">
        <v>396179</v>
      </c>
      <c r="X1330" s="30">
        <v>3</v>
      </c>
    </row>
    <row r="1331" spans="1:24" x14ac:dyDescent="0.3">
      <c r="A1331" s="32">
        <v>1057</v>
      </c>
      <c r="B1331" s="47" t="s">
        <v>1842</v>
      </c>
      <c r="C1331" s="47"/>
      <c r="D1331" s="47"/>
      <c r="E1331" s="48">
        <v>16.277000000000001</v>
      </c>
      <c r="F1331" s="47"/>
      <c r="G1331" s="47"/>
      <c r="H1331" s="47"/>
      <c r="I1331" s="49">
        <v>238.15635</v>
      </c>
      <c r="J1331" s="47" t="s">
        <v>87</v>
      </c>
      <c r="K1331" s="49"/>
      <c r="L1331" s="49"/>
      <c r="M1331" s="49"/>
      <c r="N1331" s="49"/>
      <c r="O1331" s="49"/>
      <c r="P1331" s="49"/>
      <c r="Q1331" s="49"/>
      <c r="R1331" s="49"/>
      <c r="S1331" s="47"/>
      <c r="T1331" s="46"/>
      <c r="U1331" s="46">
        <v>424699</v>
      </c>
      <c r="V1331" s="46" t="s">
        <v>87</v>
      </c>
      <c r="W1331" s="46"/>
      <c r="X1331" s="30">
        <v>1</v>
      </c>
    </row>
    <row r="1332" spans="1:24" x14ac:dyDescent="0.3">
      <c r="A1332" s="32">
        <v>1058</v>
      </c>
      <c r="B1332" s="47" t="s">
        <v>1844</v>
      </c>
      <c r="C1332" s="47"/>
      <c r="D1332" s="47"/>
      <c r="E1332" s="48">
        <v>16.282</v>
      </c>
      <c r="F1332" s="47"/>
      <c r="G1332" s="47"/>
      <c r="H1332" s="47"/>
      <c r="I1332" s="49">
        <v>197.21379999999999</v>
      </c>
      <c r="J1332" s="47" t="s">
        <v>87</v>
      </c>
      <c r="K1332" s="49"/>
      <c r="L1332" s="49"/>
      <c r="M1332" s="49"/>
      <c r="N1332" s="49"/>
      <c r="O1332" s="49"/>
      <c r="P1332" s="49"/>
      <c r="Q1332" s="49"/>
      <c r="R1332" s="49"/>
      <c r="S1332" s="47"/>
      <c r="T1332" s="46">
        <v>291100</v>
      </c>
      <c r="U1332" s="46">
        <v>246675</v>
      </c>
      <c r="V1332" s="46">
        <v>193858</v>
      </c>
      <c r="W1332" s="46">
        <v>240489</v>
      </c>
      <c r="X1332" s="30">
        <v>4</v>
      </c>
    </row>
    <row r="1333" spans="1:24" x14ac:dyDescent="0.3">
      <c r="A1333" s="32">
        <v>1059</v>
      </c>
      <c r="B1333" s="47" t="s">
        <v>688</v>
      </c>
      <c r="C1333" s="47"/>
      <c r="D1333" s="47"/>
      <c r="E1333" s="48">
        <v>16.283000000000001</v>
      </c>
      <c r="F1333" s="47"/>
      <c r="G1333" s="47"/>
      <c r="H1333" s="47"/>
      <c r="I1333" s="49">
        <v>276.20837999999998</v>
      </c>
      <c r="J1333" s="47" t="s">
        <v>87</v>
      </c>
      <c r="K1333" s="49"/>
      <c r="L1333" s="49"/>
      <c r="M1333" s="49"/>
      <c r="N1333" s="49"/>
      <c r="O1333" s="49"/>
      <c r="P1333" s="49"/>
      <c r="Q1333" s="49"/>
      <c r="R1333" s="49"/>
      <c r="S1333" s="47"/>
      <c r="T1333" s="46">
        <v>262347</v>
      </c>
      <c r="U1333" s="46">
        <v>398836</v>
      </c>
      <c r="V1333" s="46">
        <v>315202</v>
      </c>
      <c r="W1333" s="46">
        <v>396179</v>
      </c>
      <c r="X1333" s="30">
        <v>4</v>
      </c>
    </row>
    <row r="1334" spans="1:24" x14ac:dyDescent="0.3">
      <c r="A1334" s="32">
        <v>1060</v>
      </c>
      <c r="B1334" s="47" t="s">
        <v>2048</v>
      </c>
      <c r="C1334" s="47"/>
      <c r="D1334" s="47"/>
      <c r="E1334" s="48">
        <v>16.295000000000002</v>
      </c>
      <c r="F1334" s="47"/>
      <c r="G1334" s="47"/>
      <c r="H1334" s="47"/>
      <c r="I1334" s="49">
        <v>438.26603</v>
      </c>
      <c r="J1334" s="47" t="s">
        <v>87</v>
      </c>
      <c r="K1334" s="49"/>
      <c r="L1334" s="49"/>
      <c r="M1334" s="49"/>
      <c r="N1334" s="49"/>
      <c r="O1334" s="49"/>
      <c r="P1334" s="49"/>
      <c r="Q1334" s="49"/>
      <c r="R1334" s="49"/>
      <c r="S1334" s="47"/>
      <c r="T1334" s="46"/>
      <c r="U1334" s="46">
        <v>911092</v>
      </c>
      <c r="V1334" s="46"/>
      <c r="W1334" s="46"/>
      <c r="X1334" s="30">
        <v>1</v>
      </c>
    </row>
    <row r="1335" spans="1:24" x14ac:dyDescent="0.3">
      <c r="A1335" s="32">
        <v>1061</v>
      </c>
      <c r="B1335" s="47" t="s">
        <v>1845</v>
      </c>
      <c r="C1335" s="47"/>
      <c r="D1335" s="47"/>
      <c r="E1335" s="48">
        <v>16.302</v>
      </c>
      <c r="F1335" s="47"/>
      <c r="G1335" s="47"/>
      <c r="H1335" s="47"/>
      <c r="I1335" s="49">
        <v>201.15119999999999</v>
      </c>
      <c r="J1335" s="47" t="s">
        <v>87</v>
      </c>
      <c r="K1335" s="49"/>
      <c r="L1335" s="49"/>
      <c r="M1335" s="49"/>
      <c r="N1335" s="49"/>
      <c r="O1335" s="49"/>
      <c r="P1335" s="49"/>
      <c r="Q1335" s="49"/>
      <c r="R1335" s="49"/>
      <c r="S1335" s="47"/>
      <c r="T1335" s="46" t="s">
        <v>87</v>
      </c>
      <c r="U1335" s="46">
        <v>835497</v>
      </c>
      <c r="V1335" s="46" t="s">
        <v>87</v>
      </c>
      <c r="W1335" s="46">
        <v>643964</v>
      </c>
      <c r="X1335" s="30">
        <v>2</v>
      </c>
    </row>
    <row r="1336" spans="1:24" x14ac:dyDescent="0.3">
      <c r="A1336" s="32">
        <v>1062</v>
      </c>
      <c r="B1336" s="47" t="s">
        <v>1847</v>
      </c>
      <c r="C1336" s="47"/>
      <c r="D1336" s="47"/>
      <c r="E1336" s="48">
        <v>16.312000000000001</v>
      </c>
      <c r="F1336" s="47"/>
      <c r="G1336" s="47"/>
      <c r="H1336" s="47"/>
      <c r="I1336" s="49">
        <v>161.1199</v>
      </c>
      <c r="J1336" s="47" t="s">
        <v>87</v>
      </c>
      <c r="K1336" s="49"/>
      <c r="L1336" s="49"/>
      <c r="M1336" s="49"/>
      <c r="N1336" s="49"/>
      <c r="O1336" s="49"/>
      <c r="P1336" s="49"/>
      <c r="Q1336" s="49"/>
      <c r="R1336" s="49"/>
      <c r="S1336" s="47"/>
      <c r="T1336" s="46" t="s">
        <v>87</v>
      </c>
      <c r="U1336" s="46"/>
      <c r="V1336" s="46">
        <v>1326634</v>
      </c>
      <c r="W1336" s="46"/>
      <c r="X1336" s="30">
        <v>1</v>
      </c>
    </row>
    <row r="1337" spans="1:24" x14ac:dyDescent="0.3">
      <c r="A1337" s="32">
        <v>1063</v>
      </c>
      <c r="B1337" s="47" t="s">
        <v>1849</v>
      </c>
      <c r="C1337" s="47"/>
      <c r="D1337" s="47"/>
      <c r="E1337" s="48">
        <v>16.344000000000001</v>
      </c>
      <c r="F1337" s="47"/>
      <c r="G1337" s="47"/>
      <c r="H1337" s="47"/>
      <c r="I1337" s="49">
        <v>394.15634999999997</v>
      </c>
      <c r="J1337" s="47" t="s">
        <v>87</v>
      </c>
      <c r="K1337" s="49"/>
      <c r="L1337" s="49"/>
      <c r="M1337" s="49"/>
      <c r="N1337" s="49"/>
      <c r="O1337" s="49"/>
      <c r="P1337" s="49"/>
      <c r="Q1337" s="49"/>
      <c r="R1337" s="49"/>
      <c r="S1337" s="47"/>
      <c r="T1337" s="46" t="s">
        <v>87</v>
      </c>
      <c r="U1337" s="46">
        <v>1558379</v>
      </c>
      <c r="V1337" s="46"/>
      <c r="W1337" s="46">
        <v>1425442</v>
      </c>
      <c r="X1337" s="30">
        <v>2</v>
      </c>
    </row>
    <row r="1338" spans="1:24" x14ac:dyDescent="0.3">
      <c r="A1338" s="32">
        <v>1064</v>
      </c>
      <c r="B1338" s="47" t="s">
        <v>1852</v>
      </c>
      <c r="C1338" s="47"/>
      <c r="D1338" s="47"/>
      <c r="E1338" s="48">
        <v>16.347000000000001</v>
      </c>
      <c r="F1338" s="47"/>
      <c r="G1338" s="47"/>
      <c r="H1338" s="47"/>
      <c r="I1338" s="49">
        <v>348.10730000000001</v>
      </c>
      <c r="J1338" s="47" t="s">
        <v>87</v>
      </c>
      <c r="K1338" s="49"/>
      <c r="L1338" s="49"/>
      <c r="M1338" s="49"/>
      <c r="N1338" s="49"/>
      <c r="O1338" s="49"/>
      <c r="P1338" s="49"/>
      <c r="Q1338" s="49"/>
      <c r="R1338" s="49"/>
      <c r="S1338" s="47"/>
      <c r="T1338" s="46"/>
      <c r="U1338" s="46">
        <v>524194</v>
      </c>
      <c r="V1338" s="46">
        <v>312972</v>
      </c>
      <c r="W1338" s="46">
        <v>446355</v>
      </c>
      <c r="X1338" s="30">
        <v>3</v>
      </c>
    </row>
    <row r="1339" spans="1:24" x14ac:dyDescent="0.3">
      <c r="A1339" s="32">
        <v>1065</v>
      </c>
      <c r="B1339" s="47" t="s">
        <v>691</v>
      </c>
      <c r="C1339" s="47"/>
      <c r="D1339" s="47"/>
      <c r="E1339" s="48">
        <v>16.353000000000002</v>
      </c>
      <c r="F1339" s="47"/>
      <c r="G1339" s="47"/>
      <c r="H1339" s="47"/>
      <c r="I1339" s="49">
        <v>269.15226000000001</v>
      </c>
      <c r="J1339" s="47" t="s">
        <v>87</v>
      </c>
      <c r="K1339" s="49"/>
      <c r="L1339" s="49"/>
      <c r="M1339" s="49"/>
      <c r="N1339" s="49"/>
      <c r="O1339" s="49"/>
      <c r="P1339" s="49"/>
      <c r="Q1339" s="49"/>
      <c r="R1339" s="49"/>
      <c r="S1339" s="47"/>
      <c r="T1339" s="46" t="s">
        <v>87</v>
      </c>
      <c r="U1339" s="46">
        <v>336403</v>
      </c>
      <c r="V1339" s="46">
        <v>147698</v>
      </c>
      <c r="W1339" s="46">
        <v>352571</v>
      </c>
      <c r="X1339" s="30">
        <v>3</v>
      </c>
    </row>
    <row r="1340" spans="1:24" x14ac:dyDescent="0.3">
      <c r="A1340" s="32">
        <v>1066</v>
      </c>
      <c r="B1340" s="47" t="s">
        <v>1854</v>
      </c>
      <c r="C1340" s="47"/>
      <c r="D1340" s="47"/>
      <c r="E1340" s="48">
        <v>16.358000000000001</v>
      </c>
      <c r="F1340" s="47"/>
      <c r="G1340" s="47"/>
      <c r="H1340" s="47"/>
      <c r="I1340" s="49">
        <v>273.17232999999999</v>
      </c>
      <c r="J1340" s="47" t="s">
        <v>87</v>
      </c>
      <c r="K1340" s="49"/>
      <c r="L1340" s="49"/>
      <c r="M1340" s="49"/>
      <c r="N1340" s="49"/>
      <c r="O1340" s="49"/>
      <c r="P1340" s="49"/>
      <c r="Q1340" s="49"/>
      <c r="R1340" s="49"/>
      <c r="S1340" s="47"/>
      <c r="T1340" s="46"/>
      <c r="U1340" s="46">
        <v>1558379</v>
      </c>
      <c r="V1340" s="46"/>
      <c r="W1340" s="46">
        <v>1425442</v>
      </c>
      <c r="X1340" s="30">
        <v>2</v>
      </c>
    </row>
    <row r="1341" spans="1:24" x14ac:dyDescent="0.3">
      <c r="A1341" s="32">
        <v>1067</v>
      </c>
      <c r="B1341" s="47" t="s">
        <v>1855</v>
      </c>
      <c r="C1341" s="47"/>
      <c r="D1341" s="47"/>
      <c r="E1341" s="48">
        <v>16.358000000000001</v>
      </c>
      <c r="F1341" s="47"/>
      <c r="G1341" s="47"/>
      <c r="H1341" s="47"/>
      <c r="I1341" s="49">
        <v>278.15125999999998</v>
      </c>
      <c r="J1341" s="47" t="s">
        <v>87</v>
      </c>
      <c r="K1341" s="49"/>
      <c r="L1341" s="49"/>
      <c r="M1341" s="49"/>
      <c r="N1341" s="49"/>
      <c r="O1341" s="49"/>
      <c r="P1341" s="49"/>
      <c r="Q1341" s="49"/>
      <c r="R1341" s="49"/>
      <c r="S1341" s="47"/>
      <c r="T1341" s="46"/>
      <c r="U1341" s="46">
        <v>138986886</v>
      </c>
      <c r="V1341" s="46">
        <v>53810240</v>
      </c>
      <c r="W1341" s="46">
        <v>129711057</v>
      </c>
      <c r="X1341" s="30">
        <v>3</v>
      </c>
    </row>
    <row r="1342" spans="1:24" x14ac:dyDescent="0.3">
      <c r="A1342" s="32">
        <v>1068</v>
      </c>
      <c r="B1342" s="47" t="s">
        <v>1856</v>
      </c>
      <c r="C1342" s="47"/>
      <c r="D1342" s="47"/>
      <c r="E1342" s="48">
        <v>16.367000000000001</v>
      </c>
      <c r="F1342" s="47"/>
      <c r="G1342" s="47"/>
      <c r="H1342" s="47"/>
      <c r="I1342" s="49">
        <v>236.15594999999999</v>
      </c>
      <c r="J1342" s="47" t="s">
        <v>87</v>
      </c>
      <c r="K1342" s="49"/>
      <c r="L1342" s="49"/>
      <c r="M1342" s="49"/>
      <c r="N1342" s="49"/>
      <c r="O1342" s="49"/>
      <c r="P1342" s="49"/>
      <c r="Q1342" s="49"/>
      <c r="R1342" s="49"/>
      <c r="S1342" s="47"/>
      <c r="T1342" s="46">
        <v>200038</v>
      </c>
      <c r="U1342" s="46">
        <v>264567</v>
      </c>
      <c r="V1342" s="46">
        <v>319432</v>
      </c>
      <c r="W1342" s="46">
        <v>191437</v>
      </c>
      <c r="X1342" s="30">
        <v>4</v>
      </c>
    </row>
    <row r="1343" spans="1:24" x14ac:dyDescent="0.3">
      <c r="A1343" s="32">
        <v>1069</v>
      </c>
      <c r="B1343" s="47" t="s">
        <v>1859</v>
      </c>
      <c r="C1343" s="47"/>
      <c r="D1343" s="47"/>
      <c r="E1343" s="48">
        <v>16.370999999999999</v>
      </c>
      <c r="F1343" s="47"/>
      <c r="G1343" s="47"/>
      <c r="H1343" s="47"/>
      <c r="I1343" s="49">
        <v>233.14103</v>
      </c>
      <c r="J1343" s="47" t="s">
        <v>87</v>
      </c>
      <c r="K1343" s="49"/>
      <c r="L1343" s="49"/>
      <c r="M1343" s="49"/>
      <c r="N1343" s="49"/>
      <c r="O1343" s="49"/>
      <c r="P1343" s="49"/>
      <c r="Q1343" s="49"/>
      <c r="R1343" s="49"/>
      <c r="S1343" s="47"/>
      <c r="T1343" s="46"/>
      <c r="U1343" s="46">
        <v>3429740</v>
      </c>
      <c r="V1343" s="46"/>
      <c r="W1343" s="46"/>
      <c r="X1343" s="30">
        <v>1</v>
      </c>
    </row>
    <row r="1344" spans="1:24" x14ac:dyDescent="0.3">
      <c r="A1344" s="32">
        <v>1070</v>
      </c>
      <c r="B1344" s="47" t="s">
        <v>2060</v>
      </c>
      <c r="C1344" s="47"/>
      <c r="D1344" s="47"/>
      <c r="E1344" s="48">
        <v>16.420999999999999</v>
      </c>
      <c r="F1344" s="47"/>
      <c r="G1344" s="47"/>
      <c r="H1344" s="47"/>
      <c r="I1344" s="49">
        <v>202.12129999999999</v>
      </c>
      <c r="J1344" s="47" t="s">
        <v>87</v>
      </c>
      <c r="K1344" s="49"/>
      <c r="L1344" s="49"/>
      <c r="M1344" s="49"/>
      <c r="N1344" s="49"/>
      <c r="O1344" s="49"/>
      <c r="P1344" s="49"/>
      <c r="Q1344" s="49"/>
      <c r="R1344" s="49"/>
      <c r="S1344" s="47"/>
      <c r="T1344" s="46"/>
      <c r="U1344" s="46">
        <v>242438</v>
      </c>
      <c r="V1344" s="46">
        <v>239495</v>
      </c>
      <c r="W1344" s="46"/>
      <c r="X1344" s="30">
        <v>2</v>
      </c>
    </row>
    <row r="1345" spans="1:24" x14ac:dyDescent="0.3">
      <c r="A1345" s="32">
        <v>1071</v>
      </c>
      <c r="B1345" s="47" t="s">
        <v>2062</v>
      </c>
      <c r="C1345" s="47"/>
      <c r="D1345" s="47"/>
      <c r="E1345" s="48">
        <v>16.431999999999999</v>
      </c>
      <c r="F1345" s="47"/>
      <c r="G1345" s="47"/>
      <c r="H1345" s="47"/>
      <c r="I1345" s="49">
        <v>226.13522</v>
      </c>
      <c r="J1345" s="47" t="s">
        <v>87</v>
      </c>
      <c r="K1345" s="49"/>
      <c r="L1345" s="49"/>
      <c r="M1345" s="49"/>
      <c r="N1345" s="49"/>
      <c r="O1345" s="49"/>
      <c r="P1345" s="49"/>
      <c r="Q1345" s="49"/>
      <c r="R1345" s="49"/>
      <c r="S1345" s="47"/>
      <c r="T1345" s="46"/>
      <c r="U1345" s="46"/>
      <c r="V1345" s="46">
        <v>670222</v>
      </c>
      <c r="W1345" s="46"/>
      <c r="X1345" s="30">
        <v>1</v>
      </c>
    </row>
    <row r="1346" spans="1:24" x14ac:dyDescent="0.3">
      <c r="A1346" s="32">
        <v>1072</v>
      </c>
      <c r="B1346" s="47" t="s">
        <v>2064</v>
      </c>
      <c r="C1346" s="47"/>
      <c r="D1346" s="47"/>
      <c r="E1346" s="48">
        <v>16.437000000000001</v>
      </c>
      <c r="F1346" s="47"/>
      <c r="G1346" s="47"/>
      <c r="H1346" s="47"/>
      <c r="I1346" s="49">
        <v>293.05617000000001</v>
      </c>
      <c r="J1346" s="47" t="s">
        <v>87</v>
      </c>
      <c r="K1346" s="49"/>
      <c r="L1346" s="49"/>
      <c r="M1346" s="49"/>
      <c r="N1346" s="49"/>
      <c r="O1346" s="49"/>
      <c r="P1346" s="49"/>
      <c r="Q1346" s="49"/>
      <c r="R1346" s="49"/>
      <c r="S1346" s="47"/>
      <c r="T1346" s="46"/>
      <c r="U1346" s="46">
        <v>11888346</v>
      </c>
      <c r="V1346" s="46">
        <v>22010733</v>
      </c>
      <c r="W1346" s="46">
        <v>13622820</v>
      </c>
      <c r="X1346" s="30">
        <v>3</v>
      </c>
    </row>
    <row r="1347" spans="1:24" x14ac:dyDescent="0.3">
      <c r="A1347" s="32">
        <v>1073</v>
      </c>
      <c r="B1347" s="47" t="s">
        <v>2066</v>
      </c>
      <c r="C1347" s="47"/>
      <c r="D1347" s="47"/>
      <c r="E1347" s="48">
        <v>16.440000000000001</v>
      </c>
      <c r="F1347" s="47"/>
      <c r="G1347" s="47"/>
      <c r="H1347" s="47"/>
      <c r="I1347" s="49">
        <v>263.00691999999998</v>
      </c>
      <c r="J1347" s="47" t="s">
        <v>87</v>
      </c>
      <c r="K1347" s="49"/>
      <c r="L1347" s="49"/>
      <c r="M1347" s="49"/>
      <c r="N1347" s="49"/>
      <c r="O1347" s="49"/>
      <c r="P1347" s="49"/>
      <c r="Q1347" s="49"/>
      <c r="R1347" s="49"/>
      <c r="S1347" s="47"/>
      <c r="T1347" s="46"/>
      <c r="U1347" s="46"/>
      <c r="V1347" s="46">
        <v>989303</v>
      </c>
      <c r="W1347" s="46">
        <v>646615</v>
      </c>
      <c r="X1347" s="30">
        <v>2</v>
      </c>
    </row>
    <row r="1348" spans="1:24" x14ac:dyDescent="0.3">
      <c r="A1348" s="32">
        <v>1074</v>
      </c>
      <c r="B1348" s="47" t="s">
        <v>2068</v>
      </c>
      <c r="C1348" s="47"/>
      <c r="D1348" s="47"/>
      <c r="E1348" s="48">
        <v>16.440999999999999</v>
      </c>
      <c r="F1348" s="47"/>
      <c r="G1348" s="47"/>
      <c r="H1348" s="47"/>
      <c r="I1348" s="49">
        <v>355.12617</v>
      </c>
      <c r="J1348" s="47" t="s">
        <v>87</v>
      </c>
      <c r="K1348" s="49"/>
      <c r="L1348" s="49"/>
      <c r="M1348" s="49"/>
      <c r="N1348" s="49"/>
      <c r="O1348" s="49"/>
      <c r="P1348" s="49"/>
      <c r="Q1348" s="49"/>
      <c r="R1348" s="49"/>
      <c r="S1348" s="47"/>
      <c r="T1348" s="46"/>
      <c r="U1348" s="46"/>
      <c r="V1348" s="46">
        <v>433661</v>
      </c>
      <c r="W1348" s="46">
        <v>286272</v>
      </c>
      <c r="X1348" s="30">
        <v>2</v>
      </c>
    </row>
    <row r="1349" spans="1:24" x14ac:dyDescent="0.3">
      <c r="A1349" s="32">
        <v>1075</v>
      </c>
      <c r="B1349" s="47" t="s">
        <v>2070</v>
      </c>
      <c r="C1349" s="47"/>
      <c r="D1349" s="47"/>
      <c r="E1349" s="48">
        <v>16.440999999999999</v>
      </c>
      <c r="F1349" s="47"/>
      <c r="G1349" s="47"/>
      <c r="H1349" s="47"/>
      <c r="I1349" s="49">
        <v>342.14348999999999</v>
      </c>
      <c r="J1349" s="47" t="s">
        <v>87</v>
      </c>
      <c r="K1349" s="49"/>
      <c r="L1349" s="49"/>
      <c r="M1349" s="49"/>
      <c r="N1349" s="49"/>
      <c r="O1349" s="49"/>
      <c r="P1349" s="49"/>
      <c r="Q1349" s="49"/>
      <c r="R1349" s="49"/>
      <c r="S1349" s="47"/>
      <c r="T1349" s="46">
        <v>286218</v>
      </c>
      <c r="U1349" s="46">
        <v>310555</v>
      </c>
      <c r="V1349" s="46">
        <v>615553</v>
      </c>
      <c r="W1349" s="46">
        <v>392020</v>
      </c>
      <c r="X1349" s="30">
        <v>4</v>
      </c>
    </row>
    <row r="1350" spans="1:24" x14ac:dyDescent="0.3">
      <c r="A1350" s="32">
        <v>1076</v>
      </c>
      <c r="B1350" s="47" t="s">
        <v>2072</v>
      </c>
      <c r="C1350" s="47"/>
      <c r="D1350" s="47"/>
      <c r="E1350" s="48">
        <v>16.440999999999999</v>
      </c>
      <c r="F1350" s="47"/>
      <c r="G1350" s="47"/>
      <c r="H1350" s="47"/>
      <c r="I1350" s="49">
        <v>493.17782999999997</v>
      </c>
      <c r="J1350" s="47" t="s">
        <v>87</v>
      </c>
      <c r="K1350" s="49"/>
      <c r="L1350" s="49"/>
      <c r="M1350" s="49"/>
      <c r="N1350" s="49"/>
      <c r="O1350" s="49"/>
      <c r="P1350" s="49"/>
      <c r="Q1350" s="49"/>
      <c r="R1350" s="49"/>
      <c r="S1350" s="47"/>
      <c r="T1350" s="46">
        <v>85044</v>
      </c>
      <c r="U1350" s="46">
        <v>110302</v>
      </c>
      <c r="V1350" s="46">
        <v>176370</v>
      </c>
      <c r="W1350" s="46">
        <v>112525</v>
      </c>
      <c r="X1350" s="30">
        <v>4</v>
      </c>
    </row>
    <row r="1351" spans="1:24" x14ac:dyDescent="0.3">
      <c r="A1351" s="32">
        <v>1077</v>
      </c>
      <c r="B1351" s="47" t="s">
        <v>2074</v>
      </c>
      <c r="C1351" s="47"/>
      <c r="D1351" s="47"/>
      <c r="E1351" s="48">
        <v>16.443000000000001</v>
      </c>
      <c r="F1351" s="47"/>
      <c r="G1351" s="47"/>
      <c r="H1351" s="47"/>
      <c r="I1351" s="49">
        <v>308.13015000000001</v>
      </c>
      <c r="J1351" s="47" t="s">
        <v>87</v>
      </c>
      <c r="K1351" s="49"/>
      <c r="L1351" s="49"/>
      <c r="M1351" s="49"/>
      <c r="N1351" s="49"/>
      <c r="O1351" s="49"/>
      <c r="P1351" s="49"/>
      <c r="Q1351" s="49"/>
      <c r="R1351" s="49"/>
      <c r="S1351" s="47"/>
      <c r="T1351" s="46"/>
      <c r="U1351" s="46"/>
      <c r="V1351" s="46">
        <v>172986</v>
      </c>
      <c r="W1351" s="46">
        <v>137560</v>
      </c>
      <c r="X1351" s="30">
        <v>2</v>
      </c>
    </row>
    <row r="1352" spans="1:24" x14ac:dyDescent="0.3">
      <c r="A1352" s="32">
        <v>1078</v>
      </c>
      <c r="B1352" s="47" t="s">
        <v>2076</v>
      </c>
      <c r="C1352" s="47"/>
      <c r="D1352" s="47"/>
      <c r="E1352" s="48">
        <v>16.449000000000002</v>
      </c>
      <c r="F1352" s="47"/>
      <c r="G1352" s="47"/>
      <c r="H1352" s="47"/>
      <c r="I1352" s="49">
        <v>368.12074000000001</v>
      </c>
      <c r="J1352" s="47" t="s">
        <v>87</v>
      </c>
      <c r="K1352" s="49"/>
      <c r="L1352" s="49"/>
      <c r="M1352" s="49"/>
      <c r="N1352" s="49"/>
      <c r="O1352" s="49"/>
      <c r="P1352" s="49"/>
      <c r="Q1352" s="49"/>
      <c r="R1352" s="49"/>
      <c r="S1352" s="47"/>
      <c r="T1352" s="46"/>
      <c r="U1352" s="46" t="s">
        <v>87</v>
      </c>
      <c r="V1352" s="46">
        <v>533476</v>
      </c>
      <c r="W1352" s="46" t="s">
        <v>87</v>
      </c>
      <c r="X1352" s="30">
        <v>1</v>
      </c>
    </row>
    <row r="1353" spans="1:24" x14ac:dyDescent="0.3">
      <c r="A1353" s="32">
        <v>1079</v>
      </c>
      <c r="B1353" s="47" t="s">
        <v>1863</v>
      </c>
      <c r="C1353" s="47"/>
      <c r="D1353" s="47"/>
      <c r="E1353" s="48">
        <v>16.45</v>
      </c>
      <c r="F1353" s="47"/>
      <c r="G1353" s="47"/>
      <c r="H1353" s="47"/>
      <c r="I1353" s="49">
        <v>304.08760999999998</v>
      </c>
      <c r="J1353" s="47" t="s">
        <v>87</v>
      </c>
      <c r="K1353" s="49"/>
      <c r="L1353" s="49"/>
      <c r="M1353" s="49"/>
      <c r="N1353" s="49"/>
      <c r="O1353" s="49"/>
      <c r="P1353" s="49"/>
      <c r="Q1353" s="49"/>
      <c r="R1353" s="49"/>
      <c r="S1353" s="47"/>
      <c r="T1353" s="46"/>
      <c r="U1353" s="46"/>
      <c r="V1353" s="46">
        <v>702739</v>
      </c>
      <c r="W1353" s="46">
        <v>456986</v>
      </c>
      <c r="X1353" s="30">
        <v>2</v>
      </c>
    </row>
    <row r="1354" spans="1:24" x14ac:dyDescent="0.3">
      <c r="A1354" s="32">
        <v>1080</v>
      </c>
      <c r="B1354" s="47" t="s">
        <v>1865</v>
      </c>
      <c r="C1354" s="47"/>
      <c r="D1354" s="47"/>
      <c r="E1354" s="48">
        <v>16.45</v>
      </c>
      <c r="F1354" s="47"/>
      <c r="G1354" s="47"/>
      <c r="H1354" s="47"/>
      <c r="I1354" s="49">
        <v>280.23968000000002</v>
      </c>
      <c r="J1354" s="47" t="s">
        <v>87</v>
      </c>
      <c r="K1354" s="49"/>
      <c r="L1354" s="49"/>
      <c r="M1354" s="49"/>
      <c r="N1354" s="49"/>
      <c r="O1354" s="49"/>
      <c r="P1354" s="49"/>
      <c r="Q1354" s="49"/>
      <c r="R1354" s="49"/>
      <c r="S1354" s="47"/>
      <c r="T1354" s="46"/>
      <c r="U1354" s="46">
        <v>313856</v>
      </c>
      <c r="V1354" s="46">
        <v>313109</v>
      </c>
      <c r="W1354" s="46"/>
      <c r="X1354" s="30">
        <v>2</v>
      </c>
    </row>
    <row r="1355" spans="1:24" x14ac:dyDescent="0.3">
      <c r="A1355" s="32">
        <v>1081</v>
      </c>
      <c r="B1355" s="47" t="s">
        <v>2079</v>
      </c>
      <c r="C1355" s="47"/>
      <c r="D1355" s="47"/>
      <c r="E1355" s="48">
        <v>16.452000000000002</v>
      </c>
      <c r="F1355" s="47"/>
      <c r="G1355" s="47"/>
      <c r="H1355" s="47"/>
      <c r="I1355" s="49">
        <v>312.17200000000003</v>
      </c>
      <c r="J1355" s="47" t="s">
        <v>87</v>
      </c>
      <c r="K1355" s="49"/>
      <c r="L1355" s="49"/>
      <c r="M1355" s="49"/>
      <c r="N1355" s="49"/>
      <c r="O1355" s="49"/>
      <c r="P1355" s="49"/>
      <c r="Q1355" s="49"/>
      <c r="R1355" s="49"/>
      <c r="S1355" s="47"/>
      <c r="T1355" s="46">
        <v>47066</v>
      </c>
      <c r="U1355" s="46">
        <v>42303</v>
      </c>
      <c r="V1355" s="46">
        <v>113559</v>
      </c>
      <c r="W1355" s="46">
        <v>54778</v>
      </c>
      <c r="X1355" s="30">
        <v>4</v>
      </c>
    </row>
    <row r="1356" spans="1:24" x14ac:dyDescent="0.3">
      <c r="A1356" s="32">
        <v>1082</v>
      </c>
      <c r="B1356" s="47" t="s">
        <v>1866</v>
      </c>
      <c r="C1356" s="47"/>
      <c r="D1356" s="47"/>
      <c r="E1356" s="48">
        <v>16.452000000000002</v>
      </c>
      <c r="F1356" s="47"/>
      <c r="G1356" s="47"/>
      <c r="H1356" s="47"/>
      <c r="I1356" s="49">
        <v>166.13522</v>
      </c>
      <c r="J1356" s="47" t="s">
        <v>87</v>
      </c>
      <c r="K1356" s="49"/>
      <c r="L1356" s="49"/>
      <c r="M1356" s="49"/>
      <c r="N1356" s="49"/>
      <c r="O1356" s="49"/>
      <c r="P1356" s="49"/>
      <c r="Q1356" s="49"/>
      <c r="R1356" s="49"/>
      <c r="S1356" s="47"/>
      <c r="T1356" s="46"/>
      <c r="U1356" s="46">
        <v>1090964</v>
      </c>
      <c r="V1356" s="46">
        <v>533476</v>
      </c>
      <c r="W1356" s="46">
        <v>1081934</v>
      </c>
      <c r="X1356" s="30">
        <v>3</v>
      </c>
    </row>
    <row r="1357" spans="1:24" x14ac:dyDescent="0.3">
      <c r="A1357" s="32">
        <v>1083</v>
      </c>
      <c r="B1357" s="47" t="s">
        <v>2082</v>
      </c>
      <c r="C1357" s="47"/>
      <c r="D1357" s="47"/>
      <c r="E1357" s="48">
        <v>16.454999999999998</v>
      </c>
      <c r="F1357" s="47"/>
      <c r="G1357" s="47"/>
      <c r="H1357" s="47"/>
      <c r="I1357" s="49">
        <v>240.11447999999999</v>
      </c>
      <c r="J1357" s="47" t="s">
        <v>87</v>
      </c>
      <c r="K1357" s="49"/>
      <c r="L1357" s="49"/>
      <c r="M1357" s="49"/>
      <c r="N1357" s="49"/>
      <c r="O1357" s="49"/>
      <c r="P1357" s="49"/>
      <c r="Q1357" s="49"/>
      <c r="R1357" s="49"/>
      <c r="S1357" s="47"/>
      <c r="T1357" s="46" t="s">
        <v>87</v>
      </c>
      <c r="U1357" s="46" t="s">
        <v>87</v>
      </c>
      <c r="V1357" s="46">
        <v>1226753</v>
      </c>
      <c r="W1357" s="46">
        <v>2710959</v>
      </c>
      <c r="X1357" s="30">
        <v>2</v>
      </c>
    </row>
    <row r="1358" spans="1:24" x14ac:dyDescent="0.3">
      <c r="A1358" s="32">
        <v>1084</v>
      </c>
      <c r="B1358" s="47" t="s">
        <v>2083</v>
      </c>
      <c r="C1358" s="47"/>
      <c r="D1358" s="47"/>
      <c r="E1358" s="48">
        <v>16.460999999999999</v>
      </c>
      <c r="F1358" s="47"/>
      <c r="G1358" s="47"/>
      <c r="H1358" s="47"/>
      <c r="I1358" s="49">
        <v>314.13600000000002</v>
      </c>
      <c r="J1358" s="47" t="s">
        <v>87</v>
      </c>
      <c r="K1358" s="49"/>
      <c r="L1358" s="49"/>
      <c r="M1358" s="49"/>
      <c r="N1358" s="49"/>
      <c r="O1358" s="49"/>
      <c r="P1358" s="49"/>
      <c r="Q1358" s="49"/>
      <c r="R1358" s="49"/>
      <c r="S1358" s="47"/>
      <c r="T1358" s="46" t="s">
        <v>87</v>
      </c>
      <c r="U1358" s="46">
        <v>5718006</v>
      </c>
      <c r="V1358" s="46">
        <v>3241728</v>
      </c>
      <c r="W1358" s="46">
        <v>4874986</v>
      </c>
      <c r="X1358" s="30">
        <v>3</v>
      </c>
    </row>
    <row r="1359" spans="1:24" x14ac:dyDescent="0.3">
      <c r="A1359" s="32">
        <v>1085</v>
      </c>
      <c r="B1359" s="47" t="s">
        <v>2085</v>
      </c>
      <c r="C1359" s="47"/>
      <c r="D1359" s="47"/>
      <c r="E1359" s="48">
        <v>16.460999999999999</v>
      </c>
      <c r="F1359" s="47"/>
      <c r="G1359" s="47"/>
      <c r="H1359" s="47"/>
      <c r="I1359" s="49">
        <v>372.15674000000001</v>
      </c>
      <c r="J1359" s="47" t="s">
        <v>87</v>
      </c>
      <c r="K1359" s="49"/>
      <c r="L1359" s="49"/>
      <c r="M1359" s="49"/>
      <c r="N1359" s="49"/>
      <c r="O1359" s="49"/>
      <c r="P1359" s="49"/>
      <c r="Q1359" s="49"/>
      <c r="R1359" s="49"/>
      <c r="S1359" s="47"/>
      <c r="T1359" s="46"/>
      <c r="U1359" s="46">
        <v>1090964</v>
      </c>
      <c r="V1359" s="46">
        <v>533476</v>
      </c>
      <c r="W1359" s="46" t="s">
        <v>87</v>
      </c>
      <c r="X1359" s="30">
        <v>2</v>
      </c>
    </row>
    <row r="1360" spans="1:24" x14ac:dyDescent="0.3">
      <c r="A1360" s="32">
        <v>1086</v>
      </c>
      <c r="B1360" s="47" t="s">
        <v>2087</v>
      </c>
      <c r="C1360" s="47"/>
      <c r="D1360" s="47"/>
      <c r="E1360" s="48">
        <v>16.466000000000001</v>
      </c>
      <c r="F1360" s="47"/>
      <c r="G1360" s="47"/>
      <c r="H1360" s="47"/>
      <c r="I1360" s="49">
        <v>329.12333000000001</v>
      </c>
      <c r="J1360" s="47" t="s">
        <v>87</v>
      </c>
      <c r="K1360" s="49"/>
      <c r="L1360" s="49"/>
      <c r="M1360" s="49"/>
      <c r="N1360" s="49"/>
      <c r="O1360" s="49"/>
      <c r="P1360" s="49"/>
      <c r="Q1360" s="49"/>
      <c r="R1360" s="49"/>
      <c r="S1360" s="47"/>
      <c r="T1360" s="46">
        <v>325714</v>
      </c>
      <c r="U1360" s="46">
        <v>324153</v>
      </c>
      <c r="V1360" s="46">
        <v>412856</v>
      </c>
      <c r="W1360" s="46">
        <v>349755</v>
      </c>
      <c r="X1360" s="30">
        <v>4</v>
      </c>
    </row>
    <row r="1361" spans="1:24" x14ac:dyDescent="0.3">
      <c r="A1361" s="32">
        <v>1087</v>
      </c>
      <c r="B1361" s="47" t="s">
        <v>1868</v>
      </c>
      <c r="C1361" s="47"/>
      <c r="D1361" s="47"/>
      <c r="E1361" s="48">
        <v>16.477</v>
      </c>
      <c r="F1361" s="47"/>
      <c r="G1361" s="47"/>
      <c r="H1361" s="47"/>
      <c r="I1361" s="49">
        <v>341.19618000000003</v>
      </c>
      <c r="J1361" s="47" t="s">
        <v>87</v>
      </c>
      <c r="K1361" s="49"/>
      <c r="L1361" s="49"/>
      <c r="M1361" s="49"/>
      <c r="N1361" s="49"/>
      <c r="O1361" s="49"/>
      <c r="P1361" s="49"/>
      <c r="Q1361" s="49"/>
      <c r="R1361" s="49"/>
      <c r="S1361" s="47"/>
      <c r="T1361" s="46">
        <v>1246490</v>
      </c>
      <c r="U1361" s="46">
        <v>1300988</v>
      </c>
      <c r="V1361" s="46">
        <v>1311153</v>
      </c>
      <c r="W1361" s="46">
        <v>1195561</v>
      </c>
      <c r="X1361" s="30">
        <v>4</v>
      </c>
    </row>
    <row r="1362" spans="1:24" x14ac:dyDescent="0.3">
      <c r="A1362" s="32">
        <v>1088</v>
      </c>
      <c r="B1362" s="47" t="s">
        <v>1869</v>
      </c>
      <c r="C1362" s="47"/>
      <c r="D1362" s="47"/>
      <c r="E1362" s="48">
        <v>16.495000000000001</v>
      </c>
      <c r="F1362" s="47"/>
      <c r="G1362" s="47"/>
      <c r="H1362" s="47"/>
      <c r="I1362" s="49">
        <v>244.18217000000001</v>
      </c>
      <c r="J1362" s="47">
        <v>244.18136999999999</v>
      </c>
      <c r="K1362" s="49"/>
      <c r="L1362" s="49"/>
      <c r="M1362" s="49"/>
      <c r="N1362" s="49"/>
      <c r="O1362" s="49"/>
      <c r="P1362" s="49"/>
      <c r="Q1362" s="49"/>
      <c r="R1362" s="49"/>
      <c r="S1362" s="47"/>
      <c r="T1362" s="46" t="s">
        <v>87</v>
      </c>
      <c r="U1362" s="46">
        <v>646545</v>
      </c>
      <c r="V1362" s="46" t="s">
        <v>87</v>
      </c>
      <c r="W1362" s="46" t="s">
        <v>87</v>
      </c>
      <c r="X1362" s="30">
        <v>1</v>
      </c>
    </row>
    <row r="1363" spans="1:24" x14ac:dyDescent="0.3">
      <c r="A1363" s="32">
        <v>1089</v>
      </c>
      <c r="B1363" s="47" t="s">
        <v>2092</v>
      </c>
      <c r="C1363" s="47"/>
      <c r="D1363" s="47"/>
      <c r="E1363" s="48">
        <v>16.521999999999998</v>
      </c>
      <c r="F1363" s="47"/>
      <c r="G1363" s="47"/>
      <c r="H1363" s="47"/>
      <c r="I1363" s="49">
        <v>276.13560999999999</v>
      </c>
      <c r="J1363" s="47" t="s">
        <v>87</v>
      </c>
      <c r="K1363" s="49"/>
      <c r="L1363" s="49"/>
      <c r="M1363" s="49"/>
      <c r="N1363" s="49"/>
      <c r="O1363" s="49"/>
      <c r="P1363" s="49"/>
      <c r="Q1363" s="49"/>
      <c r="R1363" s="49"/>
      <c r="S1363" s="47"/>
      <c r="T1363" s="46">
        <v>585658</v>
      </c>
      <c r="U1363" s="46">
        <v>868636</v>
      </c>
      <c r="V1363" s="46">
        <v>854530</v>
      </c>
      <c r="W1363" s="46">
        <v>608627</v>
      </c>
      <c r="X1363" s="30">
        <v>4</v>
      </c>
    </row>
    <row r="1364" spans="1:24" x14ac:dyDescent="0.3">
      <c r="A1364" s="32">
        <v>1090</v>
      </c>
      <c r="B1364" s="47" t="s">
        <v>2093</v>
      </c>
      <c r="C1364" s="47"/>
      <c r="D1364" s="47"/>
      <c r="E1364" s="48">
        <v>16.548999999999999</v>
      </c>
      <c r="F1364" s="47"/>
      <c r="G1364" s="47"/>
      <c r="H1364" s="47"/>
      <c r="I1364" s="49">
        <v>298.21386000000001</v>
      </c>
      <c r="J1364" s="47" t="s">
        <v>87</v>
      </c>
      <c r="K1364" s="49"/>
      <c r="L1364" s="49"/>
      <c r="M1364" s="49"/>
      <c r="N1364" s="49"/>
      <c r="O1364" s="49"/>
      <c r="P1364" s="49"/>
      <c r="Q1364" s="49"/>
      <c r="R1364" s="49"/>
      <c r="S1364" s="47"/>
      <c r="T1364" s="46"/>
      <c r="U1364" s="46">
        <v>552815</v>
      </c>
      <c r="V1364" s="46"/>
      <c r="W1364" s="46"/>
      <c r="X1364" s="30">
        <v>1</v>
      </c>
    </row>
    <row r="1365" spans="1:24" x14ac:dyDescent="0.3">
      <c r="A1365" s="32">
        <v>1091</v>
      </c>
      <c r="B1365" s="47" t="s">
        <v>2095</v>
      </c>
      <c r="C1365" s="47"/>
      <c r="D1365" s="47"/>
      <c r="E1365" s="48">
        <v>16.567</v>
      </c>
      <c r="F1365" s="47"/>
      <c r="G1365" s="47"/>
      <c r="H1365" s="47"/>
      <c r="I1365" s="49">
        <v>229.10973000000001</v>
      </c>
      <c r="J1365" s="47" t="s">
        <v>87</v>
      </c>
      <c r="K1365" s="49"/>
      <c r="L1365" s="49"/>
      <c r="M1365" s="49"/>
      <c r="N1365" s="49"/>
      <c r="O1365" s="49"/>
      <c r="P1365" s="49"/>
      <c r="Q1365" s="49"/>
      <c r="R1365" s="49"/>
      <c r="S1365" s="47"/>
      <c r="T1365" s="46"/>
      <c r="U1365" s="46">
        <v>413741</v>
      </c>
      <c r="V1365" s="46"/>
      <c r="W1365" s="46"/>
      <c r="X1365" s="30">
        <v>1</v>
      </c>
    </row>
    <row r="1366" spans="1:24" x14ac:dyDescent="0.3">
      <c r="A1366" s="32">
        <v>1092</v>
      </c>
      <c r="B1366" s="47" t="s">
        <v>1870</v>
      </c>
      <c r="C1366" s="47"/>
      <c r="D1366" s="47"/>
      <c r="E1366" s="48">
        <v>16.594999999999999</v>
      </c>
      <c r="F1366" s="47"/>
      <c r="G1366" s="47"/>
      <c r="H1366" s="47"/>
      <c r="I1366" s="49">
        <v>146.09375</v>
      </c>
      <c r="J1366" s="47" t="s">
        <v>87</v>
      </c>
      <c r="K1366" s="49"/>
      <c r="L1366" s="49"/>
      <c r="M1366" s="49"/>
      <c r="N1366" s="49"/>
      <c r="O1366" s="49"/>
      <c r="P1366" s="49"/>
      <c r="Q1366" s="49"/>
      <c r="R1366" s="49"/>
      <c r="S1366" s="47"/>
      <c r="T1366" s="46">
        <v>441993</v>
      </c>
      <c r="U1366" s="46">
        <v>476893</v>
      </c>
      <c r="V1366" s="46">
        <v>622967</v>
      </c>
      <c r="W1366" s="46">
        <v>511703</v>
      </c>
      <c r="X1366" s="30">
        <v>4</v>
      </c>
    </row>
    <row r="1367" spans="1:24" x14ac:dyDescent="0.3">
      <c r="A1367" s="32">
        <v>1093</v>
      </c>
      <c r="B1367" s="47" t="s">
        <v>1871</v>
      </c>
      <c r="C1367" s="47"/>
      <c r="D1367" s="47"/>
      <c r="E1367" s="48">
        <v>16.611999999999998</v>
      </c>
      <c r="F1367" s="47"/>
      <c r="G1367" s="47"/>
      <c r="H1367" s="47"/>
      <c r="I1367" s="49">
        <v>270.18256000000002</v>
      </c>
      <c r="J1367" s="47" t="s">
        <v>87</v>
      </c>
      <c r="K1367" s="49"/>
      <c r="L1367" s="49"/>
      <c r="M1367" s="49"/>
      <c r="N1367" s="49"/>
      <c r="O1367" s="49"/>
      <c r="P1367" s="49"/>
      <c r="Q1367" s="49"/>
      <c r="R1367" s="49"/>
      <c r="S1367" s="47"/>
      <c r="T1367" s="46" t="s">
        <v>87</v>
      </c>
      <c r="U1367" s="46">
        <v>236702</v>
      </c>
      <c r="V1367" s="46">
        <v>241673</v>
      </c>
      <c r="W1367" s="46"/>
      <c r="X1367" s="30">
        <v>2</v>
      </c>
    </row>
    <row r="1368" spans="1:24" x14ac:dyDescent="0.3">
      <c r="A1368" s="32">
        <v>1094</v>
      </c>
      <c r="B1368" s="47" t="s">
        <v>1873</v>
      </c>
      <c r="C1368" s="47"/>
      <c r="D1368" s="47"/>
      <c r="E1368" s="48">
        <v>16.616</v>
      </c>
      <c r="F1368" s="47"/>
      <c r="G1368" s="47"/>
      <c r="H1368" s="47"/>
      <c r="I1368" s="49">
        <v>90.031149999999997</v>
      </c>
      <c r="J1368" s="47" t="s">
        <v>87</v>
      </c>
      <c r="K1368" s="49"/>
      <c r="L1368" s="49"/>
      <c r="M1368" s="49"/>
      <c r="N1368" s="49"/>
      <c r="O1368" s="49"/>
      <c r="P1368" s="49"/>
      <c r="Q1368" s="49"/>
      <c r="R1368" s="49"/>
      <c r="S1368" s="47"/>
      <c r="T1368" s="46"/>
      <c r="U1368" s="46"/>
      <c r="V1368" s="46">
        <v>209474</v>
      </c>
      <c r="W1368" s="46"/>
      <c r="X1368" s="30">
        <v>1</v>
      </c>
    </row>
    <row r="1369" spans="1:24" x14ac:dyDescent="0.3">
      <c r="A1369" s="32">
        <v>1095</v>
      </c>
      <c r="B1369" s="47" t="s">
        <v>1876</v>
      </c>
      <c r="C1369" s="47"/>
      <c r="D1369" s="47"/>
      <c r="E1369" s="48">
        <v>16.623000000000001</v>
      </c>
      <c r="F1369" s="47"/>
      <c r="G1369" s="47"/>
      <c r="H1369" s="47"/>
      <c r="I1369" s="49">
        <v>234.13628</v>
      </c>
      <c r="J1369" s="47" t="s">
        <v>87</v>
      </c>
      <c r="K1369" s="49"/>
      <c r="L1369" s="49"/>
      <c r="M1369" s="49"/>
      <c r="N1369" s="49"/>
      <c r="O1369" s="49"/>
      <c r="P1369" s="49"/>
      <c r="Q1369" s="49"/>
      <c r="R1369" s="49"/>
      <c r="S1369" s="47"/>
      <c r="T1369" s="46"/>
      <c r="U1369" s="46">
        <v>477272</v>
      </c>
      <c r="V1369" s="46">
        <v>440414</v>
      </c>
      <c r="W1369" s="46">
        <v>337409</v>
      </c>
      <c r="X1369" s="30">
        <v>3</v>
      </c>
    </row>
    <row r="1370" spans="1:24" x14ac:dyDescent="0.3">
      <c r="A1370" s="32">
        <v>1096</v>
      </c>
      <c r="B1370" s="47" t="s">
        <v>2102</v>
      </c>
      <c r="C1370" s="47"/>
      <c r="D1370" s="47"/>
      <c r="E1370" s="48">
        <v>16.625</v>
      </c>
      <c r="F1370" s="47"/>
      <c r="G1370" s="47"/>
      <c r="H1370" s="47"/>
      <c r="I1370" s="49">
        <v>221.11588</v>
      </c>
      <c r="J1370" s="47" t="s">
        <v>87</v>
      </c>
      <c r="K1370" s="49"/>
      <c r="L1370" s="49"/>
      <c r="M1370" s="49"/>
      <c r="N1370" s="49"/>
      <c r="O1370" s="49"/>
      <c r="P1370" s="49"/>
      <c r="Q1370" s="49"/>
      <c r="R1370" s="49"/>
      <c r="S1370" s="47"/>
      <c r="T1370" s="46"/>
      <c r="U1370" s="46">
        <v>119072</v>
      </c>
      <c r="V1370" s="46">
        <v>112305</v>
      </c>
      <c r="W1370" s="46"/>
      <c r="X1370" s="30">
        <v>2</v>
      </c>
    </row>
    <row r="1371" spans="1:24" x14ac:dyDescent="0.3">
      <c r="A1371" s="32">
        <v>1097</v>
      </c>
      <c r="B1371" s="47" t="s">
        <v>1878</v>
      </c>
      <c r="C1371" s="47"/>
      <c r="D1371" s="47"/>
      <c r="E1371" s="48">
        <v>16.63</v>
      </c>
      <c r="F1371" s="47"/>
      <c r="G1371" s="47"/>
      <c r="H1371" s="47"/>
      <c r="I1371" s="49">
        <v>306.14618000000002</v>
      </c>
      <c r="J1371" s="47" t="s">
        <v>87</v>
      </c>
      <c r="K1371" s="49"/>
      <c r="L1371" s="49"/>
      <c r="M1371" s="49"/>
      <c r="N1371" s="49"/>
      <c r="O1371" s="49"/>
      <c r="P1371" s="49"/>
      <c r="Q1371" s="49"/>
      <c r="R1371" s="49"/>
      <c r="S1371" s="47"/>
      <c r="T1371" s="46"/>
      <c r="U1371" s="46">
        <v>448271</v>
      </c>
      <c r="V1371" s="46"/>
      <c r="W1371" s="46"/>
      <c r="X1371" s="30">
        <v>1</v>
      </c>
    </row>
    <row r="1372" spans="1:24" x14ac:dyDescent="0.3">
      <c r="A1372" s="32">
        <v>1098</v>
      </c>
      <c r="B1372" s="47" t="s">
        <v>1880</v>
      </c>
      <c r="C1372" s="47"/>
      <c r="D1372" s="47"/>
      <c r="E1372" s="48">
        <v>16.632000000000001</v>
      </c>
      <c r="F1372" s="47"/>
      <c r="G1372" s="47"/>
      <c r="H1372" s="47"/>
      <c r="I1372" s="49">
        <v>350.16586000000001</v>
      </c>
      <c r="J1372" s="47" t="s">
        <v>87</v>
      </c>
      <c r="K1372" s="49"/>
      <c r="L1372" s="49"/>
      <c r="M1372" s="49"/>
      <c r="N1372" s="49"/>
      <c r="O1372" s="49"/>
      <c r="P1372" s="49"/>
      <c r="Q1372" s="49"/>
      <c r="R1372" s="49"/>
      <c r="S1372" s="47"/>
      <c r="T1372" s="46"/>
      <c r="U1372" s="46">
        <v>463308</v>
      </c>
      <c r="V1372" s="46">
        <v>493512</v>
      </c>
      <c r="W1372" s="46">
        <v>352558</v>
      </c>
      <c r="X1372" s="30">
        <v>3</v>
      </c>
    </row>
    <row r="1373" spans="1:24" x14ac:dyDescent="0.3">
      <c r="A1373" s="32">
        <v>1099</v>
      </c>
      <c r="B1373" s="47" t="s">
        <v>2106</v>
      </c>
      <c r="C1373" s="47"/>
      <c r="D1373" s="47"/>
      <c r="E1373" s="48">
        <v>16.634</v>
      </c>
      <c r="F1373" s="47"/>
      <c r="G1373" s="47"/>
      <c r="H1373" s="47"/>
      <c r="I1373" s="49">
        <v>193.07089999999999</v>
      </c>
      <c r="J1373" s="47">
        <v>193.07033999999999</v>
      </c>
      <c r="K1373" s="49"/>
      <c r="L1373" s="49"/>
      <c r="M1373" s="49"/>
      <c r="N1373" s="49"/>
      <c r="O1373" s="49"/>
      <c r="P1373" s="49"/>
      <c r="Q1373" s="49"/>
      <c r="R1373" s="49"/>
      <c r="S1373" s="47"/>
      <c r="T1373" s="46"/>
      <c r="U1373" s="46">
        <v>649476</v>
      </c>
      <c r="V1373" s="46">
        <v>687600</v>
      </c>
      <c r="W1373" s="46">
        <v>501866</v>
      </c>
      <c r="X1373" s="30">
        <v>3</v>
      </c>
    </row>
    <row r="1374" spans="1:24" x14ac:dyDescent="0.3">
      <c r="A1374" s="32">
        <v>1100</v>
      </c>
      <c r="B1374" s="47" t="s">
        <v>1881</v>
      </c>
      <c r="C1374" s="47"/>
      <c r="D1374" s="47"/>
      <c r="E1374" s="48">
        <v>16.635000000000002</v>
      </c>
      <c r="F1374" s="47"/>
      <c r="G1374" s="47"/>
      <c r="H1374" s="47"/>
      <c r="I1374" s="49">
        <v>274.04248999999999</v>
      </c>
      <c r="J1374" s="47" t="s">
        <v>87</v>
      </c>
      <c r="K1374" s="49"/>
      <c r="L1374" s="49"/>
      <c r="M1374" s="49"/>
      <c r="N1374" s="49"/>
      <c r="O1374" s="49"/>
      <c r="P1374" s="49"/>
      <c r="Q1374" s="49"/>
      <c r="R1374" s="49"/>
      <c r="S1374" s="47"/>
      <c r="T1374" s="46"/>
      <c r="U1374" s="46"/>
      <c r="V1374" s="46">
        <v>209474</v>
      </c>
      <c r="W1374" s="46"/>
      <c r="X1374" s="30">
        <v>1</v>
      </c>
    </row>
    <row r="1375" spans="1:24" x14ac:dyDescent="0.3">
      <c r="A1375" s="32">
        <v>1101</v>
      </c>
      <c r="B1375" s="47" t="s">
        <v>1882</v>
      </c>
      <c r="C1375" s="47"/>
      <c r="D1375" s="47"/>
      <c r="E1375" s="48">
        <v>16.657</v>
      </c>
      <c r="F1375" s="47"/>
      <c r="G1375" s="47"/>
      <c r="H1375" s="47"/>
      <c r="I1375" s="49">
        <v>375.16764000000001</v>
      </c>
      <c r="J1375" s="47" t="s">
        <v>87</v>
      </c>
      <c r="K1375" s="49"/>
      <c r="L1375" s="49"/>
      <c r="M1375" s="49"/>
      <c r="N1375" s="49"/>
      <c r="O1375" s="49"/>
      <c r="P1375" s="49"/>
      <c r="Q1375" s="49"/>
      <c r="R1375" s="49"/>
      <c r="S1375" s="47"/>
      <c r="T1375" s="46">
        <v>189900</v>
      </c>
      <c r="U1375" s="46">
        <v>204335</v>
      </c>
      <c r="V1375" s="46">
        <v>281857</v>
      </c>
      <c r="W1375" s="46">
        <v>312949</v>
      </c>
      <c r="X1375" s="30">
        <v>4</v>
      </c>
    </row>
    <row r="1376" spans="1:24" x14ac:dyDescent="0.3">
      <c r="A1376" s="32">
        <v>1102</v>
      </c>
      <c r="B1376" s="47" t="s">
        <v>2109</v>
      </c>
      <c r="C1376" s="47"/>
      <c r="D1376" s="47"/>
      <c r="E1376" s="48">
        <v>16.693000000000001</v>
      </c>
      <c r="F1376" s="47"/>
      <c r="G1376" s="47"/>
      <c r="H1376" s="47"/>
      <c r="I1376" s="49">
        <v>232.21854999999999</v>
      </c>
      <c r="J1376" s="47">
        <v>232.21825000000001</v>
      </c>
      <c r="K1376" s="49"/>
      <c r="L1376" s="49"/>
      <c r="M1376" s="49"/>
      <c r="N1376" s="49"/>
      <c r="O1376" s="49"/>
      <c r="P1376" s="49"/>
      <c r="Q1376" s="49"/>
      <c r="R1376" s="49"/>
      <c r="S1376" s="47"/>
      <c r="T1376" s="46"/>
      <c r="U1376" s="46"/>
      <c r="V1376" s="46">
        <v>137066</v>
      </c>
      <c r="W1376" s="46"/>
      <c r="X1376" s="30">
        <v>1</v>
      </c>
    </row>
    <row r="1377" spans="1:24" x14ac:dyDescent="0.3">
      <c r="A1377" s="32">
        <v>1103</v>
      </c>
      <c r="B1377" s="47" t="s">
        <v>1884</v>
      </c>
      <c r="C1377" s="47"/>
      <c r="D1377" s="47"/>
      <c r="E1377" s="48">
        <v>16.699000000000002</v>
      </c>
      <c r="F1377" s="47"/>
      <c r="G1377" s="47"/>
      <c r="H1377" s="47"/>
      <c r="I1377" s="49">
        <v>208.14578</v>
      </c>
      <c r="J1377" s="47" t="s">
        <v>87</v>
      </c>
      <c r="K1377" s="49"/>
      <c r="L1377" s="49"/>
      <c r="M1377" s="49"/>
      <c r="N1377" s="49"/>
      <c r="O1377" s="49"/>
      <c r="P1377" s="49"/>
      <c r="Q1377" s="49"/>
      <c r="R1377" s="49"/>
      <c r="S1377" s="47"/>
      <c r="T1377" s="46"/>
      <c r="U1377" s="46">
        <v>886812</v>
      </c>
      <c r="V1377" s="46" t="s">
        <v>87</v>
      </c>
      <c r="W1377" s="46">
        <v>241829</v>
      </c>
      <c r="X1377" s="30">
        <v>2</v>
      </c>
    </row>
    <row r="1378" spans="1:24" x14ac:dyDescent="0.3">
      <c r="A1378" s="32">
        <v>1104</v>
      </c>
      <c r="B1378" s="47" t="s">
        <v>1886</v>
      </c>
      <c r="C1378" s="47"/>
      <c r="D1378" s="47"/>
      <c r="E1378" s="48">
        <v>16.704000000000001</v>
      </c>
      <c r="F1378" s="47"/>
      <c r="G1378" s="47"/>
      <c r="H1378" s="47"/>
      <c r="I1378" s="49">
        <v>414.13092</v>
      </c>
      <c r="J1378" s="47" t="s">
        <v>87</v>
      </c>
      <c r="K1378" s="49"/>
      <c r="L1378" s="49"/>
      <c r="M1378" s="49"/>
      <c r="N1378" s="49"/>
      <c r="O1378" s="49"/>
      <c r="P1378" s="49"/>
      <c r="Q1378" s="49"/>
      <c r="R1378" s="49"/>
      <c r="S1378" s="47"/>
      <c r="T1378" s="46"/>
      <c r="U1378" s="46">
        <v>886812</v>
      </c>
      <c r="V1378" s="46">
        <v>846076</v>
      </c>
      <c r="W1378" s="46">
        <v>241829</v>
      </c>
      <c r="X1378" s="30">
        <v>3</v>
      </c>
    </row>
    <row r="1379" spans="1:24" x14ac:dyDescent="0.3">
      <c r="A1379" s="32">
        <v>1105</v>
      </c>
      <c r="B1379" s="47" t="s">
        <v>1890</v>
      </c>
      <c r="C1379" s="47"/>
      <c r="D1379" s="47"/>
      <c r="E1379" s="48">
        <v>16.707999999999998</v>
      </c>
      <c r="F1379" s="47"/>
      <c r="G1379" s="47"/>
      <c r="H1379" s="47"/>
      <c r="I1379" s="49">
        <v>390.24007999999998</v>
      </c>
      <c r="J1379" s="47" t="s">
        <v>87</v>
      </c>
      <c r="K1379" s="49"/>
      <c r="L1379" s="49"/>
      <c r="M1379" s="49"/>
      <c r="N1379" s="49"/>
      <c r="O1379" s="49"/>
      <c r="P1379" s="49"/>
      <c r="Q1379" s="49"/>
      <c r="R1379" s="49"/>
      <c r="S1379" s="47"/>
      <c r="T1379" s="46">
        <v>1530332</v>
      </c>
      <c r="U1379" s="46">
        <v>1699111</v>
      </c>
      <c r="V1379" s="46">
        <v>1490752</v>
      </c>
      <c r="W1379" s="46">
        <v>1803094</v>
      </c>
      <c r="X1379" s="30">
        <v>4</v>
      </c>
    </row>
    <row r="1380" spans="1:24" x14ac:dyDescent="0.3">
      <c r="A1380" s="32">
        <v>1106</v>
      </c>
      <c r="B1380" s="47" t="s">
        <v>1892</v>
      </c>
      <c r="C1380" s="47"/>
      <c r="D1380" s="47"/>
      <c r="E1380" s="48">
        <v>16.713000000000001</v>
      </c>
      <c r="F1380" s="47"/>
      <c r="G1380" s="47"/>
      <c r="H1380" s="47"/>
      <c r="I1380" s="49">
        <v>248.17707999999999</v>
      </c>
      <c r="J1380" s="47" t="s">
        <v>87</v>
      </c>
      <c r="K1380" s="49"/>
      <c r="L1380" s="49"/>
      <c r="M1380" s="49"/>
      <c r="N1380" s="49"/>
      <c r="O1380" s="49"/>
      <c r="P1380" s="49"/>
      <c r="Q1380" s="49"/>
      <c r="R1380" s="49"/>
      <c r="S1380" s="47"/>
      <c r="T1380" s="46">
        <v>93594</v>
      </c>
      <c r="U1380" s="46">
        <v>886812</v>
      </c>
      <c r="V1380" s="46" t="s">
        <v>87</v>
      </c>
      <c r="W1380" s="46">
        <v>241829</v>
      </c>
      <c r="X1380" s="30">
        <v>3</v>
      </c>
    </row>
    <row r="1381" spans="1:24" x14ac:dyDescent="0.3">
      <c r="A1381" s="32">
        <v>1107</v>
      </c>
      <c r="B1381" s="47" t="s">
        <v>1896</v>
      </c>
      <c r="C1381" s="47"/>
      <c r="D1381" s="47"/>
      <c r="E1381" s="48">
        <v>16.716999999999999</v>
      </c>
      <c r="F1381" s="47"/>
      <c r="G1381" s="47"/>
      <c r="H1381" s="47"/>
      <c r="I1381" s="49">
        <v>180.11447999999999</v>
      </c>
      <c r="J1381" s="47" t="s">
        <v>87</v>
      </c>
      <c r="K1381" s="49"/>
      <c r="L1381" s="49"/>
      <c r="M1381" s="49"/>
      <c r="N1381" s="49"/>
      <c r="O1381" s="49"/>
      <c r="P1381" s="49"/>
      <c r="Q1381" s="49"/>
      <c r="R1381" s="49"/>
      <c r="S1381" s="47"/>
      <c r="T1381" s="46">
        <v>8744883</v>
      </c>
      <c r="U1381" s="46">
        <v>12299440</v>
      </c>
      <c r="V1381" s="46">
        <v>578308</v>
      </c>
      <c r="W1381" s="46">
        <v>1976324</v>
      </c>
      <c r="X1381" s="30">
        <v>4</v>
      </c>
    </row>
    <row r="1382" spans="1:24" x14ac:dyDescent="0.3">
      <c r="A1382" s="32">
        <v>1108</v>
      </c>
      <c r="B1382" s="47" t="s">
        <v>1894</v>
      </c>
      <c r="C1382" s="47"/>
      <c r="D1382" s="47"/>
      <c r="E1382" s="48">
        <v>16.760999999999999</v>
      </c>
      <c r="F1382" s="47"/>
      <c r="G1382" s="47"/>
      <c r="H1382" s="47"/>
      <c r="I1382" s="49">
        <v>325.16725000000002</v>
      </c>
      <c r="J1382" s="47" t="s">
        <v>87</v>
      </c>
      <c r="K1382" s="49"/>
      <c r="L1382" s="49"/>
      <c r="M1382" s="49"/>
      <c r="N1382" s="49"/>
      <c r="O1382" s="49"/>
      <c r="P1382" s="49"/>
      <c r="Q1382" s="49"/>
      <c r="R1382" s="49"/>
      <c r="S1382" s="47"/>
      <c r="T1382" s="46">
        <v>18541104</v>
      </c>
      <c r="U1382" s="46">
        <v>13142077</v>
      </c>
      <c r="V1382" s="46">
        <v>15158995</v>
      </c>
      <c r="W1382" s="46">
        <v>21385722</v>
      </c>
      <c r="X1382" s="30">
        <v>4</v>
      </c>
    </row>
    <row r="1383" spans="1:24" x14ac:dyDescent="0.3">
      <c r="A1383" s="32">
        <v>1109</v>
      </c>
      <c r="B1383" s="47" t="s">
        <v>1895</v>
      </c>
      <c r="C1383" s="47"/>
      <c r="D1383" s="47"/>
      <c r="E1383" s="48">
        <v>16.760999999999999</v>
      </c>
      <c r="F1383" s="47"/>
      <c r="G1383" s="47"/>
      <c r="H1383" s="47"/>
      <c r="I1383" s="49">
        <v>156.11447999999999</v>
      </c>
      <c r="J1383" s="47" t="s">
        <v>87</v>
      </c>
      <c r="K1383" s="49"/>
      <c r="L1383" s="49"/>
      <c r="M1383" s="49"/>
      <c r="N1383" s="49"/>
      <c r="O1383" s="49"/>
      <c r="P1383" s="49"/>
      <c r="Q1383" s="49"/>
      <c r="R1383" s="49"/>
      <c r="S1383" s="47"/>
      <c r="T1383" s="46">
        <v>435893</v>
      </c>
      <c r="U1383" s="46">
        <v>636908</v>
      </c>
      <c r="V1383" s="46">
        <v>943122</v>
      </c>
      <c r="W1383" s="46">
        <v>1202237</v>
      </c>
      <c r="X1383" s="30">
        <v>4</v>
      </c>
    </row>
    <row r="1384" spans="1:24" x14ac:dyDescent="0.3">
      <c r="A1384" s="32">
        <v>1110</v>
      </c>
      <c r="B1384" s="47" t="s">
        <v>1898</v>
      </c>
      <c r="C1384" s="47"/>
      <c r="D1384" s="47"/>
      <c r="E1384" s="48">
        <v>16.762</v>
      </c>
      <c r="F1384" s="47"/>
      <c r="G1384" s="47"/>
      <c r="H1384" s="47"/>
      <c r="I1384" s="49">
        <v>359.12195000000003</v>
      </c>
      <c r="J1384" s="47" t="s">
        <v>87</v>
      </c>
      <c r="K1384" s="49"/>
      <c r="L1384" s="49"/>
      <c r="M1384" s="49"/>
      <c r="N1384" s="49"/>
      <c r="O1384" s="49"/>
      <c r="P1384" s="49"/>
      <c r="Q1384" s="49"/>
      <c r="R1384" s="49"/>
      <c r="S1384" s="47"/>
      <c r="T1384" s="46">
        <v>8867454</v>
      </c>
      <c r="U1384" s="46">
        <v>7157898</v>
      </c>
      <c r="V1384" s="46">
        <v>6896603</v>
      </c>
      <c r="W1384" s="46">
        <v>10205504</v>
      </c>
      <c r="X1384" s="30">
        <v>4</v>
      </c>
    </row>
    <row r="1385" spans="1:24" x14ac:dyDescent="0.3">
      <c r="A1385" s="32">
        <v>1111</v>
      </c>
      <c r="B1385" s="47" t="s">
        <v>2119</v>
      </c>
      <c r="C1385" s="47"/>
      <c r="D1385" s="47"/>
      <c r="E1385" s="48">
        <v>16.762</v>
      </c>
      <c r="F1385" s="47"/>
      <c r="G1385" s="47"/>
      <c r="H1385" s="47"/>
      <c r="I1385" s="49">
        <v>445.11896999999999</v>
      </c>
      <c r="J1385" s="47" t="s">
        <v>87</v>
      </c>
      <c r="K1385" s="49"/>
      <c r="L1385" s="49"/>
      <c r="M1385" s="49"/>
      <c r="N1385" s="49"/>
      <c r="O1385" s="49"/>
      <c r="P1385" s="49"/>
      <c r="Q1385" s="49"/>
      <c r="R1385" s="49"/>
      <c r="S1385" s="47"/>
      <c r="T1385" s="46">
        <v>15912660</v>
      </c>
      <c r="U1385" s="46">
        <v>11100687</v>
      </c>
      <c r="V1385" s="46">
        <v>12871049</v>
      </c>
      <c r="W1385" s="46">
        <v>16504969</v>
      </c>
      <c r="X1385" s="30">
        <v>4</v>
      </c>
    </row>
    <row r="1386" spans="1:24" x14ac:dyDescent="0.3">
      <c r="A1386" s="32">
        <v>1112</v>
      </c>
      <c r="B1386" s="47" t="s">
        <v>1899</v>
      </c>
      <c r="C1386" s="47"/>
      <c r="D1386" s="47"/>
      <c r="E1386" s="48">
        <v>16.763999999999999</v>
      </c>
      <c r="F1386" s="47"/>
      <c r="G1386" s="47"/>
      <c r="H1386" s="47"/>
      <c r="I1386" s="49">
        <v>815.27837</v>
      </c>
      <c r="J1386" s="47" t="s">
        <v>87</v>
      </c>
      <c r="K1386" s="49"/>
      <c r="L1386" s="49"/>
      <c r="M1386" s="49"/>
      <c r="N1386" s="49"/>
      <c r="O1386" s="49"/>
      <c r="P1386" s="49"/>
      <c r="Q1386" s="49"/>
      <c r="R1386" s="49"/>
      <c r="S1386" s="47"/>
      <c r="T1386" s="46">
        <v>19081233</v>
      </c>
      <c r="U1386" s="46">
        <v>14694500</v>
      </c>
      <c r="V1386" s="46">
        <v>16967419</v>
      </c>
      <c r="W1386" s="46">
        <v>23019783</v>
      </c>
      <c r="X1386" s="30">
        <v>4</v>
      </c>
    </row>
    <row r="1387" spans="1:24" x14ac:dyDescent="0.3">
      <c r="A1387" s="32">
        <v>1113</v>
      </c>
      <c r="B1387" s="47" t="s">
        <v>1900</v>
      </c>
      <c r="C1387" s="47"/>
      <c r="D1387" s="47"/>
      <c r="E1387" s="48">
        <v>16.766999999999999</v>
      </c>
      <c r="F1387" s="47"/>
      <c r="G1387" s="47"/>
      <c r="H1387" s="47"/>
      <c r="I1387" s="49">
        <v>436.04881</v>
      </c>
      <c r="J1387" s="47" t="s">
        <v>87</v>
      </c>
      <c r="K1387" s="49"/>
      <c r="L1387" s="49"/>
      <c r="M1387" s="49"/>
      <c r="N1387" s="49"/>
      <c r="O1387" s="49"/>
      <c r="P1387" s="49"/>
      <c r="Q1387" s="49"/>
      <c r="R1387" s="49"/>
      <c r="S1387" s="47"/>
      <c r="T1387" s="46">
        <v>15912660</v>
      </c>
      <c r="U1387" s="46">
        <v>11100687</v>
      </c>
      <c r="V1387" s="46">
        <v>12871049</v>
      </c>
      <c r="W1387" s="46">
        <v>16504969</v>
      </c>
      <c r="X1387" s="30">
        <v>4</v>
      </c>
    </row>
    <row r="1388" spans="1:24" x14ac:dyDescent="0.3">
      <c r="A1388" s="32">
        <v>1114</v>
      </c>
      <c r="B1388" s="47" t="s">
        <v>2123</v>
      </c>
      <c r="C1388" s="47"/>
      <c r="D1388" s="47"/>
      <c r="E1388" s="48">
        <v>16.768999999999998</v>
      </c>
      <c r="F1388" s="47"/>
      <c r="G1388" s="47"/>
      <c r="H1388" s="47"/>
      <c r="I1388" s="49">
        <v>252.11045999999999</v>
      </c>
      <c r="J1388" s="47" t="s">
        <v>87</v>
      </c>
      <c r="K1388" s="49"/>
      <c r="L1388" s="49"/>
      <c r="M1388" s="49"/>
      <c r="N1388" s="49"/>
      <c r="O1388" s="49"/>
      <c r="P1388" s="49"/>
      <c r="Q1388" s="49"/>
      <c r="R1388" s="49"/>
      <c r="S1388" s="47"/>
      <c r="T1388" s="46">
        <v>2919799</v>
      </c>
      <c r="U1388" s="46">
        <v>1337494</v>
      </c>
      <c r="V1388" s="46">
        <v>1644377</v>
      </c>
      <c r="W1388" s="46">
        <v>3425776</v>
      </c>
      <c r="X1388" s="30">
        <v>4</v>
      </c>
    </row>
    <row r="1389" spans="1:24" x14ac:dyDescent="0.3">
      <c r="A1389" s="32">
        <v>1115</v>
      </c>
      <c r="B1389" s="47" t="s">
        <v>1901</v>
      </c>
      <c r="C1389" s="47"/>
      <c r="D1389" s="47"/>
      <c r="E1389" s="48">
        <v>16.771000000000001</v>
      </c>
      <c r="F1389" s="47"/>
      <c r="G1389" s="47"/>
      <c r="H1389" s="47"/>
      <c r="I1389" s="49">
        <v>592.14977999999996</v>
      </c>
      <c r="J1389" s="47" t="s">
        <v>87</v>
      </c>
      <c r="K1389" s="49"/>
      <c r="L1389" s="49"/>
      <c r="M1389" s="49"/>
      <c r="N1389" s="49"/>
      <c r="O1389" s="49"/>
      <c r="P1389" s="49"/>
      <c r="Q1389" s="49"/>
      <c r="R1389" s="49"/>
      <c r="S1389" s="47"/>
      <c r="T1389" s="46">
        <v>561216718</v>
      </c>
      <c r="U1389" s="46">
        <v>434422392</v>
      </c>
      <c r="V1389" s="46">
        <v>470948153</v>
      </c>
      <c r="W1389" s="46">
        <v>651557209</v>
      </c>
      <c r="X1389" s="30">
        <v>4</v>
      </c>
    </row>
    <row r="1390" spans="1:24" x14ac:dyDescent="0.3">
      <c r="A1390" s="32">
        <v>1116</v>
      </c>
      <c r="B1390" s="47" t="s">
        <v>155</v>
      </c>
      <c r="C1390" s="47"/>
      <c r="D1390" s="47"/>
      <c r="E1390" s="48">
        <v>16.773</v>
      </c>
      <c r="F1390" s="47"/>
      <c r="G1390" s="47"/>
      <c r="H1390" s="47"/>
      <c r="I1390" s="49">
        <v>326.19486000000001</v>
      </c>
      <c r="J1390" s="47" t="s">
        <v>87</v>
      </c>
      <c r="K1390" s="49"/>
      <c r="L1390" s="49"/>
      <c r="M1390" s="49"/>
      <c r="N1390" s="49"/>
      <c r="O1390" s="49"/>
      <c r="P1390" s="49"/>
      <c r="Q1390" s="49"/>
      <c r="R1390" s="49"/>
      <c r="S1390" s="47"/>
      <c r="T1390" s="46">
        <v>4865369</v>
      </c>
      <c r="U1390" s="46">
        <v>4563396</v>
      </c>
      <c r="V1390" s="46">
        <v>6107542</v>
      </c>
      <c r="W1390" s="46">
        <v>8470672</v>
      </c>
      <c r="X1390" s="30">
        <v>4</v>
      </c>
    </row>
    <row r="1391" spans="1:24" x14ac:dyDescent="0.3">
      <c r="A1391" s="32">
        <v>1117</v>
      </c>
      <c r="B1391" s="47" t="s">
        <v>1903</v>
      </c>
      <c r="C1391" s="47"/>
      <c r="D1391" s="47"/>
      <c r="E1391" s="48">
        <v>16.806999999999999</v>
      </c>
      <c r="F1391" s="47"/>
      <c r="G1391" s="47"/>
      <c r="H1391" s="47"/>
      <c r="I1391" s="49">
        <v>214.11995999999999</v>
      </c>
      <c r="J1391" s="47" t="s">
        <v>87</v>
      </c>
      <c r="K1391" s="49"/>
      <c r="L1391" s="49"/>
      <c r="M1391" s="49"/>
      <c r="N1391" s="49"/>
      <c r="O1391" s="49"/>
      <c r="P1391" s="49"/>
      <c r="Q1391" s="49"/>
      <c r="R1391" s="49"/>
      <c r="S1391" s="47"/>
      <c r="T1391" s="46">
        <v>21959971</v>
      </c>
      <c r="U1391" s="46"/>
      <c r="V1391" s="46"/>
      <c r="W1391" s="46"/>
      <c r="X1391" s="30">
        <v>1</v>
      </c>
    </row>
    <row r="1392" spans="1:24" x14ac:dyDescent="0.3">
      <c r="A1392" s="32">
        <v>1118</v>
      </c>
      <c r="B1392" s="47" t="s">
        <v>1904</v>
      </c>
      <c r="C1392" s="47"/>
      <c r="D1392" s="47"/>
      <c r="E1392" s="48">
        <v>16.814</v>
      </c>
      <c r="F1392" s="47"/>
      <c r="G1392" s="47"/>
      <c r="H1392" s="47"/>
      <c r="I1392" s="49">
        <v>198.07473999999999</v>
      </c>
      <c r="J1392" s="47" t="s">
        <v>87</v>
      </c>
      <c r="K1392" s="49"/>
      <c r="L1392" s="49"/>
      <c r="M1392" s="49"/>
      <c r="N1392" s="49"/>
      <c r="O1392" s="49"/>
      <c r="P1392" s="49"/>
      <c r="Q1392" s="49"/>
      <c r="R1392" s="49"/>
      <c r="S1392" s="47"/>
      <c r="T1392" s="46"/>
      <c r="U1392" s="46">
        <v>26789744</v>
      </c>
      <c r="V1392" s="46">
        <v>14836939</v>
      </c>
      <c r="W1392" s="46"/>
      <c r="X1392" s="30">
        <v>2</v>
      </c>
    </row>
    <row r="1393" spans="1:24" x14ac:dyDescent="0.3">
      <c r="A1393" s="32">
        <v>1119</v>
      </c>
      <c r="B1393" s="47" t="s">
        <v>2130</v>
      </c>
      <c r="C1393" s="47"/>
      <c r="D1393" s="47"/>
      <c r="E1393" s="48">
        <v>16.876999999999999</v>
      </c>
      <c r="F1393" s="47"/>
      <c r="G1393" s="47"/>
      <c r="H1393" s="47"/>
      <c r="I1393" s="49">
        <v>229.14612</v>
      </c>
      <c r="J1393" s="47" t="s">
        <v>87</v>
      </c>
      <c r="K1393" s="49"/>
      <c r="L1393" s="49"/>
      <c r="M1393" s="49"/>
      <c r="N1393" s="49"/>
      <c r="O1393" s="49"/>
      <c r="P1393" s="49"/>
      <c r="Q1393" s="49"/>
      <c r="R1393" s="49"/>
      <c r="S1393" s="47"/>
      <c r="T1393" s="46">
        <v>235218475</v>
      </c>
      <c r="U1393" s="46" t="s">
        <v>87</v>
      </c>
      <c r="V1393" s="46" t="s">
        <v>87</v>
      </c>
      <c r="W1393" s="46" t="s">
        <v>87</v>
      </c>
      <c r="X1393" s="30">
        <v>1</v>
      </c>
    </row>
    <row r="1394" spans="1:24" x14ac:dyDescent="0.3">
      <c r="A1394" s="32">
        <v>1120</v>
      </c>
      <c r="B1394" s="47" t="s">
        <v>1905</v>
      </c>
      <c r="C1394" s="47"/>
      <c r="D1394" s="47"/>
      <c r="E1394" s="48">
        <v>16.876999999999999</v>
      </c>
      <c r="F1394" s="47"/>
      <c r="G1394" s="47"/>
      <c r="H1394" s="47"/>
      <c r="I1394" s="49">
        <v>320.05354</v>
      </c>
      <c r="J1394" s="47" t="s">
        <v>87</v>
      </c>
      <c r="K1394" s="49"/>
      <c r="L1394" s="49"/>
      <c r="M1394" s="49"/>
      <c r="N1394" s="49"/>
      <c r="O1394" s="49"/>
      <c r="P1394" s="49"/>
      <c r="Q1394" s="49"/>
      <c r="R1394" s="49"/>
      <c r="S1394" s="47"/>
      <c r="T1394" s="46">
        <v>26391</v>
      </c>
      <c r="U1394" s="46" t="s">
        <v>87</v>
      </c>
      <c r="V1394" s="46">
        <v>88852</v>
      </c>
      <c r="W1394" s="46">
        <v>95828</v>
      </c>
      <c r="X1394" s="30">
        <v>3</v>
      </c>
    </row>
    <row r="1395" spans="1:24" x14ac:dyDescent="0.3">
      <c r="A1395" s="32">
        <v>1121</v>
      </c>
      <c r="B1395" s="47" t="s">
        <v>1907</v>
      </c>
      <c r="C1395" s="47"/>
      <c r="D1395" s="47"/>
      <c r="E1395" s="48">
        <v>16.879000000000001</v>
      </c>
      <c r="F1395" s="47"/>
      <c r="G1395" s="47"/>
      <c r="H1395" s="47"/>
      <c r="I1395" s="49">
        <v>236.17707999999999</v>
      </c>
      <c r="J1395" s="47" t="s">
        <v>87</v>
      </c>
      <c r="K1395" s="49"/>
      <c r="L1395" s="49"/>
      <c r="M1395" s="49"/>
      <c r="N1395" s="49"/>
      <c r="O1395" s="49"/>
      <c r="P1395" s="49"/>
      <c r="Q1395" s="49"/>
      <c r="R1395" s="49"/>
      <c r="S1395" s="47"/>
      <c r="T1395" s="46"/>
      <c r="U1395" s="46"/>
      <c r="V1395" s="46">
        <v>262146</v>
      </c>
      <c r="W1395" s="46"/>
      <c r="X1395" s="30">
        <v>1</v>
      </c>
    </row>
    <row r="1396" spans="1:24" x14ac:dyDescent="0.3">
      <c r="A1396" s="32">
        <v>1122</v>
      </c>
      <c r="B1396" s="47" t="s">
        <v>1908</v>
      </c>
      <c r="C1396" s="47"/>
      <c r="D1396" s="47"/>
      <c r="E1396" s="48">
        <v>16.882999999999999</v>
      </c>
      <c r="F1396" s="47"/>
      <c r="G1396" s="47"/>
      <c r="H1396" s="47"/>
      <c r="I1396" s="49">
        <v>286.03334000000001</v>
      </c>
      <c r="J1396" s="47" t="s">
        <v>87</v>
      </c>
      <c r="K1396" s="49"/>
      <c r="L1396" s="49"/>
      <c r="M1396" s="49"/>
      <c r="N1396" s="49"/>
      <c r="O1396" s="49"/>
      <c r="P1396" s="49"/>
      <c r="Q1396" s="49"/>
      <c r="R1396" s="49"/>
      <c r="S1396" s="47"/>
      <c r="T1396" s="46">
        <v>21248</v>
      </c>
      <c r="U1396" s="46">
        <v>22594</v>
      </c>
      <c r="V1396" s="46">
        <v>139057</v>
      </c>
      <c r="W1396" s="46">
        <v>118240</v>
      </c>
      <c r="X1396" s="30">
        <v>4</v>
      </c>
    </row>
    <row r="1397" spans="1:24" x14ac:dyDescent="0.3">
      <c r="A1397" s="32">
        <v>1123</v>
      </c>
      <c r="B1397" s="47" t="s">
        <v>2135</v>
      </c>
      <c r="C1397" s="47"/>
      <c r="D1397" s="47"/>
      <c r="E1397" s="48">
        <v>16.89</v>
      </c>
      <c r="F1397" s="47"/>
      <c r="G1397" s="47"/>
      <c r="H1397" s="47"/>
      <c r="I1397" s="49">
        <v>216.02401</v>
      </c>
      <c r="J1397" s="47" t="s">
        <v>87</v>
      </c>
      <c r="K1397" s="49"/>
      <c r="L1397" s="49"/>
      <c r="M1397" s="49"/>
      <c r="N1397" s="49"/>
      <c r="O1397" s="49"/>
      <c r="P1397" s="49"/>
      <c r="Q1397" s="49"/>
      <c r="R1397" s="49"/>
      <c r="S1397" s="47"/>
      <c r="T1397" s="46"/>
      <c r="U1397" s="46"/>
      <c r="V1397" s="46">
        <v>262146</v>
      </c>
      <c r="W1397" s="46"/>
      <c r="X1397" s="30">
        <v>1</v>
      </c>
    </row>
    <row r="1398" spans="1:24" x14ac:dyDescent="0.3">
      <c r="A1398" s="32">
        <v>1124</v>
      </c>
      <c r="B1398" s="47" t="s">
        <v>2137</v>
      </c>
      <c r="C1398" s="47"/>
      <c r="D1398" s="47"/>
      <c r="E1398" s="48">
        <v>16.899000000000001</v>
      </c>
      <c r="F1398" s="47"/>
      <c r="G1398" s="47"/>
      <c r="H1398" s="47"/>
      <c r="I1398" s="49">
        <v>340.10536999999999</v>
      </c>
      <c r="J1398" s="47" t="s">
        <v>87</v>
      </c>
      <c r="K1398" s="49"/>
      <c r="L1398" s="49"/>
      <c r="M1398" s="49"/>
      <c r="N1398" s="49"/>
      <c r="O1398" s="49"/>
      <c r="P1398" s="49"/>
      <c r="Q1398" s="49"/>
      <c r="R1398" s="49"/>
      <c r="S1398" s="47"/>
      <c r="T1398" s="46"/>
      <c r="U1398" s="46">
        <v>125864</v>
      </c>
      <c r="V1398" s="46">
        <v>99989</v>
      </c>
      <c r="W1398" s="46">
        <v>111114</v>
      </c>
      <c r="X1398" s="30">
        <v>3</v>
      </c>
    </row>
    <row r="1399" spans="1:24" x14ac:dyDescent="0.3">
      <c r="A1399" s="32">
        <v>1125</v>
      </c>
      <c r="B1399" s="47" t="s">
        <v>1910</v>
      </c>
      <c r="C1399" s="47"/>
      <c r="D1399" s="47"/>
      <c r="E1399" s="48">
        <v>16.902000000000001</v>
      </c>
      <c r="F1399" s="47"/>
      <c r="G1399" s="47"/>
      <c r="H1399" s="47"/>
      <c r="I1399" s="49">
        <v>196.12465</v>
      </c>
      <c r="J1399" s="47">
        <v>196.12393</v>
      </c>
      <c r="K1399" s="49"/>
      <c r="L1399" s="49"/>
      <c r="M1399" s="49"/>
      <c r="N1399" s="49"/>
      <c r="O1399" s="49"/>
      <c r="P1399" s="49"/>
      <c r="Q1399" s="49"/>
      <c r="R1399" s="49"/>
      <c r="S1399" s="47"/>
      <c r="T1399" s="46">
        <v>219176</v>
      </c>
      <c r="U1399" s="46" t="s">
        <v>87</v>
      </c>
      <c r="V1399" s="46">
        <v>2777361</v>
      </c>
      <c r="W1399" s="46" t="s">
        <v>87</v>
      </c>
      <c r="X1399" s="30">
        <v>2</v>
      </c>
    </row>
    <row r="1400" spans="1:24" x14ac:dyDescent="0.3">
      <c r="A1400" s="32">
        <v>1126</v>
      </c>
      <c r="B1400" s="47" t="s">
        <v>2140</v>
      </c>
      <c r="C1400" s="47"/>
      <c r="D1400" s="47"/>
      <c r="E1400" s="48">
        <v>16.905999999999999</v>
      </c>
      <c r="F1400" s="47"/>
      <c r="G1400" s="47"/>
      <c r="H1400" s="47"/>
      <c r="I1400" s="49">
        <v>114.10392</v>
      </c>
      <c r="J1400" s="47" t="s">
        <v>87</v>
      </c>
      <c r="K1400" s="49"/>
      <c r="L1400" s="49"/>
      <c r="M1400" s="49"/>
      <c r="N1400" s="49"/>
      <c r="O1400" s="49"/>
      <c r="P1400" s="49"/>
      <c r="Q1400" s="49"/>
      <c r="R1400" s="49"/>
      <c r="S1400" s="47"/>
      <c r="T1400" s="46">
        <v>21003620</v>
      </c>
      <c r="U1400" s="46">
        <v>23183964</v>
      </c>
      <c r="V1400" s="46">
        <v>18407094</v>
      </c>
      <c r="W1400" s="46">
        <v>21705257</v>
      </c>
      <c r="X1400" s="30">
        <v>4</v>
      </c>
    </row>
    <row r="1401" spans="1:24" x14ac:dyDescent="0.3">
      <c r="A1401" s="32">
        <v>1127</v>
      </c>
      <c r="B1401" s="47" t="s">
        <v>2142</v>
      </c>
      <c r="C1401" s="47"/>
      <c r="D1401" s="47"/>
      <c r="E1401" s="48">
        <v>16.913</v>
      </c>
      <c r="F1401" s="47"/>
      <c r="G1401" s="47"/>
      <c r="H1401" s="47"/>
      <c r="I1401" s="49">
        <v>330.10133000000002</v>
      </c>
      <c r="J1401" s="47" t="s">
        <v>87</v>
      </c>
      <c r="K1401" s="49"/>
      <c r="L1401" s="49"/>
      <c r="M1401" s="49"/>
      <c r="N1401" s="49"/>
      <c r="O1401" s="49"/>
      <c r="P1401" s="49"/>
      <c r="Q1401" s="49"/>
      <c r="R1401" s="49"/>
      <c r="S1401" s="47"/>
      <c r="T1401" s="46">
        <v>537238</v>
      </c>
      <c r="U1401" s="46">
        <v>626365</v>
      </c>
      <c r="V1401" s="46">
        <v>643555</v>
      </c>
      <c r="W1401" s="46">
        <v>624818</v>
      </c>
      <c r="X1401" s="30">
        <v>4</v>
      </c>
    </row>
    <row r="1402" spans="1:24" x14ac:dyDescent="0.3">
      <c r="A1402" s="32">
        <v>1128</v>
      </c>
      <c r="B1402" s="47" t="s">
        <v>1912</v>
      </c>
      <c r="C1402" s="47"/>
      <c r="D1402" s="47"/>
      <c r="E1402" s="48">
        <v>16.916</v>
      </c>
      <c r="F1402" s="47"/>
      <c r="G1402" s="47"/>
      <c r="H1402" s="47"/>
      <c r="I1402" s="49">
        <v>356.26233000000002</v>
      </c>
      <c r="J1402" s="47" t="s">
        <v>87</v>
      </c>
      <c r="K1402" s="49"/>
      <c r="L1402" s="49"/>
      <c r="M1402" s="49"/>
      <c r="N1402" s="49"/>
      <c r="O1402" s="49"/>
      <c r="P1402" s="49"/>
      <c r="Q1402" s="49"/>
      <c r="R1402" s="49"/>
      <c r="S1402" s="47"/>
      <c r="T1402" s="46">
        <v>661693</v>
      </c>
      <c r="U1402" s="46">
        <v>797110</v>
      </c>
      <c r="V1402" s="46">
        <v>934205</v>
      </c>
      <c r="W1402" s="46">
        <v>859569</v>
      </c>
      <c r="X1402" s="30">
        <v>4</v>
      </c>
    </row>
    <row r="1403" spans="1:24" x14ac:dyDescent="0.3">
      <c r="A1403" s="32">
        <v>1129</v>
      </c>
      <c r="B1403" s="47" t="s">
        <v>1913</v>
      </c>
      <c r="C1403" s="47"/>
      <c r="D1403" s="47"/>
      <c r="E1403" s="48">
        <v>16.917000000000002</v>
      </c>
      <c r="F1403" s="47"/>
      <c r="G1403" s="47"/>
      <c r="H1403" s="47"/>
      <c r="I1403" s="49">
        <v>266.13013000000001</v>
      </c>
      <c r="J1403" s="47" t="s">
        <v>87</v>
      </c>
      <c r="K1403" s="49"/>
      <c r="L1403" s="49"/>
      <c r="M1403" s="49"/>
      <c r="N1403" s="49"/>
      <c r="O1403" s="49"/>
      <c r="P1403" s="49"/>
      <c r="Q1403" s="49"/>
      <c r="R1403" s="49"/>
      <c r="S1403" s="47"/>
      <c r="T1403" s="46">
        <v>626860</v>
      </c>
      <c r="U1403" s="46">
        <v>729413</v>
      </c>
      <c r="V1403" s="46">
        <v>805428</v>
      </c>
      <c r="W1403" s="46">
        <v>781852</v>
      </c>
      <c r="X1403" s="30">
        <v>4</v>
      </c>
    </row>
    <row r="1404" spans="1:24" x14ac:dyDescent="0.3">
      <c r="A1404" s="32">
        <v>1130</v>
      </c>
      <c r="B1404" s="47" t="s">
        <v>694</v>
      </c>
      <c r="C1404" s="47"/>
      <c r="D1404" s="47"/>
      <c r="E1404" s="48">
        <v>16.922000000000001</v>
      </c>
      <c r="F1404" s="47"/>
      <c r="G1404" s="47"/>
      <c r="H1404" s="47"/>
      <c r="I1404" s="49">
        <v>382.18871000000001</v>
      </c>
      <c r="J1404" s="47" t="s">
        <v>87</v>
      </c>
      <c r="K1404" s="49"/>
      <c r="L1404" s="49"/>
      <c r="M1404" s="49"/>
      <c r="N1404" s="49"/>
      <c r="O1404" s="49"/>
      <c r="P1404" s="49"/>
      <c r="Q1404" s="49"/>
      <c r="R1404" s="49"/>
      <c r="S1404" s="47"/>
      <c r="T1404" s="46">
        <v>1061865</v>
      </c>
      <c r="U1404" s="46">
        <v>1103351</v>
      </c>
      <c r="V1404" s="46">
        <v>1194770</v>
      </c>
      <c r="W1404" s="46">
        <v>1202773</v>
      </c>
      <c r="X1404" s="30">
        <v>4</v>
      </c>
    </row>
    <row r="1405" spans="1:24" x14ac:dyDescent="0.3">
      <c r="A1405" s="32">
        <v>1131</v>
      </c>
      <c r="B1405" s="47" t="s">
        <v>1914</v>
      </c>
      <c r="C1405" s="47"/>
      <c r="D1405" s="47"/>
      <c r="E1405" s="48">
        <v>16.923999999999999</v>
      </c>
      <c r="F1405" s="47"/>
      <c r="G1405" s="47"/>
      <c r="H1405" s="47"/>
      <c r="I1405" s="49">
        <v>120.09335</v>
      </c>
      <c r="J1405" s="47">
        <v>120.09305999999999</v>
      </c>
      <c r="K1405" s="49"/>
      <c r="L1405" s="49"/>
      <c r="M1405" s="49"/>
      <c r="N1405" s="49"/>
      <c r="O1405" s="49"/>
      <c r="P1405" s="49"/>
      <c r="Q1405" s="49"/>
      <c r="R1405" s="49"/>
      <c r="S1405" s="47"/>
      <c r="T1405" s="46"/>
      <c r="U1405" s="46"/>
      <c r="V1405" s="46">
        <v>1224805</v>
      </c>
      <c r="W1405" s="46"/>
      <c r="X1405" s="30">
        <v>1</v>
      </c>
    </row>
    <row r="1406" spans="1:24" x14ac:dyDescent="0.3">
      <c r="A1406" s="32">
        <v>1132</v>
      </c>
      <c r="B1406" s="47" t="s">
        <v>2148</v>
      </c>
      <c r="C1406" s="47"/>
      <c r="D1406" s="47"/>
      <c r="E1406" s="48">
        <v>17.056000000000001</v>
      </c>
      <c r="F1406" s="47"/>
      <c r="G1406" s="47"/>
      <c r="H1406" s="47"/>
      <c r="I1406" s="49" t="s">
        <v>87</v>
      </c>
      <c r="J1406" s="47" t="s">
        <v>87</v>
      </c>
      <c r="K1406" s="49"/>
      <c r="L1406" s="49"/>
      <c r="M1406" s="49"/>
      <c r="N1406" s="49"/>
      <c r="O1406" s="49"/>
      <c r="P1406" s="49"/>
      <c r="Q1406" s="49"/>
      <c r="R1406" s="49"/>
      <c r="S1406" s="47"/>
      <c r="T1406" s="46"/>
      <c r="U1406" s="46">
        <v>395026</v>
      </c>
      <c r="V1406" s="46"/>
      <c r="W1406" s="46">
        <v>295384</v>
      </c>
      <c r="X1406" s="30">
        <v>2</v>
      </c>
    </row>
    <row r="1407" spans="1:24" x14ac:dyDescent="0.3">
      <c r="A1407" s="32">
        <v>1133</v>
      </c>
      <c r="B1407" s="47" t="s">
        <v>2150</v>
      </c>
      <c r="C1407" s="47"/>
      <c r="D1407" s="47"/>
      <c r="E1407" s="48">
        <v>17.100999999999999</v>
      </c>
      <c r="F1407" s="47"/>
      <c r="G1407" s="47"/>
      <c r="H1407" s="47"/>
      <c r="I1407" s="49">
        <v>367.16791000000001</v>
      </c>
      <c r="J1407" s="47" t="s">
        <v>87</v>
      </c>
      <c r="K1407" s="49"/>
      <c r="L1407" s="49"/>
      <c r="M1407" s="49"/>
      <c r="N1407" s="49"/>
      <c r="O1407" s="49"/>
      <c r="P1407" s="49"/>
      <c r="Q1407" s="49"/>
      <c r="R1407" s="49"/>
      <c r="S1407" s="47"/>
      <c r="T1407" s="46"/>
      <c r="U1407" s="46">
        <v>28795</v>
      </c>
      <c r="V1407" s="46"/>
      <c r="W1407" s="46">
        <v>27193</v>
      </c>
      <c r="X1407" s="30">
        <v>2</v>
      </c>
    </row>
    <row r="1408" spans="1:24" x14ac:dyDescent="0.3">
      <c r="A1408" s="32">
        <v>1134</v>
      </c>
      <c r="B1408" s="47" t="s">
        <v>1915</v>
      </c>
      <c r="C1408" s="47"/>
      <c r="D1408" s="47"/>
      <c r="E1408" s="48">
        <v>17.108000000000001</v>
      </c>
      <c r="F1408" s="47"/>
      <c r="G1408" s="47"/>
      <c r="H1408" s="47"/>
      <c r="I1408" s="49">
        <v>399.06759</v>
      </c>
      <c r="J1408" s="47" t="s">
        <v>87</v>
      </c>
      <c r="K1408" s="49"/>
      <c r="L1408" s="49"/>
      <c r="M1408" s="49"/>
      <c r="N1408" s="49"/>
      <c r="O1408" s="49"/>
      <c r="P1408" s="49"/>
      <c r="Q1408" s="49"/>
      <c r="R1408" s="49"/>
      <c r="S1408" s="47"/>
      <c r="T1408" s="46">
        <v>9771815</v>
      </c>
      <c r="U1408" s="46">
        <v>17084943</v>
      </c>
      <c r="V1408" s="46">
        <v>6765095</v>
      </c>
      <c r="W1408" s="46">
        <v>6963752</v>
      </c>
      <c r="X1408" s="30">
        <v>4</v>
      </c>
    </row>
    <row r="1409" spans="1:24" x14ac:dyDescent="0.3">
      <c r="A1409" s="32">
        <v>1135</v>
      </c>
      <c r="B1409" s="47" t="s">
        <v>1916</v>
      </c>
      <c r="C1409" s="47"/>
      <c r="D1409" s="47"/>
      <c r="E1409" s="48">
        <v>17.135000000000002</v>
      </c>
      <c r="F1409" s="47"/>
      <c r="G1409" s="47"/>
      <c r="H1409" s="47"/>
      <c r="I1409" s="49">
        <v>292.02058</v>
      </c>
      <c r="J1409" s="47" t="s">
        <v>87</v>
      </c>
      <c r="K1409" s="49"/>
      <c r="L1409" s="49"/>
      <c r="M1409" s="49"/>
      <c r="N1409" s="49"/>
      <c r="O1409" s="49"/>
      <c r="P1409" s="49"/>
      <c r="Q1409" s="49"/>
      <c r="R1409" s="49"/>
      <c r="S1409" s="47"/>
      <c r="T1409" s="46"/>
      <c r="U1409" s="46"/>
      <c r="V1409" s="46">
        <v>739206</v>
      </c>
      <c r="W1409" s="46"/>
      <c r="X1409" s="30">
        <v>1</v>
      </c>
    </row>
    <row r="1410" spans="1:24" x14ac:dyDescent="0.3">
      <c r="A1410" s="32">
        <v>1136</v>
      </c>
      <c r="B1410" s="47" t="s">
        <v>1917</v>
      </c>
      <c r="C1410" s="47"/>
      <c r="D1410" s="47"/>
      <c r="E1410" s="48">
        <v>17.137</v>
      </c>
      <c r="F1410" s="47"/>
      <c r="G1410" s="47"/>
      <c r="H1410" s="47"/>
      <c r="I1410" s="49">
        <v>382.15773999999999</v>
      </c>
      <c r="J1410" s="47" t="s">
        <v>87</v>
      </c>
      <c r="K1410" s="49"/>
      <c r="L1410" s="49"/>
      <c r="M1410" s="49"/>
      <c r="N1410" s="49"/>
      <c r="O1410" s="49"/>
      <c r="P1410" s="49"/>
      <c r="Q1410" s="49"/>
      <c r="R1410" s="49"/>
      <c r="S1410" s="47"/>
      <c r="T1410" s="46"/>
      <c r="U1410" s="46">
        <v>466729</v>
      </c>
      <c r="V1410" s="46">
        <v>492925</v>
      </c>
      <c r="W1410" s="46"/>
      <c r="X1410" s="30">
        <v>2</v>
      </c>
    </row>
    <row r="1411" spans="1:24" x14ac:dyDescent="0.3">
      <c r="A1411" s="32">
        <v>1137</v>
      </c>
      <c r="B1411" s="47" t="s">
        <v>2154</v>
      </c>
      <c r="C1411" s="47"/>
      <c r="D1411" s="47"/>
      <c r="E1411" s="48">
        <v>17.138999999999999</v>
      </c>
      <c r="F1411" s="47"/>
      <c r="G1411" s="47"/>
      <c r="H1411" s="47"/>
      <c r="I1411" s="49">
        <v>828.03832</v>
      </c>
      <c r="J1411" s="47" t="s">
        <v>87</v>
      </c>
      <c r="K1411" s="49"/>
      <c r="L1411" s="49"/>
      <c r="M1411" s="49"/>
      <c r="N1411" s="49"/>
      <c r="O1411" s="49"/>
      <c r="P1411" s="49"/>
      <c r="Q1411" s="49"/>
      <c r="R1411" s="49"/>
      <c r="S1411" s="47"/>
      <c r="T1411" s="46"/>
      <c r="U1411" s="46">
        <v>295993</v>
      </c>
      <c r="V1411" s="46">
        <v>238918</v>
      </c>
      <c r="W1411" s="46"/>
      <c r="X1411" s="30">
        <v>2</v>
      </c>
    </row>
    <row r="1412" spans="1:24" x14ac:dyDescent="0.3">
      <c r="A1412" s="32">
        <v>1138</v>
      </c>
      <c r="B1412" s="47" t="s">
        <v>2156</v>
      </c>
      <c r="C1412" s="47"/>
      <c r="D1412" s="47"/>
      <c r="E1412" s="48">
        <v>17.146000000000001</v>
      </c>
      <c r="F1412" s="47"/>
      <c r="G1412" s="47"/>
      <c r="H1412" s="47"/>
      <c r="I1412" s="49">
        <v>291.12875000000003</v>
      </c>
      <c r="J1412" s="47" t="s">
        <v>87</v>
      </c>
      <c r="K1412" s="49"/>
      <c r="L1412" s="49"/>
      <c r="M1412" s="49"/>
      <c r="N1412" s="49"/>
      <c r="O1412" s="49"/>
      <c r="P1412" s="49"/>
      <c r="Q1412" s="49"/>
      <c r="R1412" s="49"/>
      <c r="S1412" s="47"/>
      <c r="T1412" s="46"/>
      <c r="U1412" s="46">
        <v>1065747</v>
      </c>
      <c r="V1412" s="46">
        <v>1132671</v>
      </c>
      <c r="W1412" s="46"/>
      <c r="X1412" s="30">
        <v>2</v>
      </c>
    </row>
    <row r="1413" spans="1:24" x14ac:dyDescent="0.3">
      <c r="A1413" s="32">
        <v>1139</v>
      </c>
      <c r="B1413" s="47" t="s">
        <v>1920</v>
      </c>
      <c r="C1413" s="47"/>
      <c r="D1413" s="47"/>
      <c r="E1413" s="48">
        <v>17.149999999999999</v>
      </c>
      <c r="F1413" s="47"/>
      <c r="G1413" s="47"/>
      <c r="H1413" s="47"/>
      <c r="I1413" s="49">
        <v>194.13013000000001</v>
      </c>
      <c r="J1413" s="47" t="s">
        <v>87</v>
      </c>
      <c r="K1413" s="49"/>
      <c r="L1413" s="49"/>
      <c r="M1413" s="49"/>
      <c r="N1413" s="49"/>
      <c r="O1413" s="49"/>
      <c r="P1413" s="49"/>
      <c r="Q1413" s="49"/>
      <c r="R1413" s="49"/>
      <c r="S1413" s="47"/>
      <c r="T1413" s="46"/>
      <c r="U1413" s="46">
        <v>266291</v>
      </c>
      <c r="V1413" s="46"/>
      <c r="W1413" s="46">
        <v>220008</v>
      </c>
      <c r="X1413" s="30">
        <v>2</v>
      </c>
    </row>
    <row r="1414" spans="1:24" x14ac:dyDescent="0.3">
      <c r="A1414" s="32">
        <v>1140</v>
      </c>
      <c r="B1414" s="47" t="s">
        <v>1922</v>
      </c>
      <c r="C1414" s="47"/>
      <c r="D1414" s="47"/>
      <c r="E1414" s="48">
        <v>17.151</v>
      </c>
      <c r="F1414" s="47"/>
      <c r="G1414" s="47"/>
      <c r="H1414" s="47"/>
      <c r="I1414" s="49">
        <v>267.14967999999999</v>
      </c>
      <c r="J1414" s="47" t="s">
        <v>87</v>
      </c>
      <c r="K1414" s="49"/>
      <c r="L1414" s="49"/>
      <c r="M1414" s="49"/>
      <c r="N1414" s="49"/>
      <c r="O1414" s="49"/>
      <c r="P1414" s="49"/>
      <c r="Q1414" s="49"/>
      <c r="R1414" s="49"/>
      <c r="S1414" s="47"/>
      <c r="T1414" s="46"/>
      <c r="U1414" s="46">
        <v>194965</v>
      </c>
      <c r="V1414" s="46"/>
      <c r="W1414" s="46">
        <v>127074</v>
      </c>
      <c r="X1414" s="30">
        <v>2</v>
      </c>
    </row>
    <row r="1415" spans="1:24" x14ac:dyDescent="0.3">
      <c r="A1415" s="32">
        <v>1141</v>
      </c>
      <c r="B1415" s="47" t="s">
        <v>1923</v>
      </c>
      <c r="C1415" s="47"/>
      <c r="D1415" s="47"/>
      <c r="E1415" s="48">
        <v>17.155000000000001</v>
      </c>
      <c r="F1415" s="47"/>
      <c r="G1415" s="47"/>
      <c r="H1415" s="47"/>
      <c r="I1415" s="49">
        <v>234.19782000000001</v>
      </c>
      <c r="J1415" s="47" t="s">
        <v>87</v>
      </c>
      <c r="K1415" s="49"/>
      <c r="L1415" s="49"/>
      <c r="M1415" s="49"/>
      <c r="N1415" s="49"/>
      <c r="O1415" s="49"/>
      <c r="P1415" s="49"/>
      <c r="Q1415" s="49"/>
      <c r="R1415" s="49"/>
      <c r="S1415" s="47"/>
      <c r="T1415" s="46"/>
      <c r="U1415" s="46">
        <v>4491676</v>
      </c>
      <c r="V1415" s="46"/>
      <c r="W1415" s="46">
        <v>3526083</v>
      </c>
      <c r="X1415" s="30">
        <v>2</v>
      </c>
    </row>
    <row r="1416" spans="1:24" x14ac:dyDescent="0.3">
      <c r="A1416" s="32">
        <v>1142</v>
      </c>
      <c r="B1416" s="47" t="s">
        <v>1924</v>
      </c>
      <c r="C1416" s="47"/>
      <c r="D1416" s="47"/>
      <c r="E1416" s="48">
        <v>17.155000000000001</v>
      </c>
      <c r="F1416" s="47"/>
      <c r="G1416" s="47"/>
      <c r="H1416" s="47"/>
      <c r="I1416" s="49">
        <v>178.13522</v>
      </c>
      <c r="J1416" s="47" t="s">
        <v>87</v>
      </c>
      <c r="K1416" s="49"/>
      <c r="L1416" s="49"/>
      <c r="M1416" s="49"/>
      <c r="N1416" s="49"/>
      <c r="O1416" s="49"/>
      <c r="P1416" s="49"/>
      <c r="Q1416" s="49"/>
      <c r="R1416" s="49"/>
      <c r="S1416" s="47"/>
      <c r="T1416" s="46"/>
      <c r="U1416" s="46">
        <v>194965</v>
      </c>
      <c r="V1416" s="46"/>
      <c r="W1416" s="46">
        <v>127074</v>
      </c>
      <c r="X1416" s="30">
        <v>2</v>
      </c>
    </row>
    <row r="1417" spans="1:24" x14ac:dyDescent="0.3">
      <c r="A1417" s="32">
        <v>1143</v>
      </c>
      <c r="B1417" s="47" t="s">
        <v>1926</v>
      </c>
      <c r="C1417" s="47"/>
      <c r="D1417" s="47"/>
      <c r="E1417" s="48">
        <v>17.166</v>
      </c>
      <c r="F1417" s="47"/>
      <c r="G1417" s="47"/>
      <c r="H1417" s="47"/>
      <c r="I1417" s="49">
        <v>208.10939999999999</v>
      </c>
      <c r="J1417" s="47" t="s">
        <v>87</v>
      </c>
      <c r="K1417" s="49"/>
      <c r="L1417" s="49"/>
      <c r="M1417" s="49"/>
      <c r="N1417" s="49"/>
      <c r="O1417" s="49"/>
      <c r="P1417" s="49"/>
      <c r="Q1417" s="49"/>
      <c r="R1417" s="49"/>
      <c r="S1417" s="47"/>
      <c r="T1417" s="46"/>
      <c r="U1417" s="46">
        <v>4165402</v>
      </c>
      <c r="V1417" s="46"/>
      <c r="W1417" s="46">
        <v>4143785</v>
      </c>
      <c r="X1417" s="30">
        <v>2</v>
      </c>
    </row>
    <row r="1418" spans="1:24" x14ac:dyDescent="0.3">
      <c r="A1418" s="32">
        <v>1144</v>
      </c>
      <c r="B1418" s="47" t="s">
        <v>2164</v>
      </c>
      <c r="C1418" s="47"/>
      <c r="D1418" s="47"/>
      <c r="E1418" s="48">
        <v>17.187000000000001</v>
      </c>
      <c r="F1418" s="47"/>
      <c r="G1418" s="47"/>
      <c r="H1418" s="47"/>
      <c r="I1418" s="49">
        <v>236.14070000000001</v>
      </c>
      <c r="J1418" s="47" t="s">
        <v>87</v>
      </c>
      <c r="K1418" s="49"/>
      <c r="L1418" s="49"/>
      <c r="M1418" s="49"/>
      <c r="N1418" s="49"/>
      <c r="O1418" s="49"/>
      <c r="P1418" s="49"/>
      <c r="Q1418" s="49"/>
      <c r="R1418" s="49"/>
      <c r="S1418" s="47"/>
      <c r="T1418" s="46">
        <v>370907</v>
      </c>
      <c r="U1418" s="46">
        <v>400541</v>
      </c>
      <c r="V1418" s="46">
        <v>196212</v>
      </c>
      <c r="W1418" s="46">
        <v>198294</v>
      </c>
      <c r="X1418" s="30">
        <v>4</v>
      </c>
    </row>
    <row r="1419" spans="1:24" x14ac:dyDescent="0.3">
      <c r="A1419" s="32">
        <v>1145</v>
      </c>
      <c r="B1419" s="47" t="s">
        <v>1928</v>
      </c>
      <c r="C1419" s="47"/>
      <c r="D1419" s="47"/>
      <c r="E1419" s="48">
        <v>17.228999999999999</v>
      </c>
      <c r="F1419" s="47"/>
      <c r="G1419" s="47"/>
      <c r="H1419" s="47"/>
      <c r="I1419" s="49">
        <v>407.15014000000002</v>
      </c>
      <c r="J1419" s="47" t="s">
        <v>87</v>
      </c>
      <c r="K1419" s="49"/>
      <c r="L1419" s="49"/>
      <c r="M1419" s="49"/>
      <c r="N1419" s="49"/>
      <c r="O1419" s="49"/>
      <c r="P1419" s="49"/>
      <c r="Q1419" s="49"/>
      <c r="R1419" s="49"/>
      <c r="S1419" s="47"/>
      <c r="T1419" s="46"/>
      <c r="U1419" s="46"/>
      <c r="V1419" s="46">
        <v>1127699</v>
      </c>
      <c r="W1419" s="46"/>
      <c r="X1419" s="30">
        <v>1</v>
      </c>
    </row>
    <row r="1420" spans="1:24" x14ac:dyDescent="0.3">
      <c r="A1420" s="32">
        <v>1146</v>
      </c>
      <c r="B1420" s="47" t="s">
        <v>1930</v>
      </c>
      <c r="C1420" s="47"/>
      <c r="D1420" s="47"/>
      <c r="E1420" s="48">
        <v>17.234000000000002</v>
      </c>
      <c r="F1420" s="47"/>
      <c r="G1420" s="47"/>
      <c r="H1420" s="47"/>
      <c r="I1420" s="49">
        <v>518.01691000000005</v>
      </c>
      <c r="J1420" s="47" t="s">
        <v>87</v>
      </c>
      <c r="K1420" s="49"/>
      <c r="L1420" s="49"/>
      <c r="M1420" s="49"/>
      <c r="N1420" s="49"/>
      <c r="O1420" s="49"/>
      <c r="P1420" s="49"/>
      <c r="Q1420" s="49"/>
      <c r="R1420" s="49"/>
      <c r="S1420" s="47"/>
      <c r="T1420" s="46"/>
      <c r="U1420" s="46"/>
      <c r="V1420" s="46">
        <v>353230</v>
      </c>
      <c r="W1420" s="46"/>
      <c r="X1420" s="30">
        <v>1</v>
      </c>
    </row>
    <row r="1421" spans="1:24" x14ac:dyDescent="0.3">
      <c r="A1421" s="32">
        <v>1147</v>
      </c>
      <c r="B1421" s="47" t="s">
        <v>1931</v>
      </c>
      <c r="C1421" s="47"/>
      <c r="D1421" s="47"/>
      <c r="E1421" s="48">
        <v>17.234000000000002</v>
      </c>
      <c r="F1421" s="47"/>
      <c r="G1421" s="47"/>
      <c r="H1421" s="47"/>
      <c r="I1421" s="49">
        <v>140.11957000000001</v>
      </c>
      <c r="J1421" s="47" t="s">
        <v>87</v>
      </c>
      <c r="K1421" s="49"/>
      <c r="L1421" s="49"/>
      <c r="M1421" s="49"/>
      <c r="N1421" s="49"/>
      <c r="O1421" s="49"/>
      <c r="P1421" s="49"/>
      <c r="Q1421" s="49"/>
      <c r="R1421" s="49"/>
      <c r="S1421" s="47"/>
      <c r="T1421" s="46"/>
      <c r="U1421" s="46"/>
      <c r="V1421" s="46">
        <v>1127699</v>
      </c>
      <c r="W1421" s="46"/>
      <c r="X1421" s="30">
        <v>1</v>
      </c>
    </row>
    <row r="1422" spans="1:24" x14ac:dyDescent="0.3">
      <c r="A1422" s="32">
        <v>1148</v>
      </c>
      <c r="B1422" s="47" t="s">
        <v>2168</v>
      </c>
      <c r="C1422" s="47"/>
      <c r="D1422" s="47"/>
      <c r="E1422" s="48">
        <v>17.236000000000001</v>
      </c>
      <c r="F1422" s="47"/>
      <c r="G1422" s="47"/>
      <c r="H1422" s="47"/>
      <c r="I1422" s="49">
        <v>194.10900000000001</v>
      </c>
      <c r="J1422" s="47" t="s">
        <v>87</v>
      </c>
      <c r="K1422" s="49"/>
      <c r="L1422" s="49"/>
      <c r="M1422" s="49"/>
      <c r="N1422" s="49"/>
      <c r="O1422" s="49"/>
      <c r="P1422" s="49"/>
      <c r="Q1422" s="49"/>
      <c r="R1422" s="49"/>
      <c r="S1422" s="47"/>
      <c r="T1422" s="46"/>
      <c r="U1422" s="46"/>
      <c r="V1422" s="46">
        <v>353230</v>
      </c>
      <c r="W1422" s="46"/>
      <c r="X1422" s="30">
        <v>1</v>
      </c>
    </row>
    <row r="1423" spans="1:24" x14ac:dyDescent="0.3">
      <c r="A1423" s="32">
        <v>1149</v>
      </c>
      <c r="B1423" s="47" t="s">
        <v>1933</v>
      </c>
      <c r="C1423" s="47"/>
      <c r="D1423" s="47"/>
      <c r="E1423" s="48">
        <v>17.25</v>
      </c>
      <c r="F1423" s="47"/>
      <c r="G1423" s="47"/>
      <c r="H1423" s="47"/>
      <c r="I1423" s="49">
        <v>316.23968000000002</v>
      </c>
      <c r="J1423" s="47" t="s">
        <v>87</v>
      </c>
      <c r="K1423" s="49"/>
      <c r="L1423" s="49"/>
      <c r="M1423" s="49"/>
      <c r="N1423" s="49"/>
      <c r="O1423" s="49"/>
      <c r="P1423" s="49"/>
      <c r="Q1423" s="49"/>
      <c r="R1423" s="49"/>
      <c r="S1423" s="47"/>
      <c r="T1423" s="46"/>
      <c r="U1423" s="46"/>
      <c r="V1423" s="46"/>
      <c r="W1423" s="46">
        <v>117152</v>
      </c>
      <c r="X1423" s="30">
        <v>1</v>
      </c>
    </row>
    <row r="1424" spans="1:24" x14ac:dyDescent="0.3">
      <c r="A1424" s="32">
        <v>1150</v>
      </c>
      <c r="B1424" s="47" t="s">
        <v>1934</v>
      </c>
      <c r="C1424" s="47"/>
      <c r="D1424" s="47"/>
      <c r="E1424" s="48">
        <v>17.291</v>
      </c>
      <c r="F1424" s="47"/>
      <c r="G1424" s="47"/>
      <c r="H1424" s="47"/>
      <c r="I1424" s="49">
        <v>218.13013000000001</v>
      </c>
      <c r="J1424" s="47" t="s">
        <v>87</v>
      </c>
      <c r="K1424" s="49"/>
      <c r="L1424" s="49"/>
      <c r="M1424" s="49"/>
      <c r="N1424" s="49"/>
      <c r="O1424" s="49"/>
      <c r="P1424" s="49"/>
      <c r="Q1424" s="49"/>
      <c r="R1424" s="49"/>
      <c r="S1424" s="47"/>
      <c r="T1424" s="46"/>
      <c r="U1424" s="46">
        <v>918877</v>
      </c>
      <c r="V1424" s="46"/>
      <c r="W1424" s="46"/>
      <c r="X1424" s="30">
        <v>1</v>
      </c>
    </row>
    <row r="1425" spans="1:24" x14ac:dyDescent="0.3">
      <c r="A1425" s="32">
        <v>1151</v>
      </c>
      <c r="B1425" s="47" t="s">
        <v>702</v>
      </c>
      <c r="C1425" s="47"/>
      <c r="D1425" s="47"/>
      <c r="E1425" s="48">
        <v>17.292000000000002</v>
      </c>
      <c r="F1425" s="47"/>
      <c r="G1425" s="47"/>
      <c r="H1425" s="47"/>
      <c r="I1425" s="49">
        <v>530.17826000000002</v>
      </c>
      <c r="J1425" s="47" t="s">
        <v>87</v>
      </c>
      <c r="K1425" s="49"/>
      <c r="L1425" s="49"/>
      <c r="M1425" s="49"/>
      <c r="N1425" s="49"/>
      <c r="O1425" s="49"/>
      <c r="P1425" s="49"/>
      <c r="Q1425" s="49"/>
      <c r="R1425" s="49"/>
      <c r="S1425" s="47"/>
      <c r="T1425" s="46"/>
      <c r="U1425" s="46">
        <v>278069</v>
      </c>
      <c r="V1425" s="46"/>
      <c r="W1425" s="46">
        <v>259214</v>
      </c>
      <c r="X1425" s="30">
        <v>2</v>
      </c>
    </row>
    <row r="1426" spans="1:24" x14ac:dyDescent="0.3">
      <c r="A1426" s="32">
        <v>1152</v>
      </c>
      <c r="B1426" s="47" t="s">
        <v>2173</v>
      </c>
      <c r="C1426" s="47"/>
      <c r="D1426" s="47"/>
      <c r="E1426" s="48">
        <v>17.297000000000001</v>
      </c>
      <c r="F1426" s="47"/>
      <c r="G1426" s="47"/>
      <c r="H1426" s="47"/>
      <c r="I1426" s="49">
        <v>234.16143</v>
      </c>
      <c r="J1426" s="47" t="s">
        <v>87</v>
      </c>
      <c r="K1426" s="49"/>
      <c r="L1426" s="49"/>
      <c r="M1426" s="49"/>
      <c r="N1426" s="49"/>
      <c r="O1426" s="49"/>
      <c r="P1426" s="49"/>
      <c r="Q1426" s="49"/>
      <c r="R1426" s="49"/>
      <c r="S1426" s="47"/>
      <c r="T1426" s="46"/>
      <c r="U1426" s="46">
        <v>16170889</v>
      </c>
      <c r="V1426" s="46">
        <v>6180126</v>
      </c>
      <c r="W1426" s="46">
        <v>14740470</v>
      </c>
      <c r="X1426" s="30">
        <v>3</v>
      </c>
    </row>
    <row r="1427" spans="1:24" x14ac:dyDescent="0.3">
      <c r="A1427" s="32">
        <v>1153</v>
      </c>
      <c r="B1427" s="47" t="s">
        <v>706</v>
      </c>
      <c r="C1427" s="47"/>
      <c r="D1427" s="47"/>
      <c r="E1427" s="48">
        <v>17.300999999999998</v>
      </c>
      <c r="F1427" s="47"/>
      <c r="G1427" s="47"/>
      <c r="H1427" s="47"/>
      <c r="I1427" s="49">
        <v>256.14578</v>
      </c>
      <c r="J1427" s="47" t="s">
        <v>87</v>
      </c>
      <c r="K1427" s="49"/>
      <c r="L1427" s="49"/>
      <c r="M1427" s="49"/>
      <c r="N1427" s="49"/>
      <c r="O1427" s="49"/>
      <c r="P1427" s="49"/>
      <c r="Q1427" s="49"/>
      <c r="R1427" s="49"/>
      <c r="S1427" s="47"/>
      <c r="T1427" s="46">
        <v>318641</v>
      </c>
      <c r="U1427" s="46">
        <v>711026</v>
      </c>
      <c r="V1427" s="46">
        <v>359993</v>
      </c>
      <c r="W1427" s="46">
        <v>673644</v>
      </c>
      <c r="X1427" s="30">
        <v>4</v>
      </c>
    </row>
    <row r="1428" spans="1:24" x14ac:dyDescent="0.3">
      <c r="A1428" s="32">
        <v>1154</v>
      </c>
      <c r="B1428" s="47" t="s">
        <v>2176</v>
      </c>
      <c r="C1428" s="47"/>
      <c r="D1428" s="47"/>
      <c r="E1428" s="48">
        <v>17.324000000000002</v>
      </c>
      <c r="F1428" s="47"/>
      <c r="G1428" s="47"/>
      <c r="H1428" s="47"/>
      <c r="I1428" s="49">
        <v>164.08318</v>
      </c>
      <c r="J1428" s="47">
        <v>164.08258000000001</v>
      </c>
      <c r="K1428" s="49"/>
      <c r="L1428" s="49"/>
      <c r="M1428" s="49"/>
      <c r="N1428" s="49"/>
      <c r="O1428" s="49"/>
      <c r="P1428" s="49"/>
      <c r="Q1428" s="49"/>
      <c r="R1428" s="49"/>
      <c r="S1428" s="47"/>
      <c r="T1428" s="46"/>
      <c r="U1428" s="46">
        <v>4381001</v>
      </c>
      <c r="V1428" s="46">
        <v>2655486</v>
      </c>
      <c r="W1428" s="46">
        <v>3311963</v>
      </c>
      <c r="X1428" s="30">
        <v>3</v>
      </c>
    </row>
    <row r="1429" spans="1:24" x14ac:dyDescent="0.3">
      <c r="A1429" s="32">
        <v>1155</v>
      </c>
      <c r="B1429" s="47" t="s">
        <v>2178</v>
      </c>
      <c r="C1429" s="47"/>
      <c r="D1429" s="47"/>
      <c r="E1429" s="48">
        <v>17.329000000000001</v>
      </c>
      <c r="F1429" s="47"/>
      <c r="G1429" s="47"/>
      <c r="H1429" s="47"/>
      <c r="I1429" s="49">
        <v>279.15773999999999</v>
      </c>
      <c r="J1429" s="47" t="s">
        <v>87</v>
      </c>
      <c r="K1429" s="49"/>
      <c r="L1429" s="49"/>
      <c r="M1429" s="49"/>
      <c r="N1429" s="49"/>
      <c r="O1429" s="49"/>
      <c r="P1429" s="49"/>
      <c r="Q1429" s="49"/>
      <c r="R1429" s="49"/>
      <c r="S1429" s="47"/>
      <c r="T1429" s="46"/>
      <c r="U1429" s="46"/>
      <c r="V1429" s="46"/>
      <c r="W1429" s="46">
        <v>579372</v>
      </c>
      <c r="X1429" s="30">
        <v>1</v>
      </c>
    </row>
    <row r="1430" spans="1:24" x14ac:dyDescent="0.3">
      <c r="A1430" s="32">
        <v>1156</v>
      </c>
      <c r="B1430" s="47" t="s">
        <v>2180</v>
      </c>
      <c r="C1430" s="47"/>
      <c r="D1430" s="47"/>
      <c r="E1430" s="48">
        <v>17.329999999999998</v>
      </c>
      <c r="F1430" s="47"/>
      <c r="G1430" s="47"/>
      <c r="H1430" s="47"/>
      <c r="I1430" s="49">
        <v>331.06713000000002</v>
      </c>
      <c r="J1430" s="47" t="s">
        <v>87</v>
      </c>
      <c r="K1430" s="49"/>
      <c r="L1430" s="49"/>
      <c r="M1430" s="49"/>
      <c r="N1430" s="49"/>
      <c r="O1430" s="49"/>
      <c r="P1430" s="49"/>
      <c r="Q1430" s="49"/>
      <c r="R1430" s="49"/>
      <c r="S1430" s="47"/>
      <c r="T1430" s="46"/>
      <c r="U1430" s="46">
        <v>389484</v>
      </c>
      <c r="V1430" s="46">
        <v>233682</v>
      </c>
      <c r="W1430" s="46">
        <v>310005</v>
      </c>
      <c r="X1430" s="30">
        <v>3</v>
      </c>
    </row>
    <row r="1431" spans="1:24" x14ac:dyDescent="0.3">
      <c r="A1431" s="32">
        <v>1157</v>
      </c>
      <c r="B1431" s="47" t="s">
        <v>2182</v>
      </c>
      <c r="C1431" s="47"/>
      <c r="D1431" s="47"/>
      <c r="E1431" s="48">
        <v>17.332999999999998</v>
      </c>
      <c r="F1431" s="47"/>
      <c r="G1431" s="47"/>
      <c r="H1431" s="47"/>
      <c r="I1431" s="49">
        <v>368.11891000000003</v>
      </c>
      <c r="J1431" s="47" t="s">
        <v>87</v>
      </c>
      <c r="K1431" s="49"/>
      <c r="L1431" s="49"/>
      <c r="M1431" s="49"/>
      <c r="N1431" s="49"/>
      <c r="O1431" s="49"/>
      <c r="P1431" s="49"/>
      <c r="Q1431" s="49"/>
      <c r="R1431" s="49"/>
      <c r="S1431" s="47"/>
      <c r="T1431" s="46"/>
      <c r="U1431" s="46">
        <v>8043071</v>
      </c>
      <c r="V1431" s="46">
        <v>1543554</v>
      </c>
      <c r="W1431" s="46">
        <v>4325889</v>
      </c>
      <c r="X1431" s="30">
        <v>3</v>
      </c>
    </row>
    <row r="1432" spans="1:24" x14ac:dyDescent="0.3">
      <c r="A1432" s="32">
        <v>1158</v>
      </c>
      <c r="B1432" s="47" t="s">
        <v>2184</v>
      </c>
      <c r="C1432" s="47"/>
      <c r="D1432" s="47"/>
      <c r="E1432" s="48">
        <v>17.338999999999999</v>
      </c>
      <c r="F1432" s="47"/>
      <c r="G1432" s="47"/>
      <c r="H1432" s="47"/>
      <c r="I1432" s="49">
        <v>250.10557</v>
      </c>
      <c r="J1432" s="47">
        <v>250.10677000000001</v>
      </c>
      <c r="K1432" s="49"/>
      <c r="L1432" s="49"/>
      <c r="M1432" s="49"/>
      <c r="N1432" s="49"/>
      <c r="O1432" s="49"/>
      <c r="P1432" s="49"/>
      <c r="Q1432" s="49"/>
      <c r="R1432" s="49"/>
      <c r="S1432" s="47"/>
      <c r="T1432" s="46" t="s">
        <v>87</v>
      </c>
      <c r="U1432" s="46" t="s">
        <v>87</v>
      </c>
      <c r="V1432" s="46" t="s">
        <v>87</v>
      </c>
      <c r="W1432" s="46">
        <v>5018786</v>
      </c>
      <c r="X1432" s="30">
        <v>1</v>
      </c>
    </row>
    <row r="1433" spans="1:24" x14ac:dyDescent="0.3">
      <c r="A1433" s="32">
        <v>1159</v>
      </c>
      <c r="B1433" s="47" t="s">
        <v>708</v>
      </c>
      <c r="C1433" s="47"/>
      <c r="D1433" s="47"/>
      <c r="E1433" s="48">
        <v>17.367999999999999</v>
      </c>
      <c r="F1433" s="47"/>
      <c r="G1433" s="47"/>
      <c r="H1433" s="47"/>
      <c r="I1433" s="49">
        <v>300.20837999999998</v>
      </c>
      <c r="J1433" s="47" t="s">
        <v>87</v>
      </c>
      <c r="K1433" s="49"/>
      <c r="L1433" s="49"/>
      <c r="M1433" s="49"/>
      <c r="N1433" s="49"/>
      <c r="O1433" s="49"/>
      <c r="P1433" s="49"/>
      <c r="Q1433" s="49"/>
      <c r="R1433" s="49"/>
      <c r="S1433" s="47"/>
      <c r="T1433" s="46" t="s">
        <v>87</v>
      </c>
      <c r="U1433" s="46">
        <v>309001</v>
      </c>
      <c r="V1433" s="46">
        <v>200072</v>
      </c>
      <c r="W1433" s="46">
        <v>206263</v>
      </c>
      <c r="X1433" s="30">
        <v>3</v>
      </c>
    </row>
    <row r="1434" spans="1:24" x14ac:dyDescent="0.3">
      <c r="A1434" s="32">
        <v>1160</v>
      </c>
      <c r="B1434" s="47" t="s">
        <v>1935</v>
      </c>
      <c r="C1434" s="47"/>
      <c r="D1434" s="47"/>
      <c r="E1434" s="48">
        <v>17.370999999999999</v>
      </c>
      <c r="F1434" s="47"/>
      <c r="G1434" s="47"/>
      <c r="H1434" s="47"/>
      <c r="I1434" s="49">
        <v>224.14070000000001</v>
      </c>
      <c r="J1434" s="47" t="s">
        <v>87</v>
      </c>
      <c r="K1434" s="49"/>
      <c r="L1434" s="49"/>
      <c r="M1434" s="49"/>
      <c r="N1434" s="49"/>
      <c r="O1434" s="49"/>
      <c r="P1434" s="49"/>
      <c r="Q1434" s="49"/>
      <c r="R1434" s="49"/>
      <c r="S1434" s="47"/>
      <c r="T1434" s="46">
        <v>2099347</v>
      </c>
      <c r="U1434" s="46">
        <v>1848039</v>
      </c>
      <c r="V1434" s="46">
        <v>1189412</v>
      </c>
      <c r="W1434" s="46">
        <v>1312155</v>
      </c>
      <c r="X1434" s="30">
        <v>4</v>
      </c>
    </row>
    <row r="1435" spans="1:24" x14ac:dyDescent="0.3">
      <c r="A1435" s="32">
        <v>1161</v>
      </c>
      <c r="B1435" s="47" t="s">
        <v>2188</v>
      </c>
      <c r="C1435" s="47"/>
      <c r="D1435" s="47"/>
      <c r="E1435" s="48">
        <v>17.384</v>
      </c>
      <c r="F1435" s="47"/>
      <c r="G1435" s="47"/>
      <c r="H1435" s="47"/>
      <c r="I1435" s="49">
        <v>164.08318</v>
      </c>
      <c r="J1435" s="47" t="s">
        <v>87</v>
      </c>
      <c r="K1435" s="49"/>
      <c r="L1435" s="49"/>
      <c r="M1435" s="49"/>
      <c r="N1435" s="49"/>
      <c r="O1435" s="49"/>
      <c r="P1435" s="49"/>
      <c r="Q1435" s="49"/>
      <c r="R1435" s="49"/>
      <c r="S1435" s="47"/>
      <c r="T1435" s="46">
        <v>483804</v>
      </c>
      <c r="U1435" s="46">
        <v>492669</v>
      </c>
      <c r="V1435" s="46">
        <v>487293</v>
      </c>
      <c r="W1435" s="46">
        <v>423530</v>
      </c>
      <c r="X1435" s="30">
        <v>4</v>
      </c>
    </row>
    <row r="1436" spans="1:24" x14ac:dyDescent="0.3">
      <c r="A1436" s="32">
        <v>1162</v>
      </c>
      <c r="B1436" s="47" t="s">
        <v>2190</v>
      </c>
      <c r="C1436" s="47"/>
      <c r="D1436" s="47"/>
      <c r="E1436" s="48">
        <v>17.399999999999999</v>
      </c>
      <c r="F1436" s="47"/>
      <c r="G1436" s="47"/>
      <c r="H1436" s="47"/>
      <c r="I1436" s="49">
        <v>444.17786999999998</v>
      </c>
      <c r="J1436" s="47" t="s">
        <v>87</v>
      </c>
      <c r="K1436" s="49"/>
      <c r="L1436" s="49"/>
      <c r="M1436" s="49"/>
      <c r="N1436" s="49"/>
      <c r="O1436" s="49"/>
      <c r="P1436" s="49"/>
      <c r="Q1436" s="49"/>
      <c r="R1436" s="49"/>
      <c r="S1436" s="47"/>
      <c r="T1436" s="46">
        <v>270955</v>
      </c>
      <c r="U1436" s="46">
        <v>402704</v>
      </c>
      <c r="V1436" s="46">
        <v>493258</v>
      </c>
      <c r="W1436" s="46"/>
      <c r="X1436" s="30">
        <v>3</v>
      </c>
    </row>
    <row r="1437" spans="1:24" x14ac:dyDescent="0.3">
      <c r="A1437" s="32">
        <v>1163</v>
      </c>
      <c r="B1437" s="47" t="s">
        <v>1937</v>
      </c>
      <c r="C1437" s="47"/>
      <c r="D1437" s="47"/>
      <c r="E1437" s="48">
        <v>17.452000000000002</v>
      </c>
      <c r="F1437" s="47"/>
      <c r="G1437" s="47"/>
      <c r="H1437" s="47"/>
      <c r="I1437" s="49">
        <v>299.99507</v>
      </c>
      <c r="J1437" s="47" t="s">
        <v>87</v>
      </c>
      <c r="K1437" s="49"/>
      <c r="L1437" s="49"/>
      <c r="M1437" s="49"/>
      <c r="N1437" s="49"/>
      <c r="O1437" s="49"/>
      <c r="P1437" s="49"/>
      <c r="Q1437" s="49"/>
      <c r="R1437" s="49"/>
      <c r="S1437" s="47"/>
      <c r="T1437" s="46">
        <v>826765</v>
      </c>
      <c r="U1437" s="46">
        <v>959667</v>
      </c>
      <c r="V1437" s="46">
        <v>747588</v>
      </c>
      <c r="W1437" s="46">
        <v>1203629</v>
      </c>
      <c r="X1437" s="30">
        <v>4</v>
      </c>
    </row>
    <row r="1438" spans="1:24" x14ac:dyDescent="0.3">
      <c r="A1438" s="32">
        <v>1164</v>
      </c>
      <c r="B1438" s="47" t="s">
        <v>1939</v>
      </c>
      <c r="C1438" s="47"/>
      <c r="D1438" s="47"/>
      <c r="E1438" s="48">
        <v>17.495999999999999</v>
      </c>
      <c r="F1438" s="47"/>
      <c r="G1438" s="47"/>
      <c r="H1438" s="47"/>
      <c r="I1438" s="49">
        <v>170.2029</v>
      </c>
      <c r="J1438" s="47" t="s">
        <v>87</v>
      </c>
      <c r="K1438" s="49"/>
      <c r="L1438" s="49"/>
      <c r="M1438" s="49"/>
      <c r="N1438" s="49"/>
      <c r="O1438" s="49"/>
      <c r="P1438" s="49"/>
      <c r="Q1438" s="49"/>
      <c r="R1438" s="49"/>
      <c r="S1438" s="47"/>
      <c r="T1438" s="46">
        <v>1455085</v>
      </c>
      <c r="U1438" s="46">
        <v>2240687</v>
      </c>
      <c r="V1438" s="46">
        <v>1696491</v>
      </c>
      <c r="W1438" s="46">
        <v>1587810</v>
      </c>
      <c r="X1438" s="30">
        <v>4</v>
      </c>
    </row>
    <row r="1439" spans="1:24" x14ac:dyDescent="0.3">
      <c r="A1439" s="32">
        <v>1165</v>
      </c>
      <c r="B1439" s="47" t="s">
        <v>1940</v>
      </c>
      <c r="C1439" s="47"/>
      <c r="D1439" s="47"/>
      <c r="E1439" s="48">
        <v>17.535</v>
      </c>
      <c r="F1439" s="47"/>
      <c r="G1439" s="47"/>
      <c r="H1439" s="47"/>
      <c r="I1439" s="49">
        <v>214.15635</v>
      </c>
      <c r="J1439" s="47" t="s">
        <v>87</v>
      </c>
      <c r="K1439" s="49"/>
      <c r="L1439" s="49"/>
      <c r="M1439" s="49"/>
      <c r="N1439" s="49"/>
      <c r="O1439" s="49"/>
      <c r="P1439" s="49"/>
      <c r="Q1439" s="49"/>
      <c r="R1439" s="49"/>
      <c r="S1439" s="47"/>
      <c r="T1439" s="46"/>
      <c r="U1439" s="46">
        <v>271783</v>
      </c>
      <c r="V1439" s="46">
        <v>292909</v>
      </c>
      <c r="W1439" s="46">
        <v>173856</v>
      </c>
      <c r="X1439" s="30">
        <v>3</v>
      </c>
    </row>
    <row r="1440" spans="1:24" x14ac:dyDescent="0.3">
      <c r="A1440" s="32">
        <v>1166</v>
      </c>
      <c r="B1440" s="47" t="s">
        <v>1942</v>
      </c>
      <c r="C1440" s="47"/>
      <c r="D1440" s="47"/>
      <c r="E1440" s="48">
        <v>17.558</v>
      </c>
      <c r="F1440" s="47"/>
      <c r="G1440" s="47"/>
      <c r="H1440" s="47"/>
      <c r="I1440" s="49">
        <v>184.07301000000001</v>
      </c>
      <c r="J1440" s="47" t="s">
        <v>87</v>
      </c>
      <c r="K1440" s="49"/>
      <c r="L1440" s="49"/>
      <c r="M1440" s="49"/>
      <c r="N1440" s="49"/>
      <c r="O1440" s="49"/>
      <c r="P1440" s="49"/>
      <c r="Q1440" s="49"/>
      <c r="R1440" s="49"/>
      <c r="S1440" s="47"/>
      <c r="T1440" s="46"/>
      <c r="U1440" s="46">
        <v>724653</v>
      </c>
      <c r="V1440" s="46"/>
      <c r="W1440" s="46"/>
      <c r="X1440" s="30">
        <v>1</v>
      </c>
    </row>
    <row r="1441" spans="1:24" x14ac:dyDescent="0.3">
      <c r="A1441" s="32">
        <v>1167</v>
      </c>
      <c r="B1441" s="47" t="s">
        <v>1944</v>
      </c>
      <c r="C1441" s="47"/>
      <c r="D1441" s="47"/>
      <c r="E1441" s="48">
        <v>17.582000000000001</v>
      </c>
      <c r="F1441" s="47"/>
      <c r="G1441" s="47"/>
      <c r="H1441" s="47"/>
      <c r="I1441" s="49">
        <v>246.16143</v>
      </c>
      <c r="J1441" s="47" t="s">
        <v>87</v>
      </c>
      <c r="K1441" s="49"/>
      <c r="L1441" s="49"/>
      <c r="M1441" s="49"/>
      <c r="N1441" s="49"/>
      <c r="O1441" s="49"/>
      <c r="P1441" s="49"/>
      <c r="Q1441" s="49"/>
      <c r="R1441" s="49"/>
      <c r="S1441" s="47"/>
      <c r="T1441" s="46"/>
      <c r="U1441" s="46"/>
      <c r="V1441" s="46">
        <v>4212562</v>
      </c>
      <c r="W1441" s="46"/>
      <c r="X1441" s="30">
        <v>1</v>
      </c>
    </row>
    <row r="1442" spans="1:24" x14ac:dyDescent="0.3">
      <c r="A1442" s="32">
        <v>1168</v>
      </c>
      <c r="B1442" s="47" t="s">
        <v>1945</v>
      </c>
      <c r="C1442" s="47"/>
      <c r="D1442" s="47"/>
      <c r="E1442" s="48">
        <v>17.593</v>
      </c>
      <c r="F1442" s="47"/>
      <c r="G1442" s="47"/>
      <c r="H1442" s="47"/>
      <c r="I1442" s="49">
        <v>133.08860000000001</v>
      </c>
      <c r="J1442" s="47" t="s">
        <v>87</v>
      </c>
      <c r="K1442" s="49"/>
      <c r="L1442" s="49"/>
      <c r="M1442" s="49"/>
      <c r="N1442" s="49"/>
      <c r="O1442" s="49"/>
      <c r="P1442" s="49"/>
      <c r="Q1442" s="49"/>
      <c r="R1442" s="49"/>
      <c r="S1442" s="47"/>
      <c r="T1442" s="46">
        <v>480283</v>
      </c>
      <c r="U1442" s="46">
        <v>575645</v>
      </c>
      <c r="V1442" s="46">
        <v>554818</v>
      </c>
      <c r="W1442" s="46">
        <v>489888</v>
      </c>
      <c r="X1442" s="30">
        <v>4</v>
      </c>
    </row>
    <row r="1443" spans="1:24" x14ac:dyDescent="0.3">
      <c r="A1443" s="32">
        <v>1169</v>
      </c>
      <c r="B1443" s="47" t="s">
        <v>1946</v>
      </c>
      <c r="C1443" s="47"/>
      <c r="D1443" s="47"/>
      <c r="E1443" s="48">
        <v>17.609000000000002</v>
      </c>
      <c r="F1443" s="47"/>
      <c r="G1443" s="47"/>
      <c r="H1443" s="47"/>
      <c r="I1443" s="49">
        <v>99.067869999999999</v>
      </c>
      <c r="J1443" s="47">
        <v>99.067610000000002</v>
      </c>
      <c r="K1443" s="49"/>
      <c r="L1443" s="49"/>
      <c r="M1443" s="49"/>
      <c r="N1443" s="49"/>
      <c r="O1443" s="49"/>
      <c r="P1443" s="49"/>
      <c r="Q1443" s="49"/>
      <c r="R1443" s="49"/>
      <c r="S1443" s="47"/>
      <c r="T1443" s="46"/>
      <c r="U1443" s="46"/>
      <c r="V1443" s="46"/>
      <c r="W1443" s="46">
        <v>77280</v>
      </c>
      <c r="X1443" s="30">
        <v>1</v>
      </c>
    </row>
    <row r="1444" spans="1:24" x14ac:dyDescent="0.3">
      <c r="A1444" s="32">
        <v>1170</v>
      </c>
      <c r="B1444" s="47" t="s">
        <v>1947</v>
      </c>
      <c r="C1444" s="47"/>
      <c r="D1444" s="47"/>
      <c r="E1444" s="48">
        <v>17.611000000000001</v>
      </c>
      <c r="F1444" s="47"/>
      <c r="G1444" s="47"/>
      <c r="H1444" s="47"/>
      <c r="I1444" s="49">
        <v>146.10900000000001</v>
      </c>
      <c r="J1444" s="47">
        <v>146.10865999999999</v>
      </c>
      <c r="K1444" s="49"/>
      <c r="L1444" s="49"/>
      <c r="M1444" s="49"/>
      <c r="N1444" s="49"/>
      <c r="O1444" s="49"/>
      <c r="P1444" s="49"/>
      <c r="Q1444" s="49"/>
      <c r="R1444" s="49"/>
      <c r="S1444" s="47"/>
      <c r="T1444" s="46" t="s">
        <v>87</v>
      </c>
      <c r="U1444" s="46"/>
      <c r="V1444" s="46"/>
      <c r="W1444" s="46">
        <v>301196</v>
      </c>
      <c r="X1444" s="30">
        <v>1</v>
      </c>
    </row>
    <row r="1445" spans="1:24" x14ac:dyDescent="0.3">
      <c r="A1445" s="32">
        <v>1171</v>
      </c>
      <c r="B1445" s="47" t="s">
        <v>1948</v>
      </c>
      <c r="C1445" s="47"/>
      <c r="D1445" s="47"/>
      <c r="E1445" s="48">
        <v>17.681000000000001</v>
      </c>
      <c r="F1445" s="47"/>
      <c r="G1445" s="47"/>
      <c r="H1445" s="47"/>
      <c r="I1445" s="49">
        <v>440.29210999999998</v>
      </c>
      <c r="J1445" s="47" t="s">
        <v>87</v>
      </c>
      <c r="K1445" s="49"/>
      <c r="L1445" s="49"/>
      <c r="M1445" s="49"/>
      <c r="N1445" s="49"/>
      <c r="O1445" s="49"/>
      <c r="P1445" s="49"/>
      <c r="Q1445" s="49"/>
      <c r="R1445" s="49"/>
      <c r="S1445" s="47"/>
      <c r="T1445" s="46"/>
      <c r="U1445" s="46"/>
      <c r="V1445" s="46">
        <v>512509</v>
      </c>
      <c r="W1445" s="46">
        <v>347475</v>
      </c>
      <c r="X1445" s="30">
        <v>2</v>
      </c>
    </row>
    <row r="1446" spans="1:24" x14ac:dyDescent="0.3">
      <c r="A1446" s="32">
        <v>1172</v>
      </c>
      <c r="B1446" s="47" t="s">
        <v>712</v>
      </c>
      <c r="C1446" s="47"/>
      <c r="D1446" s="47"/>
      <c r="E1446" s="48">
        <v>17.687000000000001</v>
      </c>
      <c r="F1446" s="47"/>
      <c r="G1446" s="47"/>
      <c r="H1446" s="47"/>
      <c r="I1446" s="49">
        <v>160.10939999999999</v>
      </c>
      <c r="J1446" s="47" t="s">
        <v>87</v>
      </c>
      <c r="K1446" s="49"/>
      <c r="L1446" s="49"/>
      <c r="M1446" s="49"/>
      <c r="N1446" s="49"/>
      <c r="O1446" s="49"/>
      <c r="P1446" s="49"/>
      <c r="Q1446" s="49"/>
      <c r="R1446" s="49"/>
      <c r="S1446" s="47"/>
      <c r="T1446" s="46">
        <v>17307039</v>
      </c>
      <c r="U1446" s="46">
        <v>13892270</v>
      </c>
      <c r="V1446" s="46">
        <v>9791441</v>
      </c>
      <c r="W1446" s="46"/>
      <c r="X1446" s="30">
        <v>3</v>
      </c>
    </row>
    <row r="1447" spans="1:24" x14ac:dyDescent="0.3">
      <c r="A1447" s="32">
        <v>1173</v>
      </c>
      <c r="B1447" s="47" t="s">
        <v>1949</v>
      </c>
      <c r="C1447" s="47"/>
      <c r="D1447" s="47"/>
      <c r="E1447" s="48">
        <v>17.713999999999999</v>
      </c>
      <c r="F1447" s="47"/>
      <c r="G1447" s="47"/>
      <c r="H1447" s="47"/>
      <c r="I1447" s="49">
        <v>213.15119999999999</v>
      </c>
      <c r="J1447" s="47">
        <v>213.15074000000001</v>
      </c>
      <c r="K1447" s="49"/>
      <c r="L1447" s="49"/>
      <c r="M1447" s="49"/>
      <c r="N1447" s="49"/>
      <c r="O1447" s="49"/>
      <c r="P1447" s="49"/>
      <c r="Q1447" s="49"/>
      <c r="R1447" s="49"/>
      <c r="S1447" s="47"/>
      <c r="T1447" s="46"/>
      <c r="U1447" s="46">
        <v>176858</v>
      </c>
      <c r="V1447" s="46"/>
      <c r="W1447" s="46">
        <v>167615</v>
      </c>
      <c r="X1447" s="30">
        <v>2</v>
      </c>
    </row>
    <row r="1448" spans="1:24" x14ac:dyDescent="0.3">
      <c r="A1448" s="32">
        <v>1174</v>
      </c>
      <c r="B1448" s="47" t="s">
        <v>1950</v>
      </c>
      <c r="C1448" s="47"/>
      <c r="D1448" s="47"/>
      <c r="E1448" s="48">
        <v>17.736999999999998</v>
      </c>
      <c r="F1448" s="47"/>
      <c r="G1448" s="47"/>
      <c r="H1448" s="47"/>
      <c r="I1448" s="49">
        <v>305.19855000000001</v>
      </c>
      <c r="J1448" s="47" t="s">
        <v>87</v>
      </c>
      <c r="K1448" s="49"/>
      <c r="L1448" s="49"/>
      <c r="M1448" s="49"/>
      <c r="N1448" s="49"/>
      <c r="O1448" s="49"/>
      <c r="P1448" s="49"/>
      <c r="Q1448" s="49"/>
      <c r="R1448" s="49"/>
      <c r="S1448" s="47"/>
      <c r="T1448" s="46"/>
      <c r="U1448" s="46">
        <v>580981</v>
      </c>
      <c r="V1448" s="46"/>
      <c r="W1448" s="46">
        <v>529800</v>
      </c>
      <c r="X1448" s="30">
        <v>2</v>
      </c>
    </row>
    <row r="1449" spans="1:24" x14ac:dyDescent="0.3">
      <c r="A1449" s="32">
        <v>1175</v>
      </c>
      <c r="B1449" s="47" t="s">
        <v>2203</v>
      </c>
      <c r="C1449" s="47"/>
      <c r="D1449" s="47"/>
      <c r="E1449" s="48">
        <v>17.741</v>
      </c>
      <c r="F1449" s="47"/>
      <c r="G1449" s="47"/>
      <c r="H1449" s="47"/>
      <c r="I1449" s="49">
        <v>134.07262</v>
      </c>
      <c r="J1449" s="47" t="s">
        <v>87</v>
      </c>
      <c r="K1449" s="49"/>
      <c r="L1449" s="49"/>
      <c r="M1449" s="49"/>
      <c r="N1449" s="49"/>
      <c r="O1449" s="49"/>
      <c r="P1449" s="49"/>
      <c r="Q1449" s="49"/>
      <c r="R1449" s="49"/>
      <c r="S1449" s="47"/>
      <c r="T1449" s="46"/>
      <c r="U1449" s="46"/>
      <c r="V1449" s="46"/>
      <c r="W1449" s="46">
        <v>243498</v>
      </c>
      <c r="X1449" s="30">
        <v>1</v>
      </c>
    </row>
    <row r="1450" spans="1:24" x14ac:dyDescent="0.3">
      <c r="A1450" s="32">
        <v>1176</v>
      </c>
      <c r="B1450" s="47" t="s">
        <v>2205</v>
      </c>
      <c r="C1450" s="47"/>
      <c r="D1450" s="47"/>
      <c r="E1450" s="48">
        <v>17.757999999999999</v>
      </c>
      <c r="F1450" s="47"/>
      <c r="G1450" s="47"/>
      <c r="H1450" s="47"/>
      <c r="I1450" s="49">
        <v>340.07215000000002</v>
      </c>
      <c r="J1450" s="47" t="s">
        <v>87</v>
      </c>
      <c r="K1450" s="49"/>
      <c r="L1450" s="49"/>
      <c r="M1450" s="49"/>
      <c r="N1450" s="49"/>
      <c r="O1450" s="49"/>
      <c r="P1450" s="49"/>
      <c r="Q1450" s="49"/>
      <c r="R1450" s="49"/>
      <c r="S1450" s="47"/>
      <c r="T1450" s="46"/>
      <c r="U1450" s="46"/>
      <c r="V1450" s="46">
        <v>216189</v>
      </c>
      <c r="W1450" s="46"/>
      <c r="X1450" s="30">
        <v>1</v>
      </c>
    </row>
    <row r="1451" spans="1:24" x14ac:dyDescent="0.3">
      <c r="A1451" s="32">
        <v>1177</v>
      </c>
      <c r="B1451" s="47" t="s">
        <v>1952</v>
      </c>
      <c r="C1451" s="47"/>
      <c r="D1451" s="47"/>
      <c r="E1451" s="48">
        <v>17.777000000000001</v>
      </c>
      <c r="F1451" s="47"/>
      <c r="G1451" s="47"/>
      <c r="H1451" s="47"/>
      <c r="I1451" s="49">
        <v>358.09818000000001</v>
      </c>
      <c r="J1451" s="47" t="s">
        <v>87</v>
      </c>
      <c r="K1451" s="49"/>
      <c r="L1451" s="49"/>
      <c r="M1451" s="49"/>
      <c r="N1451" s="49"/>
      <c r="O1451" s="49"/>
      <c r="P1451" s="49"/>
      <c r="Q1451" s="49"/>
      <c r="R1451" s="49"/>
      <c r="S1451" s="47"/>
      <c r="T1451" s="46"/>
      <c r="U1451" s="46">
        <v>425880</v>
      </c>
      <c r="V1451" s="46"/>
      <c r="W1451" s="46">
        <v>404041</v>
      </c>
      <c r="X1451" s="30">
        <v>2</v>
      </c>
    </row>
    <row r="1452" spans="1:24" x14ac:dyDescent="0.3">
      <c r="A1452" s="32">
        <v>1178</v>
      </c>
      <c r="B1452" s="47" t="s">
        <v>2208</v>
      </c>
      <c r="C1452" s="47"/>
      <c r="D1452" s="47"/>
      <c r="E1452" s="48">
        <v>17.835999999999999</v>
      </c>
      <c r="F1452" s="47"/>
      <c r="G1452" s="47"/>
      <c r="H1452" s="47"/>
      <c r="I1452" s="49">
        <v>359.15496999999999</v>
      </c>
      <c r="J1452" s="47" t="s">
        <v>87</v>
      </c>
      <c r="K1452" s="49"/>
      <c r="L1452" s="49"/>
      <c r="M1452" s="49"/>
      <c r="N1452" s="49"/>
      <c r="O1452" s="49"/>
      <c r="P1452" s="49"/>
      <c r="Q1452" s="49"/>
      <c r="R1452" s="49"/>
      <c r="S1452" s="47"/>
      <c r="T1452" s="46">
        <v>1741199</v>
      </c>
      <c r="U1452" s="46">
        <v>1765883</v>
      </c>
      <c r="V1452" s="46">
        <v>1227870</v>
      </c>
      <c r="W1452" s="46">
        <v>1931667</v>
      </c>
      <c r="X1452" s="30">
        <v>4</v>
      </c>
    </row>
    <row r="1453" spans="1:24" x14ac:dyDescent="0.3">
      <c r="A1453" s="32">
        <v>1179</v>
      </c>
      <c r="B1453" s="47" t="s">
        <v>2210</v>
      </c>
      <c r="C1453" s="47"/>
      <c r="D1453" s="47"/>
      <c r="E1453" s="48">
        <v>17.844999999999999</v>
      </c>
      <c r="F1453" s="47"/>
      <c r="G1453" s="47"/>
      <c r="H1453" s="47"/>
      <c r="I1453" s="49">
        <v>250.15635</v>
      </c>
      <c r="J1453" s="47" t="s">
        <v>87</v>
      </c>
      <c r="K1453" s="49"/>
      <c r="L1453" s="49"/>
      <c r="M1453" s="49"/>
      <c r="N1453" s="49"/>
      <c r="O1453" s="49"/>
      <c r="P1453" s="49"/>
      <c r="Q1453" s="49"/>
      <c r="R1453" s="49"/>
      <c r="S1453" s="47"/>
      <c r="T1453" s="46">
        <v>7964950</v>
      </c>
      <c r="U1453" s="46" t="s">
        <v>87</v>
      </c>
      <c r="V1453" s="46" t="s">
        <v>87</v>
      </c>
      <c r="W1453" s="46" t="s">
        <v>87</v>
      </c>
      <c r="X1453" s="30">
        <v>1</v>
      </c>
    </row>
    <row r="1454" spans="1:24" x14ac:dyDescent="0.3">
      <c r="A1454" s="32">
        <v>1180</v>
      </c>
      <c r="B1454" s="47" t="s">
        <v>2212</v>
      </c>
      <c r="C1454" s="47"/>
      <c r="D1454" s="47"/>
      <c r="E1454" s="48">
        <v>17.884</v>
      </c>
      <c r="F1454" s="47"/>
      <c r="G1454" s="47"/>
      <c r="H1454" s="47"/>
      <c r="I1454" s="49">
        <v>270.13792999999998</v>
      </c>
      <c r="J1454" s="47" t="s">
        <v>87</v>
      </c>
      <c r="K1454" s="49"/>
      <c r="L1454" s="49"/>
      <c r="M1454" s="49"/>
      <c r="N1454" s="49"/>
      <c r="O1454" s="49"/>
      <c r="P1454" s="49"/>
      <c r="Q1454" s="49"/>
      <c r="R1454" s="49"/>
      <c r="S1454" s="47"/>
      <c r="T1454" s="46">
        <v>273156</v>
      </c>
      <c r="U1454" s="46">
        <v>330542</v>
      </c>
      <c r="V1454" s="46">
        <v>376184</v>
      </c>
      <c r="W1454" s="46"/>
      <c r="X1454" s="30">
        <v>3</v>
      </c>
    </row>
    <row r="1455" spans="1:24" x14ac:dyDescent="0.3">
      <c r="A1455" s="32">
        <v>1181</v>
      </c>
      <c r="B1455" s="47" t="s">
        <v>2214</v>
      </c>
      <c r="C1455" s="47"/>
      <c r="D1455" s="47"/>
      <c r="E1455" s="48">
        <v>17.893999999999998</v>
      </c>
      <c r="F1455" s="47"/>
      <c r="G1455" s="47"/>
      <c r="H1455" s="47"/>
      <c r="I1455" s="49">
        <v>143.05769000000001</v>
      </c>
      <c r="J1455" s="47" t="s">
        <v>87</v>
      </c>
      <c r="K1455" s="49"/>
      <c r="L1455" s="49"/>
      <c r="M1455" s="49"/>
      <c r="N1455" s="49"/>
      <c r="O1455" s="49"/>
      <c r="P1455" s="49"/>
      <c r="Q1455" s="49"/>
      <c r="R1455" s="49"/>
      <c r="S1455" s="47"/>
      <c r="T1455" s="46" t="s">
        <v>87</v>
      </c>
      <c r="U1455" s="46" t="s">
        <v>87</v>
      </c>
      <c r="V1455" s="46">
        <v>2039729</v>
      </c>
      <c r="W1455" s="46">
        <v>1747651</v>
      </c>
      <c r="X1455" s="30">
        <v>2</v>
      </c>
    </row>
    <row r="1456" spans="1:24" x14ac:dyDescent="0.3">
      <c r="A1456" s="32">
        <v>1182</v>
      </c>
      <c r="B1456" s="47" t="s">
        <v>2216</v>
      </c>
      <c r="C1456" s="47"/>
      <c r="D1456" s="47"/>
      <c r="E1456" s="48">
        <v>17.911999999999999</v>
      </c>
      <c r="F1456" s="47"/>
      <c r="G1456" s="47"/>
      <c r="H1456" s="47"/>
      <c r="I1456" s="49">
        <v>217.10973000000001</v>
      </c>
      <c r="J1456" s="47" t="s">
        <v>87</v>
      </c>
      <c r="K1456" s="49"/>
      <c r="L1456" s="49"/>
      <c r="M1456" s="49"/>
      <c r="N1456" s="49"/>
      <c r="O1456" s="49"/>
      <c r="P1456" s="49"/>
      <c r="Q1456" s="49"/>
      <c r="R1456" s="49"/>
      <c r="S1456" s="47"/>
      <c r="T1456" s="46">
        <v>188406</v>
      </c>
      <c r="U1456" s="46">
        <v>209062</v>
      </c>
      <c r="V1456" s="46">
        <v>261241</v>
      </c>
      <c r="W1456" s="46">
        <v>138225</v>
      </c>
      <c r="X1456" s="30">
        <v>4</v>
      </c>
    </row>
    <row r="1457" spans="1:24" x14ac:dyDescent="0.3">
      <c r="A1457" s="32">
        <v>1183</v>
      </c>
      <c r="B1457" s="47" t="s">
        <v>1953</v>
      </c>
      <c r="C1457" s="47"/>
      <c r="D1457" s="47"/>
      <c r="E1457" s="48">
        <v>17.925000000000001</v>
      </c>
      <c r="F1457" s="47"/>
      <c r="G1457" s="47"/>
      <c r="H1457" s="47"/>
      <c r="I1457" s="49">
        <v>168.18725000000001</v>
      </c>
      <c r="J1457" s="47" t="s">
        <v>87</v>
      </c>
      <c r="K1457" s="49"/>
      <c r="L1457" s="49"/>
      <c r="M1457" s="49"/>
      <c r="N1457" s="49"/>
      <c r="O1457" s="49"/>
      <c r="P1457" s="49"/>
      <c r="Q1457" s="49"/>
      <c r="R1457" s="49"/>
      <c r="S1457" s="47"/>
      <c r="T1457" s="46"/>
      <c r="U1457" s="46">
        <v>4582118</v>
      </c>
      <c r="V1457" s="46"/>
      <c r="W1457" s="46"/>
      <c r="X1457" s="30">
        <v>1</v>
      </c>
    </row>
    <row r="1458" spans="1:24" x14ac:dyDescent="0.3">
      <c r="A1458" s="32">
        <v>1184</v>
      </c>
      <c r="B1458" s="47" t="s">
        <v>1954</v>
      </c>
      <c r="C1458" s="47"/>
      <c r="D1458" s="47"/>
      <c r="E1458" s="48">
        <v>17.925000000000001</v>
      </c>
      <c r="F1458" s="47"/>
      <c r="G1458" s="47"/>
      <c r="H1458" s="47"/>
      <c r="I1458" s="49">
        <v>292.20330000000001</v>
      </c>
      <c r="J1458" s="47" t="s">
        <v>87</v>
      </c>
      <c r="K1458" s="49"/>
      <c r="L1458" s="49"/>
      <c r="M1458" s="49"/>
      <c r="N1458" s="49"/>
      <c r="O1458" s="49"/>
      <c r="P1458" s="49"/>
      <c r="Q1458" s="49"/>
      <c r="R1458" s="49"/>
      <c r="S1458" s="47"/>
      <c r="T1458" s="46"/>
      <c r="U1458" s="46">
        <v>912548</v>
      </c>
      <c r="V1458" s="46">
        <v>780255</v>
      </c>
      <c r="W1458" s="46" t="s">
        <v>87</v>
      </c>
      <c r="X1458" s="30">
        <v>2</v>
      </c>
    </row>
    <row r="1459" spans="1:24" x14ac:dyDescent="0.3">
      <c r="A1459" s="32">
        <v>1185</v>
      </c>
      <c r="B1459" s="47" t="s">
        <v>2220</v>
      </c>
      <c r="C1459" s="47"/>
      <c r="D1459" s="47"/>
      <c r="E1459" s="48">
        <v>18.076000000000001</v>
      </c>
      <c r="F1459" s="47"/>
      <c r="G1459" s="47"/>
      <c r="H1459" s="47"/>
      <c r="I1459" s="49">
        <v>459.14586000000003</v>
      </c>
      <c r="J1459" s="47" t="s">
        <v>87</v>
      </c>
      <c r="K1459" s="49"/>
      <c r="L1459" s="49"/>
      <c r="M1459" s="49"/>
      <c r="N1459" s="49"/>
      <c r="O1459" s="49"/>
      <c r="P1459" s="49"/>
      <c r="Q1459" s="49"/>
      <c r="R1459" s="49"/>
      <c r="S1459" s="47"/>
      <c r="T1459" s="46"/>
      <c r="U1459" s="46"/>
      <c r="V1459" s="46">
        <v>1363068</v>
      </c>
      <c r="W1459" s="46">
        <v>1091061</v>
      </c>
      <c r="X1459" s="30">
        <v>2</v>
      </c>
    </row>
    <row r="1460" spans="1:24" x14ac:dyDescent="0.3">
      <c r="A1460" s="32">
        <v>1186</v>
      </c>
      <c r="B1460" s="47" t="s">
        <v>1956</v>
      </c>
      <c r="C1460" s="47"/>
      <c r="D1460" s="47"/>
      <c r="E1460" s="48">
        <v>18.085999999999999</v>
      </c>
      <c r="F1460" s="47"/>
      <c r="G1460" s="47"/>
      <c r="H1460" s="47"/>
      <c r="I1460" s="49">
        <v>994.07713999999999</v>
      </c>
      <c r="J1460" s="47" t="s">
        <v>87</v>
      </c>
      <c r="K1460" s="49"/>
      <c r="L1460" s="49"/>
      <c r="M1460" s="49"/>
      <c r="N1460" s="49"/>
      <c r="O1460" s="49"/>
      <c r="P1460" s="49"/>
      <c r="Q1460" s="49"/>
      <c r="R1460" s="49"/>
      <c r="S1460" s="47"/>
      <c r="T1460" s="46"/>
      <c r="U1460" s="46"/>
      <c r="V1460" s="46"/>
      <c r="W1460" s="46">
        <v>889055</v>
      </c>
      <c r="X1460" s="30">
        <v>1</v>
      </c>
    </row>
    <row r="1461" spans="1:24" x14ac:dyDescent="0.3">
      <c r="A1461" s="32">
        <v>1187</v>
      </c>
      <c r="B1461" s="47" t="s">
        <v>1958</v>
      </c>
      <c r="C1461" s="47"/>
      <c r="D1461" s="47"/>
      <c r="E1461" s="48">
        <v>18.087</v>
      </c>
      <c r="F1461" s="47"/>
      <c r="G1461" s="47"/>
      <c r="H1461" s="47"/>
      <c r="I1461" s="49">
        <v>333.13664</v>
      </c>
      <c r="J1461" s="47" t="s">
        <v>87</v>
      </c>
      <c r="K1461" s="49"/>
      <c r="L1461" s="49"/>
      <c r="M1461" s="49"/>
      <c r="N1461" s="49"/>
      <c r="O1461" s="49"/>
      <c r="P1461" s="49"/>
      <c r="Q1461" s="49"/>
      <c r="R1461" s="49"/>
      <c r="S1461" s="47"/>
      <c r="T1461" s="46"/>
      <c r="U1461" s="46"/>
      <c r="V1461" s="46"/>
      <c r="W1461" s="46">
        <v>2075084</v>
      </c>
      <c r="X1461" s="30">
        <v>1</v>
      </c>
    </row>
    <row r="1462" spans="1:24" x14ac:dyDescent="0.3">
      <c r="A1462" s="32">
        <v>1188</v>
      </c>
      <c r="B1462" s="47" t="s">
        <v>1959</v>
      </c>
      <c r="C1462" s="47"/>
      <c r="D1462" s="47"/>
      <c r="E1462" s="48">
        <v>18.087</v>
      </c>
      <c r="F1462" s="47"/>
      <c r="G1462" s="47"/>
      <c r="H1462" s="47"/>
      <c r="I1462" s="49">
        <v>481.17039</v>
      </c>
      <c r="J1462" s="47" t="s">
        <v>87</v>
      </c>
      <c r="K1462" s="49"/>
      <c r="L1462" s="49"/>
      <c r="M1462" s="49"/>
      <c r="N1462" s="49"/>
      <c r="O1462" s="49"/>
      <c r="P1462" s="49"/>
      <c r="Q1462" s="49"/>
      <c r="R1462" s="49"/>
      <c r="S1462" s="47"/>
      <c r="T1462" s="46"/>
      <c r="U1462" s="46"/>
      <c r="V1462" s="46"/>
      <c r="W1462" s="46">
        <v>1244890</v>
      </c>
      <c r="X1462" s="30">
        <v>1</v>
      </c>
    </row>
    <row r="1463" spans="1:24" x14ac:dyDescent="0.3">
      <c r="A1463" s="32">
        <v>1189</v>
      </c>
      <c r="B1463" s="47" t="s">
        <v>1961</v>
      </c>
      <c r="C1463" s="47"/>
      <c r="D1463" s="47"/>
      <c r="E1463" s="48">
        <v>18.088000000000001</v>
      </c>
      <c r="F1463" s="47"/>
      <c r="G1463" s="47"/>
      <c r="H1463" s="47"/>
      <c r="I1463" s="49">
        <v>466.21973000000003</v>
      </c>
      <c r="J1463" s="47" t="s">
        <v>87</v>
      </c>
      <c r="K1463" s="49"/>
      <c r="L1463" s="49"/>
      <c r="M1463" s="49"/>
      <c r="N1463" s="49"/>
      <c r="O1463" s="49"/>
      <c r="P1463" s="49"/>
      <c r="Q1463" s="49"/>
      <c r="R1463" s="49"/>
      <c r="S1463" s="47"/>
      <c r="T1463" s="46"/>
      <c r="U1463" s="46"/>
      <c r="V1463" s="46"/>
      <c r="W1463" s="46">
        <v>2902945</v>
      </c>
      <c r="X1463" s="30">
        <v>1</v>
      </c>
    </row>
    <row r="1464" spans="1:24" x14ac:dyDescent="0.3">
      <c r="A1464" s="32">
        <v>1190</v>
      </c>
      <c r="B1464" s="47" t="s">
        <v>1963</v>
      </c>
      <c r="C1464" s="47"/>
      <c r="D1464" s="47"/>
      <c r="E1464" s="48">
        <v>18.088999999999999</v>
      </c>
      <c r="F1464" s="47"/>
      <c r="G1464" s="47"/>
      <c r="H1464" s="47"/>
      <c r="I1464" s="49">
        <v>371.07817</v>
      </c>
      <c r="J1464" s="47" t="s">
        <v>87</v>
      </c>
      <c r="K1464" s="49"/>
      <c r="L1464" s="49"/>
      <c r="M1464" s="49"/>
      <c r="N1464" s="49"/>
      <c r="O1464" s="49"/>
      <c r="P1464" s="49"/>
      <c r="Q1464" s="49"/>
      <c r="R1464" s="49"/>
      <c r="S1464" s="47"/>
      <c r="T1464" s="46"/>
      <c r="U1464" s="46"/>
      <c r="V1464" s="46"/>
      <c r="W1464" s="46">
        <v>1580066</v>
      </c>
      <c r="X1464" s="30">
        <v>1</v>
      </c>
    </row>
    <row r="1465" spans="1:24" x14ac:dyDescent="0.3">
      <c r="A1465" s="32">
        <v>1191</v>
      </c>
      <c r="B1465" s="47" t="s">
        <v>2227</v>
      </c>
      <c r="C1465" s="47"/>
      <c r="D1465" s="47"/>
      <c r="E1465" s="48">
        <v>18.091000000000001</v>
      </c>
      <c r="F1465" s="47"/>
      <c r="G1465" s="47"/>
      <c r="H1465" s="47"/>
      <c r="I1465" s="49">
        <v>281.14103</v>
      </c>
      <c r="J1465" s="47" t="s">
        <v>87</v>
      </c>
      <c r="K1465" s="49"/>
      <c r="L1465" s="49"/>
      <c r="M1465" s="49"/>
      <c r="N1465" s="49"/>
      <c r="O1465" s="49"/>
      <c r="P1465" s="49"/>
      <c r="Q1465" s="49"/>
      <c r="R1465" s="49"/>
      <c r="S1465" s="47"/>
      <c r="T1465" s="46"/>
      <c r="U1465" s="46"/>
      <c r="V1465" s="46"/>
      <c r="W1465" s="46">
        <v>710996</v>
      </c>
      <c r="X1465" s="30">
        <v>1</v>
      </c>
    </row>
    <row r="1466" spans="1:24" x14ac:dyDescent="0.3">
      <c r="A1466" s="32">
        <v>1192</v>
      </c>
      <c r="B1466" s="47" t="s">
        <v>2229</v>
      </c>
      <c r="C1466" s="47"/>
      <c r="D1466" s="47"/>
      <c r="E1466" s="48">
        <v>18.094000000000001</v>
      </c>
      <c r="F1466" s="47"/>
      <c r="G1466" s="47"/>
      <c r="H1466" s="47"/>
      <c r="I1466" s="49">
        <v>100.05188</v>
      </c>
      <c r="J1466" s="47" t="s">
        <v>87</v>
      </c>
      <c r="K1466" s="49"/>
      <c r="L1466" s="49"/>
      <c r="M1466" s="49"/>
      <c r="N1466" s="49"/>
      <c r="O1466" s="49"/>
      <c r="P1466" s="49"/>
      <c r="Q1466" s="49"/>
      <c r="R1466" s="49"/>
      <c r="S1466" s="47"/>
      <c r="T1466" s="46"/>
      <c r="U1466" s="46"/>
      <c r="V1466" s="46"/>
      <c r="W1466" s="46">
        <v>2020753</v>
      </c>
      <c r="X1466" s="30">
        <v>1</v>
      </c>
    </row>
    <row r="1467" spans="1:24" x14ac:dyDescent="0.3">
      <c r="A1467" s="32">
        <v>1193</v>
      </c>
      <c r="B1467" s="47" t="s">
        <v>2231</v>
      </c>
      <c r="C1467" s="47"/>
      <c r="D1467" s="47"/>
      <c r="E1467" s="48">
        <v>18.094999999999999</v>
      </c>
      <c r="F1467" s="47"/>
      <c r="G1467" s="47"/>
      <c r="H1467" s="47"/>
      <c r="I1467" s="49">
        <v>516.22904000000005</v>
      </c>
      <c r="J1467" s="47" t="s">
        <v>87</v>
      </c>
      <c r="K1467" s="49"/>
      <c r="L1467" s="49"/>
      <c r="M1467" s="49"/>
      <c r="N1467" s="49"/>
      <c r="O1467" s="49"/>
      <c r="P1467" s="49"/>
      <c r="Q1467" s="49"/>
      <c r="R1467" s="49"/>
      <c r="S1467" s="47"/>
      <c r="T1467" s="46"/>
      <c r="U1467" s="46"/>
      <c r="V1467" s="46"/>
      <c r="W1467" s="46">
        <v>1250908</v>
      </c>
      <c r="X1467" s="30">
        <v>1</v>
      </c>
    </row>
    <row r="1468" spans="1:24" x14ac:dyDescent="0.3">
      <c r="A1468" s="32">
        <v>1194</v>
      </c>
      <c r="B1468" s="47" t="s">
        <v>2233</v>
      </c>
      <c r="C1468" s="47"/>
      <c r="D1468" s="47"/>
      <c r="E1468" s="48">
        <v>18.096</v>
      </c>
      <c r="F1468" s="47"/>
      <c r="G1468" s="47"/>
      <c r="H1468" s="47"/>
      <c r="I1468" s="49">
        <v>128.15594999999999</v>
      </c>
      <c r="J1468" s="47" t="s">
        <v>87</v>
      </c>
      <c r="K1468" s="49"/>
      <c r="L1468" s="49"/>
      <c r="M1468" s="49"/>
      <c r="N1468" s="49"/>
      <c r="O1468" s="49"/>
      <c r="P1468" s="49"/>
      <c r="Q1468" s="49"/>
      <c r="R1468" s="49"/>
      <c r="S1468" s="47"/>
      <c r="T1468" s="46"/>
      <c r="U1468" s="46"/>
      <c r="V1468" s="46"/>
      <c r="W1468" s="46">
        <v>46158122</v>
      </c>
      <c r="X1468" s="30">
        <v>1</v>
      </c>
    </row>
    <row r="1469" spans="1:24" x14ac:dyDescent="0.3">
      <c r="A1469" s="32">
        <v>1195</v>
      </c>
      <c r="B1469" s="47" t="s">
        <v>2235</v>
      </c>
      <c r="C1469" s="47"/>
      <c r="D1469" s="47"/>
      <c r="E1469" s="48">
        <v>18.128</v>
      </c>
      <c r="F1469" s="47"/>
      <c r="G1469" s="47"/>
      <c r="H1469" s="47"/>
      <c r="I1469" s="49">
        <v>287.96368000000001</v>
      </c>
      <c r="J1469" s="47" t="s">
        <v>87</v>
      </c>
      <c r="K1469" s="49"/>
      <c r="L1469" s="49"/>
      <c r="M1469" s="49"/>
      <c r="N1469" s="49"/>
      <c r="O1469" s="49"/>
      <c r="P1469" s="49"/>
      <c r="Q1469" s="49"/>
      <c r="R1469" s="49"/>
      <c r="S1469" s="47"/>
      <c r="T1469" s="46">
        <v>715873</v>
      </c>
      <c r="U1469" s="46">
        <v>812864</v>
      </c>
      <c r="V1469" s="46" t="s">
        <v>87</v>
      </c>
      <c r="W1469" s="46">
        <v>712536</v>
      </c>
      <c r="X1469" s="30">
        <v>3</v>
      </c>
    </row>
    <row r="1470" spans="1:24" x14ac:dyDescent="0.3">
      <c r="A1470" s="32">
        <v>1196</v>
      </c>
      <c r="B1470" s="47" t="s">
        <v>2237</v>
      </c>
      <c r="C1470" s="47"/>
      <c r="D1470" s="47"/>
      <c r="E1470" s="48">
        <v>18.134</v>
      </c>
      <c r="F1470" s="47"/>
      <c r="G1470" s="47"/>
      <c r="H1470" s="47"/>
      <c r="I1470" s="49">
        <v>238.15635</v>
      </c>
      <c r="J1470" s="47" t="s">
        <v>87</v>
      </c>
      <c r="K1470" s="49"/>
      <c r="L1470" s="49"/>
      <c r="M1470" s="49"/>
      <c r="N1470" s="49"/>
      <c r="O1470" s="49"/>
      <c r="P1470" s="49"/>
      <c r="Q1470" s="49"/>
      <c r="R1470" s="49"/>
      <c r="S1470" s="47"/>
      <c r="T1470" s="46"/>
      <c r="U1470" s="46">
        <v>1822587</v>
      </c>
      <c r="V1470" s="46">
        <v>389999</v>
      </c>
      <c r="W1470" s="46">
        <v>1978378</v>
      </c>
      <c r="X1470" s="30">
        <v>3</v>
      </c>
    </row>
    <row r="1471" spans="1:24" x14ac:dyDescent="0.3">
      <c r="A1471" s="32">
        <v>1197</v>
      </c>
      <c r="B1471" s="47" t="s">
        <v>1964</v>
      </c>
      <c r="C1471" s="47"/>
      <c r="D1471" s="47"/>
      <c r="E1471" s="48">
        <v>18.143000000000001</v>
      </c>
      <c r="F1471" s="47"/>
      <c r="G1471" s="47"/>
      <c r="H1471" s="47"/>
      <c r="I1471" s="49">
        <v>251.07882000000001</v>
      </c>
      <c r="J1471" s="47" t="s">
        <v>87</v>
      </c>
      <c r="K1471" s="49"/>
      <c r="L1471" s="49"/>
      <c r="M1471" s="49"/>
      <c r="N1471" s="49"/>
      <c r="O1471" s="49"/>
      <c r="P1471" s="49"/>
      <c r="Q1471" s="49"/>
      <c r="R1471" s="49"/>
      <c r="S1471" s="47"/>
      <c r="T1471" s="46"/>
      <c r="U1471" s="46">
        <v>603436</v>
      </c>
      <c r="V1471" s="46">
        <v>558058</v>
      </c>
      <c r="W1471" s="46"/>
      <c r="X1471" s="30">
        <v>2</v>
      </c>
    </row>
    <row r="1472" spans="1:24" x14ac:dyDescent="0.3">
      <c r="A1472" s="32">
        <v>1198</v>
      </c>
      <c r="B1472" s="47" t="s">
        <v>1965</v>
      </c>
      <c r="C1472" s="47"/>
      <c r="D1472" s="47"/>
      <c r="E1472" s="48">
        <v>18.148</v>
      </c>
      <c r="F1472" s="47"/>
      <c r="G1472" s="47"/>
      <c r="H1472" s="47"/>
      <c r="I1472" s="49">
        <v>307.09064999999998</v>
      </c>
      <c r="J1472" s="47" t="s">
        <v>87</v>
      </c>
      <c r="K1472" s="49"/>
      <c r="L1472" s="49"/>
      <c r="M1472" s="49"/>
      <c r="N1472" s="49"/>
      <c r="O1472" s="49"/>
      <c r="P1472" s="49"/>
      <c r="Q1472" s="49"/>
      <c r="R1472" s="49"/>
      <c r="S1472" s="47"/>
      <c r="T1472" s="46">
        <v>485090</v>
      </c>
      <c r="U1472" s="46">
        <v>308426</v>
      </c>
      <c r="V1472" s="46"/>
      <c r="W1472" s="46">
        <v>301624</v>
      </c>
      <c r="X1472" s="30">
        <v>3</v>
      </c>
    </row>
    <row r="1473" spans="1:24" x14ac:dyDescent="0.3">
      <c r="A1473" s="32">
        <v>1199</v>
      </c>
      <c r="B1473" s="47" t="s">
        <v>1966</v>
      </c>
      <c r="C1473" s="47"/>
      <c r="D1473" s="47"/>
      <c r="E1473" s="48">
        <v>18.152000000000001</v>
      </c>
      <c r="F1473" s="47"/>
      <c r="G1473" s="47"/>
      <c r="H1473" s="47"/>
      <c r="I1473" s="49">
        <v>270.08866</v>
      </c>
      <c r="J1473" s="47" t="s">
        <v>87</v>
      </c>
      <c r="K1473" s="49"/>
      <c r="L1473" s="49"/>
      <c r="M1473" s="49"/>
      <c r="N1473" s="49"/>
      <c r="O1473" s="49"/>
      <c r="P1473" s="49"/>
      <c r="Q1473" s="49"/>
      <c r="R1473" s="49"/>
      <c r="S1473" s="47"/>
      <c r="T1473" s="46">
        <v>649968</v>
      </c>
      <c r="U1473" s="46">
        <v>607352</v>
      </c>
      <c r="V1473" s="46">
        <v>594683</v>
      </c>
      <c r="W1473" s="46">
        <v>466303</v>
      </c>
      <c r="X1473" s="30">
        <v>4</v>
      </c>
    </row>
    <row r="1474" spans="1:24" x14ac:dyDescent="0.3">
      <c r="A1474" s="32">
        <v>1200</v>
      </c>
      <c r="B1474" s="47" t="s">
        <v>1967</v>
      </c>
      <c r="C1474" s="47"/>
      <c r="D1474" s="47"/>
      <c r="E1474" s="48">
        <v>18.155999999999999</v>
      </c>
      <c r="F1474" s="47"/>
      <c r="G1474" s="47"/>
      <c r="H1474" s="47"/>
      <c r="I1474" s="49">
        <v>212.17707999999999</v>
      </c>
      <c r="J1474" s="47" t="s">
        <v>87</v>
      </c>
      <c r="K1474" s="49"/>
      <c r="L1474" s="49"/>
      <c r="M1474" s="49"/>
      <c r="N1474" s="49"/>
      <c r="O1474" s="49"/>
      <c r="P1474" s="49"/>
      <c r="Q1474" s="49"/>
      <c r="R1474" s="49"/>
      <c r="S1474" s="47"/>
      <c r="T1474" s="46"/>
      <c r="U1474" s="46">
        <v>2369497</v>
      </c>
      <c r="V1474" s="46"/>
      <c r="W1474" s="46">
        <v>3143997</v>
      </c>
      <c r="X1474" s="30">
        <v>2</v>
      </c>
    </row>
    <row r="1475" spans="1:24" x14ac:dyDescent="0.3">
      <c r="A1475" s="32">
        <v>1201</v>
      </c>
      <c r="B1475" s="47" t="s">
        <v>2243</v>
      </c>
      <c r="C1475" s="47"/>
      <c r="D1475" s="47"/>
      <c r="E1475" s="48">
        <v>18.170000000000002</v>
      </c>
      <c r="F1475" s="47"/>
      <c r="G1475" s="47"/>
      <c r="H1475" s="47"/>
      <c r="I1475" s="49">
        <v>154.13522</v>
      </c>
      <c r="J1475" s="47" t="s">
        <v>87</v>
      </c>
      <c r="K1475" s="49"/>
      <c r="L1475" s="49"/>
      <c r="M1475" s="49"/>
      <c r="N1475" s="49"/>
      <c r="O1475" s="49"/>
      <c r="P1475" s="49"/>
      <c r="Q1475" s="49"/>
      <c r="R1475" s="49"/>
      <c r="S1475" s="47"/>
      <c r="T1475" s="46" t="s">
        <v>87</v>
      </c>
      <c r="U1475" s="46">
        <v>10178593</v>
      </c>
      <c r="V1475" s="46">
        <v>12404034</v>
      </c>
      <c r="W1475" s="46" t="s">
        <v>87</v>
      </c>
      <c r="X1475" s="30">
        <v>2</v>
      </c>
    </row>
    <row r="1476" spans="1:24" x14ac:dyDescent="0.3">
      <c r="A1476" s="32">
        <v>1202</v>
      </c>
      <c r="B1476" s="47" t="s">
        <v>2245</v>
      </c>
      <c r="C1476" s="47"/>
      <c r="D1476" s="47"/>
      <c r="E1476" s="48">
        <v>18.178999999999998</v>
      </c>
      <c r="F1476" s="47"/>
      <c r="G1476" s="47"/>
      <c r="H1476" s="47"/>
      <c r="I1476" s="49">
        <v>360.25105000000002</v>
      </c>
      <c r="J1476" s="47" t="s">
        <v>87</v>
      </c>
      <c r="K1476" s="49"/>
      <c r="L1476" s="49"/>
      <c r="M1476" s="49"/>
      <c r="N1476" s="49"/>
      <c r="O1476" s="49"/>
      <c r="P1476" s="49"/>
      <c r="Q1476" s="49"/>
      <c r="R1476" s="49"/>
      <c r="S1476" s="47"/>
      <c r="T1476" s="46">
        <v>507631</v>
      </c>
      <c r="U1476" s="46">
        <v>607882</v>
      </c>
      <c r="V1476" s="46">
        <v>515137</v>
      </c>
      <c r="W1476" s="46">
        <v>516015</v>
      </c>
      <c r="X1476" s="30">
        <v>4</v>
      </c>
    </row>
    <row r="1477" spans="1:24" x14ac:dyDescent="0.3">
      <c r="A1477" s="32">
        <v>1203</v>
      </c>
      <c r="B1477" s="47" t="s">
        <v>2247</v>
      </c>
      <c r="C1477" s="47"/>
      <c r="D1477" s="47"/>
      <c r="E1477" s="48">
        <v>18.181000000000001</v>
      </c>
      <c r="F1477" s="47"/>
      <c r="G1477" s="47"/>
      <c r="H1477" s="47"/>
      <c r="I1477" s="49">
        <v>158.06053</v>
      </c>
      <c r="J1477" s="47" t="s">
        <v>87</v>
      </c>
      <c r="K1477" s="49"/>
      <c r="L1477" s="49"/>
      <c r="M1477" s="49"/>
      <c r="N1477" s="49"/>
      <c r="O1477" s="49"/>
      <c r="P1477" s="49"/>
      <c r="Q1477" s="49"/>
      <c r="R1477" s="49"/>
      <c r="S1477" s="47"/>
      <c r="T1477" s="46">
        <v>405759</v>
      </c>
      <c r="U1477" s="46">
        <v>648764</v>
      </c>
      <c r="V1477" s="46">
        <v>949535</v>
      </c>
      <c r="W1477" s="46">
        <v>691558</v>
      </c>
      <c r="X1477" s="30">
        <v>4</v>
      </c>
    </row>
    <row r="1478" spans="1:24" x14ac:dyDescent="0.3">
      <c r="A1478" s="32">
        <v>1204</v>
      </c>
      <c r="B1478" s="47" t="s">
        <v>1969</v>
      </c>
      <c r="C1478" s="47"/>
      <c r="D1478" s="47"/>
      <c r="E1478" s="48">
        <v>18.193000000000001</v>
      </c>
      <c r="F1478" s="47"/>
      <c r="G1478" s="47"/>
      <c r="H1478" s="47"/>
      <c r="I1478" s="49">
        <v>351.12135999999998</v>
      </c>
      <c r="J1478" s="47" t="s">
        <v>87</v>
      </c>
      <c r="K1478" s="49"/>
      <c r="L1478" s="49"/>
      <c r="M1478" s="49"/>
      <c r="N1478" s="49"/>
      <c r="O1478" s="49"/>
      <c r="P1478" s="49"/>
      <c r="Q1478" s="49"/>
      <c r="R1478" s="49"/>
      <c r="S1478" s="47"/>
      <c r="T1478" s="46">
        <v>350484</v>
      </c>
      <c r="U1478" s="46">
        <v>352775</v>
      </c>
      <c r="V1478" s="46">
        <v>361325</v>
      </c>
      <c r="W1478" s="46"/>
      <c r="X1478" s="30">
        <v>3</v>
      </c>
    </row>
    <row r="1479" spans="1:24" x14ac:dyDescent="0.3">
      <c r="A1479" s="32">
        <v>1205</v>
      </c>
      <c r="B1479" s="47" t="s">
        <v>1971</v>
      </c>
      <c r="C1479" s="47"/>
      <c r="D1479" s="47"/>
      <c r="E1479" s="48">
        <v>18.210999999999999</v>
      </c>
      <c r="F1479" s="47"/>
      <c r="G1479" s="47"/>
      <c r="H1479" s="47"/>
      <c r="I1479" s="49">
        <v>339.15940000000001</v>
      </c>
      <c r="J1479" s="47" t="s">
        <v>87</v>
      </c>
      <c r="K1479" s="49"/>
      <c r="L1479" s="49"/>
      <c r="M1479" s="49"/>
      <c r="N1479" s="49"/>
      <c r="O1479" s="49"/>
      <c r="P1479" s="49"/>
      <c r="Q1479" s="49"/>
      <c r="R1479" s="49"/>
      <c r="S1479" s="47"/>
      <c r="T1479" s="46"/>
      <c r="U1479" s="46">
        <v>425034</v>
      </c>
      <c r="V1479" s="46">
        <v>408656</v>
      </c>
      <c r="W1479" s="46">
        <v>443286</v>
      </c>
      <c r="X1479" s="30">
        <v>3</v>
      </c>
    </row>
    <row r="1480" spans="1:24" x14ac:dyDescent="0.3">
      <c r="A1480" s="32">
        <v>1206</v>
      </c>
      <c r="B1480" s="47" t="s">
        <v>1972</v>
      </c>
      <c r="C1480" s="47"/>
      <c r="D1480" s="47"/>
      <c r="E1480" s="48">
        <v>18.219000000000001</v>
      </c>
      <c r="F1480" s="47"/>
      <c r="G1480" s="47"/>
      <c r="H1480" s="47"/>
      <c r="I1480" s="49">
        <v>351.96681000000001</v>
      </c>
      <c r="J1480" s="47" t="s">
        <v>87</v>
      </c>
      <c r="K1480" s="49"/>
      <c r="L1480" s="49"/>
      <c r="M1480" s="49"/>
      <c r="N1480" s="49"/>
      <c r="O1480" s="49"/>
      <c r="P1480" s="49"/>
      <c r="Q1480" s="49"/>
      <c r="R1480" s="49"/>
      <c r="S1480" s="47"/>
      <c r="T1480" s="46">
        <v>97329</v>
      </c>
      <c r="U1480" s="46">
        <v>2848151</v>
      </c>
      <c r="V1480" s="46">
        <v>394155</v>
      </c>
      <c r="W1480" s="46">
        <v>1490835</v>
      </c>
      <c r="X1480" s="30">
        <v>4</v>
      </c>
    </row>
    <row r="1481" spans="1:24" x14ac:dyDescent="0.3">
      <c r="A1481" s="32">
        <v>1207</v>
      </c>
      <c r="B1481" s="47" t="s">
        <v>2251</v>
      </c>
      <c r="C1481" s="47"/>
      <c r="D1481" s="47"/>
      <c r="E1481" s="48">
        <v>18.225999999999999</v>
      </c>
      <c r="F1481" s="47"/>
      <c r="G1481" s="47"/>
      <c r="H1481" s="47"/>
      <c r="I1481" s="49">
        <v>206.05735999999999</v>
      </c>
      <c r="J1481" s="47" t="s">
        <v>87</v>
      </c>
      <c r="K1481" s="49"/>
      <c r="L1481" s="49"/>
      <c r="M1481" s="49"/>
      <c r="N1481" s="49"/>
      <c r="O1481" s="49"/>
      <c r="P1481" s="49"/>
      <c r="Q1481" s="49"/>
      <c r="R1481" s="49"/>
      <c r="S1481" s="47"/>
      <c r="T1481" s="46"/>
      <c r="U1481" s="46">
        <v>1458823</v>
      </c>
      <c r="V1481" s="46"/>
      <c r="W1481" s="46">
        <v>1898228</v>
      </c>
      <c r="X1481" s="30">
        <v>2</v>
      </c>
    </row>
    <row r="1482" spans="1:24" x14ac:dyDescent="0.3">
      <c r="A1482" s="32">
        <v>1208</v>
      </c>
      <c r="B1482" s="47" t="s">
        <v>2254</v>
      </c>
      <c r="C1482" s="47"/>
      <c r="D1482" s="47"/>
      <c r="E1482" s="48">
        <v>18.253</v>
      </c>
      <c r="F1482" s="47"/>
      <c r="G1482" s="47"/>
      <c r="H1482" s="47"/>
      <c r="I1482" s="49">
        <v>210.1403</v>
      </c>
      <c r="J1482" s="47">
        <v>210.13953000000001</v>
      </c>
      <c r="K1482" s="49"/>
      <c r="L1482" s="49"/>
      <c r="M1482" s="49"/>
      <c r="N1482" s="49"/>
      <c r="O1482" s="49"/>
      <c r="P1482" s="49"/>
      <c r="Q1482" s="49"/>
      <c r="R1482" s="49"/>
      <c r="S1482" s="47"/>
      <c r="T1482" s="46">
        <v>728982</v>
      </c>
      <c r="U1482" s="46">
        <v>658992</v>
      </c>
      <c r="V1482" s="46">
        <v>808005</v>
      </c>
      <c r="W1482" s="46">
        <v>799391</v>
      </c>
      <c r="X1482" s="30">
        <v>4</v>
      </c>
    </row>
    <row r="1483" spans="1:24" x14ac:dyDescent="0.3">
      <c r="A1483" s="32">
        <v>1209</v>
      </c>
      <c r="B1483" s="47" t="s">
        <v>1973</v>
      </c>
      <c r="C1483" s="47"/>
      <c r="D1483" s="47"/>
      <c r="E1483" s="48">
        <v>18.257999999999999</v>
      </c>
      <c r="F1483" s="47"/>
      <c r="G1483" s="47"/>
      <c r="H1483" s="47"/>
      <c r="I1483" s="49">
        <v>284.19821000000002</v>
      </c>
      <c r="J1483" s="47" t="s">
        <v>87</v>
      </c>
      <c r="K1483" s="49"/>
      <c r="L1483" s="49"/>
      <c r="M1483" s="49"/>
      <c r="N1483" s="49"/>
      <c r="O1483" s="49"/>
      <c r="P1483" s="49"/>
      <c r="Q1483" s="49"/>
      <c r="R1483" s="49"/>
      <c r="S1483" s="47"/>
      <c r="T1483" s="46"/>
      <c r="U1483" s="46">
        <v>489715</v>
      </c>
      <c r="V1483" s="46"/>
      <c r="W1483" s="46">
        <v>477045</v>
      </c>
      <c r="X1483" s="30">
        <v>2</v>
      </c>
    </row>
    <row r="1484" spans="1:24" x14ac:dyDescent="0.3">
      <c r="A1484" s="32">
        <v>1210</v>
      </c>
      <c r="B1484" s="47" t="s">
        <v>1976</v>
      </c>
      <c r="C1484" s="47"/>
      <c r="D1484" s="47"/>
      <c r="E1484" s="48">
        <v>18.277999999999999</v>
      </c>
      <c r="F1484" s="47"/>
      <c r="G1484" s="47"/>
      <c r="H1484" s="47"/>
      <c r="I1484" s="49">
        <v>222.16143</v>
      </c>
      <c r="J1484" s="47">
        <v>222.16084000000001</v>
      </c>
      <c r="K1484" s="49"/>
      <c r="L1484" s="49"/>
      <c r="M1484" s="49"/>
      <c r="N1484" s="49"/>
      <c r="O1484" s="49"/>
      <c r="P1484" s="49"/>
      <c r="Q1484" s="49"/>
      <c r="R1484" s="49"/>
      <c r="S1484" s="47"/>
      <c r="T1484" s="46">
        <v>2372033</v>
      </c>
      <c r="U1484" s="46">
        <v>3557171</v>
      </c>
      <c r="V1484" s="46">
        <v>2558042</v>
      </c>
      <c r="W1484" s="46">
        <v>3081994</v>
      </c>
      <c r="X1484" s="30">
        <v>4</v>
      </c>
    </row>
    <row r="1485" spans="1:24" x14ac:dyDescent="0.3">
      <c r="A1485" s="32">
        <v>1211</v>
      </c>
      <c r="B1485" s="47" t="s">
        <v>1977</v>
      </c>
      <c r="C1485" s="47"/>
      <c r="D1485" s="47"/>
      <c r="E1485" s="48">
        <v>18.312000000000001</v>
      </c>
      <c r="F1485" s="47"/>
      <c r="G1485" s="47"/>
      <c r="H1485" s="47"/>
      <c r="I1485" s="49">
        <v>244.12377000000001</v>
      </c>
      <c r="J1485" s="47" t="s">
        <v>87</v>
      </c>
      <c r="K1485" s="49"/>
      <c r="L1485" s="49"/>
      <c r="M1485" s="49"/>
      <c r="N1485" s="49"/>
      <c r="O1485" s="49"/>
      <c r="P1485" s="49"/>
      <c r="Q1485" s="49"/>
      <c r="R1485" s="49"/>
      <c r="S1485" s="47"/>
      <c r="T1485" s="46">
        <v>305945</v>
      </c>
      <c r="U1485" s="46">
        <v>443383</v>
      </c>
      <c r="V1485" s="46">
        <v>294829</v>
      </c>
      <c r="W1485" s="46">
        <v>270773</v>
      </c>
      <c r="X1485" s="30">
        <v>4</v>
      </c>
    </row>
    <row r="1486" spans="1:24" x14ac:dyDescent="0.3">
      <c r="A1486" s="32">
        <v>1212</v>
      </c>
      <c r="B1486" s="47" t="s">
        <v>2258</v>
      </c>
      <c r="C1486" s="47"/>
      <c r="D1486" s="47"/>
      <c r="E1486" s="48">
        <v>18.318000000000001</v>
      </c>
      <c r="F1486" s="47"/>
      <c r="G1486" s="47"/>
      <c r="H1486" s="47"/>
      <c r="I1486" s="49">
        <v>378.10978999999998</v>
      </c>
      <c r="J1486" s="47" t="s">
        <v>87</v>
      </c>
      <c r="K1486" s="49"/>
      <c r="L1486" s="49"/>
      <c r="M1486" s="49"/>
      <c r="N1486" s="49"/>
      <c r="O1486" s="49"/>
      <c r="P1486" s="49"/>
      <c r="Q1486" s="49"/>
      <c r="R1486" s="49"/>
      <c r="S1486" s="47"/>
      <c r="T1486" s="46"/>
      <c r="U1486" s="46" t="s">
        <v>87</v>
      </c>
      <c r="V1486" s="46"/>
      <c r="W1486" s="46">
        <v>4923636</v>
      </c>
      <c r="X1486" s="30">
        <v>1</v>
      </c>
    </row>
    <row r="1487" spans="1:24" x14ac:dyDescent="0.3">
      <c r="A1487" s="32">
        <v>1213</v>
      </c>
      <c r="B1487" s="47" t="s">
        <v>1979</v>
      </c>
      <c r="C1487" s="47"/>
      <c r="D1487" s="47"/>
      <c r="E1487" s="48">
        <v>18.318999999999999</v>
      </c>
      <c r="F1487" s="47"/>
      <c r="G1487" s="47"/>
      <c r="H1487" s="47"/>
      <c r="I1487" s="49">
        <v>168.18725000000001</v>
      </c>
      <c r="J1487" s="47" t="s">
        <v>87</v>
      </c>
      <c r="K1487" s="49"/>
      <c r="L1487" s="49"/>
      <c r="M1487" s="49"/>
      <c r="N1487" s="49"/>
      <c r="O1487" s="49"/>
      <c r="P1487" s="49"/>
      <c r="Q1487" s="49"/>
      <c r="R1487" s="49"/>
      <c r="S1487" s="47"/>
      <c r="T1487" s="46"/>
      <c r="U1487" s="46">
        <v>5708490</v>
      </c>
      <c r="V1487" s="46"/>
      <c r="W1487" s="46"/>
      <c r="X1487" s="30">
        <v>1</v>
      </c>
    </row>
    <row r="1488" spans="1:24" x14ac:dyDescent="0.3">
      <c r="A1488" s="32">
        <v>1214</v>
      </c>
      <c r="B1488" s="47" t="s">
        <v>1983</v>
      </c>
      <c r="C1488" s="47"/>
      <c r="D1488" s="47"/>
      <c r="E1488" s="48">
        <v>18.413</v>
      </c>
      <c r="F1488" s="47"/>
      <c r="G1488" s="47"/>
      <c r="H1488" s="47"/>
      <c r="I1488" s="49">
        <v>498.26884999999999</v>
      </c>
      <c r="J1488" s="47" t="s">
        <v>87</v>
      </c>
      <c r="K1488" s="49"/>
      <c r="L1488" s="49"/>
      <c r="M1488" s="49"/>
      <c r="N1488" s="49"/>
      <c r="O1488" s="49"/>
      <c r="P1488" s="49"/>
      <c r="Q1488" s="49"/>
      <c r="R1488" s="49"/>
      <c r="S1488" s="47"/>
      <c r="T1488" s="46">
        <v>226540</v>
      </c>
      <c r="U1488" s="46">
        <v>190028</v>
      </c>
      <c r="V1488" s="46">
        <v>151634</v>
      </c>
      <c r="W1488" s="46"/>
      <c r="X1488" s="30">
        <v>3</v>
      </c>
    </row>
    <row r="1489" spans="1:24" x14ac:dyDescent="0.3">
      <c r="A1489" s="32">
        <v>1215</v>
      </c>
      <c r="B1489" s="47" t="s">
        <v>1982</v>
      </c>
      <c r="C1489" s="47"/>
      <c r="D1489" s="47"/>
      <c r="E1489" s="48">
        <v>18.419</v>
      </c>
      <c r="F1489" s="47"/>
      <c r="G1489" s="47"/>
      <c r="H1489" s="47"/>
      <c r="I1489" s="49">
        <v>340.33357999999998</v>
      </c>
      <c r="J1489" s="47" t="s">
        <v>87</v>
      </c>
      <c r="K1489" s="49"/>
      <c r="L1489" s="49"/>
      <c r="M1489" s="49"/>
      <c r="N1489" s="49"/>
      <c r="O1489" s="49"/>
      <c r="P1489" s="49"/>
      <c r="Q1489" s="49"/>
      <c r="R1489" s="49"/>
      <c r="S1489" s="47"/>
      <c r="T1489" s="46">
        <v>2657884</v>
      </c>
      <c r="U1489" s="46">
        <v>2544808</v>
      </c>
      <c r="V1489" s="46">
        <v>2282234</v>
      </c>
      <c r="W1489" s="46"/>
      <c r="X1489" s="30">
        <v>3</v>
      </c>
    </row>
    <row r="1490" spans="1:24" x14ac:dyDescent="0.3">
      <c r="A1490" s="32">
        <v>1216</v>
      </c>
      <c r="B1490" s="47" t="s">
        <v>1980</v>
      </c>
      <c r="C1490" s="47"/>
      <c r="D1490" s="47"/>
      <c r="E1490" s="48">
        <v>18.419</v>
      </c>
      <c r="F1490" s="47"/>
      <c r="G1490" s="47"/>
      <c r="H1490" s="47"/>
      <c r="I1490" s="49">
        <v>422.07234</v>
      </c>
      <c r="J1490" s="47" t="s">
        <v>87</v>
      </c>
      <c r="K1490" s="49"/>
      <c r="L1490" s="49"/>
      <c r="M1490" s="49"/>
      <c r="N1490" s="49"/>
      <c r="O1490" s="49"/>
      <c r="P1490" s="49"/>
      <c r="Q1490" s="49"/>
      <c r="R1490" s="49"/>
      <c r="S1490" s="47"/>
      <c r="T1490" s="46">
        <v>320488</v>
      </c>
      <c r="U1490" s="46"/>
      <c r="V1490" s="46">
        <v>322200</v>
      </c>
      <c r="W1490" s="46"/>
      <c r="X1490" s="30">
        <v>2</v>
      </c>
    </row>
    <row r="1491" spans="1:24" x14ac:dyDescent="0.3">
      <c r="A1491" s="32">
        <v>1217</v>
      </c>
      <c r="B1491" s="47" t="s">
        <v>1984</v>
      </c>
      <c r="C1491" s="47"/>
      <c r="D1491" s="47"/>
      <c r="E1491" s="48">
        <v>18.451000000000001</v>
      </c>
      <c r="F1491" s="47"/>
      <c r="G1491" s="47"/>
      <c r="H1491" s="47"/>
      <c r="I1491" s="49">
        <v>210.12504999999999</v>
      </c>
      <c r="J1491" s="47">
        <v>210.12450000000001</v>
      </c>
      <c r="K1491" s="49"/>
      <c r="L1491" s="49"/>
      <c r="M1491" s="49"/>
      <c r="N1491" s="49"/>
      <c r="O1491" s="49"/>
      <c r="P1491" s="49"/>
      <c r="Q1491" s="49"/>
      <c r="R1491" s="49"/>
      <c r="S1491" s="47"/>
      <c r="T1491" s="46">
        <v>2239283</v>
      </c>
      <c r="U1491" s="46">
        <v>2968448</v>
      </c>
      <c r="V1491" s="46">
        <v>3024682</v>
      </c>
      <c r="W1491" s="46">
        <v>2551666</v>
      </c>
      <c r="X1491" s="30">
        <v>4</v>
      </c>
    </row>
    <row r="1492" spans="1:24" x14ac:dyDescent="0.3">
      <c r="A1492" s="32">
        <v>1218</v>
      </c>
      <c r="B1492" s="47" t="s">
        <v>2265</v>
      </c>
      <c r="C1492" s="47"/>
      <c r="D1492" s="47"/>
      <c r="E1492" s="48">
        <v>18.457999999999998</v>
      </c>
      <c r="F1492" s="47"/>
      <c r="G1492" s="47"/>
      <c r="H1492" s="47"/>
      <c r="I1492" s="49">
        <v>359.07567</v>
      </c>
      <c r="J1492" s="47" t="s">
        <v>87</v>
      </c>
      <c r="K1492" s="49"/>
      <c r="L1492" s="49"/>
      <c r="M1492" s="49"/>
      <c r="N1492" s="49"/>
      <c r="O1492" s="49"/>
      <c r="P1492" s="49"/>
      <c r="Q1492" s="49"/>
      <c r="R1492" s="49"/>
      <c r="S1492" s="47"/>
      <c r="T1492" s="46">
        <v>106357</v>
      </c>
      <c r="U1492" s="46">
        <v>49199</v>
      </c>
      <c r="V1492" s="46">
        <v>186382</v>
      </c>
      <c r="W1492" s="46">
        <v>171271</v>
      </c>
      <c r="X1492" s="30">
        <v>4</v>
      </c>
    </row>
    <row r="1493" spans="1:24" x14ac:dyDescent="0.3">
      <c r="A1493" s="32">
        <v>1219</v>
      </c>
      <c r="B1493" s="47" t="s">
        <v>1986</v>
      </c>
      <c r="C1493" s="47"/>
      <c r="D1493" s="47"/>
      <c r="E1493" s="48">
        <v>18.46</v>
      </c>
      <c r="F1493" s="47"/>
      <c r="G1493" s="47"/>
      <c r="H1493" s="47"/>
      <c r="I1493" s="49">
        <v>271.09679999999997</v>
      </c>
      <c r="J1493" s="47" t="s">
        <v>87</v>
      </c>
      <c r="K1493" s="49"/>
      <c r="L1493" s="49"/>
      <c r="M1493" s="49"/>
      <c r="N1493" s="49"/>
      <c r="O1493" s="49"/>
      <c r="P1493" s="49"/>
      <c r="Q1493" s="49"/>
      <c r="R1493" s="49"/>
      <c r="S1493" s="47"/>
      <c r="T1493" s="46"/>
      <c r="U1493" s="46">
        <v>185933</v>
      </c>
      <c r="V1493" s="46"/>
      <c r="W1493" s="46"/>
      <c r="X1493" s="30">
        <v>1</v>
      </c>
    </row>
    <row r="1494" spans="1:24" x14ac:dyDescent="0.3">
      <c r="A1494" s="32">
        <v>1220</v>
      </c>
      <c r="B1494" s="47" t="s">
        <v>2268</v>
      </c>
      <c r="C1494" s="47"/>
      <c r="D1494" s="47"/>
      <c r="E1494" s="48">
        <v>18.471</v>
      </c>
      <c r="F1494" s="47"/>
      <c r="G1494" s="47"/>
      <c r="H1494" s="47"/>
      <c r="I1494" s="49">
        <v>402.16730000000001</v>
      </c>
      <c r="J1494" s="47" t="s">
        <v>87</v>
      </c>
      <c r="K1494" s="49"/>
      <c r="L1494" s="49"/>
      <c r="M1494" s="49"/>
      <c r="N1494" s="49"/>
      <c r="O1494" s="49"/>
      <c r="P1494" s="49"/>
      <c r="Q1494" s="49"/>
      <c r="R1494" s="49"/>
      <c r="S1494" s="47"/>
      <c r="T1494" s="46">
        <v>838210</v>
      </c>
      <c r="U1494" s="46">
        <v>953605</v>
      </c>
      <c r="V1494" s="46" t="s">
        <v>87</v>
      </c>
      <c r="W1494" s="46">
        <v>989324</v>
      </c>
      <c r="X1494" s="30">
        <v>3</v>
      </c>
    </row>
    <row r="1495" spans="1:24" x14ac:dyDescent="0.3">
      <c r="A1495" s="32">
        <v>1221</v>
      </c>
      <c r="B1495" s="47" t="s">
        <v>2270</v>
      </c>
      <c r="C1495" s="47"/>
      <c r="D1495" s="47"/>
      <c r="E1495" s="48">
        <v>18.486999999999998</v>
      </c>
      <c r="F1495" s="47"/>
      <c r="G1495" s="47"/>
      <c r="H1495" s="47"/>
      <c r="I1495" s="49">
        <v>245.14103</v>
      </c>
      <c r="J1495" s="47" t="s">
        <v>87</v>
      </c>
      <c r="K1495" s="49"/>
      <c r="L1495" s="49"/>
      <c r="M1495" s="49"/>
      <c r="N1495" s="49"/>
      <c r="O1495" s="49"/>
      <c r="P1495" s="49"/>
      <c r="Q1495" s="49"/>
      <c r="R1495" s="49"/>
      <c r="S1495" s="47"/>
      <c r="T1495" s="46"/>
      <c r="U1495" s="46">
        <v>281433</v>
      </c>
      <c r="V1495" s="46">
        <v>295988</v>
      </c>
      <c r="W1495" s="46">
        <v>320979</v>
      </c>
      <c r="X1495" s="30">
        <v>3</v>
      </c>
    </row>
    <row r="1496" spans="1:24" x14ac:dyDescent="0.3">
      <c r="A1496" s="32">
        <v>1222</v>
      </c>
      <c r="B1496" s="47" t="s">
        <v>2272</v>
      </c>
      <c r="C1496" s="47"/>
      <c r="D1496" s="47"/>
      <c r="E1496" s="48">
        <v>18.529</v>
      </c>
      <c r="F1496" s="47"/>
      <c r="G1496" s="47"/>
      <c r="H1496" s="47"/>
      <c r="I1496" s="49">
        <v>452.14341000000002</v>
      </c>
      <c r="J1496" s="47" t="s">
        <v>87</v>
      </c>
      <c r="K1496" s="49"/>
      <c r="L1496" s="49"/>
      <c r="M1496" s="49"/>
      <c r="N1496" s="49"/>
      <c r="O1496" s="49"/>
      <c r="P1496" s="49"/>
      <c r="Q1496" s="49"/>
      <c r="R1496" s="49"/>
      <c r="S1496" s="47"/>
      <c r="T1496" s="46" t="s">
        <v>87</v>
      </c>
      <c r="U1496" s="46">
        <v>5488655</v>
      </c>
      <c r="V1496" s="46" t="s">
        <v>87</v>
      </c>
      <c r="W1496" s="46"/>
      <c r="X1496" s="30">
        <v>1</v>
      </c>
    </row>
    <row r="1497" spans="1:24" x14ac:dyDescent="0.3">
      <c r="A1497" s="32">
        <v>1223</v>
      </c>
      <c r="B1497" s="47" t="s">
        <v>1987</v>
      </c>
      <c r="C1497" s="47"/>
      <c r="D1497" s="47"/>
      <c r="E1497" s="48">
        <v>18.661999999999999</v>
      </c>
      <c r="F1497" s="47"/>
      <c r="G1497" s="47"/>
      <c r="H1497" s="47"/>
      <c r="I1497" s="49">
        <v>328.10854</v>
      </c>
      <c r="J1497" s="47" t="s">
        <v>87</v>
      </c>
      <c r="K1497" s="49"/>
      <c r="L1497" s="49"/>
      <c r="M1497" s="49"/>
      <c r="N1497" s="49"/>
      <c r="O1497" s="49"/>
      <c r="P1497" s="49"/>
      <c r="Q1497" s="49"/>
      <c r="R1497" s="49"/>
      <c r="S1497" s="47"/>
      <c r="T1497" s="46"/>
      <c r="U1497" s="46"/>
      <c r="V1497" s="46">
        <v>568488</v>
      </c>
      <c r="W1497" s="46"/>
      <c r="X1497" s="30">
        <v>1</v>
      </c>
    </row>
    <row r="1498" spans="1:24" x14ac:dyDescent="0.3">
      <c r="A1498" s="32">
        <v>1224</v>
      </c>
      <c r="B1498" s="47" t="s">
        <v>1989</v>
      </c>
      <c r="C1498" s="47"/>
      <c r="D1498" s="47"/>
      <c r="E1498" s="48">
        <v>18.664000000000001</v>
      </c>
      <c r="F1498" s="47"/>
      <c r="G1498" s="47"/>
      <c r="H1498" s="47"/>
      <c r="I1498" s="49">
        <v>295.09850999999998</v>
      </c>
      <c r="J1498" s="47" t="s">
        <v>87</v>
      </c>
      <c r="K1498" s="49"/>
      <c r="L1498" s="49"/>
      <c r="M1498" s="49"/>
      <c r="N1498" s="49"/>
      <c r="O1498" s="49"/>
      <c r="P1498" s="49"/>
      <c r="Q1498" s="49"/>
      <c r="R1498" s="49"/>
      <c r="S1498" s="47"/>
      <c r="T1498" s="46"/>
      <c r="U1498" s="46">
        <v>669532</v>
      </c>
      <c r="V1498" s="46"/>
      <c r="W1498" s="46"/>
      <c r="X1498" s="30">
        <v>1</v>
      </c>
    </row>
    <row r="1499" spans="1:24" x14ac:dyDescent="0.3">
      <c r="A1499" s="32">
        <v>1225</v>
      </c>
      <c r="B1499" s="47" t="s">
        <v>1990</v>
      </c>
      <c r="C1499" s="47"/>
      <c r="D1499" s="47"/>
      <c r="E1499" s="48">
        <v>18.664999999999999</v>
      </c>
      <c r="F1499" s="47"/>
      <c r="G1499" s="47"/>
      <c r="H1499" s="47"/>
      <c r="I1499" s="49">
        <v>226.19273000000001</v>
      </c>
      <c r="J1499" s="47" t="s">
        <v>87</v>
      </c>
      <c r="K1499" s="49"/>
      <c r="L1499" s="49"/>
      <c r="M1499" s="49"/>
      <c r="N1499" s="49"/>
      <c r="O1499" s="49"/>
      <c r="P1499" s="49"/>
      <c r="Q1499" s="49"/>
      <c r="R1499" s="49"/>
      <c r="S1499" s="47"/>
      <c r="T1499" s="46"/>
      <c r="U1499" s="46">
        <v>669532</v>
      </c>
      <c r="V1499" s="46"/>
      <c r="W1499" s="46"/>
      <c r="X1499" s="30">
        <v>1</v>
      </c>
    </row>
    <row r="1500" spans="1:24" x14ac:dyDescent="0.3">
      <c r="A1500" s="32">
        <v>1226</v>
      </c>
      <c r="B1500" s="47" t="s">
        <v>1991</v>
      </c>
      <c r="C1500" s="47"/>
      <c r="D1500" s="47"/>
      <c r="E1500" s="48">
        <v>18.666</v>
      </c>
      <c r="F1500" s="47"/>
      <c r="G1500" s="47"/>
      <c r="H1500" s="47"/>
      <c r="I1500" s="49">
        <v>249.04926</v>
      </c>
      <c r="J1500" s="47" t="s">
        <v>87</v>
      </c>
      <c r="K1500" s="49"/>
      <c r="L1500" s="49"/>
      <c r="M1500" s="49"/>
      <c r="N1500" s="49"/>
      <c r="O1500" s="49"/>
      <c r="P1500" s="49"/>
      <c r="Q1500" s="49"/>
      <c r="R1500" s="49"/>
      <c r="S1500" s="47"/>
      <c r="T1500" s="46" t="s">
        <v>87</v>
      </c>
      <c r="U1500" s="46">
        <v>1501485</v>
      </c>
      <c r="V1500" s="46"/>
      <c r="W1500" s="46" t="s">
        <v>87</v>
      </c>
      <c r="X1500" s="30">
        <v>1</v>
      </c>
    </row>
    <row r="1501" spans="1:24" x14ac:dyDescent="0.3">
      <c r="A1501" s="32">
        <v>1227</v>
      </c>
      <c r="B1501" s="47" t="s">
        <v>1993</v>
      </c>
      <c r="C1501" s="47"/>
      <c r="D1501" s="47"/>
      <c r="E1501" s="48">
        <v>18.710999999999999</v>
      </c>
      <c r="F1501" s="47"/>
      <c r="G1501" s="47"/>
      <c r="H1501" s="47"/>
      <c r="I1501" s="49">
        <v>100.08826999999999</v>
      </c>
      <c r="J1501" s="47" t="s">
        <v>87</v>
      </c>
      <c r="K1501" s="49"/>
      <c r="L1501" s="49"/>
      <c r="M1501" s="49"/>
      <c r="N1501" s="49"/>
      <c r="O1501" s="49"/>
      <c r="P1501" s="49"/>
      <c r="Q1501" s="49"/>
      <c r="R1501" s="49"/>
      <c r="S1501" s="47"/>
      <c r="T1501" s="46" t="s">
        <v>87</v>
      </c>
      <c r="U1501" s="46" t="s">
        <v>87</v>
      </c>
      <c r="V1501" s="46" t="s">
        <v>87</v>
      </c>
      <c r="W1501" s="46">
        <v>8769050</v>
      </c>
      <c r="X1501" s="30">
        <v>1</v>
      </c>
    </row>
    <row r="1502" spans="1:24" x14ac:dyDescent="0.3">
      <c r="A1502" s="32">
        <v>1228</v>
      </c>
      <c r="B1502" s="47" t="s">
        <v>159</v>
      </c>
      <c r="C1502" s="47"/>
      <c r="D1502" s="47"/>
      <c r="E1502" s="48">
        <v>18.72</v>
      </c>
      <c r="F1502" s="47"/>
      <c r="G1502" s="47"/>
      <c r="H1502" s="47"/>
      <c r="I1502" s="49">
        <v>210.16143</v>
      </c>
      <c r="J1502" s="47" t="s">
        <v>87</v>
      </c>
      <c r="K1502" s="49"/>
      <c r="L1502" s="49"/>
      <c r="M1502" s="49"/>
      <c r="N1502" s="49"/>
      <c r="O1502" s="49"/>
      <c r="P1502" s="49"/>
      <c r="Q1502" s="49"/>
      <c r="R1502" s="49"/>
      <c r="S1502" s="47"/>
      <c r="T1502" s="46">
        <v>1647672</v>
      </c>
      <c r="U1502" s="46" t="s">
        <v>87</v>
      </c>
      <c r="V1502" s="46">
        <v>1498866</v>
      </c>
      <c r="W1502" s="46">
        <v>1519844</v>
      </c>
      <c r="X1502" s="30">
        <v>3</v>
      </c>
    </row>
    <row r="1503" spans="1:24" x14ac:dyDescent="0.3">
      <c r="A1503" s="32">
        <v>1229</v>
      </c>
      <c r="B1503" s="47" t="s">
        <v>2280</v>
      </c>
      <c r="C1503" s="47"/>
      <c r="D1503" s="47"/>
      <c r="E1503" s="48">
        <v>18.728999999999999</v>
      </c>
      <c r="F1503" s="47"/>
      <c r="G1503" s="47"/>
      <c r="H1503" s="47"/>
      <c r="I1503" s="49">
        <v>375.12880999999999</v>
      </c>
      <c r="J1503" s="47" t="s">
        <v>87</v>
      </c>
      <c r="K1503" s="49"/>
      <c r="L1503" s="49"/>
      <c r="M1503" s="49"/>
      <c r="N1503" s="49"/>
      <c r="O1503" s="49"/>
      <c r="P1503" s="49"/>
      <c r="Q1503" s="49"/>
      <c r="R1503" s="49"/>
      <c r="S1503" s="47"/>
      <c r="T1503" s="46">
        <v>17341</v>
      </c>
      <c r="U1503" s="46">
        <v>474814</v>
      </c>
      <c r="V1503" s="46">
        <v>95718</v>
      </c>
      <c r="W1503" s="46">
        <v>352218</v>
      </c>
      <c r="X1503" s="30">
        <v>4</v>
      </c>
    </row>
    <row r="1504" spans="1:24" x14ac:dyDescent="0.3">
      <c r="A1504" s="32">
        <v>1230</v>
      </c>
      <c r="B1504" s="47" t="s">
        <v>2282</v>
      </c>
      <c r="C1504" s="47"/>
      <c r="D1504" s="47"/>
      <c r="E1504" s="48">
        <v>18.736000000000001</v>
      </c>
      <c r="F1504" s="47"/>
      <c r="G1504" s="47"/>
      <c r="H1504" s="47"/>
      <c r="I1504" s="49">
        <v>138.06753</v>
      </c>
      <c r="J1504" s="47">
        <v>138.06706</v>
      </c>
      <c r="K1504" s="49"/>
      <c r="L1504" s="49"/>
      <c r="M1504" s="49"/>
      <c r="N1504" s="49"/>
      <c r="O1504" s="49"/>
      <c r="P1504" s="49"/>
      <c r="Q1504" s="49"/>
      <c r="R1504" s="49"/>
      <c r="S1504" s="47"/>
      <c r="T1504" s="46">
        <v>1135492</v>
      </c>
      <c r="U1504" s="46">
        <v>843339</v>
      </c>
      <c r="V1504" s="46">
        <v>878820</v>
      </c>
      <c r="W1504" s="46">
        <v>730355</v>
      </c>
      <c r="X1504" s="30">
        <v>4</v>
      </c>
    </row>
    <row r="1505" spans="1:24" x14ac:dyDescent="0.3">
      <c r="A1505" s="32">
        <v>1231</v>
      </c>
      <c r="B1505" s="47" t="s">
        <v>2284</v>
      </c>
      <c r="C1505" s="47"/>
      <c r="D1505" s="47"/>
      <c r="E1505" s="48">
        <v>18.762</v>
      </c>
      <c r="F1505" s="47"/>
      <c r="G1505" s="47"/>
      <c r="H1505" s="47"/>
      <c r="I1505" s="49">
        <v>298.13285000000002</v>
      </c>
      <c r="J1505" s="47" t="s">
        <v>87</v>
      </c>
      <c r="K1505" s="49"/>
      <c r="L1505" s="49"/>
      <c r="M1505" s="49"/>
      <c r="N1505" s="49"/>
      <c r="O1505" s="49"/>
      <c r="P1505" s="49"/>
      <c r="Q1505" s="49"/>
      <c r="R1505" s="49"/>
      <c r="S1505" s="47"/>
      <c r="T1505" s="46">
        <v>889773</v>
      </c>
      <c r="U1505" s="46"/>
      <c r="V1505" s="46"/>
      <c r="W1505" s="46"/>
      <c r="X1505" s="30">
        <v>1</v>
      </c>
    </row>
    <row r="1506" spans="1:24" x14ac:dyDescent="0.3">
      <c r="A1506" s="32">
        <v>1232</v>
      </c>
      <c r="B1506" s="47" t="s">
        <v>2286</v>
      </c>
      <c r="C1506" s="47"/>
      <c r="D1506" s="47"/>
      <c r="E1506" s="48">
        <v>18.779</v>
      </c>
      <c r="F1506" s="47"/>
      <c r="G1506" s="47"/>
      <c r="H1506" s="47"/>
      <c r="I1506" s="49">
        <v>551.08537999999999</v>
      </c>
      <c r="J1506" s="47" t="s">
        <v>87</v>
      </c>
      <c r="K1506" s="49"/>
      <c r="L1506" s="49"/>
      <c r="M1506" s="49"/>
      <c r="N1506" s="49"/>
      <c r="O1506" s="49"/>
      <c r="P1506" s="49"/>
      <c r="Q1506" s="49"/>
      <c r="R1506" s="49"/>
      <c r="S1506" s="47"/>
      <c r="T1506" s="46"/>
      <c r="U1506" s="46">
        <v>3270545</v>
      </c>
      <c r="V1506" s="46"/>
      <c r="W1506" s="46">
        <v>3186347</v>
      </c>
      <c r="X1506" s="30">
        <v>2</v>
      </c>
    </row>
    <row r="1507" spans="1:24" x14ac:dyDescent="0.3">
      <c r="A1507" s="32">
        <v>1233</v>
      </c>
      <c r="B1507" s="47" t="s">
        <v>2288</v>
      </c>
      <c r="C1507" s="47"/>
      <c r="D1507" s="47"/>
      <c r="E1507" s="48">
        <v>18.788</v>
      </c>
      <c r="F1507" s="47"/>
      <c r="G1507" s="47"/>
      <c r="H1507" s="47"/>
      <c r="I1507" s="49">
        <v>178.13522</v>
      </c>
      <c r="J1507" s="47" t="s">
        <v>87</v>
      </c>
      <c r="K1507" s="49"/>
      <c r="L1507" s="49"/>
      <c r="M1507" s="49"/>
      <c r="N1507" s="49"/>
      <c r="O1507" s="49"/>
      <c r="P1507" s="49"/>
      <c r="Q1507" s="49"/>
      <c r="R1507" s="49"/>
      <c r="S1507" s="47"/>
      <c r="T1507" s="46"/>
      <c r="U1507" s="46">
        <v>3279126</v>
      </c>
      <c r="V1507" s="46">
        <v>1129493</v>
      </c>
      <c r="W1507" s="46">
        <v>3103135</v>
      </c>
      <c r="X1507" s="30">
        <v>3</v>
      </c>
    </row>
    <row r="1508" spans="1:24" x14ac:dyDescent="0.3">
      <c r="A1508" s="32">
        <v>1234</v>
      </c>
      <c r="B1508" s="47" t="s">
        <v>2290</v>
      </c>
      <c r="C1508" s="47"/>
      <c r="D1508" s="47"/>
      <c r="E1508" s="48">
        <v>18.797000000000001</v>
      </c>
      <c r="F1508" s="47"/>
      <c r="G1508" s="47"/>
      <c r="H1508" s="47"/>
      <c r="I1508" s="49">
        <v>230.16651999999999</v>
      </c>
      <c r="J1508" s="47" t="s">
        <v>87</v>
      </c>
      <c r="K1508" s="49"/>
      <c r="L1508" s="49"/>
      <c r="M1508" s="49"/>
      <c r="N1508" s="49"/>
      <c r="O1508" s="49"/>
      <c r="P1508" s="49"/>
      <c r="Q1508" s="49"/>
      <c r="R1508" s="49"/>
      <c r="S1508" s="47"/>
      <c r="T1508" s="46"/>
      <c r="U1508" s="46"/>
      <c r="V1508" s="46"/>
      <c r="W1508" s="46">
        <v>1739802</v>
      </c>
      <c r="X1508" s="30">
        <v>1</v>
      </c>
    </row>
    <row r="1509" spans="1:24" x14ac:dyDescent="0.3">
      <c r="A1509" s="32">
        <v>1235</v>
      </c>
      <c r="B1509" s="47" t="s">
        <v>2292</v>
      </c>
      <c r="C1509" s="47"/>
      <c r="D1509" s="47"/>
      <c r="E1509" s="48">
        <v>18.808</v>
      </c>
      <c r="F1509" s="47"/>
      <c r="G1509" s="47"/>
      <c r="H1509" s="47"/>
      <c r="I1509" s="49">
        <v>238.09882999999999</v>
      </c>
      <c r="J1509" s="47" t="s">
        <v>87</v>
      </c>
      <c r="K1509" s="49"/>
      <c r="L1509" s="49"/>
      <c r="M1509" s="49"/>
      <c r="N1509" s="49"/>
      <c r="O1509" s="49"/>
      <c r="P1509" s="49"/>
      <c r="Q1509" s="49"/>
      <c r="R1509" s="49"/>
      <c r="S1509" s="47"/>
      <c r="T1509" s="46">
        <v>264004</v>
      </c>
      <c r="U1509" s="46" t="s">
        <v>87</v>
      </c>
      <c r="V1509" s="46">
        <v>222380</v>
      </c>
      <c r="W1509" s="46">
        <v>2007804</v>
      </c>
      <c r="X1509" s="30">
        <v>3</v>
      </c>
    </row>
    <row r="1510" spans="1:24" x14ac:dyDescent="0.3">
      <c r="A1510" s="32">
        <v>1236</v>
      </c>
      <c r="B1510" s="47" t="s">
        <v>2294</v>
      </c>
      <c r="C1510" s="47"/>
      <c r="D1510" s="47"/>
      <c r="E1510" s="48">
        <v>18.812999999999999</v>
      </c>
      <c r="F1510" s="47"/>
      <c r="G1510" s="47"/>
      <c r="H1510" s="47"/>
      <c r="I1510" s="49">
        <v>222.23419999999999</v>
      </c>
      <c r="J1510" s="47" t="s">
        <v>87</v>
      </c>
      <c r="K1510" s="49"/>
      <c r="L1510" s="49"/>
      <c r="M1510" s="49"/>
      <c r="N1510" s="49"/>
      <c r="O1510" s="49"/>
      <c r="P1510" s="49"/>
      <c r="Q1510" s="49"/>
      <c r="R1510" s="49"/>
      <c r="S1510" s="47"/>
      <c r="T1510" s="46"/>
      <c r="U1510" s="46">
        <v>793389</v>
      </c>
      <c r="V1510" s="46"/>
      <c r="W1510" s="46">
        <v>817312</v>
      </c>
      <c r="X1510" s="30">
        <v>2</v>
      </c>
    </row>
    <row r="1511" spans="1:24" x14ac:dyDescent="0.3">
      <c r="A1511" s="32">
        <v>1237</v>
      </c>
      <c r="B1511" s="47" t="s">
        <v>2296</v>
      </c>
      <c r="C1511" s="47"/>
      <c r="D1511" s="47"/>
      <c r="E1511" s="48">
        <v>18.821000000000002</v>
      </c>
      <c r="F1511" s="47"/>
      <c r="G1511" s="47"/>
      <c r="H1511" s="47"/>
      <c r="I1511" s="49">
        <v>305.1635</v>
      </c>
      <c r="J1511" s="47" t="s">
        <v>87</v>
      </c>
      <c r="K1511" s="49"/>
      <c r="L1511" s="49"/>
      <c r="M1511" s="49"/>
      <c r="N1511" s="49"/>
      <c r="O1511" s="49"/>
      <c r="P1511" s="49"/>
      <c r="Q1511" s="49"/>
      <c r="R1511" s="49"/>
      <c r="S1511" s="47"/>
      <c r="T1511" s="46"/>
      <c r="U1511" s="46">
        <v>3043835</v>
      </c>
      <c r="V1511" s="46"/>
      <c r="W1511" s="46">
        <v>3018686</v>
      </c>
      <c r="X1511" s="30">
        <v>2</v>
      </c>
    </row>
    <row r="1512" spans="1:24" x14ac:dyDescent="0.3">
      <c r="A1512" s="32">
        <v>1238</v>
      </c>
      <c r="B1512" s="47" t="s">
        <v>1995</v>
      </c>
      <c r="C1512" s="47"/>
      <c r="D1512" s="47"/>
      <c r="E1512" s="48">
        <v>18.829999999999998</v>
      </c>
      <c r="F1512" s="47"/>
      <c r="G1512" s="47"/>
      <c r="H1512" s="47"/>
      <c r="I1512" s="49">
        <v>300.15087</v>
      </c>
      <c r="J1512" s="47" t="s">
        <v>87</v>
      </c>
      <c r="K1512" s="49"/>
      <c r="L1512" s="49"/>
      <c r="M1512" s="49"/>
      <c r="N1512" s="49"/>
      <c r="O1512" s="49"/>
      <c r="P1512" s="49"/>
      <c r="Q1512" s="49"/>
      <c r="R1512" s="49"/>
      <c r="S1512" s="47"/>
      <c r="T1512" s="46">
        <v>187612</v>
      </c>
      <c r="U1512" s="46">
        <v>343053</v>
      </c>
      <c r="V1512" s="46"/>
      <c r="W1512" s="46">
        <v>401278</v>
      </c>
      <c r="X1512" s="30">
        <v>3</v>
      </c>
    </row>
    <row r="1513" spans="1:24" x14ac:dyDescent="0.3">
      <c r="A1513" s="32">
        <v>1239</v>
      </c>
      <c r="B1513" s="47" t="s">
        <v>2299</v>
      </c>
      <c r="C1513" s="47"/>
      <c r="D1513" s="47"/>
      <c r="E1513" s="48">
        <v>18.850000000000001</v>
      </c>
      <c r="F1513" s="47"/>
      <c r="G1513" s="47"/>
      <c r="H1513" s="47"/>
      <c r="I1513" s="49">
        <v>112.12465</v>
      </c>
      <c r="J1513" s="47">
        <v>112.12433</v>
      </c>
      <c r="K1513" s="49"/>
      <c r="L1513" s="49"/>
      <c r="M1513" s="49"/>
      <c r="N1513" s="49"/>
      <c r="O1513" s="49"/>
      <c r="P1513" s="49"/>
      <c r="Q1513" s="49"/>
      <c r="R1513" s="49"/>
      <c r="S1513" s="47"/>
      <c r="T1513" s="46">
        <v>289474</v>
      </c>
      <c r="U1513" s="46">
        <v>586252</v>
      </c>
      <c r="V1513" s="46">
        <v>584286</v>
      </c>
      <c r="W1513" s="46">
        <v>351676</v>
      </c>
      <c r="X1513" s="30">
        <v>4</v>
      </c>
    </row>
    <row r="1514" spans="1:24" x14ac:dyDescent="0.3">
      <c r="A1514" s="32">
        <v>1240</v>
      </c>
      <c r="B1514" s="47" t="s">
        <v>2300</v>
      </c>
      <c r="C1514" s="47"/>
      <c r="D1514" s="47"/>
      <c r="E1514" s="48">
        <v>18.863</v>
      </c>
      <c r="F1514" s="47"/>
      <c r="G1514" s="47"/>
      <c r="H1514" s="47"/>
      <c r="I1514" s="49">
        <v>284.14069999999998</v>
      </c>
      <c r="J1514" s="47" t="s">
        <v>87</v>
      </c>
      <c r="K1514" s="49"/>
      <c r="L1514" s="49"/>
      <c r="M1514" s="49"/>
      <c r="N1514" s="49"/>
      <c r="O1514" s="49"/>
      <c r="P1514" s="49"/>
      <c r="Q1514" s="49"/>
      <c r="R1514" s="49"/>
      <c r="S1514" s="47"/>
      <c r="T1514" s="46"/>
      <c r="U1514" s="46">
        <v>4368980</v>
      </c>
      <c r="V1514" s="46"/>
      <c r="W1514" s="46">
        <v>3040520</v>
      </c>
      <c r="X1514" s="30">
        <v>2</v>
      </c>
    </row>
    <row r="1515" spans="1:24" x14ac:dyDescent="0.3">
      <c r="A1515" s="32">
        <v>1241</v>
      </c>
      <c r="B1515" s="47" t="s">
        <v>2302</v>
      </c>
      <c r="C1515" s="47"/>
      <c r="D1515" s="47"/>
      <c r="E1515" s="48">
        <v>18.885999999999999</v>
      </c>
      <c r="F1515" s="47"/>
      <c r="G1515" s="47"/>
      <c r="H1515" s="47"/>
      <c r="I1515" s="49">
        <v>278.18765000000002</v>
      </c>
      <c r="J1515" s="47" t="s">
        <v>87</v>
      </c>
      <c r="K1515" s="49"/>
      <c r="L1515" s="49"/>
      <c r="M1515" s="49"/>
      <c r="N1515" s="49"/>
      <c r="O1515" s="49"/>
      <c r="P1515" s="49"/>
      <c r="Q1515" s="49"/>
      <c r="R1515" s="49"/>
      <c r="S1515" s="47"/>
      <c r="T1515" s="46">
        <v>386425</v>
      </c>
      <c r="U1515" s="46">
        <v>2030136</v>
      </c>
      <c r="V1515" s="46">
        <v>400240</v>
      </c>
      <c r="W1515" s="46">
        <v>1082985</v>
      </c>
      <c r="X1515" s="30">
        <v>4</v>
      </c>
    </row>
    <row r="1516" spans="1:24" x14ac:dyDescent="0.3">
      <c r="A1516" s="32">
        <v>1242</v>
      </c>
      <c r="B1516" s="47" t="s">
        <v>1997</v>
      </c>
      <c r="C1516" s="47"/>
      <c r="D1516" s="47"/>
      <c r="E1516" s="48">
        <v>18.890999999999998</v>
      </c>
      <c r="F1516" s="47"/>
      <c r="G1516" s="47"/>
      <c r="H1516" s="47"/>
      <c r="I1516" s="49">
        <v>262.19272999999998</v>
      </c>
      <c r="J1516" s="47" t="s">
        <v>87</v>
      </c>
      <c r="K1516" s="49"/>
      <c r="L1516" s="49"/>
      <c r="M1516" s="49"/>
      <c r="N1516" s="49"/>
      <c r="O1516" s="49"/>
      <c r="P1516" s="49"/>
      <c r="Q1516" s="49"/>
      <c r="R1516" s="49"/>
      <c r="S1516" s="47"/>
      <c r="T1516" s="46"/>
      <c r="U1516" s="46">
        <v>1841948</v>
      </c>
      <c r="V1516" s="46">
        <v>1089793</v>
      </c>
      <c r="W1516" s="46">
        <v>1077881</v>
      </c>
      <c r="X1516" s="30">
        <v>3</v>
      </c>
    </row>
    <row r="1517" spans="1:24" x14ac:dyDescent="0.3">
      <c r="A1517" s="32">
        <v>1243</v>
      </c>
      <c r="B1517" s="47" t="s">
        <v>2305</v>
      </c>
      <c r="C1517" s="47"/>
      <c r="D1517" s="47"/>
      <c r="E1517" s="48">
        <v>18.895</v>
      </c>
      <c r="F1517" s="47"/>
      <c r="G1517" s="47"/>
      <c r="H1517" s="47"/>
      <c r="I1517" s="49">
        <v>234.16143</v>
      </c>
      <c r="J1517" s="47" t="s">
        <v>87</v>
      </c>
      <c r="K1517" s="49"/>
      <c r="L1517" s="49"/>
      <c r="M1517" s="49"/>
      <c r="N1517" s="49"/>
      <c r="O1517" s="49"/>
      <c r="P1517" s="49"/>
      <c r="Q1517" s="49"/>
      <c r="R1517" s="49"/>
      <c r="S1517" s="47"/>
      <c r="T1517" s="46"/>
      <c r="U1517" s="46">
        <v>19751461</v>
      </c>
      <c r="V1517" s="46"/>
      <c r="W1517" s="46">
        <v>15859377</v>
      </c>
      <c r="X1517" s="30">
        <v>2</v>
      </c>
    </row>
    <row r="1518" spans="1:24" x14ac:dyDescent="0.3">
      <c r="A1518" s="32">
        <v>1244</v>
      </c>
      <c r="B1518" s="47" t="s">
        <v>1999</v>
      </c>
      <c r="C1518" s="47"/>
      <c r="D1518" s="47"/>
      <c r="E1518" s="48">
        <v>18.902000000000001</v>
      </c>
      <c r="F1518" s="47"/>
      <c r="G1518" s="47"/>
      <c r="H1518" s="47"/>
      <c r="I1518" s="49">
        <v>146.13013000000001</v>
      </c>
      <c r="J1518" s="47" t="s">
        <v>87</v>
      </c>
      <c r="K1518" s="49"/>
      <c r="L1518" s="49"/>
      <c r="M1518" s="49"/>
      <c r="N1518" s="49"/>
      <c r="O1518" s="49"/>
      <c r="P1518" s="49"/>
      <c r="Q1518" s="49"/>
      <c r="R1518" s="49"/>
      <c r="S1518" s="47"/>
      <c r="T1518" s="46"/>
      <c r="U1518" s="46">
        <v>546783</v>
      </c>
      <c r="V1518" s="46"/>
      <c r="W1518" s="46">
        <v>373050</v>
      </c>
      <c r="X1518" s="30">
        <v>2</v>
      </c>
    </row>
    <row r="1519" spans="1:24" x14ac:dyDescent="0.3">
      <c r="A1519" s="32">
        <v>1245</v>
      </c>
      <c r="B1519" s="47" t="s">
        <v>2000</v>
      </c>
      <c r="C1519" s="47"/>
      <c r="D1519" s="47"/>
      <c r="E1519" s="48">
        <v>18.904</v>
      </c>
      <c r="F1519" s="47"/>
      <c r="G1519" s="47"/>
      <c r="H1519" s="47"/>
      <c r="I1519" s="49">
        <v>172.14578</v>
      </c>
      <c r="J1519" s="47" t="s">
        <v>87</v>
      </c>
      <c r="K1519" s="49"/>
      <c r="L1519" s="49"/>
      <c r="M1519" s="49"/>
      <c r="N1519" s="49"/>
      <c r="O1519" s="49"/>
      <c r="P1519" s="49"/>
      <c r="Q1519" s="49"/>
      <c r="R1519" s="49"/>
      <c r="S1519" s="47"/>
      <c r="T1519" s="46"/>
      <c r="U1519" s="46">
        <v>702980</v>
      </c>
      <c r="V1519" s="46"/>
      <c r="W1519" s="46"/>
      <c r="X1519" s="30">
        <v>1</v>
      </c>
    </row>
    <row r="1520" spans="1:24" x14ac:dyDescent="0.3">
      <c r="A1520" s="32">
        <v>1246</v>
      </c>
      <c r="B1520" s="47" t="s">
        <v>2001</v>
      </c>
      <c r="C1520" s="47"/>
      <c r="D1520" s="47"/>
      <c r="E1520" s="48">
        <v>18.928000000000001</v>
      </c>
      <c r="F1520" s="47"/>
      <c r="G1520" s="47"/>
      <c r="H1520" s="47"/>
      <c r="I1520" s="49">
        <v>244.18217000000001</v>
      </c>
      <c r="J1520" s="47" t="s">
        <v>87</v>
      </c>
      <c r="K1520" s="49"/>
      <c r="L1520" s="49"/>
      <c r="M1520" s="49"/>
      <c r="N1520" s="49"/>
      <c r="O1520" s="49"/>
      <c r="P1520" s="49"/>
      <c r="Q1520" s="49"/>
      <c r="R1520" s="49"/>
      <c r="S1520" s="47"/>
      <c r="T1520" s="46"/>
      <c r="U1520" s="46">
        <v>1338650</v>
      </c>
      <c r="V1520" s="46"/>
      <c r="W1520" s="46"/>
      <c r="X1520" s="30">
        <v>1</v>
      </c>
    </row>
    <row r="1521" spans="1:24" x14ac:dyDescent="0.3">
      <c r="A1521" s="32">
        <v>1247</v>
      </c>
      <c r="B1521" s="47" t="s">
        <v>2310</v>
      </c>
      <c r="C1521" s="47"/>
      <c r="D1521" s="47"/>
      <c r="E1521" s="48">
        <v>18.928999999999998</v>
      </c>
      <c r="F1521" s="47"/>
      <c r="G1521" s="47"/>
      <c r="H1521" s="47"/>
      <c r="I1521" s="49">
        <v>420.03715</v>
      </c>
      <c r="J1521" s="47" t="s">
        <v>87</v>
      </c>
      <c r="K1521" s="49"/>
      <c r="L1521" s="49"/>
      <c r="M1521" s="49"/>
      <c r="N1521" s="49"/>
      <c r="O1521" s="49"/>
      <c r="P1521" s="49"/>
      <c r="Q1521" s="49"/>
      <c r="R1521" s="49"/>
      <c r="S1521" s="47"/>
      <c r="T1521" s="46"/>
      <c r="U1521" s="46"/>
      <c r="V1521" s="46"/>
      <c r="W1521" s="46">
        <v>739633</v>
      </c>
      <c r="X1521" s="30">
        <v>1</v>
      </c>
    </row>
    <row r="1522" spans="1:24" x14ac:dyDescent="0.3">
      <c r="A1522" s="32">
        <v>1248</v>
      </c>
      <c r="B1522" s="47" t="s">
        <v>2002</v>
      </c>
      <c r="C1522" s="47"/>
      <c r="D1522" s="47"/>
      <c r="E1522" s="48">
        <v>18.931000000000001</v>
      </c>
      <c r="F1522" s="47"/>
      <c r="G1522" s="47"/>
      <c r="H1522" s="47"/>
      <c r="I1522" s="49">
        <v>210.16143</v>
      </c>
      <c r="J1522" s="47" t="s">
        <v>87</v>
      </c>
      <c r="K1522" s="49"/>
      <c r="L1522" s="49"/>
      <c r="M1522" s="49"/>
      <c r="N1522" s="49"/>
      <c r="O1522" s="49"/>
      <c r="P1522" s="49"/>
      <c r="Q1522" s="49"/>
      <c r="R1522" s="49"/>
      <c r="S1522" s="47"/>
      <c r="T1522" s="46"/>
      <c r="U1522" s="46" t="s">
        <v>87</v>
      </c>
      <c r="V1522" s="46"/>
      <c r="W1522" s="46">
        <v>3414688</v>
      </c>
      <c r="X1522" s="30">
        <v>1</v>
      </c>
    </row>
    <row r="1523" spans="1:24" x14ac:dyDescent="0.3">
      <c r="A1523" s="32">
        <v>1249</v>
      </c>
      <c r="B1523" s="47" t="s">
        <v>2004</v>
      </c>
      <c r="C1523" s="47"/>
      <c r="D1523" s="47"/>
      <c r="E1523" s="48">
        <v>18.931999999999999</v>
      </c>
      <c r="F1523" s="47"/>
      <c r="G1523" s="47"/>
      <c r="H1523" s="47"/>
      <c r="I1523" s="49">
        <v>259.19306999999998</v>
      </c>
      <c r="J1523" s="47" t="s">
        <v>87</v>
      </c>
      <c r="K1523" s="49"/>
      <c r="L1523" s="49"/>
      <c r="M1523" s="49"/>
      <c r="N1523" s="49"/>
      <c r="O1523" s="49"/>
      <c r="P1523" s="49"/>
      <c r="Q1523" s="49"/>
      <c r="R1523" s="49"/>
      <c r="S1523" s="47"/>
      <c r="T1523" s="46"/>
      <c r="U1523" s="46">
        <v>3288447</v>
      </c>
      <c r="V1523" s="46"/>
      <c r="W1523" s="46">
        <v>1716502</v>
      </c>
      <c r="X1523" s="30">
        <v>2</v>
      </c>
    </row>
    <row r="1524" spans="1:24" x14ac:dyDescent="0.3">
      <c r="A1524" s="32">
        <v>1250</v>
      </c>
      <c r="B1524" s="47" t="s">
        <v>2314</v>
      </c>
      <c r="C1524" s="47"/>
      <c r="D1524" s="47"/>
      <c r="E1524" s="48">
        <v>18.933</v>
      </c>
      <c r="F1524" s="47"/>
      <c r="G1524" s="47"/>
      <c r="H1524" s="47"/>
      <c r="I1524" s="49">
        <v>312.08834000000002</v>
      </c>
      <c r="J1524" s="47" t="s">
        <v>87</v>
      </c>
      <c r="K1524" s="49"/>
      <c r="L1524" s="49"/>
      <c r="M1524" s="49"/>
      <c r="N1524" s="49"/>
      <c r="O1524" s="49"/>
      <c r="P1524" s="49"/>
      <c r="Q1524" s="49"/>
      <c r="R1524" s="49"/>
      <c r="S1524" s="47"/>
      <c r="T1524" s="46"/>
      <c r="U1524" s="46">
        <v>1338650</v>
      </c>
      <c r="V1524" s="46"/>
      <c r="W1524" s="46"/>
      <c r="X1524" s="30">
        <v>1</v>
      </c>
    </row>
    <row r="1525" spans="1:24" x14ac:dyDescent="0.3">
      <c r="A1525" s="32">
        <v>1251</v>
      </c>
      <c r="B1525" s="47" t="s">
        <v>2316</v>
      </c>
      <c r="C1525" s="47"/>
      <c r="D1525" s="47"/>
      <c r="E1525" s="48">
        <v>18.937999999999999</v>
      </c>
      <c r="F1525" s="47"/>
      <c r="G1525" s="47"/>
      <c r="H1525" s="47"/>
      <c r="I1525" s="49">
        <v>286.15634999999997</v>
      </c>
      <c r="J1525" s="47" t="s">
        <v>87</v>
      </c>
      <c r="K1525" s="49"/>
      <c r="L1525" s="49"/>
      <c r="M1525" s="49"/>
      <c r="N1525" s="49"/>
      <c r="O1525" s="49"/>
      <c r="P1525" s="49"/>
      <c r="Q1525" s="49"/>
      <c r="R1525" s="49"/>
      <c r="S1525" s="47"/>
      <c r="T1525" s="46"/>
      <c r="U1525" s="46">
        <v>488605</v>
      </c>
      <c r="V1525" s="46"/>
      <c r="W1525" s="46">
        <v>537487</v>
      </c>
      <c r="X1525" s="30">
        <v>2</v>
      </c>
    </row>
    <row r="1526" spans="1:24" x14ac:dyDescent="0.3">
      <c r="A1526" s="32">
        <v>1252</v>
      </c>
      <c r="B1526" s="47" t="s">
        <v>2318</v>
      </c>
      <c r="C1526" s="47"/>
      <c r="D1526" s="47"/>
      <c r="E1526" s="48">
        <v>18.937999999999999</v>
      </c>
      <c r="F1526" s="47"/>
      <c r="G1526" s="47"/>
      <c r="H1526" s="47"/>
      <c r="I1526" s="49">
        <v>260.07109000000003</v>
      </c>
      <c r="J1526" s="47">
        <v>260.07227</v>
      </c>
      <c r="K1526" s="49"/>
      <c r="L1526" s="49"/>
      <c r="M1526" s="49"/>
      <c r="N1526" s="49"/>
      <c r="O1526" s="49"/>
      <c r="P1526" s="49"/>
      <c r="Q1526" s="49"/>
      <c r="R1526" s="49"/>
      <c r="S1526" s="47"/>
      <c r="T1526" s="46"/>
      <c r="U1526" s="46">
        <v>8681227</v>
      </c>
      <c r="V1526" s="46"/>
      <c r="W1526" s="46">
        <v>8236574</v>
      </c>
      <c r="X1526" s="30">
        <v>2</v>
      </c>
    </row>
    <row r="1527" spans="1:24" x14ac:dyDescent="0.3">
      <c r="A1527" s="32">
        <v>1253</v>
      </c>
      <c r="B1527" s="47" t="s">
        <v>2320</v>
      </c>
      <c r="C1527" s="47"/>
      <c r="D1527" s="47"/>
      <c r="E1527" s="48">
        <v>18.995999999999999</v>
      </c>
      <c r="F1527" s="47"/>
      <c r="G1527" s="47"/>
      <c r="H1527" s="47"/>
      <c r="I1527" s="49">
        <v>230.11528000000001</v>
      </c>
      <c r="J1527" s="47" t="s">
        <v>87</v>
      </c>
      <c r="K1527" s="49"/>
      <c r="L1527" s="49"/>
      <c r="M1527" s="49"/>
      <c r="N1527" s="49"/>
      <c r="O1527" s="49"/>
      <c r="P1527" s="49"/>
      <c r="Q1527" s="49"/>
      <c r="R1527" s="49"/>
      <c r="S1527" s="47"/>
      <c r="T1527" s="46"/>
      <c r="U1527" s="46"/>
      <c r="V1527" s="46">
        <v>1504802</v>
      </c>
      <c r="W1527" s="46"/>
      <c r="X1527" s="30">
        <v>1</v>
      </c>
    </row>
    <row r="1528" spans="1:24" x14ac:dyDescent="0.3">
      <c r="A1528" s="32">
        <v>1254</v>
      </c>
      <c r="B1528" s="47" t="s">
        <v>2005</v>
      </c>
      <c r="C1528" s="47"/>
      <c r="D1528" s="47"/>
      <c r="E1528" s="48">
        <v>18.995999999999999</v>
      </c>
      <c r="F1528" s="47"/>
      <c r="G1528" s="47"/>
      <c r="H1528" s="47"/>
      <c r="I1528" s="49">
        <v>474.20956000000001</v>
      </c>
      <c r="J1528" s="47" t="s">
        <v>87</v>
      </c>
      <c r="K1528" s="49"/>
      <c r="L1528" s="49"/>
      <c r="M1528" s="49"/>
      <c r="N1528" s="49"/>
      <c r="O1528" s="49"/>
      <c r="P1528" s="49"/>
      <c r="Q1528" s="49"/>
      <c r="R1528" s="49"/>
      <c r="S1528" s="47"/>
      <c r="T1528" s="46"/>
      <c r="U1528" s="46"/>
      <c r="V1528" s="46">
        <v>5688300</v>
      </c>
      <c r="W1528" s="46"/>
      <c r="X1528" s="30">
        <v>1</v>
      </c>
    </row>
    <row r="1529" spans="1:24" x14ac:dyDescent="0.3">
      <c r="A1529" s="32">
        <v>1255</v>
      </c>
      <c r="B1529" s="47" t="s">
        <v>2323</v>
      </c>
      <c r="C1529" s="47"/>
      <c r="D1529" s="47"/>
      <c r="E1529" s="48">
        <v>18.998999999999999</v>
      </c>
      <c r="F1529" s="47"/>
      <c r="G1529" s="47"/>
      <c r="H1529" s="47"/>
      <c r="I1529" s="49">
        <v>234.16143</v>
      </c>
      <c r="J1529" s="47">
        <v>234.16060999999999</v>
      </c>
      <c r="K1529" s="49"/>
      <c r="L1529" s="49"/>
      <c r="M1529" s="49"/>
      <c r="N1529" s="49"/>
      <c r="O1529" s="49"/>
      <c r="P1529" s="49"/>
      <c r="Q1529" s="49"/>
      <c r="R1529" s="49"/>
      <c r="S1529" s="47"/>
      <c r="T1529" s="46"/>
      <c r="U1529" s="46"/>
      <c r="V1529" s="46">
        <v>848397099</v>
      </c>
      <c r="W1529" s="46"/>
      <c r="X1529" s="30">
        <v>1</v>
      </c>
    </row>
    <row r="1530" spans="1:24" x14ac:dyDescent="0.3">
      <c r="A1530" s="32">
        <v>1256</v>
      </c>
      <c r="B1530" s="47" t="s">
        <v>2007</v>
      </c>
      <c r="C1530" s="47"/>
      <c r="D1530" s="47"/>
      <c r="E1530" s="48">
        <v>18.998999999999999</v>
      </c>
      <c r="F1530" s="47"/>
      <c r="G1530" s="47"/>
      <c r="H1530" s="47"/>
      <c r="I1530" s="49">
        <v>208.07301000000001</v>
      </c>
      <c r="J1530" s="47" t="s">
        <v>87</v>
      </c>
      <c r="K1530" s="49"/>
      <c r="L1530" s="49"/>
      <c r="M1530" s="49"/>
      <c r="N1530" s="49"/>
      <c r="O1530" s="49"/>
      <c r="P1530" s="49"/>
      <c r="Q1530" s="49"/>
      <c r="R1530" s="49"/>
      <c r="S1530" s="47"/>
      <c r="T1530" s="46"/>
      <c r="U1530" s="46"/>
      <c r="V1530" s="46">
        <v>10583820</v>
      </c>
      <c r="W1530" s="46"/>
      <c r="X1530" s="30">
        <v>1</v>
      </c>
    </row>
    <row r="1531" spans="1:24" x14ac:dyDescent="0.3">
      <c r="A1531" s="32">
        <v>1257</v>
      </c>
      <c r="B1531" s="47" t="s">
        <v>2325</v>
      </c>
      <c r="C1531" s="47"/>
      <c r="D1531" s="47"/>
      <c r="E1531" s="48">
        <v>19.004999999999999</v>
      </c>
      <c r="F1531" s="47"/>
      <c r="G1531" s="47"/>
      <c r="H1531" s="47"/>
      <c r="I1531" s="49">
        <v>152.11957000000001</v>
      </c>
      <c r="J1531" s="47" t="s">
        <v>87</v>
      </c>
      <c r="K1531" s="49"/>
      <c r="L1531" s="49"/>
      <c r="M1531" s="49"/>
      <c r="N1531" s="49"/>
      <c r="O1531" s="49"/>
      <c r="P1531" s="49"/>
      <c r="Q1531" s="49"/>
      <c r="R1531" s="49"/>
      <c r="S1531" s="47"/>
      <c r="T1531" s="46"/>
      <c r="U1531" s="46">
        <v>7781144</v>
      </c>
      <c r="V1531" s="46"/>
      <c r="W1531" s="46"/>
      <c r="X1531" s="30">
        <v>1</v>
      </c>
    </row>
    <row r="1532" spans="1:24" x14ac:dyDescent="0.3">
      <c r="A1532" s="32">
        <v>1258</v>
      </c>
      <c r="B1532" s="47" t="s">
        <v>2009</v>
      </c>
      <c r="C1532" s="47"/>
      <c r="D1532" s="47"/>
      <c r="E1532" s="48">
        <v>19.007000000000001</v>
      </c>
      <c r="F1532" s="47"/>
      <c r="G1532" s="47"/>
      <c r="H1532" s="47"/>
      <c r="I1532" s="49">
        <v>241.08457999999999</v>
      </c>
      <c r="J1532" s="47" t="s">
        <v>87</v>
      </c>
      <c r="K1532" s="49"/>
      <c r="L1532" s="49"/>
      <c r="M1532" s="49"/>
      <c r="N1532" s="49"/>
      <c r="O1532" s="49"/>
      <c r="P1532" s="49"/>
      <c r="Q1532" s="49"/>
      <c r="R1532" s="49"/>
      <c r="S1532" s="47"/>
      <c r="T1532" s="46"/>
      <c r="U1532" s="46"/>
      <c r="V1532" s="46">
        <v>8156756</v>
      </c>
      <c r="W1532" s="46"/>
      <c r="X1532" s="30">
        <v>1</v>
      </c>
    </row>
    <row r="1533" spans="1:24" x14ac:dyDescent="0.3">
      <c r="A1533" s="32">
        <v>1259</v>
      </c>
      <c r="B1533" s="47" t="s">
        <v>2329</v>
      </c>
      <c r="C1533" s="47"/>
      <c r="D1533" s="47"/>
      <c r="E1533" s="48">
        <v>19.007999999999999</v>
      </c>
      <c r="F1533" s="47"/>
      <c r="G1533" s="47"/>
      <c r="H1533" s="47"/>
      <c r="I1533" s="49">
        <v>216.172</v>
      </c>
      <c r="J1533" s="47" t="s">
        <v>87</v>
      </c>
      <c r="K1533" s="49"/>
      <c r="L1533" s="49"/>
      <c r="M1533" s="49"/>
      <c r="N1533" s="49"/>
      <c r="O1533" s="49"/>
      <c r="P1533" s="49"/>
      <c r="Q1533" s="49"/>
      <c r="R1533" s="49"/>
      <c r="S1533" s="47"/>
      <c r="T1533" s="46"/>
      <c r="U1533" s="46"/>
      <c r="V1533" s="46">
        <v>2923037</v>
      </c>
      <c r="W1533" s="46"/>
      <c r="X1533" s="30">
        <v>1</v>
      </c>
    </row>
    <row r="1534" spans="1:24" x14ac:dyDescent="0.3">
      <c r="A1534" s="32">
        <v>1260</v>
      </c>
      <c r="B1534" s="47" t="s">
        <v>2332</v>
      </c>
      <c r="C1534" s="47"/>
      <c r="D1534" s="47"/>
      <c r="E1534" s="48">
        <v>19.010000000000002</v>
      </c>
      <c r="F1534" s="47"/>
      <c r="G1534" s="47"/>
      <c r="H1534" s="47"/>
      <c r="I1534" s="49">
        <v>200.14070000000001</v>
      </c>
      <c r="J1534" s="47" t="s">
        <v>87</v>
      </c>
      <c r="K1534" s="49"/>
      <c r="L1534" s="49"/>
      <c r="M1534" s="49"/>
      <c r="N1534" s="49"/>
      <c r="O1534" s="49"/>
      <c r="P1534" s="49"/>
      <c r="Q1534" s="49"/>
      <c r="R1534" s="49"/>
      <c r="S1534" s="47"/>
      <c r="T1534" s="46"/>
      <c r="U1534" s="46">
        <v>2429540</v>
      </c>
      <c r="V1534" s="46"/>
      <c r="W1534" s="46"/>
      <c r="X1534" s="30">
        <v>1</v>
      </c>
    </row>
    <row r="1535" spans="1:24" x14ac:dyDescent="0.3">
      <c r="A1535" s="32">
        <v>1261</v>
      </c>
      <c r="B1535" s="47" t="s">
        <v>2334</v>
      </c>
      <c r="C1535" s="47"/>
      <c r="D1535" s="47"/>
      <c r="E1535" s="48">
        <v>19.010000000000002</v>
      </c>
      <c r="F1535" s="47"/>
      <c r="G1535" s="47"/>
      <c r="H1535" s="47"/>
      <c r="I1535" s="49">
        <v>270.14618000000002</v>
      </c>
      <c r="J1535" s="47" t="s">
        <v>87</v>
      </c>
      <c r="K1535" s="49"/>
      <c r="L1535" s="49"/>
      <c r="M1535" s="49"/>
      <c r="N1535" s="49"/>
      <c r="O1535" s="49"/>
      <c r="P1535" s="49"/>
      <c r="Q1535" s="49"/>
      <c r="R1535" s="49"/>
      <c r="S1535" s="47"/>
      <c r="T1535" s="46"/>
      <c r="U1535" s="46"/>
      <c r="V1535" s="46">
        <v>9017190</v>
      </c>
      <c r="W1535" s="46"/>
      <c r="X1535" s="30">
        <v>1</v>
      </c>
    </row>
    <row r="1536" spans="1:24" x14ac:dyDescent="0.3">
      <c r="A1536" s="32">
        <v>1262</v>
      </c>
      <c r="B1536" s="47" t="s">
        <v>2010</v>
      </c>
      <c r="C1536" s="47"/>
      <c r="D1536" s="47"/>
      <c r="E1536" s="48">
        <v>19.012</v>
      </c>
      <c r="F1536" s="47"/>
      <c r="G1536" s="47"/>
      <c r="H1536" s="47"/>
      <c r="I1536" s="49">
        <v>184.10939999999999</v>
      </c>
      <c r="J1536" s="47" t="s">
        <v>87</v>
      </c>
      <c r="K1536" s="49"/>
      <c r="L1536" s="49"/>
      <c r="M1536" s="49"/>
      <c r="N1536" s="49"/>
      <c r="O1536" s="49"/>
      <c r="P1536" s="49"/>
      <c r="Q1536" s="49"/>
      <c r="R1536" s="49"/>
      <c r="S1536" s="47"/>
      <c r="T1536" s="46"/>
      <c r="U1536" s="46">
        <v>6167050</v>
      </c>
      <c r="V1536" s="46"/>
      <c r="W1536" s="46"/>
      <c r="X1536" s="30">
        <v>1</v>
      </c>
    </row>
    <row r="1537" spans="1:24" x14ac:dyDescent="0.3">
      <c r="A1537" s="32">
        <v>1263</v>
      </c>
      <c r="B1537" s="47" t="s">
        <v>2337</v>
      </c>
      <c r="C1537" s="47"/>
      <c r="D1537" s="47"/>
      <c r="E1537" s="48">
        <v>19.021000000000001</v>
      </c>
      <c r="F1537" s="47"/>
      <c r="G1537" s="47"/>
      <c r="H1537" s="47"/>
      <c r="I1537" s="49">
        <v>174.08866</v>
      </c>
      <c r="J1537" s="47" t="s">
        <v>87</v>
      </c>
      <c r="K1537" s="49"/>
      <c r="L1537" s="49"/>
      <c r="M1537" s="49"/>
      <c r="N1537" s="49"/>
      <c r="O1537" s="49"/>
      <c r="P1537" s="49"/>
      <c r="Q1537" s="49"/>
      <c r="R1537" s="49"/>
      <c r="S1537" s="47"/>
      <c r="T1537" s="46"/>
      <c r="U1537" s="46">
        <v>4907619</v>
      </c>
      <c r="V1537" s="46"/>
      <c r="W1537" s="46"/>
      <c r="X1537" s="30">
        <v>1</v>
      </c>
    </row>
    <row r="1538" spans="1:24" x14ac:dyDescent="0.3">
      <c r="A1538" s="32">
        <v>1264</v>
      </c>
      <c r="B1538" s="47" t="s">
        <v>2012</v>
      </c>
      <c r="C1538" s="47"/>
      <c r="D1538" s="47"/>
      <c r="E1538" s="48">
        <v>19.065999999999999</v>
      </c>
      <c r="F1538" s="47"/>
      <c r="G1538" s="47"/>
      <c r="H1538" s="47"/>
      <c r="I1538" s="49">
        <v>194.04929000000001</v>
      </c>
      <c r="J1538" s="47" t="s">
        <v>87</v>
      </c>
      <c r="K1538" s="49"/>
      <c r="L1538" s="49"/>
      <c r="M1538" s="49"/>
      <c r="N1538" s="49"/>
      <c r="O1538" s="49"/>
      <c r="P1538" s="49"/>
      <c r="Q1538" s="49"/>
      <c r="R1538" s="49"/>
      <c r="S1538" s="47"/>
      <c r="T1538" s="46"/>
      <c r="U1538" s="46">
        <v>5126856</v>
      </c>
      <c r="V1538" s="46">
        <v>2730874</v>
      </c>
      <c r="W1538" s="46">
        <v>6268074</v>
      </c>
      <c r="X1538" s="30">
        <v>3</v>
      </c>
    </row>
    <row r="1539" spans="1:24" x14ac:dyDescent="0.3">
      <c r="A1539" s="32">
        <v>1265</v>
      </c>
      <c r="B1539" s="47" t="s">
        <v>2015</v>
      </c>
      <c r="C1539" s="47"/>
      <c r="D1539" s="47"/>
      <c r="E1539" s="48">
        <v>19.132999999999999</v>
      </c>
      <c r="F1539" s="47"/>
      <c r="G1539" s="47"/>
      <c r="H1539" s="47"/>
      <c r="I1539" s="49">
        <v>154.09882999999999</v>
      </c>
      <c r="J1539" s="47" t="s">
        <v>87</v>
      </c>
      <c r="K1539" s="49"/>
      <c r="L1539" s="49"/>
      <c r="M1539" s="49"/>
      <c r="N1539" s="49"/>
      <c r="O1539" s="49"/>
      <c r="P1539" s="49"/>
      <c r="Q1539" s="49"/>
      <c r="R1539" s="49"/>
      <c r="S1539" s="47"/>
      <c r="T1539" s="46"/>
      <c r="U1539" s="46">
        <v>169998</v>
      </c>
      <c r="V1539" s="46">
        <v>174375</v>
      </c>
      <c r="W1539" s="46"/>
      <c r="X1539" s="30">
        <v>2</v>
      </c>
    </row>
    <row r="1540" spans="1:24" x14ac:dyDescent="0.3">
      <c r="A1540" s="32">
        <v>1266</v>
      </c>
      <c r="B1540" s="47" t="s">
        <v>2016</v>
      </c>
      <c r="C1540" s="47"/>
      <c r="D1540" s="47"/>
      <c r="E1540" s="48">
        <v>19.138000000000002</v>
      </c>
      <c r="F1540" s="47"/>
      <c r="G1540" s="47"/>
      <c r="H1540" s="47"/>
      <c r="I1540" s="49">
        <v>268.31245000000001</v>
      </c>
      <c r="J1540" s="47" t="s">
        <v>87</v>
      </c>
      <c r="K1540" s="49"/>
      <c r="L1540" s="49"/>
      <c r="M1540" s="49"/>
      <c r="N1540" s="49"/>
      <c r="O1540" s="49"/>
      <c r="P1540" s="49"/>
      <c r="Q1540" s="49"/>
      <c r="R1540" s="49"/>
      <c r="S1540" s="47"/>
      <c r="T1540" s="46"/>
      <c r="U1540" s="46">
        <v>169998</v>
      </c>
      <c r="V1540" s="46">
        <v>174375</v>
      </c>
      <c r="W1540" s="46"/>
      <c r="X1540" s="30">
        <v>2</v>
      </c>
    </row>
    <row r="1541" spans="1:24" x14ac:dyDescent="0.3">
      <c r="A1541" s="32">
        <v>1267</v>
      </c>
      <c r="B1541" s="47" t="s">
        <v>2018</v>
      </c>
      <c r="C1541" s="47"/>
      <c r="D1541" s="47"/>
      <c r="E1541" s="48">
        <v>19.143999999999998</v>
      </c>
      <c r="F1541" s="47"/>
      <c r="G1541" s="47"/>
      <c r="H1541" s="47"/>
      <c r="I1541" s="49">
        <v>112.12465</v>
      </c>
      <c r="J1541" s="47">
        <v>112.12437</v>
      </c>
      <c r="K1541" s="49"/>
      <c r="L1541" s="49"/>
      <c r="M1541" s="49"/>
      <c r="N1541" s="49"/>
      <c r="O1541" s="49"/>
      <c r="P1541" s="49"/>
      <c r="Q1541" s="49"/>
      <c r="R1541" s="49"/>
      <c r="S1541" s="47"/>
      <c r="T1541" s="46" t="s">
        <v>87</v>
      </c>
      <c r="U1541" s="46">
        <v>5626622</v>
      </c>
      <c r="V1541" s="46"/>
      <c r="W1541" s="46"/>
      <c r="X1541" s="30">
        <v>1</v>
      </c>
    </row>
    <row r="1542" spans="1:24" x14ac:dyDescent="0.3">
      <c r="A1542" s="32">
        <v>1268</v>
      </c>
      <c r="B1542" s="47" t="s">
        <v>2343</v>
      </c>
      <c r="C1542" s="47"/>
      <c r="D1542" s="47"/>
      <c r="E1542" s="48">
        <v>19.222999999999999</v>
      </c>
      <c r="F1542" s="47"/>
      <c r="G1542" s="47"/>
      <c r="H1542" s="47"/>
      <c r="I1542" s="49">
        <v>254.2029</v>
      </c>
      <c r="J1542" s="47" t="s">
        <v>87</v>
      </c>
      <c r="K1542" s="49"/>
      <c r="L1542" s="49"/>
      <c r="M1542" s="49"/>
      <c r="N1542" s="49"/>
      <c r="O1542" s="49"/>
      <c r="P1542" s="49"/>
      <c r="Q1542" s="49"/>
      <c r="R1542" s="49"/>
      <c r="S1542" s="47"/>
      <c r="T1542" s="46">
        <v>77222</v>
      </c>
      <c r="U1542" s="46">
        <v>126027</v>
      </c>
      <c r="V1542" s="46">
        <v>83626</v>
      </c>
      <c r="W1542" s="46">
        <v>151414</v>
      </c>
      <c r="X1542" s="30">
        <v>4</v>
      </c>
    </row>
    <row r="1543" spans="1:24" x14ac:dyDescent="0.3">
      <c r="A1543" s="32">
        <v>1269</v>
      </c>
      <c r="B1543" s="47" t="s">
        <v>2020</v>
      </c>
      <c r="C1543" s="47"/>
      <c r="D1543" s="47"/>
      <c r="E1543" s="48">
        <v>19.259</v>
      </c>
      <c r="F1543" s="47"/>
      <c r="G1543" s="47"/>
      <c r="H1543" s="47"/>
      <c r="I1543" s="49">
        <v>300.05477000000002</v>
      </c>
      <c r="J1543" s="47" t="s">
        <v>87</v>
      </c>
      <c r="K1543" s="49"/>
      <c r="L1543" s="49"/>
      <c r="M1543" s="49"/>
      <c r="N1543" s="49"/>
      <c r="O1543" s="49"/>
      <c r="P1543" s="49"/>
      <c r="Q1543" s="49"/>
      <c r="R1543" s="49"/>
      <c r="S1543" s="47"/>
      <c r="T1543" s="46">
        <v>204636</v>
      </c>
      <c r="U1543" s="46">
        <v>243168</v>
      </c>
      <c r="V1543" s="46" t="s">
        <v>87</v>
      </c>
      <c r="W1543" s="46">
        <v>223030</v>
      </c>
      <c r="X1543" s="30">
        <v>3</v>
      </c>
    </row>
    <row r="1544" spans="1:24" x14ac:dyDescent="0.3">
      <c r="A1544" s="32">
        <v>1270</v>
      </c>
      <c r="B1544" s="47" t="s">
        <v>2022</v>
      </c>
      <c r="C1544" s="47"/>
      <c r="D1544" s="47"/>
      <c r="E1544" s="48">
        <v>19.260999999999999</v>
      </c>
      <c r="F1544" s="47"/>
      <c r="G1544" s="47"/>
      <c r="H1544" s="47"/>
      <c r="I1544" s="49">
        <v>202.11995999999999</v>
      </c>
      <c r="J1544" s="47" t="s">
        <v>87</v>
      </c>
      <c r="K1544" s="49"/>
      <c r="L1544" s="49"/>
      <c r="M1544" s="49"/>
      <c r="N1544" s="49"/>
      <c r="O1544" s="49"/>
      <c r="P1544" s="49"/>
      <c r="Q1544" s="49"/>
      <c r="R1544" s="49"/>
      <c r="S1544" s="47"/>
      <c r="T1544" s="46">
        <v>3275</v>
      </c>
      <c r="U1544" s="46">
        <v>160156</v>
      </c>
      <c r="V1544" s="46">
        <v>152838</v>
      </c>
      <c r="W1544" s="46">
        <v>11242</v>
      </c>
      <c r="X1544" s="30">
        <v>4</v>
      </c>
    </row>
    <row r="1545" spans="1:24" x14ac:dyDescent="0.3">
      <c r="A1545" s="32">
        <v>1271</v>
      </c>
      <c r="B1545" s="47" t="s">
        <v>2347</v>
      </c>
      <c r="C1545" s="47"/>
      <c r="D1545" s="47"/>
      <c r="E1545" s="48">
        <v>19.265999999999998</v>
      </c>
      <c r="F1545" s="47"/>
      <c r="G1545" s="47"/>
      <c r="H1545" s="47"/>
      <c r="I1545" s="49">
        <v>408.17786999999998</v>
      </c>
      <c r="J1545" s="47" t="s">
        <v>87</v>
      </c>
      <c r="K1545" s="49"/>
      <c r="L1545" s="49"/>
      <c r="M1545" s="49"/>
      <c r="N1545" s="49"/>
      <c r="O1545" s="49"/>
      <c r="P1545" s="49"/>
      <c r="Q1545" s="49"/>
      <c r="R1545" s="49"/>
      <c r="S1545" s="47"/>
      <c r="T1545" s="46">
        <v>831464</v>
      </c>
      <c r="U1545" s="46">
        <v>1201374</v>
      </c>
      <c r="V1545" s="46">
        <v>1022456</v>
      </c>
      <c r="W1545" s="46">
        <v>851442</v>
      </c>
      <c r="X1545" s="30">
        <v>4</v>
      </c>
    </row>
    <row r="1546" spans="1:24" x14ac:dyDescent="0.3">
      <c r="A1546" s="32">
        <v>1272</v>
      </c>
      <c r="B1546" s="47" t="s">
        <v>2019</v>
      </c>
      <c r="C1546" s="47"/>
      <c r="D1546" s="47"/>
      <c r="E1546" s="48">
        <v>19.282</v>
      </c>
      <c r="F1546" s="47"/>
      <c r="G1546" s="47"/>
      <c r="H1546" s="47"/>
      <c r="I1546" s="49">
        <v>278.15125999999998</v>
      </c>
      <c r="J1546" s="47" t="s">
        <v>87</v>
      </c>
      <c r="K1546" s="49"/>
      <c r="L1546" s="49"/>
      <c r="M1546" s="49"/>
      <c r="N1546" s="49"/>
      <c r="O1546" s="49"/>
      <c r="P1546" s="49"/>
      <c r="Q1546" s="49"/>
      <c r="R1546" s="49"/>
      <c r="S1546" s="47"/>
      <c r="T1546" s="46"/>
      <c r="U1546" s="46"/>
      <c r="V1546" s="46"/>
      <c r="W1546" s="46">
        <v>107222</v>
      </c>
      <c r="X1546" s="30">
        <v>1</v>
      </c>
    </row>
    <row r="1547" spans="1:24" x14ac:dyDescent="0.3">
      <c r="A1547" s="32">
        <v>1273</v>
      </c>
      <c r="B1547" s="47" t="s">
        <v>2350</v>
      </c>
      <c r="C1547" s="47"/>
      <c r="D1547" s="47"/>
      <c r="E1547" s="48">
        <v>19.344000000000001</v>
      </c>
      <c r="F1547" s="47"/>
      <c r="G1547" s="47"/>
      <c r="H1547" s="47"/>
      <c r="I1547" s="49">
        <v>320.15530000000001</v>
      </c>
      <c r="J1547" s="47" t="s">
        <v>87</v>
      </c>
      <c r="K1547" s="49"/>
      <c r="L1547" s="49"/>
      <c r="M1547" s="49"/>
      <c r="N1547" s="49"/>
      <c r="O1547" s="49"/>
      <c r="P1547" s="49"/>
      <c r="Q1547" s="49"/>
      <c r="R1547" s="49"/>
      <c r="S1547" s="47"/>
      <c r="T1547" s="46" t="s">
        <v>87</v>
      </c>
      <c r="U1547" s="46">
        <v>2268161</v>
      </c>
      <c r="V1547" s="46">
        <v>1420520</v>
      </c>
      <c r="W1547" s="46" t="s">
        <v>87</v>
      </c>
      <c r="X1547" s="30">
        <v>2</v>
      </c>
    </row>
    <row r="1548" spans="1:24" x14ac:dyDescent="0.3">
      <c r="A1548" s="32">
        <v>1274</v>
      </c>
      <c r="B1548" s="47" t="s">
        <v>2351</v>
      </c>
      <c r="C1548" s="47"/>
      <c r="D1548" s="47"/>
      <c r="E1548" s="48">
        <v>19.367000000000001</v>
      </c>
      <c r="F1548" s="47"/>
      <c r="G1548" s="47"/>
      <c r="H1548" s="47"/>
      <c r="I1548" s="49">
        <v>228.13561000000001</v>
      </c>
      <c r="J1548" s="47" t="s">
        <v>87</v>
      </c>
      <c r="K1548" s="49"/>
      <c r="L1548" s="49"/>
      <c r="M1548" s="49"/>
      <c r="N1548" s="49"/>
      <c r="O1548" s="49"/>
      <c r="P1548" s="49"/>
      <c r="Q1548" s="49"/>
      <c r="R1548" s="49"/>
      <c r="S1548" s="47"/>
      <c r="T1548" s="46"/>
      <c r="U1548" s="46"/>
      <c r="V1548" s="46"/>
      <c r="W1548" s="46">
        <v>465718</v>
      </c>
      <c r="X1548" s="30">
        <v>1</v>
      </c>
    </row>
    <row r="1549" spans="1:24" x14ac:dyDescent="0.3">
      <c r="A1549" s="32">
        <v>1275</v>
      </c>
      <c r="B1549" s="47" t="s">
        <v>2353</v>
      </c>
      <c r="C1549" s="47"/>
      <c r="D1549" s="47"/>
      <c r="E1549" s="48">
        <v>19.376000000000001</v>
      </c>
      <c r="F1549" s="47"/>
      <c r="G1549" s="47"/>
      <c r="H1549" s="47"/>
      <c r="I1549" s="49">
        <v>268.08927</v>
      </c>
      <c r="J1549" s="47" t="s">
        <v>87</v>
      </c>
      <c r="K1549" s="49"/>
      <c r="L1549" s="49"/>
      <c r="M1549" s="49"/>
      <c r="N1549" s="49"/>
      <c r="O1549" s="49"/>
      <c r="P1549" s="49"/>
      <c r="Q1549" s="49"/>
      <c r="R1549" s="49"/>
      <c r="S1549" s="47"/>
      <c r="T1549" s="46"/>
      <c r="U1549" s="46"/>
      <c r="V1549" s="46"/>
      <c r="W1549" s="46">
        <v>57186</v>
      </c>
      <c r="X1549" s="30">
        <v>1</v>
      </c>
    </row>
    <row r="1550" spans="1:24" x14ac:dyDescent="0.3">
      <c r="A1550" s="32">
        <v>1276</v>
      </c>
      <c r="B1550" s="47" t="s">
        <v>2023</v>
      </c>
      <c r="C1550" s="47"/>
      <c r="D1550" s="47"/>
      <c r="E1550" s="48">
        <v>19.38</v>
      </c>
      <c r="F1550" s="47"/>
      <c r="G1550" s="47"/>
      <c r="H1550" s="47"/>
      <c r="I1550" s="49">
        <v>130.07769999999999</v>
      </c>
      <c r="J1550" s="47" t="s">
        <v>87</v>
      </c>
      <c r="K1550" s="49"/>
      <c r="L1550" s="49"/>
      <c r="M1550" s="49"/>
      <c r="N1550" s="49"/>
      <c r="O1550" s="49"/>
      <c r="P1550" s="49"/>
      <c r="Q1550" s="49"/>
      <c r="R1550" s="49"/>
      <c r="S1550" s="47"/>
      <c r="T1550" s="46">
        <v>2009512</v>
      </c>
      <c r="U1550" s="46"/>
      <c r="V1550" s="46">
        <v>1240735</v>
      </c>
      <c r="W1550" s="46">
        <v>1633238</v>
      </c>
      <c r="X1550" s="30">
        <v>3</v>
      </c>
    </row>
    <row r="1551" spans="1:24" x14ac:dyDescent="0.3">
      <c r="A1551" s="32">
        <v>1277</v>
      </c>
      <c r="B1551" s="47" t="s">
        <v>2025</v>
      </c>
      <c r="C1551" s="47"/>
      <c r="D1551" s="47"/>
      <c r="E1551" s="48">
        <v>19.387</v>
      </c>
      <c r="F1551" s="47"/>
      <c r="G1551" s="47"/>
      <c r="H1551" s="47"/>
      <c r="I1551" s="49">
        <v>472.24554999999998</v>
      </c>
      <c r="J1551" s="47" t="s">
        <v>87</v>
      </c>
      <c r="K1551" s="49"/>
      <c r="L1551" s="49"/>
      <c r="M1551" s="49"/>
      <c r="N1551" s="49"/>
      <c r="O1551" s="49"/>
      <c r="P1551" s="49"/>
      <c r="Q1551" s="49"/>
      <c r="R1551" s="49"/>
      <c r="S1551" s="47"/>
      <c r="T1551" s="46" t="s">
        <v>87</v>
      </c>
      <c r="U1551" s="46">
        <v>112524</v>
      </c>
      <c r="V1551" s="46" t="s">
        <v>87</v>
      </c>
      <c r="W1551" s="46">
        <v>1633238</v>
      </c>
      <c r="X1551" s="30">
        <v>2</v>
      </c>
    </row>
    <row r="1552" spans="1:24" x14ac:dyDescent="0.3">
      <c r="A1552" s="32">
        <v>1278</v>
      </c>
      <c r="B1552" s="47" t="s">
        <v>2358</v>
      </c>
      <c r="C1552" s="47"/>
      <c r="D1552" s="47"/>
      <c r="E1552" s="48">
        <v>19.431999999999999</v>
      </c>
      <c r="F1552" s="47"/>
      <c r="G1552" s="47"/>
      <c r="H1552" s="47"/>
      <c r="I1552" s="49">
        <v>358.13119</v>
      </c>
      <c r="J1552" s="47" t="s">
        <v>87</v>
      </c>
      <c r="K1552" s="49"/>
      <c r="L1552" s="49"/>
      <c r="M1552" s="49"/>
      <c r="N1552" s="49"/>
      <c r="O1552" s="49"/>
      <c r="P1552" s="49"/>
      <c r="Q1552" s="49"/>
      <c r="R1552" s="49"/>
      <c r="S1552" s="47"/>
      <c r="T1552" s="46">
        <v>2741042</v>
      </c>
      <c r="U1552" s="46">
        <v>2216115</v>
      </c>
      <c r="V1552" s="46"/>
      <c r="W1552" s="46" t="s">
        <v>87</v>
      </c>
      <c r="X1552" s="30">
        <v>2</v>
      </c>
    </row>
    <row r="1553" spans="1:24" x14ac:dyDescent="0.3">
      <c r="A1553" s="32">
        <v>1279</v>
      </c>
      <c r="B1553" s="47" t="s">
        <v>2360</v>
      </c>
      <c r="C1553" s="47"/>
      <c r="D1553" s="47"/>
      <c r="E1553" s="48">
        <v>19.452000000000002</v>
      </c>
      <c r="F1553" s="47"/>
      <c r="G1553" s="47"/>
      <c r="H1553" s="47"/>
      <c r="I1553" s="49">
        <v>234.12504999999999</v>
      </c>
      <c r="J1553" s="47" t="s">
        <v>87</v>
      </c>
      <c r="K1553" s="49"/>
      <c r="L1553" s="49"/>
      <c r="M1553" s="49"/>
      <c r="N1553" s="49"/>
      <c r="O1553" s="49"/>
      <c r="P1553" s="49"/>
      <c r="Q1553" s="49"/>
      <c r="R1553" s="49"/>
      <c r="S1553" s="47"/>
      <c r="T1553" s="46">
        <v>1113969</v>
      </c>
      <c r="U1553" s="46">
        <v>1784770</v>
      </c>
      <c r="V1553" s="46">
        <v>2231812</v>
      </c>
      <c r="W1553" s="46">
        <v>862727</v>
      </c>
      <c r="X1553" s="30">
        <v>4</v>
      </c>
    </row>
    <row r="1554" spans="1:24" x14ac:dyDescent="0.3">
      <c r="A1554" s="32">
        <v>1280</v>
      </c>
      <c r="B1554" s="47" t="s">
        <v>2026</v>
      </c>
      <c r="C1554" s="47"/>
      <c r="D1554" s="47"/>
      <c r="E1554" s="48">
        <v>19.513000000000002</v>
      </c>
      <c r="F1554" s="47"/>
      <c r="G1554" s="47"/>
      <c r="H1554" s="47"/>
      <c r="I1554" s="49">
        <v>194.10900000000001</v>
      </c>
      <c r="J1554" s="47">
        <v>194.10844</v>
      </c>
      <c r="K1554" s="49"/>
      <c r="L1554" s="49"/>
      <c r="M1554" s="49"/>
      <c r="N1554" s="49"/>
      <c r="O1554" s="49"/>
      <c r="P1554" s="49"/>
      <c r="Q1554" s="49"/>
      <c r="R1554" s="49"/>
      <c r="S1554" s="47"/>
      <c r="T1554" s="46">
        <v>2851931</v>
      </c>
      <c r="U1554" s="46">
        <v>3257007</v>
      </c>
      <c r="V1554" s="46">
        <v>3208389</v>
      </c>
      <c r="W1554" s="46">
        <v>2598851</v>
      </c>
      <c r="X1554" s="30">
        <v>4</v>
      </c>
    </row>
    <row r="1555" spans="1:24" x14ac:dyDescent="0.3">
      <c r="A1555" s="32">
        <v>1281</v>
      </c>
      <c r="B1555" s="47" t="s">
        <v>2027</v>
      </c>
      <c r="C1555" s="47"/>
      <c r="D1555" s="47"/>
      <c r="E1555" s="48">
        <v>19.529</v>
      </c>
      <c r="F1555" s="47"/>
      <c r="G1555" s="47"/>
      <c r="H1555" s="47"/>
      <c r="I1555" s="49">
        <v>445.06617</v>
      </c>
      <c r="J1555" s="47" t="s">
        <v>87</v>
      </c>
      <c r="K1555" s="49"/>
      <c r="L1555" s="49"/>
      <c r="M1555" s="49"/>
      <c r="N1555" s="49"/>
      <c r="O1555" s="49"/>
      <c r="P1555" s="49"/>
      <c r="Q1555" s="49"/>
      <c r="R1555" s="49"/>
      <c r="S1555" s="47"/>
      <c r="T1555" s="46"/>
      <c r="U1555" s="46"/>
      <c r="V1555" s="46"/>
      <c r="W1555" s="46">
        <v>877112</v>
      </c>
      <c r="X1555" s="30">
        <v>1</v>
      </c>
    </row>
    <row r="1556" spans="1:24" x14ac:dyDescent="0.3">
      <c r="A1556" s="32">
        <v>1282</v>
      </c>
      <c r="B1556" s="47" t="s">
        <v>2364</v>
      </c>
      <c r="C1556" s="47"/>
      <c r="D1556" s="47"/>
      <c r="E1556" s="48">
        <v>19.548999999999999</v>
      </c>
      <c r="F1556" s="47"/>
      <c r="G1556" s="47"/>
      <c r="H1556" s="47"/>
      <c r="I1556" s="49">
        <v>220.18217000000001</v>
      </c>
      <c r="J1556" s="47">
        <v>220.18141</v>
      </c>
      <c r="K1556" s="49"/>
      <c r="L1556" s="49"/>
      <c r="M1556" s="49"/>
      <c r="N1556" s="49"/>
      <c r="O1556" s="49"/>
      <c r="P1556" s="49"/>
      <c r="Q1556" s="49"/>
      <c r="R1556" s="49"/>
      <c r="S1556" s="47"/>
      <c r="T1556" s="46">
        <v>315621</v>
      </c>
      <c r="U1556" s="46">
        <v>343034</v>
      </c>
      <c r="V1556" s="46">
        <v>555090</v>
      </c>
      <c r="W1556" s="46">
        <v>425371</v>
      </c>
      <c r="X1556" s="30">
        <v>4</v>
      </c>
    </row>
    <row r="1557" spans="1:24" x14ac:dyDescent="0.3">
      <c r="A1557" s="32">
        <v>1283</v>
      </c>
      <c r="B1557" s="47" t="s">
        <v>2366</v>
      </c>
      <c r="C1557" s="47"/>
      <c r="D1557" s="47"/>
      <c r="E1557" s="48">
        <v>19.558</v>
      </c>
      <c r="F1557" s="47"/>
      <c r="G1557" s="47"/>
      <c r="H1557" s="47"/>
      <c r="I1557" s="49">
        <v>368.08366999999998</v>
      </c>
      <c r="J1557" s="47" t="s">
        <v>87</v>
      </c>
      <c r="K1557" s="49"/>
      <c r="L1557" s="49"/>
      <c r="M1557" s="49"/>
      <c r="N1557" s="49"/>
      <c r="O1557" s="49"/>
      <c r="P1557" s="49"/>
      <c r="Q1557" s="49"/>
      <c r="R1557" s="49"/>
      <c r="S1557" s="47"/>
      <c r="T1557" s="46"/>
      <c r="U1557" s="46"/>
      <c r="V1557" s="46">
        <v>160243</v>
      </c>
      <c r="W1557" s="46"/>
      <c r="X1557" s="30">
        <v>1</v>
      </c>
    </row>
    <row r="1558" spans="1:24" x14ac:dyDescent="0.3">
      <c r="A1558" s="32">
        <v>1284</v>
      </c>
      <c r="B1558" s="47" t="s">
        <v>2368</v>
      </c>
      <c r="C1558" s="47"/>
      <c r="D1558" s="47"/>
      <c r="E1558" s="48">
        <v>19.603000000000002</v>
      </c>
      <c r="F1558" s="47"/>
      <c r="G1558" s="47"/>
      <c r="H1558" s="47"/>
      <c r="I1558" s="49">
        <v>331.23572999999999</v>
      </c>
      <c r="J1558" s="47" t="s">
        <v>87</v>
      </c>
      <c r="K1558" s="49"/>
      <c r="L1558" s="49"/>
      <c r="M1558" s="49"/>
      <c r="N1558" s="49"/>
      <c r="O1558" s="49"/>
      <c r="P1558" s="49"/>
      <c r="Q1558" s="49"/>
      <c r="R1558" s="49"/>
      <c r="S1558" s="47"/>
      <c r="T1558" s="46"/>
      <c r="U1558" s="46" t="s">
        <v>87</v>
      </c>
      <c r="V1558" s="46"/>
      <c r="W1558" s="46">
        <v>113328</v>
      </c>
      <c r="X1558" s="30">
        <v>1</v>
      </c>
    </row>
    <row r="1559" spans="1:24" x14ac:dyDescent="0.3">
      <c r="A1559" s="32">
        <v>1285</v>
      </c>
      <c r="B1559" s="47" t="s">
        <v>2370</v>
      </c>
      <c r="C1559" s="47"/>
      <c r="D1559" s="47"/>
      <c r="E1559" s="48">
        <v>19.614000000000001</v>
      </c>
      <c r="F1559" s="47"/>
      <c r="G1559" s="47"/>
      <c r="H1559" s="47"/>
      <c r="I1559" s="49">
        <v>146.13013000000001</v>
      </c>
      <c r="J1559" s="47" t="s">
        <v>87</v>
      </c>
      <c r="K1559" s="49"/>
      <c r="L1559" s="49"/>
      <c r="M1559" s="49"/>
      <c r="N1559" s="49"/>
      <c r="O1559" s="49"/>
      <c r="P1559" s="49"/>
      <c r="Q1559" s="49"/>
      <c r="R1559" s="49"/>
      <c r="S1559" s="47"/>
      <c r="T1559" s="46"/>
      <c r="U1559" s="46">
        <v>22120154</v>
      </c>
      <c r="V1559" s="46"/>
      <c r="W1559" s="46"/>
      <c r="X1559" s="30">
        <v>1</v>
      </c>
    </row>
    <row r="1560" spans="1:24" x14ac:dyDescent="0.3">
      <c r="A1560" s="32">
        <v>1286</v>
      </c>
      <c r="B1560" s="47" t="s">
        <v>2372</v>
      </c>
      <c r="C1560" s="47"/>
      <c r="D1560" s="47"/>
      <c r="E1560" s="48">
        <v>19.625</v>
      </c>
      <c r="F1560" s="47"/>
      <c r="G1560" s="47"/>
      <c r="H1560" s="47"/>
      <c r="I1560" s="49">
        <v>330.22208999999998</v>
      </c>
      <c r="J1560" s="47" t="s">
        <v>87</v>
      </c>
      <c r="K1560" s="49"/>
      <c r="L1560" s="49"/>
      <c r="M1560" s="49"/>
      <c r="N1560" s="49"/>
      <c r="O1560" s="49"/>
      <c r="P1560" s="49"/>
      <c r="Q1560" s="49"/>
      <c r="R1560" s="49"/>
      <c r="S1560" s="47"/>
      <c r="T1560" s="46"/>
      <c r="U1560" s="46">
        <v>2130036</v>
      </c>
      <c r="V1560" s="46"/>
      <c r="W1560" s="46"/>
      <c r="X1560" s="30">
        <v>1</v>
      </c>
    </row>
    <row r="1561" spans="1:24" x14ac:dyDescent="0.3">
      <c r="A1561" s="32">
        <v>1287</v>
      </c>
      <c r="B1561" s="47" t="s">
        <v>2374</v>
      </c>
      <c r="C1561" s="47"/>
      <c r="D1561" s="47"/>
      <c r="E1561" s="48">
        <v>19.632999999999999</v>
      </c>
      <c r="F1561" s="47"/>
      <c r="G1561" s="47"/>
      <c r="H1561" s="47"/>
      <c r="I1561" s="49">
        <v>328.14175999999998</v>
      </c>
      <c r="J1561" s="47" t="s">
        <v>87</v>
      </c>
      <c r="K1561" s="49"/>
      <c r="L1561" s="49"/>
      <c r="M1561" s="49"/>
      <c r="N1561" s="49"/>
      <c r="O1561" s="49"/>
      <c r="P1561" s="49"/>
      <c r="Q1561" s="49"/>
      <c r="R1561" s="49"/>
      <c r="S1561" s="47"/>
      <c r="T1561" s="46" t="s">
        <v>87</v>
      </c>
      <c r="U1561" s="46">
        <v>1690140</v>
      </c>
      <c r="V1561" s="46">
        <v>1032212</v>
      </c>
      <c r="W1561" s="46"/>
      <c r="X1561" s="30">
        <v>2</v>
      </c>
    </row>
    <row r="1562" spans="1:24" x14ac:dyDescent="0.3">
      <c r="A1562" s="32">
        <v>1288</v>
      </c>
      <c r="B1562" s="47" t="s">
        <v>2376</v>
      </c>
      <c r="C1562" s="47"/>
      <c r="D1562" s="47"/>
      <c r="E1562" s="48">
        <v>19.654</v>
      </c>
      <c r="F1562" s="47"/>
      <c r="G1562" s="47"/>
      <c r="H1562" s="47"/>
      <c r="I1562" s="49">
        <v>144.07810000000001</v>
      </c>
      <c r="J1562" s="47" t="s">
        <v>87</v>
      </c>
      <c r="K1562" s="49"/>
      <c r="L1562" s="49"/>
      <c r="M1562" s="49"/>
      <c r="N1562" s="49"/>
      <c r="O1562" s="49"/>
      <c r="P1562" s="49"/>
      <c r="Q1562" s="49"/>
      <c r="R1562" s="49"/>
      <c r="S1562" s="47"/>
      <c r="T1562" s="46">
        <v>387731</v>
      </c>
      <c r="U1562" s="46">
        <v>505955</v>
      </c>
      <c r="V1562" s="46" t="s">
        <v>87</v>
      </c>
      <c r="W1562" s="46">
        <v>338595</v>
      </c>
      <c r="X1562" s="30">
        <v>3</v>
      </c>
    </row>
    <row r="1563" spans="1:24" x14ac:dyDescent="0.3">
      <c r="A1563" s="32">
        <v>1289</v>
      </c>
      <c r="B1563" s="47" t="s">
        <v>2028</v>
      </c>
      <c r="C1563" s="47"/>
      <c r="D1563" s="47"/>
      <c r="E1563" s="48">
        <v>19.664999999999999</v>
      </c>
      <c r="F1563" s="47"/>
      <c r="G1563" s="47"/>
      <c r="H1563" s="47"/>
      <c r="I1563" s="49">
        <v>202.11995999999999</v>
      </c>
      <c r="J1563" s="47" t="s">
        <v>87</v>
      </c>
      <c r="K1563" s="49"/>
      <c r="L1563" s="49"/>
      <c r="M1563" s="49"/>
      <c r="N1563" s="49"/>
      <c r="O1563" s="49"/>
      <c r="P1563" s="49"/>
      <c r="Q1563" s="49"/>
      <c r="R1563" s="49"/>
      <c r="S1563" s="47"/>
      <c r="T1563" s="46">
        <v>129167</v>
      </c>
      <c r="U1563" s="46">
        <v>395410</v>
      </c>
      <c r="V1563" s="46">
        <v>152671</v>
      </c>
      <c r="W1563" s="46">
        <v>208907</v>
      </c>
      <c r="X1563" s="30">
        <v>4</v>
      </c>
    </row>
    <row r="1564" spans="1:24" x14ac:dyDescent="0.3">
      <c r="A1564" s="32">
        <v>1290</v>
      </c>
      <c r="B1564" s="47" t="s">
        <v>2379</v>
      </c>
      <c r="C1564" s="47"/>
      <c r="D1564" s="47"/>
      <c r="E1564" s="48">
        <v>19.667999999999999</v>
      </c>
      <c r="F1564" s="47"/>
      <c r="G1564" s="47"/>
      <c r="H1564" s="47"/>
      <c r="I1564" s="49">
        <v>360.15674000000001</v>
      </c>
      <c r="J1564" s="47" t="s">
        <v>87</v>
      </c>
      <c r="K1564" s="49"/>
      <c r="L1564" s="49"/>
      <c r="M1564" s="49"/>
      <c r="N1564" s="49"/>
      <c r="O1564" s="49"/>
      <c r="P1564" s="49"/>
      <c r="Q1564" s="49"/>
      <c r="R1564" s="49"/>
      <c r="S1564" s="47"/>
      <c r="T1564" s="46">
        <v>423800</v>
      </c>
      <c r="U1564" s="46">
        <v>469798</v>
      </c>
      <c r="V1564" s="46" t="s">
        <v>87</v>
      </c>
      <c r="W1564" s="46"/>
      <c r="X1564" s="30">
        <v>2</v>
      </c>
    </row>
    <row r="1565" spans="1:24" x14ac:dyDescent="0.3">
      <c r="A1565" s="32">
        <v>1291</v>
      </c>
      <c r="B1565" s="47" t="s">
        <v>2381</v>
      </c>
      <c r="C1565" s="47"/>
      <c r="D1565" s="47"/>
      <c r="E1565" s="48">
        <v>19.672000000000001</v>
      </c>
      <c r="F1565" s="47"/>
      <c r="G1565" s="47"/>
      <c r="H1565" s="47"/>
      <c r="I1565" s="49">
        <v>210.12504999999999</v>
      </c>
      <c r="J1565" s="47" t="s">
        <v>87</v>
      </c>
      <c r="K1565" s="49"/>
      <c r="L1565" s="49"/>
      <c r="M1565" s="49"/>
      <c r="N1565" s="49"/>
      <c r="O1565" s="49"/>
      <c r="P1565" s="49"/>
      <c r="Q1565" s="49"/>
      <c r="R1565" s="49"/>
      <c r="S1565" s="47"/>
      <c r="T1565" s="46">
        <v>315425</v>
      </c>
      <c r="U1565" s="46">
        <v>278616</v>
      </c>
      <c r="V1565" s="46">
        <v>311035</v>
      </c>
      <c r="W1565" s="46">
        <v>148637</v>
      </c>
      <c r="X1565" s="30">
        <v>4</v>
      </c>
    </row>
    <row r="1566" spans="1:24" x14ac:dyDescent="0.3">
      <c r="A1566" s="32">
        <v>1292</v>
      </c>
      <c r="B1566" s="47" t="s">
        <v>2029</v>
      </c>
      <c r="C1566" s="47"/>
      <c r="D1566" s="47"/>
      <c r="E1566" s="48">
        <v>19.695</v>
      </c>
      <c r="F1566" s="47"/>
      <c r="G1566" s="47"/>
      <c r="H1566" s="47"/>
      <c r="I1566" s="49">
        <v>219.13660999999999</v>
      </c>
      <c r="J1566" s="47">
        <v>219.13718</v>
      </c>
      <c r="K1566" s="49"/>
      <c r="L1566" s="49"/>
      <c r="M1566" s="49"/>
      <c r="N1566" s="49"/>
      <c r="O1566" s="49"/>
      <c r="P1566" s="49"/>
      <c r="Q1566" s="49"/>
      <c r="R1566" s="49"/>
      <c r="S1566" s="47"/>
      <c r="T1566" s="46"/>
      <c r="U1566" s="46"/>
      <c r="V1566" s="46">
        <v>845011</v>
      </c>
      <c r="W1566" s="46" t="s">
        <v>87</v>
      </c>
      <c r="X1566" s="30">
        <v>1</v>
      </c>
    </row>
    <row r="1567" spans="1:24" x14ac:dyDescent="0.3">
      <c r="A1567" s="32">
        <v>1293</v>
      </c>
      <c r="B1567" s="47" t="s">
        <v>2384</v>
      </c>
      <c r="C1567" s="47"/>
      <c r="D1567" s="47"/>
      <c r="E1567" s="48">
        <v>19.696000000000002</v>
      </c>
      <c r="F1567" s="47"/>
      <c r="G1567" s="47"/>
      <c r="H1567" s="47"/>
      <c r="I1567" s="49">
        <v>234.16143</v>
      </c>
      <c r="J1567" s="47">
        <v>234.16077999999999</v>
      </c>
      <c r="K1567" s="49"/>
      <c r="L1567" s="49"/>
      <c r="M1567" s="49"/>
      <c r="N1567" s="49"/>
      <c r="O1567" s="49"/>
      <c r="P1567" s="49"/>
      <c r="Q1567" s="49"/>
      <c r="R1567" s="49"/>
      <c r="S1567" s="47"/>
      <c r="T1567" s="46"/>
      <c r="U1567" s="46"/>
      <c r="V1567" s="46">
        <v>845011</v>
      </c>
      <c r="W1567" s="46" t="s">
        <v>87</v>
      </c>
      <c r="X1567" s="30">
        <v>1</v>
      </c>
    </row>
    <row r="1568" spans="1:24" x14ac:dyDescent="0.3">
      <c r="A1568" s="32">
        <v>1294</v>
      </c>
      <c r="B1568" s="47" t="s">
        <v>2030</v>
      </c>
      <c r="C1568" s="47"/>
      <c r="D1568" s="47"/>
      <c r="E1568" s="48">
        <v>19.696999999999999</v>
      </c>
      <c r="F1568" s="47"/>
      <c r="G1568" s="47"/>
      <c r="H1568" s="47"/>
      <c r="I1568" s="49">
        <v>242.17775</v>
      </c>
      <c r="J1568" s="47" t="s">
        <v>87</v>
      </c>
      <c r="K1568" s="49"/>
      <c r="L1568" s="49"/>
      <c r="M1568" s="49"/>
      <c r="N1568" s="49"/>
      <c r="O1568" s="49"/>
      <c r="P1568" s="49"/>
      <c r="Q1568" s="49"/>
      <c r="R1568" s="49"/>
      <c r="S1568" s="47"/>
      <c r="T1568" s="46"/>
      <c r="U1568" s="46"/>
      <c r="V1568" s="46"/>
      <c r="W1568" s="46">
        <v>95820</v>
      </c>
      <c r="X1568" s="30">
        <v>1</v>
      </c>
    </row>
    <row r="1569" spans="1:24" x14ac:dyDescent="0.3">
      <c r="A1569" s="32">
        <v>1295</v>
      </c>
      <c r="B1569" s="47" t="s">
        <v>2387</v>
      </c>
      <c r="C1569" s="47"/>
      <c r="D1569" s="47"/>
      <c r="E1569" s="48">
        <v>19.734999999999999</v>
      </c>
      <c r="F1569" s="47"/>
      <c r="G1569" s="47"/>
      <c r="H1569" s="47"/>
      <c r="I1569" s="49">
        <v>306.04757999999998</v>
      </c>
      <c r="J1569" s="47" t="s">
        <v>87</v>
      </c>
      <c r="K1569" s="49"/>
      <c r="L1569" s="49"/>
      <c r="M1569" s="49"/>
      <c r="N1569" s="49"/>
      <c r="O1569" s="49"/>
      <c r="P1569" s="49"/>
      <c r="Q1569" s="49"/>
      <c r="R1569" s="49"/>
      <c r="S1569" s="47"/>
      <c r="T1569" s="46">
        <v>88905</v>
      </c>
      <c r="U1569" s="46">
        <v>2832369</v>
      </c>
      <c r="V1569" s="46">
        <v>446124</v>
      </c>
      <c r="W1569" s="46">
        <v>1079471</v>
      </c>
      <c r="X1569" s="30">
        <v>4</v>
      </c>
    </row>
    <row r="1570" spans="1:24" x14ac:dyDescent="0.3">
      <c r="A1570" s="32">
        <v>1296</v>
      </c>
      <c r="B1570" s="47" t="s">
        <v>2031</v>
      </c>
      <c r="C1570" s="47"/>
      <c r="D1570" s="47"/>
      <c r="E1570" s="48">
        <v>19.745999999999999</v>
      </c>
      <c r="F1570" s="47"/>
      <c r="G1570" s="47"/>
      <c r="H1570" s="47"/>
      <c r="I1570" s="49">
        <v>376.13053000000002</v>
      </c>
      <c r="J1570" s="47" t="s">
        <v>87</v>
      </c>
      <c r="K1570" s="49"/>
      <c r="L1570" s="49"/>
      <c r="M1570" s="49"/>
      <c r="N1570" s="49"/>
      <c r="O1570" s="49"/>
      <c r="P1570" s="49"/>
      <c r="Q1570" s="49"/>
      <c r="R1570" s="49"/>
      <c r="S1570" s="47"/>
      <c r="T1570" s="46">
        <v>1701802</v>
      </c>
      <c r="U1570" s="46">
        <v>2124120</v>
      </c>
      <c r="V1570" s="46">
        <v>1593639</v>
      </c>
      <c r="W1570" s="46">
        <v>3498036</v>
      </c>
      <c r="X1570" s="30">
        <v>4</v>
      </c>
    </row>
    <row r="1571" spans="1:24" x14ac:dyDescent="0.3">
      <c r="A1571" s="32">
        <v>1297</v>
      </c>
      <c r="B1571" s="47" t="s">
        <v>2390</v>
      </c>
      <c r="C1571" s="47"/>
      <c r="D1571" s="47"/>
      <c r="E1571" s="48">
        <v>19.762</v>
      </c>
      <c r="F1571" s="47"/>
      <c r="G1571" s="47"/>
      <c r="H1571" s="47"/>
      <c r="I1571" s="49">
        <v>246.23419999999999</v>
      </c>
      <c r="J1571" s="47">
        <v>246.23366999999999</v>
      </c>
      <c r="K1571" s="49"/>
      <c r="L1571" s="49"/>
      <c r="M1571" s="49"/>
      <c r="N1571" s="49"/>
      <c r="O1571" s="49"/>
      <c r="P1571" s="49"/>
      <c r="Q1571" s="49"/>
      <c r="R1571" s="49"/>
      <c r="S1571" s="47"/>
      <c r="T1571" s="46">
        <v>171074</v>
      </c>
      <c r="U1571" s="46">
        <v>351842</v>
      </c>
      <c r="V1571" s="46">
        <v>147906</v>
      </c>
      <c r="W1571" s="46">
        <v>341755</v>
      </c>
      <c r="X1571" s="30">
        <v>4</v>
      </c>
    </row>
    <row r="1572" spans="1:24" x14ac:dyDescent="0.3">
      <c r="A1572" s="32">
        <v>1298</v>
      </c>
      <c r="B1572" s="47" t="s">
        <v>2033</v>
      </c>
      <c r="C1572" s="47"/>
      <c r="D1572" s="47"/>
      <c r="E1572" s="48">
        <v>19.789000000000001</v>
      </c>
      <c r="F1572" s="47"/>
      <c r="G1572" s="47"/>
      <c r="H1572" s="47"/>
      <c r="I1572" s="49">
        <v>205.10973000000001</v>
      </c>
      <c r="J1572" s="47" t="s">
        <v>87</v>
      </c>
      <c r="K1572" s="49"/>
      <c r="L1572" s="49"/>
      <c r="M1572" s="49"/>
      <c r="N1572" s="49"/>
      <c r="O1572" s="49"/>
      <c r="P1572" s="49"/>
      <c r="Q1572" s="49"/>
      <c r="R1572" s="49"/>
      <c r="S1572" s="47"/>
      <c r="T1572" s="46"/>
      <c r="U1572" s="46">
        <v>293861</v>
      </c>
      <c r="V1572" s="46">
        <v>300882</v>
      </c>
      <c r="W1572" s="46"/>
      <c r="X1572" s="30">
        <v>2</v>
      </c>
    </row>
    <row r="1573" spans="1:24" x14ac:dyDescent="0.3">
      <c r="A1573" s="32">
        <v>1299</v>
      </c>
      <c r="B1573" s="47" t="s">
        <v>2393</v>
      </c>
      <c r="C1573" s="47"/>
      <c r="D1573" s="47"/>
      <c r="E1573" s="48">
        <v>19.818000000000001</v>
      </c>
      <c r="F1573" s="47"/>
      <c r="G1573" s="47"/>
      <c r="H1573" s="47"/>
      <c r="I1573" s="49">
        <v>287.11858000000001</v>
      </c>
      <c r="J1573" s="47" t="s">
        <v>87</v>
      </c>
      <c r="K1573" s="49"/>
      <c r="L1573" s="49"/>
      <c r="M1573" s="49"/>
      <c r="N1573" s="49"/>
      <c r="O1573" s="49"/>
      <c r="P1573" s="49"/>
      <c r="Q1573" s="49"/>
      <c r="R1573" s="49"/>
      <c r="S1573" s="47"/>
      <c r="T1573" s="46"/>
      <c r="U1573" s="46">
        <v>391978</v>
      </c>
      <c r="V1573" s="46">
        <v>395199</v>
      </c>
      <c r="W1573" s="46"/>
      <c r="X1573" s="30">
        <v>2</v>
      </c>
    </row>
    <row r="1574" spans="1:24" x14ac:dyDescent="0.3">
      <c r="A1574" s="32">
        <v>1300</v>
      </c>
      <c r="B1574" s="47" t="s">
        <v>2395</v>
      </c>
      <c r="C1574" s="47"/>
      <c r="D1574" s="47"/>
      <c r="E1574" s="48">
        <v>19.832000000000001</v>
      </c>
      <c r="F1574" s="47"/>
      <c r="G1574" s="47"/>
      <c r="H1574" s="47"/>
      <c r="I1574" s="49">
        <v>363.21708999999998</v>
      </c>
      <c r="J1574" s="47" t="s">
        <v>87</v>
      </c>
      <c r="K1574" s="49"/>
      <c r="L1574" s="49"/>
      <c r="M1574" s="49"/>
      <c r="N1574" s="49"/>
      <c r="O1574" s="49"/>
      <c r="P1574" s="49"/>
      <c r="Q1574" s="49"/>
      <c r="R1574" s="49"/>
      <c r="S1574" s="47"/>
      <c r="T1574" s="46" t="s">
        <v>87</v>
      </c>
      <c r="U1574" s="46">
        <v>1931413</v>
      </c>
      <c r="V1574" s="46" t="s">
        <v>87</v>
      </c>
      <c r="W1574" s="46">
        <v>1573421</v>
      </c>
      <c r="X1574" s="30">
        <v>2</v>
      </c>
    </row>
    <row r="1575" spans="1:24" x14ac:dyDescent="0.3">
      <c r="A1575" s="32">
        <v>1301</v>
      </c>
      <c r="B1575" s="47" t="s">
        <v>2036</v>
      </c>
      <c r="C1575" s="47"/>
      <c r="D1575" s="47"/>
      <c r="E1575" s="48">
        <v>19.879000000000001</v>
      </c>
      <c r="F1575" s="47"/>
      <c r="G1575" s="47"/>
      <c r="H1575" s="47"/>
      <c r="I1575" s="49">
        <v>200.13079999999999</v>
      </c>
      <c r="J1575" s="47" t="s">
        <v>87</v>
      </c>
      <c r="K1575" s="49"/>
      <c r="L1575" s="49"/>
      <c r="M1575" s="49"/>
      <c r="N1575" s="49"/>
      <c r="O1575" s="49"/>
      <c r="P1575" s="49"/>
      <c r="Q1575" s="49"/>
      <c r="R1575" s="49"/>
      <c r="S1575" s="47"/>
      <c r="T1575" s="46">
        <v>13476641</v>
      </c>
      <c r="U1575" s="46">
        <v>15338476</v>
      </c>
      <c r="V1575" s="46">
        <v>12843593</v>
      </c>
      <c r="W1575" s="46">
        <v>11232882</v>
      </c>
      <c r="X1575" s="30">
        <v>4</v>
      </c>
    </row>
    <row r="1576" spans="1:24" x14ac:dyDescent="0.3">
      <c r="A1576" s="32">
        <v>1302</v>
      </c>
      <c r="B1576" s="47" t="s">
        <v>2039</v>
      </c>
      <c r="C1576" s="47"/>
      <c r="D1576" s="47"/>
      <c r="E1576" s="48">
        <v>19.917000000000002</v>
      </c>
      <c r="F1576" s="47"/>
      <c r="G1576" s="47"/>
      <c r="H1576" s="47"/>
      <c r="I1576" s="49">
        <v>315.24041</v>
      </c>
      <c r="J1576" s="47" t="s">
        <v>87</v>
      </c>
      <c r="K1576" s="49"/>
      <c r="L1576" s="49"/>
      <c r="M1576" s="49"/>
      <c r="N1576" s="49"/>
      <c r="O1576" s="49"/>
      <c r="P1576" s="49"/>
      <c r="Q1576" s="49"/>
      <c r="R1576" s="49"/>
      <c r="S1576" s="47"/>
      <c r="T1576" s="46"/>
      <c r="U1576" s="46"/>
      <c r="V1576" s="46"/>
      <c r="W1576" s="46">
        <v>302261</v>
      </c>
      <c r="X1576" s="30">
        <v>1</v>
      </c>
    </row>
    <row r="1577" spans="1:24" x14ac:dyDescent="0.3">
      <c r="A1577" s="32">
        <v>1303</v>
      </c>
      <c r="B1577" s="47" t="s">
        <v>2041</v>
      </c>
      <c r="C1577" s="47"/>
      <c r="D1577" s="47"/>
      <c r="E1577" s="48">
        <v>19.954999999999998</v>
      </c>
      <c r="F1577" s="47"/>
      <c r="G1577" s="47"/>
      <c r="H1577" s="47"/>
      <c r="I1577" s="49">
        <v>399.18626999999998</v>
      </c>
      <c r="J1577" s="47" t="s">
        <v>87</v>
      </c>
      <c r="K1577" s="49"/>
      <c r="L1577" s="49"/>
      <c r="M1577" s="49"/>
      <c r="N1577" s="49"/>
      <c r="O1577" s="49"/>
      <c r="P1577" s="49"/>
      <c r="Q1577" s="49"/>
      <c r="R1577" s="49"/>
      <c r="S1577" s="47"/>
      <c r="T1577" s="46">
        <v>311627</v>
      </c>
      <c r="U1577" s="46">
        <v>2912144</v>
      </c>
      <c r="V1577" s="46">
        <v>590534</v>
      </c>
      <c r="W1577" s="46">
        <v>1466870</v>
      </c>
      <c r="X1577" s="30">
        <v>4</v>
      </c>
    </row>
    <row r="1578" spans="1:24" x14ac:dyDescent="0.3">
      <c r="A1578" s="32">
        <v>1304</v>
      </c>
      <c r="B1578" s="47" t="s">
        <v>2043</v>
      </c>
      <c r="C1578" s="47"/>
      <c r="D1578" s="47"/>
      <c r="E1578" s="48">
        <v>19.971</v>
      </c>
      <c r="F1578" s="47"/>
      <c r="G1578" s="47"/>
      <c r="H1578" s="47"/>
      <c r="I1578" s="49">
        <v>332.19821000000002</v>
      </c>
      <c r="J1578" s="47" t="s">
        <v>87</v>
      </c>
      <c r="K1578" s="49"/>
      <c r="L1578" s="49"/>
      <c r="M1578" s="49"/>
      <c r="N1578" s="49"/>
      <c r="O1578" s="49"/>
      <c r="P1578" s="49"/>
      <c r="Q1578" s="49"/>
      <c r="R1578" s="49"/>
      <c r="S1578" s="47"/>
      <c r="T1578" s="46"/>
      <c r="U1578" s="46">
        <v>1502662</v>
      </c>
      <c r="V1578" s="46" t="s">
        <v>87</v>
      </c>
      <c r="W1578" s="46"/>
      <c r="X1578" s="30">
        <v>1</v>
      </c>
    </row>
    <row r="1579" spans="1:24" x14ac:dyDescent="0.3">
      <c r="A1579" s="32">
        <v>1305</v>
      </c>
      <c r="B1579" s="47" t="s">
        <v>2400</v>
      </c>
      <c r="C1579" s="47"/>
      <c r="D1579" s="47"/>
      <c r="E1579" s="48">
        <v>20.029</v>
      </c>
      <c r="F1579" s="47"/>
      <c r="G1579" s="47"/>
      <c r="H1579" s="47"/>
      <c r="I1579" s="49">
        <v>314.12610999999998</v>
      </c>
      <c r="J1579" s="47" t="s">
        <v>87</v>
      </c>
      <c r="K1579" s="49"/>
      <c r="L1579" s="49"/>
      <c r="M1579" s="49"/>
      <c r="N1579" s="49"/>
      <c r="O1579" s="49"/>
      <c r="P1579" s="49"/>
      <c r="Q1579" s="49"/>
      <c r="R1579" s="49"/>
      <c r="S1579" s="47"/>
      <c r="T1579" s="46">
        <v>1656099</v>
      </c>
      <c r="U1579" s="46">
        <v>1922681</v>
      </c>
      <c r="V1579" s="46">
        <v>1863486</v>
      </c>
      <c r="W1579" s="46">
        <v>1494796</v>
      </c>
      <c r="X1579" s="30">
        <v>4</v>
      </c>
    </row>
    <row r="1580" spans="1:24" x14ac:dyDescent="0.3">
      <c r="A1580" s="32">
        <v>1306</v>
      </c>
      <c r="B1580" s="47" t="s">
        <v>713</v>
      </c>
      <c r="C1580" s="47"/>
      <c r="D1580" s="47"/>
      <c r="E1580" s="48">
        <v>20.103000000000002</v>
      </c>
      <c r="F1580" s="47"/>
      <c r="G1580" s="47"/>
      <c r="H1580" s="47"/>
      <c r="I1580" s="49">
        <v>357.09303</v>
      </c>
      <c r="J1580" s="47" t="s">
        <v>87</v>
      </c>
      <c r="K1580" s="49"/>
      <c r="L1580" s="49"/>
      <c r="M1580" s="49"/>
      <c r="N1580" s="49"/>
      <c r="O1580" s="49"/>
      <c r="P1580" s="49"/>
      <c r="Q1580" s="49"/>
      <c r="R1580" s="49"/>
      <c r="S1580" s="47"/>
      <c r="T1580" s="46"/>
      <c r="U1580" s="46"/>
      <c r="V1580" s="46">
        <v>787788</v>
      </c>
      <c r="W1580" s="46"/>
      <c r="X1580" s="30">
        <v>1</v>
      </c>
    </row>
    <row r="1581" spans="1:24" x14ac:dyDescent="0.3">
      <c r="A1581" s="32">
        <v>1307</v>
      </c>
      <c r="B1581" s="47" t="s">
        <v>2044</v>
      </c>
      <c r="C1581" s="47"/>
      <c r="D1581" s="47"/>
      <c r="E1581" s="48">
        <v>20.106000000000002</v>
      </c>
      <c r="F1581" s="47"/>
      <c r="G1581" s="47"/>
      <c r="H1581" s="47"/>
      <c r="I1581" s="49">
        <v>286.13522</v>
      </c>
      <c r="J1581" s="47" t="s">
        <v>87</v>
      </c>
      <c r="K1581" s="49"/>
      <c r="L1581" s="49"/>
      <c r="M1581" s="49"/>
      <c r="N1581" s="49"/>
      <c r="O1581" s="49"/>
      <c r="P1581" s="49"/>
      <c r="Q1581" s="49"/>
      <c r="R1581" s="49"/>
      <c r="S1581" s="47"/>
      <c r="T1581" s="46"/>
      <c r="U1581" s="46"/>
      <c r="V1581" s="46">
        <v>5789473</v>
      </c>
      <c r="W1581" s="46"/>
      <c r="X1581" s="30">
        <v>1</v>
      </c>
    </row>
    <row r="1582" spans="1:24" x14ac:dyDescent="0.3">
      <c r="A1582" s="32">
        <v>1308</v>
      </c>
      <c r="B1582" s="47" t="s">
        <v>2404</v>
      </c>
      <c r="C1582" s="47"/>
      <c r="D1582" s="47"/>
      <c r="E1582" s="48">
        <v>20.11</v>
      </c>
      <c r="F1582" s="47"/>
      <c r="G1582" s="47"/>
      <c r="H1582" s="47"/>
      <c r="I1582" s="49">
        <v>351.13189</v>
      </c>
      <c r="J1582" s="47" t="s">
        <v>87</v>
      </c>
      <c r="K1582" s="49"/>
      <c r="L1582" s="49"/>
      <c r="M1582" s="49"/>
      <c r="N1582" s="49"/>
      <c r="O1582" s="49"/>
      <c r="P1582" s="49"/>
      <c r="Q1582" s="49"/>
      <c r="R1582" s="49"/>
      <c r="S1582" s="47"/>
      <c r="T1582" s="46">
        <v>779349</v>
      </c>
      <c r="U1582" s="46">
        <v>668041</v>
      </c>
      <c r="V1582" s="46">
        <v>1738504</v>
      </c>
      <c r="W1582" s="46" t="s">
        <v>87</v>
      </c>
      <c r="X1582" s="30">
        <v>3</v>
      </c>
    </row>
    <row r="1583" spans="1:24" x14ac:dyDescent="0.3">
      <c r="A1583" s="32">
        <v>1309</v>
      </c>
      <c r="B1583" s="47" t="s">
        <v>2045</v>
      </c>
      <c r="C1583" s="47"/>
      <c r="D1583" s="47"/>
      <c r="E1583" s="48">
        <v>20.138999999999999</v>
      </c>
      <c r="F1583" s="47"/>
      <c r="G1583" s="47"/>
      <c r="H1583" s="47"/>
      <c r="I1583" s="49">
        <v>237.17232999999999</v>
      </c>
      <c r="J1583" s="47" t="s">
        <v>87</v>
      </c>
      <c r="K1583" s="49"/>
      <c r="L1583" s="49"/>
      <c r="M1583" s="49"/>
      <c r="N1583" s="49"/>
      <c r="O1583" s="49"/>
      <c r="P1583" s="49"/>
      <c r="Q1583" s="49"/>
      <c r="R1583" s="49"/>
      <c r="S1583" s="47"/>
      <c r="T1583" s="46"/>
      <c r="U1583" s="46"/>
      <c r="V1583" s="46">
        <v>263188</v>
      </c>
      <c r="W1583" s="46"/>
      <c r="X1583" s="30">
        <v>1</v>
      </c>
    </row>
    <row r="1584" spans="1:24" x14ac:dyDescent="0.3">
      <c r="A1584" s="32">
        <v>1310</v>
      </c>
      <c r="B1584" s="47" t="s">
        <v>2407</v>
      </c>
      <c r="C1584" s="47"/>
      <c r="D1584" s="47"/>
      <c r="E1584" s="48">
        <v>20.187000000000001</v>
      </c>
      <c r="F1584" s="47"/>
      <c r="G1584" s="47"/>
      <c r="H1584" s="47"/>
      <c r="I1584" s="49">
        <v>200.17707999999999</v>
      </c>
      <c r="J1584" s="47" t="s">
        <v>87</v>
      </c>
      <c r="K1584" s="49"/>
      <c r="L1584" s="49"/>
      <c r="M1584" s="49"/>
      <c r="N1584" s="49"/>
      <c r="O1584" s="49"/>
      <c r="P1584" s="49"/>
      <c r="Q1584" s="49"/>
      <c r="R1584" s="49"/>
      <c r="S1584" s="47"/>
      <c r="T1584" s="46">
        <v>6167049</v>
      </c>
      <c r="U1584" s="46">
        <v>2577076</v>
      </c>
      <c r="V1584" s="46"/>
      <c r="W1584" s="46"/>
      <c r="X1584" s="30">
        <v>2</v>
      </c>
    </row>
    <row r="1585" spans="1:24" x14ac:dyDescent="0.3">
      <c r="A1585" s="32">
        <v>1311</v>
      </c>
      <c r="B1585" s="47" t="s">
        <v>2047</v>
      </c>
      <c r="C1585" s="47"/>
      <c r="D1585" s="47"/>
      <c r="E1585" s="48">
        <v>20.189</v>
      </c>
      <c r="F1585" s="47"/>
      <c r="G1585" s="47"/>
      <c r="H1585" s="47"/>
      <c r="I1585" s="49">
        <v>238.13522</v>
      </c>
      <c r="J1585" s="47" t="s">
        <v>87</v>
      </c>
      <c r="K1585" s="49"/>
      <c r="L1585" s="49"/>
      <c r="M1585" s="49"/>
      <c r="N1585" s="49"/>
      <c r="O1585" s="49"/>
      <c r="P1585" s="49"/>
      <c r="Q1585" s="49"/>
      <c r="R1585" s="49"/>
      <c r="S1585" s="47"/>
      <c r="T1585" s="46">
        <v>847735</v>
      </c>
      <c r="U1585" s="46" t="s">
        <v>87</v>
      </c>
      <c r="V1585" s="46">
        <v>981570</v>
      </c>
      <c r="W1585" s="46">
        <v>742999</v>
      </c>
      <c r="X1585" s="30">
        <v>3</v>
      </c>
    </row>
    <row r="1586" spans="1:24" x14ac:dyDescent="0.3">
      <c r="A1586" s="32">
        <v>1312</v>
      </c>
      <c r="B1586" s="47" t="s">
        <v>2046</v>
      </c>
      <c r="C1586" s="47"/>
      <c r="D1586" s="47"/>
      <c r="E1586" s="48">
        <v>20.210999999999999</v>
      </c>
      <c r="F1586" s="47"/>
      <c r="G1586" s="47"/>
      <c r="H1586" s="47"/>
      <c r="I1586" s="49">
        <v>268.10536999999999</v>
      </c>
      <c r="J1586" s="47" t="s">
        <v>87</v>
      </c>
      <c r="K1586" s="49"/>
      <c r="L1586" s="49"/>
      <c r="M1586" s="49"/>
      <c r="N1586" s="49"/>
      <c r="O1586" s="49"/>
      <c r="P1586" s="49"/>
      <c r="Q1586" s="49"/>
      <c r="R1586" s="49"/>
      <c r="S1586" s="47"/>
      <c r="T1586" s="46"/>
      <c r="U1586" s="46"/>
      <c r="V1586" s="46"/>
      <c r="W1586" s="46">
        <v>426399</v>
      </c>
      <c r="X1586" s="30">
        <v>1</v>
      </c>
    </row>
    <row r="1587" spans="1:24" x14ac:dyDescent="0.3">
      <c r="A1587" s="32">
        <v>1313</v>
      </c>
      <c r="B1587" s="47" t="s">
        <v>2412</v>
      </c>
      <c r="C1587" s="47"/>
      <c r="D1587" s="47"/>
      <c r="E1587" s="48">
        <v>20.234000000000002</v>
      </c>
      <c r="F1587" s="47"/>
      <c r="G1587" s="47"/>
      <c r="H1587" s="47"/>
      <c r="I1587" s="49">
        <v>312.09269999999998</v>
      </c>
      <c r="J1587" s="47" t="s">
        <v>87</v>
      </c>
      <c r="K1587" s="49"/>
      <c r="L1587" s="49"/>
      <c r="M1587" s="49"/>
      <c r="N1587" s="49"/>
      <c r="O1587" s="49"/>
      <c r="P1587" s="49"/>
      <c r="Q1587" s="49"/>
      <c r="R1587" s="49"/>
      <c r="S1587" s="47"/>
      <c r="T1587" s="46">
        <v>84177</v>
      </c>
      <c r="U1587" s="46">
        <v>281955</v>
      </c>
      <c r="V1587" s="46">
        <v>222453</v>
      </c>
      <c r="W1587" s="46">
        <v>157743</v>
      </c>
      <c r="X1587" s="30">
        <v>4</v>
      </c>
    </row>
    <row r="1588" spans="1:24" x14ac:dyDescent="0.3">
      <c r="A1588" s="32">
        <v>1314</v>
      </c>
      <c r="B1588" s="47" t="s">
        <v>2049</v>
      </c>
      <c r="C1588" s="47"/>
      <c r="D1588" s="47"/>
      <c r="E1588" s="48">
        <v>20.238</v>
      </c>
      <c r="F1588" s="47"/>
      <c r="G1588" s="47"/>
      <c r="H1588" s="47"/>
      <c r="I1588" s="49">
        <v>224.15594999999999</v>
      </c>
      <c r="J1588" s="47">
        <v>224.15521000000001</v>
      </c>
      <c r="K1588" s="49"/>
      <c r="L1588" s="49"/>
      <c r="M1588" s="49"/>
      <c r="N1588" s="49"/>
      <c r="O1588" s="49"/>
      <c r="P1588" s="49"/>
      <c r="Q1588" s="49"/>
      <c r="R1588" s="49"/>
      <c r="S1588" s="47"/>
      <c r="T1588" s="46"/>
      <c r="U1588" s="46">
        <v>631169</v>
      </c>
      <c r="V1588" s="46"/>
      <c r="W1588" s="46"/>
      <c r="X1588" s="30">
        <v>1</v>
      </c>
    </row>
    <row r="1589" spans="1:24" x14ac:dyDescent="0.3">
      <c r="A1589" s="32">
        <v>1315</v>
      </c>
      <c r="B1589" s="47" t="s">
        <v>2050</v>
      </c>
      <c r="C1589" s="47"/>
      <c r="D1589" s="47"/>
      <c r="E1589" s="48">
        <v>20.239999999999998</v>
      </c>
      <c r="F1589" s="47"/>
      <c r="G1589" s="47"/>
      <c r="H1589" s="47"/>
      <c r="I1589" s="49">
        <v>172.12465</v>
      </c>
      <c r="J1589" s="47" t="s">
        <v>87</v>
      </c>
      <c r="K1589" s="49"/>
      <c r="L1589" s="49"/>
      <c r="M1589" s="49"/>
      <c r="N1589" s="49"/>
      <c r="O1589" s="49"/>
      <c r="P1589" s="49"/>
      <c r="Q1589" s="49"/>
      <c r="R1589" s="49"/>
      <c r="S1589" s="47"/>
      <c r="T1589" s="46"/>
      <c r="U1589" s="46">
        <v>631169</v>
      </c>
      <c r="V1589" s="46"/>
      <c r="W1589" s="46" t="s">
        <v>87</v>
      </c>
      <c r="X1589" s="30">
        <v>1</v>
      </c>
    </row>
    <row r="1590" spans="1:24" x14ac:dyDescent="0.3">
      <c r="A1590" s="32">
        <v>1316</v>
      </c>
      <c r="B1590" s="47" t="s">
        <v>2416</v>
      </c>
      <c r="C1590" s="47"/>
      <c r="D1590" s="47"/>
      <c r="E1590" s="48">
        <v>20.254999999999999</v>
      </c>
      <c r="F1590" s="47"/>
      <c r="G1590" s="47"/>
      <c r="H1590" s="47"/>
      <c r="I1590" s="49">
        <v>328.08022</v>
      </c>
      <c r="J1590" s="47" t="s">
        <v>87</v>
      </c>
      <c r="K1590" s="49"/>
      <c r="L1590" s="49"/>
      <c r="M1590" s="49"/>
      <c r="N1590" s="49"/>
      <c r="O1590" s="49"/>
      <c r="P1590" s="49"/>
      <c r="Q1590" s="49"/>
      <c r="R1590" s="49"/>
      <c r="S1590" s="47"/>
      <c r="T1590" s="46"/>
      <c r="U1590" s="46">
        <v>1261279</v>
      </c>
      <c r="V1590" s="46"/>
      <c r="W1590" s="46"/>
      <c r="X1590" s="30">
        <v>1</v>
      </c>
    </row>
    <row r="1591" spans="1:24" x14ac:dyDescent="0.3">
      <c r="A1591" s="32">
        <v>1317</v>
      </c>
      <c r="B1591" s="47" t="s">
        <v>2418</v>
      </c>
      <c r="C1591" s="47"/>
      <c r="D1591" s="47"/>
      <c r="E1591" s="48">
        <v>20.256</v>
      </c>
      <c r="F1591" s="47"/>
      <c r="G1591" s="47"/>
      <c r="H1591" s="47"/>
      <c r="I1591" s="49">
        <v>311.98874000000001</v>
      </c>
      <c r="J1591" s="47" t="s">
        <v>87</v>
      </c>
      <c r="K1591" s="49"/>
      <c r="L1591" s="49"/>
      <c r="M1591" s="49"/>
      <c r="N1591" s="49"/>
      <c r="O1591" s="49"/>
      <c r="P1591" s="49"/>
      <c r="Q1591" s="49"/>
      <c r="R1591" s="49"/>
      <c r="S1591" s="47"/>
      <c r="T1591" s="46">
        <v>108602</v>
      </c>
      <c r="U1591" s="46">
        <v>229387</v>
      </c>
      <c r="V1591" s="46">
        <v>197300</v>
      </c>
      <c r="W1591" s="46">
        <v>74971</v>
      </c>
      <c r="X1591" s="30">
        <v>4</v>
      </c>
    </row>
    <row r="1592" spans="1:24" x14ac:dyDescent="0.3">
      <c r="A1592" s="32">
        <v>1318</v>
      </c>
      <c r="B1592" s="47" t="s">
        <v>2420</v>
      </c>
      <c r="C1592" s="47"/>
      <c r="D1592" s="47"/>
      <c r="E1592" s="48">
        <v>20.263000000000002</v>
      </c>
      <c r="F1592" s="47"/>
      <c r="G1592" s="47"/>
      <c r="H1592" s="47"/>
      <c r="I1592" s="49">
        <v>154.13522</v>
      </c>
      <c r="J1592" s="47" t="s">
        <v>87</v>
      </c>
      <c r="K1592" s="49"/>
      <c r="L1592" s="49"/>
      <c r="M1592" s="49"/>
      <c r="N1592" s="49"/>
      <c r="O1592" s="49"/>
      <c r="P1592" s="49"/>
      <c r="Q1592" s="49"/>
      <c r="R1592" s="49"/>
      <c r="S1592" s="47"/>
      <c r="T1592" s="46">
        <v>3662173</v>
      </c>
      <c r="U1592" s="46">
        <v>2429054</v>
      </c>
      <c r="V1592" s="46">
        <v>2882701</v>
      </c>
      <c r="W1592" s="46">
        <v>1760728</v>
      </c>
      <c r="X1592" s="30">
        <v>4</v>
      </c>
    </row>
    <row r="1593" spans="1:24" x14ac:dyDescent="0.3">
      <c r="A1593" s="32">
        <v>1319</v>
      </c>
      <c r="B1593" s="47" t="s">
        <v>2051</v>
      </c>
      <c r="C1593" s="47"/>
      <c r="D1593" s="47"/>
      <c r="E1593" s="48">
        <v>20.263000000000002</v>
      </c>
      <c r="F1593" s="47"/>
      <c r="G1593" s="47"/>
      <c r="H1593" s="47"/>
      <c r="I1593" s="49">
        <v>384.21465999999998</v>
      </c>
      <c r="J1593" s="47" t="s">
        <v>87</v>
      </c>
      <c r="K1593" s="49"/>
      <c r="L1593" s="49"/>
      <c r="M1593" s="49"/>
      <c r="N1593" s="49"/>
      <c r="O1593" s="49"/>
      <c r="P1593" s="49"/>
      <c r="Q1593" s="49"/>
      <c r="R1593" s="49"/>
      <c r="S1593" s="47"/>
      <c r="T1593" s="46"/>
      <c r="U1593" s="46">
        <v>14593</v>
      </c>
      <c r="V1593" s="46">
        <v>16651</v>
      </c>
      <c r="W1593" s="46">
        <v>94313</v>
      </c>
      <c r="X1593" s="30">
        <v>3</v>
      </c>
    </row>
    <row r="1594" spans="1:24" x14ac:dyDescent="0.3">
      <c r="A1594" s="32">
        <v>1320</v>
      </c>
      <c r="B1594" s="47" t="s">
        <v>2423</v>
      </c>
      <c r="C1594" s="47"/>
      <c r="D1594" s="47"/>
      <c r="E1594" s="48">
        <v>20.27</v>
      </c>
      <c r="F1594" s="47"/>
      <c r="G1594" s="47"/>
      <c r="H1594" s="47"/>
      <c r="I1594" s="49">
        <v>426.37036000000001</v>
      </c>
      <c r="J1594" s="47" t="s">
        <v>87</v>
      </c>
      <c r="K1594" s="49"/>
      <c r="L1594" s="49"/>
      <c r="M1594" s="49"/>
      <c r="N1594" s="49"/>
      <c r="O1594" s="49"/>
      <c r="P1594" s="49"/>
      <c r="Q1594" s="49"/>
      <c r="R1594" s="49"/>
      <c r="S1594" s="47"/>
      <c r="T1594" s="46">
        <v>3662173</v>
      </c>
      <c r="U1594" s="46" t="s">
        <v>87</v>
      </c>
      <c r="V1594" s="46">
        <v>2882701</v>
      </c>
      <c r="W1594" s="46">
        <v>1760728</v>
      </c>
      <c r="X1594" s="30">
        <v>3</v>
      </c>
    </row>
    <row r="1595" spans="1:24" x14ac:dyDescent="0.3">
      <c r="A1595" s="32">
        <v>1321</v>
      </c>
      <c r="B1595" s="47" t="s">
        <v>2052</v>
      </c>
      <c r="C1595" s="47"/>
      <c r="D1595" s="47"/>
      <c r="E1595" s="48">
        <v>20.271999999999998</v>
      </c>
      <c r="F1595" s="47"/>
      <c r="G1595" s="47"/>
      <c r="H1595" s="47"/>
      <c r="I1595" s="49">
        <v>254.18764999999999</v>
      </c>
      <c r="J1595" s="47" t="s">
        <v>87</v>
      </c>
      <c r="K1595" s="49"/>
      <c r="L1595" s="49"/>
      <c r="M1595" s="49"/>
      <c r="N1595" s="49"/>
      <c r="O1595" s="49"/>
      <c r="P1595" s="49"/>
      <c r="Q1595" s="49"/>
      <c r="R1595" s="49"/>
      <c r="S1595" s="47"/>
      <c r="T1595" s="46" t="s">
        <v>87</v>
      </c>
      <c r="U1595" s="46">
        <v>2429054</v>
      </c>
      <c r="V1595" s="46">
        <v>2882701</v>
      </c>
      <c r="W1595" s="46">
        <v>1760728</v>
      </c>
      <c r="X1595" s="30">
        <v>3</v>
      </c>
    </row>
    <row r="1596" spans="1:24" x14ac:dyDescent="0.3">
      <c r="A1596" s="32">
        <v>1322</v>
      </c>
      <c r="B1596" s="47" t="s">
        <v>2053</v>
      </c>
      <c r="C1596" s="47"/>
      <c r="D1596" s="47"/>
      <c r="E1596" s="48">
        <v>20.286999999999999</v>
      </c>
      <c r="F1596" s="47"/>
      <c r="G1596" s="47"/>
      <c r="H1596" s="47"/>
      <c r="I1596" s="49">
        <v>246.16143</v>
      </c>
      <c r="J1596" s="47">
        <v>246.16068999999999</v>
      </c>
      <c r="K1596" s="49"/>
      <c r="L1596" s="49"/>
      <c r="M1596" s="49"/>
      <c r="N1596" s="49"/>
      <c r="O1596" s="49"/>
      <c r="P1596" s="49"/>
      <c r="Q1596" s="49"/>
      <c r="R1596" s="49"/>
      <c r="S1596" s="47"/>
      <c r="T1596" s="46">
        <v>108602</v>
      </c>
      <c r="U1596" s="46">
        <v>229387</v>
      </c>
      <c r="V1596" s="46">
        <v>197300</v>
      </c>
      <c r="W1596" s="46">
        <v>74971</v>
      </c>
      <c r="X1596" s="30">
        <v>4</v>
      </c>
    </row>
    <row r="1597" spans="1:24" x14ac:dyDescent="0.3">
      <c r="A1597" s="32">
        <v>1323</v>
      </c>
      <c r="B1597" s="47" t="s">
        <v>2427</v>
      </c>
      <c r="C1597" s="47"/>
      <c r="D1597" s="47"/>
      <c r="E1597" s="48">
        <v>20.308</v>
      </c>
      <c r="F1597" s="47"/>
      <c r="G1597" s="47"/>
      <c r="H1597" s="47"/>
      <c r="I1597" s="49">
        <v>129.0573</v>
      </c>
      <c r="J1597" s="47" t="s">
        <v>87</v>
      </c>
      <c r="K1597" s="49"/>
      <c r="L1597" s="49"/>
      <c r="M1597" s="49"/>
      <c r="N1597" s="49"/>
      <c r="O1597" s="49"/>
      <c r="P1597" s="49"/>
      <c r="Q1597" s="49"/>
      <c r="R1597" s="49"/>
      <c r="S1597" s="47"/>
      <c r="T1597" s="46"/>
      <c r="U1597" s="46"/>
      <c r="V1597" s="46">
        <v>1552167</v>
      </c>
      <c r="W1597" s="46"/>
      <c r="X1597" s="30">
        <v>1</v>
      </c>
    </row>
    <row r="1598" spans="1:24" x14ac:dyDescent="0.3">
      <c r="A1598" s="32">
        <v>1324</v>
      </c>
      <c r="B1598" s="47" t="s">
        <v>2428</v>
      </c>
      <c r="C1598" s="47"/>
      <c r="D1598" s="47"/>
      <c r="E1598" s="48">
        <v>20.317</v>
      </c>
      <c r="F1598" s="47"/>
      <c r="G1598" s="47"/>
      <c r="H1598" s="47"/>
      <c r="I1598" s="49">
        <v>425.26729</v>
      </c>
      <c r="J1598" s="47" t="s">
        <v>87</v>
      </c>
      <c r="K1598" s="49"/>
      <c r="L1598" s="49"/>
      <c r="M1598" s="49"/>
      <c r="N1598" s="49"/>
      <c r="O1598" s="49"/>
      <c r="P1598" s="49"/>
      <c r="Q1598" s="49"/>
      <c r="R1598" s="49"/>
      <c r="S1598" s="47"/>
      <c r="T1598" s="46"/>
      <c r="U1598" s="46">
        <v>1263599</v>
      </c>
      <c r="V1598" s="46"/>
      <c r="W1598" s="46"/>
      <c r="X1598" s="30">
        <v>1</v>
      </c>
    </row>
    <row r="1599" spans="1:24" x14ac:dyDescent="0.3">
      <c r="A1599" s="32">
        <v>1325</v>
      </c>
      <c r="B1599" s="47" t="s">
        <v>2430</v>
      </c>
      <c r="C1599" s="47"/>
      <c r="D1599" s="47"/>
      <c r="E1599" s="48">
        <v>20.327999999999999</v>
      </c>
      <c r="F1599" s="47"/>
      <c r="G1599" s="47"/>
      <c r="H1599" s="47"/>
      <c r="I1599" s="49">
        <v>272.10431</v>
      </c>
      <c r="J1599" s="47" t="s">
        <v>87</v>
      </c>
      <c r="K1599" s="49"/>
      <c r="L1599" s="49"/>
      <c r="M1599" s="49"/>
      <c r="N1599" s="49"/>
      <c r="O1599" s="49"/>
      <c r="P1599" s="49"/>
      <c r="Q1599" s="49"/>
      <c r="R1599" s="49"/>
      <c r="S1599" s="47"/>
      <c r="T1599" s="46">
        <v>75715</v>
      </c>
      <c r="U1599" s="46">
        <v>180212</v>
      </c>
      <c r="V1599" s="46">
        <v>783087</v>
      </c>
      <c r="W1599" s="46">
        <v>474003</v>
      </c>
      <c r="X1599" s="30">
        <v>4</v>
      </c>
    </row>
    <row r="1600" spans="1:24" x14ac:dyDescent="0.3">
      <c r="A1600" s="32">
        <v>1326</v>
      </c>
      <c r="B1600" s="47" t="s">
        <v>2054</v>
      </c>
      <c r="C1600" s="47"/>
      <c r="D1600" s="47"/>
      <c r="E1600" s="48">
        <v>20.364000000000001</v>
      </c>
      <c r="F1600" s="47"/>
      <c r="G1600" s="47"/>
      <c r="H1600" s="47"/>
      <c r="I1600" s="49">
        <v>364.14562000000001</v>
      </c>
      <c r="J1600" s="47" t="s">
        <v>87</v>
      </c>
      <c r="K1600" s="49"/>
      <c r="L1600" s="49"/>
      <c r="M1600" s="49"/>
      <c r="N1600" s="49"/>
      <c r="O1600" s="49"/>
      <c r="P1600" s="49"/>
      <c r="Q1600" s="49"/>
      <c r="R1600" s="49"/>
      <c r="S1600" s="47"/>
      <c r="T1600" s="46"/>
      <c r="U1600" s="46">
        <v>717613</v>
      </c>
      <c r="V1600" s="46"/>
      <c r="W1600" s="46"/>
      <c r="X1600" s="30">
        <v>1</v>
      </c>
    </row>
    <row r="1601" spans="1:24" x14ac:dyDescent="0.3">
      <c r="A1601" s="32">
        <v>1327</v>
      </c>
      <c r="B1601" s="47" t="s">
        <v>2055</v>
      </c>
      <c r="C1601" s="47"/>
      <c r="D1601" s="47"/>
      <c r="E1601" s="48">
        <v>20.390999999999998</v>
      </c>
      <c r="F1601" s="47"/>
      <c r="G1601" s="47"/>
      <c r="H1601" s="47"/>
      <c r="I1601" s="49">
        <v>201.13594000000001</v>
      </c>
      <c r="J1601" s="47" t="s">
        <v>87</v>
      </c>
      <c r="K1601" s="49"/>
      <c r="L1601" s="49"/>
      <c r="M1601" s="49"/>
      <c r="N1601" s="49"/>
      <c r="O1601" s="49"/>
      <c r="P1601" s="49"/>
      <c r="Q1601" s="49"/>
      <c r="R1601" s="49"/>
      <c r="S1601" s="47"/>
      <c r="T1601" s="46"/>
      <c r="U1601" s="46">
        <v>621631</v>
      </c>
      <c r="V1601" s="46"/>
      <c r="W1601" s="46"/>
      <c r="X1601" s="30">
        <v>1</v>
      </c>
    </row>
    <row r="1602" spans="1:24" x14ac:dyDescent="0.3">
      <c r="A1602" s="32">
        <v>1328</v>
      </c>
      <c r="B1602" s="47" t="s">
        <v>2433</v>
      </c>
      <c r="C1602" s="47"/>
      <c r="D1602" s="47"/>
      <c r="E1602" s="48">
        <v>20.393999999999998</v>
      </c>
      <c r="F1602" s="47"/>
      <c r="G1602" s="47"/>
      <c r="H1602" s="47"/>
      <c r="I1602" s="49">
        <v>195.16176999999999</v>
      </c>
      <c r="J1602" s="47" t="s">
        <v>87</v>
      </c>
      <c r="K1602" s="49"/>
      <c r="L1602" s="49"/>
      <c r="M1602" s="49"/>
      <c r="N1602" s="49"/>
      <c r="O1602" s="49"/>
      <c r="P1602" s="49"/>
      <c r="Q1602" s="49"/>
      <c r="R1602" s="49"/>
      <c r="S1602" s="47"/>
      <c r="T1602" s="46"/>
      <c r="U1602" s="46">
        <v>621631</v>
      </c>
      <c r="V1602" s="46"/>
      <c r="W1602" s="46"/>
      <c r="X1602" s="30">
        <v>1</v>
      </c>
    </row>
    <row r="1603" spans="1:24" x14ac:dyDescent="0.3">
      <c r="A1603" s="32">
        <v>1329</v>
      </c>
      <c r="B1603" s="47" t="s">
        <v>2056</v>
      </c>
      <c r="C1603" s="47"/>
      <c r="D1603" s="47"/>
      <c r="E1603" s="48">
        <v>20.395</v>
      </c>
      <c r="F1603" s="47"/>
      <c r="G1603" s="47"/>
      <c r="H1603" s="47"/>
      <c r="I1603" s="49">
        <v>193.14612</v>
      </c>
      <c r="J1603" s="47" t="s">
        <v>87</v>
      </c>
      <c r="K1603" s="49"/>
      <c r="L1603" s="49"/>
      <c r="M1603" s="49"/>
      <c r="N1603" s="49"/>
      <c r="O1603" s="49"/>
      <c r="P1603" s="49"/>
      <c r="Q1603" s="49"/>
      <c r="R1603" s="49"/>
      <c r="S1603" s="47"/>
      <c r="T1603" s="46"/>
      <c r="U1603" s="46">
        <v>621631</v>
      </c>
      <c r="V1603" s="46"/>
      <c r="W1603" s="46"/>
      <c r="X1603" s="30">
        <v>1</v>
      </c>
    </row>
    <row r="1604" spans="1:24" x14ac:dyDescent="0.3">
      <c r="A1604" s="32">
        <v>1330</v>
      </c>
      <c r="B1604" s="47" t="s">
        <v>2059</v>
      </c>
      <c r="C1604" s="47"/>
      <c r="D1604" s="47"/>
      <c r="E1604" s="48">
        <v>20.404</v>
      </c>
      <c r="F1604" s="47"/>
      <c r="G1604" s="47"/>
      <c r="H1604" s="47"/>
      <c r="I1604" s="49">
        <v>361.09562</v>
      </c>
      <c r="J1604" s="47" t="s">
        <v>87</v>
      </c>
      <c r="K1604" s="49"/>
      <c r="L1604" s="49"/>
      <c r="M1604" s="49"/>
      <c r="N1604" s="49"/>
      <c r="O1604" s="49"/>
      <c r="P1604" s="49"/>
      <c r="Q1604" s="49"/>
      <c r="R1604" s="49"/>
      <c r="S1604" s="47"/>
      <c r="T1604" s="46">
        <v>770856</v>
      </c>
      <c r="U1604" s="46"/>
      <c r="V1604" s="46"/>
      <c r="W1604" s="46">
        <v>866133</v>
      </c>
      <c r="X1604" s="30">
        <v>2</v>
      </c>
    </row>
    <row r="1605" spans="1:24" x14ac:dyDescent="0.3">
      <c r="A1605" s="32">
        <v>1331</v>
      </c>
      <c r="B1605" s="47" t="s">
        <v>2435</v>
      </c>
      <c r="C1605" s="47"/>
      <c r="D1605" s="47"/>
      <c r="E1605" s="48">
        <v>20.405999999999999</v>
      </c>
      <c r="F1605" s="47"/>
      <c r="G1605" s="47"/>
      <c r="H1605" s="47"/>
      <c r="I1605" s="49">
        <v>415.16633000000002</v>
      </c>
      <c r="J1605" s="47" t="s">
        <v>87</v>
      </c>
      <c r="K1605" s="49"/>
      <c r="L1605" s="49"/>
      <c r="M1605" s="49"/>
      <c r="N1605" s="49"/>
      <c r="O1605" s="49"/>
      <c r="P1605" s="49"/>
      <c r="Q1605" s="49"/>
      <c r="R1605" s="49"/>
      <c r="S1605" s="47"/>
      <c r="T1605" s="46"/>
      <c r="U1605" s="46">
        <v>843168</v>
      </c>
      <c r="V1605" s="46"/>
      <c r="W1605" s="46"/>
      <c r="X1605" s="30">
        <v>1</v>
      </c>
    </row>
    <row r="1606" spans="1:24" x14ac:dyDescent="0.3">
      <c r="A1606" s="32">
        <v>1332</v>
      </c>
      <c r="B1606" s="47" t="s">
        <v>2437</v>
      </c>
      <c r="C1606" s="47"/>
      <c r="D1606" s="47"/>
      <c r="E1606" s="48">
        <v>20.408999999999999</v>
      </c>
      <c r="F1606" s="47"/>
      <c r="G1606" s="47"/>
      <c r="H1606" s="47"/>
      <c r="I1606" s="49">
        <v>194.04929000000001</v>
      </c>
      <c r="J1606" s="47" t="s">
        <v>87</v>
      </c>
      <c r="K1606" s="49"/>
      <c r="L1606" s="49"/>
      <c r="M1606" s="49"/>
      <c r="N1606" s="49"/>
      <c r="O1606" s="49"/>
      <c r="P1606" s="49"/>
      <c r="Q1606" s="49"/>
      <c r="R1606" s="49"/>
      <c r="S1606" s="47"/>
      <c r="T1606" s="46"/>
      <c r="U1606" s="46"/>
      <c r="V1606" s="46">
        <v>1031752</v>
      </c>
      <c r="W1606" s="46"/>
      <c r="X1606" s="30">
        <v>1</v>
      </c>
    </row>
    <row r="1607" spans="1:24" x14ac:dyDescent="0.3">
      <c r="A1607" s="32">
        <v>1333</v>
      </c>
      <c r="B1607" s="47" t="s">
        <v>2439</v>
      </c>
      <c r="C1607" s="47"/>
      <c r="D1607" s="47"/>
      <c r="E1607" s="48">
        <v>20.413</v>
      </c>
      <c r="F1607" s="47"/>
      <c r="G1607" s="47"/>
      <c r="H1607" s="47"/>
      <c r="I1607" s="49">
        <v>368.08253000000002</v>
      </c>
      <c r="J1607" s="47" t="s">
        <v>87</v>
      </c>
      <c r="K1607" s="49"/>
      <c r="L1607" s="49"/>
      <c r="M1607" s="49"/>
      <c r="N1607" s="49"/>
      <c r="O1607" s="49"/>
      <c r="P1607" s="49"/>
      <c r="Q1607" s="49"/>
      <c r="R1607" s="49"/>
      <c r="S1607" s="47"/>
      <c r="T1607" s="46"/>
      <c r="U1607" s="46">
        <v>335930</v>
      </c>
      <c r="V1607" s="46"/>
      <c r="W1607" s="46"/>
      <c r="X1607" s="30">
        <v>1</v>
      </c>
    </row>
    <row r="1608" spans="1:24" x14ac:dyDescent="0.3">
      <c r="A1608" s="32">
        <v>1334</v>
      </c>
      <c r="B1608" s="47" t="s">
        <v>717</v>
      </c>
      <c r="C1608" s="47"/>
      <c r="D1608" s="47"/>
      <c r="E1608" s="48">
        <v>20.445</v>
      </c>
      <c r="F1608" s="47"/>
      <c r="G1608" s="47"/>
      <c r="H1608" s="47"/>
      <c r="I1608" s="49">
        <v>199.19307000000001</v>
      </c>
      <c r="J1608" s="47" t="s">
        <v>87</v>
      </c>
      <c r="K1608" s="49"/>
      <c r="L1608" s="49"/>
      <c r="M1608" s="49"/>
      <c r="N1608" s="49"/>
      <c r="O1608" s="49"/>
      <c r="P1608" s="49"/>
      <c r="Q1608" s="49"/>
      <c r="R1608" s="49"/>
      <c r="S1608" s="47"/>
      <c r="T1608" s="46">
        <v>260534</v>
      </c>
      <c r="U1608" s="46">
        <v>489591</v>
      </c>
      <c r="V1608" s="46">
        <v>216804</v>
      </c>
      <c r="W1608" s="46" t="s">
        <v>87</v>
      </c>
      <c r="X1608" s="30">
        <v>3</v>
      </c>
    </row>
    <row r="1609" spans="1:24" x14ac:dyDescent="0.3">
      <c r="A1609" s="32">
        <v>1335</v>
      </c>
      <c r="B1609" s="47" t="s">
        <v>2442</v>
      </c>
      <c r="C1609" s="47"/>
      <c r="D1609" s="47"/>
      <c r="E1609" s="48">
        <v>20.446999999999999</v>
      </c>
      <c r="F1609" s="47"/>
      <c r="G1609" s="47"/>
      <c r="H1609" s="47"/>
      <c r="I1609" s="49">
        <v>450.21674999999999</v>
      </c>
      <c r="J1609" s="47" t="s">
        <v>87</v>
      </c>
      <c r="K1609" s="49"/>
      <c r="L1609" s="49"/>
      <c r="M1609" s="49"/>
      <c r="N1609" s="49"/>
      <c r="O1609" s="49"/>
      <c r="P1609" s="49"/>
      <c r="Q1609" s="49"/>
      <c r="R1609" s="49"/>
      <c r="S1609" s="47"/>
      <c r="T1609" s="46"/>
      <c r="U1609" s="46">
        <v>1216345</v>
      </c>
      <c r="V1609" s="46">
        <v>395459</v>
      </c>
      <c r="W1609" s="46"/>
      <c r="X1609" s="30">
        <v>2</v>
      </c>
    </row>
    <row r="1610" spans="1:24" x14ac:dyDescent="0.3">
      <c r="A1610" s="32">
        <v>1336</v>
      </c>
      <c r="B1610" s="47" t="s">
        <v>2444</v>
      </c>
      <c r="C1610" s="47"/>
      <c r="D1610" s="47"/>
      <c r="E1610" s="48">
        <v>20.536999999999999</v>
      </c>
      <c r="F1610" s="47"/>
      <c r="G1610" s="47"/>
      <c r="H1610" s="47"/>
      <c r="I1610" s="49">
        <v>142.13522</v>
      </c>
      <c r="J1610" s="47" t="s">
        <v>87</v>
      </c>
      <c r="K1610" s="49"/>
      <c r="L1610" s="49"/>
      <c r="M1610" s="49"/>
      <c r="N1610" s="49"/>
      <c r="O1610" s="49"/>
      <c r="P1610" s="49"/>
      <c r="Q1610" s="49"/>
      <c r="R1610" s="49"/>
      <c r="S1610" s="47"/>
      <c r="T1610" s="46">
        <v>34872</v>
      </c>
      <c r="U1610" s="46"/>
      <c r="V1610" s="46">
        <v>62802</v>
      </c>
      <c r="W1610" s="46">
        <v>50337</v>
      </c>
      <c r="X1610" s="30">
        <v>3</v>
      </c>
    </row>
    <row r="1611" spans="1:24" x14ac:dyDescent="0.3">
      <c r="A1611" s="32">
        <v>1337</v>
      </c>
      <c r="B1611" s="47" t="s">
        <v>2446</v>
      </c>
      <c r="C1611" s="47"/>
      <c r="D1611" s="47"/>
      <c r="E1611" s="48">
        <v>20.545999999999999</v>
      </c>
      <c r="F1611" s="47"/>
      <c r="G1611" s="47"/>
      <c r="H1611" s="47"/>
      <c r="I1611" s="49">
        <v>170.09375</v>
      </c>
      <c r="J1611" s="47" t="s">
        <v>87</v>
      </c>
      <c r="K1611" s="49"/>
      <c r="L1611" s="49"/>
      <c r="M1611" s="49"/>
      <c r="N1611" s="49"/>
      <c r="O1611" s="49"/>
      <c r="P1611" s="49"/>
      <c r="Q1611" s="49"/>
      <c r="R1611" s="49"/>
      <c r="S1611" s="47"/>
      <c r="T1611" s="46" t="s">
        <v>87</v>
      </c>
      <c r="U1611" s="46">
        <v>3566808</v>
      </c>
      <c r="V1611" s="46" t="s">
        <v>87</v>
      </c>
      <c r="W1611" s="46">
        <v>2120668</v>
      </c>
      <c r="X1611" s="30">
        <v>2</v>
      </c>
    </row>
    <row r="1612" spans="1:24" x14ac:dyDescent="0.3">
      <c r="A1612" s="32">
        <v>1338</v>
      </c>
      <c r="B1612" s="47" t="s">
        <v>2061</v>
      </c>
      <c r="C1612" s="47"/>
      <c r="D1612" s="47"/>
      <c r="E1612" s="48">
        <v>20.585000000000001</v>
      </c>
      <c r="F1612" s="47"/>
      <c r="G1612" s="47"/>
      <c r="H1612" s="47"/>
      <c r="I1612" s="49">
        <v>294.13810999999998</v>
      </c>
      <c r="J1612" s="47" t="s">
        <v>87</v>
      </c>
      <c r="K1612" s="49"/>
      <c r="L1612" s="49"/>
      <c r="M1612" s="49"/>
      <c r="N1612" s="49"/>
      <c r="O1612" s="49"/>
      <c r="P1612" s="49"/>
      <c r="Q1612" s="49"/>
      <c r="R1612" s="49"/>
      <c r="S1612" s="47"/>
      <c r="T1612" s="46"/>
      <c r="U1612" s="46"/>
      <c r="V1612" s="46"/>
      <c r="W1612" s="46">
        <v>1532346</v>
      </c>
      <c r="X1612" s="30">
        <v>1</v>
      </c>
    </row>
    <row r="1613" spans="1:24" x14ac:dyDescent="0.3">
      <c r="A1613" s="32">
        <v>1339</v>
      </c>
      <c r="B1613" s="47" t="s">
        <v>2063</v>
      </c>
      <c r="C1613" s="47"/>
      <c r="D1613" s="47"/>
      <c r="E1613" s="48">
        <v>20.6</v>
      </c>
      <c r="F1613" s="47"/>
      <c r="G1613" s="47"/>
      <c r="H1613" s="47"/>
      <c r="I1613" s="49">
        <v>371.14985999999999</v>
      </c>
      <c r="J1613" s="47" t="s">
        <v>87</v>
      </c>
      <c r="K1613" s="49"/>
      <c r="L1613" s="49"/>
      <c r="M1613" s="49"/>
      <c r="N1613" s="49"/>
      <c r="O1613" s="49"/>
      <c r="P1613" s="49"/>
      <c r="Q1613" s="49"/>
      <c r="R1613" s="49"/>
      <c r="S1613" s="47"/>
      <c r="T1613" s="46"/>
      <c r="U1613" s="46">
        <v>774127</v>
      </c>
      <c r="V1613" s="46">
        <v>262305</v>
      </c>
      <c r="W1613" s="46">
        <v>702544</v>
      </c>
      <c r="X1613" s="30">
        <v>3</v>
      </c>
    </row>
    <row r="1614" spans="1:24" x14ac:dyDescent="0.3">
      <c r="A1614" s="32">
        <v>1340</v>
      </c>
      <c r="B1614" s="47" t="s">
        <v>2449</v>
      </c>
      <c r="C1614" s="47"/>
      <c r="D1614" s="47"/>
      <c r="E1614" s="48">
        <v>20.638000000000002</v>
      </c>
      <c r="F1614" s="47"/>
      <c r="G1614" s="47"/>
      <c r="H1614" s="47"/>
      <c r="I1614" s="49">
        <v>281.08694000000003</v>
      </c>
      <c r="J1614" s="47" t="s">
        <v>87</v>
      </c>
      <c r="K1614" s="49"/>
      <c r="L1614" s="49"/>
      <c r="M1614" s="49"/>
      <c r="N1614" s="49"/>
      <c r="O1614" s="49"/>
      <c r="P1614" s="49"/>
      <c r="Q1614" s="49"/>
      <c r="R1614" s="49"/>
      <c r="S1614" s="47"/>
      <c r="T1614" s="46"/>
      <c r="U1614" s="46">
        <v>652183</v>
      </c>
      <c r="V1614" s="46">
        <v>320444</v>
      </c>
      <c r="W1614" s="46">
        <v>709317</v>
      </c>
      <c r="X1614" s="30">
        <v>3</v>
      </c>
    </row>
    <row r="1615" spans="1:24" x14ac:dyDescent="0.3">
      <c r="A1615" s="32">
        <v>1341</v>
      </c>
      <c r="B1615" s="47" t="s">
        <v>2065</v>
      </c>
      <c r="C1615" s="47"/>
      <c r="D1615" s="47"/>
      <c r="E1615" s="48">
        <v>20.64</v>
      </c>
      <c r="F1615" s="47"/>
      <c r="G1615" s="47"/>
      <c r="H1615" s="47"/>
      <c r="I1615" s="49">
        <v>180.09334999999999</v>
      </c>
      <c r="J1615" s="47" t="s">
        <v>87</v>
      </c>
      <c r="K1615" s="49"/>
      <c r="L1615" s="49"/>
      <c r="M1615" s="49"/>
      <c r="N1615" s="49"/>
      <c r="O1615" s="49"/>
      <c r="P1615" s="49"/>
      <c r="Q1615" s="49"/>
      <c r="R1615" s="49"/>
      <c r="S1615" s="47"/>
      <c r="T1615" s="46"/>
      <c r="U1615" s="46">
        <v>1283444</v>
      </c>
      <c r="V1615" s="46"/>
      <c r="W1615" s="46">
        <v>1747720</v>
      </c>
      <c r="X1615" s="30">
        <v>2</v>
      </c>
    </row>
    <row r="1616" spans="1:24" x14ac:dyDescent="0.3">
      <c r="A1616" s="32">
        <v>1342</v>
      </c>
      <c r="B1616" s="47" t="s">
        <v>2067</v>
      </c>
      <c r="C1616" s="47"/>
      <c r="D1616" s="47"/>
      <c r="E1616" s="48">
        <v>20.641999999999999</v>
      </c>
      <c r="F1616" s="47"/>
      <c r="G1616" s="47"/>
      <c r="H1616" s="47"/>
      <c r="I1616" s="49">
        <v>397.98086999999998</v>
      </c>
      <c r="J1616" s="47" t="s">
        <v>87</v>
      </c>
      <c r="K1616" s="49"/>
      <c r="L1616" s="49"/>
      <c r="M1616" s="49"/>
      <c r="N1616" s="49"/>
      <c r="O1616" s="49"/>
      <c r="P1616" s="49"/>
      <c r="Q1616" s="49"/>
      <c r="R1616" s="49"/>
      <c r="S1616" s="47"/>
      <c r="T1616" s="46"/>
      <c r="U1616" s="46">
        <v>839623</v>
      </c>
      <c r="V1616" s="46">
        <v>388949</v>
      </c>
      <c r="W1616" s="46">
        <v>969460</v>
      </c>
      <c r="X1616" s="30">
        <v>3</v>
      </c>
    </row>
    <row r="1617" spans="1:24" x14ac:dyDescent="0.3">
      <c r="A1617" s="32">
        <v>1343</v>
      </c>
      <c r="B1617" s="47" t="s">
        <v>2069</v>
      </c>
      <c r="C1617" s="47"/>
      <c r="D1617" s="47"/>
      <c r="E1617" s="48">
        <v>20.645</v>
      </c>
      <c r="F1617" s="47"/>
      <c r="G1617" s="47"/>
      <c r="H1617" s="47"/>
      <c r="I1617" s="49">
        <v>445.34679999999997</v>
      </c>
      <c r="J1617" s="47" t="s">
        <v>87</v>
      </c>
      <c r="K1617" s="49"/>
      <c r="L1617" s="49"/>
      <c r="M1617" s="49"/>
      <c r="N1617" s="49"/>
      <c r="O1617" s="49"/>
      <c r="P1617" s="49"/>
      <c r="Q1617" s="49"/>
      <c r="R1617" s="49"/>
      <c r="S1617" s="47"/>
      <c r="T1617" s="46"/>
      <c r="U1617" s="46">
        <v>839623</v>
      </c>
      <c r="V1617" s="46">
        <v>388949</v>
      </c>
      <c r="W1617" s="46">
        <v>969460</v>
      </c>
      <c r="X1617" s="30">
        <v>3</v>
      </c>
    </row>
    <row r="1618" spans="1:24" x14ac:dyDescent="0.3">
      <c r="A1618" s="32">
        <v>1344</v>
      </c>
      <c r="B1618" s="47" t="s">
        <v>2071</v>
      </c>
      <c r="C1618" s="47"/>
      <c r="D1618" s="47"/>
      <c r="E1618" s="48">
        <v>20.65</v>
      </c>
      <c r="F1618" s="47"/>
      <c r="G1618" s="47"/>
      <c r="H1618" s="47"/>
      <c r="I1618" s="49">
        <v>324.17200000000003</v>
      </c>
      <c r="J1618" s="47" t="s">
        <v>87</v>
      </c>
      <c r="K1618" s="49"/>
      <c r="L1618" s="49"/>
      <c r="M1618" s="49"/>
      <c r="N1618" s="49"/>
      <c r="O1618" s="49"/>
      <c r="P1618" s="49"/>
      <c r="Q1618" s="49"/>
      <c r="R1618" s="49"/>
      <c r="S1618" s="47"/>
      <c r="T1618" s="46">
        <v>1590449</v>
      </c>
      <c r="U1618" s="46">
        <v>1985805</v>
      </c>
      <c r="V1618" s="46">
        <v>1849945</v>
      </c>
      <c r="W1618" s="46">
        <v>1442946</v>
      </c>
      <c r="X1618" s="30">
        <v>4</v>
      </c>
    </row>
    <row r="1619" spans="1:24" x14ac:dyDescent="0.3">
      <c r="A1619" s="32">
        <v>1345</v>
      </c>
      <c r="B1619" s="47" t="s">
        <v>2073</v>
      </c>
      <c r="C1619" s="47"/>
      <c r="D1619" s="47"/>
      <c r="E1619" s="48">
        <v>20.651</v>
      </c>
      <c r="F1619" s="47"/>
      <c r="G1619" s="47"/>
      <c r="H1619" s="47"/>
      <c r="I1619" s="49">
        <v>388.07398000000001</v>
      </c>
      <c r="J1619" s="47" t="s">
        <v>87</v>
      </c>
      <c r="K1619" s="49"/>
      <c r="L1619" s="49"/>
      <c r="M1619" s="49"/>
      <c r="N1619" s="49"/>
      <c r="O1619" s="49"/>
      <c r="P1619" s="49"/>
      <c r="Q1619" s="49"/>
      <c r="R1619" s="49"/>
      <c r="S1619" s="47"/>
      <c r="T1619" s="46"/>
      <c r="U1619" s="46">
        <v>4657451</v>
      </c>
      <c r="V1619" s="46">
        <v>2380599</v>
      </c>
      <c r="W1619" s="46">
        <v>5209701</v>
      </c>
      <c r="X1619" s="30">
        <v>3</v>
      </c>
    </row>
    <row r="1620" spans="1:24" x14ac:dyDescent="0.3">
      <c r="A1620" s="32">
        <v>1346</v>
      </c>
      <c r="B1620" s="47" t="s">
        <v>2075</v>
      </c>
      <c r="C1620" s="47"/>
      <c r="D1620" s="47"/>
      <c r="E1620" s="48">
        <v>20.651</v>
      </c>
      <c r="F1620" s="47"/>
      <c r="G1620" s="47"/>
      <c r="H1620" s="47"/>
      <c r="I1620" s="49">
        <v>292.16690999999997</v>
      </c>
      <c r="J1620" s="47" t="s">
        <v>87</v>
      </c>
      <c r="K1620" s="49"/>
      <c r="L1620" s="49"/>
      <c r="M1620" s="49"/>
      <c r="N1620" s="49"/>
      <c r="O1620" s="49"/>
      <c r="P1620" s="49"/>
      <c r="Q1620" s="49"/>
      <c r="R1620" s="49"/>
      <c r="S1620" s="47"/>
      <c r="T1620" s="46">
        <v>1384432</v>
      </c>
      <c r="U1620" s="46">
        <v>1705962</v>
      </c>
      <c r="V1620" s="46">
        <v>1711843</v>
      </c>
      <c r="W1620" s="46">
        <v>1231524</v>
      </c>
      <c r="X1620" s="30">
        <v>4</v>
      </c>
    </row>
    <row r="1621" spans="1:24" x14ac:dyDescent="0.3">
      <c r="A1621" s="32">
        <v>1347</v>
      </c>
      <c r="B1621" s="47" t="s">
        <v>2077</v>
      </c>
      <c r="C1621" s="47"/>
      <c r="D1621" s="47"/>
      <c r="E1621" s="48">
        <v>20.683</v>
      </c>
      <c r="F1621" s="47"/>
      <c r="G1621" s="47"/>
      <c r="H1621" s="47"/>
      <c r="I1621" s="49">
        <v>116.06205</v>
      </c>
      <c r="J1621" s="47" t="s">
        <v>87</v>
      </c>
      <c r="K1621" s="49"/>
      <c r="L1621" s="49"/>
      <c r="M1621" s="49"/>
      <c r="N1621" s="49"/>
      <c r="O1621" s="49"/>
      <c r="P1621" s="49"/>
      <c r="Q1621" s="49"/>
      <c r="R1621" s="49"/>
      <c r="S1621" s="47"/>
      <c r="T1621" s="46"/>
      <c r="U1621" s="46"/>
      <c r="V1621" s="46"/>
      <c r="W1621" s="46">
        <v>443801</v>
      </c>
      <c r="X1621" s="30">
        <v>1</v>
      </c>
    </row>
    <row r="1622" spans="1:24" x14ac:dyDescent="0.3">
      <c r="A1622" s="32">
        <v>1348</v>
      </c>
      <c r="B1622" s="47" t="s">
        <v>2080</v>
      </c>
      <c r="C1622" s="47"/>
      <c r="D1622" s="47"/>
      <c r="E1622" s="48">
        <v>20.721</v>
      </c>
      <c r="F1622" s="47"/>
      <c r="G1622" s="47"/>
      <c r="H1622" s="47"/>
      <c r="I1622" s="49">
        <v>273.06317000000001</v>
      </c>
      <c r="J1622" s="47" t="s">
        <v>87</v>
      </c>
      <c r="K1622" s="49"/>
      <c r="L1622" s="49"/>
      <c r="M1622" s="49"/>
      <c r="N1622" s="49"/>
      <c r="O1622" s="49"/>
      <c r="P1622" s="49"/>
      <c r="Q1622" s="49"/>
      <c r="R1622" s="49"/>
      <c r="S1622" s="47"/>
      <c r="T1622" s="46">
        <v>128452</v>
      </c>
      <c r="U1622" s="46">
        <v>83857</v>
      </c>
      <c r="V1622" s="46">
        <v>152835</v>
      </c>
      <c r="W1622" s="46">
        <v>43530</v>
      </c>
      <c r="X1622" s="30">
        <v>4</v>
      </c>
    </row>
    <row r="1623" spans="1:24" x14ac:dyDescent="0.3">
      <c r="A1623" s="32">
        <v>1349</v>
      </c>
      <c r="B1623" s="47" t="s">
        <v>2081</v>
      </c>
      <c r="C1623" s="47"/>
      <c r="D1623" s="47"/>
      <c r="E1623" s="48">
        <v>20.748000000000001</v>
      </c>
      <c r="F1623" s="47"/>
      <c r="G1623" s="47"/>
      <c r="H1623" s="47"/>
      <c r="I1623" s="49">
        <v>384.14544000000001</v>
      </c>
      <c r="J1623" s="47" t="s">
        <v>87</v>
      </c>
      <c r="K1623" s="49"/>
      <c r="L1623" s="49"/>
      <c r="M1623" s="49"/>
      <c r="N1623" s="49"/>
      <c r="O1623" s="49"/>
      <c r="P1623" s="49"/>
      <c r="Q1623" s="49"/>
      <c r="R1623" s="49"/>
      <c r="S1623" s="47"/>
      <c r="T1623" s="46"/>
      <c r="U1623" s="46"/>
      <c r="V1623" s="46"/>
      <c r="W1623" s="46">
        <v>55095466</v>
      </c>
      <c r="X1623" s="30">
        <v>1</v>
      </c>
    </row>
    <row r="1624" spans="1:24" x14ac:dyDescent="0.3">
      <c r="A1624" s="32">
        <v>1350</v>
      </c>
      <c r="B1624" s="47" t="s">
        <v>2078</v>
      </c>
      <c r="C1624" s="47"/>
      <c r="D1624" s="47"/>
      <c r="E1624" s="48">
        <v>20.751000000000001</v>
      </c>
      <c r="F1624" s="47"/>
      <c r="G1624" s="47"/>
      <c r="H1624" s="47"/>
      <c r="I1624" s="49">
        <v>350.21377000000001</v>
      </c>
      <c r="J1624" s="47" t="s">
        <v>87</v>
      </c>
      <c r="K1624" s="49"/>
      <c r="L1624" s="49"/>
      <c r="M1624" s="49"/>
      <c r="N1624" s="49"/>
      <c r="O1624" s="49"/>
      <c r="P1624" s="49"/>
      <c r="Q1624" s="49"/>
      <c r="R1624" s="49"/>
      <c r="S1624" s="47"/>
      <c r="T1624" s="46"/>
      <c r="U1624" s="46"/>
      <c r="V1624" s="46"/>
      <c r="W1624" s="46">
        <v>11855439</v>
      </c>
      <c r="X1624" s="30">
        <v>1</v>
      </c>
    </row>
    <row r="1625" spans="1:24" x14ac:dyDescent="0.3">
      <c r="A1625" s="32">
        <v>1351</v>
      </c>
      <c r="B1625" s="47" t="s">
        <v>2084</v>
      </c>
      <c r="C1625" s="47"/>
      <c r="D1625" s="47"/>
      <c r="E1625" s="48">
        <v>20.754999999999999</v>
      </c>
      <c r="F1625" s="47"/>
      <c r="G1625" s="47"/>
      <c r="H1625" s="47"/>
      <c r="I1625" s="49">
        <v>416.20542</v>
      </c>
      <c r="J1625" s="47" t="s">
        <v>87</v>
      </c>
      <c r="K1625" s="49"/>
      <c r="L1625" s="49"/>
      <c r="M1625" s="49"/>
      <c r="N1625" s="49"/>
      <c r="O1625" s="49"/>
      <c r="P1625" s="49"/>
      <c r="Q1625" s="49"/>
      <c r="R1625" s="49"/>
      <c r="S1625" s="47"/>
      <c r="T1625" s="46"/>
      <c r="U1625" s="46"/>
      <c r="V1625" s="46"/>
      <c r="W1625" s="46">
        <v>3081894</v>
      </c>
      <c r="X1625" s="30">
        <v>1</v>
      </c>
    </row>
    <row r="1626" spans="1:24" x14ac:dyDescent="0.3">
      <c r="A1626" s="32">
        <v>1352</v>
      </c>
      <c r="B1626" s="47" t="s">
        <v>2086</v>
      </c>
      <c r="C1626" s="47"/>
      <c r="D1626" s="47"/>
      <c r="E1626" s="48">
        <v>20.776</v>
      </c>
      <c r="F1626" s="47"/>
      <c r="G1626" s="47"/>
      <c r="H1626" s="47"/>
      <c r="I1626" s="49">
        <v>226.2655</v>
      </c>
      <c r="J1626" s="47" t="s">
        <v>87</v>
      </c>
      <c r="K1626" s="49"/>
      <c r="L1626" s="49"/>
      <c r="M1626" s="49"/>
      <c r="N1626" s="49"/>
      <c r="O1626" s="49"/>
      <c r="P1626" s="49"/>
      <c r="Q1626" s="49"/>
      <c r="R1626" s="49"/>
      <c r="S1626" s="47"/>
      <c r="T1626" s="46"/>
      <c r="U1626" s="46">
        <v>440233</v>
      </c>
      <c r="V1626" s="46">
        <v>460955</v>
      </c>
      <c r="W1626" s="46" t="s">
        <v>87</v>
      </c>
      <c r="X1626" s="30">
        <v>2</v>
      </c>
    </row>
    <row r="1627" spans="1:24" x14ac:dyDescent="0.3">
      <c r="A1627" s="32">
        <v>1353</v>
      </c>
      <c r="B1627" s="47" t="s">
        <v>2463</v>
      </c>
      <c r="C1627" s="47"/>
      <c r="D1627" s="47"/>
      <c r="E1627" s="48">
        <v>20.82</v>
      </c>
      <c r="F1627" s="47"/>
      <c r="G1627" s="47"/>
      <c r="H1627" s="47"/>
      <c r="I1627" s="49">
        <v>109.96845999999999</v>
      </c>
      <c r="J1627" s="47">
        <v>109.96802</v>
      </c>
      <c r="K1627" s="49"/>
      <c r="L1627" s="49"/>
      <c r="M1627" s="49"/>
      <c r="N1627" s="49"/>
      <c r="O1627" s="49"/>
      <c r="P1627" s="49"/>
      <c r="Q1627" s="49"/>
      <c r="R1627" s="49"/>
      <c r="S1627" s="47"/>
      <c r="T1627" s="46"/>
      <c r="U1627" s="46"/>
      <c r="V1627" s="46">
        <v>272480</v>
      </c>
      <c r="W1627" s="46"/>
      <c r="X1627" s="30">
        <v>1</v>
      </c>
    </row>
    <row r="1628" spans="1:24" x14ac:dyDescent="0.3">
      <c r="A1628" s="32">
        <v>1354</v>
      </c>
      <c r="B1628" s="47" t="s">
        <v>2088</v>
      </c>
      <c r="C1628" s="47"/>
      <c r="D1628" s="47"/>
      <c r="E1628" s="48">
        <v>20.821999999999999</v>
      </c>
      <c r="F1628" s="47"/>
      <c r="G1628" s="47"/>
      <c r="H1628" s="47"/>
      <c r="I1628" s="49">
        <v>198.11113</v>
      </c>
      <c r="J1628" s="47" t="s">
        <v>87</v>
      </c>
      <c r="K1628" s="49"/>
      <c r="L1628" s="49"/>
      <c r="M1628" s="49"/>
      <c r="N1628" s="49"/>
      <c r="O1628" s="49"/>
      <c r="P1628" s="49"/>
      <c r="Q1628" s="49"/>
      <c r="R1628" s="49"/>
      <c r="S1628" s="47"/>
      <c r="T1628" s="46"/>
      <c r="U1628" s="46">
        <v>592921</v>
      </c>
      <c r="V1628" s="46"/>
      <c r="W1628" s="46">
        <v>900160</v>
      </c>
      <c r="X1628" s="30">
        <v>2</v>
      </c>
    </row>
    <row r="1629" spans="1:24" x14ac:dyDescent="0.3">
      <c r="A1629" s="32">
        <v>1355</v>
      </c>
      <c r="B1629" s="47" t="s">
        <v>2466</v>
      </c>
      <c r="C1629" s="47"/>
      <c r="D1629" s="47"/>
      <c r="E1629" s="48">
        <v>20.87</v>
      </c>
      <c r="F1629" s="47"/>
      <c r="G1629" s="47"/>
      <c r="H1629" s="47"/>
      <c r="I1629" s="49">
        <v>378.07994000000002</v>
      </c>
      <c r="J1629" s="47" t="s">
        <v>87</v>
      </c>
      <c r="K1629" s="49"/>
      <c r="L1629" s="49"/>
      <c r="M1629" s="49"/>
      <c r="N1629" s="49"/>
      <c r="O1629" s="49"/>
      <c r="P1629" s="49"/>
      <c r="Q1629" s="49"/>
      <c r="R1629" s="49"/>
      <c r="S1629" s="47"/>
      <c r="T1629" s="46"/>
      <c r="U1629" s="46">
        <v>591740</v>
      </c>
      <c r="V1629" s="46"/>
      <c r="W1629" s="46"/>
      <c r="X1629" s="30">
        <v>1</v>
      </c>
    </row>
    <row r="1630" spans="1:24" x14ac:dyDescent="0.3">
      <c r="A1630" s="32">
        <v>1356</v>
      </c>
      <c r="B1630" s="47" t="s">
        <v>2089</v>
      </c>
      <c r="C1630" s="47"/>
      <c r="D1630" s="47"/>
      <c r="E1630" s="48">
        <v>20.878</v>
      </c>
      <c r="F1630" s="47"/>
      <c r="G1630" s="47"/>
      <c r="H1630" s="47"/>
      <c r="I1630" s="49">
        <v>204.15087</v>
      </c>
      <c r="J1630" s="47" t="s">
        <v>87</v>
      </c>
      <c r="K1630" s="49"/>
      <c r="L1630" s="49"/>
      <c r="M1630" s="49"/>
      <c r="N1630" s="49"/>
      <c r="O1630" s="49"/>
      <c r="P1630" s="49"/>
      <c r="Q1630" s="49"/>
      <c r="R1630" s="49"/>
      <c r="S1630" s="47"/>
      <c r="T1630" s="46"/>
      <c r="U1630" s="46">
        <v>3030793</v>
      </c>
      <c r="V1630" s="46"/>
      <c r="W1630" s="46">
        <v>4228386</v>
      </c>
      <c r="X1630" s="30">
        <v>2</v>
      </c>
    </row>
    <row r="1631" spans="1:24" x14ac:dyDescent="0.3">
      <c r="A1631" s="32">
        <v>1357</v>
      </c>
      <c r="B1631" s="47" t="s">
        <v>2469</v>
      </c>
      <c r="C1631" s="47"/>
      <c r="D1631" s="47"/>
      <c r="E1631" s="48">
        <v>20.878</v>
      </c>
      <c r="F1631" s="47"/>
      <c r="G1631" s="47"/>
      <c r="H1631" s="47"/>
      <c r="I1631" s="49">
        <v>292.20330000000001</v>
      </c>
      <c r="J1631" s="47" t="s">
        <v>87</v>
      </c>
      <c r="K1631" s="49"/>
      <c r="L1631" s="49"/>
      <c r="M1631" s="49"/>
      <c r="N1631" s="49"/>
      <c r="O1631" s="49"/>
      <c r="P1631" s="49"/>
      <c r="Q1631" s="49"/>
      <c r="R1631" s="49"/>
      <c r="S1631" s="47"/>
      <c r="T1631" s="46"/>
      <c r="U1631" s="46">
        <v>295806</v>
      </c>
      <c r="V1631" s="46">
        <v>183450</v>
      </c>
      <c r="W1631" s="46">
        <v>159427</v>
      </c>
      <c r="X1631" s="30">
        <v>3</v>
      </c>
    </row>
    <row r="1632" spans="1:24" x14ac:dyDescent="0.3">
      <c r="A1632" s="32">
        <v>1358</v>
      </c>
      <c r="B1632" s="47" t="s">
        <v>2090</v>
      </c>
      <c r="C1632" s="47"/>
      <c r="D1632" s="47"/>
      <c r="E1632" s="48">
        <v>20.887</v>
      </c>
      <c r="F1632" s="47"/>
      <c r="G1632" s="47"/>
      <c r="H1632" s="47"/>
      <c r="I1632" s="49">
        <v>425.07517000000001</v>
      </c>
      <c r="J1632" s="47" t="s">
        <v>87</v>
      </c>
      <c r="K1632" s="49"/>
      <c r="L1632" s="49"/>
      <c r="M1632" s="49"/>
      <c r="N1632" s="49"/>
      <c r="O1632" s="49"/>
      <c r="P1632" s="49"/>
      <c r="Q1632" s="49"/>
      <c r="R1632" s="49"/>
      <c r="S1632" s="47"/>
      <c r="T1632" s="46"/>
      <c r="U1632" s="46">
        <v>4581051</v>
      </c>
      <c r="V1632" s="46">
        <v>2968964</v>
      </c>
      <c r="W1632" s="46">
        <v>2919674</v>
      </c>
      <c r="X1632" s="30">
        <v>3</v>
      </c>
    </row>
    <row r="1633" spans="1:24" x14ac:dyDescent="0.3">
      <c r="A1633" s="32">
        <v>1359</v>
      </c>
      <c r="B1633" s="47" t="s">
        <v>2472</v>
      </c>
      <c r="C1633" s="47"/>
      <c r="D1633" s="47"/>
      <c r="E1633" s="48">
        <v>20.911999999999999</v>
      </c>
      <c r="F1633" s="47"/>
      <c r="G1633" s="47"/>
      <c r="H1633" s="47"/>
      <c r="I1633" s="49">
        <v>292.16690999999997</v>
      </c>
      <c r="J1633" s="47" t="s">
        <v>87</v>
      </c>
      <c r="K1633" s="49"/>
      <c r="L1633" s="49"/>
      <c r="M1633" s="49"/>
      <c r="N1633" s="49"/>
      <c r="O1633" s="49"/>
      <c r="P1633" s="49"/>
      <c r="Q1633" s="49"/>
      <c r="R1633" s="49"/>
      <c r="S1633" s="47"/>
      <c r="T1633" s="46"/>
      <c r="U1633" s="46">
        <v>435514</v>
      </c>
      <c r="V1633" s="46">
        <v>110345</v>
      </c>
      <c r="W1633" s="46">
        <v>215373</v>
      </c>
      <c r="X1633" s="30">
        <v>3</v>
      </c>
    </row>
    <row r="1634" spans="1:24" x14ac:dyDescent="0.3">
      <c r="A1634" s="32">
        <v>1360</v>
      </c>
      <c r="B1634" s="47" t="s">
        <v>2474</v>
      </c>
      <c r="C1634" s="47"/>
      <c r="D1634" s="47"/>
      <c r="E1634" s="48">
        <v>20.940999999999999</v>
      </c>
      <c r="F1634" s="47"/>
      <c r="G1634" s="47"/>
      <c r="H1634" s="47"/>
      <c r="I1634" s="49">
        <v>492.29826000000003</v>
      </c>
      <c r="J1634" s="47" t="s">
        <v>87</v>
      </c>
      <c r="K1634" s="49"/>
      <c r="L1634" s="49"/>
      <c r="M1634" s="49"/>
      <c r="N1634" s="49"/>
      <c r="O1634" s="49"/>
      <c r="P1634" s="49"/>
      <c r="Q1634" s="49"/>
      <c r="R1634" s="49"/>
      <c r="S1634" s="47"/>
      <c r="T1634" s="46">
        <v>110167</v>
      </c>
      <c r="U1634" s="46">
        <v>299492</v>
      </c>
      <c r="V1634" s="46">
        <v>196095</v>
      </c>
      <c r="W1634" s="46">
        <v>330491</v>
      </c>
      <c r="X1634" s="30">
        <v>4</v>
      </c>
    </row>
    <row r="1635" spans="1:24" x14ac:dyDescent="0.3">
      <c r="A1635" s="32">
        <v>1361</v>
      </c>
      <c r="B1635" s="47" t="s">
        <v>2476</v>
      </c>
      <c r="C1635" s="47"/>
      <c r="D1635" s="47"/>
      <c r="E1635" s="48">
        <v>20.986000000000001</v>
      </c>
      <c r="F1635" s="47"/>
      <c r="G1635" s="47"/>
      <c r="H1635" s="47"/>
      <c r="I1635" s="49">
        <v>351.08283999999998</v>
      </c>
      <c r="J1635" s="47" t="s">
        <v>87</v>
      </c>
      <c r="K1635" s="49"/>
      <c r="L1635" s="49"/>
      <c r="M1635" s="49"/>
      <c r="N1635" s="49"/>
      <c r="O1635" s="49"/>
      <c r="P1635" s="49"/>
      <c r="Q1635" s="49"/>
      <c r="R1635" s="49"/>
      <c r="S1635" s="47"/>
      <c r="T1635" s="46">
        <v>291905</v>
      </c>
      <c r="U1635" s="46">
        <v>2407404</v>
      </c>
      <c r="V1635" s="46">
        <v>966805</v>
      </c>
      <c r="W1635" s="46">
        <v>1578189</v>
      </c>
      <c r="X1635" s="30">
        <v>4</v>
      </c>
    </row>
    <row r="1636" spans="1:24" x14ac:dyDescent="0.3">
      <c r="A1636" s="32">
        <v>1362</v>
      </c>
      <c r="B1636" s="47" t="s">
        <v>2478</v>
      </c>
      <c r="C1636" s="47"/>
      <c r="D1636" s="47"/>
      <c r="E1636" s="48">
        <v>20.986000000000001</v>
      </c>
      <c r="F1636" s="47"/>
      <c r="G1636" s="47"/>
      <c r="H1636" s="47"/>
      <c r="I1636" s="49">
        <v>339.25164000000001</v>
      </c>
      <c r="J1636" s="47" t="s">
        <v>87</v>
      </c>
      <c r="K1636" s="49"/>
      <c r="L1636" s="49"/>
      <c r="M1636" s="49"/>
      <c r="N1636" s="49"/>
      <c r="O1636" s="49"/>
      <c r="P1636" s="49"/>
      <c r="Q1636" s="49"/>
      <c r="R1636" s="49"/>
      <c r="S1636" s="47"/>
      <c r="T1636" s="46">
        <v>90403</v>
      </c>
      <c r="U1636" s="46">
        <v>899858</v>
      </c>
      <c r="V1636" s="46">
        <v>368128</v>
      </c>
      <c r="W1636" s="46">
        <v>577272</v>
      </c>
      <c r="X1636" s="30">
        <v>4</v>
      </c>
    </row>
    <row r="1637" spans="1:24" x14ac:dyDescent="0.3">
      <c r="A1637" s="32">
        <v>1363</v>
      </c>
      <c r="B1637" s="47" t="s">
        <v>2480</v>
      </c>
      <c r="C1637" s="47"/>
      <c r="D1637" s="47"/>
      <c r="E1637" s="48">
        <v>21.018999999999998</v>
      </c>
      <c r="F1637" s="47"/>
      <c r="G1637" s="47"/>
      <c r="H1637" s="47"/>
      <c r="I1637" s="49">
        <v>130.06245000000001</v>
      </c>
      <c r="J1637" s="47" t="s">
        <v>87</v>
      </c>
      <c r="K1637" s="49"/>
      <c r="L1637" s="49"/>
      <c r="M1637" s="49"/>
      <c r="N1637" s="49"/>
      <c r="O1637" s="49"/>
      <c r="P1637" s="49"/>
      <c r="Q1637" s="49"/>
      <c r="R1637" s="49"/>
      <c r="S1637" s="47"/>
      <c r="T1637" s="46">
        <v>848870</v>
      </c>
      <c r="U1637" s="46">
        <v>1121762</v>
      </c>
      <c r="V1637" s="46">
        <v>921037</v>
      </c>
      <c r="W1637" s="46">
        <v>749188</v>
      </c>
      <c r="X1637" s="30">
        <v>4</v>
      </c>
    </row>
    <row r="1638" spans="1:24" x14ac:dyDescent="0.3">
      <c r="A1638" s="32">
        <v>1364</v>
      </c>
      <c r="B1638" s="47" t="s">
        <v>2094</v>
      </c>
      <c r="C1638" s="47"/>
      <c r="D1638" s="47"/>
      <c r="E1638" s="48">
        <v>21.154</v>
      </c>
      <c r="F1638" s="47"/>
      <c r="G1638" s="47"/>
      <c r="H1638" s="47"/>
      <c r="I1638" s="49">
        <v>198.12504999999999</v>
      </c>
      <c r="J1638" s="47" t="s">
        <v>87</v>
      </c>
      <c r="K1638" s="49"/>
      <c r="L1638" s="49"/>
      <c r="M1638" s="49"/>
      <c r="N1638" s="49"/>
      <c r="O1638" s="49"/>
      <c r="P1638" s="49"/>
      <c r="Q1638" s="49"/>
      <c r="R1638" s="49"/>
      <c r="S1638" s="47"/>
      <c r="T1638" s="46"/>
      <c r="U1638" s="46"/>
      <c r="V1638" s="46">
        <v>583621</v>
      </c>
      <c r="W1638" s="46"/>
      <c r="X1638" s="30">
        <v>1</v>
      </c>
    </row>
    <row r="1639" spans="1:24" x14ac:dyDescent="0.3">
      <c r="A1639" s="32">
        <v>1365</v>
      </c>
      <c r="B1639" s="47" t="s">
        <v>2484</v>
      </c>
      <c r="C1639" s="47"/>
      <c r="D1639" s="47"/>
      <c r="E1639" s="48">
        <v>21.157</v>
      </c>
      <c r="F1639" s="47"/>
      <c r="G1639" s="47"/>
      <c r="H1639" s="47"/>
      <c r="I1639" s="49">
        <v>278.15125999999998</v>
      </c>
      <c r="J1639" s="47" t="s">
        <v>87</v>
      </c>
      <c r="K1639" s="49"/>
      <c r="L1639" s="49"/>
      <c r="M1639" s="49"/>
      <c r="N1639" s="49"/>
      <c r="O1639" s="49"/>
      <c r="P1639" s="49"/>
      <c r="Q1639" s="49"/>
      <c r="R1639" s="49"/>
      <c r="S1639" s="47"/>
      <c r="T1639" s="46">
        <v>7204685</v>
      </c>
      <c r="U1639" s="46" t="s">
        <v>87</v>
      </c>
      <c r="V1639" s="46" t="s">
        <v>87</v>
      </c>
      <c r="W1639" s="46">
        <v>6092679</v>
      </c>
      <c r="X1639" s="30">
        <v>2</v>
      </c>
    </row>
    <row r="1640" spans="1:24" x14ac:dyDescent="0.3">
      <c r="A1640" s="32">
        <v>1366</v>
      </c>
      <c r="B1640" s="47" t="s">
        <v>2096</v>
      </c>
      <c r="C1640" s="47"/>
      <c r="D1640" s="47"/>
      <c r="E1640" s="48">
        <v>21.17</v>
      </c>
      <c r="F1640" s="47"/>
      <c r="G1640" s="47"/>
      <c r="H1640" s="47"/>
      <c r="I1640" s="49">
        <v>236.17707999999999</v>
      </c>
      <c r="J1640" s="47" t="s">
        <v>87</v>
      </c>
      <c r="K1640" s="49"/>
      <c r="L1640" s="49"/>
      <c r="M1640" s="49"/>
      <c r="N1640" s="49"/>
      <c r="O1640" s="49"/>
      <c r="P1640" s="49"/>
      <c r="Q1640" s="49"/>
      <c r="R1640" s="49"/>
      <c r="S1640" s="47"/>
      <c r="T1640" s="46">
        <v>2717517</v>
      </c>
      <c r="U1640" s="46">
        <v>1484168</v>
      </c>
      <c r="V1640" s="46">
        <v>576483</v>
      </c>
      <c r="W1640" s="46">
        <v>1498413</v>
      </c>
      <c r="X1640" s="30">
        <v>4</v>
      </c>
    </row>
    <row r="1641" spans="1:24" x14ac:dyDescent="0.3">
      <c r="A1641" s="32">
        <v>1367</v>
      </c>
      <c r="B1641" s="47" t="s">
        <v>720</v>
      </c>
      <c r="C1641" s="47"/>
      <c r="D1641" s="47"/>
      <c r="E1641" s="48">
        <v>21.173999999999999</v>
      </c>
      <c r="F1641" s="47"/>
      <c r="G1641" s="47"/>
      <c r="H1641" s="47"/>
      <c r="I1641" s="49">
        <v>146.05735999999999</v>
      </c>
      <c r="J1641" s="47" t="s">
        <v>87</v>
      </c>
      <c r="K1641" s="49"/>
      <c r="L1641" s="49"/>
      <c r="M1641" s="49"/>
      <c r="N1641" s="49"/>
      <c r="O1641" s="49"/>
      <c r="P1641" s="49"/>
      <c r="Q1641" s="49"/>
      <c r="R1641" s="49"/>
      <c r="S1641" s="47"/>
      <c r="T1641" s="46">
        <v>686012</v>
      </c>
      <c r="U1641" s="46">
        <v>677933</v>
      </c>
      <c r="V1641" s="46" t="s">
        <v>87</v>
      </c>
      <c r="W1641" s="46">
        <v>1273668</v>
      </c>
      <c r="X1641" s="30">
        <v>3</v>
      </c>
    </row>
    <row r="1642" spans="1:24" x14ac:dyDescent="0.3">
      <c r="A1642" s="32">
        <v>1368</v>
      </c>
      <c r="B1642" s="47" t="s">
        <v>2097</v>
      </c>
      <c r="C1642" s="47"/>
      <c r="D1642" s="47"/>
      <c r="E1642" s="48">
        <v>21.181000000000001</v>
      </c>
      <c r="F1642" s="47"/>
      <c r="G1642" s="47"/>
      <c r="H1642" s="47"/>
      <c r="I1642" s="49">
        <v>164.08318</v>
      </c>
      <c r="J1642" s="47" t="s">
        <v>87</v>
      </c>
      <c r="K1642" s="49"/>
      <c r="L1642" s="49"/>
      <c r="M1642" s="49"/>
      <c r="N1642" s="49"/>
      <c r="O1642" s="49"/>
      <c r="P1642" s="49"/>
      <c r="Q1642" s="49"/>
      <c r="R1642" s="49"/>
      <c r="S1642" s="47"/>
      <c r="T1642" s="46">
        <v>253557</v>
      </c>
      <c r="U1642" s="46"/>
      <c r="V1642" s="46"/>
      <c r="W1642" s="46">
        <v>386296</v>
      </c>
      <c r="X1642" s="30">
        <v>2</v>
      </c>
    </row>
    <row r="1643" spans="1:24" x14ac:dyDescent="0.3">
      <c r="A1643" s="32">
        <v>1369</v>
      </c>
      <c r="B1643" s="47" t="s">
        <v>2489</v>
      </c>
      <c r="C1643" s="47"/>
      <c r="D1643" s="47"/>
      <c r="E1643" s="48">
        <v>21.254999999999999</v>
      </c>
      <c r="F1643" s="47"/>
      <c r="G1643" s="47"/>
      <c r="H1643" s="47"/>
      <c r="I1643" s="49">
        <v>314.22717</v>
      </c>
      <c r="J1643" s="47" t="s">
        <v>87</v>
      </c>
      <c r="K1643" s="49"/>
      <c r="L1643" s="49"/>
      <c r="M1643" s="49"/>
      <c r="N1643" s="49"/>
      <c r="O1643" s="49"/>
      <c r="P1643" s="49"/>
      <c r="Q1643" s="49"/>
      <c r="R1643" s="49"/>
      <c r="S1643" s="47"/>
      <c r="T1643" s="46"/>
      <c r="U1643" s="46">
        <v>1075891</v>
      </c>
      <c r="V1643" s="46">
        <v>290599</v>
      </c>
      <c r="W1643" s="46">
        <v>1196932</v>
      </c>
      <c r="X1643" s="30">
        <v>3</v>
      </c>
    </row>
    <row r="1644" spans="1:24" x14ac:dyDescent="0.3">
      <c r="A1644" s="32">
        <v>1370</v>
      </c>
      <c r="B1644" s="47" t="s">
        <v>2098</v>
      </c>
      <c r="C1644" s="47"/>
      <c r="D1644" s="47"/>
      <c r="E1644" s="48">
        <v>21.257999999999999</v>
      </c>
      <c r="F1644" s="47"/>
      <c r="G1644" s="47"/>
      <c r="H1644" s="47"/>
      <c r="I1644" s="49">
        <v>286.21386000000001</v>
      </c>
      <c r="J1644" s="47" t="s">
        <v>87</v>
      </c>
      <c r="K1644" s="49"/>
      <c r="L1644" s="49"/>
      <c r="M1644" s="49"/>
      <c r="N1644" s="49"/>
      <c r="O1644" s="49"/>
      <c r="P1644" s="49"/>
      <c r="Q1644" s="49"/>
      <c r="R1644" s="49"/>
      <c r="S1644" s="47"/>
      <c r="T1644" s="46">
        <v>241392</v>
      </c>
      <c r="U1644" s="46">
        <v>299225</v>
      </c>
      <c r="V1644" s="46" t="s">
        <v>87</v>
      </c>
      <c r="W1644" s="46">
        <v>185431</v>
      </c>
      <c r="X1644" s="30">
        <v>3</v>
      </c>
    </row>
    <row r="1645" spans="1:24" x14ac:dyDescent="0.3">
      <c r="A1645" s="32">
        <v>1371</v>
      </c>
      <c r="B1645" s="47" t="s">
        <v>2491</v>
      </c>
      <c r="C1645" s="47"/>
      <c r="D1645" s="47"/>
      <c r="E1645" s="48">
        <v>21.292999999999999</v>
      </c>
      <c r="F1645" s="47"/>
      <c r="G1645" s="47"/>
      <c r="H1645" s="47"/>
      <c r="I1645" s="49">
        <v>361.18837000000002</v>
      </c>
      <c r="J1645" s="47" t="s">
        <v>87</v>
      </c>
      <c r="K1645" s="49"/>
      <c r="L1645" s="49"/>
      <c r="M1645" s="49"/>
      <c r="N1645" s="49"/>
      <c r="O1645" s="49"/>
      <c r="P1645" s="49"/>
      <c r="Q1645" s="49"/>
      <c r="R1645" s="49"/>
      <c r="S1645" s="47"/>
      <c r="T1645" s="46">
        <v>263733</v>
      </c>
      <c r="U1645" s="46">
        <v>324790</v>
      </c>
      <c r="V1645" s="46">
        <v>265565</v>
      </c>
      <c r="W1645" s="46"/>
      <c r="X1645" s="30">
        <v>3</v>
      </c>
    </row>
    <row r="1646" spans="1:24" x14ac:dyDescent="0.3">
      <c r="A1646" s="32">
        <v>1372</v>
      </c>
      <c r="B1646" s="47" t="s">
        <v>2099</v>
      </c>
      <c r="C1646" s="47"/>
      <c r="D1646" s="47"/>
      <c r="E1646" s="48">
        <v>21.297999999999998</v>
      </c>
      <c r="F1646" s="47"/>
      <c r="G1646" s="47"/>
      <c r="H1646" s="47"/>
      <c r="I1646" s="49">
        <v>337.15199000000001</v>
      </c>
      <c r="J1646" s="47" t="s">
        <v>87</v>
      </c>
      <c r="K1646" s="49"/>
      <c r="L1646" s="49"/>
      <c r="M1646" s="49"/>
      <c r="N1646" s="49"/>
      <c r="O1646" s="49"/>
      <c r="P1646" s="49"/>
      <c r="Q1646" s="49"/>
      <c r="R1646" s="49"/>
      <c r="S1646" s="47"/>
      <c r="T1646" s="46">
        <v>8371812</v>
      </c>
      <c r="U1646" s="46">
        <v>9429927</v>
      </c>
      <c r="V1646" s="46">
        <v>11210502</v>
      </c>
      <c r="W1646" s="46"/>
      <c r="X1646" s="30">
        <v>3</v>
      </c>
    </row>
    <row r="1647" spans="1:24" x14ac:dyDescent="0.3">
      <c r="A1647" s="32">
        <v>1373</v>
      </c>
      <c r="B1647" s="47" t="s">
        <v>2100</v>
      </c>
      <c r="C1647" s="47"/>
      <c r="D1647" s="47"/>
      <c r="E1647" s="48">
        <v>21.401</v>
      </c>
      <c r="F1647" s="47"/>
      <c r="G1647" s="47"/>
      <c r="H1647" s="47"/>
      <c r="I1647" s="49">
        <v>244.16691</v>
      </c>
      <c r="J1647" s="47" t="s">
        <v>87</v>
      </c>
      <c r="K1647" s="49"/>
      <c r="L1647" s="49"/>
      <c r="M1647" s="49"/>
      <c r="N1647" s="49"/>
      <c r="O1647" s="49"/>
      <c r="P1647" s="49"/>
      <c r="Q1647" s="49"/>
      <c r="R1647" s="49"/>
      <c r="S1647" s="47"/>
      <c r="T1647" s="46">
        <v>373226</v>
      </c>
      <c r="U1647" s="46">
        <v>669652</v>
      </c>
      <c r="V1647" s="46">
        <v>652281</v>
      </c>
      <c r="W1647" s="46">
        <v>633666</v>
      </c>
      <c r="X1647" s="30">
        <v>4</v>
      </c>
    </row>
    <row r="1648" spans="1:24" x14ac:dyDescent="0.3">
      <c r="A1648" s="32">
        <v>1374</v>
      </c>
      <c r="B1648" s="47" t="s">
        <v>2103</v>
      </c>
      <c r="C1648" s="47"/>
      <c r="D1648" s="47"/>
      <c r="E1648" s="48">
        <v>21.401</v>
      </c>
      <c r="F1648" s="47"/>
      <c r="G1648" s="47"/>
      <c r="H1648" s="47"/>
      <c r="I1648" s="49">
        <v>446.13285000000002</v>
      </c>
      <c r="J1648" s="47" t="s">
        <v>87</v>
      </c>
      <c r="K1648" s="49"/>
      <c r="L1648" s="49"/>
      <c r="M1648" s="49"/>
      <c r="N1648" s="49"/>
      <c r="O1648" s="49"/>
      <c r="P1648" s="49"/>
      <c r="Q1648" s="49"/>
      <c r="R1648" s="49"/>
      <c r="S1648" s="47"/>
      <c r="T1648" s="46">
        <v>1291947</v>
      </c>
      <c r="U1648" s="46">
        <v>1791435</v>
      </c>
      <c r="V1648" s="46">
        <v>1242533</v>
      </c>
      <c r="W1648" s="46">
        <v>1022072</v>
      </c>
      <c r="X1648" s="30">
        <v>4</v>
      </c>
    </row>
    <row r="1649" spans="1:24" x14ac:dyDescent="0.3">
      <c r="A1649" s="32">
        <v>1375</v>
      </c>
      <c r="B1649" s="47" t="s">
        <v>2105</v>
      </c>
      <c r="C1649" s="47"/>
      <c r="D1649" s="47"/>
      <c r="E1649" s="48">
        <v>21.405999999999999</v>
      </c>
      <c r="F1649" s="47"/>
      <c r="G1649" s="47"/>
      <c r="H1649" s="47"/>
      <c r="I1649" s="49">
        <v>208.10939999999999</v>
      </c>
      <c r="J1649" s="47" t="s">
        <v>87</v>
      </c>
      <c r="K1649" s="49"/>
      <c r="L1649" s="49"/>
      <c r="M1649" s="49"/>
      <c r="N1649" s="49"/>
      <c r="O1649" s="49"/>
      <c r="P1649" s="49"/>
      <c r="Q1649" s="49"/>
      <c r="R1649" s="49"/>
      <c r="S1649" s="47"/>
      <c r="T1649" s="46"/>
      <c r="U1649" s="46">
        <v>620585</v>
      </c>
      <c r="V1649" s="46">
        <v>429025</v>
      </c>
      <c r="W1649" s="46">
        <v>315303</v>
      </c>
      <c r="X1649" s="30">
        <v>3</v>
      </c>
    </row>
    <row r="1650" spans="1:24" x14ac:dyDescent="0.3">
      <c r="A1650" s="32">
        <v>1376</v>
      </c>
      <c r="B1650" s="47" t="s">
        <v>2104</v>
      </c>
      <c r="C1650" s="47"/>
      <c r="D1650" s="47"/>
      <c r="E1650" s="48">
        <v>21.405999999999999</v>
      </c>
      <c r="F1650" s="47"/>
      <c r="G1650" s="47"/>
      <c r="H1650" s="47"/>
      <c r="I1650" s="49">
        <v>306.18256000000002</v>
      </c>
      <c r="J1650" s="47" t="s">
        <v>87</v>
      </c>
      <c r="K1650" s="49"/>
      <c r="L1650" s="49"/>
      <c r="M1650" s="49"/>
      <c r="N1650" s="49"/>
      <c r="O1650" s="49"/>
      <c r="P1650" s="49"/>
      <c r="Q1650" s="49"/>
      <c r="R1650" s="49"/>
      <c r="S1650" s="47"/>
      <c r="T1650" s="46">
        <v>772342</v>
      </c>
      <c r="U1650" s="46">
        <v>1150016</v>
      </c>
      <c r="V1650" s="46">
        <v>826619</v>
      </c>
      <c r="W1650" s="46">
        <v>911270</v>
      </c>
      <c r="X1650" s="30">
        <v>4</v>
      </c>
    </row>
    <row r="1651" spans="1:24" x14ac:dyDescent="0.3">
      <c r="A1651" s="32">
        <v>1377</v>
      </c>
      <c r="B1651" s="47" t="s">
        <v>2498</v>
      </c>
      <c r="C1651" s="47"/>
      <c r="D1651" s="47"/>
      <c r="E1651" s="48">
        <v>21.41</v>
      </c>
      <c r="F1651" s="47"/>
      <c r="G1651" s="47"/>
      <c r="H1651" s="47"/>
      <c r="I1651" s="49">
        <v>456.08679999999998</v>
      </c>
      <c r="J1651" s="47" t="s">
        <v>87</v>
      </c>
      <c r="K1651" s="49"/>
      <c r="L1651" s="49"/>
      <c r="M1651" s="49"/>
      <c r="N1651" s="49"/>
      <c r="O1651" s="49"/>
      <c r="P1651" s="49"/>
      <c r="Q1651" s="49"/>
      <c r="R1651" s="49"/>
      <c r="S1651" s="47"/>
      <c r="T1651" s="46"/>
      <c r="U1651" s="46">
        <v>1782179</v>
      </c>
      <c r="V1651" s="46">
        <v>648707</v>
      </c>
      <c r="W1651" s="46">
        <v>554068</v>
      </c>
      <c r="X1651" s="30">
        <v>3</v>
      </c>
    </row>
    <row r="1652" spans="1:24" x14ac:dyDescent="0.3">
      <c r="A1652" s="32">
        <v>1378</v>
      </c>
      <c r="B1652" s="47" t="s">
        <v>2500</v>
      </c>
      <c r="C1652" s="47"/>
      <c r="D1652" s="47"/>
      <c r="E1652" s="48">
        <v>21.411999999999999</v>
      </c>
      <c r="F1652" s="47"/>
      <c r="G1652" s="47"/>
      <c r="H1652" s="47"/>
      <c r="I1652" s="49">
        <v>268.06092000000001</v>
      </c>
      <c r="J1652" s="47" t="s">
        <v>87</v>
      </c>
      <c r="K1652" s="49"/>
      <c r="L1652" s="49"/>
      <c r="M1652" s="49"/>
      <c r="N1652" s="49"/>
      <c r="O1652" s="49"/>
      <c r="P1652" s="49"/>
      <c r="Q1652" s="49"/>
      <c r="R1652" s="49"/>
      <c r="S1652" s="47"/>
      <c r="T1652" s="46"/>
      <c r="U1652" s="46">
        <v>2134200</v>
      </c>
      <c r="V1652" s="46">
        <v>1486728</v>
      </c>
      <c r="W1652" s="46">
        <v>922741</v>
      </c>
      <c r="X1652" s="30">
        <v>3</v>
      </c>
    </row>
    <row r="1653" spans="1:24" x14ac:dyDescent="0.3">
      <c r="A1653" s="32">
        <v>1379</v>
      </c>
      <c r="B1653" s="47" t="s">
        <v>2107</v>
      </c>
      <c r="C1653" s="47"/>
      <c r="D1653" s="47"/>
      <c r="E1653" s="48">
        <v>21.454999999999998</v>
      </c>
      <c r="F1653" s="47"/>
      <c r="G1653" s="47"/>
      <c r="H1653" s="47"/>
      <c r="I1653" s="49">
        <v>442.14109000000002</v>
      </c>
      <c r="J1653" s="47" t="s">
        <v>87</v>
      </c>
      <c r="K1653" s="49"/>
      <c r="L1653" s="49"/>
      <c r="M1653" s="49"/>
      <c r="N1653" s="49"/>
      <c r="O1653" s="49"/>
      <c r="P1653" s="49"/>
      <c r="Q1653" s="49"/>
      <c r="R1653" s="49"/>
      <c r="S1653" s="47"/>
      <c r="T1653" s="46">
        <v>939398</v>
      </c>
      <c r="U1653" s="46">
        <v>893046</v>
      </c>
      <c r="V1653" s="46"/>
      <c r="W1653" s="46"/>
      <c r="X1653" s="30">
        <v>2</v>
      </c>
    </row>
    <row r="1654" spans="1:24" x14ac:dyDescent="0.3">
      <c r="A1654" s="32">
        <v>1380</v>
      </c>
      <c r="B1654" s="47" t="s">
        <v>2503</v>
      </c>
      <c r="C1654" s="47"/>
      <c r="D1654" s="47"/>
      <c r="E1654" s="48">
        <v>21.462</v>
      </c>
      <c r="F1654" s="47"/>
      <c r="G1654" s="47"/>
      <c r="H1654" s="47"/>
      <c r="I1654" s="49">
        <v>357.17570000000001</v>
      </c>
      <c r="J1654" s="47" t="s">
        <v>87</v>
      </c>
      <c r="K1654" s="49"/>
      <c r="L1654" s="49"/>
      <c r="M1654" s="49"/>
      <c r="N1654" s="49"/>
      <c r="O1654" s="49"/>
      <c r="P1654" s="49"/>
      <c r="Q1654" s="49"/>
      <c r="R1654" s="49"/>
      <c r="S1654" s="47"/>
      <c r="T1654" s="46">
        <v>43714</v>
      </c>
      <c r="U1654" s="46">
        <v>89775</v>
      </c>
      <c r="V1654" s="46">
        <v>92566</v>
      </c>
      <c r="W1654" s="46">
        <v>84062</v>
      </c>
      <c r="X1654" s="30">
        <v>4</v>
      </c>
    </row>
    <row r="1655" spans="1:24" x14ac:dyDescent="0.3">
      <c r="A1655" s="32">
        <v>1381</v>
      </c>
      <c r="B1655" s="47" t="s">
        <v>2108</v>
      </c>
      <c r="C1655" s="47"/>
      <c r="D1655" s="47"/>
      <c r="E1655" s="48">
        <v>21.541</v>
      </c>
      <c r="F1655" s="47"/>
      <c r="G1655" s="47"/>
      <c r="H1655" s="47"/>
      <c r="I1655" s="49">
        <v>198.23419999999999</v>
      </c>
      <c r="J1655" s="47" t="s">
        <v>87</v>
      </c>
      <c r="K1655" s="49"/>
      <c r="L1655" s="49"/>
      <c r="M1655" s="49"/>
      <c r="N1655" s="49"/>
      <c r="O1655" s="49"/>
      <c r="P1655" s="49"/>
      <c r="Q1655" s="49"/>
      <c r="R1655" s="49"/>
      <c r="S1655" s="47"/>
      <c r="T1655" s="46"/>
      <c r="U1655" s="46"/>
      <c r="V1655" s="46">
        <v>127533</v>
      </c>
      <c r="W1655" s="46">
        <v>152768</v>
      </c>
      <c r="X1655" s="30">
        <v>2</v>
      </c>
    </row>
    <row r="1656" spans="1:24" x14ac:dyDescent="0.3">
      <c r="A1656" s="32">
        <v>1382</v>
      </c>
      <c r="B1656" s="47" t="s">
        <v>2506</v>
      </c>
      <c r="C1656" s="47"/>
      <c r="D1656" s="47"/>
      <c r="E1656" s="48">
        <v>21.542999999999999</v>
      </c>
      <c r="F1656" s="47"/>
      <c r="G1656" s="47"/>
      <c r="H1656" s="47"/>
      <c r="I1656" s="49">
        <v>240.20838000000001</v>
      </c>
      <c r="J1656" s="47" t="s">
        <v>87</v>
      </c>
      <c r="K1656" s="49"/>
      <c r="L1656" s="49"/>
      <c r="M1656" s="49"/>
      <c r="N1656" s="49"/>
      <c r="O1656" s="49"/>
      <c r="P1656" s="49"/>
      <c r="Q1656" s="49"/>
      <c r="R1656" s="49"/>
      <c r="S1656" s="47"/>
      <c r="T1656" s="46">
        <v>1315472</v>
      </c>
      <c r="U1656" s="46">
        <v>2360252</v>
      </c>
      <c r="V1656" s="46">
        <v>1343541</v>
      </c>
      <c r="W1656" s="46">
        <v>1462416</v>
      </c>
      <c r="X1656" s="30">
        <v>4</v>
      </c>
    </row>
    <row r="1657" spans="1:24" x14ac:dyDescent="0.3">
      <c r="A1657" s="32">
        <v>1383</v>
      </c>
      <c r="B1657" s="47" t="s">
        <v>2508</v>
      </c>
      <c r="C1657" s="47"/>
      <c r="D1657" s="47"/>
      <c r="E1657" s="48">
        <v>21.690999999999999</v>
      </c>
      <c r="F1657" s="47"/>
      <c r="G1657" s="47"/>
      <c r="H1657" s="47"/>
      <c r="I1657" s="49">
        <v>179.09407999999999</v>
      </c>
      <c r="J1657" s="47">
        <v>179.09415000000001</v>
      </c>
      <c r="K1657" s="49"/>
      <c r="L1657" s="49"/>
      <c r="M1657" s="49"/>
      <c r="N1657" s="49"/>
      <c r="O1657" s="49"/>
      <c r="P1657" s="49"/>
      <c r="Q1657" s="49"/>
      <c r="R1657" s="49"/>
      <c r="S1657" s="47"/>
      <c r="T1657" s="46"/>
      <c r="U1657" s="46">
        <v>353107</v>
      </c>
      <c r="V1657" s="46"/>
      <c r="W1657" s="46">
        <v>452086</v>
      </c>
      <c r="X1657" s="30">
        <v>2</v>
      </c>
    </row>
    <row r="1658" spans="1:24" x14ac:dyDescent="0.3">
      <c r="A1658" s="32">
        <v>1384</v>
      </c>
      <c r="B1658" s="47" t="s">
        <v>2510</v>
      </c>
      <c r="C1658" s="47"/>
      <c r="D1658" s="47"/>
      <c r="E1658" s="48">
        <v>21.74</v>
      </c>
      <c r="F1658" s="47"/>
      <c r="G1658" s="47"/>
      <c r="H1658" s="47"/>
      <c r="I1658" s="49">
        <v>112.12465</v>
      </c>
      <c r="J1658" s="47">
        <v>112.12433</v>
      </c>
      <c r="K1658" s="49"/>
      <c r="L1658" s="49"/>
      <c r="M1658" s="49"/>
      <c r="N1658" s="49"/>
      <c r="O1658" s="49"/>
      <c r="P1658" s="49"/>
      <c r="Q1658" s="49"/>
      <c r="R1658" s="49"/>
      <c r="S1658" s="47"/>
      <c r="T1658" s="46"/>
      <c r="U1658" s="46">
        <v>11253810</v>
      </c>
      <c r="V1658" s="46">
        <v>8995480</v>
      </c>
      <c r="W1658" s="46"/>
      <c r="X1658" s="30">
        <v>2</v>
      </c>
    </row>
    <row r="1659" spans="1:24" x14ac:dyDescent="0.3">
      <c r="A1659" s="32">
        <v>1385</v>
      </c>
      <c r="B1659" s="47" t="s">
        <v>2110</v>
      </c>
      <c r="C1659" s="47"/>
      <c r="D1659" s="47"/>
      <c r="E1659" s="48">
        <v>21.751000000000001</v>
      </c>
      <c r="F1659" s="47"/>
      <c r="G1659" s="47"/>
      <c r="H1659" s="47"/>
      <c r="I1659" s="49">
        <v>70.077699999999993</v>
      </c>
      <c r="J1659" s="47">
        <v>70.077550000000002</v>
      </c>
      <c r="K1659" s="49"/>
      <c r="L1659" s="49"/>
      <c r="M1659" s="49"/>
      <c r="N1659" s="49"/>
      <c r="O1659" s="49"/>
      <c r="P1659" s="49"/>
      <c r="Q1659" s="49"/>
      <c r="R1659" s="49"/>
      <c r="S1659" s="47"/>
      <c r="T1659" s="46"/>
      <c r="U1659" s="46">
        <v>11253810</v>
      </c>
      <c r="V1659" s="46">
        <v>8995480</v>
      </c>
      <c r="W1659" s="46"/>
      <c r="X1659" s="30">
        <v>2</v>
      </c>
    </row>
    <row r="1660" spans="1:24" x14ac:dyDescent="0.3">
      <c r="A1660" s="32">
        <v>1386</v>
      </c>
      <c r="B1660" s="47" t="s">
        <v>2513</v>
      </c>
      <c r="C1660" s="47"/>
      <c r="D1660" s="47"/>
      <c r="E1660" s="48">
        <v>21.8</v>
      </c>
      <c r="F1660" s="47"/>
      <c r="G1660" s="47"/>
      <c r="H1660" s="47"/>
      <c r="I1660" s="49">
        <v>242.19888</v>
      </c>
      <c r="J1660" s="47" t="s">
        <v>87</v>
      </c>
      <c r="K1660" s="49"/>
      <c r="L1660" s="49"/>
      <c r="M1660" s="49"/>
      <c r="N1660" s="49"/>
      <c r="O1660" s="49"/>
      <c r="P1660" s="49"/>
      <c r="Q1660" s="49"/>
      <c r="R1660" s="49"/>
      <c r="S1660" s="47"/>
      <c r="T1660" s="46"/>
      <c r="U1660" s="46">
        <v>572602</v>
      </c>
      <c r="V1660" s="46"/>
      <c r="W1660" s="46"/>
      <c r="X1660" s="30">
        <v>1</v>
      </c>
    </row>
    <row r="1661" spans="1:24" x14ac:dyDescent="0.3">
      <c r="A1661" s="32">
        <v>1387</v>
      </c>
      <c r="B1661" s="47" t="s">
        <v>2112</v>
      </c>
      <c r="C1661" s="47"/>
      <c r="D1661" s="47"/>
      <c r="E1661" s="48">
        <v>21.805</v>
      </c>
      <c r="F1661" s="47"/>
      <c r="G1661" s="47"/>
      <c r="H1661" s="47"/>
      <c r="I1661" s="49">
        <v>306.21895000000001</v>
      </c>
      <c r="J1661" s="47" t="s">
        <v>87</v>
      </c>
      <c r="K1661" s="49"/>
      <c r="L1661" s="49"/>
      <c r="M1661" s="49"/>
      <c r="N1661" s="49"/>
      <c r="O1661" s="49"/>
      <c r="P1661" s="49"/>
      <c r="Q1661" s="49"/>
      <c r="R1661" s="49"/>
      <c r="S1661" s="47"/>
      <c r="T1661" s="46"/>
      <c r="U1661" s="46">
        <v>1566447</v>
      </c>
      <c r="V1661" s="46"/>
      <c r="W1661" s="46"/>
      <c r="X1661" s="30">
        <v>1</v>
      </c>
    </row>
    <row r="1662" spans="1:24" x14ac:dyDescent="0.3">
      <c r="A1662" s="32">
        <v>1388</v>
      </c>
      <c r="B1662" s="47" t="s">
        <v>2516</v>
      </c>
      <c r="C1662" s="47"/>
      <c r="D1662" s="47"/>
      <c r="E1662" s="48">
        <v>21.870999999999999</v>
      </c>
      <c r="F1662" s="47"/>
      <c r="G1662" s="47"/>
      <c r="H1662" s="47"/>
      <c r="I1662" s="49">
        <v>128.08318</v>
      </c>
      <c r="J1662" s="47" t="s">
        <v>87</v>
      </c>
      <c r="K1662" s="49"/>
      <c r="L1662" s="49"/>
      <c r="M1662" s="49"/>
      <c r="N1662" s="49"/>
      <c r="O1662" s="49"/>
      <c r="P1662" s="49"/>
      <c r="Q1662" s="49"/>
      <c r="R1662" s="49"/>
      <c r="S1662" s="47"/>
      <c r="T1662" s="46">
        <v>2522428</v>
      </c>
      <c r="U1662" s="46"/>
      <c r="V1662" s="46"/>
      <c r="W1662" s="46"/>
      <c r="X1662" s="30">
        <v>1</v>
      </c>
    </row>
    <row r="1663" spans="1:24" x14ac:dyDescent="0.3">
      <c r="A1663" s="32">
        <v>1389</v>
      </c>
      <c r="B1663" s="47" t="s">
        <v>2519</v>
      </c>
      <c r="C1663" s="47"/>
      <c r="D1663" s="47"/>
      <c r="E1663" s="48">
        <v>21.876999999999999</v>
      </c>
      <c r="F1663" s="47"/>
      <c r="G1663" s="47"/>
      <c r="H1663" s="47"/>
      <c r="I1663" s="49">
        <v>362.39069999999998</v>
      </c>
      <c r="J1663" s="47" t="s">
        <v>87</v>
      </c>
      <c r="K1663" s="49"/>
      <c r="L1663" s="49"/>
      <c r="M1663" s="49"/>
      <c r="N1663" s="49"/>
      <c r="O1663" s="49"/>
      <c r="P1663" s="49"/>
      <c r="Q1663" s="49"/>
      <c r="R1663" s="49"/>
      <c r="S1663" s="47"/>
      <c r="T1663" s="46">
        <v>7945810</v>
      </c>
      <c r="U1663" s="46"/>
      <c r="V1663" s="46"/>
      <c r="W1663" s="46"/>
      <c r="X1663" s="30">
        <v>1</v>
      </c>
    </row>
    <row r="1664" spans="1:24" x14ac:dyDescent="0.3">
      <c r="A1664" s="32">
        <v>1390</v>
      </c>
      <c r="B1664" s="47" t="s">
        <v>2113</v>
      </c>
      <c r="C1664" s="47"/>
      <c r="D1664" s="47"/>
      <c r="E1664" s="48">
        <v>21.88</v>
      </c>
      <c r="F1664" s="47"/>
      <c r="G1664" s="47"/>
      <c r="H1664" s="47"/>
      <c r="I1664" s="49">
        <v>340.33357999999998</v>
      </c>
      <c r="J1664" s="47" t="s">
        <v>87</v>
      </c>
      <c r="K1664" s="49"/>
      <c r="L1664" s="49"/>
      <c r="M1664" s="49"/>
      <c r="N1664" s="49"/>
      <c r="O1664" s="49"/>
      <c r="P1664" s="49"/>
      <c r="Q1664" s="49"/>
      <c r="R1664" s="49"/>
      <c r="S1664" s="47"/>
      <c r="T1664" s="46">
        <v>387739363</v>
      </c>
      <c r="U1664" s="46">
        <v>81588384</v>
      </c>
      <c r="V1664" s="46"/>
      <c r="W1664" s="46"/>
      <c r="X1664" s="30">
        <v>2</v>
      </c>
    </row>
    <row r="1665" spans="1:24" x14ac:dyDescent="0.3">
      <c r="A1665" s="32">
        <v>1391</v>
      </c>
      <c r="B1665" s="47" t="s">
        <v>2114</v>
      </c>
      <c r="C1665" s="47"/>
      <c r="D1665" s="47"/>
      <c r="E1665" s="48">
        <v>21.882000000000001</v>
      </c>
      <c r="F1665" s="47"/>
      <c r="G1665" s="47"/>
      <c r="H1665" s="47"/>
      <c r="I1665" s="49">
        <v>544.26732000000004</v>
      </c>
      <c r="J1665" s="47" t="s">
        <v>87</v>
      </c>
      <c r="K1665" s="49"/>
      <c r="L1665" s="49"/>
      <c r="M1665" s="49"/>
      <c r="N1665" s="49"/>
      <c r="O1665" s="49"/>
      <c r="P1665" s="49"/>
      <c r="Q1665" s="49"/>
      <c r="R1665" s="49"/>
      <c r="S1665" s="47"/>
      <c r="T1665" s="46">
        <v>2187097</v>
      </c>
      <c r="U1665" s="46" t="s">
        <v>87</v>
      </c>
      <c r="V1665" s="46">
        <v>2202900</v>
      </c>
      <c r="W1665" s="46" t="s">
        <v>87</v>
      </c>
      <c r="X1665" s="30">
        <v>2</v>
      </c>
    </row>
    <row r="1666" spans="1:24" x14ac:dyDescent="0.3">
      <c r="A1666" s="32">
        <v>1392</v>
      </c>
      <c r="B1666" s="47" t="s">
        <v>2115</v>
      </c>
      <c r="C1666" s="47"/>
      <c r="D1666" s="47"/>
      <c r="E1666" s="48">
        <v>21.963000000000001</v>
      </c>
      <c r="F1666" s="47"/>
      <c r="G1666" s="47"/>
      <c r="H1666" s="47"/>
      <c r="I1666" s="49">
        <v>326.25639000000001</v>
      </c>
      <c r="J1666" s="47" t="s">
        <v>87</v>
      </c>
      <c r="K1666" s="49"/>
      <c r="L1666" s="49"/>
      <c r="M1666" s="49"/>
      <c r="N1666" s="49"/>
      <c r="O1666" s="49"/>
      <c r="P1666" s="49"/>
      <c r="Q1666" s="49"/>
      <c r="R1666" s="49"/>
      <c r="S1666" s="47"/>
      <c r="T1666" s="46"/>
      <c r="U1666" s="46">
        <v>246427</v>
      </c>
      <c r="V1666" s="46">
        <v>534571</v>
      </c>
      <c r="W1666" s="46"/>
      <c r="X1666" s="30">
        <v>2</v>
      </c>
    </row>
    <row r="1667" spans="1:24" x14ac:dyDescent="0.3">
      <c r="A1667" s="32">
        <v>1393</v>
      </c>
      <c r="B1667" s="47" t="s">
        <v>2524</v>
      </c>
      <c r="C1667" s="47"/>
      <c r="D1667" s="47"/>
      <c r="E1667" s="48">
        <v>22.024999999999999</v>
      </c>
      <c r="F1667" s="47"/>
      <c r="G1667" s="47"/>
      <c r="H1667" s="47"/>
      <c r="I1667" s="49">
        <v>128.08318</v>
      </c>
      <c r="J1667" s="47" t="s">
        <v>87</v>
      </c>
      <c r="K1667" s="49"/>
      <c r="L1667" s="49"/>
      <c r="M1667" s="49"/>
      <c r="N1667" s="49"/>
      <c r="O1667" s="49"/>
      <c r="P1667" s="49"/>
      <c r="Q1667" s="49"/>
      <c r="R1667" s="49"/>
      <c r="S1667" s="47"/>
      <c r="T1667" s="46" t="s">
        <v>87</v>
      </c>
      <c r="U1667" s="46">
        <v>15624310</v>
      </c>
      <c r="V1667" s="46" t="s">
        <v>87</v>
      </c>
      <c r="W1667" s="46" t="s">
        <v>87</v>
      </c>
      <c r="X1667" s="30">
        <v>1</v>
      </c>
    </row>
    <row r="1668" spans="1:24" x14ac:dyDescent="0.3">
      <c r="A1668" s="32">
        <v>1394</v>
      </c>
      <c r="B1668" s="47" t="s">
        <v>2116</v>
      </c>
      <c r="C1668" s="47"/>
      <c r="D1668" s="47"/>
      <c r="E1668" s="48">
        <v>22.064</v>
      </c>
      <c r="F1668" s="47"/>
      <c r="G1668" s="47"/>
      <c r="H1668" s="47"/>
      <c r="I1668" s="49">
        <v>324.26589999999999</v>
      </c>
      <c r="J1668" s="47" t="s">
        <v>87</v>
      </c>
      <c r="K1668" s="49"/>
      <c r="L1668" s="49"/>
      <c r="M1668" s="49"/>
      <c r="N1668" s="49"/>
      <c r="O1668" s="49"/>
      <c r="P1668" s="49"/>
      <c r="Q1668" s="49"/>
      <c r="R1668" s="49"/>
      <c r="S1668" s="47"/>
      <c r="T1668" s="46"/>
      <c r="U1668" s="46" t="s">
        <v>87</v>
      </c>
      <c r="V1668" s="46">
        <v>1548531</v>
      </c>
      <c r="W1668" s="46"/>
      <c r="X1668" s="30">
        <v>1</v>
      </c>
    </row>
    <row r="1669" spans="1:24" x14ac:dyDescent="0.3">
      <c r="A1669" s="32">
        <v>1395</v>
      </c>
      <c r="B1669" s="47" t="s">
        <v>2117</v>
      </c>
      <c r="C1669" s="47"/>
      <c r="D1669" s="47"/>
      <c r="E1669" s="48">
        <v>22.088000000000001</v>
      </c>
      <c r="F1669" s="47"/>
      <c r="G1669" s="47"/>
      <c r="H1669" s="47"/>
      <c r="I1669" s="49">
        <v>239.13047</v>
      </c>
      <c r="J1669" s="47" t="s">
        <v>87</v>
      </c>
      <c r="K1669" s="49"/>
      <c r="L1669" s="49"/>
      <c r="M1669" s="49"/>
      <c r="N1669" s="49"/>
      <c r="O1669" s="49"/>
      <c r="P1669" s="49"/>
      <c r="Q1669" s="49"/>
      <c r="R1669" s="49"/>
      <c r="S1669" s="47"/>
      <c r="T1669" s="46" t="s">
        <v>87</v>
      </c>
      <c r="U1669" s="46">
        <v>198142</v>
      </c>
      <c r="V1669" s="46">
        <v>95861</v>
      </c>
      <c r="W1669" s="46">
        <v>201606</v>
      </c>
      <c r="X1669" s="30">
        <v>3</v>
      </c>
    </row>
    <row r="1670" spans="1:24" x14ac:dyDescent="0.3">
      <c r="A1670" s="32">
        <v>1396</v>
      </c>
      <c r="B1670" s="47" t="s">
        <v>2118</v>
      </c>
      <c r="C1670" s="47"/>
      <c r="D1670" s="47"/>
      <c r="E1670" s="48">
        <v>22.088000000000001</v>
      </c>
      <c r="F1670" s="47"/>
      <c r="G1670" s="47"/>
      <c r="H1670" s="47"/>
      <c r="I1670" s="49">
        <v>226.19273000000001</v>
      </c>
      <c r="J1670" s="47" t="s">
        <v>87</v>
      </c>
      <c r="K1670" s="49"/>
      <c r="L1670" s="49"/>
      <c r="M1670" s="49"/>
      <c r="N1670" s="49"/>
      <c r="O1670" s="49"/>
      <c r="P1670" s="49"/>
      <c r="Q1670" s="49"/>
      <c r="R1670" s="49"/>
      <c r="S1670" s="47"/>
      <c r="T1670" s="46">
        <v>477511</v>
      </c>
      <c r="U1670" s="46">
        <v>484920</v>
      </c>
      <c r="V1670" s="46">
        <v>470250</v>
      </c>
      <c r="W1670" s="46">
        <v>445027</v>
      </c>
      <c r="X1670" s="30">
        <v>4</v>
      </c>
    </row>
    <row r="1671" spans="1:24" x14ac:dyDescent="0.3">
      <c r="A1671" s="32">
        <v>1397</v>
      </c>
      <c r="B1671" s="47" t="s">
        <v>2120</v>
      </c>
      <c r="C1671" s="47"/>
      <c r="D1671" s="47"/>
      <c r="E1671" s="48">
        <v>22.131</v>
      </c>
      <c r="F1671" s="47"/>
      <c r="G1671" s="47"/>
      <c r="H1671" s="47"/>
      <c r="I1671" s="49">
        <v>660.32928000000004</v>
      </c>
      <c r="J1671" s="47" t="s">
        <v>87</v>
      </c>
      <c r="K1671" s="49"/>
      <c r="L1671" s="49"/>
      <c r="M1671" s="49"/>
      <c r="N1671" s="49"/>
      <c r="O1671" s="49"/>
      <c r="P1671" s="49"/>
      <c r="Q1671" s="49"/>
      <c r="R1671" s="49"/>
      <c r="S1671" s="47"/>
      <c r="T1671" s="46" t="s">
        <v>87</v>
      </c>
      <c r="U1671" s="46">
        <v>1594215</v>
      </c>
      <c r="V1671" s="46">
        <v>774756</v>
      </c>
      <c r="W1671" s="46">
        <v>1195734</v>
      </c>
      <c r="X1671" s="30">
        <v>3</v>
      </c>
    </row>
    <row r="1672" spans="1:24" x14ac:dyDescent="0.3">
      <c r="A1672" s="32">
        <v>1398</v>
      </c>
      <c r="B1672" s="47" t="s">
        <v>2121</v>
      </c>
      <c r="C1672" s="47"/>
      <c r="D1672" s="47"/>
      <c r="E1672" s="48">
        <v>22.152000000000001</v>
      </c>
      <c r="F1672" s="47"/>
      <c r="G1672" s="47"/>
      <c r="H1672" s="47"/>
      <c r="I1672" s="49">
        <v>226.15635</v>
      </c>
      <c r="J1672" s="47" t="s">
        <v>87</v>
      </c>
      <c r="K1672" s="49"/>
      <c r="L1672" s="49"/>
      <c r="M1672" s="49"/>
      <c r="N1672" s="49"/>
      <c r="O1672" s="49"/>
      <c r="P1672" s="49"/>
      <c r="Q1672" s="49"/>
      <c r="R1672" s="49"/>
      <c r="S1672" s="47"/>
      <c r="T1672" s="46">
        <v>1056396</v>
      </c>
      <c r="U1672" s="46">
        <v>1644281</v>
      </c>
      <c r="V1672" s="46">
        <v>1433972</v>
      </c>
      <c r="W1672" s="46">
        <v>1337108</v>
      </c>
      <c r="X1672" s="30">
        <v>4</v>
      </c>
    </row>
    <row r="1673" spans="1:24" x14ac:dyDescent="0.3">
      <c r="A1673" s="32">
        <v>1399</v>
      </c>
      <c r="B1673" s="47" t="s">
        <v>2122</v>
      </c>
      <c r="C1673" s="47"/>
      <c r="D1673" s="47"/>
      <c r="E1673" s="48">
        <v>22.178999999999998</v>
      </c>
      <c r="F1673" s="47"/>
      <c r="G1673" s="47"/>
      <c r="H1673" s="47"/>
      <c r="I1673" s="49">
        <v>248.17707999999999</v>
      </c>
      <c r="J1673" s="47" t="s">
        <v>87</v>
      </c>
      <c r="K1673" s="49"/>
      <c r="L1673" s="49"/>
      <c r="M1673" s="49"/>
      <c r="N1673" s="49"/>
      <c r="O1673" s="49"/>
      <c r="P1673" s="49"/>
      <c r="Q1673" s="49"/>
      <c r="R1673" s="49"/>
      <c r="S1673" s="47"/>
      <c r="T1673" s="46"/>
      <c r="U1673" s="46">
        <v>3339109</v>
      </c>
      <c r="V1673" s="46">
        <v>3394757</v>
      </c>
      <c r="W1673" s="46"/>
      <c r="X1673" s="30">
        <v>2</v>
      </c>
    </row>
    <row r="1674" spans="1:24" x14ac:dyDescent="0.3">
      <c r="A1674" s="32">
        <v>1400</v>
      </c>
      <c r="B1674" s="47" t="s">
        <v>2124</v>
      </c>
      <c r="C1674" s="47"/>
      <c r="D1674" s="47"/>
      <c r="E1674" s="48">
        <v>22.193999999999999</v>
      </c>
      <c r="F1674" s="47"/>
      <c r="G1674" s="47"/>
      <c r="H1674" s="47"/>
      <c r="I1674" s="49">
        <v>311.13634000000002</v>
      </c>
      <c r="J1674" s="47" t="s">
        <v>87</v>
      </c>
      <c r="K1674" s="49"/>
      <c r="L1674" s="49"/>
      <c r="M1674" s="49"/>
      <c r="N1674" s="49"/>
      <c r="O1674" s="49"/>
      <c r="P1674" s="49"/>
      <c r="Q1674" s="49"/>
      <c r="R1674" s="49"/>
      <c r="S1674" s="47"/>
      <c r="T1674" s="46"/>
      <c r="U1674" s="46">
        <v>654979</v>
      </c>
      <c r="V1674" s="46">
        <v>555571</v>
      </c>
      <c r="W1674" s="46">
        <v>409814</v>
      </c>
      <c r="X1674" s="30">
        <v>3</v>
      </c>
    </row>
    <row r="1675" spans="1:24" x14ac:dyDescent="0.3">
      <c r="A1675" s="32">
        <v>1401</v>
      </c>
      <c r="B1675" s="47" t="s">
        <v>2127</v>
      </c>
      <c r="C1675" s="47"/>
      <c r="D1675" s="47"/>
      <c r="E1675" s="48">
        <v>22.193999999999999</v>
      </c>
      <c r="F1675" s="47"/>
      <c r="G1675" s="47"/>
      <c r="H1675" s="47"/>
      <c r="I1675" s="49">
        <v>272.24984999999998</v>
      </c>
      <c r="J1675" s="47" t="s">
        <v>87</v>
      </c>
      <c r="K1675" s="49"/>
      <c r="L1675" s="49"/>
      <c r="M1675" s="49"/>
      <c r="N1675" s="49"/>
      <c r="O1675" s="49"/>
      <c r="P1675" s="49"/>
      <c r="Q1675" s="49"/>
      <c r="R1675" s="49"/>
      <c r="S1675" s="47"/>
      <c r="T1675" s="46"/>
      <c r="U1675" s="46">
        <v>1250403</v>
      </c>
      <c r="V1675" s="46">
        <v>1087986</v>
      </c>
      <c r="W1675" s="46">
        <v>762311</v>
      </c>
      <c r="X1675" s="30">
        <v>3</v>
      </c>
    </row>
    <row r="1676" spans="1:24" x14ac:dyDescent="0.3">
      <c r="A1676" s="32">
        <v>1402</v>
      </c>
      <c r="B1676" s="47" t="s">
        <v>2532</v>
      </c>
      <c r="C1676" s="47"/>
      <c r="D1676" s="47"/>
      <c r="E1676" s="48">
        <v>22.193999999999999</v>
      </c>
      <c r="F1676" s="47"/>
      <c r="G1676" s="47"/>
      <c r="H1676" s="47"/>
      <c r="I1676" s="49">
        <v>340.17813999999998</v>
      </c>
      <c r="J1676" s="47" t="s">
        <v>87</v>
      </c>
      <c r="K1676" s="49"/>
      <c r="L1676" s="49"/>
      <c r="M1676" s="49"/>
      <c r="N1676" s="49"/>
      <c r="O1676" s="49"/>
      <c r="P1676" s="49"/>
      <c r="Q1676" s="49"/>
      <c r="R1676" s="49"/>
      <c r="S1676" s="47"/>
      <c r="T1676" s="46">
        <v>337727</v>
      </c>
      <c r="U1676" s="46">
        <v>812383</v>
      </c>
      <c r="V1676" s="46">
        <v>607677</v>
      </c>
      <c r="W1676" s="46">
        <v>445859</v>
      </c>
      <c r="X1676" s="30">
        <v>4</v>
      </c>
    </row>
    <row r="1677" spans="1:24" x14ac:dyDescent="0.3">
      <c r="A1677" s="32">
        <v>1403</v>
      </c>
      <c r="B1677" s="47" t="s">
        <v>2534</v>
      </c>
      <c r="C1677" s="47"/>
      <c r="D1677" s="47"/>
      <c r="E1677" s="48">
        <v>22.196000000000002</v>
      </c>
      <c r="F1677" s="47"/>
      <c r="G1677" s="47"/>
      <c r="H1677" s="47"/>
      <c r="I1677" s="49">
        <v>702.03313000000003</v>
      </c>
      <c r="J1677" s="47" t="s">
        <v>87</v>
      </c>
      <c r="K1677" s="49"/>
      <c r="L1677" s="49"/>
      <c r="M1677" s="49"/>
      <c r="N1677" s="49"/>
      <c r="O1677" s="49"/>
      <c r="P1677" s="49"/>
      <c r="Q1677" s="49"/>
      <c r="R1677" s="49"/>
      <c r="S1677" s="47"/>
      <c r="T1677" s="46"/>
      <c r="U1677" s="46">
        <v>706524</v>
      </c>
      <c r="V1677" s="46">
        <v>629763</v>
      </c>
      <c r="W1677" s="46"/>
      <c r="X1677" s="30">
        <v>2</v>
      </c>
    </row>
    <row r="1678" spans="1:24" x14ac:dyDescent="0.3">
      <c r="A1678" s="32">
        <v>1404</v>
      </c>
      <c r="B1678" s="47" t="s">
        <v>2128</v>
      </c>
      <c r="C1678" s="47"/>
      <c r="D1678" s="47"/>
      <c r="E1678" s="48">
        <v>22.198</v>
      </c>
      <c r="F1678" s="47"/>
      <c r="G1678" s="47"/>
      <c r="H1678" s="47"/>
      <c r="I1678" s="49">
        <v>381.17232999999999</v>
      </c>
      <c r="J1678" s="47" t="s">
        <v>87</v>
      </c>
      <c r="K1678" s="49"/>
      <c r="L1678" s="49"/>
      <c r="M1678" s="49"/>
      <c r="N1678" s="49"/>
      <c r="O1678" s="49"/>
      <c r="P1678" s="49"/>
      <c r="Q1678" s="49"/>
      <c r="R1678" s="49"/>
      <c r="S1678" s="47"/>
      <c r="T1678" s="46"/>
      <c r="U1678" s="46"/>
      <c r="V1678" s="46">
        <v>801427</v>
      </c>
      <c r="W1678" s="46"/>
      <c r="X1678" s="30">
        <v>1</v>
      </c>
    </row>
    <row r="1679" spans="1:24" x14ac:dyDescent="0.3">
      <c r="A1679" s="32">
        <v>1405</v>
      </c>
      <c r="B1679" s="47" t="s">
        <v>2129</v>
      </c>
      <c r="C1679" s="47"/>
      <c r="D1679" s="47"/>
      <c r="E1679" s="48">
        <v>22.201000000000001</v>
      </c>
      <c r="F1679" s="47"/>
      <c r="G1679" s="47"/>
      <c r="H1679" s="47"/>
      <c r="I1679" s="49">
        <v>441.13594000000001</v>
      </c>
      <c r="J1679" s="47" t="s">
        <v>87</v>
      </c>
      <c r="K1679" s="49"/>
      <c r="L1679" s="49"/>
      <c r="M1679" s="49"/>
      <c r="N1679" s="49"/>
      <c r="O1679" s="49"/>
      <c r="P1679" s="49"/>
      <c r="Q1679" s="49"/>
      <c r="R1679" s="49"/>
      <c r="S1679" s="47"/>
      <c r="T1679" s="46"/>
      <c r="U1679" s="46">
        <v>218333049</v>
      </c>
      <c r="V1679" s="46">
        <v>193411319</v>
      </c>
      <c r="W1679" s="46"/>
      <c r="X1679" s="30">
        <v>2</v>
      </c>
    </row>
    <row r="1680" spans="1:24" x14ac:dyDescent="0.3">
      <c r="A1680" s="32">
        <v>1406</v>
      </c>
      <c r="B1680" s="47" t="s">
        <v>2536</v>
      </c>
      <c r="C1680" s="47"/>
      <c r="D1680" s="47"/>
      <c r="E1680" s="48">
        <v>22.202999999999999</v>
      </c>
      <c r="F1680" s="47"/>
      <c r="G1680" s="47"/>
      <c r="H1680" s="47"/>
      <c r="I1680" s="49">
        <v>340.14512999999999</v>
      </c>
      <c r="J1680" s="47" t="s">
        <v>87</v>
      </c>
      <c r="K1680" s="49"/>
      <c r="L1680" s="49"/>
      <c r="M1680" s="49"/>
      <c r="N1680" s="49"/>
      <c r="O1680" s="49"/>
      <c r="P1680" s="49"/>
      <c r="Q1680" s="49"/>
      <c r="R1680" s="49"/>
      <c r="S1680" s="47"/>
      <c r="T1680" s="46"/>
      <c r="U1680" s="46">
        <v>1855644</v>
      </c>
      <c r="V1680" s="46">
        <v>1504021</v>
      </c>
      <c r="W1680" s="46"/>
      <c r="X1680" s="30">
        <v>2</v>
      </c>
    </row>
    <row r="1681" spans="1:24" x14ac:dyDescent="0.3">
      <c r="A1681" s="32">
        <v>1407</v>
      </c>
      <c r="B1681" s="47" t="s">
        <v>2537</v>
      </c>
      <c r="C1681" s="47"/>
      <c r="D1681" s="47"/>
      <c r="E1681" s="48">
        <v>22.204000000000001</v>
      </c>
      <c r="F1681" s="47"/>
      <c r="G1681" s="47"/>
      <c r="H1681" s="47"/>
      <c r="I1681" s="49">
        <v>268.12063000000001</v>
      </c>
      <c r="J1681" s="47" t="s">
        <v>87</v>
      </c>
      <c r="K1681" s="49"/>
      <c r="L1681" s="49"/>
      <c r="M1681" s="49"/>
      <c r="N1681" s="49"/>
      <c r="O1681" s="49"/>
      <c r="P1681" s="49"/>
      <c r="Q1681" s="49"/>
      <c r="R1681" s="49"/>
      <c r="S1681" s="47"/>
      <c r="T1681" s="46"/>
      <c r="U1681" s="46"/>
      <c r="V1681" s="46">
        <v>859824</v>
      </c>
      <c r="W1681" s="46"/>
      <c r="X1681" s="30">
        <v>1</v>
      </c>
    </row>
    <row r="1682" spans="1:24" x14ac:dyDescent="0.3">
      <c r="A1682" s="32">
        <v>1408</v>
      </c>
      <c r="B1682" s="47" t="s">
        <v>2538</v>
      </c>
      <c r="C1682" s="47"/>
      <c r="D1682" s="47"/>
      <c r="E1682" s="48">
        <v>22.207000000000001</v>
      </c>
      <c r="F1682" s="47"/>
      <c r="G1682" s="47"/>
      <c r="H1682" s="47"/>
      <c r="I1682" s="49">
        <v>558.13640999999996</v>
      </c>
      <c r="J1682" s="47" t="s">
        <v>87</v>
      </c>
      <c r="K1682" s="49"/>
      <c r="L1682" s="49"/>
      <c r="M1682" s="49"/>
      <c r="N1682" s="49"/>
      <c r="O1682" s="49"/>
      <c r="P1682" s="49"/>
      <c r="Q1682" s="49"/>
      <c r="R1682" s="49"/>
      <c r="S1682" s="47"/>
      <c r="T1682" s="46"/>
      <c r="U1682" s="46">
        <v>1873300</v>
      </c>
      <c r="V1682" s="46">
        <v>1547121</v>
      </c>
      <c r="W1682" s="46"/>
      <c r="X1682" s="30">
        <v>2</v>
      </c>
    </row>
    <row r="1683" spans="1:24" x14ac:dyDescent="0.3">
      <c r="A1683" s="32">
        <v>1409</v>
      </c>
      <c r="B1683" s="47" t="s">
        <v>2539</v>
      </c>
      <c r="C1683" s="47"/>
      <c r="D1683" s="47"/>
      <c r="E1683" s="48">
        <v>22.219000000000001</v>
      </c>
      <c r="F1683" s="47"/>
      <c r="G1683" s="47"/>
      <c r="H1683" s="47"/>
      <c r="I1683" s="49">
        <v>320.22784000000001</v>
      </c>
      <c r="J1683" s="47" t="s">
        <v>87</v>
      </c>
      <c r="K1683" s="49"/>
      <c r="L1683" s="49"/>
      <c r="M1683" s="49"/>
      <c r="N1683" s="49"/>
      <c r="O1683" s="49"/>
      <c r="P1683" s="49"/>
      <c r="Q1683" s="49"/>
      <c r="R1683" s="49"/>
      <c r="S1683" s="47"/>
      <c r="T1683" s="46">
        <v>10380</v>
      </c>
      <c r="U1683" s="46">
        <v>592280</v>
      </c>
      <c r="V1683" s="46">
        <v>119709</v>
      </c>
      <c r="W1683" s="46">
        <v>779881</v>
      </c>
      <c r="X1683" s="30">
        <v>4</v>
      </c>
    </row>
    <row r="1684" spans="1:24" x14ac:dyDescent="0.3">
      <c r="A1684" s="32">
        <v>1410</v>
      </c>
      <c r="B1684" s="47" t="s">
        <v>2540</v>
      </c>
      <c r="C1684" s="47"/>
      <c r="D1684" s="47"/>
      <c r="E1684" s="48">
        <v>22.302</v>
      </c>
      <c r="F1684" s="47"/>
      <c r="G1684" s="47"/>
      <c r="H1684" s="47"/>
      <c r="I1684" s="49">
        <v>196.14578</v>
      </c>
      <c r="J1684" s="47" t="s">
        <v>87</v>
      </c>
      <c r="K1684" s="49"/>
      <c r="L1684" s="49"/>
      <c r="M1684" s="49"/>
      <c r="N1684" s="49"/>
      <c r="O1684" s="49"/>
      <c r="P1684" s="49"/>
      <c r="Q1684" s="49"/>
      <c r="R1684" s="49"/>
      <c r="S1684" s="47"/>
      <c r="T1684" s="46">
        <v>754602</v>
      </c>
      <c r="U1684" s="46">
        <v>896815</v>
      </c>
      <c r="V1684" s="46">
        <v>453902</v>
      </c>
      <c r="W1684" s="46" t="s">
        <v>87</v>
      </c>
      <c r="X1684" s="30">
        <v>3</v>
      </c>
    </row>
    <row r="1685" spans="1:24" x14ac:dyDescent="0.3">
      <c r="A1685" s="32">
        <v>1411</v>
      </c>
      <c r="B1685" s="47" t="s">
        <v>2541</v>
      </c>
      <c r="C1685" s="47"/>
      <c r="D1685" s="47"/>
      <c r="E1685" s="48">
        <v>22.311</v>
      </c>
      <c r="F1685" s="47"/>
      <c r="G1685" s="47"/>
      <c r="H1685" s="47"/>
      <c r="I1685" s="49">
        <v>322.25024999999999</v>
      </c>
      <c r="J1685" s="47" t="s">
        <v>87</v>
      </c>
      <c r="K1685" s="49"/>
      <c r="L1685" s="49"/>
      <c r="M1685" s="49"/>
      <c r="N1685" s="49"/>
      <c r="O1685" s="49"/>
      <c r="P1685" s="49"/>
      <c r="Q1685" s="49"/>
      <c r="R1685" s="49"/>
      <c r="S1685" s="47"/>
      <c r="T1685" s="46"/>
      <c r="U1685" s="46">
        <v>708725</v>
      </c>
      <c r="V1685" s="46"/>
      <c r="W1685" s="46"/>
      <c r="X1685" s="30">
        <v>1</v>
      </c>
    </row>
    <row r="1686" spans="1:24" x14ac:dyDescent="0.3">
      <c r="A1686" s="32">
        <v>1412</v>
      </c>
      <c r="B1686" s="47" t="s">
        <v>2131</v>
      </c>
      <c r="C1686" s="47"/>
      <c r="D1686" s="47"/>
      <c r="E1686" s="48">
        <v>22.358000000000001</v>
      </c>
      <c r="F1686" s="47"/>
      <c r="G1686" s="47"/>
      <c r="H1686" s="47"/>
      <c r="I1686" s="49">
        <v>325.89848999999998</v>
      </c>
      <c r="J1686" s="47" t="s">
        <v>87</v>
      </c>
      <c r="K1686" s="49"/>
      <c r="L1686" s="49"/>
      <c r="M1686" s="49"/>
      <c r="N1686" s="49"/>
      <c r="O1686" s="49"/>
      <c r="P1686" s="49"/>
      <c r="Q1686" s="49"/>
      <c r="R1686" s="49"/>
      <c r="S1686" s="47"/>
      <c r="T1686" s="46">
        <v>3854785</v>
      </c>
      <c r="U1686" s="46">
        <v>3336648</v>
      </c>
      <c r="V1686" s="46"/>
      <c r="W1686" s="46"/>
      <c r="X1686" s="30">
        <v>2</v>
      </c>
    </row>
    <row r="1687" spans="1:24" x14ac:dyDescent="0.3">
      <c r="A1687" s="32">
        <v>1413</v>
      </c>
      <c r="B1687" s="47" t="s">
        <v>2132</v>
      </c>
      <c r="C1687" s="47"/>
      <c r="D1687" s="47"/>
      <c r="E1687" s="48">
        <v>22.407</v>
      </c>
      <c r="F1687" s="47"/>
      <c r="G1687" s="47"/>
      <c r="H1687" s="47"/>
      <c r="I1687" s="49">
        <v>225.15119999999999</v>
      </c>
      <c r="J1687" s="47">
        <v>225.15033</v>
      </c>
      <c r="K1687" s="49"/>
      <c r="L1687" s="49"/>
      <c r="M1687" s="49"/>
      <c r="N1687" s="49"/>
      <c r="O1687" s="49"/>
      <c r="P1687" s="49"/>
      <c r="Q1687" s="49"/>
      <c r="R1687" s="49"/>
      <c r="S1687" s="47"/>
      <c r="T1687" s="46"/>
      <c r="U1687" s="46">
        <v>1074108</v>
      </c>
      <c r="V1687" s="46">
        <v>951686</v>
      </c>
      <c r="W1687" s="46">
        <v>854087</v>
      </c>
      <c r="X1687" s="30">
        <v>3</v>
      </c>
    </row>
    <row r="1688" spans="1:24" x14ac:dyDescent="0.3">
      <c r="A1688" s="32">
        <v>1414</v>
      </c>
      <c r="B1688" s="47" t="s">
        <v>2133</v>
      </c>
      <c r="C1688" s="47"/>
      <c r="D1688" s="47"/>
      <c r="E1688" s="48">
        <v>22.413</v>
      </c>
      <c r="F1688" s="47"/>
      <c r="G1688" s="47"/>
      <c r="H1688" s="47"/>
      <c r="I1688" s="49">
        <v>380.17306000000002</v>
      </c>
      <c r="J1688" s="47" t="s">
        <v>87</v>
      </c>
      <c r="K1688" s="49"/>
      <c r="L1688" s="49"/>
      <c r="M1688" s="49"/>
      <c r="N1688" s="49"/>
      <c r="O1688" s="49"/>
      <c r="P1688" s="49"/>
      <c r="Q1688" s="49"/>
      <c r="R1688" s="49"/>
      <c r="S1688" s="47"/>
      <c r="T1688" s="46"/>
      <c r="U1688" s="46">
        <v>1294904</v>
      </c>
      <c r="V1688" s="46">
        <v>941183</v>
      </c>
      <c r="W1688" s="46">
        <v>906998</v>
      </c>
      <c r="X1688" s="30">
        <v>3</v>
      </c>
    </row>
    <row r="1689" spans="1:24" x14ac:dyDescent="0.3">
      <c r="A1689" s="32">
        <v>1415</v>
      </c>
      <c r="B1689" s="47" t="s">
        <v>2134</v>
      </c>
      <c r="C1689" s="47"/>
      <c r="D1689" s="47"/>
      <c r="E1689" s="48">
        <v>22.414000000000001</v>
      </c>
      <c r="F1689" s="47"/>
      <c r="G1689" s="47"/>
      <c r="H1689" s="47"/>
      <c r="I1689" s="49">
        <v>433.17399</v>
      </c>
      <c r="J1689" s="47" t="s">
        <v>87</v>
      </c>
      <c r="K1689" s="49"/>
      <c r="L1689" s="49"/>
      <c r="M1689" s="49"/>
      <c r="N1689" s="49"/>
      <c r="O1689" s="49"/>
      <c r="P1689" s="49"/>
      <c r="Q1689" s="49"/>
      <c r="R1689" s="49"/>
      <c r="S1689" s="47"/>
      <c r="T1689" s="46"/>
      <c r="U1689" s="46">
        <v>1656444</v>
      </c>
      <c r="V1689" s="46">
        <v>1225026</v>
      </c>
      <c r="W1689" s="46" t="s">
        <v>87</v>
      </c>
      <c r="X1689" s="30">
        <v>2</v>
      </c>
    </row>
    <row r="1690" spans="1:24" x14ac:dyDescent="0.3">
      <c r="A1690" s="32">
        <v>1416</v>
      </c>
      <c r="B1690" s="47" t="s">
        <v>2542</v>
      </c>
      <c r="C1690" s="47"/>
      <c r="D1690" s="47"/>
      <c r="E1690" s="48">
        <v>22.422999999999998</v>
      </c>
      <c r="F1690" s="47"/>
      <c r="G1690" s="47"/>
      <c r="H1690" s="47"/>
      <c r="I1690" s="49">
        <v>222.12504999999999</v>
      </c>
      <c r="J1690" s="47" t="s">
        <v>87</v>
      </c>
      <c r="K1690" s="49"/>
      <c r="L1690" s="49"/>
      <c r="M1690" s="49"/>
      <c r="N1690" s="49"/>
      <c r="O1690" s="49"/>
      <c r="P1690" s="49"/>
      <c r="Q1690" s="49"/>
      <c r="R1690" s="49"/>
      <c r="S1690" s="47"/>
      <c r="T1690" s="46"/>
      <c r="U1690" s="46">
        <v>5301471</v>
      </c>
      <c r="V1690" s="46"/>
      <c r="W1690" s="46">
        <v>4007295</v>
      </c>
      <c r="X1690" s="30">
        <v>2</v>
      </c>
    </row>
    <row r="1691" spans="1:24" x14ac:dyDescent="0.3">
      <c r="A1691" s="32">
        <v>1417</v>
      </c>
      <c r="B1691" s="47" t="s">
        <v>2136</v>
      </c>
      <c r="C1691" s="47"/>
      <c r="D1691" s="47"/>
      <c r="E1691" s="48">
        <v>22.425000000000001</v>
      </c>
      <c r="F1691" s="47"/>
      <c r="G1691" s="47"/>
      <c r="H1691" s="47"/>
      <c r="I1691" s="49">
        <v>282.23419999999999</v>
      </c>
      <c r="J1691" s="47" t="s">
        <v>87</v>
      </c>
      <c r="K1691" s="49"/>
      <c r="L1691" s="49"/>
      <c r="M1691" s="49"/>
      <c r="N1691" s="49"/>
      <c r="O1691" s="49"/>
      <c r="P1691" s="49"/>
      <c r="Q1691" s="49"/>
      <c r="R1691" s="49"/>
      <c r="S1691" s="47"/>
      <c r="T1691" s="46">
        <v>2712479</v>
      </c>
      <c r="U1691" s="46">
        <v>9333489</v>
      </c>
      <c r="V1691" s="46">
        <v>5189297</v>
      </c>
      <c r="W1691" s="46">
        <v>10248943</v>
      </c>
      <c r="X1691" s="30">
        <v>4</v>
      </c>
    </row>
    <row r="1692" spans="1:24" x14ac:dyDescent="0.3">
      <c r="A1692" s="32">
        <v>1418</v>
      </c>
      <c r="B1692" s="47" t="s">
        <v>2138</v>
      </c>
      <c r="C1692" s="47"/>
      <c r="D1692" s="47"/>
      <c r="E1692" s="48">
        <v>22.427</v>
      </c>
      <c r="F1692" s="47"/>
      <c r="G1692" s="47"/>
      <c r="H1692" s="47"/>
      <c r="I1692" s="49">
        <v>176.08318</v>
      </c>
      <c r="J1692" s="47" t="s">
        <v>87</v>
      </c>
      <c r="K1692" s="49"/>
      <c r="L1692" s="49"/>
      <c r="M1692" s="49"/>
      <c r="N1692" s="49"/>
      <c r="O1692" s="49"/>
      <c r="P1692" s="49"/>
      <c r="Q1692" s="49"/>
      <c r="R1692" s="49"/>
      <c r="S1692" s="47"/>
      <c r="T1692" s="46"/>
      <c r="U1692" s="46">
        <v>2966672</v>
      </c>
      <c r="V1692" s="46"/>
      <c r="W1692" s="46">
        <v>3361323</v>
      </c>
      <c r="X1692" s="30">
        <v>2</v>
      </c>
    </row>
    <row r="1693" spans="1:24" x14ac:dyDescent="0.3">
      <c r="A1693" s="32">
        <v>1419</v>
      </c>
      <c r="B1693" s="47" t="s">
        <v>2139</v>
      </c>
      <c r="C1693" s="47"/>
      <c r="D1693" s="47"/>
      <c r="E1693" s="48">
        <v>22.427</v>
      </c>
      <c r="F1693" s="47"/>
      <c r="G1693" s="47"/>
      <c r="H1693" s="47"/>
      <c r="I1693" s="49">
        <v>511.06725999999998</v>
      </c>
      <c r="J1693" s="47" t="s">
        <v>87</v>
      </c>
      <c r="K1693" s="49"/>
      <c r="L1693" s="49"/>
      <c r="M1693" s="49"/>
      <c r="N1693" s="49"/>
      <c r="O1693" s="49"/>
      <c r="P1693" s="49"/>
      <c r="Q1693" s="49"/>
      <c r="R1693" s="49"/>
      <c r="S1693" s="47"/>
      <c r="T1693" s="46"/>
      <c r="U1693" s="46">
        <v>1137612</v>
      </c>
      <c r="V1693" s="46">
        <v>514201</v>
      </c>
      <c r="W1693" s="46">
        <v>1274320</v>
      </c>
      <c r="X1693" s="30">
        <v>3</v>
      </c>
    </row>
    <row r="1694" spans="1:24" x14ac:dyDescent="0.3">
      <c r="A1694" s="32">
        <v>1420</v>
      </c>
      <c r="B1694" s="47" t="s">
        <v>2141</v>
      </c>
      <c r="C1694" s="47"/>
      <c r="D1694" s="47"/>
      <c r="E1694" s="48">
        <v>22.428000000000001</v>
      </c>
      <c r="F1694" s="47"/>
      <c r="G1694" s="47"/>
      <c r="H1694" s="47"/>
      <c r="I1694" s="49">
        <v>200.21347</v>
      </c>
      <c r="J1694" s="47" t="s">
        <v>87</v>
      </c>
      <c r="K1694" s="49"/>
      <c r="L1694" s="49"/>
      <c r="M1694" s="49"/>
      <c r="N1694" s="49"/>
      <c r="O1694" s="49"/>
      <c r="P1694" s="49"/>
      <c r="Q1694" s="49"/>
      <c r="R1694" s="49"/>
      <c r="S1694" s="47"/>
      <c r="T1694" s="46"/>
      <c r="U1694" s="46">
        <v>989970</v>
      </c>
      <c r="V1694" s="46">
        <v>583560</v>
      </c>
      <c r="W1694" s="46">
        <v>1093452</v>
      </c>
      <c r="X1694" s="30">
        <v>3</v>
      </c>
    </row>
    <row r="1695" spans="1:24" x14ac:dyDescent="0.3">
      <c r="A1695" s="32">
        <v>1421</v>
      </c>
      <c r="B1695" s="47" t="s">
        <v>2145</v>
      </c>
      <c r="C1695" s="47"/>
      <c r="D1695" s="47"/>
      <c r="E1695" s="48">
        <v>22.428999999999998</v>
      </c>
      <c r="F1695" s="47"/>
      <c r="G1695" s="47"/>
      <c r="H1695" s="47"/>
      <c r="I1695" s="49">
        <v>188.15192999999999</v>
      </c>
      <c r="J1695" s="47" t="s">
        <v>87</v>
      </c>
      <c r="K1695" s="49"/>
      <c r="L1695" s="49"/>
      <c r="M1695" s="49"/>
      <c r="N1695" s="49"/>
      <c r="O1695" s="49"/>
      <c r="P1695" s="49"/>
      <c r="Q1695" s="49"/>
      <c r="R1695" s="49"/>
      <c r="S1695" s="47"/>
      <c r="T1695" s="46"/>
      <c r="U1695" s="46">
        <v>754772</v>
      </c>
      <c r="V1695" s="46">
        <v>392895</v>
      </c>
      <c r="W1695" s="46">
        <v>932324</v>
      </c>
      <c r="X1695" s="30">
        <v>3</v>
      </c>
    </row>
    <row r="1696" spans="1:24" x14ac:dyDescent="0.3">
      <c r="A1696" s="32">
        <v>1422</v>
      </c>
      <c r="B1696" s="47" t="s">
        <v>2543</v>
      </c>
      <c r="C1696" s="47"/>
      <c r="D1696" s="47"/>
      <c r="E1696" s="48">
        <v>22.43</v>
      </c>
      <c r="F1696" s="47"/>
      <c r="G1696" s="47"/>
      <c r="H1696" s="47"/>
      <c r="I1696" s="49">
        <v>444.09071</v>
      </c>
      <c r="J1696" s="47" t="s">
        <v>87</v>
      </c>
      <c r="K1696" s="49"/>
      <c r="L1696" s="49"/>
      <c r="M1696" s="49"/>
      <c r="N1696" s="49"/>
      <c r="O1696" s="49"/>
      <c r="P1696" s="49"/>
      <c r="Q1696" s="49"/>
      <c r="R1696" s="49"/>
      <c r="S1696" s="47"/>
      <c r="T1696" s="46"/>
      <c r="U1696" s="46">
        <v>2058362</v>
      </c>
      <c r="V1696" s="46">
        <v>1008319</v>
      </c>
      <c r="W1696" s="46">
        <v>2290105</v>
      </c>
      <c r="X1696" s="30">
        <v>3</v>
      </c>
    </row>
    <row r="1697" spans="1:24" x14ac:dyDescent="0.3">
      <c r="A1697" s="32">
        <v>1423</v>
      </c>
      <c r="B1697" s="47" t="s">
        <v>2143</v>
      </c>
      <c r="C1697" s="47"/>
      <c r="D1697" s="47"/>
      <c r="E1697" s="48">
        <v>22.434000000000001</v>
      </c>
      <c r="F1697" s="47"/>
      <c r="G1697" s="47"/>
      <c r="H1697" s="47"/>
      <c r="I1697" s="49">
        <v>496.10023000000001</v>
      </c>
      <c r="J1697" s="47" t="s">
        <v>87</v>
      </c>
      <c r="K1697" s="49"/>
      <c r="L1697" s="49"/>
      <c r="M1697" s="49"/>
      <c r="N1697" s="49"/>
      <c r="O1697" s="49"/>
      <c r="P1697" s="49"/>
      <c r="Q1697" s="49"/>
      <c r="R1697" s="49"/>
      <c r="S1697" s="47"/>
      <c r="T1697" s="46"/>
      <c r="U1697" s="46">
        <v>19034894</v>
      </c>
      <c r="V1697" s="46">
        <v>9476062</v>
      </c>
      <c r="W1697" s="46">
        <v>21668185</v>
      </c>
      <c r="X1697" s="30">
        <v>3</v>
      </c>
    </row>
    <row r="1698" spans="1:24" x14ac:dyDescent="0.3">
      <c r="A1698" s="32">
        <v>1424</v>
      </c>
      <c r="B1698" s="47" t="s">
        <v>2544</v>
      </c>
      <c r="C1698" s="47"/>
      <c r="D1698" s="47"/>
      <c r="E1698" s="48">
        <v>22.45</v>
      </c>
      <c r="F1698" s="47"/>
      <c r="G1698" s="47"/>
      <c r="H1698" s="47"/>
      <c r="I1698" s="49">
        <v>392.20157999999998</v>
      </c>
      <c r="J1698" s="47" t="s">
        <v>87</v>
      </c>
      <c r="K1698" s="49"/>
      <c r="L1698" s="49"/>
      <c r="M1698" s="49"/>
      <c r="N1698" s="49"/>
      <c r="O1698" s="49"/>
      <c r="P1698" s="49"/>
      <c r="Q1698" s="49"/>
      <c r="R1698" s="49"/>
      <c r="S1698" s="47"/>
      <c r="T1698" s="46"/>
      <c r="U1698" s="46">
        <v>917527</v>
      </c>
      <c r="V1698" s="46"/>
      <c r="W1698" s="46"/>
      <c r="X1698" s="30">
        <v>1</v>
      </c>
    </row>
    <row r="1699" spans="1:24" x14ac:dyDescent="0.3">
      <c r="A1699" s="32">
        <v>1425</v>
      </c>
      <c r="B1699" s="47" t="s">
        <v>2144</v>
      </c>
      <c r="C1699" s="47"/>
      <c r="D1699" s="47"/>
      <c r="E1699" s="48">
        <v>22.454000000000001</v>
      </c>
      <c r="F1699" s="47"/>
      <c r="G1699" s="47"/>
      <c r="H1699" s="47"/>
      <c r="I1699" s="49">
        <v>70.077699999999993</v>
      </c>
      <c r="J1699" s="47">
        <v>70.077520000000007</v>
      </c>
      <c r="K1699" s="49"/>
      <c r="L1699" s="49"/>
      <c r="M1699" s="49"/>
      <c r="N1699" s="49"/>
      <c r="O1699" s="49"/>
      <c r="P1699" s="49"/>
      <c r="Q1699" s="49"/>
      <c r="R1699" s="49"/>
      <c r="S1699" s="47"/>
      <c r="T1699" s="46"/>
      <c r="U1699" s="46"/>
      <c r="V1699" s="46">
        <v>29018954</v>
      </c>
      <c r="W1699" s="46"/>
      <c r="X1699" s="30">
        <v>1</v>
      </c>
    </row>
    <row r="1700" spans="1:24" x14ac:dyDescent="0.3">
      <c r="A1700" s="32">
        <v>1426</v>
      </c>
      <c r="B1700" s="47" t="s">
        <v>2545</v>
      </c>
      <c r="C1700" s="47"/>
      <c r="D1700" s="47"/>
      <c r="E1700" s="48">
        <v>22.46</v>
      </c>
      <c r="F1700" s="47"/>
      <c r="G1700" s="47"/>
      <c r="H1700" s="47"/>
      <c r="I1700" s="49">
        <v>196.14578</v>
      </c>
      <c r="J1700" s="47" t="s">
        <v>87</v>
      </c>
      <c r="K1700" s="49"/>
      <c r="L1700" s="49"/>
      <c r="M1700" s="49"/>
      <c r="N1700" s="49"/>
      <c r="O1700" s="49"/>
      <c r="P1700" s="49"/>
      <c r="Q1700" s="49"/>
      <c r="R1700" s="49"/>
      <c r="S1700" s="47"/>
      <c r="T1700" s="46"/>
      <c r="U1700" s="46">
        <v>1811393</v>
      </c>
      <c r="V1700" s="46"/>
      <c r="W1700" s="46"/>
      <c r="X1700" s="30">
        <v>1</v>
      </c>
    </row>
    <row r="1701" spans="1:24" x14ac:dyDescent="0.3">
      <c r="A1701" s="32">
        <v>1427</v>
      </c>
      <c r="B1701" s="47" t="s">
        <v>2146</v>
      </c>
      <c r="C1701" s="47"/>
      <c r="D1701" s="47"/>
      <c r="E1701" s="48">
        <v>22.516999999999999</v>
      </c>
      <c r="F1701" s="47"/>
      <c r="G1701" s="47"/>
      <c r="H1701" s="47"/>
      <c r="I1701" s="49">
        <v>163.04839000000001</v>
      </c>
      <c r="J1701" s="47" t="s">
        <v>87</v>
      </c>
      <c r="K1701" s="49"/>
      <c r="L1701" s="49"/>
      <c r="M1701" s="49"/>
      <c r="N1701" s="49"/>
      <c r="O1701" s="49"/>
      <c r="P1701" s="49"/>
      <c r="Q1701" s="49"/>
      <c r="R1701" s="49"/>
      <c r="S1701" s="47"/>
      <c r="T1701" s="46">
        <v>639634</v>
      </c>
      <c r="U1701" s="46">
        <v>205420</v>
      </c>
      <c r="V1701" s="46">
        <v>564901</v>
      </c>
      <c r="W1701" s="46">
        <v>559178</v>
      </c>
      <c r="X1701" s="30">
        <v>4</v>
      </c>
    </row>
    <row r="1702" spans="1:24" x14ac:dyDescent="0.3">
      <c r="A1702" s="32">
        <v>1428</v>
      </c>
      <c r="B1702" s="47" t="s">
        <v>2147</v>
      </c>
      <c r="C1702" s="47"/>
      <c r="D1702" s="47"/>
      <c r="E1702" s="48">
        <v>22.521999999999998</v>
      </c>
      <c r="F1702" s="47"/>
      <c r="G1702" s="47"/>
      <c r="H1702" s="47"/>
      <c r="I1702" s="49">
        <v>236.10431</v>
      </c>
      <c r="J1702" s="47" t="s">
        <v>87</v>
      </c>
      <c r="K1702" s="49"/>
      <c r="L1702" s="49"/>
      <c r="M1702" s="49"/>
      <c r="N1702" s="49"/>
      <c r="O1702" s="49"/>
      <c r="P1702" s="49"/>
      <c r="Q1702" s="49"/>
      <c r="R1702" s="49"/>
      <c r="S1702" s="47"/>
      <c r="T1702" s="46">
        <v>2693588</v>
      </c>
      <c r="U1702" s="46">
        <v>3397767</v>
      </c>
      <c r="V1702" s="46">
        <v>2562089</v>
      </c>
      <c r="W1702" s="46">
        <v>3148170</v>
      </c>
      <c r="X1702" s="30">
        <v>4</v>
      </c>
    </row>
    <row r="1703" spans="1:24" x14ac:dyDescent="0.3">
      <c r="A1703" s="32">
        <v>1429</v>
      </c>
      <c r="B1703" s="47" t="s">
        <v>2546</v>
      </c>
      <c r="C1703" s="47"/>
      <c r="D1703" s="47"/>
      <c r="E1703" s="48">
        <v>22.521999999999998</v>
      </c>
      <c r="F1703" s="47"/>
      <c r="G1703" s="47"/>
      <c r="H1703" s="47"/>
      <c r="I1703" s="49">
        <v>222.19782000000001</v>
      </c>
      <c r="J1703" s="47" t="s">
        <v>87</v>
      </c>
      <c r="K1703" s="49"/>
      <c r="L1703" s="49"/>
      <c r="M1703" s="49"/>
      <c r="N1703" s="49"/>
      <c r="O1703" s="49"/>
      <c r="P1703" s="49"/>
      <c r="Q1703" s="49"/>
      <c r="R1703" s="49"/>
      <c r="S1703" s="47"/>
      <c r="T1703" s="46">
        <v>816851</v>
      </c>
      <c r="U1703" s="46">
        <v>874437</v>
      </c>
      <c r="V1703" s="46">
        <v>656069</v>
      </c>
      <c r="W1703" s="46" t="s">
        <v>87</v>
      </c>
      <c r="X1703" s="30">
        <v>3</v>
      </c>
    </row>
    <row r="1704" spans="1:24" x14ac:dyDescent="0.3">
      <c r="A1704" s="32">
        <v>1430</v>
      </c>
      <c r="B1704" s="47" t="s">
        <v>2547</v>
      </c>
      <c r="C1704" s="47"/>
      <c r="D1704" s="47"/>
      <c r="E1704" s="48">
        <v>22.526</v>
      </c>
      <c r="F1704" s="47"/>
      <c r="G1704" s="47"/>
      <c r="H1704" s="47"/>
      <c r="I1704" s="49">
        <v>248.12678</v>
      </c>
      <c r="J1704" s="47" t="s">
        <v>87</v>
      </c>
      <c r="K1704" s="49"/>
      <c r="L1704" s="49"/>
      <c r="M1704" s="49"/>
      <c r="N1704" s="49"/>
      <c r="O1704" s="49"/>
      <c r="P1704" s="49"/>
      <c r="Q1704" s="49"/>
      <c r="R1704" s="49"/>
      <c r="S1704" s="47"/>
      <c r="T1704" s="46"/>
      <c r="U1704" s="46">
        <v>1819363</v>
      </c>
      <c r="V1704" s="46"/>
      <c r="W1704" s="46">
        <v>1705231</v>
      </c>
      <c r="X1704" s="30">
        <v>2</v>
      </c>
    </row>
    <row r="1705" spans="1:24" x14ac:dyDescent="0.3">
      <c r="A1705" s="32">
        <v>1431</v>
      </c>
      <c r="B1705" s="47" t="s">
        <v>2548</v>
      </c>
      <c r="C1705" s="47"/>
      <c r="D1705" s="47"/>
      <c r="E1705" s="48">
        <v>22.530999999999999</v>
      </c>
      <c r="F1705" s="47"/>
      <c r="G1705" s="47"/>
      <c r="H1705" s="47"/>
      <c r="I1705" s="49">
        <v>320.12544000000003</v>
      </c>
      <c r="J1705" s="47" t="s">
        <v>87</v>
      </c>
      <c r="K1705" s="49"/>
      <c r="L1705" s="49"/>
      <c r="M1705" s="49"/>
      <c r="N1705" s="49"/>
      <c r="O1705" s="49"/>
      <c r="P1705" s="49"/>
      <c r="Q1705" s="49"/>
      <c r="R1705" s="49"/>
      <c r="S1705" s="47"/>
      <c r="T1705" s="46">
        <v>5841226</v>
      </c>
      <c r="U1705" s="46">
        <v>7656089</v>
      </c>
      <c r="V1705" s="46"/>
      <c r="W1705" s="46">
        <v>6728273</v>
      </c>
      <c r="X1705" s="30">
        <v>3</v>
      </c>
    </row>
    <row r="1706" spans="1:24" x14ac:dyDescent="0.3">
      <c r="A1706" s="32">
        <v>1432</v>
      </c>
      <c r="B1706" s="47" t="s">
        <v>2549</v>
      </c>
      <c r="C1706" s="47"/>
      <c r="D1706" s="47"/>
      <c r="E1706" s="48">
        <v>22.533000000000001</v>
      </c>
      <c r="F1706" s="47"/>
      <c r="G1706" s="47"/>
      <c r="H1706" s="47"/>
      <c r="I1706" s="49">
        <v>280.20330000000001</v>
      </c>
      <c r="J1706" s="47" t="s">
        <v>87</v>
      </c>
      <c r="K1706" s="49"/>
      <c r="L1706" s="49"/>
      <c r="M1706" s="49"/>
      <c r="N1706" s="49"/>
      <c r="O1706" s="49"/>
      <c r="P1706" s="49"/>
      <c r="Q1706" s="49"/>
      <c r="R1706" s="49"/>
      <c r="S1706" s="47"/>
      <c r="T1706" s="46">
        <v>345261</v>
      </c>
      <c r="U1706" s="46">
        <v>551729</v>
      </c>
      <c r="V1706" s="46" t="s">
        <v>87</v>
      </c>
      <c r="W1706" s="46">
        <v>460635</v>
      </c>
      <c r="X1706" s="30">
        <v>3</v>
      </c>
    </row>
    <row r="1707" spans="1:24" x14ac:dyDescent="0.3">
      <c r="A1707" s="32">
        <v>1433</v>
      </c>
      <c r="B1707" s="47" t="s">
        <v>2550</v>
      </c>
      <c r="C1707" s="47"/>
      <c r="D1707" s="47"/>
      <c r="E1707" s="48">
        <v>22.56</v>
      </c>
      <c r="F1707" s="47"/>
      <c r="G1707" s="47"/>
      <c r="H1707" s="47"/>
      <c r="I1707" s="49">
        <v>174.12504999999999</v>
      </c>
      <c r="J1707" s="47" t="s">
        <v>87</v>
      </c>
      <c r="K1707" s="49"/>
      <c r="L1707" s="49"/>
      <c r="M1707" s="49"/>
      <c r="N1707" s="49"/>
      <c r="O1707" s="49"/>
      <c r="P1707" s="49"/>
      <c r="Q1707" s="49"/>
      <c r="R1707" s="49"/>
      <c r="S1707" s="47"/>
      <c r="T1707" s="46"/>
      <c r="U1707" s="46"/>
      <c r="V1707" s="46"/>
      <c r="W1707" s="46">
        <v>9063949</v>
      </c>
      <c r="X1707" s="30">
        <v>1</v>
      </c>
    </row>
    <row r="1708" spans="1:24" x14ac:dyDescent="0.3">
      <c r="A1708" s="32">
        <v>1434</v>
      </c>
      <c r="B1708" s="47" t="s">
        <v>2551</v>
      </c>
      <c r="C1708" s="47"/>
      <c r="D1708" s="47"/>
      <c r="E1708" s="48">
        <v>22.582000000000001</v>
      </c>
      <c r="F1708" s="47"/>
      <c r="G1708" s="47"/>
      <c r="H1708" s="47"/>
      <c r="I1708" s="49">
        <v>333.16831000000002</v>
      </c>
      <c r="J1708" s="47" t="s">
        <v>87</v>
      </c>
      <c r="K1708" s="49"/>
      <c r="L1708" s="49"/>
      <c r="M1708" s="49"/>
      <c r="N1708" s="49"/>
      <c r="O1708" s="49"/>
      <c r="P1708" s="49"/>
      <c r="Q1708" s="49"/>
      <c r="R1708" s="49"/>
      <c r="S1708" s="47"/>
      <c r="T1708" s="46">
        <v>102899</v>
      </c>
      <c r="U1708" s="46">
        <v>314913</v>
      </c>
      <c r="V1708" s="46" t="s">
        <v>87</v>
      </c>
      <c r="W1708" s="46">
        <v>742234</v>
      </c>
      <c r="X1708" s="30">
        <v>3</v>
      </c>
    </row>
    <row r="1709" spans="1:24" x14ac:dyDescent="0.3">
      <c r="A1709" s="32">
        <v>1435</v>
      </c>
      <c r="B1709" s="47" t="s">
        <v>2552</v>
      </c>
      <c r="C1709" s="47"/>
      <c r="D1709" s="47"/>
      <c r="E1709" s="48">
        <v>22.664999999999999</v>
      </c>
      <c r="F1709" s="47"/>
      <c r="G1709" s="47"/>
      <c r="H1709" s="47"/>
      <c r="I1709" s="49">
        <v>301.15332999999998</v>
      </c>
      <c r="J1709" s="47" t="s">
        <v>87</v>
      </c>
      <c r="K1709" s="49"/>
      <c r="L1709" s="49"/>
      <c r="M1709" s="49"/>
      <c r="N1709" s="49"/>
      <c r="O1709" s="49"/>
      <c r="P1709" s="49"/>
      <c r="Q1709" s="49"/>
      <c r="R1709" s="49"/>
      <c r="S1709" s="47"/>
      <c r="T1709" s="46"/>
      <c r="U1709" s="46">
        <v>4309894</v>
      </c>
      <c r="V1709" s="46"/>
      <c r="W1709" s="46"/>
      <c r="X1709" s="30">
        <v>1</v>
      </c>
    </row>
    <row r="1710" spans="1:24" x14ac:dyDescent="0.3">
      <c r="A1710" s="32">
        <v>1436</v>
      </c>
      <c r="B1710" s="47" t="s">
        <v>2553</v>
      </c>
      <c r="C1710" s="47"/>
      <c r="D1710" s="47"/>
      <c r="E1710" s="48">
        <v>22.670999999999999</v>
      </c>
      <c r="F1710" s="47"/>
      <c r="G1710" s="47"/>
      <c r="H1710" s="47"/>
      <c r="I1710" s="49">
        <v>279.10359999999997</v>
      </c>
      <c r="J1710" s="47" t="s">
        <v>87</v>
      </c>
      <c r="K1710" s="49"/>
      <c r="L1710" s="49"/>
      <c r="M1710" s="49"/>
      <c r="N1710" s="49"/>
      <c r="O1710" s="49"/>
      <c r="P1710" s="49"/>
      <c r="Q1710" s="49"/>
      <c r="R1710" s="49"/>
      <c r="S1710" s="47"/>
      <c r="T1710" s="46"/>
      <c r="U1710" s="46">
        <v>667657</v>
      </c>
      <c r="V1710" s="46"/>
      <c r="W1710" s="46"/>
      <c r="X1710" s="30">
        <v>1</v>
      </c>
    </row>
    <row r="1711" spans="1:24" x14ac:dyDescent="0.3">
      <c r="A1711" s="32">
        <v>1437</v>
      </c>
      <c r="B1711" s="47" t="s">
        <v>724</v>
      </c>
      <c r="C1711" s="47"/>
      <c r="D1711" s="47"/>
      <c r="E1711" s="48">
        <v>22.731000000000002</v>
      </c>
      <c r="F1711" s="47"/>
      <c r="G1711" s="47"/>
      <c r="H1711" s="47"/>
      <c r="I1711" s="49">
        <v>200.11957000000001</v>
      </c>
      <c r="J1711" s="47" t="s">
        <v>87</v>
      </c>
      <c r="K1711" s="49"/>
      <c r="L1711" s="49"/>
      <c r="M1711" s="49"/>
      <c r="N1711" s="49"/>
      <c r="O1711" s="49"/>
      <c r="P1711" s="49"/>
      <c r="Q1711" s="49"/>
      <c r="R1711" s="49"/>
      <c r="S1711" s="47"/>
      <c r="T1711" s="46">
        <v>2838443</v>
      </c>
      <c r="U1711" s="46" t="s">
        <v>87</v>
      </c>
      <c r="V1711" s="46">
        <v>3393765</v>
      </c>
      <c r="W1711" s="46" t="s">
        <v>87</v>
      </c>
      <c r="X1711" s="30">
        <v>2</v>
      </c>
    </row>
    <row r="1712" spans="1:24" x14ac:dyDescent="0.3">
      <c r="A1712" s="32">
        <v>1438</v>
      </c>
      <c r="B1712" s="47" t="s">
        <v>2554</v>
      </c>
      <c r="C1712" s="47"/>
      <c r="D1712" s="47"/>
      <c r="E1712" s="48">
        <v>22.786999999999999</v>
      </c>
      <c r="F1712" s="47"/>
      <c r="G1712" s="47"/>
      <c r="H1712" s="47"/>
      <c r="I1712" s="49">
        <v>144.07810000000001</v>
      </c>
      <c r="J1712" s="47" t="s">
        <v>87</v>
      </c>
      <c r="K1712" s="49"/>
      <c r="L1712" s="49"/>
      <c r="M1712" s="49"/>
      <c r="N1712" s="49"/>
      <c r="O1712" s="49"/>
      <c r="P1712" s="49"/>
      <c r="Q1712" s="49"/>
      <c r="R1712" s="49"/>
      <c r="S1712" s="47"/>
      <c r="T1712" s="46" t="s">
        <v>87</v>
      </c>
      <c r="U1712" s="46">
        <v>3465671</v>
      </c>
      <c r="V1712" s="46" t="s">
        <v>87</v>
      </c>
      <c r="W1712" s="46">
        <v>2654509</v>
      </c>
      <c r="X1712" s="30">
        <v>2</v>
      </c>
    </row>
    <row r="1713" spans="1:24" x14ac:dyDescent="0.3">
      <c r="A1713" s="32">
        <v>1439</v>
      </c>
      <c r="B1713" s="47" t="s">
        <v>2555</v>
      </c>
      <c r="C1713" s="47"/>
      <c r="D1713" s="47"/>
      <c r="E1713" s="48">
        <v>22.802</v>
      </c>
      <c r="F1713" s="47"/>
      <c r="G1713" s="47"/>
      <c r="H1713" s="47"/>
      <c r="I1713" s="49">
        <v>610.30233999999996</v>
      </c>
      <c r="J1713" s="47" t="s">
        <v>87</v>
      </c>
      <c r="K1713" s="49"/>
      <c r="L1713" s="49"/>
      <c r="M1713" s="49"/>
      <c r="N1713" s="49"/>
      <c r="O1713" s="49"/>
      <c r="P1713" s="49"/>
      <c r="Q1713" s="49"/>
      <c r="R1713" s="49"/>
      <c r="S1713" s="47"/>
      <c r="T1713" s="46">
        <v>592905</v>
      </c>
      <c r="U1713" s="46">
        <v>756783</v>
      </c>
      <c r="V1713" s="46">
        <v>606090</v>
      </c>
      <c r="W1713" s="46">
        <v>537899</v>
      </c>
      <c r="X1713" s="30">
        <v>4</v>
      </c>
    </row>
    <row r="1714" spans="1:24" x14ac:dyDescent="0.3">
      <c r="A1714" s="32">
        <v>1440</v>
      </c>
      <c r="B1714" s="47" t="s">
        <v>2556</v>
      </c>
      <c r="C1714" s="47"/>
      <c r="D1714" s="47"/>
      <c r="E1714" s="48">
        <v>22.893999999999998</v>
      </c>
      <c r="F1714" s="47"/>
      <c r="G1714" s="47"/>
      <c r="H1714" s="47"/>
      <c r="I1714" s="49">
        <v>244.18217000000001</v>
      </c>
      <c r="J1714" s="47">
        <v>244.18144000000001</v>
      </c>
      <c r="K1714" s="49"/>
      <c r="L1714" s="49"/>
      <c r="M1714" s="49"/>
      <c r="N1714" s="49"/>
      <c r="O1714" s="49"/>
      <c r="P1714" s="49"/>
      <c r="Q1714" s="49"/>
      <c r="R1714" s="49"/>
      <c r="S1714" s="47"/>
      <c r="T1714" s="46"/>
      <c r="U1714" s="46"/>
      <c r="V1714" s="46"/>
      <c r="W1714" s="46">
        <v>10522197</v>
      </c>
      <c r="X1714" s="30">
        <v>1</v>
      </c>
    </row>
    <row r="1715" spans="1:24" x14ac:dyDescent="0.3">
      <c r="A1715" s="32">
        <v>1441</v>
      </c>
      <c r="B1715" s="47" t="s">
        <v>2557</v>
      </c>
      <c r="C1715" s="47"/>
      <c r="D1715" s="47"/>
      <c r="E1715" s="48">
        <v>22.896999999999998</v>
      </c>
      <c r="F1715" s="47"/>
      <c r="G1715" s="47"/>
      <c r="H1715" s="47"/>
      <c r="I1715" s="49">
        <v>254.13013000000001</v>
      </c>
      <c r="J1715" s="47" t="s">
        <v>87</v>
      </c>
      <c r="K1715" s="49"/>
      <c r="L1715" s="49"/>
      <c r="M1715" s="49"/>
      <c r="N1715" s="49"/>
      <c r="O1715" s="49"/>
      <c r="P1715" s="49"/>
      <c r="Q1715" s="49"/>
      <c r="R1715" s="49"/>
      <c r="S1715" s="47"/>
      <c r="T1715" s="46"/>
      <c r="U1715" s="46"/>
      <c r="V1715" s="46"/>
      <c r="W1715" s="46">
        <v>831215</v>
      </c>
      <c r="X1715" s="30">
        <v>1</v>
      </c>
    </row>
    <row r="1716" spans="1:24" x14ac:dyDescent="0.3">
      <c r="A1716" s="32">
        <v>1442</v>
      </c>
      <c r="B1716" s="47" t="s">
        <v>2558</v>
      </c>
      <c r="C1716" s="47"/>
      <c r="D1716" s="47"/>
      <c r="E1716" s="48">
        <v>22.91</v>
      </c>
      <c r="F1716" s="47"/>
      <c r="G1716" s="47"/>
      <c r="H1716" s="47"/>
      <c r="I1716" s="49">
        <v>278.08972</v>
      </c>
      <c r="J1716" s="47" t="s">
        <v>87</v>
      </c>
      <c r="K1716" s="49"/>
      <c r="L1716" s="49"/>
      <c r="M1716" s="49"/>
      <c r="N1716" s="49"/>
      <c r="O1716" s="49"/>
      <c r="P1716" s="49"/>
      <c r="Q1716" s="49"/>
      <c r="R1716" s="49"/>
      <c r="S1716" s="47"/>
      <c r="T1716" s="46">
        <v>1243159</v>
      </c>
      <c r="U1716" s="46"/>
      <c r="V1716" s="46">
        <v>824470</v>
      </c>
      <c r="W1716" s="46"/>
      <c r="X1716" s="30">
        <v>2</v>
      </c>
    </row>
    <row r="1717" spans="1:24" x14ac:dyDescent="0.3">
      <c r="A1717" s="32">
        <v>1443</v>
      </c>
      <c r="B1717" s="47" t="s">
        <v>2559</v>
      </c>
      <c r="C1717" s="47"/>
      <c r="D1717" s="47"/>
      <c r="E1717" s="48">
        <v>22.925999999999998</v>
      </c>
      <c r="F1717" s="47"/>
      <c r="G1717" s="47"/>
      <c r="H1717" s="47"/>
      <c r="I1717" s="49">
        <v>304.22483</v>
      </c>
      <c r="J1717" s="47" t="s">
        <v>87</v>
      </c>
      <c r="K1717" s="49"/>
      <c r="L1717" s="49"/>
      <c r="M1717" s="49"/>
      <c r="N1717" s="49"/>
      <c r="O1717" s="49"/>
      <c r="P1717" s="49"/>
      <c r="Q1717" s="49"/>
      <c r="R1717" s="49"/>
      <c r="S1717" s="47"/>
      <c r="T1717" s="46"/>
      <c r="U1717" s="46">
        <v>9726888</v>
      </c>
      <c r="V1717" s="46">
        <v>2736825</v>
      </c>
      <c r="W1717" s="46"/>
      <c r="X1717" s="30">
        <v>2</v>
      </c>
    </row>
    <row r="1718" spans="1:24" x14ac:dyDescent="0.3">
      <c r="A1718" s="32">
        <v>1444</v>
      </c>
      <c r="B1718" s="47" t="s">
        <v>2560</v>
      </c>
      <c r="C1718" s="47"/>
      <c r="D1718" s="47"/>
      <c r="E1718" s="48">
        <v>22.942</v>
      </c>
      <c r="F1718" s="47"/>
      <c r="G1718" s="47"/>
      <c r="H1718" s="47"/>
      <c r="I1718" s="49">
        <v>211.13554999999999</v>
      </c>
      <c r="J1718" s="47" t="s">
        <v>87</v>
      </c>
      <c r="K1718" s="49"/>
      <c r="L1718" s="49"/>
      <c r="M1718" s="49"/>
      <c r="N1718" s="49"/>
      <c r="O1718" s="49"/>
      <c r="P1718" s="49"/>
      <c r="Q1718" s="49"/>
      <c r="R1718" s="49"/>
      <c r="S1718" s="47"/>
      <c r="T1718" s="46">
        <v>1331989</v>
      </c>
      <c r="U1718" s="46">
        <v>2623817</v>
      </c>
      <c r="V1718" s="46">
        <v>350671</v>
      </c>
      <c r="W1718" s="46" t="s">
        <v>87</v>
      </c>
      <c r="X1718" s="30">
        <v>3</v>
      </c>
    </row>
    <row r="1719" spans="1:24" x14ac:dyDescent="0.3">
      <c r="A1719" s="32">
        <v>1445</v>
      </c>
      <c r="B1719" s="47" t="s">
        <v>2561</v>
      </c>
      <c r="C1719" s="47"/>
      <c r="D1719" s="47"/>
      <c r="E1719" s="48">
        <v>22.959</v>
      </c>
      <c r="F1719" s="47"/>
      <c r="G1719" s="47"/>
      <c r="H1719" s="47"/>
      <c r="I1719" s="49">
        <v>312.17241000000001</v>
      </c>
      <c r="J1719" s="47" t="s">
        <v>87</v>
      </c>
      <c r="K1719" s="49"/>
      <c r="L1719" s="49"/>
      <c r="M1719" s="49"/>
      <c r="N1719" s="49"/>
      <c r="O1719" s="49"/>
      <c r="P1719" s="49"/>
      <c r="Q1719" s="49"/>
      <c r="R1719" s="49"/>
      <c r="S1719" s="47"/>
      <c r="T1719" s="46"/>
      <c r="U1719" s="46">
        <v>4453288</v>
      </c>
      <c r="V1719" s="46"/>
      <c r="W1719" s="46">
        <v>3772082</v>
      </c>
      <c r="X1719" s="30">
        <v>2</v>
      </c>
    </row>
    <row r="1720" spans="1:24" x14ac:dyDescent="0.3">
      <c r="A1720" s="32">
        <v>1446</v>
      </c>
      <c r="B1720" s="47" t="s">
        <v>2562</v>
      </c>
      <c r="C1720" s="47"/>
      <c r="D1720" s="47"/>
      <c r="E1720" s="48">
        <v>22.994</v>
      </c>
      <c r="F1720" s="47"/>
      <c r="G1720" s="47"/>
      <c r="H1720" s="47"/>
      <c r="I1720" s="49">
        <v>232.13052999999999</v>
      </c>
      <c r="J1720" s="47" t="s">
        <v>87</v>
      </c>
      <c r="K1720" s="49"/>
      <c r="L1720" s="49"/>
      <c r="M1720" s="49"/>
      <c r="N1720" s="49"/>
      <c r="O1720" s="49"/>
      <c r="P1720" s="49"/>
      <c r="Q1720" s="49"/>
      <c r="R1720" s="49"/>
      <c r="S1720" s="47"/>
      <c r="T1720" s="46"/>
      <c r="U1720" s="46">
        <v>556270</v>
      </c>
      <c r="V1720" s="46">
        <v>356013</v>
      </c>
      <c r="W1720" s="46"/>
      <c r="X1720" s="30">
        <v>2</v>
      </c>
    </row>
    <row r="1721" spans="1:24" x14ac:dyDescent="0.3">
      <c r="A1721" s="32">
        <v>1447</v>
      </c>
      <c r="B1721" s="47" t="s">
        <v>2563</v>
      </c>
      <c r="C1721" s="47"/>
      <c r="D1721" s="47"/>
      <c r="E1721" s="48">
        <v>23.053999999999998</v>
      </c>
      <c r="F1721" s="47"/>
      <c r="G1721" s="47"/>
      <c r="H1721" s="47"/>
      <c r="I1721" s="49">
        <v>367.19493999999997</v>
      </c>
      <c r="J1721" s="47" t="s">
        <v>87</v>
      </c>
      <c r="K1721" s="49"/>
      <c r="L1721" s="49"/>
      <c r="M1721" s="49"/>
      <c r="N1721" s="49"/>
      <c r="O1721" s="49"/>
      <c r="P1721" s="49"/>
      <c r="Q1721" s="49"/>
      <c r="R1721" s="49"/>
      <c r="S1721" s="47"/>
      <c r="T1721" s="46"/>
      <c r="U1721" s="46">
        <v>2219222</v>
      </c>
      <c r="V1721" s="46">
        <v>1793988</v>
      </c>
      <c r="W1721" s="46"/>
      <c r="X1721" s="30">
        <v>2</v>
      </c>
    </row>
    <row r="1722" spans="1:24" x14ac:dyDescent="0.3">
      <c r="A1722" s="32">
        <v>1448</v>
      </c>
      <c r="B1722" s="47" t="s">
        <v>2564</v>
      </c>
      <c r="C1722" s="47"/>
      <c r="D1722" s="47"/>
      <c r="E1722" s="48">
        <v>23.061</v>
      </c>
      <c r="F1722" s="47"/>
      <c r="G1722" s="47"/>
      <c r="H1722" s="47"/>
      <c r="I1722" s="49">
        <v>400.20330000000001</v>
      </c>
      <c r="J1722" s="47" t="s">
        <v>87</v>
      </c>
      <c r="K1722" s="49"/>
      <c r="L1722" s="49"/>
      <c r="M1722" s="49"/>
      <c r="N1722" s="49"/>
      <c r="O1722" s="49"/>
      <c r="P1722" s="49"/>
      <c r="Q1722" s="49"/>
      <c r="R1722" s="49"/>
      <c r="S1722" s="47"/>
      <c r="T1722" s="46"/>
      <c r="U1722" s="46">
        <v>555844</v>
      </c>
      <c r="V1722" s="46">
        <v>457320</v>
      </c>
      <c r="W1722" s="46"/>
      <c r="X1722" s="30">
        <v>2</v>
      </c>
    </row>
    <row r="1723" spans="1:24" x14ac:dyDescent="0.3">
      <c r="A1723" s="32">
        <v>1449</v>
      </c>
      <c r="B1723" s="47" t="s">
        <v>2565</v>
      </c>
      <c r="C1723" s="47"/>
      <c r="D1723" s="47"/>
      <c r="E1723" s="48">
        <v>23.137</v>
      </c>
      <c r="F1723" s="47"/>
      <c r="G1723" s="47"/>
      <c r="H1723" s="47"/>
      <c r="I1723" s="49">
        <v>190.14644999999999</v>
      </c>
      <c r="J1723" s="47" t="s">
        <v>87</v>
      </c>
      <c r="K1723" s="49"/>
      <c r="L1723" s="49"/>
      <c r="M1723" s="49"/>
      <c r="N1723" s="49"/>
      <c r="O1723" s="49"/>
      <c r="P1723" s="49"/>
      <c r="Q1723" s="49"/>
      <c r="R1723" s="49"/>
      <c r="S1723" s="47"/>
      <c r="T1723" s="46">
        <v>1447389</v>
      </c>
      <c r="U1723" s="46">
        <v>1406666</v>
      </c>
      <c r="V1723" s="46">
        <v>1293257</v>
      </c>
      <c r="W1723" s="46">
        <v>1272466</v>
      </c>
      <c r="X1723" s="30">
        <v>4</v>
      </c>
    </row>
    <row r="1724" spans="1:24" x14ac:dyDescent="0.3">
      <c r="A1724" s="32">
        <v>1450</v>
      </c>
      <c r="B1724" s="47" t="s">
        <v>2566</v>
      </c>
      <c r="C1724" s="47"/>
      <c r="D1724" s="47"/>
      <c r="E1724" s="48">
        <v>23.14</v>
      </c>
      <c r="F1724" s="47"/>
      <c r="G1724" s="47"/>
      <c r="H1724" s="47"/>
      <c r="I1724" s="49">
        <v>246.19782000000001</v>
      </c>
      <c r="J1724" s="47" t="s">
        <v>87</v>
      </c>
      <c r="K1724" s="49"/>
      <c r="L1724" s="49"/>
      <c r="M1724" s="49"/>
      <c r="N1724" s="49"/>
      <c r="O1724" s="49"/>
      <c r="P1724" s="49"/>
      <c r="Q1724" s="49"/>
      <c r="R1724" s="49"/>
      <c r="S1724" s="47"/>
      <c r="T1724" s="46">
        <v>1447389</v>
      </c>
      <c r="U1724" s="46">
        <v>1406666</v>
      </c>
      <c r="V1724" s="46">
        <v>1293257</v>
      </c>
      <c r="W1724" s="46">
        <v>1272466</v>
      </c>
      <c r="X1724" s="30">
        <v>4</v>
      </c>
    </row>
    <row r="1725" spans="1:24" x14ac:dyDescent="0.3">
      <c r="A1725" s="32">
        <v>1451</v>
      </c>
      <c r="B1725" s="47" t="s">
        <v>2567</v>
      </c>
      <c r="C1725" s="47"/>
      <c r="D1725" s="47"/>
      <c r="E1725" s="48">
        <v>23.140999999999998</v>
      </c>
      <c r="F1725" s="47"/>
      <c r="G1725" s="47"/>
      <c r="H1725" s="47"/>
      <c r="I1725" s="49">
        <v>236.17707999999999</v>
      </c>
      <c r="J1725" s="47" t="s">
        <v>87</v>
      </c>
      <c r="K1725" s="49"/>
      <c r="L1725" s="49"/>
      <c r="M1725" s="49"/>
      <c r="N1725" s="49"/>
      <c r="O1725" s="49"/>
      <c r="P1725" s="49"/>
      <c r="Q1725" s="49"/>
      <c r="R1725" s="49"/>
      <c r="S1725" s="47"/>
      <c r="T1725" s="46">
        <v>8554676</v>
      </c>
      <c r="U1725" s="46">
        <v>9324498</v>
      </c>
      <c r="V1725" s="46">
        <v>6687080</v>
      </c>
      <c r="W1725" s="46">
        <v>9108976</v>
      </c>
      <c r="X1725" s="30">
        <v>4</v>
      </c>
    </row>
    <row r="1726" spans="1:24" x14ac:dyDescent="0.3">
      <c r="A1726" s="32">
        <v>1452</v>
      </c>
      <c r="B1726" s="47" t="s">
        <v>2568</v>
      </c>
      <c r="C1726" s="47"/>
      <c r="D1726" s="47"/>
      <c r="E1726" s="48">
        <v>23.140999999999998</v>
      </c>
      <c r="F1726" s="47"/>
      <c r="G1726" s="47"/>
      <c r="H1726" s="47"/>
      <c r="I1726" s="49">
        <v>148.12465</v>
      </c>
      <c r="J1726" s="47" t="s">
        <v>87</v>
      </c>
      <c r="K1726" s="49"/>
      <c r="L1726" s="49"/>
      <c r="M1726" s="49"/>
      <c r="N1726" s="49"/>
      <c r="O1726" s="49"/>
      <c r="P1726" s="49"/>
      <c r="Q1726" s="49"/>
      <c r="R1726" s="49"/>
      <c r="S1726" s="47"/>
      <c r="T1726" s="46">
        <v>1447389</v>
      </c>
      <c r="U1726" s="46">
        <v>1406666</v>
      </c>
      <c r="V1726" s="46">
        <v>1293257</v>
      </c>
      <c r="W1726" s="46">
        <v>1272466</v>
      </c>
      <c r="X1726" s="30">
        <v>4</v>
      </c>
    </row>
    <row r="1727" spans="1:24" x14ac:dyDescent="0.3">
      <c r="A1727" s="32">
        <v>1453</v>
      </c>
      <c r="B1727" s="47" t="s">
        <v>2149</v>
      </c>
      <c r="C1727" s="47"/>
      <c r="D1727" s="47"/>
      <c r="E1727" s="48">
        <v>23.140999999999998</v>
      </c>
      <c r="F1727" s="47"/>
      <c r="G1727" s="47"/>
      <c r="H1727" s="47"/>
      <c r="I1727" s="49">
        <v>154.09882999999999</v>
      </c>
      <c r="J1727" s="47" t="s">
        <v>87</v>
      </c>
      <c r="K1727" s="49"/>
      <c r="L1727" s="49"/>
      <c r="M1727" s="49"/>
      <c r="N1727" s="49"/>
      <c r="O1727" s="49"/>
      <c r="P1727" s="49"/>
      <c r="Q1727" s="49"/>
      <c r="R1727" s="49"/>
      <c r="S1727" s="47"/>
      <c r="T1727" s="46">
        <v>1155094</v>
      </c>
      <c r="U1727" s="46">
        <v>1101048</v>
      </c>
      <c r="V1727" s="46">
        <v>1921087</v>
      </c>
      <c r="W1727" s="46">
        <v>932141</v>
      </c>
      <c r="X1727" s="30">
        <v>4</v>
      </c>
    </row>
    <row r="1728" spans="1:24" x14ac:dyDescent="0.3">
      <c r="A1728" s="32">
        <v>1454</v>
      </c>
      <c r="B1728" s="47" t="s">
        <v>2569</v>
      </c>
      <c r="C1728" s="47"/>
      <c r="D1728" s="47"/>
      <c r="E1728" s="48">
        <v>23.148</v>
      </c>
      <c r="F1728" s="47"/>
      <c r="G1728" s="47"/>
      <c r="H1728" s="47"/>
      <c r="I1728" s="49">
        <v>234.16143</v>
      </c>
      <c r="J1728" s="47" t="s">
        <v>87</v>
      </c>
      <c r="K1728" s="49"/>
      <c r="L1728" s="49"/>
      <c r="M1728" s="49"/>
      <c r="N1728" s="49"/>
      <c r="O1728" s="49"/>
      <c r="P1728" s="49"/>
      <c r="Q1728" s="49"/>
      <c r="R1728" s="49"/>
      <c r="S1728" s="47"/>
      <c r="T1728" s="46">
        <v>1466712</v>
      </c>
      <c r="U1728" s="46">
        <v>1673727</v>
      </c>
      <c r="V1728" s="46">
        <v>1086674</v>
      </c>
      <c r="W1728" s="46">
        <v>1573088</v>
      </c>
      <c r="X1728" s="30">
        <v>4</v>
      </c>
    </row>
    <row r="1729" spans="1:24" x14ac:dyDescent="0.3">
      <c r="A1729" s="32">
        <v>1455</v>
      </c>
      <c r="B1729" s="47" t="s">
        <v>2570</v>
      </c>
      <c r="C1729" s="47"/>
      <c r="D1729" s="47"/>
      <c r="E1729" s="48">
        <v>23.149000000000001</v>
      </c>
      <c r="F1729" s="47"/>
      <c r="G1729" s="47"/>
      <c r="H1729" s="47"/>
      <c r="I1729" s="49">
        <v>344.08253000000002</v>
      </c>
      <c r="J1729" s="47" t="s">
        <v>87</v>
      </c>
      <c r="K1729" s="49"/>
      <c r="L1729" s="49"/>
      <c r="M1729" s="49"/>
      <c r="N1729" s="49"/>
      <c r="O1729" s="49"/>
      <c r="P1729" s="49"/>
      <c r="Q1729" s="49"/>
      <c r="R1729" s="49"/>
      <c r="S1729" s="47"/>
      <c r="T1729" s="46">
        <v>8204616</v>
      </c>
      <c r="U1729" s="46">
        <v>8404413</v>
      </c>
      <c r="V1729" s="46">
        <v>6572408</v>
      </c>
      <c r="W1729" s="46">
        <v>8653163</v>
      </c>
      <c r="X1729" s="30">
        <v>4</v>
      </c>
    </row>
    <row r="1730" spans="1:24" x14ac:dyDescent="0.3">
      <c r="A1730" s="32">
        <v>1456</v>
      </c>
      <c r="B1730" s="47" t="s">
        <v>2571</v>
      </c>
      <c r="C1730" s="47"/>
      <c r="D1730" s="47"/>
      <c r="E1730" s="48">
        <v>23.15</v>
      </c>
      <c r="F1730" s="47"/>
      <c r="G1730" s="47"/>
      <c r="H1730" s="47"/>
      <c r="I1730" s="49">
        <v>228.08932999999999</v>
      </c>
      <c r="J1730" s="47" t="s">
        <v>87</v>
      </c>
      <c r="K1730" s="49"/>
      <c r="L1730" s="49"/>
      <c r="M1730" s="49"/>
      <c r="N1730" s="49"/>
      <c r="O1730" s="49"/>
      <c r="P1730" s="49"/>
      <c r="Q1730" s="49"/>
      <c r="R1730" s="49"/>
      <c r="S1730" s="47"/>
      <c r="T1730" s="46">
        <v>1299719</v>
      </c>
      <c r="U1730" s="46">
        <v>1335573</v>
      </c>
      <c r="V1730" s="46">
        <v>974252</v>
      </c>
      <c r="W1730" s="46">
        <v>1459260</v>
      </c>
      <c r="X1730" s="30">
        <v>4</v>
      </c>
    </row>
    <row r="1731" spans="1:24" x14ac:dyDescent="0.3">
      <c r="A1731" s="32">
        <v>1457</v>
      </c>
      <c r="B1731" s="47" t="s">
        <v>2572</v>
      </c>
      <c r="C1731" s="47"/>
      <c r="D1731" s="47"/>
      <c r="E1731" s="48">
        <v>23.15</v>
      </c>
      <c r="F1731" s="47"/>
      <c r="G1731" s="47"/>
      <c r="H1731" s="47"/>
      <c r="I1731" s="49">
        <v>492.17133999999999</v>
      </c>
      <c r="J1731" s="47" t="s">
        <v>87</v>
      </c>
      <c r="K1731" s="49"/>
      <c r="L1731" s="49"/>
      <c r="M1731" s="49"/>
      <c r="N1731" s="49"/>
      <c r="O1731" s="49"/>
      <c r="P1731" s="49"/>
      <c r="Q1731" s="49"/>
      <c r="R1731" s="49"/>
      <c r="S1731" s="47"/>
      <c r="T1731" s="46">
        <v>1299719</v>
      </c>
      <c r="U1731" s="46">
        <v>1335573</v>
      </c>
      <c r="V1731" s="46">
        <v>974252</v>
      </c>
      <c r="W1731" s="46">
        <v>1459260</v>
      </c>
      <c r="X1731" s="30">
        <v>4</v>
      </c>
    </row>
    <row r="1732" spans="1:24" x14ac:dyDescent="0.3">
      <c r="A1732" s="32">
        <v>1458</v>
      </c>
      <c r="B1732" s="47" t="s">
        <v>2573</v>
      </c>
      <c r="C1732" s="47"/>
      <c r="D1732" s="47"/>
      <c r="E1732" s="48">
        <v>23.152000000000001</v>
      </c>
      <c r="F1732" s="47"/>
      <c r="G1732" s="47"/>
      <c r="H1732" s="47"/>
      <c r="I1732" s="49">
        <v>218.11488</v>
      </c>
      <c r="J1732" s="47" t="s">
        <v>87</v>
      </c>
      <c r="K1732" s="49"/>
      <c r="L1732" s="49"/>
      <c r="M1732" s="49"/>
      <c r="N1732" s="49"/>
      <c r="O1732" s="49"/>
      <c r="P1732" s="49"/>
      <c r="Q1732" s="49"/>
      <c r="R1732" s="49"/>
      <c r="S1732" s="47"/>
      <c r="T1732" s="46">
        <v>2877581</v>
      </c>
      <c r="U1732" s="46">
        <v>3378768</v>
      </c>
      <c r="V1732" s="46">
        <v>2255049</v>
      </c>
      <c r="W1732" s="46">
        <v>3168104</v>
      </c>
      <c r="X1732" s="30">
        <v>4</v>
      </c>
    </row>
    <row r="1733" spans="1:24" x14ac:dyDescent="0.3">
      <c r="A1733" s="32">
        <v>1459</v>
      </c>
      <c r="B1733" s="47" t="s">
        <v>727</v>
      </c>
      <c r="C1733" s="47"/>
      <c r="D1733" s="47"/>
      <c r="E1733" s="48">
        <v>23.152999999999999</v>
      </c>
      <c r="F1733" s="47"/>
      <c r="G1733" s="47"/>
      <c r="H1733" s="47"/>
      <c r="I1733" s="49">
        <v>176.11957000000001</v>
      </c>
      <c r="J1733" s="47" t="s">
        <v>87</v>
      </c>
      <c r="K1733" s="49"/>
      <c r="L1733" s="49"/>
      <c r="M1733" s="49"/>
      <c r="N1733" s="49"/>
      <c r="O1733" s="49"/>
      <c r="P1733" s="49"/>
      <c r="Q1733" s="49"/>
      <c r="R1733" s="49"/>
      <c r="S1733" s="47"/>
      <c r="T1733" s="46">
        <v>4790825</v>
      </c>
      <c r="U1733" s="46">
        <v>4592325</v>
      </c>
      <c r="V1733" s="46">
        <v>5151797</v>
      </c>
      <c r="W1733" s="46">
        <v>5778562</v>
      </c>
      <c r="X1733" s="30">
        <v>4</v>
      </c>
    </row>
    <row r="1734" spans="1:24" x14ac:dyDescent="0.3">
      <c r="A1734" s="32">
        <v>1460</v>
      </c>
      <c r="B1734" s="47" t="s">
        <v>2574</v>
      </c>
      <c r="C1734" s="47"/>
      <c r="D1734" s="47"/>
      <c r="E1734" s="48">
        <v>23.155000000000001</v>
      </c>
      <c r="F1734" s="47"/>
      <c r="G1734" s="47"/>
      <c r="H1734" s="47"/>
      <c r="I1734" s="49">
        <v>256.08760999999998</v>
      </c>
      <c r="J1734" s="47" t="s">
        <v>87</v>
      </c>
      <c r="K1734" s="49"/>
      <c r="L1734" s="49"/>
      <c r="M1734" s="49"/>
      <c r="N1734" s="49"/>
      <c r="O1734" s="49"/>
      <c r="P1734" s="49"/>
      <c r="Q1734" s="49"/>
      <c r="R1734" s="49"/>
      <c r="S1734" s="47"/>
      <c r="T1734" s="46">
        <v>1299719</v>
      </c>
      <c r="U1734" s="46">
        <v>1335573</v>
      </c>
      <c r="V1734" s="46">
        <v>974252</v>
      </c>
      <c r="W1734" s="46">
        <v>1459260</v>
      </c>
      <c r="X1734" s="30">
        <v>4</v>
      </c>
    </row>
    <row r="1735" spans="1:24" x14ac:dyDescent="0.3">
      <c r="A1735" s="32">
        <v>1461</v>
      </c>
      <c r="B1735" s="47" t="s">
        <v>2575</v>
      </c>
      <c r="C1735" s="47"/>
      <c r="D1735" s="47"/>
      <c r="E1735" s="48">
        <v>23.164000000000001</v>
      </c>
      <c r="F1735" s="47"/>
      <c r="G1735" s="47"/>
      <c r="H1735" s="47"/>
      <c r="I1735" s="49">
        <v>294.10978999999998</v>
      </c>
      <c r="J1735" s="47" t="s">
        <v>87</v>
      </c>
      <c r="K1735" s="49"/>
      <c r="L1735" s="49"/>
      <c r="M1735" s="49"/>
      <c r="N1735" s="49"/>
      <c r="O1735" s="49"/>
      <c r="P1735" s="49"/>
      <c r="Q1735" s="49"/>
      <c r="R1735" s="49"/>
      <c r="S1735" s="47"/>
      <c r="T1735" s="46"/>
      <c r="U1735" s="46"/>
      <c r="V1735" s="46"/>
      <c r="W1735" s="46">
        <v>1756446</v>
      </c>
      <c r="X1735" s="30">
        <v>1</v>
      </c>
    </row>
    <row r="1736" spans="1:24" x14ac:dyDescent="0.3">
      <c r="A1736" s="32">
        <v>1462</v>
      </c>
      <c r="B1736" s="47" t="s">
        <v>2151</v>
      </c>
      <c r="C1736" s="47"/>
      <c r="D1736" s="47"/>
      <c r="E1736" s="48">
        <v>23.279</v>
      </c>
      <c r="F1736" s="47"/>
      <c r="G1736" s="47"/>
      <c r="H1736" s="47"/>
      <c r="I1736" s="49">
        <v>338.17239000000001</v>
      </c>
      <c r="J1736" s="47" t="s">
        <v>87</v>
      </c>
      <c r="K1736" s="49"/>
      <c r="L1736" s="49"/>
      <c r="M1736" s="49"/>
      <c r="N1736" s="49"/>
      <c r="O1736" s="49"/>
      <c r="P1736" s="49"/>
      <c r="Q1736" s="49"/>
      <c r="R1736" s="49"/>
      <c r="S1736" s="47"/>
      <c r="T1736" s="46">
        <v>3285353</v>
      </c>
      <c r="U1736" s="46">
        <v>2642251</v>
      </c>
      <c r="V1736" s="46">
        <v>2986050</v>
      </c>
      <c r="W1736" s="46">
        <v>2009630</v>
      </c>
      <c r="X1736" s="30">
        <v>4</v>
      </c>
    </row>
    <row r="1737" spans="1:24" x14ac:dyDescent="0.3">
      <c r="A1737" s="32">
        <v>1463</v>
      </c>
      <c r="B1737" s="47" t="s">
        <v>2576</v>
      </c>
      <c r="C1737" s="47"/>
      <c r="D1737" s="47"/>
      <c r="E1737" s="48">
        <v>23.283000000000001</v>
      </c>
      <c r="F1737" s="47"/>
      <c r="G1737" s="47"/>
      <c r="H1737" s="47"/>
      <c r="I1737" s="49">
        <v>238.19273000000001</v>
      </c>
      <c r="J1737" s="47" t="s">
        <v>87</v>
      </c>
      <c r="K1737" s="49"/>
      <c r="L1737" s="49"/>
      <c r="M1737" s="49"/>
      <c r="N1737" s="49"/>
      <c r="O1737" s="49"/>
      <c r="P1737" s="49"/>
      <c r="Q1737" s="49"/>
      <c r="R1737" s="49"/>
      <c r="S1737" s="47"/>
      <c r="T1737" s="46">
        <v>699276</v>
      </c>
      <c r="U1737" s="46"/>
      <c r="V1737" s="46"/>
      <c r="W1737" s="46"/>
      <c r="X1737" s="30">
        <v>1</v>
      </c>
    </row>
    <row r="1738" spans="1:24" x14ac:dyDescent="0.3">
      <c r="A1738" s="32">
        <v>1464</v>
      </c>
      <c r="B1738" s="47" t="s">
        <v>2152</v>
      </c>
      <c r="C1738" s="47"/>
      <c r="D1738" s="47"/>
      <c r="E1738" s="48">
        <v>23.294</v>
      </c>
      <c r="F1738" s="47"/>
      <c r="G1738" s="47"/>
      <c r="H1738" s="47"/>
      <c r="I1738" s="49">
        <v>278.09154999999998</v>
      </c>
      <c r="J1738" s="47" t="s">
        <v>87</v>
      </c>
      <c r="K1738" s="49"/>
      <c r="L1738" s="49"/>
      <c r="M1738" s="49"/>
      <c r="N1738" s="49"/>
      <c r="O1738" s="49"/>
      <c r="P1738" s="49"/>
      <c r="Q1738" s="49"/>
      <c r="R1738" s="49"/>
      <c r="S1738" s="47"/>
      <c r="T1738" s="46">
        <v>27709</v>
      </c>
      <c r="U1738" s="46">
        <v>7365220</v>
      </c>
      <c r="V1738" s="46">
        <v>550692</v>
      </c>
      <c r="W1738" s="46">
        <v>2511426</v>
      </c>
      <c r="X1738" s="30">
        <v>4</v>
      </c>
    </row>
    <row r="1739" spans="1:24" x14ac:dyDescent="0.3">
      <c r="A1739" s="32">
        <v>1465</v>
      </c>
      <c r="B1739" s="47" t="s">
        <v>2577</v>
      </c>
      <c r="C1739" s="47"/>
      <c r="D1739" s="47"/>
      <c r="E1739" s="48">
        <v>23.303999999999998</v>
      </c>
      <c r="F1739" s="47"/>
      <c r="G1739" s="47"/>
      <c r="H1739" s="47"/>
      <c r="I1739" s="49">
        <v>252.15087</v>
      </c>
      <c r="J1739" s="47" t="s">
        <v>87</v>
      </c>
      <c r="K1739" s="49"/>
      <c r="L1739" s="49"/>
      <c r="M1739" s="49"/>
      <c r="N1739" s="49"/>
      <c r="O1739" s="49"/>
      <c r="P1739" s="49"/>
      <c r="Q1739" s="49"/>
      <c r="R1739" s="49"/>
      <c r="S1739" s="47"/>
      <c r="T1739" s="46">
        <v>2598829</v>
      </c>
      <c r="U1739" s="46"/>
      <c r="V1739" s="46"/>
      <c r="W1739" s="46"/>
      <c r="X1739" s="30">
        <v>1</v>
      </c>
    </row>
    <row r="1740" spans="1:24" x14ac:dyDescent="0.3">
      <c r="A1740" s="32">
        <v>1466</v>
      </c>
      <c r="B1740" s="47" t="s">
        <v>2579</v>
      </c>
      <c r="C1740" s="47"/>
      <c r="D1740" s="47"/>
      <c r="E1740" s="48">
        <v>23.411999999999999</v>
      </c>
      <c r="F1740" s="47"/>
      <c r="G1740" s="47"/>
      <c r="H1740" s="47"/>
      <c r="I1740" s="49">
        <v>196.14578</v>
      </c>
      <c r="J1740" s="47" t="s">
        <v>87</v>
      </c>
      <c r="K1740" s="49"/>
      <c r="L1740" s="49"/>
      <c r="M1740" s="49"/>
      <c r="N1740" s="49"/>
      <c r="O1740" s="49"/>
      <c r="P1740" s="49"/>
      <c r="Q1740" s="49"/>
      <c r="R1740" s="49"/>
      <c r="S1740" s="47"/>
      <c r="T1740" s="46"/>
      <c r="U1740" s="46"/>
      <c r="V1740" s="46"/>
      <c r="W1740" s="46">
        <v>475386</v>
      </c>
      <c r="X1740" s="30">
        <v>1</v>
      </c>
    </row>
    <row r="1741" spans="1:24" x14ac:dyDescent="0.3">
      <c r="A1741" s="32">
        <v>1467</v>
      </c>
      <c r="B1741" s="47" t="s">
        <v>2153</v>
      </c>
      <c r="C1741" s="47"/>
      <c r="D1741" s="47"/>
      <c r="E1741" s="48">
        <v>23.486999999999998</v>
      </c>
      <c r="F1741" s="47"/>
      <c r="G1741" s="47"/>
      <c r="H1741" s="47"/>
      <c r="I1741" s="49">
        <v>184.14578</v>
      </c>
      <c r="J1741" s="47" t="s">
        <v>87</v>
      </c>
      <c r="K1741" s="49"/>
      <c r="L1741" s="49"/>
      <c r="M1741" s="49"/>
      <c r="N1741" s="49"/>
      <c r="O1741" s="49"/>
      <c r="P1741" s="49"/>
      <c r="Q1741" s="49"/>
      <c r="R1741" s="49"/>
      <c r="S1741" s="47"/>
      <c r="T1741" s="46">
        <v>1723957</v>
      </c>
      <c r="U1741" s="46"/>
      <c r="V1741" s="46">
        <v>692441</v>
      </c>
      <c r="W1741" s="46"/>
      <c r="X1741" s="30">
        <v>2</v>
      </c>
    </row>
    <row r="1742" spans="1:24" x14ac:dyDescent="0.3">
      <c r="A1742" s="32">
        <v>1468</v>
      </c>
      <c r="B1742" s="47" t="s">
        <v>2155</v>
      </c>
      <c r="C1742" s="47"/>
      <c r="D1742" s="47"/>
      <c r="E1742" s="48">
        <v>23.492000000000001</v>
      </c>
      <c r="F1742" s="47"/>
      <c r="G1742" s="47"/>
      <c r="H1742" s="47"/>
      <c r="I1742" s="49">
        <v>302.22403000000003</v>
      </c>
      <c r="J1742" s="47" t="s">
        <v>87</v>
      </c>
      <c r="K1742" s="49"/>
      <c r="L1742" s="49"/>
      <c r="M1742" s="49"/>
      <c r="N1742" s="49"/>
      <c r="O1742" s="49"/>
      <c r="P1742" s="49"/>
      <c r="Q1742" s="49"/>
      <c r="R1742" s="49"/>
      <c r="S1742" s="47"/>
      <c r="T1742" s="46">
        <v>2711207</v>
      </c>
      <c r="U1742" s="46"/>
      <c r="V1742" s="46"/>
      <c r="W1742" s="46"/>
      <c r="X1742" s="30">
        <v>1</v>
      </c>
    </row>
    <row r="1743" spans="1:24" x14ac:dyDescent="0.3">
      <c r="A1743" s="32">
        <v>1469</v>
      </c>
      <c r="B1743" s="47" t="s">
        <v>2157</v>
      </c>
      <c r="C1743" s="47"/>
      <c r="D1743" s="47"/>
      <c r="E1743" s="48">
        <v>23.494</v>
      </c>
      <c r="F1743" s="47"/>
      <c r="G1743" s="47"/>
      <c r="H1743" s="47"/>
      <c r="I1743" s="49">
        <v>242.09375</v>
      </c>
      <c r="J1743" s="47" t="s">
        <v>87</v>
      </c>
      <c r="K1743" s="49"/>
      <c r="L1743" s="49"/>
      <c r="M1743" s="49"/>
      <c r="N1743" s="49"/>
      <c r="O1743" s="49"/>
      <c r="P1743" s="49"/>
      <c r="Q1743" s="49"/>
      <c r="R1743" s="49"/>
      <c r="S1743" s="47"/>
      <c r="T1743" s="46">
        <v>1392743</v>
      </c>
      <c r="U1743" s="46"/>
      <c r="V1743" s="46"/>
      <c r="W1743" s="46"/>
      <c r="X1743" s="30">
        <v>1</v>
      </c>
    </row>
    <row r="1744" spans="1:24" x14ac:dyDescent="0.3">
      <c r="A1744" s="32">
        <v>1470</v>
      </c>
      <c r="B1744" s="47" t="s">
        <v>2158</v>
      </c>
      <c r="C1744" s="47"/>
      <c r="D1744" s="47"/>
      <c r="E1744" s="48">
        <v>23.504999999999999</v>
      </c>
      <c r="F1744" s="47"/>
      <c r="G1744" s="47"/>
      <c r="H1744" s="47"/>
      <c r="I1744" s="49">
        <v>227.16685000000001</v>
      </c>
      <c r="J1744" s="47" t="s">
        <v>87</v>
      </c>
      <c r="K1744" s="49"/>
      <c r="L1744" s="49"/>
      <c r="M1744" s="49"/>
      <c r="N1744" s="49"/>
      <c r="O1744" s="49"/>
      <c r="P1744" s="49"/>
      <c r="Q1744" s="49"/>
      <c r="R1744" s="49"/>
      <c r="S1744" s="47"/>
      <c r="T1744" s="46"/>
      <c r="U1744" s="46"/>
      <c r="V1744" s="46">
        <v>15407642</v>
      </c>
      <c r="W1744" s="46">
        <v>12975191</v>
      </c>
      <c r="X1744" s="30">
        <v>2</v>
      </c>
    </row>
    <row r="1745" spans="1:24" x14ac:dyDescent="0.3">
      <c r="A1745" s="32">
        <v>1471</v>
      </c>
      <c r="B1745" s="47" t="s">
        <v>2580</v>
      </c>
      <c r="C1745" s="47"/>
      <c r="D1745" s="47"/>
      <c r="E1745" s="48">
        <v>23.51</v>
      </c>
      <c r="F1745" s="47"/>
      <c r="G1745" s="47"/>
      <c r="H1745" s="47"/>
      <c r="I1745" s="49">
        <v>166.17160000000001</v>
      </c>
      <c r="J1745" s="47" t="s">
        <v>87</v>
      </c>
      <c r="K1745" s="49"/>
      <c r="L1745" s="49"/>
      <c r="M1745" s="49"/>
      <c r="N1745" s="49"/>
      <c r="O1745" s="49"/>
      <c r="P1745" s="49"/>
      <c r="Q1745" s="49"/>
      <c r="R1745" s="49"/>
      <c r="S1745" s="47"/>
      <c r="T1745" s="46">
        <v>1943676</v>
      </c>
      <c r="U1745" s="46"/>
      <c r="V1745" s="46"/>
      <c r="W1745" s="46"/>
      <c r="X1745" s="30">
        <v>1</v>
      </c>
    </row>
    <row r="1746" spans="1:24" x14ac:dyDescent="0.3">
      <c r="A1746" s="32">
        <v>1472</v>
      </c>
      <c r="B1746" s="47" t="s">
        <v>2159</v>
      </c>
      <c r="C1746" s="47"/>
      <c r="D1746" s="47"/>
      <c r="E1746" s="48">
        <v>23.678000000000001</v>
      </c>
      <c r="F1746" s="47"/>
      <c r="G1746" s="47"/>
      <c r="H1746" s="47"/>
      <c r="I1746" s="49">
        <v>199.1104</v>
      </c>
      <c r="J1746" s="47">
        <v>199.11098999999999</v>
      </c>
      <c r="K1746" s="49"/>
      <c r="L1746" s="49"/>
      <c r="M1746" s="49"/>
      <c r="N1746" s="49"/>
      <c r="O1746" s="49"/>
      <c r="P1746" s="49"/>
      <c r="Q1746" s="49"/>
      <c r="R1746" s="49"/>
      <c r="S1746" s="47"/>
      <c r="T1746" s="46"/>
      <c r="U1746" s="46"/>
      <c r="V1746" s="46"/>
      <c r="W1746" s="46">
        <v>870882</v>
      </c>
      <c r="X1746" s="30">
        <v>1</v>
      </c>
    </row>
    <row r="1747" spans="1:24" x14ac:dyDescent="0.3">
      <c r="A1747" s="32">
        <v>1473</v>
      </c>
      <c r="B1747" s="47" t="s">
        <v>2160</v>
      </c>
      <c r="C1747" s="47"/>
      <c r="D1747" s="47"/>
      <c r="E1747" s="48">
        <v>23.780999999999999</v>
      </c>
      <c r="F1747" s="47"/>
      <c r="G1747" s="47"/>
      <c r="H1747" s="47"/>
      <c r="I1747" s="49">
        <v>689.42900999999995</v>
      </c>
      <c r="J1747" s="47" t="s">
        <v>87</v>
      </c>
      <c r="K1747" s="49"/>
      <c r="L1747" s="49"/>
      <c r="M1747" s="49"/>
      <c r="N1747" s="49"/>
      <c r="O1747" s="49"/>
      <c r="P1747" s="49"/>
      <c r="Q1747" s="49"/>
      <c r="R1747" s="49"/>
      <c r="S1747" s="47"/>
      <c r="T1747" s="46"/>
      <c r="U1747" s="46"/>
      <c r="V1747" s="46">
        <v>4842014</v>
      </c>
      <c r="W1747" s="46"/>
      <c r="X1747" s="30">
        <v>1</v>
      </c>
    </row>
    <row r="1748" spans="1:24" x14ac:dyDescent="0.3">
      <c r="A1748" s="32">
        <v>1474</v>
      </c>
      <c r="B1748" s="47" t="s">
        <v>2161</v>
      </c>
      <c r="C1748" s="47"/>
      <c r="D1748" s="47"/>
      <c r="E1748" s="48">
        <v>23.783999999999999</v>
      </c>
      <c r="F1748" s="47"/>
      <c r="G1748" s="47"/>
      <c r="H1748" s="47"/>
      <c r="I1748" s="49">
        <v>386.13600000000002</v>
      </c>
      <c r="J1748" s="47" t="s">
        <v>87</v>
      </c>
      <c r="K1748" s="49"/>
      <c r="L1748" s="49"/>
      <c r="M1748" s="49"/>
      <c r="N1748" s="49"/>
      <c r="O1748" s="49"/>
      <c r="P1748" s="49"/>
      <c r="Q1748" s="49"/>
      <c r="R1748" s="49"/>
      <c r="S1748" s="47"/>
      <c r="T1748" s="46"/>
      <c r="U1748" s="46"/>
      <c r="V1748" s="46">
        <v>874408</v>
      </c>
      <c r="W1748" s="46"/>
      <c r="X1748" s="30">
        <v>1</v>
      </c>
    </row>
    <row r="1749" spans="1:24" x14ac:dyDescent="0.3">
      <c r="A1749" s="32">
        <v>1475</v>
      </c>
      <c r="B1749" s="47" t="s">
        <v>2581</v>
      </c>
      <c r="C1749" s="47"/>
      <c r="D1749" s="47"/>
      <c r="E1749" s="48">
        <v>23.786000000000001</v>
      </c>
      <c r="F1749" s="47"/>
      <c r="G1749" s="47"/>
      <c r="H1749" s="47"/>
      <c r="I1749" s="49">
        <v>450.23604999999998</v>
      </c>
      <c r="J1749" s="47" t="s">
        <v>87</v>
      </c>
      <c r="K1749" s="49"/>
      <c r="L1749" s="49"/>
      <c r="M1749" s="49"/>
      <c r="N1749" s="49"/>
      <c r="O1749" s="49"/>
      <c r="P1749" s="49"/>
      <c r="Q1749" s="49"/>
      <c r="R1749" s="49"/>
      <c r="S1749" s="47"/>
      <c r="T1749" s="46"/>
      <c r="U1749" s="46"/>
      <c r="V1749" s="46">
        <v>1900210</v>
      </c>
      <c r="W1749" s="46"/>
      <c r="X1749" s="30">
        <v>1</v>
      </c>
    </row>
    <row r="1750" spans="1:24" x14ac:dyDescent="0.3">
      <c r="A1750" s="32">
        <v>1476</v>
      </c>
      <c r="B1750" s="47" t="s">
        <v>2582</v>
      </c>
      <c r="C1750" s="47"/>
      <c r="D1750" s="47"/>
      <c r="E1750" s="48">
        <v>23.995000000000001</v>
      </c>
      <c r="F1750" s="47"/>
      <c r="G1750" s="47"/>
      <c r="H1750" s="47"/>
      <c r="I1750" s="49">
        <v>274.15634999999997</v>
      </c>
      <c r="J1750" s="47" t="s">
        <v>87</v>
      </c>
      <c r="K1750" s="49"/>
      <c r="L1750" s="49"/>
      <c r="M1750" s="49"/>
      <c r="N1750" s="49"/>
      <c r="O1750" s="49"/>
      <c r="P1750" s="49"/>
      <c r="Q1750" s="49"/>
      <c r="R1750" s="49"/>
      <c r="S1750" s="47"/>
      <c r="T1750" s="46"/>
      <c r="U1750" s="46"/>
      <c r="V1750" s="46">
        <v>1178755</v>
      </c>
      <c r="W1750" s="46"/>
      <c r="X1750" s="30">
        <v>1</v>
      </c>
    </row>
    <row r="1751" spans="1:24" x14ac:dyDescent="0.3">
      <c r="A1751" s="32">
        <v>1477</v>
      </c>
      <c r="B1751" s="47" t="s">
        <v>2162</v>
      </c>
      <c r="C1751" s="47"/>
      <c r="D1751" s="47"/>
      <c r="E1751" s="48">
        <v>24.044</v>
      </c>
      <c r="F1751" s="47"/>
      <c r="G1751" s="47"/>
      <c r="H1751" s="47"/>
      <c r="I1751" s="49">
        <v>292.22766000000001</v>
      </c>
      <c r="J1751" s="47" t="s">
        <v>87</v>
      </c>
      <c r="K1751" s="49"/>
      <c r="L1751" s="49"/>
      <c r="M1751" s="49"/>
      <c r="N1751" s="49"/>
      <c r="O1751" s="49"/>
      <c r="P1751" s="49"/>
      <c r="Q1751" s="49"/>
      <c r="R1751" s="49"/>
      <c r="S1751" s="47"/>
      <c r="T1751" s="46"/>
      <c r="U1751" s="46"/>
      <c r="V1751" s="46">
        <v>1743572</v>
      </c>
      <c r="W1751" s="46"/>
      <c r="X1751" s="30">
        <v>1</v>
      </c>
    </row>
    <row r="1752" spans="1:24" x14ac:dyDescent="0.3">
      <c r="A1752" s="32">
        <v>1478</v>
      </c>
      <c r="B1752" s="47" t="s">
        <v>2583</v>
      </c>
      <c r="C1752" s="47"/>
      <c r="D1752" s="47"/>
      <c r="E1752" s="48">
        <v>24.183</v>
      </c>
      <c r="F1752" s="47"/>
      <c r="G1752" s="47"/>
      <c r="H1752" s="47"/>
      <c r="I1752" s="49">
        <v>380.25573000000003</v>
      </c>
      <c r="J1752" s="47" t="s">
        <v>87</v>
      </c>
      <c r="K1752" s="49"/>
      <c r="L1752" s="49"/>
      <c r="M1752" s="49"/>
      <c r="N1752" s="49"/>
      <c r="O1752" s="49"/>
      <c r="P1752" s="49"/>
      <c r="Q1752" s="49"/>
      <c r="R1752" s="49"/>
      <c r="S1752" s="47"/>
      <c r="T1752" s="46">
        <v>514159</v>
      </c>
      <c r="U1752" s="46">
        <v>255886</v>
      </c>
      <c r="V1752" s="46">
        <v>248404</v>
      </c>
      <c r="W1752" s="46">
        <v>349260</v>
      </c>
      <c r="X1752" s="30">
        <v>4</v>
      </c>
    </row>
    <row r="1753" spans="1:24" x14ac:dyDescent="0.3">
      <c r="A1753" s="32">
        <v>1479</v>
      </c>
      <c r="B1753" s="47" t="s">
        <v>2584</v>
      </c>
      <c r="C1753" s="47"/>
      <c r="D1753" s="47"/>
      <c r="E1753" s="48">
        <v>24.186</v>
      </c>
      <c r="F1753" s="47"/>
      <c r="G1753" s="47"/>
      <c r="H1753" s="47"/>
      <c r="I1753" s="49">
        <v>332.2346</v>
      </c>
      <c r="J1753" s="47" t="s">
        <v>87</v>
      </c>
      <c r="K1753" s="49"/>
      <c r="L1753" s="49"/>
      <c r="M1753" s="49"/>
      <c r="N1753" s="49"/>
      <c r="O1753" s="49"/>
      <c r="P1753" s="49"/>
      <c r="Q1753" s="49"/>
      <c r="R1753" s="49"/>
      <c r="S1753" s="47"/>
      <c r="T1753" s="46">
        <v>631006</v>
      </c>
      <c r="U1753" s="46">
        <v>854458</v>
      </c>
      <c r="V1753" s="46">
        <v>538823</v>
      </c>
      <c r="W1753" s="46">
        <v>661196</v>
      </c>
      <c r="X1753" s="30">
        <v>4</v>
      </c>
    </row>
    <row r="1754" spans="1:24" x14ac:dyDescent="0.3">
      <c r="A1754" s="32">
        <v>1480</v>
      </c>
      <c r="B1754" s="47" t="s">
        <v>2585</v>
      </c>
      <c r="C1754" s="47"/>
      <c r="D1754" s="47"/>
      <c r="E1754" s="48">
        <v>24.215</v>
      </c>
      <c r="F1754" s="47"/>
      <c r="G1754" s="47"/>
      <c r="H1754" s="47"/>
      <c r="I1754" s="49">
        <v>226.15635</v>
      </c>
      <c r="J1754" s="47" t="s">
        <v>87</v>
      </c>
      <c r="K1754" s="49"/>
      <c r="L1754" s="49"/>
      <c r="M1754" s="49"/>
      <c r="N1754" s="49"/>
      <c r="O1754" s="49"/>
      <c r="P1754" s="49"/>
      <c r="Q1754" s="49"/>
      <c r="R1754" s="49"/>
      <c r="S1754" s="47"/>
      <c r="T1754" s="46">
        <v>996392</v>
      </c>
      <c r="U1754" s="46">
        <v>1181450</v>
      </c>
      <c r="V1754" s="46">
        <v>1023559</v>
      </c>
      <c r="W1754" s="46"/>
      <c r="X1754" s="30">
        <v>3</v>
      </c>
    </row>
    <row r="1755" spans="1:24" x14ac:dyDescent="0.3">
      <c r="A1755" s="32">
        <v>1481</v>
      </c>
      <c r="B1755" s="47" t="s">
        <v>2586</v>
      </c>
      <c r="C1755" s="47"/>
      <c r="D1755" s="47"/>
      <c r="E1755" s="48">
        <v>24.265999999999998</v>
      </c>
      <c r="F1755" s="47"/>
      <c r="G1755" s="47"/>
      <c r="H1755" s="47"/>
      <c r="I1755" s="49">
        <v>714.40859999999998</v>
      </c>
      <c r="J1755" s="47" t="s">
        <v>87</v>
      </c>
      <c r="K1755" s="49"/>
      <c r="L1755" s="49"/>
      <c r="M1755" s="49"/>
      <c r="N1755" s="49"/>
      <c r="O1755" s="49"/>
      <c r="P1755" s="49"/>
      <c r="Q1755" s="49"/>
      <c r="R1755" s="49"/>
      <c r="S1755" s="47"/>
      <c r="T1755" s="46"/>
      <c r="U1755" s="46"/>
      <c r="V1755" s="46">
        <v>386651</v>
      </c>
      <c r="W1755" s="46"/>
      <c r="X1755" s="30">
        <v>1</v>
      </c>
    </row>
    <row r="1756" spans="1:24" x14ac:dyDescent="0.3">
      <c r="A1756" s="32">
        <v>1482</v>
      </c>
      <c r="B1756" s="47" t="s">
        <v>2587</v>
      </c>
      <c r="C1756" s="47"/>
      <c r="D1756" s="47"/>
      <c r="E1756" s="48">
        <v>24.413</v>
      </c>
      <c r="F1756" s="47"/>
      <c r="G1756" s="47"/>
      <c r="H1756" s="47"/>
      <c r="I1756" s="49">
        <v>372.19313</v>
      </c>
      <c r="J1756" s="47" t="s">
        <v>87</v>
      </c>
      <c r="K1756" s="49"/>
      <c r="L1756" s="49"/>
      <c r="M1756" s="49"/>
      <c r="N1756" s="49"/>
      <c r="O1756" s="49"/>
      <c r="P1756" s="49"/>
      <c r="Q1756" s="49"/>
      <c r="R1756" s="49"/>
      <c r="S1756" s="47"/>
      <c r="T1756" s="46">
        <v>2461721</v>
      </c>
      <c r="U1756" s="46"/>
      <c r="V1756" s="46"/>
      <c r="W1756" s="46"/>
      <c r="X1756" s="30">
        <v>1</v>
      </c>
    </row>
    <row r="1757" spans="1:24" x14ac:dyDescent="0.3">
      <c r="A1757" s="32">
        <v>1483</v>
      </c>
      <c r="B1757" s="47" t="s">
        <v>2588</v>
      </c>
      <c r="C1757" s="47"/>
      <c r="D1757" s="47"/>
      <c r="E1757" s="48">
        <v>24.439</v>
      </c>
      <c r="F1757" s="47"/>
      <c r="G1757" s="47"/>
      <c r="H1757" s="47"/>
      <c r="I1757" s="49">
        <v>1035.9644499999999</v>
      </c>
      <c r="J1757" s="47" t="s">
        <v>87</v>
      </c>
      <c r="K1757" s="49"/>
      <c r="L1757" s="49"/>
      <c r="M1757" s="49"/>
      <c r="N1757" s="49"/>
      <c r="O1757" s="49"/>
      <c r="P1757" s="49"/>
      <c r="Q1757" s="49"/>
      <c r="R1757" s="49"/>
      <c r="S1757" s="47"/>
      <c r="T1757" s="46"/>
      <c r="U1757" s="46">
        <v>1989150</v>
      </c>
      <c r="V1757" s="46"/>
      <c r="W1757" s="46">
        <v>1694377</v>
      </c>
      <c r="X1757" s="30">
        <v>2</v>
      </c>
    </row>
    <row r="1758" spans="1:24" x14ac:dyDescent="0.3">
      <c r="A1758" s="32">
        <v>1484</v>
      </c>
      <c r="B1758" s="47" t="s">
        <v>2589</v>
      </c>
      <c r="C1758" s="47"/>
      <c r="D1758" s="47"/>
      <c r="E1758" s="48">
        <v>24.446000000000002</v>
      </c>
      <c r="F1758" s="47"/>
      <c r="G1758" s="47"/>
      <c r="H1758" s="47"/>
      <c r="I1758" s="49">
        <v>318.18256000000002</v>
      </c>
      <c r="J1758" s="47" t="s">
        <v>87</v>
      </c>
      <c r="K1758" s="49"/>
      <c r="L1758" s="49"/>
      <c r="M1758" s="49"/>
      <c r="N1758" s="49"/>
      <c r="O1758" s="49"/>
      <c r="P1758" s="49"/>
      <c r="Q1758" s="49"/>
      <c r="R1758" s="49"/>
      <c r="S1758" s="47"/>
      <c r="T1758" s="46"/>
      <c r="U1758" s="46">
        <v>1989150</v>
      </c>
      <c r="V1758" s="46"/>
      <c r="W1758" s="46">
        <v>1694377</v>
      </c>
      <c r="X1758" s="30">
        <v>2</v>
      </c>
    </row>
    <row r="1759" spans="1:24" x14ac:dyDescent="0.3">
      <c r="A1759" s="32">
        <v>1485</v>
      </c>
      <c r="B1759" s="47" t="s">
        <v>2590</v>
      </c>
      <c r="C1759" s="47"/>
      <c r="D1759" s="47"/>
      <c r="E1759" s="48">
        <v>24.452999999999999</v>
      </c>
      <c r="F1759" s="47"/>
      <c r="G1759" s="47"/>
      <c r="H1759" s="47"/>
      <c r="I1759" s="49">
        <v>322.14242999999999</v>
      </c>
      <c r="J1759" s="47" t="s">
        <v>87</v>
      </c>
      <c r="K1759" s="49"/>
      <c r="L1759" s="49"/>
      <c r="M1759" s="49"/>
      <c r="N1759" s="49"/>
      <c r="O1759" s="49"/>
      <c r="P1759" s="49"/>
      <c r="Q1759" s="49"/>
      <c r="R1759" s="49"/>
      <c r="S1759" s="47"/>
      <c r="T1759" s="46">
        <v>3496990</v>
      </c>
      <c r="U1759" s="46">
        <v>6067921</v>
      </c>
      <c r="V1759" s="46">
        <v>4803502</v>
      </c>
      <c r="W1759" s="46">
        <v>3161645</v>
      </c>
      <c r="X1759" s="30">
        <v>4</v>
      </c>
    </row>
    <row r="1760" spans="1:24" x14ac:dyDescent="0.3">
      <c r="A1760" s="32">
        <v>1486</v>
      </c>
      <c r="B1760" s="47" t="s">
        <v>2591</v>
      </c>
      <c r="C1760" s="47"/>
      <c r="D1760" s="47"/>
      <c r="E1760" s="48">
        <v>24.481000000000002</v>
      </c>
      <c r="F1760" s="47"/>
      <c r="G1760" s="47"/>
      <c r="H1760" s="47"/>
      <c r="I1760" s="49">
        <v>344.19821000000002</v>
      </c>
      <c r="J1760" s="47" t="s">
        <v>87</v>
      </c>
      <c r="K1760" s="49"/>
      <c r="L1760" s="49"/>
      <c r="M1760" s="49"/>
      <c r="N1760" s="49"/>
      <c r="O1760" s="49"/>
      <c r="P1760" s="49"/>
      <c r="Q1760" s="49"/>
      <c r="R1760" s="49"/>
      <c r="S1760" s="47"/>
      <c r="T1760" s="46"/>
      <c r="U1760" s="46"/>
      <c r="V1760" s="46"/>
      <c r="W1760" s="46">
        <v>2140685</v>
      </c>
      <c r="X1760" s="30">
        <v>1</v>
      </c>
    </row>
    <row r="1761" spans="1:24" x14ac:dyDescent="0.3">
      <c r="A1761" s="32">
        <v>1487</v>
      </c>
      <c r="B1761" s="47" t="s">
        <v>2592</v>
      </c>
      <c r="C1761" s="47"/>
      <c r="D1761" s="47"/>
      <c r="E1761" s="48">
        <v>24.484000000000002</v>
      </c>
      <c r="F1761" s="47"/>
      <c r="G1761" s="47"/>
      <c r="H1761" s="47"/>
      <c r="I1761" s="49">
        <v>258.19781999999998</v>
      </c>
      <c r="J1761" s="47">
        <v>258.19720000000001</v>
      </c>
      <c r="K1761" s="49"/>
      <c r="L1761" s="49"/>
      <c r="M1761" s="49"/>
      <c r="N1761" s="49"/>
      <c r="O1761" s="49"/>
      <c r="P1761" s="49"/>
      <c r="Q1761" s="49"/>
      <c r="R1761" s="49"/>
      <c r="S1761" s="47"/>
      <c r="T1761" s="46"/>
      <c r="U1761" s="46"/>
      <c r="V1761" s="46"/>
      <c r="W1761" s="46">
        <v>3695937</v>
      </c>
      <c r="X1761" s="30">
        <v>1</v>
      </c>
    </row>
    <row r="1762" spans="1:24" x14ac:dyDescent="0.3">
      <c r="A1762" s="32">
        <v>1488</v>
      </c>
      <c r="B1762" s="47" t="s">
        <v>2593</v>
      </c>
      <c r="C1762" s="47"/>
      <c r="D1762" s="47"/>
      <c r="E1762" s="48">
        <v>24.492000000000001</v>
      </c>
      <c r="F1762" s="47"/>
      <c r="G1762" s="47"/>
      <c r="H1762" s="47"/>
      <c r="I1762" s="49">
        <v>342.12101999999999</v>
      </c>
      <c r="J1762" s="47" t="s">
        <v>87</v>
      </c>
      <c r="K1762" s="49"/>
      <c r="L1762" s="49"/>
      <c r="M1762" s="49"/>
      <c r="N1762" s="49"/>
      <c r="O1762" s="49"/>
      <c r="P1762" s="49"/>
      <c r="Q1762" s="49"/>
      <c r="R1762" s="49"/>
      <c r="S1762" s="47"/>
      <c r="T1762" s="46"/>
      <c r="U1762" s="46">
        <v>4969659</v>
      </c>
      <c r="V1762" s="46"/>
      <c r="W1762" s="46"/>
      <c r="X1762" s="30">
        <v>1</v>
      </c>
    </row>
    <row r="1763" spans="1:24" x14ac:dyDescent="0.3">
      <c r="A1763" s="32">
        <v>1489</v>
      </c>
      <c r="B1763" s="47" t="s">
        <v>2594</v>
      </c>
      <c r="C1763" s="47"/>
      <c r="D1763" s="47"/>
      <c r="E1763" s="48">
        <v>24.542999999999999</v>
      </c>
      <c r="F1763" s="47"/>
      <c r="G1763" s="47"/>
      <c r="H1763" s="47"/>
      <c r="I1763" s="49">
        <v>472.23968000000002</v>
      </c>
      <c r="J1763" s="47" t="s">
        <v>87</v>
      </c>
      <c r="K1763" s="49"/>
      <c r="L1763" s="49"/>
      <c r="M1763" s="49"/>
      <c r="N1763" s="49"/>
      <c r="O1763" s="49"/>
      <c r="P1763" s="49"/>
      <c r="Q1763" s="49"/>
      <c r="R1763" s="49"/>
      <c r="S1763" s="47"/>
      <c r="T1763" s="46"/>
      <c r="U1763" s="46"/>
      <c r="V1763" s="46">
        <v>1708295</v>
      </c>
      <c r="W1763" s="46"/>
      <c r="X1763" s="30">
        <v>1</v>
      </c>
    </row>
    <row r="1764" spans="1:24" x14ac:dyDescent="0.3">
      <c r="A1764" s="32">
        <v>1490</v>
      </c>
      <c r="B1764" s="47" t="s">
        <v>2165</v>
      </c>
      <c r="C1764" s="47"/>
      <c r="D1764" s="47"/>
      <c r="E1764" s="48">
        <v>24.553999999999998</v>
      </c>
      <c r="F1764" s="47"/>
      <c r="G1764" s="47"/>
      <c r="H1764" s="47"/>
      <c r="I1764" s="49">
        <v>284.15375999999998</v>
      </c>
      <c r="J1764" s="47" t="s">
        <v>87</v>
      </c>
      <c r="K1764" s="49"/>
      <c r="L1764" s="49"/>
      <c r="M1764" s="49"/>
      <c r="N1764" s="49"/>
      <c r="O1764" s="49"/>
      <c r="P1764" s="49"/>
      <c r="Q1764" s="49"/>
      <c r="R1764" s="49"/>
      <c r="S1764" s="47"/>
      <c r="T1764" s="46">
        <v>2983615</v>
      </c>
      <c r="U1764" s="46">
        <v>2503951</v>
      </c>
      <c r="V1764" s="46">
        <v>2015327</v>
      </c>
      <c r="W1764" s="46">
        <v>949215</v>
      </c>
      <c r="X1764" s="30">
        <v>4</v>
      </c>
    </row>
    <row r="1765" spans="1:24" x14ac:dyDescent="0.3">
      <c r="A1765" s="32">
        <v>1491</v>
      </c>
      <c r="B1765" s="47" t="s">
        <v>2595</v>
      </c>
      <c r="C1765" s="47"/>
      <c r="D1765" s="47"/>
      <c r="E1765" s="48">
        <v>24.579000000000001</v>
      </c>
      <c r="F1765" s="47"/>
      <c r="G1765" s="47"/>
      <c r="H1765" s="47"/>
      <c r="I1765" s="49">
        <v>358.13456000000002</v>
      </c>
      <c r="J1765" s="47" t="s">
        <v>87</v>
      </c>
      <c r="K1765" s="49"/>
      <c r="L1765" s="49"/>
      <c r="M1765" s="49"/>
      <c r="N1765" s="49"/>
      <c r="O1765" s="49"/>
      <c r="P1765" s="49"/>
      <c r="Q1765" s="49"/>
      <c r="R1765" s="49"/>
      <c r="S1765" s="47"/>
      <c r="T1765" s="46">
        <v>294303</v>
      </c>
      <c r="U1765" s="46">
        <v>276016</v>
      </c>
      <c r="V1765" s="46">
        <v>294199</v>
      </c>
      <c r="W1765" s="46">
        <v>279565</v>
      </c>
      <c r="X1765" s="30">
        <v>4</v>
      </c>
    </row>
    <row r="1766" spans="1:24" x14ac:dyDescent="0.3">
      <c r="A1766" s="32">
        <v>1492</v>
      </c>
      <c r="B1766" s="47" t="s">
        <v>2166</v>
      </c>
      <c r="C1766" s="47"/>
      <c r="D1766" s="47"/>
      <c r="E1766" s="48">
        <v>24.63</v>
      </c>
      <c r="F1766" s="47"/>
      <c r="G1766" s="47"/>
      <c r="H1766" s="47"/>
      <c r="I1766" s="49">
        <v>140.08318</v>
      </c>
      <c r="J1766" s="47" t="s">
        <v>87</v>
      </c>
      <c r="K1766" s="49"/>
      <c r="L1766" s="49"/>
      <c r="M1766" s="49"/>
      <c r="N1766" s="49"/>
      <c r="O1766" s="49"/>
      <c r="P1766" s="49"/>
      <c r="Q1766" s="49"/>
      <c r="R1766" s="49"/>
      <c r="S1766" s="47"/>
      <c r="T1766" s="46">
        <v>710529</v>
      </c>
      <c r="U1766" s="46">
        <v>605860</v>
      </c>
      <c r="V1766" s="46">
        <v>533890</v>
      </c>
      <c r="W1766" s="46">
        <v>425171</v>
      </c>
      <c r="X1766" s="30">
        <v>4</v>
      </c>
    </row>
    <row r="1767" spans="1:24" x14ac:dyDescent="0.3">
      <c r="A1767" s="32">
        <v>1493</v>
      </c>
      <c r="B1767" s="47" t="s">
        <v>2167</v>
      </c>
      <c r="C1767" s="47"/>
      <c r="D1767" s="47"/>
      <c r="E1767" s="48">
        <v>24.632000000000001</v>
      </c>
      <c r="F1767" s="47"/>
      <c r="G1767" s="47"/>
      <c r="H1767" s="47"/>
      <c r="I1767" s="49">
        <v>184.18217000000001</v>
      </c>
      <c r="J1767" s="47" t="s">
        <v>87</v>
      </c>
      <c r="K1767" s="49"/>
      <c r="L1767" s="49"/>
      <c r="M1767" s="49"/>
      <c r="N1767" s="49"/>
      <c r="O1767" s="49"/>
      <c r="P1767" s="49"/>
      <c r="Q1767" s="49"/>
      <c r="R1767" s="49"/>
      <c r="S1767" s="47"/>
      <c r="T1767" s="46">
        <v>1042876</v>
      </c>
      <c r="U1767" s="46">
        <v>1907964</v>
      </c>
      <c r="V1767" s="46">
        <v>1459626</v>
      </c>
      <c r="W1767" s="46"/>
      <c r="X1767" s="30">
        <v>3</v>
      </c>
    </row>
    <row r="1768" spans="1:24" x14ac:dyDescent="0.3">
      <c r="A1768" s="32">
        <v>1494</v>
      </c>
      <c r="B1768" s="47" t="s">
        <v>2169</v>
      </c>
      <c r="C1768" s="47"/>
      <c r="D1768" s="47"/>
      <c r="E1768" s="48">
        <v>24.635000000000002</v>
      </c>
      <c r="F1768" s="47"/>
      <c r="G1768" s="47"/>
      <c r="H1768" s="47"/>
      <c r="I1768" s="49">
        <v>226.08358000000001</v>
      </c>
      <c r="J1768" s="47" t="s">
        <v>87</v>
      </c>
      <c r="K1768" s="49"/>
      <c r="L1768" s="49"/>
      <c r="M1768" s="49"/>
      <c r="N1768" s="49"/>
      <c r="O1768" s="49"/>
      <c r="P1768" s="49"/>
      <c r="Q1768" s="49"/>
      <c r="R1768" s="49"/>
      <c r="S1768" s="47"/>
      <c r="T1768" s="46">
        <v>3340070</v>
      </c>
      <c r="U1768" s="46"/>
      <c r="V1768" s="46"/>
      <c r="W1768" s="46"/>
      <c r="X1768" s="30">
        <v>1</v>
      </c>
    </row>
    <row r="1769" spans="1:24" x14ac:dyDescent="0.3">
      <c r="A1769" s="32">
        <v>1495</v>
      </c>
      <c r="B1769" s="47" t="s">
        <v>2596</v>
      </c>
      <c r="C1769" s="47"/>
      <c r="D1769" s="47"/>
      <c r="E1769" s="48">
        <v>24.638000000000002</v>
      </c>
      <c r="F1769" s="47"/>
      <c r="G1769" s="47"/>
      <c r="H1769" s="47"/>
      <c r="I1769" s="49">
        <v>152.11957000000001</v>
      </c>
      <c r="J1769" s="47" t="s">
        <v>87</v>
      </c>
      <c r="K1769" s="49"/>
      <c r="L1769" s="49"/>
      <c r="M1769" s="49"/>
      <c r="N1769" s="49"/>
      <c r="O1769" s="49"/>
      <c r="P1769" s="49"/>
      <c r="Q1769" s="49"/>
      <c r="R1769" s="49"/>
      <c r="S1769" s="47"/>
      <c r="T1769" s="46">
        <v>3340070</v>
      </c>
      <c r="U1769" s="46"/>
      <c r="V1769" s="46"/>
      <c r="W1769" s="46"/>
      <c r="X1769" s="30">
        <v>1</v>
      </c>
    </row>
    <row r="1770" spans="1:24" x14ac:dyDescent="0.3">
      <c r="A1770" s="32">
        <v>1496</v>
      </c>
      <c r="B1770" s="47" t="s">
        <v>2597</v>
      </c>
      <c r="C1770" s="47"/>
      <c r="D1770" s="47"/>
      <c r="E1770" s="48">
        <v>24.638999999999999</v>
      </c>
      <c r="F1770" s="47"/>
      <c r="G1770" s="47"/>
      <c r="H1770" s="47"/>
      <c r="I1770" s="49">
        <v>206.13013000000001</v>
      </c>
      <c r="J1770" s="47" t="s">
        <v>87</v>
      </c>
      <c r="K1770" s="49"/>
      <c r="L1770" s="49"/>
      <c r="M1770" s="49"/>
      <c r="N1770" s="49"/>
      <c r="O1770" s="49"/>
      <c r="P1770" s="49"/>
      <c r="Q1770" s="49"/>
      <c r="R1770" s="49"/>
      <c r="S1770" s="47"/>
      <c r="T1770" s="46">
        <v>1556614</v>
      </c>
      <c r="U1770" s="46" t="s">
        <v>87</v>
      </c>
      <c r="V1770" s="46">
        <v>1087425</v>
      </c>
      <c r="W1770" s="46">
        <v>1316332</v>
      </c>
      <c r="X1770" s="30">
        <v>3</v>
      </c>
    </row>
    <row r="1771" spans="1:24" x14ac:dyDescent="0.3">
      <c r="A1771" s="32">
        <v>1497</v>
      </c>
      <c r="B1771" s="47" t="s">
        <v>2598</v>
      </c>
      <c r="C1771" s="47"/>
      <c r="D1771" s="47"/>
      <c r="E1771" s="48">
        <v>24.638999999999999</v>
      </c>
      <c r="F1771" s="47"/>
      <c r="G1771" s="47"/>
      <c r="H1771" s="47"/>
      <c r="I1771" s="49">
        <v>236.17707999999999</v>
      </c>
      <c r="J1771" s="47" t="s">
        <v>87</v>
      </c>
      <c r="K1771" s="49"/>
      <c r="L1771" s="49"/>
      <c r="M1771" s="49"/>
      <c r="N1771" s="49"/>
      <c r="O1771" s="49"/>
      <c r="P1771" s="49"/>
      <c r="Q1771" s="49"/>
      <c r="R1771" s="49"/>
      <c r="S1771" s="47"/>
      <c r="T1771" s="46">
        <v>3340070</v>
      </c>
      <c r="U1771" s="46"/>
      <c r="V1771" s="46"/>
      <c r="W1771" s="46"/>
      <c r="X1771" s="30">
        <v>1</v>
      </c>
    </row>
    <row r="1772" spans="1:24" x14ac:dyDescent="0.3">
      <c r="A1772" s="32">
        <v>1498</v>
      </c>
      <c r="B1772" s="47" t="s">
        <v>2599</v>
      </c>
      <c r="C1772" s="47"/>
      <c r="D1772" s="47"/>
      <c r="E1772" s="48">
        <v>24.641999999999999</v>
      </c>
      <c r="F1772" s="47"/>
      <c r="G1772" s="47"/>
      <c r="H1772" s="47"/>
      <c r="I1772" s="49">
        <v>158.10900000000001</v>
      </c>
      <c r="J1772" s="47">
        <v>158.10843</v>
      </c>
      <c r="K1772" s="49"/>
      <c r="L1772" s="49"/>
      <c r="M1772" s="49"/>
      <c r="N1772" s="49"/>
      <c r="O1772" s="49"/>
      <c r="P1772" s="49"/>
      <c r="Q1772" s="49"/>
      <c r="R1772" s="49"/>
      <c r="S1772" s="47"/>
      <c r="T1772" s="46">
        <v>1297934</v>
      </c>
      <c r="U1772" s="46"/>
      <c r="V1772" s="46"/>
      <c r="W1772" s="46"/>
      <c r="X1772" s="30">
        <v>1</v>
      </c>
    </row>
    <row r="1773" spans="1:24" x14ac:dyDescent="0.3">
      <c r="A1773" s="32">
        <v>1499</v>
      </c>
      <c r="B1773" s="47" t="s">
        <v>2600</v>
      </c>
      <c r="C1773" s="47"/>
      <c r="D1773" s="47"/>
      <c r="E1773" s="48">
        <v>24.666</v>
      </c>
      <c r="F1773" s="47"/>
      <c r="G1773" s="47"/>
      <c r="H1773" s="47"/>
      <c r="I1773" s="49">
        <v>82.077699999999993</v>
      </c>
      <c r="J1773" s="47">
        <v>82.077460000000002</v>
      </c>
      <c r="K1773" s="49"/>
      <c r="L1773" s="49"/>
      <c r="M1773" s="49"/>
      <c r="N1773" s="49"/>
      <c r="O1773" s="49"/>
      <c r="P1773" s="49"/>
      <c r="Q1773" s="49"/>
      <c r="R1773" s="49"/>
      <c r="S1773" s="47"/>
      <c r="T1773" s="46">
        <v>535379</v>
      </c>
      <c r="U1773" s="46">
        <v>572610</v>
      </c>
      <c r="V1773" s="46" t="s">
        <v>87</v>
      </c>
      <c r="W1773" s="46">
        <v>583947</v>
      </c>
      <c r="X1773" s="30">
        <v>3</v>
      </c>
    </row>
    <row r="1774" spans="1:24" x14ac:dyDescent="0.3">
      <c r="A1774" s="32">
        <v>1500</v>
      </c>
      <c r="B1774" s="47" t="s">
        <v>2170</v>
      </c>
      <c r="C1774" s="47"/>
      <c r="D1774" s="47"/>
      <c r="E1774" s="48">
        <v>24.67</v>
      </c>
      <c r="F1774" s="47"/>
      <c r="G1774" s="47"/>
      <c r="H1774" s="47"/>
      <c r="I1774" s="49">
        <v>140.11957000000001</v>
      </c>
      <c r="J1774" s="47" t="s">
        <v>87</v>
      </c>
      <c r="K1774" s="49"/>
      <c r="L1774" s="49"/>
      <c r="M1774" s="49"/>
      <c r="N1774" s="49"/>
      <c r="O1774" s="49"/>
      <c r="P1774" s="49"/>
      <c r="Q1774" s="49"/>
      <c r="R1774" s="49"/>
      <c r="S1774" s="47"/>
      <c r="T1774" s="46"/>
      <c r="U1774" s="46"/>
      <c r="V1774" s="46">
        <v>707261</v>
      </c>
      <c r="W1774" s="46"/>
      <c r="X1774" s="30">
        <v>1</v>
      </c>
    </row>
    <row r="1775" spans="1:24" x14ac:dyDescent="0.3">
      <c r="A1775" s="32">
        <v>1501</v>
      </c>
      <c r="B1775" s="47" t="s">
        <v>2601</v>
      </c>
      <c r="C1775" s="47"/>
      <c r="D1775" s="47"/>
      <c r="E1775" s="48">
        <v>24.672999999999998</v>
      </c>
      <c r="F1775" s="47"/>
      <c r="G1775" s="47"/>
      <c r="H1775" s="47"/>
      <c r="I1775" s="49">
        <v>604.68804999999998</v>
      </c>
      <c r="J1775" s="47" t="s">
        <v>87</v>
      </c>
      <c r="K1775" s="49"/>
      <c r="L1775" s="49"/>
      <c r="M1775" s="49"/>
      <c r="N1775" s="49"/>
      <c r="O1775" s="49"/>
      <c r="P1775" s="49"/>
      <c r="Q1775" s="49"/>
      <c r="R1775" s="49"/>
      <c r="S1775" s="47"/>
      <c r="T1775" s="46">
        <v>2913433</v>
      </c>
      <c r="U1775" s="46">
        <v>4355226</v>
      </c>
      <c r="V1775" s="46">
        <v>3684099</v>
      </c>
      <c r="W1775" s="46">
        <v>4173290</v>
      </c>
      <c r="X1775" s="30">
        <v>4</v>
      </c>
    </row>
    <row r="1776" spans="1:24" x14ac:dyDescent="0.3">
      <c r="A1776" s="32">
        <v>1502</v>
      </c>
      <c r="B1776" s="47" t="s">
        <v>2602</v>
      </c>
      <c r="C1776" s="47"/>
      <c r="D1776" s="47"/>
      <c r="E1776" s="48">
        <v>24.853999999999999</v>
      </c>
      <c r="F1776" s="47"/>
      <c r="G1776" s="47"/>
      <c r="H1776" s="47"/>
      <c r="I1776" s="49">
        <v>416.21933999999999</v>
      </c>
      <c r="J1776" s="47" t="s">
        <v>87</v>
      </c>
      <c r="K1776" s="49"/>
      <c r="L1776" s="49"/>
      <c r="M1776" s="49"/>
      <c r="N1776" s="49"/>
      <c r="O1776" s="49"/>
      <c r="P1776" s="49"/>
      <c r="Q1776" s="49"/>
      <c r="R1776" s="49"/>
      <c r="S1776" s="47"/>
      <c r="T1776" s="46">
        <v>71690</v>
      </c>
      <c r="U1776" s="46">
        <v>508762</v>
      </c>
      <c r="V1776" s="46" t="s">
        <v>87</v>
      </c>
      <c r="W1776" s="46">
        <v>263562</v>
      </c>
      <c r="X1776" s="30">
        <v>3</v>
      </c>
    </row>
    <row r="1777" spans="1:24" x14ac:dyDescent="0.3">
      <c r="A1777" s="32">
        <v>1503</v>
      </c>
      <c r="B1777" s="47" t="s">
        <v>2603</v>
      </c>
      <c r="C1777" s="47"/>
      <c r="D1777" s="47"/>
      <c r="E1777" s="48">
        <v>25.030999999999999</v>
      </c>
      <c r="F1777" s="47"/>
      <c r="G1777" s="47"/>
      <c r="H1777" s="47"/>
      <c r="I1777" s="49">
        <v>431.35063000000002</v>
      </c>
      <c r="J1777" s="47" t="s">
        <v>87</v>
      </c>
      <c r="K1777" s="49"/>
      <c r="L1777" s="49"/>
      <c r="M1777" s="49"/>
      <c r="N1777" s="49"/>
      <c r="O1777" s="49"/>
      <c r="P1777" s="49"/>
      <c r="Q1777" s="49"/>
      <c r="R1777" s="49"/>
      <c r="S1777" s="47"/>
      <c r="T1777" s="46">
        <v>5511332</v>
      </c>
      <c r="U1777" s="46">
        <v>2100507</v>
      </c>
      <c r="V1777" s="46"/>
      <c r="W1777" s="46">
        <v>1936234</v>
      </c>
      <c r="X1777" s="30">
        <v>3</v>
      </c>
    </row>
    <row r="1778" spans="1:24" x14ac:dyDescent="0.3">
      <c r="A1778" s="32">
        <v>1504</v>
      </c>
      <c r="B1778" s="47" t="s">
        <v>2604</v>
      </c>
      <c r="C1778" s="47"/>
      <c r="D1778" s="47"/>
      <c r="E1778" s="48">
        <v>25.032</v>
      </c>
      <c r="F1778" s="47"/>
      <c r="G1778" s="47"/>
      <c r="H1778" s="47"/>
      <c r="I1778" s="49">
        <v>164.11957000000001</v>
      </c>
      <c r="J1778" s="47" t="s">
        <v>87</v>
      </c>
      <c r="K1778" s="49"/>
      <c r="L1778" s="49"/>
      <c r="M1778" s="49"/>
      <c r="N1778" s="49"/>
      <c r="O1778" s="49"/>
      <c r="P1778" s="49"/>
      <c r="Q1778" s="49"/>
      <c r="R1778" s="49"/>
      <c r="S1778" s="47"/>
      <c r="T1778" s="46"/>
      <c r="U1778" s="46">
        <v>7970813</v>
      </c>
      <c r="V1778" s="46" t="s">
        <v>87</v>
      </c>
      <c r="W1778" s="46"/>
      <c r="X1778" s="30">
        <v>1</v>
      </c>
    </row>
    <row r="1779" spans="1:24" x14ac:dyDescent="0.3">
      <c r="A1779" s="32">
        <v>1505</v>
      </c>
      <c r="B1779" s="47" t="s">
        <v>2605</v>
      </c>
      <c r="C1779" s="47"/>
      <c r="D1779" s="47"/>
      <c r="E1779" s="48">
        <v>25.033999999999999</v>
      </c>
      <c r="F1779" s="47"/>
      <c r="G1779" s="47"/>
      <c r="H1779" s="47"/>
      <c r="I1779" s="49">
        <v>230.18764999999999</v>
      </c>
      <c r="J1779" s="47" t="s">
        <v>87</v>
      </c>
      <c r="K1779" s="49"/>
      <c r="L1779" s="49"/>
      <c r="M1779" s="49"/>
      <c r="N1779" s="49"/>
      <c r="O1779" s="49"/>
      <c r="P1779" s="49"/>
      <c r="Q1779" s="49"/>
      <c r="R1779" s="49"/>
      <c r="S1779" s="47"/>
      <c r="T1779" s="46">
        <v>34305987</v>
      </c>
      <c r="U1779" s="46">
        <v>12177354</v>
      </c>
      <c r="V1779" s="46">
        <v>11354322</v>
      </c>
      <c r="W1779" s="46"/>
      <c r="X1779" s="30">
        <v>3</v>
      </c>
    </row>
    <row r="1780" spans="1:24" x14ac:dyDescent="0.3">
      <c r="A1780" s="32">
        <v>1506</v>
      </c>
      <c r="B1780" s="47" t="s">
        <v>2606</v>
      </c>
      <c r="C1780" s="47"/>
      <c r="D1780" s="47"/>
      <c r="E1780" s="48">
        <v>25.041</v>
      </c>
      <c r="F1780" s="47"/>
      <c r="G1780" s="47"/>
      <c r="H1780" s="47"/>
      <c r="I1780" s="49">
        <v>234.16143</v>
      </c>
      <c r="J1780" s="47" t="s">
        <v>87</v>
      </c>
      <c r="K1780" s="49"/>
      <c r="L1780" s="49"/>
      <c r="M1780" s="49"/>
      <c r="N1780" s="49"/>
      <c r="O1780" s="49"/>
      <c r="P1780" s="49"/>
      <c r="Q1780" s="49"/>
      <c r="R1780" s="49"/>
      <c r="S1780" s="47"/>
      <c r="T1780" s="46"/>
      <c r="U1780" s="46">
        <v>2295387</v>
      </c>
      <c r="V1780" s="46">
        <v>149619</v>
      </c>
      <c r="W1780" s="46">
        <v>2098811</v>
      </c>
      <c r="X1780" s="30">
        <v>3</v>
      </c>
    </row>
    <row r="1781" spans="1:24" x14ac:dyDescent="0.3">
      <c r="A1781" s="32">
        <v>1507</v>
      </c>
      <c r="B1781" s="47" t="s">
        <v>2607</v>
      </c>
      <c r="C1781" s="47"/>
      <c r="D1781" s="47"/>
      <c r="E1781" s="48">
        <v>25.042999999999999</v>
      </c>
      <c r="F1781" s="47"/>
      <c r="G1781" s="47"/>
      <c r="H1781" s="47"/>
      <c r="I1781" s="49">
        <v>248.17707999999999</v>
      </c>
      <c r="J1781" s="47" t="s">
        <v>87</v>
      </c>
      <c r="K1781" s="49"/>
      <c r="L1781" s="49"/>
      <c r="M1781" s="49"/>
      <c r="N1781" s="49"/>
      <c r="O1781" s="49"/>
      <c r="P1781" s="49"/>
      <c r="Q1781" s="49"/>
      <c r="R1781" s="49"/>
      <c r="S1781" s="47"/>
      <c r="T1781" s="46"/>
      <c r="U1781" s="46">
        <v>334039</v>
      </c>
      <c r="V1781" s="46"/>
      <c r="W1781" s="46"/>
      <c r="X1781" s="30">
        <v>1</v>
      </c>
    </row>
    <row r="1782" spans="1:24" x14ac:dyDescent="0.3">
      <c r="A1782" s="32">
        <v>1508</v>
      </c>
      <c r="B1782" s="47" t="s">
        <v>2608</v>
      </c>
      <c r="C1782" s="47"/>
      <c r="D1782" s="47"/>
      <c r="E1782" s="48">
        <v>25.114999999999998</v>
      </c>
      <c r="F1782" s="47"/>
      <c r="G1782" s="47"/>
      <c r="H1782" s="47"/>
      <c r="I1782" s="49">
        <v>210.19782000000001</v>
      </c>
      <c r="J1782" s="47" t="s">
        <v>87</v>
      </c>
      <c r="K1782" s="49"/>
      <c r="L1782" s="49"/>
      <c r="M1782" s="49"/>
      <c r="N1782" s="49"/>
      <c r="O1782" s="49"/>
      <c r="P1782" s="49"/>
      <c r="Q1782" s="49"/>
      <c r="R1782" s="49"/>
      <c r="S1782" s="47"/>
      <c r="T1782" s="46"/>
      <c r="U1782" s="46">
        <v>1443768</v>
      </c>
      <c r="V1782" s="46">
        <v>1117942</v>
      </c>
      <c r="W1782" s="46">
        <v>1373985</v>
      </c>
      <c r="X1782" s="30">
        <v>3</v>
      </c>
    </row>
    <row r="1783" spans="1:24" x14ac:dyDescent="0.3">
      <c r="A1783" s="32">
        <v>1509</v>
      </c>
      <c r="B1783" s="47" t="s">
        <v>2609</v>
      </c>
      <c r="C1783" s="47"/>
      <c r="D1783" s="47"/>
      <c r="E1783" s="48">
        <v>25.126000000000001</v>
      </c>
      <c r="F1783" s="47"/>
      <c r="G1783" s="47"/>
      <c r="H1783" s="47"/>
      <c r="I1783" s="49">
        <v>270.23419999999999</v>
      </c>
      <c r="J1783" s="47" t="s">
        <v>87</v>
      </c>
      <c r="K1783" s="49"/>
      <c r="L1783" s="49"/>
      <c r="M1783" s="49"/>
      <c r="N1783" s="49"/>
      <c r="O1783" s="49"/>
      <c r="P1783" s="49"/>
      <c r="Q1783" s="49"/>
      <c r="R1783" s="49"/>
      <c r="S1783" s="47"/>
      <c r="T1783" s="46"/>
      <c r="U1783" s="46">
        <v>523273</v>
      </c>
      <c r="V1783" s="46">
        <v>501197</v>
      </c>
      <c r="W1783" s="46"/>
      <c r="X1783" s="30">
        <v>2</v>
      </c>
    </row>
    <row r="1784" spans="1:24" x14ac:dyDescent="0.3">
      <c r="A1784" s="32">
        <v>1510</v>
      </c>
      <c r="B1784" s="47" t="s">
        <v>2172</v>
      </c>
      <c r="C1784" s="47"/>
      <c r="D1784" s="47"/>
      <c r="E1784" s="48">
        <v>25.355</v>
      </c>
      <c r="F1784" s="47"/>
      <c r="G1784" s="47"/>
      <c r="H1784" s="47"/>
      <c r="I1784" s="49">
        <v>338.17556000000002</v>
      </c>
      <c r="J1784" s="47" t="s">
        <v>87</v>
      </c>
      <c r="K1784" s="49"/>
      <c r="L1784" s="49"/>
      <c r="M1784" s="49"/>
      <c r="N1784" s="49"/>
      <c r="O1784" s="49"/>
      <c r="P1784" s="49"/>
      <c r="Q1784" s="49"/>
      <c r="R1784" s="49"/>
      <c r="S1784" s="47"/>
      <c r="T1784" s="46"/>
      <c r="U1784" s="46"/>
      <c r="V1784" s="46">
        <v>274051</v>
      </c>
      <c r="W1784" s="46" t="s">
        <v>87</v>
      </c>
      <c r="X1784" s="30">
        <v>1</v>
      </c>
    </row>
    <row r="1785" spans="1:24" x14ac:dyDescent="0.3">
      <c r="A1785" s="32">
        <v>1511</v>
      </c>
      <c r="B1785" s="47" t="s">
        <v>2171</v>
      </c>
      <c r="C1785" s="47"/>
      <c r="D1785" s="47"/>
      <c r="E1785" s="48">
        <v>25.393000000000001</v>
      </c>
      <c r="F1785" s="47"/>
      <c r="G1785" s="47"/>
      <c r="H1785" s="47"/>
      <c r="I1785" s="49">
        <v>383.08058999999997</v>
      </c>
      <c r="J1785" s="47" t="s">
        <v>87</v>
      </c>
      <c r="K1785" s="49"/>
      <c r="L1785" s="49"/>
      <c r="M1785" s="49"/>
      <c r="N1785" s="49"/>
      <c r="O1785" s="49"/>
      <c r="P1785" s="49"/>
      <c r="Q1785" s="49"/>
      <c r="R1785" s="49"/>
      <c r="S1785" s="47"/>
      <c r="T1785" s="46"/>
      <c r="U1785" s="46"/>
      <c r="V1785" s="46"/>
      <c r="W1785" s="46">
        <v>1871840</v>
      </c>
      <c r="X1785" s="30">
        <v>1</v>
      </c>
    </row>
    <row r="1786" spans="1:24" x14ac:dyDescent="0.3">
      <c r="A1786" s="32">
        <v>1512</v>
      </c>
      <c r="B1786" s="47" t="s">
        <v>2610</v>
      </c>
      <c r="C1786" s="47"/>
      <c r="D1786" s="47"/>
      <c r="E1786" s="48">
        <v>25.417000000000002</v>
      </c>
      <c r="F1786" s="47"/>
      <c r="G1786" s="47"/>
      <c r="H1786" s="47"/>
      <c r="I1786" s="49">
        <v>410.41183000000001</v>
      </c>
      <c r="J1786" s="47" t="s">
        <v>87</v>
      </c>
      <c r="K1786" s="49"/>
      <c r="L1786" s="49"/>
      <c r="M1786" s="49"/>
      <c r="N1786" s="49"/>
      <c r="O1786" s="49"/>
      <c r="P1786" s="49"/>
      <c r="Q1786" s="49"/>
      <c r="R1786" s="49"/>
      <c r="S1786" s="47"/>
      <c r="T1786" s="46"/>
      <c r="U1786" s="46">
        <v>2046476</v>
      </c>
      <c r="V1786" s="46"/>
      <c r="W1786" s="46"/>
      <c r="X1786" s="30">
        <v>1</v>
      </c>
    </row>
    <row r="1787" spans="1:24" x14ac:dyDescent="0.3">
      <c r="A1787" s="32">
        <v>1513</v>
      </c>
      <c r="B1787" s="47" t="s">
        <v>2174</v>
      </c>
      <c r="C1787" s="47"/>
      <c r="D1787" s="47"/>
      <c r="E1787" s="48">
        <v>25.417999999999999</v>
      </c>
      <c r="F1787" s="47"/>
      <c r="G1787" s="47"/>
      <c r="H1787" s="47"/>
      <c r="I1787" s="49">
        <v>312.33866999999998</v>
      </c>
      <c r="J1787" s="47" t="s">
        <v>87</v>
      </c>
      <c r="K1787" s="49"/>
      <c r="L1787" s="49"/>
      <c r="M1787" s="49"/>
      <c r="N1787" s="49"/>
      <c r="O1787" s="49"/>
      <c r="P1787" s="49"/>
      <c r="Q1787" s="49"/>
      <c r="R1787" s="49"/>
      <c r="S1787" s="47"/>
      <c r="T1787" s="46"/>
      <c r="U1787" s="46">
        <v>20997577</v>
      </c>
      <c r="V1787" s="46"/>
      <c r="W1787" s="46"/>
      <c r="X1787" s="30">
        <v>1</v>
      </c>
    </row>
    <row r="1788" spans="1:24" x14ac:dyDescent="0.3">
      <c r="A1788" s="32">
        <v>1514</v>
      </c>
      <c r="B1788" s="47" t="s">
        <v>2175</v>
      </c>
      <c r="C1788" s="47"/>
      <c r="D1788" s="47"/>
      <c r="E1788" s="48">
        <v>25.420999999999999</v>
      </c>
      <c r="F1788" s="47"/>
      <c r="G1788" s="47"/>
      <c r="H1788" s="47"/>
      <c r="I1788" s="49">
        <v>296.30736999999999</v>
      </c>
      <c r="J1788" s="47" t="s">
        <v>87</v>
      </c>
      <c r="K1788" s="49"/>
      <c r="L1788" s="49"/>
      <c r="M1788" s="49"/>
      <c r="N1788" s="49"/>
      <c r="O1788" s="49"/>
      <c r="P1788" s="49"/>
      <c r="Q1788" s="49"/>
      <c r="R1788" s="49"/>
      <c r="S1788" s="47"/>
      <c r="T1788" s="46"/>
      <c r="U1788" s="46">
        <v>4385834</v>
      </c>
      <c r="V1788" s="46"/>
      <c r="W1788" s="46"/>
      <c r="X1788" s="30">
        <v>1</v>
      </c>
    </row>
    <row r="1789" spans="1:24" x14ac:dyDescent="0.3">
      <c r="A1789" s="32">
        <v>1515</v>
      </c>
      <c r="B1789" s="47" t="s">
        <v>2611</v>
      </c>
      <c r="C1789" s="47"/>
      <c r="D1789" s="47"/>
      <c r="E1789" s="48">
        <v>25.420999999999999</v>
      </c>
      <c r="F1789" s="47"/>
      <c r="G1789" s="47"/>
      <c r="H1789" s="47"/>
      <c r="I1789" s="49">
        <v>174.16143</v>
      </c>
      <c r="J1789" s="47" t="s">
        <v>87</v>
      </c>
      <c r="K1789" s="49"/>
      <c r="L1789" s="49"/>
      <c r="M1789" s="49"/>
      <c r="N1789" s="49"/>
      <c r="O1789" s="49"/>
      <c r="P1789" s="49"/>
      <c r="Q1789" s="49"/>
      <c r="R1789" s="49"/>
      <c r="S1789" s="47"/>
      <c r="T1789" s="46"/>
      <c r="U1789" s="46">
        <v>1629622</v>
      </c>
      <c r="V1789" s="46"/>
      <c r="W1789" s="46">
        <v>1024791</v>
      </c>
      <c r="X1789" s="30">
        <v>2</v>
      </c>
    </row>
    <row r="1790" spans="1:24" x14ac:dyDescent="0.3">
      <c r="A1790" s="32">
        <v>1516</v>
      </c>
      <c r="B1790" s="47" t="s">
        <v>2177</v>
      </c>
      <c r="C1790" s="47"/>
      <c r="D1790" s="47"/>
      <c r="E1790" s="48">
        <v>25.422000000000001</v>
      </c>
      <c r="F1790" s="47"/>
      <c r="G1790" s="47"/>
      <c r="H1790" s="47"/>
      <c r="I1790" s="49">
        <v>116.11957</v>
      </c>
      <c r="J1790" s="47" t="s">
        <v>87</v>
      </c>
      <c r="K1790" s="49"/>
      <c r="L1790" s="49"/>
      <c r="M1790" s="49"/>
      <c r="N1790" s="49"/>
      <c r="O1790" s="49"/>
      <c r="P1790" s="49"/>
      <c r="Q1790" s="49"/>
      <c r="R1790" s="49"/>
      <c r="S1790" s="47"/>
      <c r="T1790" s="46"/>
      <c r="U1790" s="46">
        <v>10927163</v>
      </c>
      <c r="V1790" s="46"/>
      <c r="W1790" s="46"/>
      <c r="X1790" s="30">
        <v>1</v>
      </c>
    </row>
    <row r="1791" spans="1:24" x14ac:dyDescent="0.3">
      <c r="A1791" s="32">
        <v>1517</v>
      </c>
      <c r="B1791" s="47" t="s">
        <v>2179</v>
      </c>
      <c r="C1791" s="47"/>
      <c r="D1791" s="47"/>
      <c r="E1791" s="48">
        <v>25.422999999999998</v>
      </c>
      <c r="F1791" s="47"/>
      <c r="G1791" s="47"/>
      <c r="H1791" s="47"/>
      <c r="I1791" s="49">
        <v>228.13561000000001</v>
      </c>
      <c r="J1791" s="47" t="s">
        <v>87</v>
      </c>
      <c r="K1791" s="49"/>
      <c r="L1791" s="49"/>
      <c r="M1791" s="49"/>
      <c r="N1791" s="49"/>
      <c r="O1791" s="49"/>
      <c r="P1791" s="49"/>
      <c r="Q1791" s="49"/>
      <c r="R1791" s="49"/>
      <c r="S1791" s="47"/>
      <c r="T1791" s="46"/>
      <c r="U1791" s="46">
        <v>1245726</v>
      </c>
      <c r="V1791" s="46"/>
      <c r="W1791" s="46"/>
      <c r="X1791" s="30">
        <v>1</v>
      </c>
    </row>
    <row r="1792" spans="1:24" x14ac:dyDescent="0.3">
      <c r="A1792" s="32">
        <v>1518</v>
      </c>
      <c r="B1792" s="47" t="s">
        <v>2181</v>
      </c>
      <c r="C1792" s="47"/>
      <c r="D1792" s="47"/>
      <c r="E1792" s="48">
        <v>25.497</v>
      </c>
      <c r="F1792" s="47"/>
      <c r="G1792" s="47"/>
      <c r="H1792" s="47"/>
      <c r="I1792" s="49">
        <v>308.16183000000001</v>
      </c>
      <c r="J1792" s="47" t="s">
        <v>87</v>
      </c>
      <c r="K1792" s="49"/>
      <c r="L1792" s="49"/>
      <c r="M1792" s="49"/>
      <c r="N1792" s="49"/>
      <c r="O1792" s="49"/>
      <c r="P1792" s="49"/>
      <c r="Q1792" s="49"/>
      <c r="R1792" s="49"/>
      <c r="S1792" s="47"/>
      <c r="T1792" s="46">
        <v>3637812</v>
      </c>
      <c r="U1792" s="46">
        <v>5794340</v>
      </c>
      <c r="V1792" s="46">
        <v>7101109</v>
      </c>
      <c r="W1792" s="46">
        <v>3665695</v>
      </c>
      <c r="X1792" s="30">
        <v>4</v>
      </c>
    </row>
    <row r="1793" spans="1:24" x14ac:dyDescent="0.3">
      <c r="A1793" s="32">
        <v>1519</v>
      </c>
      <c r="B1793" s="47" t="s">
        <v>2183</v>
      </c>
      <c r="C1793" s="47"/>
      <c r="D1793" s="47"/>
      <c r="E1793" s="48">
        <v>25.506</v>
      </c>
      <c r="F1793" s="47"/>
      <c r="G1793" s="47"/>
      <c r="H1793" s="47"/>
      <c r="I1793" s="49">
        <v>302.18765000000002</v>
      </c>
      <c r="J1793" s="47" t="s">
        <v>87</v>
      </c>
      <c r="K1793" s="49"/>
      <c r="L1793" s="49"/>
      <c r="M1793" s="49"/>
      <c r="N1793" s="49"/>
      <c r="O1793" s="49"/>
      <c r="P1793" s="49"/>
      <c r="Q1793" s="49"/>
      <c r="R1793" s="49"/>
      <c r="S1793" s="47"/>
      <c r="T1793" s="46">
        <v>2846089</v>
      </c>
      <c r="U1793" s="46">
        <v>3154917</v>
      </c>
      <c r="V1793" s="46"/>
      <c r="W1793" s="46"/>
      <c r="X1793" s="30">
        <v>2</v>
      </c>
    </row>
    <row r="1794" spans="1:24" x14ac:dyDescent="0.3">
      <c r="A1794" s="32">
        <v>1520</v>
      </c>
      <c r="B1794" s="47" t="s">
        <v>2613</v>
      </c>
      <c r="C1794" s="47"/>
      <c r="D1794" s="47"/>
      <c r="E1794" s="48">
        <v>25.518999999999998</v>
      </c>
      <c r="F1794" s="47"/>
      <c r="G1794" s="47"/>
      <c r="H1794" s="47"/>
      <c r="I1794" s="49">
        <v>234.19782000000001</v>
      </c>
      <c r="J1794" s="47" t="s">
        <v>87</v>
      </c>
      <c r="K1794" s="49"/>
      <c r="L1794" s="49"/>
      <c r="M1794" s="49"/>
      <c r="N1794" s="49"/>
      <c r="O1794" s="49"/>
      <c r="P1794" s="49"/>
      <c r="Q1794" s="49"/>
      <c r="R1794" s="49"/>
      <c r="S1794" s="47"/>
      <c r="T1794" s="46">
        <v>1405649</v>
      </c>
      <c r="U1794" s="46"/>
      <c r="V1794" s="46"/>
      <c r="W1794" s="46"/>
      <c r="X1794" s="30">
        <v>1</v>
      </c>
    </row>
    <row r="1795" spans="1:24" x14ac:dyDescent="0.3">
      <c r="A1795" s="32">
        <v>1521</v>
      </c>
      <c r="B1795" s="47" t="s">
        <v>2185</v>
      </c>
      <c r="C1795" s="47"/>
      <c r="D1795" s="47"/>
      <c r="E1795" s="48">
        <v>25.521999999999998</v>
      </c>
      <c r="F1795" s="47"/>
      <c r="G1795" s="47"/>
      <c r="H1795" s="47"/>
      <c r="I1795" s="49">
        <v>180.11447999999999</v>
      </c>
      <c r="J1795" s="47" t="s">
        <v>87</v>
      </c>
      <c r="K1795" s="49"/>
      <c r="L1795" s="49"/>
      <c r="M1795" s="49"/>
      <c r="N1795" s="49"/>
      <c r="O1795" s="49"/>
      <c r="P1795" s="49"/>
      <c r="Q1795" s="49"/>
      <c r="R1795" s="49"/>
      <c r="S1795" s="47"/>
      <c r="T1795" s="46">
        <v>1405649</v>
      </c>
      <c r="U1795" s="46"/>
      <c r="V1795" s="46"/>
      <c r="W1795" s="46"/>
      <c r="X1795" s="30">
        <v>1</v>
      </c>
    </row>
    <row r="1796" spans="1:24" x14ac:dyDescent="0.3">
      <c r="A1796" s="32">
        <v>1522</v>
      </c>
      <c r="B1796" s="47" t="s">
        <v>2614</v>
      </c>
      <c r="C1796" s="47"/>
      <c r="D1796" s="47"/>
      <c r="E1796" s="48">
        <v>25.521999999999998</v>
      </c>
      <c r="F1796" s="47"/>
      <c r="G1796" s="47"/>
      <c r="H1796" s="47"/>
      <c r="I1796" s="49">
        <v>128.08318</v>
      </c>
      <c r="J1796" s="47" t="s">
        <v>87</v>
      </c>
      <c r="K1796" s="49"/>
      <c r="L1796" s="49"/>
      <c r="M1796" s="49"/>
      <c r="N1796" s="49"/>
      <c r="O1796" s="49"/>
      <c r="P1796" s="49"/>
      <c r="Q1796" s="49"/>
      <c r="R1796" s="49"/>
      <c r="S1796" s="47"/>
      <c r="T1796" s="46">
        <v>1405649</v>
      </c>
      <c r="U1796" s="46"/>
      <c r="V1796" s="46"/>
      <c r="W1796" s="46"/>
      <c r="X1796" s="30">
        <v>1</v>
      </c>
    </row>
    <row r="1797" spans="1:24" x14ac:dyDescent="0.3">
      <c r="A1797" s="32">
        <v>1523</v>
      </c>
      <c r="B1797" s="47" t="s">
        <v>2186</v>
      </c>
      <c r="C1797" s="47"/>
      <c r="D1797" s="47"/>
      <c r="E1797" s="48">
        <v>25.523</v>
      </c>
      <c r="F1797" s="47"/>
      <c r="G1797" s="47"/>
      <c r="H1797" s="47"/>
      <c r="I1797" s="49">
        <v>126.10392</v>
      </c>
      <c r="J1797" s="47" t="s">
        <v>87</v>
      </c>
      <c r="K1797" s="49"/>
      <c r="L1797" s="49"/>
      <c r="M1797" s="49"/>
      <c r="N1797" s="49"/>
      <c r="O1797" s="49"/>
      <c r="P1797" s="49"/>
      <c r="Q1797" s="49"/>
      <c r="R1797" s="49"/>
      <c r="S1797" s="47"/>
      <c r="T1797" s="46">
        <v>6118278</v>
      </c>
      <c r="U1797" s="46">
        <v>6731700</v>
      </c>
      <c r="V1797" s="46">
        <v>10319712</v>
      </c>
      <c r="W1797" s="46"/>
      <c r="X1797" s="30">
        <v>3</v>
      </c>
    </row>
    <row r="1798" spans="1:24" x14ac:dyDescent="0.3">
      <c r="A1798" s="32">
        <v>1524</v>
      </c>
      <c r="B1798" s="47" t="s">
        <v>2187</v>
      </c>
      <c r="C1798" s="47"/>
      <c r="D1798" s="47"/>
      <c r="E1798" s="48">
        <v>25.524000000000001</v>
      </c>
      <c r="F1798" s="47"/>
      <c r="G1798" s="47"/>
      <c r="H1798" s="47"/>
      <c r="I1798" s="49">
        <v>214.13522</v>
      </c>
      <c r="J1798" s="47" t="s">
        <v>87</v>
      </c>
      <c r="K1798" s="49"/>
      <c r="L1798" s="49"/>
      <c r="M1798" s="49"/>
      <c r="N1798" s="49"/>
      <c r="O1798" s="49"/>
      <c r="P1798" s="49"/>
      <c r="Q1798" s="49"/>
      <c r="R1798" s="49"/>
      <c r="S1798" s="47"/>
      <c r="T1798" s="46"/>
      <c r="U1798" s="46"/>
      <c r="V1798" s="46"/>
      <c r="W1798" s="46">
        <v>1631256</v>
      </c>
      <c r="X1798" s="30">
        <v>1</v>
      </c>
    </row>
    <row r="1799" spans="1:24" x14ac:dyDescent="0.3">
      <c r="A1799" s="32">
        <v>1525</v>
      </c>
      <c r="B1799" s="47" t="s">
        <v>2615</v>
      </c>
      <c r="C1799" s="47"/>
      <c r="D1799" s="47"/>
      <c r="E1799" s="48">
        <v>25.526</v>
      </c>
      <c r="F1799" s="47"/>
      <c r="G1799" s="47"/>
      <c r="H1799" s="47"/>
      <c r="I1799" s="49">
        <v>164.11957000000001</v>
      </c>
      <c r="J1799" s="47">
        <v>164.11909</v>
      </c>
      <c r="K1799" s="49"/>
      <c r="L1799" s="49"/>
      <c r="M1799" s="49"/>
      <c r="N1799" s="49"/>
      <c r="O1799" s="49"/>
      <c r="P1799" s="49"/>
      <c r="Q1799" s="49"/>
      <c r="R1799" s="49"/>
      <c r="S1799" s="47"/>
      <c r="T1799" s="46"/>
      <c r="U1799" s="46"/>
      <c r="V1799" s="46"/>
      <c r="W1799" s="46">
        <v>624269</v>
      </c>
      <c r="X1799" s="30">
        <v>1</v>
      </c>
    </row>
    <row r="1800" spans="1:24" x14ac:dyDescent="0.3">
      <c r="A1800" s="32">
        <v>1526</v>
      </c>
      <c r="B1800" s="47" t="s">
        <v>2189</v>
      </c>
      <c r="C1800" s="47"/>
      <c r="D1800" s="47"/>
      <c r="E1800" s="48">
        <v>25.527999999999999</v>
      </c>
      <c r="F1800" s="47"/>
      <c r="G1800" s="47"/>
      <c r="H1800" s="47"/>
      <c r="I1800" s="49">
        <v>152.08318</v>
      </c>
      <c r="J1800" s="47" t="s">
        <v>87</v>
      </c>
      <c r="K1800" s="49"/>
      <c r="L1800" s="49"/>
      <c r="M1800" s="49"/>
      <c r="N1800" s="49"/>
      <c r="O1800" s="49"/>
      <c r="P1800" s="49"/>
      <c r="Q1800" s="49"/>
      <c r="R1800" s="49"/>
      <c r="S1800" s="47"/>
      <c r="T1800" s="46">
        <v>5141619</v>
      </c>
      <c r="U1800" s="46">
        <v>8691985</v>
      </c>
      <c r="V1800" s="46">
        <v>8172990</v>
      </c>
      <c r="W1800" s="46">
        <v>8370081</v>
      </c>
      <c r="X1800" s="30">
        <v>4</v>
      </c>
    </row>
    <row r="1801" spans="1:24" x14ac:dyDescent="0.3">
      <c r="A1801" s="32">
        <v>1527</v>
      </c>
      <c r="B1801" s="47" t="s">
        <v>2616</v>
      </c>
      <c r="C1801" s="47"/>
      <c r="D1801" s="47"/>
      <c r="E1801" s="48">
        <v>25.536999999999999</v>
      </c>
      <c r="F1801" s="47"/>
      <c r="G1801" s="47"/>
      <c r="H1801" s="47"/>
      <c r="I1801" s="49">
        <v>240.20838000000001</v>
      </c>
      <c r="J1801" s="47" t="s">
        <v>87</v>
      </c>
      <c r="K1801" s="49"/>
      <c r="L1801" s="49"/>
      <c r="M1801" s="49"/>
      <c r="N1801" s="49"/>
      <c r="O1801" s="49"/>
      <c r="P1801" s="49"/>
      <c r="Q1801" s="49"/>
      <c r="R1801" s="49"/>
      <c r="S1801" s="47"/>
      <c r="T1801" s="46"/>
      <c r="U1801" s="46">
        <v>2948678</v>
      </c>
      <c r="V1801" s="46">
        <v>3070868</v>
      </c>
      <c r="W1801" s="46"/>
      <c r="X1801" s="30">
        <v>2</v>
      </c>
    </row>
    <row r="1802" spans="1:24" x14ac:dyDescent="0.3">
      <c r="A1802" s="32">
        <v>1528</v>
      </c>
      <c r="B1802" s="47" t="s">
        <v>2617</v>
      </c>
      <c r="C1802" s="47"/>
      <c r="D1802" s="47"/>
      <c r="E1802" s="48">
        <v>25.536999999999999</v>
      </c>
      <c r="F1802" s="47"/>
      <c r="G1802" s="47"/>
      <c r="H1802" s="47"/>
      <c r="I1802" s="49">
        <v>314.24516</v>
      </c>
      <c r="J1802" s="47" t="s">
        <v>87</v>
      </c>
      <c r="K1802" s="49"/>
      <c r="L1802" s="49"/>
      <c r="M1802" s="49"/>
      <c r="N1802" s="49"/>
      <c r="O1802" s="49"/>
      <c r="P1802" s="49"/>
      <c r="Q1802" s="49"/>
      <c r="R1802" s="49"/>
      <c r="S1802" s="47"/>
      <c r="T1802" s="46"/>
      <c r="U1802" s="46">
        <v>35036363</v>
      </c>
      <c r="V1802" s="46">
        <v>31188800</v>
      </c>
      <c r="W1802" s="46"/>
      <c r="X1802" s="30">
        <v>2</v>
      </c>
    </row>
    <row r="1803" spans="1:24" x14ac:dyDescent="0.3">
      <c r="A1803" s="32">
        <v>1529</v>
      </c>
      <c r="B1803" s="47" t="s">
        <v>2618</v>
      </c>
      <c r="C1803" s="47"/>
      <c r="D1803" s="47"/>
      <c r="E1803" s="48">
        <v>25.542000000000002</v>
      </c>
      <c r="F1803" s="47"/>
      <c r="G1803" s="47"/>
      <c r="H1803" s="47"/>
      <c r="I1803" s="49">
        <v>308.11891000000003</v>
      </c>
      <c r="J1803" s="47" t="s">
        <v>87</v>
      </c>
      <c r="K1803" s="49"/>
      <c r="L1803" s="49"/>
      <c r="M1803" s="49"/>
      <c r="N1803" s="49"/>
      <c r="O1803" s="49"/>
      <c r="P1803" s="49"/>
      <c r="Q1803" s="49"/>
      <c r="R1803" s="49"/>
      <c r="S1803" s="47"/>
      <c r="T1803" s="46"/>
      <c r="U1803" s="46"/>
      <c r="V1803" s="46"/>
      <c r="W1803" s="46">
        <v>137400</v>
      </c>
      <c r="X1803" s="30">
        <v>1</v>
      </c>
    </row>
    <row r="1804" spans="1:24" x14ac:dyDescent="0.3">
      <c r="A1804" s="32">
        <v>1530</v>
      </c>
      <c r="B1804" s="47" t="s">
        <v>731</v>
      </c>
      <c r="C1804" s="47"/>
      <c r="D1804" s="47"/>
      <c r="E1804" s="48">
        <v>25.550999999999998</v>
      </c>
      <c r="F1804" s="47"/>
      <c r="G1804" s="47"/>
      <c r="H1804" s="47"/>
      <c r="I1804" s="49">
        <v>130.09882999999999</v>
      </c>
      <c r="J1804" s="47" t="s">
        <v>87</v>
      </c>
      <c r="K1804" s="49"/>
      <c r="L1804" s="49"/>
      <c r="M1804" s="49"/>
      <c r="N1804" s="49"/>
      <c r="O1804" s="49"/>
      <c r="P1804" s="49"/>
      <c r="Q1804" s="49"/>
      <c r="R1804" s="49"/>
      <c r="S1804" s="47"/>
      <c r="T1804" s="46"/>
      <c r="U1804" s="46">
        <v>2418635</v>
      </c>
      <c r="V1804" s="46"/>
      <c r="W1804" s="46"/>
      <c r="X1804" s="30">
        <v>1</v>
      </c>
    </row>
    <row r="1805" spans="1:24" x14ac:dyDescent="0.3">
      <c r="A1805" s="32">
        <v>1531</v>
      </c>
      <c r="B1805" s="47" t="s">
        <v>2191</v>
      </c>
      <c r="C1805" s="47"/>
      <c r="D1805" s="47"/>
      <c r="E1805" s="48">
        <v>25.550999999999998</v>
      </c>
      <c r="F1805" s="47"/>
      <c r="G1805" s="47"/>
      <c r="H1805" s="47"/>
      <c r="I1805" s="49">
        <v>270.16143</v>
      </c>
      <c r="J1805" s="47" t="s">
        <v>87</v>
      </c>
      <c r="K1805" s="49"/>
      <c r="L1805" s="49"/>
      <c r="M1805" s="49"/>
      <c r="N1805" s="49"/>
      <c r="O1805" s="49"/>
      <c r="P1805" s="49"/>
      <c r="Q1805" s="49"/>
      <c r="R1805" s="49"/>
      <c r="S1805" s="47"/>
      <c r="T1805" s="46"/>
      <c r="U1805" s="46">
        <v>1189661</v>
      </c>
      <c r="V1805" s="46"/>
      <c r="W1805" s="46"/>
      <c r="X1805" s="30">
        <v>1</v>
      </c>
    </row>
    <row r="1806" spans="1:24" x14ac:dyDescent="0.3">
      <c r="A1806" s="32">
        <v>1532</v>
      </c>
      <c r="B1806" s="47" t="s">
        <v>2619</v>
      </c>
      <c r="C1806" s="47"/>
      <c r="D1806" s="47"/>
      <c r="E1806" s="48">
        <v>25.555</v>
      </c>
      <c r="F1806" s="47"/>
      <c r="G1806" s="47"/>
      <c r="H1806" s="47"/>
      <c r="I1806" s="49">
        <v>242.22403</v>
      </c>
      <c r="J1806" s="47" t="s">
        <v>87</v>
      </c>
      <c r="K1806" s="49"/>
      <c r="L1806" s="49"/>
      <c r="M1806" s="49"/>
      <c r="N1806" s="49"/>
      <c r="O1806" s="49"/>
      <c r="P1806" s="49"/>
      <c r="Q1806" s="49"/>
      <c r="R1806" s="49"/>
      <c r="S1806" s="47"/>
      <c r="T1806" s="46"/>
      <c r="U1806" s="46">
        <v>14706185</v>
      </c>
      <c r="V1806" s="46"/>
      <c r="W1806" s="46"/>
      <c r="X1806" s="30">
        <v>1</v>
      </c>
    </row>
    <row r="1807" spans="1:24" x14ac:dyDescent="0.3">
      <c r="A1807" s="32">
        <v>1533</v>
      </c>
      <c r="B1807" s="47" t="s">
        <v>2620</v>
      </c>
      <c r="C1807" s="47"/>
      <c r="D1807" s="47"/>
      <c r="E1807" s="48">
        <v>25.556999999999999</v>
      </c>
      <c r="F1807" s="47"/>
      <c r="G1807" s="47"/>
      <c r="H1807" s="47"/>
      <c r="I1807" s="49">
        <v>130.06245000000001</v>
      </c>
      <c r="J1807" s="47" t="s">
        <v>87</v>
      </c>
      <c r="K1807" s="49"/>
      <c r="L1807" s="49"/>
      <c r="M1807" s="49"/>
      <c r="N1807" s="49"/>
      <c r="O1807" s="49"/>
      <c r="P1807" s="49"/>
      <c r="Q1807" s="49"/>
      <c r="R1807" s="49"/>
      <c r="S1807" s="47"/>
      <c r="T1807" s="46"/>
      <c r="U1807" s="46">
        <v>5004576</v>
      </c>
      <c r="V1807" s="46"/>
      <c r="W1807" s="46"/>
      <c r="X1807" s="30">
        <v>1</v>
      </c>
    </row>
    <row r="1808" spans="1:24" x14ac:dyDescent="0.3">
      <c r="A1808" s="32">
        <v>1534</v>
      </c>
      <c r="B1808" s="47" t="s">
        <v>2621</v>
      </c>
      <c r="C1808" s="47"/>
      <c r="D1808" s="47"/>
      <c r="E1808" s="48">
        <v>25.602</v>
      </c>
      <c r="F1808" s="47"/>
      <c r="G1808" s="47"/>
      <c r="H1808" s="47"/>
      <c r="I1808" s="49">
        <v>96.093350000000001</v>
      </c>
      <c r="J1808" s="47">
        <v>96.093090000000004</v>
      </c>
      <c r="K1808" s="49"/>
      <c r="L1808" s="49"/>
      <c r="M1808" s="49"/>
      <c r="N1808" s="49"/>
      <c r="O1808" s="49"/>
      <c r="P1808" s="49"/>
      <c r="Q1808" s="49"/>
      <c r="R1808" s="49"/>
      <c r="S1808" s="47"/>
      <c r="T1808" s="46"/>
      <c r="U1808" s="46"/>
      <c r="V1808" s="46">
        <v>1749152</v>
      </c>
      <c r="W1808" s="46"/>
      <c r="X1808" s="30">
        <v>1</v>
      </c>
    </row>
    <row r="1809" spans="1:24" x14ac:dyDescent="0.3">
      <c r="A1809" s="32">
        <v>1535</v>
      </c>
      <c r="B1809" s="47" t="s">
        <v>2622</v>
      </c>
      <c r="C1809" s="47"/>
      <c r="D1809" s="47"/>
      <c r="E1809" s="48">
        <v>25.745999999999999</v>
      </c>
      <c r="F1809" s="47"/>
      <c r="G1809" s="47"/>
      <c r="H1809" s="47"/>
      <c r="I1809" s="49">
        <v>171.16176999999999</v>
      </c>
      <c r="J1809" s="47" t="s">
        <v>87</v>
      </c>
      <c r="K1809" s="49"/>
      <c r="L1809" s="49"/>
      <c r="M1809" s="49"/>
      <c r="N1809" s="49"/>
      <c r="O1809" s="49"/>
      <c r="P1809" s="49"/>
      <c r="Q1809" s="49"/>
      <c r="R1809" s="49"/>
      <c r="S1809" s="47"/>
      <c r="T1809" s="46"/>
      <c r="U1809" s="46">
        <v>9335714</v>
      </c>
      <c r="V1809" s="46"/>
      <c r="W1809" s="46">
        <v>6341756</v>
      </c>
      <c r="X1809" s="30">
        <v>2</v>
      </c>
    </row>
    <row r="1810" spans="1:24" x14ac:dyDescent="0.3">
      <c r="A1810" s="32">
        <v>1536</v>
      </c>
      <c r="B1810" s="47" t="s">
        <v>2623</v>
      </c>
      <c r="C1810" s="47"/>
      <c r="D1810" s="47"/>
      <c r="E1810" s="48">
        <v>25.745999999999999</v>
      </c>
      <c r="F1810" s="47"/>
      <c r="G1810" s="47"/>
      <c r="H1810" s="47"/>
      <c r="I1810" s="49">
        <v>171.16176999999999</v>
      </c>
      <c r="J1810" s="47" t="s">
        <v>87</v>
      </c>
      <c r="K1810" s="49"/>
      <c r="L1810" s="49"/>
      <c r="M1810" s="49"/>
      <c r="N1810" s="49"/>
      <c r="O1810" s="49"/>
      <c r="P1810" s="49"/>
      <c r="Q1810" s="49"/>
      <c r="R1810" s="49"/>
      <c r="S1810" s="47"/>
      <c r="T1810" s="46"/>
      <c r="U1810" s="46">
        <v>9335714</v>
      </c>
      <c r="V1810" s="46"/>
      <c r="W1810" s="46">
        <v>6341756</v>
      </c>
      <c r="X1810" s="30">
        <v>2</v>
      </c>
    </row>
    <row r="1811" spans="1:24" x14ac:dyDescent="0.3">
      <c r="A1811" s="32">
        <v>1537</v>
      </c>
      <c r="B1811" s="47" t="s">
        <v>2624</v>
      </c>
      <c r="C1811" s="47"/>
      <c r="D1811" s="47"/>
      <c r="E1811" s="48">
        <v>25.748000000000001</v>
      </c>
      <c r="F1811" s="47"/>
      <c r="G1811" s="47"/>
      <c r="H1811" s="47"/>
      <c r="I1811" s="49">
        <v>160.14578</v>
      </c>
      <c r="J1811" s="47" t="s">
        <v>87</v>
      </c>
      <c r="K1811" s="49"/>
      <c r="L1811" s="49"/>
      <c r="M1811" s="49"/>
      <c r="N1811" s="49"/>
      <c r="O1811" s="49"/>
      <c r="P1811" s="49"/>
      <c r="Q1811" s="49"/>
      <c r="R1811" s="49"/>
      <c r="S1811" s="47"/>
      <c r="T1811" s="46"/>
      <c r="U1811" s="46">
        <v>4046724</v>
      </c>
      <c r="V1811" s="46"/>
      <c r="W1811" s="46">
        <v>2776906</v>
      </c>
      <c r="X1811" s="30">
        <v>2</v>
      </c>
    </row>
    <row r="1812" spans="1:24" x14ac:dyDescent="0.3">
      <c r="A1812" s="32">
        <v>1538</v>
      </c>
      <c r="B1812" s="47" t="s">
        <v>2625</v>
      </c>
      <c r="C1812" s="47"/>
      <c r="D1812" s="47"/>
      <c r="E1812" s="48">
        <v>25.792999999999999</v>
      </c>
      <c r="F1812" s="47"/>
      <c r="G1812" s="47"/>
      <c r="H1812" s="47"/>
      <c r="I1812" s="49">
        <v>112.12465</v>
      </c>
      <c r="J1812" s="47">
        <v>112.12434</v>
      </c>
      <c r="K1812" s="49"/>
      <c r="L1812" s="49"/>
      <c r="M1812" s="49"/>
      <c r="N1812" s="49"/>
      <c r="O1812" s="49"/>
      <c r="P1812" s="49"/>
      <c r="Q1812" s="49"/>
      <c r="R1812" s="49"/>
      <c r="S1812" s="47"/>
      <c r="T1812" s="46">
        <v>2649714</v>
      </c>
      <c r="U1812" s="46">
        <v>4658900</v>
      </c>
      <c r="V1812" s="46">
        <v>5192342</v>
      </c>
      <c r="W1812" s="46">
        <v>3642963</v>
      </c>
      <c r="X1812" s="30">
        <v>4</v>
      </c>
    </row>
    <row r="1813" spans="1:24" x14ac:dyDescent="0.3">
      <c r="A1813" s="32">
        <v>1539</v>
      </c>
      <c r="B1813" s="47" t="s">
        <v>2626</v>
      </c>
      <c r="C1813" s="47"/>
      <c r="D1813" s="47"/>
      <c r="E1813" s="48">
        <v>25.838000000000001</v>
      </c>
      <c r="F1813" s="47"/>
      <c r="G1813" s="47"/>
      <c r="H1813" s="47"/>
      <c r="I1813" s="49">
        <v>258.10978999999998</v>
      </c>
      <c r="J1813" s="47" t="s">
        <v>87</v>
      </c>
      <c r="K1813" s="49"/>
      <c r="L1813" s="49"/>
      <c r="M1813" s="49"/>
      <c r="N1813" s="49"/>
      <c r="O1813" s="49"/>
      <c r="P1813" s="49"/>
      <c r="Q1813" s="49"/>
      <c r="R1813" s="49"/>
      <c r="S1813" s="47"/>
      <c r="T1813" s="46"/>
      <c r="U1813" s="46">
        <v>1458638</v>
      </c>
      <c r="V1813" s="46">
        <v>1022910</v>
      </c>
      <c r="W1813" s="46">
        <v>712242</v>
      </c>
      <c r="X1813" s="30">
        <v>3</v>
      </c>
    </row>
    <row r="1814" spans="1:24" x14ac:dyDescent="0.3">
      <c r="A1814" s="32">
        <v>1540</v>
      </c>
      <c r="B1814" s="47" t="s">
        <v>2627</v>
      </c>
      <c r="C1814" s="47"/>
      <c r="D1814" s="47"/>
      <c r="E1814" s="48">
        <v>25.873999999999999</v>
      </c>
      <c r="F1814" s="47"/>
      <c r="G1814" s="47"/>
      <c r="H1814" s="47"/>
      <c r="I1814" s="49">
        <v>574.35810000000004</v>
      </c>
      <c r="J1814" s="47" t="s">
        <v>87</v>
      </c>
      <c r="K1814" s="49"/>
      <c r="L1814" s="49"/>
      <c r="M1814" s="49"/>
      <c r="N1814" s="49"/>
      <c r="O1814" s="49"/>
      <c r="P1814" s="49"/>
      <c r="Q1814" s="49"/>
      <c r="R1814" s="49"/>
      <c r="S1814" s="47"/>
      <c r="T1814" s="46"/>
      <c r="U1814" s="46">
        <v>617943</v>
      </c>
      <c r="V1814" s="46">
        <v>1053243</v>
      </c>
      <c r="W1814" s="46">
        <v>590841</v>
      </c>
      <c r="X1814" s="30">
        <v>3</v>
      </c>
    </row>
    <row r="1815" spans="1:24" x14ac:dyDescent="0.3">
      <c r="A1815" s="32">
        <v>1541</v>
      </c>
      <c r="B1815" s="47" t="s">
        <v>2192</v>
      </c>
      <c r="C1815" s="47"/>
      <c r="D1815" s="47"/>
      <c r="E1815" s="48">
        <v>25.882999999999999</v>
      </c>
      <c r="F1815" s="47"/>
      <c r="G1815" s="47"/>
      <c r="H1815" s="47"/>
      <c r="I1815" s="49">
        <v>184.09950000000001</v>
      </c>
      <c r="J1815" s="47" t="s">
        <v>87</v>
      </c>
      <c r="K1815" s="49"/>
      <c r="L1815" s="49"/>
      <c r="M1815" s="49"/>
      <c r="N1815" s="49"/>
      <c r="O1815" s="49"/>
      <c r="P1815" s="49"/>
      <c r="Q1815" s="49"/>
      <c r="R1815" s="49"/>
      <c r="S1815" s="47"/>
      <c r="T1815" s="46"/>
      <c r="U1815" s="46">
        <v>345484</v>
      </c>
      <c r="V1815" s="46">
        <v>283879</v>
      </c>
      <c r="W1815" s="46"/>
      <c r="X1815" s="30">
        <v>2</v>
      </c>
    </row>
    <row r="1816" spans="1:24" x14ac:dyDescent="0.3">
      <c r="A1816" s="32">
        <v>1542</v>
      </c>
      <c r="B1816" s="47" t="s">
        <v>2628</v>
      </c>
      <c r="C1816" s="47"/>
      <c r="D1816" s="47"/>
      <c r="E1816" s="48">
        <v>25.981999999999999</v>
      </c>
      <c r="F1816" s="47"/>
      <c r="G1816" s="47"/>
      <c r="H1816" s="47"/>
      <c r="I1816" s="49">
        <v>200.15594999999999</v>
      </c>
      <c r="J1816" s="47" t="s">
        <v>87</v>
      </c>
      <c r="K1816" s="49"/>
      <c r="L1816" s="49"/>
      <c r="M1816" s="49"/>
      <c r="N1816" s="49"/>
      <c r="O1816" s="49"/>
      <c r="P1816" s="49"/>
      <c r="Q1816" s="49"/>
      <c r="R1816" s="49"/>
      <c r="S1816" s="47"/>
      <c r="T1816" s="46"/>
      <c r="U1816" s="46">
        <v>1505134</v>
      </c>
      <c r="V1816" s="46"/>
      <c r="W1816" s="46"/>
      <c r="X1816" s="30">
        <v>1</v>
      </c>
    </row>
    <row r="1817" spans="1:24" x14ac:dyDescent="0.3">
      <c r="A1817" s="32">
        <v>1543</v>
      </c>
      <c r="B1817" s="47" t="s">
        <v>2629</v>
      </c>
      <c r="C1817" s="47"/>
      <c r="D1817" s="47"/>
      <c r="E1817" s="48">
        <v>25.983000000000001</v>
      </c>
      <c r="F1817" s="47"/>
      <c r="G1817" s="47"/>
      <c r="H1817" s="47"/>
      <c r="I1817" s="49">
        <v>320.19821000000002</v>
      </c>
      <c r="J1817" s="47" t="s">
        <v>87</v>
      </c>
      <c r="K1817" s="49"/>
      <c r="L1817" s="49"/>
      <c r="M1817" s="49"/>
      <c r="N1817" s="49"/>
      <c r="O1817" s="49"/>
      <c r="P1817" s="49"/>
      <c r="Q1817" s="49"/>
      <c r="R1817" s="49"/>
      <c r="S1817" s="47"/>
      <c r="T1817" s="46"/>
      <c r="U1817" s="46">
        <v>1012489</v>
      </c>
      <c r="V1817" s="46"/>
      <c r="W1817" s="46"/>
      <c r="X1817" s="30">
        <v>1</v>
      </c>
    </row>
    <row r="1818" spans="1:24" x14ac:dyDescent="0.3">
      <c r="A1818" s="32">
        <v>1544</v>
      </c>
      <c r="B1818" s="47" t="s">
        <v>2630</v>
      </c>
      <c r="C1818" s="47"/>
      <c r="D1818" s="47"/>
      <c r="E1818" s="48">
        <v>25.989000000000001</v>
      </c>
      <c r="F1818" s="47"/>
      <c r="G1818" s="47"/>
      <c r="H1818" s="47"/>
      <c r="I1818" s="49">
        <v>204.18725000000001</v>
      </c>
      <c r="J1818" s="47" t="s">
        <v>87</v>
      </c>
      <c r="K1818" s="49"/>
      <c r="L1818" s="49"/>
      <c r="M1818" s="49"/>
      <c r="N1818" s="49"/>
      <c r="O1818" s="49"/>
      <c r="P1818" s="49"/>
      <c r="Q1818" s="49"/>
      <c r="R1818" s="49"/>
      <c r="S1818" s="47"/>
      <c r="T1818" s="46"/>
      <c r="U1818" s="46">
        <v>2033645</v>
      </c>
      <c r="V1818" s="46"/>
      <c r="W1818" s="46"/>
      <c r="X1818" s="30">
        <v>1</v>
      </c>
    </row>
    <row r="1819" spans="1:24" x14ac:dyDescent="0.3">
      <c r="A1819" s="32">
        <v>1545</v>
      </c>
      <c r="B1819" s="47" t="s">
        <v>2631</v>
      </c>
      <c r="C1819" s="47"/>
      <c r="D1819" s="47"/>
      <c r="E1819" s="48">
        <v>25.992999999999999</v>
      </c>
      <c r="F1819" s="47"/>
      <c r="G1819" s="47"/>
      <c r="H1819" s="47"/>
      <c r="I1819" s="49">
        <v>248.14070000000001</v>
      </c>
      <c r="J1819" s="47" t="s">
        <v>87</v>
      </c>
      <c r="K1819" s="49"/>
      <c r="L1819" s="49"/>
      <c r="M1819" s="49"/>
      <c r="N1819" s="49"/>
      <c r="O1819" s="49"/>
      <c r="P1819" s="49"/>
      <c r="Q1819" s="49"/>
      <c r="R1819" s="49"/>
      <c r="S1819" s="47"/>
      <c r="T1819" s="46"/>
      <c r="U1819" s="46">
        <v>2453615</v>
      </c>
      <c r="V1819" s="46">
        <v>2486706</v>
      </c>
      <c r="W1819" s="46"/>
      <c r="X1819" s="30">
        <v>2</v>
      </c>
    </row>
    <row r="1820" spans="1:24" x14ac:dyDescent="0.3">
      <c r="A1820" s="32">
        <v>1546</v>
      </c>
      <c r="B1820" s="47" t="s">
        <v>2632</v>
      </c>
      <c r="C1820" s="47"/>
      <c r="D1820" s="47"/>
      <c r="E1820" s="48">
        <v>26.164000000000001</v>
      </c>
      <c r="F1820" s="47"/>
      <c r="G1820" s="47"/>
      <c r="H1820" s="47"/>
      <c r="I1820" s="49">
        <v>114.10392</v>
      </c>
      <c r="J1820" s="47" t="s">
        <v>87</v>
      </c>
      <c r="K1820" s="49"/>
      <c r="L1820" s="49"/>
      <c r="M1820" s="49"/>
      <c r="N1820" s="49"/>
      <c r="O1820" s="49"/>
      <c r="P1820" s="49"/>
      <c r="Q1820" s="49"/>
      <c r="R1820" s="49"/>
      <c r="S1820" s="47"/>
      <c r="T1820" s="46"/>
      <c r="U1820" s="46">
        <v>2263351</v>
      </c>
      <c r="V1820" s="46">
        <v>2129216</v>
      </c>
      <c r="W1820" s="46"/>
      <c r="X1820" s="30">
        <v>2</v>
      </c>
    </row>
    <row r="1821" spans="1:24" x14ac:dyDescent="0.3">
      <c r="A1821" s="32">
        <v>1547</v>
      </c>
      <c r="B1821" s="47" t="s">
        <v>2193</v>
      </c>
      <c r="C1821" s="47"/>
      <c r="D1821" s="47"/>
      <c r="E1821" s="48">
        <v>26.164999999999999</v>
      </c>
      <c r="F1821" s="47"/>
      <c r="G1821" s="47"/>
      <c r="H1821" s="47"/>
      <c r="I1821" s="49">
        <v>424.42748</v>
      </c>
      <c r="J1821" s="47" t="s">
        <v>87</v>
      </c>
      <c r="K1821" s="49"/>
      <c r="L1821" s="49"/>
      <c r="M1821" s="49"/>
      <c r="N1821" s="49"/>
      <c r="O1821" s="49"/>
      <c r="P1821" s="49"/>
      <c r="Q1821" s="49"/>
      <c r="R1821" s="49"/>
      <c r="S1821" s="47"/>
      <c r="T1821" s="46"/>
      <c r="U1821" s="46">
        <v>2287661</v>
      </c>
      <c r="V1821" s="46">
        <v>1769016</v>
      </c>
      <c r="W1821" s="46"/>
      <c r="X1821" s="30">
        <v>2</v>
      </c>
    </row>
    <row r="1822" spans="1:24" x14ac:dyDescent="0.3">
      <c r="A1822" s="32">
        <v>1548</v>
      </c>
      <c r="B1822" s="47" t="s">
        <v>2194</v>
      </c>
      <c r="C1822" s="47"/>
      <c r="D1822" s="47"/>
      <c r="E1822" s="48">
        <v>26.236999999999998</v>
      </c>
      <c r="F1822" s="47"/>
      <c r="G1822" s="47"/>
      <c r="H1822" s="47"/>
      <c r="I1822" s="49">
        <v>222.23419999999999</v>
      </c>
      <c r="J1822" s="47" t="s">
        <v>87</v>
      </c>
      <c r="K1822" s="49"/>
      <c r="L1822" s="49"/>
      <c r="M1822" s="49"/>
      <c r="N1822" s="49"/>
      <c r="O1822" s="49"/>
      <c r="P1822" s="49"/>
      <c r="Q1822" s="49"/>
      <c r="R1822" s="49"/>
      <c r="S1822" s="47"/>
      <c r="T1822" s="46"/>
      <c r="U1822" s="46">
        <v>1401826</v>
      </c>
      <c r="V1822" s="46"/>
      <c r="W1822" s="46"/>
      <c r="X1822" s="30">
        <v>1</v>
      </c>
    </row>
    <row r="1823" spans="1:24" x14ac:dyDescent="0.3">
      <c r="A1823" s="32">
        <v>1549</v>
      </c>
      <c r="B1823" s="47" t="s">
        <v>2633</v>
      </c>
      <c r="C1823" s="47"/>
      <c r="D1823" s="47"/>
      <c r="E1823" s="48">
        <v>26.24</v>
      </c>
      <c r="F1823" s="47"/>
      <c r="G1823" s="47"/>
      <c r="H1823" s="47"/>
      <c r="I1823" s="49">
        <v>220.18217000000001</v>
      </c>
      <c r="J1823" s="47" t="s">
        <v>87</v>
      </c>
      <c r="K1823" s="49"/>
      <c r="L1823" s="49"/>
      <c r="M1823" s="49"/>
      <c r="N1823" s="49"/>
      <c r="O1823" s="49"/>
      <c r="P1823" s="49"/>
      <c r="Q1823" s="49"/>
      <c r="R1823" s="49"/>
      <c r="S1823" s="47"/>
      <c r="T1823" s="46"/>
      <c r="U1823" s="46">
        <v>1401826</v>
      </c>
      <c r="V1823" s="46"/>
      <c r="W1823" s="46"/>
      <c r="X1823" s="30">
        <v>1</v>
      </c>
    </row>
    <row r="1824" spans="1:24" x14ac:dyDescent="0.3">
      <c r="A1824" s="32">
        <v>1550</v>
      </c>
      <c r="B1824" s="47" t="s">
        <v>2634</v>
      </c>
      <c r="C1824" s="47"/>
      <c r="D1824" s="47"/>
      <c r="E1824" s="48">
        <v>26.245000000000001</v>
      </c>
      <c r="F1824" s="47"/>
      <c r="G1824" s="47"/>
      <c r="H1824" s="47"/>
      <c r="I1824" s="49">
        <v>340.18804</v>
      </c>
      <c r="J1824" s="47" t="s">
        <v>87</v>
      </c>
      <c r="K1824" s="49"/>
      <c r="L1824" s="49"/>
      <c r="M1824" s="49"/>
      <c r="N1824" s="49"/>
      <c r="O1824" s="49"/>
      <c r="P1824" s="49"/>
      <c r="Q1824" s="49"/>
      <c r="R1824" s="49"/>
      <c r="S1824" s="47"/>
      <c r="T1824" s="46"/>
      <c r="U1824" s="46">
        <v>1401826</v>
      </c>
      <c r="V1824" s="46"/>
      <c r="W1824" s="46"/>
      <c r="X1824" s="30">
        <v>1</v>
      </c>
    </row>
    <row r="1825" spans="1:24" x14ac:dyDescent="0.3">
      <c r="A1825" s="32">
        <v>1551</v>
      </c>
      <c r="B1825" s="47" t="s">
        <v>2635</v>
      </c>
      <c r="C1825" s="47"/>
      <c r="D1825" s="47"/>
      <c r="E1825" s="48">
        <v>26.247</v>
      </c>
      <c r="F1825" s="47"/>
      <c r="G1825" s="47"/>
      <c r="H1825" s="47"/>
      <c r="I1825" s="49">
        <v>114.1403</v>
      </c>
      <c r="J1825" s="47" t="s">
        <v>87</v>
      </c>
      <c r="K1825" s="49"/>
      <c r="L1825" s="49"/>
      <c r="M1825" s="49"/>
      <c r="N1825" s="49"/>
      <c r="O1825" s="49"/>
      <c r="P1825" s="49"/>
      <c r="Q1825" s="49"/>
      <c r="R1825" s="49"/>
      <c r="S1825" s="47"/>
      <c r="T1825" s="46"/>
      <c r="U1825" s="46">
        <v>12376716</v>
      </c>
      <c r="V1825" s="46"/>
      <c r="W1825" s="46"/>
      <c r="X1825" s="30">
        <v>1</v>
      </c>
    </row>
    <row r="1826" spans="1:24" x14ac:dyDescent="0.3">
      <c r="A1826" s="32">
        <v>1552</v>
      </c>
      <c r="B1826" s="47" t="s">
        <v>2636</v>
      </c>
      <c r="C1826" s="47"/>
      <c r="D1826" s="47"/>
      <c r="E1826" s="48">
        <v>26.295999999999999</v>
      </c>
      <c r="F1826" s="47"/>
      <c r="G1826" s="47"/>
      <c r="H1826" s="47"/>
      <c r="I1826" s="49">
        <v>171.12538000000001</v>
      </c>
      <c r="J1826" s="47" t="s">
        <v>87</v>
      </c>
      <c r="K1826" s="49"/>
      <c r="L1826" s="49"/>
      <c r="M1826" s="49"/>
      <c r="N1826" s="49"/>
      <c r="O1826" s="49"/>
      <c r="P1826" s="49"/>
      <c r="Q1826" s="49"/>
      <c r="R1826" s="49"/>
      <c r="S1826" s="47"/>
      <c r="T1826" s="46"/>
      <c r="U1826" s="46">
        <v>7563772</v>
      </c>
      <c r="V1826" s="46"/>
      <c r="W1826" s="46"/>
      <c r="X1826" s="30">
        <v>1</v>
      </c>
    </row>
    <row r="1827" spans="1:24" x14ac:dyDescent="0.3">
      <c r="A1827" s="32">
        <v>1553</v>
      </c>
      <c r="B1827" s="47" t="s">
        <v>2637</v>
      </c>
      <c r="C1827" s="47"/>
      <c r="D1827" s="47"/>
      <c r="E1827" s="48">
        <v>26.335999999999999</v>
      </c>
      <c r="F1827" s="47"/>
      <c r="G1827" s="47"/>
      <c r="H1827" s="47"/>
      <c r="I1827" s="49">
        <v>124.12465</v>
      </c>
      <c r="J1827" s="47" t="s">
        <v>87</v>
      </c>
      <c r="K1827" s="49"/>
      <c r="L1827" s="49"/>
      <c r="M1827" s="49"/>
      <c r="N1827" s="49"/>
      <c r="O1827" s="49"/>
      <c r="P1827" s="49"/>
      <c r="Q1827" s="49"/>
      <c r="R1827" s="49"/>
      <c r="S1827" s="47"/>
      <c r="T1827" s="46" t="s">
        <v>87</v>
      </c>
      <c r="U1827" s="46" t="s">
        <v>87</v>
      </c>
      <c r="V1827" s="46">
        <v>8478464</v>
      </c>
      <c r="W1827" s="46" t="s">
        <v>87</v>
      </c>
      <c r="X1827" s="30">
        <v>1</v>
      </c>
    </row>
    <row r="1828" spans="1:24" x14ac:dyDescent="0.3">
      <c r="A1828" s="32">
        <v>1554</v>
      </c>
      <c r="B1828" s="47" t="s">
        <v>2638</v>
      </c>
      <c r="C1828" s="47"/>
      <c r="D1828" s="47"/>
      <c r="E1828" s="48">
        <v>26.385999999999999</v>
      </c>
      <c r="F1828" s="47"/>
      <c r="G1828" s="47"/>
      <c r="H1828" s="47"/>
      <c r="I1828" s="49">
        <v>192.18725000000001</v>
      </c>
      <c r="J1828" s="47">
        <v>192.18672000000001</v>
      </c>
      <c r="K1828" s="49"/>
      <c r="L1828" s="49"/>
      <c r="M1828" s="49"/>
      <c r="N1828" s="49"/>
      <c r="O1828" s="49"/>
      <c r="P1828" s="49"/>
      <c r="Q1828" s="49"/>
      <c r="R1828" s="49"/>
      <c r="S1828" s="47"/>
      <c r="T1828" s="46"/>
      <c r="U1828" s="46">
        <v>4022777</v>
      </c>
      <c r="V1828" s="46">
        <v>3908781</v>
      </c>
      <c r="W1828" s="46">
        <v>3930976</v>
      </c>
      <c r="X1828" s="30">
        <v>3</v>
      </c>
    </row>
    <row r="1829" spans="1:24" x14ac:dyDescent="0.3">
      <c r="A1829" s="32">
        <v>1555</v>
      </c>
      <c r="B1829" s="47" t="s">
        <v>2639</v>
      </c>
      <c r="C1829" s="47"/>
      <c r="D1829" s="47"/>
      <c r="E1829" s="48">
        <v>26.393000000000001</v>
      </c>
      <c r="F1829" s="47"/>
      <c r="G1829" s="47"/>
      <c r="H1829" s="47"/>
      <c r="I1829" s="49">
        <v>418.25339000000002</v>
      </c>
      <c r="J1829" s="47" t="s">
        <v>87</v>
      </c>
      <c r="K1829" s="49"/>
      <c r="L1829" s="49"/>
      <c r="M1829" s="49"/>
      <c r="N1829" s="49"/>
      <c r="O1829" s="49"/>
      <c r="P1829" s="49"/>
      <c r="Q1829" s="49"/>
      <c r="R1829" s="49"/>
      <c r="S1829" s="47"/>
      <c r="T1829" s="46"/>
      <c r="U1829" s="46">
        <v>2521325</v>
      </c>
      <c r="V1829" s="46"/>
      <c r="W1829" s="46"/>
      <c r="X1829" s="30">
        <v>1</v>
      </c>
    </row>
    <row r="1830" spans="1:24" x14ac:dyDescent="0.3">
      <c r="A1830" s="32">
        <v>1556</v>
      </c>
      <c r="B1830" s="47" t="s">
        <v>2195</v>
      </c>
      <c r="C1830" s="47"/>
      <c r="D1830" s="47"/>
      <c r="E1830" s="48">
        <v>26.422000000000001</v>
      </c>
      <c r="F1830" s="47"/>
      <c r="G1830" s="47"/>
      <c r="H1830" s="47"/>
      <c r="I1830" s="49">
        <v>208.18217000000001</v>
      </c>
      <c r="J1830" s="47" t="s">
        <v>87</v>
      </c>
      <c r="K1830" s="49"/>
      <c r="L1830" s="49"/>
      <c r="M1830" s="49"/>
      <c r="N1830" s="49"/>
      <c r="O1830" s="49"/>
      <c r="P1830" s="49"/>
      <c r="Q1830" s="49"/>
      <c r="R1830" s="49"/>
      <c r="S1830" s="47"/>
      <c r="T1830" s="46">
        <v>1875989</v>
      </c>
      <c r="U1830" s="46">
        <v>1919022</v>
      </c>
      <c r="V1830" s="46">
        <v>1942491</v>
      </c>
      <c r="W1830" s="46"/>
      <c r="X1830" s="30">
        <v>3</v>
      </c>
    </row>
    <row r="1831" spans="1:24" x14ac:dyDescent="0.3">
      <c r="A1831" s="32">
        <v>1557</v>
      </c>
      <c r="B1831" s="47" t="s">
        <v>2640</v>
      </c>
      <c r="C1831" s="47"/>
      <c r="D1831" s="47"/>
      <c r="E1831" s="48">
        <v>26.456</v>
      </c>
      <c r="F1831" s="47"/>
      <c r="G1831" s="47"/>
      <c r="H1831" s="47"/>
      <c r="I1831" s="49">
        <v>436.18047000000001</v>
      </c>
      <c r="J1831" s="47" t="s">
        <v>87</v>
      </c>
      <c r="K1831" s="49"/>
      <c r="L1831" s="49"/>
      <c r="M1831" s="49"/>
      <c r="N1831" s="49"/>
      <c r="O1831" s="49"/>
      <c r="P1831" s="49"/>
      <c r="Q1831" s="49"/>
      <c r="R1831" s="49"/>
      <c r="S1831" s="47"/>
      <c r="T1831" s="46"/>
      <c r="U1831" s="46">
        <v>7759051</v>
      </c>
      <c r="V1831" s="46"/>
      <c r="W1831" s="46"/>
      <c r="X1831" s="30">
        <v>1</v>
      </c>
    </row>
    <row r="1832" spans="1:24" x14ac:dyDescent="0.3">
      <c r="A1832" s="32">
        <v>1558</v>
      </c>
      <c r="B1832" s="47" t="s">
        <v>2641</v>
      </c>
      <c r="C1832" s="47"/>
      <c r="D1832" s="47"/>
      <c r="E1832" s="48">
        <v>26.459</v>
      </c>
      <c r="F1832" s="47"/>
      <c r="G1832" s="47"/>
      <c r="H1832" s="47"/>
      <c r="I1832" s="49">
        <v>150.10391999999999</v>
      </c>
      <c r="J1832" s="47" t="s">
        <v>87</v>
      </c>
      <c r="K1832" s="49"/>
      <c r="L1832" s="49"/>
      <c r="M1832" s="49"/>
      <c r="N1832" s="49"/>
      <c r="O1832" s="49"/>
      <c r="P1832" s="49"/>
      <c r="Q1832" s="49"/>
      <c r="R1832" s="49"/>
      <c r="S1832" s="47"/>
      <c r="T1832" s="46"/>
      <c r="U1832" s="46">
        <v>4074192</v>
      </c>
      <c r="V1832" s="46">
        <v>3801595</v>
      </c>
      <c r="W1832" s="46"/>
      <c r="X1832" s="30">
        <v>2</v>
      </c>
    </row>
    <row r="1833" spans="1:24" x14ac:dyDescent="0.3">
      <c r="A1833" s="32">
        <v>1559</v>
      </c>
      <c r="B1833" s="47" t="s">
        <v>2642</v>
      </c>
      <c r="C1833" s="47"/>
      <c r="D1833" s="47"/>
      <c r="E1833" s="48">
        <v>26.462</v>
      </c>
      <c r="F1833" s="47"/>
      <c r="G1833" s="47"/>
      <c r="H1833" s="47"/>
      <c r="I1833" s="49">
        <v>178.06245000000001</v>
      </c>
      <c r="J1833" s="47" t="s">
        <v>87</v>
      </c>
      <c r="K1833" s="49"/>
      <c r="L1833" s="49"/>
      <c r="M1833" s="49"/>
      <c r="N1833" s="49"/>
      <c r="O1833" s="49"/>
      <c r="P1833" s="49"/>
      <c r="Q1833" s="49"/>
      <c r="R1833" s="49"/>
      <c r="S1833" s="47"/>
      <c r="T1833" s="46">
        <v>520171</v>
      </c>
      <c r="U1833" s="46">
        <v>1662597</v>
      </c>
      <c r="V1833" s="46">
        <v>1199249</v>
      </c>
      <c r="W1833" s="46">
        <v>1190077</v>
      </c>
      <c r="X1833" s="30">
        <v>4</v>
      </c>
    </row>
    <row r="1834" spans="1:24" x14ac:dyDescent="0.3">
      <c r="A1834" s="32">
        <v>1560</v>
      </c>
      <c r="B1834" s="47" t="s">
        <v>2643</v>
      </c>
      <c r="C1834" s="47"/>
      <c r="D1834" s="47"/>
      <c r="E1834" s="48">
        <v>26.462</v>
      </c>
      <c r="F1834" s="47"/>
      <c r="G1834" s="47"/>
      <c r="H1834" s="47"/>
      <c r="I1834" s="49">
        <v>193.1825</v>
      </c>
      <c r="J1834" s="47" t="s">
        <v>87</v>
      </c>
      <c r="K1834" s="49"/>
      <c r="L1834" s="49"/>
      <c r="M1834" s="49"/>
      <c r="N1834" s="49"/>
      <c r="O1834" s="49"/>
      <c r="P1834" s="49"/>
      <c r="Q1834" s="49"/>
      <c r="R1834" s="49"/>
      <c r="S1834" s="47"/>
      <c r="T1834" s="46"/>
      <c r="U1834" s="46">
        <v>3561470</v>
      </c>
      <c r="V1834" s="46"/>
      <c r="W1834" s="46">
        <v>3616312</v>
      </c>
      <c r="X1834" s="30">
        <v>2</v>
      </c>
    </row>
    <row r="1835" spans="1:24" x14ac:dyDescent="0.3">
      <c r="A1835" s="32">
        <v>1561</v>
      </c>
      <c r="B1835" s="47" t="s">
        <v>2644</v>
      </c>
      <c r="C1835" s="47"/>
      <c r="D1835" s="47"/>
      <c r="E1835" s="48">
        <v>26.524999999999999</v>
      </c>
      <c r="F1835" s="47"/>
      <c r="G1835" s="47"/>
      <c r="H1835" s="47"/>
      <c r="I1835" s="49">
        <v>157.07334</v>
      </c>
      <c r="J1835" s="47" t="s">
        <v>87</v>
      </c>
      <c r="K1835" s="49"/>
      <c r="L1835" s="49"/>
      <c r="M1835" s="49"/>
      <c r="N1835" s="49"/>
      <c r="O1835" s="49"/>
      <c r="P1835" s="49"/>
      <c r="Q1835" s="49"/>
      <c r="R1835" s="49"/>
      <c r="S1835" s="47"/>
      <c r="T1835" s="46"/>
      <c r="U1835" s="46">
        <v>1329678</v>
      </c>
      <c r="V1835" s="46"/>
      <c r="W1835" s="46">
        <v>1039457</v>
      </c>
      <c r="X1835" s="30">
        <v>2</v>
      </c>
    </row>
    <row r="1836" spans="1:24" x14ac:dyDescent="0.3">
      <c r="A1836" s="32">
        <v>1562</v>
      </c>
      <c r="B1836" s="47" t="s">
        <v>2645</v>
      </c>
      <c r="C1836" s="47"/>
      <c r="D1836" s="47"/>
      <c r="E1836" s="48">
        <v>26.533999999999999</v>
      </c>
      <c r="F1836" s="47"/>
      <c r="G1836" s="47"/>
      <c r="H1836" s="47"/>
      <c r="I1836" s="49">
        <v>262.19272999999998</v>
      </c>
      <c r="J1836" s="47" t="s">
        <v>87</v>
      </c>
      <c r="K1836" s="49"/>
      <c r="L1836" s="49"/>
      <c r="M1836" s="49"/>
      <c r="N1836" s="49"/>
      <c r="O1836" s="49"/>
      <c r="P1836" s="49"/>
      <c r="Q1836" s="49"/>
      <c r="R1836" s="49"/>
      <c r="S1836" s="47"/>
      <c r="T1836" s="46" t="s">
        <v>87</v>
      </c>
      <c r="U1836" s="46" t="s">
        <v>87</v>
      </c>
      <c r="V1836" s="46">
        <v>8168269</v>
      </c>
      <c r="W1836" s="46">
        <v>7726415</v>
      </c>
      <c r="X1836" s="30">
        <v>2</v>
      </c>
    </row>
    <row r="1837" spans="1:24" x14ac:dyDescent="0.3">
      <c r="A1837" s="32">
        <v>1563</v>
      </c>
      <c r="B1837" s="47" t="s">
        <v>2646</v>
      </c>
      <c r="C1837" s="47"/>
      <c r="D1837" s="47"/>
      <c r="E1837" s="48">
        <v>26.678000000000001</v>
      </c>
      <c r="F1837" s="47"/>
      <c r="G1837" s="47"/>
      <c r="H1837" s="47"/>
      <c r="I1837" s="49">
        <v>182.09375</v>
      </c>
      <c r="J1837" s="47" t="s">
        <v>87</v>
      </c>
      <c r="K1837" s="49"/>
      <c r="L1837" s="49"/>
      <c r="M1837" s="49"/>
      <c r="N1837" s="49"/>
      <c r="O1837" s="49"/>
      <c r="P1837" s="49"/>
      <c r="Q1837" s="49"/>
      <c r="R1837" s="49"/>
      <c r="S1837" s="47"/>
      <c r="T1837" s="46">
        <v>1169018</v>
      </c>
      <c r="U1837" s="46">
        <v>2057421</v>
      </c>
      <c r="V1837" s="46">
        <v>755378</v>
      </c>
      <c r="W1837" s="46">
        <v>797884</v>
      </c>
      <c r="X1837" s="30">
        <v>4</v>
      </c>
    </row>
    <row r="1838" spans="1:24" x14ac:dyDescent="0.3">
      <c r="A1838" s="32">
        <v>1564</v>
      </c>
      <c r="B1838" s="47" t="s">
        <v>163</v>
      </c>
      <c r="C1838" s="47"/>
      <c r="D1838" s="47"/>
      <c r="E1838" s="48">
        <v>26.689</v>
      </c>
      <c r="F1838" s="47"/>
      <c r="G1838" s="47"/>
      <c r="H1838" s="47"/>
      <c r="I1838" s="49">
        <v>228.172</v>
      </c>
      <c r="J1838" s="47" t="s">
        <v>87</v>
      </c>
      <c r="K1838" s="49"/>
      <c r="L1838" s="49"/>
      <c r="M1838" s="49"/>
      <c r="N1838" s="49"/>
      <c r="O1838" s="49"/>
      <c r="P1838" s="49"/>
      <c r="Q1838" s="49"/>
      <c r="R1838" s="49"/>
      <c r="S1838" s="47"/>
      <c r="T1838" s="46">
        <v>32048823</v>
      </c>
      <c r="U1838" s="46">
        <v>30541230</v>
      </c>
      <c r="V1838" s="46"/>
      <c r="W1838" s="46"/>
      <c r="X1838" s="30">
        <v>2</v>
      </c>
    </row>
    <row r="1839" spans="1:24" x14ac:dyDescent="0.3">
      <c r="A1839" s="32">
        <v>1565</v>
      </c>
      <c r="B1839" s="47" t="s">
        <v>2196</v>
      </c>
      <c r="C1839" s="47"/>
      <c r="D1839" s="47"/>
      <c r="E1839" s="48">
        <v>26.731999999999999</v>
      </c>
      <c r="F1839" s="47"/>
      <c r="G1839" s="47"/>
      <c r="H1839" s="47"/>
      <c r="I1839" s="49">
        <v>236.17707999999999</v>
      </c>
      <c r="J1839" s="47" t="s">
        <v>87</v>
      </c>
      <c r="K1839" s="49"/>
      <c r="L1839" s="49"/>
      <c r="M1839" s="49"/>
      <c r="N1839" s="49"/>
      <c r="O1839" s="49"/>
      <c r="P1839" s="49"/>
      <c r="Q1839" s="49"/>
      <c r="R1839" s="49"/>
      <c r="S1839" s="47"/>
      <c r="T1839" s="46"/>
      <c r="U1839" s="46"/>
      <c r="V1839" s="46"/>
      <c r="W1839" s="46">
        <v>693545</v>
      </c>
      <c r="X1839" s="30">
        <v>1</v>
      </c>
    </row>
    <row r="1840" spans="1:24" x14ac:dyDescent="0.3">
      <c r="A1840" s="32">
        <v>1566</v>
      </c>
      <c r="B1840" s="47" t="s">
        <v>2647</v>
      </c>
      <c r="C1840" s="47"/>
      <c r="D1840" s="47"/>
      <c r="E1840" s="48">
        <v>26.776</v>
      </c>
      <c r="F1840" s="47"/>
      <c r="G1840" s="47"/>
      <c r="H1840" s="47"/>
      <c r="I1840" s="49">
        <v>224.15192999999999</v>
      </c>
      <c r="J1840" s="47" t="s">
        <v>87</v>
      </c>
      <c r="K1840" s="49"/>
      <c r="L1840" s="49"/>
      <c r="M1840" s="49"/>
      <c r="N1840" s="49"/>
      <c r="O1840" s="49"/>
      <c r="P1840" s="49"/>
      <c r="Q1840" s="49"/>
      <c r="R1840" s="49"/>
      <c r="S1840" s="47"/>
      <c r="T1840" s="46"/>
      <c r="U1840" s="46">
        <v>1009127</v>
      </c>
      <c r="V1840" s="46"/>
      <c r="W1840" s="46">
        <v>988094</v>
      </c>
      <c r="X1840" s="30">
        <v>2</v>
      </c>
    </row>
    <row r="1841" spans="1:24" x14ac:dyDescent="0.3">
      <c r="A1841" s="32">
        <v>1567</v>
      </c>
      <c r="B1841" s="47" t="s">
        <v>2648</v>
      </c>
      <c r="C1841" s="47"/>
      <c r="D1841" s="47"/>
      <c r="E1841" s="48">
        <v>26.777000000000001</v>
      </c>
      <c r="F1841" s="47"/>
      <c r="G1841" s="47"/>
      <c r="H1841" s="47"/>
      <c r="I1841" s="49">
        <v>232.21854999999999</v>
      </c>
      <c r="J1841" s="47" t="s">
        <v>87</v>
      </c>
      <c r="K1841" s="49"/>
      <c r="L1841" s="49"/>
      <c r="M1841" s="49"/>
      <c r="N1841" s="49"/>
      <c r="O1841" s="49"/>
      <c r="P1841" s="49"/>
      <c r="Q1841" s="49"/>
      <c r="R1841" s="49"/>
      <c r="S1841" s="47"/>
      <c r="T1841" s="46"/>
      <c r="U1841" s="46">
        <v>1531012</v>
      </c>
      <c r="V1841" s="46"/>
      <c r="W1841" s="46">
        <v>1570297</v>
      </c>
      <c r="X1841" s="30">
        <v>2</v>
      </c>
    </row>
    <row r="1842" spans="1:24" x14ac:dyDescent="0.3">
      <c r="A1842" s="32">
        <v>1568</v>
      </c>
      <c r="B1842" s="47" t="s">
        <v>2649</v>
      </c>
      <c r="C1842" s="47"/>
      <c r="D1842" s="47"/>
      <c r="E1842" s="48">
        <v>26.780999999999999</v>
      </c>
      <c r="F1842" s="47"/>
      <c r="G1842" s="47"/>
      <c r="H1842" s="47"/>
      <c r="I1842" s="49">
        <v>202.09882999999999</v>
      </c>
      <c r="J1842" s="47" t="s">
        <v>87</v>
      </c>
      <c r="K1842" s="49"/>
      <c r="L1842" s="49"/>
      <c r="M1842" s="49"/>
      <c r="N1842" s="49"/>
      <c r="O1842" s="49"/>
      <c r="P1842" s="49"/>
      <c r="Q1842" s="49"/>
      <c r="R1842" s="49"/>
      <c r="S1842" s="47"/>
      <c r="T1842" s="46"/>
      <c r="U1842" s="46">
        <v>2451674</v>
      </c>
      <c r="V1842" s="46"/>
      <c r="W1842" s="46">
        <v>2617558</v>
      </c>
      <c r="X1842" s="30">
        <v>2</v>
      </c>
    </row>
    <row r="1843" spans="1:24" x14ac:dyDescent="0.3">
      <c r="A1843" s="32">
        <v>1569</v>
      </c>
      <c r="B1843" s="47" t="s">
        <v>2197</v>
      </c>
      <c r="C1843" s="47"/>
      <c r="D1843" s="47"/>
      <c r="E1843" s="48">
        <v>26.780999999999999</v>
      </c>
      <c r="F1843" s="47"/>
      <c r="G1843" s="47"/>
      <c r="H1843" s="47"/>
      <c r="I1843" s="49">
        <v>264.13560999999999</v>
      </c>
      <c r="J1843" s="47" t="s">
        <v>87</v>
      </c>
      <c r="K1843" s="49"/>
      <c r="L1843" s="49"/>
      <c r="M1843" s="49"/>
      <c r="N1843" s="49"/>
      <c r="O1843" s="49"/>
      <c r="P1843" s="49"/>
      <c r="Q1843" s="49"/>
      <c r="R1843" s="49"/>
      <c r="S1843" s="47"/>
      <c r="T1843" s="46">
        <v>766199</v>
      </c>
      <c r="U1843" s="46">
        <v>931095</v>
      </c>
      <c r="V1843" s="46"/>
      <c r="W1843" s="46">
        <v>1030198</v>
      </c>
      <c r="X1843" s="30">
        <v>3</v>
      </c>
    </row>
    <row r="1844" spans="1:24" x14ac:dyDescent="0.3">
      <c r="A1844" s="32">
        <v>1570</v>
      </c>
      <c r="B1844" s="47" t="s">
        <v>2650</v>
      </c>
      <c r="C1844" s="47"/>
      <c r="D1844" s="47"/>
      <c r="E1844" s="48">
        <v>26.783999999999999</v>
      </c>
      <c r="F1844" s="47"/>
      <c r="G1844" s="47"/>
      <c r="H1844" s="47"/>
      <c r="I1844" s="49">
        <v>400.15165000000002</v>
      </c>
      <c r="J1844" s="47" t="s">
        <v>87</v>
      </c>
      <c r="K1844" s="49"/>
      <c r="L1844" s="49"/>
      <c r="M1844" s="49"/>
      <c r="N1844" s="49"/>
      <c r="O1844" s="49"/>
      <c r="P1844" s="49"/>
      <c r="Q1844" s="49"/>
      <c r="R1844" s="49"/>
      <c r="S1844" s="47"/>
      <c r="T1844" s="46"/>
      <c r="U1844" s="46">
        <v>2451674</v>
      </c>
      <c r="V1844" s="46"/>
      <c r="W1844" s="46">
        <v>2617558</v>
      </c>
      <c r="X1844" s="30">
        <v>2</v>
      </c>
    </row>
    <row r="1845" spans="1:24" x14ac:dyDescent="0.3">
      <c r="A1845" s="32">
        <v>1571</v>
      </c>
      <c r="B1845" s="47" t="s">
        <v>2651</v>
      </c>
      <c r="C1845" s="47"/>
      <c r="D1845" s="47"/>
      <c r="E1845" s="48">
        <v>26.785</v>
      </c>
      <c r="F1845" s="47"/>
      <c r="G1845" s="47"/>
      <c r="H1845" s="47"/>
      <c r="I1845" s="49">
        <v>443.11772000000002</v>
      </c>
      <c r="J1845" s="47" t="s">
        <v>87</v>
      </c>
      <c r="K1845" s="49"/>
      <c r="L1845" s="49"/>
      <c r="M1845" s="49"/>
      <c r="N1845" s="49"/>
      <c r="O1845" s="49"/>
      <c r="P1845" s="49"/>
      <c r="Q1845" s="49"/>
      <c r="R1845" s="49"/>
      <c r="S1845" s="47"/>
      <c r="T1845" s="46"/>
      <c r="U1845" s="46"/>
      <c r="V1845" s="46"/>
      <c r="W1845" s="46">
        <v>2085211</v>
      </c>
      <c r="X1845" s="30">
        <v>1</v>
      </c>
    </row>
    <row r="1846" spans="1:24" x14ac:dyDescent="0.3">
      <c r="A1846" s="32">
        <v>1572</v>
      </c>
      <c r="B1846" s="47" t="s">
        <v>2652</v>
      </c>
      <c r="C1846" s="47"/>
      <c r="D1846" s="47"/>
      <c r="E1846" s="48">
        <v>26.786000000000001</v>
      </c>
      <c r="F1846" s="47"/>
      <c r="G1846" s="47"/>
      <c r="H1846" s="47"/>
      <c r="I1846" s="49">
        <v>265.12096000000003</v>
      </c>
      <c r="J1846" s="47">
        <v>265.12146000000001</v>
      </c>
      <c r="K1846" s="49"/>
      <c r="L1846" s="49"/>
      <c r="M1846" s="49"/>
      <c r="N1846" s="49"/>
      <c r="O1846" s="49"/>
      <c r="P1846" s="49"/>
      <c r="Q1846" s="49"/>
      <c r="R1846" s="49"/>
      <c r="S1846" s="47"/>
      <c r="T1846" s="46"/>
      <c r="U1846" s="46"/>
      <c r="V1846" s="46"/>
      <c r="W1846" s="46">
        <v>2963758</v>
      </c>
      <c r="X1846" s="30">
        <v>1</v>
      </c>
    </row>
    <row r="1847" spans="1:24" x14ac:dyDescent="0.3">
      <c r="A1847" s="32">
        <v>1573</v>
      </c>
      <c r="B1847" s="47" t="s">
        <v>2653</v>
      </c>
      <c r="C1847" s="47"/>
      <c r="D1847" s="47"/>
      <c r="E1847" s="48">
        <v>26.788</v>
      </c>
      <c r="F1847" s="47"/>
      <c r="G1847" s="47"/>
      <c r="H1847" s="47"/>
      <c r="I1847" s="49">
        <v>251.10531</v>
      </c>
      <c r="J1847" s="47">
        <v>251.10583</v>
      </c>
      <c r="K1847" s="49"/>
      <c r="L1847" s="49"/>
      <c r="M1847" s="49"/>
      <c r="N1847" s="49"/>
      <c r="O1847" s="49"/>
      <c r="P1847" s="49"/>
      <c r="Q1847" s="49"/>
      <c r="R1847" s="49"/>
      <c r="S1847" s="47"/>
      <c r="T1847" s="46"/>
      <c r="U1847" s="46">
        <v>1202452</v>
      </c>
      <c r="V1847" s="46">
        <v>1191821</v>
      </c>
      <c r="W1847" s="46">
        <v>1382095</v>
      </c>
      <c r="X1847" s="30">
        <v>3</v>
      </c>
    </row>
    <row r="1848" spans="1:24" x14ac:dyDescent="0.3">
      <c r="A1848" s="32">
        <v>1574</v>
      </c>
      <c r="B1848" s="47" t="s">
        <v>2199</v>
      </c>
      <c r="C1848" s="47"/>
      <c r="D1848" s="47"/>
      <c r="E1848" s="48">
        <v>26.821000000000002</v>
      </c>
      <c r="F1848" s="47"/>
      <c r="G1848" s="47"/>
      <c r="H1848" s="47"/>
      <c r="I1848" s="49">
        <v>336.19668000000001</v>
      </c>
      <c r="J1848" s="47" t="s">
        <v>87</v>
      </c>
      <c r="K1848" s="49"/>
      <c r="L1848" s="49"/>
      <c r="M1848" s="49"/>
      <c r="N1848" s="49"/>
      <c r="O1848" s="49"/>
      <c r="P1848" s="49"/>
      <c r="Q1848" s="49"/>
      <c r="R1848" s="49"/>
      <c r="S1848" s="47"/>
      <c r="T1848" s="46"/>
      <c r="U1848" s="46">
        <v>468689</v>
      </c>
      <c r="V1848" s="46"/>
      <c r="W1848" s="46"/>
      <c r="X1848" s="30">
        <v>1</v>
      </c>
    </row>
    <row r="1849" spans="1:24" x14ac:dyDescent="0.3">
      <c r="A1849" s="32">
        <v>1575</v>
      </c>
      <c r="B1849" s="47" t="s">
        <v>2198</v>
      </c>
      <c r="C1849" s="47"/>
      <c r="D1849" s="47"/>
      <c r="E1849" s="48">
        <v>26.838000000000001</v>
      </c>
      <c r="F1849" s="47"/>
      <c r="G1849" s="47"/>
      <c r="H1849" s="47"/>
      <c r="I1849" s="49">
        <v>166.09882999999999</v>
      </c>
      <c r="J1849" s="47">
        <v>166.09827999999999</v>
      </c>
      <c r="K1849" s="49"/>
      <c r="L1849" s="49"/>
      <c r="M1849" s="49"/>
      <c r="N1849" s="49"/>
      <c r="O1849" s="49"/>
      <c r="P1849" s="49"/>
      <c r="Q1849" s="49"/>
      <c r="R1849" s="49"/>
      <c r="S1849" s="47"/>
      <c r="T1849" s="46">
        <v>1720361</v>
      </c>
      <c r="U1849" s="46">
        <v>1486232</v>
      </c>
      <c r="V1849" s="46">
        <v>1709292</v>
      </c>
      <c r="W1849" s="46"/>
      <c r="X1849" s="30">
        <v>3</v>
      </c>
    </row>
    <row r="1850" spans="1:24" x14ac:dyDescent="0.3">
      <c r="A1850" s="32">
        <v>1576</v>
      </c>
      <c r="B1850" s="47" t="s">
        <v>2655</v>
      </c>
      <c r="C1850" s="47"/>
      <c r="D1850" s="47"/>
      <c r="E1850" s="48">
        <v>26.905000000000001</v>
      </c>
      <c r="F1850" s="47"/>
      <c r="G1850" s="47"/>
      <c r="H1850" s="47"/>
      <c r="I1850" s="49">
        <v>195.08899</v>
      </c>
      <c r="J1850" s="47" t="s">
        <v>87</v>
      </c>
      <c r="K1850" s="49"/>
      <c r="L1850" s="49"/>
      <c r="M1850" s="49"/>
      <c r="N1850" s="49"/>
      <c r="O1850" s="49"/>
      <c r="P1850" s="49"/>
      <c r="Q1850" s="49"/>
      <c r="R1850" s="49"/>
      <c r="S1850" s="47"/>
      <c r="T1850" s="46">
        <v>6040379</v>
      </c>
      <c r="U1850" s="46">
        <v>11289343</v>
      </c>
      <c r="V1850" s="46" t="s">
        <v>87</v>
      </c>
      <c r="W1850" s="46">
        <v>9236930</v>
      </c>
      <c r="X1850" s="30">
        <v>3</v>
      </c>
    </row>
    <row r="1851" spans="1:24" x14ac:dyDescent="0.3">
      <c r="A1851" s="32">
        <v>1577</v>
      </c>
      <c r="B1851" s="47" t="s">
        <v>2656</v>
      </c>
      <c r="C1851" s="47"/>
      <c r="D1851" s="47"/>
      <c r="E1851" s="48">
        <v>26.934000000000001</v>
      </c>
      <c r="F1851" s="47"/>
      <c r="G1851" s="47"/>
      <c r="H1851" s="47"/>
      <c r="I1851" s="49">
        <v>214.15635</v>
      </c>
      <c r="J1851" s="47" t="s">
        <v>87</v>
      </c>
      <c r="K1851" s="49"/>
      <c r="L1851" s="49"/>
      <c r="M1851" s="49"/>
      <c r="N1851" s="49"/>
      <c r="O1851" s="49"/>
      <c r="P1851" s="49"/>
      <c r="Q1851" s="49"/>
      <c r="R1851" s="49"/>
      <c r="S1851" s="47"/>
      <c r="T1851" s="46">
        <v>1258256</v>
      </c>
      <c r="U1851" s="46">
        <v>1383314</v>
      </c>
      <c r="V1851" s="46"/>
      <c r="W1851" s="46"/>
      <c r="X1851" s="30">
        <v>2</v>
      </c>
    </row>
    <row r="1852" spans="1:24" x14ac:dyDescent="0.3">
      <c r="A1852" s="32">
        <v>1578</v>
      </c>
      <c r="B1852" s="47" t="s">
        <v>2657</v>
      </c>
      <c r="C1852" s="47"/>
      <c r="D1852" s="47"/>
      <c r="E1852" s="48">
        <v>26.937999999999999</v>
      </c>
      <c r="F1852" s="47"/>
      <c r="G1852" s="47"/>
      <c r="H1852" s="47"/>
      <c r="I1852" s="49">
        <v>210.12504999999999</v>
      </c>
      <c r="J1852" s="47" t="s">
        <v>87</v>
      </c>
      <c r="K1852" s="49"/>
      <c r="L1852" s="49"/>
      <c r="M1852" s="49"/>
      <c r="N1852" s="49"/>
      <c r="O1852" s="49"/>
      <c r="P1852" s="49"/>
      <c r="Q1852" s="49"/>
      <c r="R1852" s="49"/>
      <c r="S1852" s="47"/>
      <c r="T1852" s="46" t="s">
        <v>87</v>
      </c>
      <c r="U1852" s="46">
        <v>616055</v>
      </c>
      <c r="V1852" s="46"/>
      <c r="W1852" s="46"/>
      <c r="X1852" s="30">
        <v>1</v>
      </c>
    </row>
    <row r="1853" spans="1:24" x14ac:dyDescent="0.3">
      <c r="A1853" s="32">
        <v>1579</v>
      </c>
      <c r="B1853" s="47" t="s">
        <v>2658</v>
      </c>
      <c r="C1853" s="47"/>
      <c r="D1853" s="47"/>
      <c r="E1853" s="48">
        <v>27.114999999999998</v>
      </c>
      <c r="F1853" s="47"/>
      <c r="G1853" s="47"/>
      <c r="H1853" s="47"/>
      <c r="I1853" s="49">
        <v>366.11450000000002</v>
      </c>
      <c r="J1853" s="47" t="s">
        <v>87</v>
      </c>
      <c r="K1853" s="49"/>
      <c r="L1853" s="49"/>
      <c r="M1853" s="49"/>
      <c r="N1853" s="49"/>
      <c r="O1853" s="49"/>
      <c r="P1853" s="49"/>
      <c r="Q1853" s="49"/>
      <c r="R1853" s="49"/>
      <c r="S1853" s="47"/>
      <c r="T1853" s="46"/>
      <c r="U1853" s="46"/>
      <c r="V1853" s="46"/>
      <c r="W1853" s="46">
        <v>1542833</v>
      </c>
      <c r="X1853" s="30">
        <v>1</v>
      </c>
    </row>
    <row r="1854" spans="1:24" x14ac:dyDescent="0.3">
      <c r="A1854" s="32">
        <v>1580</v>
      </c>
      <c r="B1854" s="47" t="s">
        <v>2659</v>
      </c>
      <c r="C1854" s="47"/>
      <c r="D1854" s="47"/>
      <c r="E1854" s="48">
        <v>27.207999999999998</v>
      </c>
      <c r="F1854" s="47"/>
      <c r="G1854" s="47"/>
      <c r="H1854" s="47"/>
      <c r="I1854" s="49">
        <v>222.12504999999999</v>
      </c>
      <c r="J1854" s="47" t="s">
        <v>87</v>
      </c>
      <c r="K1854" s="49"/>
      <c r="L1854" s="49"/>
      <c r="M1854" s="49"/>
      <c r="N1854" s="49"/>
      <c r="O1854" s="49"/>
      <c r="P1854" s="49"/>
      <c r="Q1854" s="49"/>
      <c r="R1854" s="49"/>
      <c r="S1854" s="47"/>
      <c r="T1854" s="46"/>
      <c r="U1854" s="46">
        <v>1828208</v>
      </c>
      <c r="V1854" s="46">
        <v>1792284</v>
      </c>
      <c r="W1854" s="46"/>
      <c r="X1854" s="30">
        <v>2</v>
      </c>
    </row>
    <row r="1855" spans="1:24" x14ac:dyDescent="0.3">
      <c r="A1855" s="32">
        <v>1581</v>
      </c>
      <c r="B1855" s="47" t="s">
        <v>2660</v>
      </c>
      <c r="C1855" s="47"/>
      <c r="D1855" s="47"/>
      <c r="E1855" s="48">
        <v>27.215</v>
      </c>
      <c r="F1855" s="47"/>
      <c r="G1855" s="47"/>
      <c r="H1855" s="47"/>
      <c r="I1855" s="49">
        <v>224.10431</v>
      </c>
      <c r="J1855" s="47" t="s">
        <v>87</v>
      </c>
      <c r="K1855" s="49"/>
      <c r="L1855" s="49"/>
      <c r="M1855" s="49"/>
      <c r="N1855" s="49"/>
      <c r="O1855" s="49"/>
      <c r="P1855" s="49"/>
      <c r="Q1855" s="49"/>
      <c r="R1855" s="49"/>
      <c r="S1855" s="47"/>
      <c r="T1855" s="46"/>
      <c r="U1855" s="46">
        <v>1601781</v>
      </c>
      <c r="V1855" s="46"/>
      <c r="W1855" s="46"/>
      <c r="X1855" s="30">
        <v>1</v>
      </c>
    </row>
    <row r="1856" spans="1:24" x14ac:dyDescent="0.3">
      <c r="A1856" s="32">
        <v>1582</v>
      </c>
      <c r="B1856" s="47" t="s">
        <v>2661</v>
      </c>
      <c r="C1856" s="47"/>
      <c r="D1856" s="47"/>
      <c r="E1856" s="48">
        <v>27.331</v>
      </c>
      <c r="F1856" s="47"/>
      <c r="G1856" s="47"/>
      <c r="H1856" s="47"/>
      <c r="I1856" s="49">
        <v>270.25533000000001</v>
      </c>
      <c r="J1856" s="47" t="s">
        <v>87</v>
      </c>
      <c r="K1856" s="49"/>
      <c r="L1856" s="49"/>
      <c r="M1856" s="49"/>
      <c r="N1856" s="49"/>
      <c r="O1856" s="49"/>
      <c r="P1856" s="49"/>
      <c r="Q1856" s="49"/>
      <c r="R1856" s="49"/>
      <c r="S1856" s="47"/>
      <c r="T1856" s="46">
        <v>1115225</v>
      </c>
      <c r="U1856" s="46">
        <v>1123279</v>
      </c>
      <c r="V1856" s="46">
        <v>1271945</v>
      </c>
      <c r="W1856" s="46"/>
      <c r="X1856" s="30">
        <v>3</v>
      </c>
    </row>
    <row r="1857" spans="1:24" x14ac:dyDescent="0.3">
      <c r="A1857" s="32">
        <v>1583</v>
      </c>
      <c r="B1857" s="47" t="s">
        <v>2662</v>
      </c>
      <c r="C1857" s="47"/>
      <c r="D1857" s="47"/>
      <c r="E1857" s="48">
        <v>27.414000000000001</v>
      </c>
      <c r="F1857" s="47"/>
      <c r="G1857" s="47"/>
      <c r="H1857" s="47"/>
      <c r="I1857" s="49">
        <v>182.16651999999999</v>
      </c>
      <c r="J1857" s="47" t="s">
        <v>87</v>
      </c>
      <c r="K1857" s="49"/>
      <c r="L1857" s="49"/>
      <c r="M1857" s="49"/>
      <c r="N1857" s="49"/>
      <c r="O1857" s="49"/>
      <c r="P1857" s="49"/>
      <c r="Q1857" s="49"/>
      <c r="R1857" s="49"/>
      <c r="S1857" s="47"/>
      <c r="T1857" s="46"/>
      <c r="U1857" s="46">
        <v>695232</v>
      </c>
      <c r="V1857" s="46"/>
      <c r="W1857" s="46"/>
      <c r="X1857" s="30">
        <v>1</v>
      </c>
    </row>
    <row r="1858" spans="1:24" x14ac:dyDescent="0.3">
      <c r="A1858" s="32">
        <v>1584</v>
      </c>
      <c r="B1858" s="47" t="s">
        <v>2663</v>
      </c>
      <c r="C1858" s="47"/>
      <c r="D1858" s="47"/>
      <c r="E1858" s="48">
        <v>27.417000000000002</v>
      </c>
      <c r="F1858" s="47"/>
      <c r="G1858" s="47"/>
      <c r="H1858" s="47"/>
      <c r="I1858" s="49">
        <v>210.12504999999999</v>
      </c>
      <c r="J1858" s="47" t="s">
        <v>87</v>
      </c>
      <c r="K1858" s="49"/>
      <c r="L1858" s="49"/>
      <c r="M1858" s="49"/>
      <c r="N1858" s="49"/>
      <c r="O1858" s="49"/>
      <c r="P1858" s="49"/>
      <c r="Q1858" s="49"/>
      <c r="R1858" s="49"/>
      <c r="S1858" s="47"/>
      <c r="T1858" s="46">
        <v>445644</v>
      </c>
      <c r="U1858" s="46"/>
      <c r="V1858" s="46">
        <v>435355</v>
      </c>
      <c r="W1858" s="46"/>
      <c r="X1858" s="30">
        <v>2</v>
      </c>
    </row>
    <row r="1859" spans="1:24" x14ac:dyDescent="0.3">
      <c r="A1859" s="32">
        <v>1585</v>
      </c>
      <c r="B1859" s="47" t="s">
        <v>2664</v>
      </c>
      <c r="C1859" s="47"/>
      <c r="D1859" s="47"/>
      <c r="E1859" s="48">
        <v>27.448</v>
      </c>
      <c r="F1859" s="47"/>
      <c r="G1859" s="47"/>
      <c r="H1859" s="47"/>
      <c r="I1859" s="49">
        <v>260.19547999999998</v>
      </c>
      <c r="J1859" s="47" t="s">
        <v>87</v>
      </c>
      <c r="K1859" s="49"/>
      <c r="L1859" s="49"/>
      <c r="M1859" s="49"/>
      <c r="N1859" s="49"/>
      <c r="O1859" s="49"/>
      <c r="P1859" s="49"/>
      <c r="Q1859" s="49"/>
      <c r="R1859" s="49"/>
      <c r="S1859" s="47"/>
      <c r="T1859" s="46"/>
      <c r="U1859" s="46">
        <v>11426997</v>
      </c>
      <c r="V1859" s="46"/>
      <c r="W1859" s="46"/>
      <c r="X1859" s="30">
        <v>1</v>
      </c>
    </row>
    <row r="1860" spans="1:24" x14ac:dyDescent="0.3">
      <c r="A1860" s="32">
        <v>1586</v>
      </c>
      <c r="B1860" s="47" t="s">
        <v>2665</v>
      </c>
      <c r="C1860" s="47"/>
      <c r="D1860" s="47"/>
      <c r="E1860" s="48">
        <v>27.456</v>
      </c>
      <c r="F1860" s="47"/>
      <c r="G1860" s="47"/>
      <c r="H1860" s="47"/>
      <c r="I1860" s="49">
        <v>262.19272999999998</v>
      </c>
      <c r="J1860" s="47" t="s">
        <v>87</v>
      </c>
      <c r="K1860" s="49"/>
      <c r="L1860" s="49"/>
      <c r="M1860" s="49"/>
      <c r="N1860" s="49"/>
      <c r="O1860" s="49"/>
      <c r="P1860" s="49"/>
      <c r="Q1860" s="49"/>
      <c r="R1860" s="49"/>
      <c r="S1860" s="47"/>
      <c r="T1860" s="46">
        <v>2581244</v>
      </c>
      <c r="U1860" s="46"/>
      <c r="V1860" s="46"/>
      <c r="W1860" s="46"/>
      <c r="X1860" s="30">
        <v>1</v>
      </c>
    </row>
    <row r="1861" spans="1:24" x14ac:dyDescent="0.3">
      <c r="A1861" s="32">
        <v>1587</v>
      </c>
      <c r="B1861" s="47" t="s">
        <v>2666</v>
      </c>
      <c r="C1861" s="47"/>
      <c r="D1861" s="47"/>
      <c r="E1861" s="48">
        <v>27.538</v>
      </c>
      <c r="F1861" s="47"/>
      <c r="G1861" s="47"/>
      <c r="H1861" s="47"/>
      <c r="I1861" s="49">
        <v>236.17707999999999</v>
      </c>
      <c r="J1861" s="47" t="s">
        <v>87</v>
      </c>
      <c r="K1861" s="49"/>
      <c r="L1861" s="49"/>
      <c r="M1861" s="49"/>
      <c r="N1861" s="49"/>
      <c r="O1861" s="49"/>
      <c r="P1861" s="49"/>
      <c r="Q1861" s="49"/>
      <c r="R1861" s="49"/>
      <c r="S1861" s="47"/>
      <c r="T1861" s="46"/>
      <c r="U1861" s="46"/>
      <c r="V1861" s="46"/>
      <c r="W1861" s="46">
        <v>1630507</v>
      </c>
      <c r="X1861" s="30">
        <v>1</v>
      </c>
    </row>
    <row r="1862" spans="1:24" x14ac:dyDescent="0.3">
      <c r="A1862" s="32">
        <v>1588</v>
      </c>
      <c r="B1862" s="47" t="s">
        <v>2667</v>
      </c>
      <c r="C1862" s="47"/>
      <c r="D1862" s="47"/>
      <c r="E1862" s="48">
        <v>27.567</v>
      </c>
      <c r="F1862" s="47"/>
      <c r="G1862" s="47"/>
      <c r="H1862" s="47"/>
      <c r="I1862" s="49">
        <v>450.12504999999999</v>
      </c>
      <c r="J1862" s="47" t="s">
        <v>87</v>
      </c>
      <c r="K1862" s="49"/>
      <c r="L1862" s="49"/>
      <c r="M1862" s="49"/>
      <c r="N1862" s="49"/>
      <c r="O1862" s="49"/>
      <c r="P1862" s="49"/>
      <c r="Q1862" s="49"/>
      <c r="R1862" s="49"/>
      <c r="S1862" s="47"/>
      <c r="T1862" s="46"/>
      <c r="U1862" s="46">
        <v>2159119</v>
      </c>
      <c r="V1862" s="46">
        <v>573563</v>
      </c>
      <c r="W1862" s="46">
        <v>1300863</v>
      </c>
      <c r="X1862" s="30">
        <v>3</v>
      </c>
    </row>
    <row r="1863" spans="1:24" x14ac:dyDescent="0.3">
      <c r="A1863" s="32">
        <v>1589</v>
      </c>
      <c r="B1863" s="47" t="s">
        <v>2668</v>
      </c>
      <c r="C1863" s="47"/>
      <c r="D1863" s="47"/>
      <c r="E1863" s="48">
        <v>27.571999999999999</v>
      </c>
      <c r="F1863" s="47"/>
      <c r="G1863" s="47"/>
      <c r="H1863" s="47"/>
      <c r="I1863" s="49">
        <v>167.16685000000001</v>
      </c>
      <c r="J1863" s="47" t="s">
        <v>87</v>
      </c>
      <c r="K1863" s="49"/>
      <c r="L1863" s="49"/>
      <c r="M1863" s="49"/>
      <c r="N1863" s="49"/>
      <c r="O1863" s="49"/>
      <c r="P1863" s="49"/>
      <c r="Q1863" s="49"/>
      <c r="R1863" s="49"/>
      <c r="S1863" s="47"/>
      <c r="T1863" s="46"/>
      <c r="U1863" s="46">
        <v>3652888</v>
      </c>
      <c r="V1863" s="46">
        <v>4721549</v>
      </c>
      <c r="W1863" s="46">
        <v>5692139</v>
      </c>
      <c r="X1863" s="30">
        <v>3</v>
      </c>
    </row>
    <row r="1864" spans="1:24" x14ac:dyDescent="0.3">
      <c r="A1864" s="32">
        <v>1590</v>
      </c>
      <c r="B1864" s="47" t="s">
        <v>2669</v>
      </c>
      <c r="C1864" s="47"/>
      <c r="D1864" s="47"/>
      <c r="E1864" s="48">
        <v>27.571999999999999</v>
      </c>
      <c r="F1864" s="47"/>
      <c r="G1864" s="47"/>
      <c r="H1864" s="47"/>
      <c r="I1864" s="49">
        <v>96.093350000000001</v>
      </c>
      <c r="J1864" s="47" t="s">
        <v>87</v>
      </c>
      <c r="K1864" s="49"/>
      <c r="L1864" s="49"/>
      <c r="M1864" s="49"/>
      <c r="N1864" s="49"/>
      <c r="O1864" s="49"/>
      <c r="P1864" s="49"/>
      <c r="Q1864" s="49"/>
      <c r="R1864" s="49"/>
      <c r="S1864" s="47"/>
      <c r="T1864" s="46">
        <v>1317927</v>
      </c>
      <c r="U1864" s="46">
        <v>1545454</v>
      </c>
      <c r="V1864" s="46">
        <v>2017161</v>
      </c>
      <c r="W1864" s="46" t="s">
        <v>87</v>
      </c>
      <c r="X1864" s="30">
        <v>3</v>
      </c>
    </row>
    <row r="1865" spans="1:24" x14ac:dyDescent="0.3">
      <c r="A1865" s="32">
        <v>1591</v>
      </c>
      <c r="B1865" s="47" t="s">
        <v>2670</v>
      </c>
      <c r="C1865" s="47"/>
      <c r="D1865" s="47"/>
      <c r="E1865" s="48">
        <v>27.574000000000002</v>
      </c>
      <c r="F1865" s="47"/>
      <c r="G1865" s="47"/>
      <c r="H1865" s="47"/>
      <c r="I1865" s="49">
        <v>171.16970000000001</v>
      </c>
      <c r="J1865" s="47" t="s">
        <v>87</v>
      </c>
      <c r="K1865" s="49"/>
      <c r="L1865" s="49"/>
      <c r="M1865" s="49"/>
      <c r="N1865" s="49"/>
      <c r="O1865" s="49"/>
      <c r="P1865" s="49"/>
      <c r="Q1865" s="49"/>
      <c r="R1865" s="49"/>
      <c r="S1865" s="47"/>
      <c r="T1865" s="46">
        <v>12425490</v>
      </c>
      <c r="U1865" s="46">
        <v>14388989</v>
      </c>
      <c r="V1865" s="46">
        <v>18363979</v>
      </c>
      <c r="W1865" s="46">
        <v>20858805</v>
      </c>
      <c r="X1865" s="30">
        <v>4</v>
      </c>
    </row>
    <row r="1866" spans="1:24" x14ac:dyDescent="0.3">
      <c r="A1866" s="32">
        <v>1592</v>
      </c>
      <c r="B1866" s="47" t="s">
        <v>2671</v>
      </c>
      <c r="C1866" s="47"/>
      <c r="D1866" s="47"/>
      <c r="E1866" s="48">
        <v>27.577999999999999</v>
      </c>
      <c r="F1866" s="47"/>
      <c r="G1866" s="47"/>
      <c r="H1866" s="47"/>
      <c r="I1866" s="49">
        <v>286.19272999999998</v>
      </c>
      <c r="J1866" s="47" t="s">
        <v>87</v>
      </c>
      <c r="K1866" s="49"/>
      <c r="L1866" s="49"/>
      <c r="M1866" s="49"/>
      <c r="N1866" s="49"/>
      <c r="O1866" s="49"/>
      <c r="P1866" s="49"/>
      <c r="Q1866" s="49"/>
      <c r="R1866" s="49"/>
      <c r="S1866" s="47"/>
      <c r="T1866" s="46">
        <v>2057037</v>
      </c>
      <c r="U1866" s="46">
        <v>2195433</v>
      </c>
      <c r="V1866" s="46">
        <v>3283672</v>
      </c>
      <c r="W1866" s="46">
        <v>3565548</v>
      </c>
      <c r="X1866" s="30">
        <v>4</v>
      </c>
    </row>
    <row r="1867" spans="1:24" x14ac:dyDescent="0.3">
      <c r="A1867" s="32">
        <v>1593</v>
      </c>
      <c r="B1867" s="47" t="s">
        <v>2200</v>
      </c>
      <c r="C1867" s="47"/>
      <c r="D1867" s="47"/>
      <c r="E1867" s="48">
        <v>27.581</v>
      </c>
      <c r="F1867" s="47"/>
      <c r="G1867" s="47"/>
      <c r="H1867" s="47"/>
      <c r="I1867" s="49">
        <v>604.68804999999998</v>
      </c>
      <c r="J1867" s="47" t="s">
        <v>87</v>
      </c>
      <c r="K1867" s="49"/>
      <c r="L1867" s="49"/>
      <c r="M1867" s="49"/>
      <c r="N1867" s="49"/>
      <c r="O1867" s="49"/>
      <c r="P1867" s="49"/>
      <c r="Q1867" s="49"/>
      <c r="R1867" s="49"/>
      <c r="S1867" s="47"/>
      <c r="T1867" s="46">
        <v>150766947</v>
      </c>
      <c r="U1867" s="46">
        <v>168016646</v>
      </c>
      <c r="V1867" s="46">
        <v>223029242</v>
      </c>
      <c r="W1867" s="46">
        <v>256265711</v>
      </c>
      <c r="X1867" s="30">
        <v>4</v>
      </c>
    </row>
    <row r="1868" spans="1:24" x14ac:dyDescent="0.3">
      <c r="A1868" s="32">
        <v>1594</v>
      </c>
      <c r="B1868" s="47" t="s">
        <v>2672</v>
      </c>
      <c r="C1868" s="47"/>
      <c r="D1868" s="47"/>
      <c r="E1868" s="48">
        <v>27.581</v>
      </c>
      <c r="F1868" s="47"/>
      <c r="G1868" s="47"/>
      <c r="H1868" s="47"/>
      <c r="I1868" s="49">
        <v>503.13310999999999</v>
      </c>
      <c r="J1868" s="47" t="s">
        <v>87</v>
      </c>
      <c r="K1868" s="49"/>
      <c r="L1868" s="49"/>
      <c r="M1868" s="49"/>
      <c r="N1868" s="49"/>
      <c r="O1868" s="49"/>
      <c r="P1868" s="49"/>
      <c r="Q1868" s="49"/>
      <c r="R1868" s="49"/>
      <c r="S1868" s="47"/>
      <c r="T1868" s="46">
        <v>446204</v>
      </c>
      <c r="U1868" s="46" t="s">
        <v>87</v>
      </c>
      <c r="V1868" s="46">
        <v>572771</v>
      </c>
      <c r="W1868" s="46">
        <v>519427</v>
      </c>
      <c r="X1868" s="30">
        <v>3</v>
      </c>
    </row>
    <row r="1869" spans="1:24" x14ac:dyDescent="0.3">
      <c r="A1869" s="32">
        <v>1595</v>
      </c>
      <c r="B1869" s="47" t="s">
        <v>2673</v>
      </c>
      <c r="C1869" s="47"/>
      <c r="D1869" s="47"/>
      <c r="E1869" s="48">
        <v>27.933</v>
      </c>
      <c r="F1869" s="47"/>
      <c r="G1869" s="47"/>
      <c r="H1869" s="47"/>
      <c r="I1869" s="49">
        <v>312.30228</v>
      </c>
      <c r="J1869" s="47" t="s">
        <v>87</v>
      </c>
      <c r="K1869" s="49"/>
      <c r="L1869" s="49"/>
      <c r="M1869" s="49"/>
      <c r="N1869" s="49"/>
      <c r="O1869" s="49"/>
      <c r="P1869" s="49"/>
      <c r="Q1869" s="49"/>
      <c r="R1869" s="49"/>
      <c r="S1869" s="47"/>
      <c r="T1869" s="46">
        <v>2394323</v>
      </c>
      <c r="U1869" s="46">
        <v>441535</v>
      </c>
      <c r="V1869" s="46" t="s">
        <v>87</v>
      </c>
      <c r="W1869" s="46">
        <v>196904</v>
      </c>
      <c r="X1869" s="30">
        <v>3</v>
      </c>
    </row>
    <row r="1870" spans="1:24" x14ac:dyDescent="0.3">
      <c r="A1870" s="32">
        <v>1596</v>
      </c>
      <c r="B1870" s="47" t="s">
        <v>2201</v>
      </c>
      <c r="C1870" s="47"/>
      <c r="D1870" s="47"/>
      <c r="E1870" s="48">
        <v>27.96</v>
      </c>
      <c r="F1870" s="47"/>
      <c r="G1870" s="47"/>
      <c r="H1870" s="47"/>
      <c r="I1870" s="49">
        <v>218.13013000000001</v>
      </c>
      <c r="J1870" s="47">
        <v>218.12963999999999</v>
      </c>
      <c r="K1870" s="49"/>
      <c r="L1870" s="49"/>
      <c r="M1870" s="49"/>
      <c r="N1870" s="49"/>
      <c r="O1870" s="49"/>
      <c r="P1870" s="49"/>
      <c r="Q1870" s="49"/>
      <c r="R1870" s="49"/>
      <c r="S1870" s="47"/>
      <c r="T1870" s="46"/>
      <c r="U1870" s="46"/>
      <c r="V1870" s="46"/>
      <c r="W1870" s="46">
        <v>47786465</v>
      </c>
      <c r="X1870" s="30">
        <v>1</v>
      </c>
    </row>
    <row r="1871" spans="1:24" x14ac:dyDescent="0.3">
      <c r="A1871" s="32">
        <v>1597</v>
      </c>
      <c r="B1871" s="47" t="s">
        <v>2674</v>
      </c>
      <c r="C1871" s="47"/>
      <c r="D1871" s="47"/>
      <c r="E1871" s="48">
        <v>28.01</v>
      </c>
      <c r="F1871" s="47"/>
      <c r="G1871" s="47"/>
      <c r="H1871" s="47"/>
      <c r="I1871" s="49">
        <v>232.16417999999999</v>
      </c>
      <c r="J1871" s="47" t="s">
        <v>87</v>
      </c>
      <c r="K1871" s="49"/>
      <c r="L1871" s="49"/>
      <c r="M1871" s="49"/>
      <c r="N1871" s="49"/>
      <c r="O1871" s="49"/>
      <c r="P1871" s="49"/>
      <c r="Q1871" s="49"/>
      <c r="R1871" s="49"/>
      <c r="S1871" s="47"/>
      <c r="T1871" s="46">
        <v>4750987</v>
      </c>
      <c r="U1871" s="46">
        <v>9315449</v>
      </c>
      <c r="V1871" s="46">
        <v>6655858</v>
      </c>
      <c r="W1871" s="46">
        <v>7660500</v>
      </c>
      <c r="X1871" s="30">
        <v>4</v>
      </c>
    </row>
    <row r="1872" spans="1:24" x14ac:dyDescent="0.3">
      <c r="A1872" s="32">
        <v>1598</v>
      </c>
      <c r="B1872" s="47" t="s">
        <v>2675</v>
      </c>
      <c r="C1872" s="47"/>
      <c r="D1872" s="47"/>
      <c r="E1872" s="48">
        <v>28.102</v>
      </c>
      <c r="F1872" s="47"/>
      <c r="G1872" s="47"/>
      <c r="H1872" s="47"/>
      <c r="I1872" s="49">
        <v>154.09882999999999</v>
      </c>
      <c r="J1872" s="47" t="s">
        <v>87</v>
      </c>
      <c r="K1872" s="49"/>
      <c r="L1872" s="49"/>
      <c r="M1872" s="49"/>
      <c r="N1872" s="49"/>
      <c r="O1872" s="49"/>
      <c r="P1872" s="49"/>
      <c r="Q1872" s="49"/>
      <c r="R1872" s="49"/>
      <c r="S1872" s="47"/>
      <c r="T1872" s="46">
        <v>2751112</v>
      </c>
      <c r="U1872" s="46">
        <v>3281565</v>
      </c>
      <c r="V1872" s="46">
        <v>1886634</v>
      </c>
      <c r="W1872" s="46">
        <v>1788684</v>
      </c>
      <c r="X1872" s="30">
        <v>4</v>
      </c>
    </row>
    <row r="1873" spans="1:24" x14ac:dyDescent="0.3">
      <c r="A1873" s="32">
        <v>1599</v>
      </c>
      <c r="B1873" s="47" t="s">
        <v>2676</v>
      </c>
      <c r="C1873" s="47"/>
      <c r="D1873" s="47"/>
      <c r="E1873" s="48">
        <v>28.145</v>
      </c>
      <c r="F1873" s="47"/>
      <c r="G1873" s="47"/>
      <c r="H1873" s="47"/>
      <c r="I1873" s="49">
        <v>198.16143</v>
      </c>
      <c r="J1873" s="47" t="s">
        <v>87</v>
      </c>
      <c r="K1873" s="49"/>
      <c r="L1873" s="49"/>
      <c r="M1873" s="49"/>
      <c r="N1873" s="49"/>
      <c r="O1873" s="49"/>
      <c r="P1873" s="49"/>
      <c r="Q1873" s="49"/>
      <c r="R1873" s="49"/>
      <c r="S1873" s="47"/>
      <c r="T1873" s="46">
        <v>5231864</v>
      </c>
      <c r="U1873" s="46">
        <v>6832028</v>
      </c>
      <c r="V1873" s="46"/>
      <c r="W1873" s="46">
        <v>4320534</v>
      </c>
      <c r="X1873" s="30">
        <v>3</v>
      </c>
    </row>
    <row r="1874" spans="1:24" x14ac:dyDescent="0.3">
      <c r="A1874" s="32">
        <v>1600</v>
      </c>
      <c r="B1874" s="47" t="s">
        <v>2677</v>
      </c>
      <c r="C1874" s="47"/>
      <c r="D1874" s="47"/>
      <c r="E1874" s="48">
        <v>28.175999999999998</v>
      </c>
      <c r="F1874" s="47"/>
      <c r="G1874" s="47"/>
      <c r="H1874" s="47"/>
      <c r="I1874" s="49">
        <v>114.06753</v>
      </c>
      <c r="J1874" s="47">
        <v>114.06717999999999</v>
      </c>
      <c r="K1874" s="49"/>
      <c r="L1874" s="49"/>
      <c r="M1874" s="49"/>
      <c r="N1874" s="49"/>
      <c r="O1874" s="49"/>
      <c r="P1874" s="49"/>
      <c r="Q1874" s="49"/>
      <c r="R1874" s="49"/>
      <c r="S1874" s="47"/>
      <c r="T1874" s="46">
        <v>3736123</v>
      </c>
      <c r="U1874" s="46">
        <v>2821440</v>
      </c>
      <c r="V1874" s="46" t="s">
        <v>87</v>
      </c>
      <c r="W1874" s="46"/>
      <c r="X1874" s="30">
        <v>2</v>
      </c>
    </row>
    <row r="1875" spans="1:24" x14ac:dyDescent="0.3">
      <c r="A1875" s="32">
        <v>1601</v>
      </c>
      <c r="B1875" s="47" t="s">
        <v>2678</v>
      </c>
      <c r="C1875" s="47"/>
      <c r="D1875" s="47"/>
      <c r="E1875" s="48">
        <v>28.184999999999999</v>
      </c>
      <c r="F1875" s="47"/>
      <c r="G1875" s="47"/>
      <c r="H1875" s="47"/>
      <c r="I1875" s="49">
        <v>206.16651999999999</v>
      </c>
      <c r="J1875" s="47" t="s">
        <v>87</v>
      </c>
      <c r="K1875" s="49"/>
      <c r="L1875" s="49"/>
      <c r="M1875" s="49"/>
      <c r="N1875" s="49"/>
      <c r="O1875" s="49"/>
      <c r="P1875" s="49"/>
      <c r="Q1875" s="49"/>
      <c r="R1875" s="49"/>
      <c r="S1875" s="47"/>
      <c r="T1875" s="46">
        <v>2051646</v>
      </c>
      <c r="U1875" s="46">
        <v>1808011</v>
      </c>
      <c r="V1875" s="46"/>
      <c r="W1875" s="46"/>
      <c r="X1875" s="30">
        <v>2</v>
      </c>
    </row>
    <row r="1876" spans="1:24" x14ac:dyDescent="0.3">
      <c r="A1876" s="32">
        <v>1602</v>
      </c>
      <c r="B1876" s="47" t="s">
        <v>2679</v>
      </c>
      <c r="C1876" s="47"/>
      <c r="D1876" s="47"/>
      <c r="E1876" s="48">
        <v>28.201000000000001</v>
      </c>
      <c r="F1876" s="47"/>
      <c r="G1876" s="47"/>
      <c r="H1876" s="47"/>
      <c r="I1876" s="49">
        <v>488.07301000000001</v>
      </c>
      <c r="J1876" s="47">
        <v>488.07465000000002</v>
      </c>
      <c r="K1876" s="49"/>
      <c r="L1876" s="49"/>
      <c r="M1876" s="49"/>
      <c r="N1876" s="49"/>
      <c r="O1876" s="49"/>
      <c r="P1876" s="49"/>
      <c r="Q1876" s="49"/>
      <c r="R1876" s="49"/>
      <c r="S1876" s="47"/>
      <c r="T1876" s="46">
        <v>630782</v>
      </c>
      <c r="U1876" s="46"/>
      <c r="V1876" s="46">
        <v>2230499</v>
      </c>
      <c r="W1876" s="46">
        <v>1385807</v>
      </c>
      <c r="X1876" s="30">
        <v>3</v>
      </c>
    </row>
    <row r="1877" spans="1:24" x14ac:dyDescent="0.3">
      <c r="A1877" s="32">
        <v>1603</v>
      </c>
      <c r="B1877" s="47" t="s">
        <v>2680</v>
      </c>
      <c r="C1877" s="47"/>
      <c r="D1877" s="47"/>
      <c r="E1877" s="48">
        <v>28.280999999999999</v>
      </c>
      <c r="F1877" s="47"/>
      <c r="G1877" s="47"/>
      <c r="H1877" s="47"/>
      <c r="I1877" s="49">
        <v>136.08826999999999</v>
      </c>
      <c r="J1877" s="47">
        <v>136.08792</v>
      </c>
      <c r="K1877" s="49"/>
      <c r="L1877" s="49"/>
      <c r="M1877" s="49"/>
      <c r="N1877" s="49"/>
      <c r="O1877" s="49"/>
      <c r="P1877" s="49"/>
      <c r="Q1877" s="49"/>
      <c r="R1877" s="49"/>
      <c r="S1877" s="47"/>
      <c r="T1877" s="46"/>
      <c r="U1877" s="46"/>
      <c r="V1877" s="46"/>
      <c r="W1877" s="46">
        <v>1410685</v>
      </c>
      <c r="X1877" s="30">
        <v>1</v>
      </c>
    </row>
    <row r="1878" spans="1:24" x14ac:dyDescent="0.3">
      <c r="A1878" s="32">
        <v>1604</v>
      </c>
      <c r="B1878" s="47" t="s">
        <v>2202</v>
      </c>
      <c r="C1878" s="47"/>
      <c r="D1878" s="47"/>
      <c r="E1878" s="48">
        <v>28.297999999999998</v>
      </c>
      <c r="F1878" s="47"/>
      <c r="G1878" s="47"/>
      <c r="H1878" s="47"/>
      <c r="I1878" s="49">
        <v>312.30228</v>
      </c>
      <c r="J1878" s="47" t="s">
        <v>87</v>
      </c>
      <c r="K1878" s="49"/>
      <c r="L1878" s="49"/>
      <c r="M1878" s="49"/>
      <c r="N1878" s="49"/>
      <c r="O1878" s="49"/>
      <c r="P1878" s="49"/>
      <c r="Q1878" s="49"/>
      <c r="R1878" s="49"/>
      <c r="S1878" s="47"/>
      <c r="T1878" s="46"/>
      <c r="U1878" s="46">
        <v>1915327</v>
      </c>
      <c r="V1878" s="46"/>
      <c r="W1878" s="46"/>
      <c r="X1878" s="30">
        <v>1</v>
      </c>
    </row>
    <row r="1879" spans="1:24" x14ac:dyDescent="0.3">
      <c r="A1879" s="32">
        <v>1605</v>
      </c>
      <c r="B1879" s="47" t="s">
        <v>2204</v>
      </c>
      <c r="C1879" s="47"/>
      <c r="D1879" s="47"/>
      <c r="E1879" s="48">
        <v>28.300999999999998</v>
      </c>
      <c r="F1879" s="47"/>
      <c r="G1879" s="47"/>
      <c r="H1879" s="47"/>
      <c r="I1879" s="49">
        <v>196.14578</v>
      </c>
      <c r="J1879" s="47" t="s">
        <v>87</v>
      </c>
      <c r="K1879" s="49"/>
      <c r="L1879" s="49"/>
      <c r="M1879" s="49"/>
      <c r="N1879" s="49"/>
      <c r="O1879" s="49"/>
      <c r="P1879" s="49"/>
      <c r="Q1879" s="49"/>
      <c r="R1879" s="49"/>
      <c r="S1879" s="47"/>
      <c r="T1879" s="46"/>
      <c r="U1879" s="46">
        <v>32306800</v>
      </c>
      <c r="V1879" s="46"/>
      <c r="W1879" s="46"/>
      <c r="X1879" s="30">
        <v>1</v>
      </c>
    </row>
    <row r="1880" spans="1:24" x14ac:dyDescent="0.3">
      <c r="A1880" s="32">
        <v>1606</v>
      </c>
      <c r="B1880" s="47" t="s">
        <v>2681</v>
      </c>
      <c r="C1880" s="47"/>
      <c r="D1880" s="47"/>
      <c r="E1880" s="48">
        <v>28.308</v>
      </c>
      <c r="F1880" s="47"/>
      <c r="G1880" s="47"/>
      <c r="H1880" s="47"/>
      <c r="I1880" s="49">
        <v>171.16176999999999</v>
      </c>
      <c r="J1880" s="47" t="s">
        <v>87</v>
      </c>
      <c r="K1880" s="49"/>
      <c r="L1880" s="49"/>
      <c r="M1880" s="49"/>
      <c r="N1880" s="49"/>
      <c r="O1880" s="49"/>
      <c r="P1880" s="49"/>
      <c r="Q1880" s="49"/>
      <c r="R1880" s="49"/>
      <c r="S1880" s="47"/>
      <c r="T1880" s="46"/>
      <c r="U1880" s="46">
        <v>6253345</v>
      </c>
      <c r="V1880" s="46">
        <v>3678055</v>
      </c>
      <c r="W1880" s="46" t="s">
        <v>87</v>
      </c>
      <c r="X1880" s="30">
        <v>2</v>
      </c>
    </row>
    <row r="1881" spans="1:24" x14ac:dyDescent="0.3">
      <c r="A1881" s="32">
        <v>1607</v>
      </c>
      <c r="B1881" s="47" t="s">
        <v>2682</v>
      </c>
      <c r="C1881" s="47"/>
      <c r="D1881" s="47"/>
      <c r="E1881" s="48">
        <v>28.31</v>
      </c>
      <c r="F1881" s="47"/>
      <c r="G1881" s="47"/>
      <c r="H1881" s="47"/>
      <c r="I1881" s="49">
        <v>171.16176999999999</v>
      </c>
      <c r="J1881" s="47" t="s">
        <v>87</v>
      </c>
      <c r="K1881" s="49"/>
      <c r="L1881" s="49"/>
      <c r="M1881" s="49"/>
      <c r="N1881" s="49"/>
      <c r="O1881" s="49"/>
      <c r="P1881" s="49"/>
      <c r="Q1881" s="49"/>
      <c r="R1881" s="49"/>
      <c r="S1881" s="47"/>
      <c r="T1881" s="46"/>
      <c r="U1881" s="46">
        <v>6253345</v>
      </c>
      <c r="V1881" s="46">
        <v>3678055</v>
      </c>
      <c r="W1881" s="46"/>
      <c r="X1881" s="30">
        <v>2</v>
      </c>
    </row>
    <row r="1882" spans="1:24" x14ac:dyDescent="0.3">
      <c r="A1882" s="32">
        <v>1608</v>
      </c>
      <c r="B1882" s="47" t="s">
        <v>2683</v>
      </c>
      <c r="C1882" s="47"/>
      <c r="D1882" s="47"/>
      <c r="E1882" s="48">
        <v>28.314</v>
      </c>
      <c r="F1882" s="47"/>
      <c r="G1882" s="47"/>
      <c r="H1882" s="47"/>
      <c r="I1882" s="49">
        <v>167.13047</v>
      </c>
      <c r="J1882" s="47" t="s">
        <v>87</v>
      </c>
      <c r="K1882" s="49"/>
      <c r="L1882" s="49"/>
      <c r="M1882" s="49"/>
      <c r="N1882" s="49"/>
      <c r="O1882" s="49"/>
      <c r="P1882" s="49"/>
      <c r="Q1882" s="49"/>
      <c r="R1882" s="49"/>
      <c r="S1882" s="47"/>
      <c r="T1882" s="46"/>
      <c r="U1882" s="46">
        <v>2443535</v>
      </c>
      <c r="V1882" s="46">
        <v>1368711</v>
      </c>
      <c r="W1882" s="46"/>
      <c r="X1882" s="30">
        <v>2</v>
      </c>
    </row>
    <row r="1883" spans="1:24" x14ac:dyDescent="0.3">
      <c r="A1883" s="32">
        <v>1609</v>
      </c>
      <c r="B1883" s="47" t="s">
        <v>2206</v>
      </c>
      <c r="C1883" s="47"/>
      <c r="D1883" s="47"/>
      <c r="E1883" s="48">
        <v>28.315000000000001</v>
      </c>
      <c r="F1883" s="47"/>
      <c r="G1883" s="47"/>
      <c r="H1883" s="47"/>
      <c r="I1883" s="49">
        <v>164.10565</v>
      </c>
      <c r="J1883" s="47" t="s">
        <v>87</v>
      </c>
      <c r="K1883" s="49"/>
      <c r="L1883" s="49"/>
      <c r="M1883" s="49"/>
      <c r="N1883" s="49"/>
      <c r="O1883" s="49"/>
      <c r="P1883" s="49"/>
      <c r="Q1883" s="49"/>
      <c r="R1883" s="49"/>
      <c r="S1883" s="47"/>
      <c r="T1883" s="46" t="s">
        <v>87</v>
      </c>
      <c r="U1883" s="46">
        <v>1373440</v>
      </c>
      <c r="V1883" s="46" t="s">
        <v>87</v>
      </c>
      <c r="W1883" s="46">
        <v>299323</v>
      </c>
      <c r="X1883" s="30">
        <v>2</v>
      </c>
    </row>
    <row r="1884" spans="1:24" x14ac:dyDescent="0.3">
      <c r="A1884" s="32">
        <v>1610</v>
      </c>
      <c r="B1884" s="47" t="s">
        <v>2684</v>
      </c>
      <c r="C1884" s="47"/>
      <c r="D1884" s="47"/>
      <c r="E1884" s="48">
        <v>28.349</v>
      </c>
      <c r="F1884" s="47"/>
      <c r="G1884" s="47"/>
      <c r="H1884" s="47"/>
      <c r="I1884" s="49">
        <v>298.11995999999999</v>
      </c>
      <c r="J1884" s="47" t="s">
        <v>87</v>
      </c>
      <c r="K1884" s="49"/>
      <c r="L1884" s="49"/>
      <c r="M1884" s="49"/>
      <c r="N1884" s="49"/>
      <c r="O1884" s="49"/>
      <c r="P1884" s="49"/>
      <c r="Q1884" s="49"/>
      <c r="R1884" s="49"/>
      <c r="S1884" s="47"/>
      <c r="T1884" s="46">
        <v>766320</v>
      </c>
      <c r="U1884" s="46">
        <v>758601</v>
      </c>
      <c r="V1884" s="46">
        <v>702588</v>
      </c>
      <c r="W1884" s="46">
        <v>885542</v>
      </c>
      <c r="X1884" s="30">
        <v>4</v>
      </c>
    </row>
    <row r="1885" spans="1:24" x14ac:dyDescent="0.3">
      <c r="A1885" s="32">
        <v>1611</v>
      </c>
      <c r="B1885" s="47" t="s">
        <v>2685</v>
      </c>
      <c r="C1885" s="47"/>
      <c r="D1885" s="47"/>
      <c r="E1885" s="48">
        <v>28.376000000000001</v>
      </c>
      <c r="F1885" s="47"/>
      <c r="G1885" s="47"/>
      <c r="H1885" s="47"/>
      <c r="I1885" s="49">
        <v>204.11447999999999</v>
      </c>
      <c r="J1885" s="47" t="s">
        <v>87</v>
      </c>
      <c r="K1885" s="49"/>
      <c r="L1885" s="49"/>
      <c r="M1885" s="49"/>
      <c r="N1885" s="49"/>
      <c r="O1885" s="49"/>
      <c r="P1885" s="49"/>
      <c r="Q1885" s="49"/>
      <c r="R1885" s="49"/>
      <c r="S1885" s="47"/>
      <c r="T1885" s="46">
        <v>300148</v>
      </c>
      <c r="U1885" s="46">
        <v>1103803</v>
      </c>
      <c r="V1885" s="46"/>
      <c r="W1885" s="46">
        <v>812305</v>
      </c>
      <c r="X1885" s="30">
        <v>3</v>
      </c>
    </row>
    <row r="1886" spans="1:24" x14ac:dyDescent="0.3">
      <c r="A1886" s="32">
        <v>1612</v>
      </c>
      <c r="B1886" s="47" t="s">
        <v>2207</v>
      </c>
      <c r="C1886" s="47"/>
      <c r="D1886" s="47"/>
      <c r="E1886" s="48">
        <v>28.417999999999999</v>
      </c>
      <c r="F1886" s="47"/>
      <c r="G1886" s="47"/>
      <c r="H1886" s="47"/>
      <c r="I1886" s="49">
        <v>342.27645999999999</v>
      </c>
      <c r="J1886" s="47" t="s">
        <v>87</v>
      </c>
      <c r="K1886" s="49"/>
      <c r="L1886" s="49"/>
      <c r="M1886" s="49"/>
      <c r="N1886" s="49"/>
      <c r="O1886" s="49"/>
      <c r="P1886" s="49"/>
      <c r="Q1886" s="49"/>
      <c r="R1886" s="49"/>
      <c r="S1886" s="47"/>
      <c r="T1886" s="46"/>
      <c r="U1886" s="46"/>
      <c r="V1886" s="46"/>
      <c r="W1886" s="46">
        <v>1716201</v>
      </c>
      <c r="X1886" s="30">
        <v>1</v>
      </c>
    </row>
    <row r="1887" spans="1:24" x14ac:dyDescent="0.3">
      <c r="A1887" s="32">
        <v>1613</v>
      </c>
      <c r="B1887" s="47" t="s">
        <v>2686</v>
      </c>
      <c r="C1887" s="47"/>
      <c r="D1887" s="47"/>
      <c r="E1887" s="48">
        <v>28.417999999999999</v>
      </c>
      <c r="F1887" s="47"/>
      <c r="G1887" s="47"/>
      <c r="H1887" s="47"/>
      <c r="I1887" s="49">
        <v>376.20330000000001</v>
      </c>
      <c r="J1887" s="47" t="s">
        <v>87</v>
      </c>
      <c r="K1887" s="49"/>
      <c r="L1887" s="49"/>
      <c r="M1887" s="49"/>
      <c r="N1887" s="49"/>
      <c r="O1887" s="49"/>
      <c r="P1887" s="49"/>
      <c r="Q1887" s="49"/>
      <c r="R1887" s="49"/>
      <c r="S1887" s="47"/>
      <c r="T1887" s="46"/>
      <c r="U1887" s="46">
        <v>3030530</v>
      </c>
      <c r="V1887" s="46"/>
      <c r="W1887" s="46">
        <v>4052285</v>
      </c>
      <c r="X1887" s="30">
        <v>2</v>
      </c>
    </row>
    <row r="1888" spans="1:24" x14ac:dyDescent="0.3">
      <c r="A1888" s="32">
        <v>1614</v>
      </c>
      <c r="B1888" s="47" t="s">
        <v>2687</v>
      </c>
      <c r="C1888" s="47"/>
      <c r="D1888" s="47"/>
      <c r="E1888" s="48">
        <v>28.419</v>
      </c>
      <c r="F1888" s="47"/>
      <c r="G1888" s="47"/>
      <c r="H1888" s="47"/>
      <c r="I1888" s="49">
        <v>440.21690000000001</v>
      </c>
      <c r="J1888" s="47" t="s">
        <v>87</v>
      </c>
      <c r="K1888" s="49"/>
      <c r="L1888" s="49"/>
      <c r="M1888" s="49"/>
      <c r="N1888" s="49"/>
      <c r="O1888" s="49"/>
      <c r="P1888" s="49"/>
      <c r="Q1888" s="49"/>
      <c r="R1888" s="49"/>
      <c r="S1888" s="47"/>
      <c r="T1888" s="46"/>
      <c r="U1888" s="46"/>
      <c r="V1888" s="46"/>
      <c r="W1888" s="46">
        <v>5335065</v>
      </c>
      <c r="X1888" s="30">
        <v>1</v>
      </c>
    </row>
    <row r="1889" spans="1:24" x14ac:dyDescent="0.3">
      <c r="A1889" s="32">
        <v>1615</v>
      </c>
      <c r="B1889" s="47" t="s">
        <v>2688</v>
      </c>
      <c r="C1889" s="47"/>
      <c r="D1889" s="47"/>
      <c r="E1889" s="48">
        <v>28.427</v>
      </c>
      <c r="F1889" s="47"/>
      <c r="G1889" s="47"/>
      <c r="H1889" s="47"/>
      <c r="I1889" s="49">
        <v>192.15087</v>
      </c>
      <c r="J1889" s="47">
        <v>192.15028000000001</v>
      </c>
      <c r="K1889" s="49"/>
      <c r="L1889" s="49"/>
      <c r="M1889" s="49"/>
      <c r="N1889" s="49"/>
      <c r="O1889" s="49"/>
      <c r="P1889" s="49"/>
      <c r="Q1889" s="49"/>
      <c r="R1889" s="49"/>
      <c r="S1889" s="47"/>
      <c r="T1889" s="46"/>
      <c r="U1889" s="46"/>
      <c r="V1889" s="46"/>
      <c r="W1889" s="46">
        <v>61748448</v>
      </c>
      <c r="X1889" s="30">
        <v>1</v>
      </c>
    </row>
    <row r="1890" spans="1:24" x14ac:dyDescent="0.3">
      <c r="A1890" s="32">
        <v>1616</v>
      </c>
      <c r="B1890" s="47" t="s">
        <v>2689</v>
      </c>
      <c r="C1890" s="47"/>
      <c r="D1890" s="47"/>
      <c r="E1890" s="48">
        <v>28.494</v>
      </c>
      <c r="F1890" s="47"/>
      <c r="G1890" s="47"/>
      <c r="H1890" s="47"/>
      <c r="I1890" s="49">
        <v>343.17781000000002</v>
      </c>
      <c r="J1890" s="47" t="s">
        <v>87</v>
      </c>
      <c r="K1890" s="49"/>
      <c r="L1890" s="49"/>
      <c r="M1890" s="49"/>
      <c r="N1890" s="49"/>
      <c r="O1890" s="49"/>
      <c r="P1890" s="49"/>
      <c r="Q1890" s="49"/>
      <c r="R1890" s="49"/>
      <c r="S1890" s="47"/>
      <c r="T1890" s="46"/>
      <c r="U1890" s="46">
        <v>821458</v>
      </c>
      <c r="V1890" s="46"/>
      <c r="W1890" s="46"/>
      <c r="X1890" s="30">
        <v>1</v>
      </c>
    </row>
    <row r="1891" spans="1:24" x14ac:dyDescent="0.3">
      <c r="A1891" s="32">
        <v>1617</v>
      </c>
      <c r="B1891" s="47" t="s">
        <v>2690</v>
      </c>
      <c r="C1891" s="47"/>
      <c r="D1891" s="47"/>
      <c r="E1891" s="48">
        <v>28.655999999999999</v>
      </c>
      <c r="F1891" s="47"/>
      <c r="G1891" s="47"/>
      <c r="H1891" s="47"/>
      <c r="I1891" s="49">
        <v>240.172</v>
      </c>
      <c r="J1891" s="47" t="s">
        <v>87</v>
      </c>
      <c r="K1891" s="49"/>
      <c r="L1891" s="49"/>
      <c r="M1891" s="49"/>
      <c r="N1891" s="49"/>
      <c r="O1891" s="49"/>
      <c r="P1891" s="49"/>
      <c r="Q1891" s="49"/>
      <c r="R1891" s="49"/>
      <c r="S1891" s="47"/>
      <c r="T1891" s="46">
        <v>6280271</v>
      </c>
      <c r="U1891" s="46">
        <v>8076625</v>
      </c>
      <c r="V1891" s="46">
        <v>8880771</v>
      </c>
      <c r="W1891" s="46">
        <v>5587568</v>
      </c>
      <c r="X1891" s="30">
        <v>4</v>
      </c>
    </row>
    <row r="1892" spans="1:24" x14ac:dyDescent="0.3">
      <c r="A1892" s="32">
        <v>1618</v>
      </c>
      <c r="B1892" s="47" t="s">
        <v>2691</v>
      </c>
      <c r="C1892" s="47"/>
      <c r="D1892" s="47"/>
      <c r="E1892" s="48">
        <v>28.678999999999998</v>
      </c>
      <c r="F1892" s="47"/>
      <c r="G1892" s="47"/>
      <c r="H1892" s="47"/>
      <c r="I1892" s="49">
        <v>251.22436999999999</v>
      </c>
      <c r="J1892" s="47" t="s">
        <v>87</v>
      </c>
      <c r="K1892" s="49"/>
      <c r="L1892" s="49"/>
      <c r="M1892" s="49"/>
      <c r="N1892" s="49"/>
      <c r="O1892" s="49"/>
      <c r="P1892" s="49"/>
      <c r="Q1892" s="49"/>
      <c r="R1892" s="49"/>
      <c r="S1892" s="47"/>
      <c r="T1892" s="46"/>
      <c r="U1892" s="46">
        <v>2520809</v>
      </c>
      <c r="V1892" s="46"/>
      <c r="W1892" s="46">
        <v>1371519</v>
      </c>
      <c r="X1892" s="30">
        <v>2</v>
      </c>
    </row>
    <row r="1893" spans="1:24" x14ac:dyDescent="0.3">
      <c r="A1893" s="32">
        <v>1619</v>
      </c>
      <c r="B1893" s="47" t="s">
        <v>2692</v>
      </c>
      <c r="C1893" s="47"/>
      <c r="D1893" s="47"/>
      <c r="E1893" s="48">
        <v>28.678999999999998</v>
      </c>
      <c r="F1893" s="47"/>
      <c r="G1893" s="47"/>
      <c r="H1893" s="47"/>
      <c r="I1893" s="49">
        <v>157.10973000000001</v>
      </c>
      <c r="J1893" s="47" t="s">
        <v>87</v>
      </c>
      <c r="K1893" s="49"/>
      <c r="L1893" s="49"/>
      <c r="M1893" s="49"/>
      <c r="N1893" s="49"/>
      <c r="O1893" s="49"/>
      <c r="P1893" s="49"/>
      <c r="Q1893" s="49"/>
      <c r="R1893" s="49"/>
      <c r="S1893" s="47"/>
      <c r="T1893" s="46"/>
      <c r="U1893" s="46">
        <v>2520809</v>
      </c>
      <c r="V1893" s="46"/>
      <c r="W1893" s="46">
        <v>1371519</v>
      </c>
      <c r="X1893" s="30">
        <v>2</v>
      </c>
    </row>
    <row r="1894" spans="1:24" x14ac:dyDescent="0.3">
      <c r="A1894" s="32">
        <v>1620</v>
      </c>
      <c r="B1894" s="47" t="s">
        <v>2209</v>
      </c>
      <c r="C1894" s="47"/>
      <c r="D1894" s="47"/>
      <c r="E1894" s="48">
        <v>28.739000000000001</v>
      </c>
      <c r="F1894" s="47"/>
      <c r="G1894" s="47"/>
      <c r="H1894" s="47"/>
      <c r="I1894" s="49">
        <v>243.05375000000001</v>
      </c>
      <c r="J1894" s="47" t="s">
        <v>87</v>
      </c>
      <c r="K1894" s="49"/>
      <c r="L1894" s="49"/>
      <c r="M1894" s="49"/>
      <c r="N1894" s="49"/>
      <c r="O1894" s="49"/>
      <c r="P1894" s="49"/>
      <c r="Q1894" s="49"/>
      <c r="R1894" s="49"/>
      <c r="S1894" s="47"/>
      <c r="T1894" s="46"/>
      <c r="U1894" s="46"/>
      <c r="V1894" s="46">
        <v>57647824</v>
      </c>
      <c r="W1894" s="46"/>
      <c r="X1894" s="30">
        <v>1</v>
      </c>
    </row>
    <row r="1895" spans="1:24" x14ac:dyDescent="0.3">
      <c r="A1895" s="32">
        <v>1621</v>
      </c>
      <c r="B1895" s="47" t="s">
        <v>2693</v>
      </c>
      <c r="C1895" s="47"/>
      <c r="D1895" s="47"/>
      <c r="E1895" s="48">
        <v>28.745999999999999</v>
      </c>
      <c r="F1895" s="47"/>
      <c r="G1895" s="47"/>
      <c r="H1895" s="47"/>
      <c r="I1895" s="49">
        <v>252.172</v>
      </c>
      <c r="J1895" s="47" t="s">
        <v>87</v>
      </c>
      <c r="K1895" s="49"/>
      <c r="L1895" s="49"/>
      <c r="M1895" s="49"/>
      <c r="N1895" s="49"/>
      <c r="O1895" s="49"/>
      <c r="P1895" s="49"/>
      <c r="Q1895" s="49"/>
      <c r="R1895" s="49"/>
      <c r="S1895" s="47"/>
      <c r="T1895" s="46"/>
      <c r="U1895" s="46"/>
      <c r="V1895" s="46"/>
      <c r="W1895" s="46">
        <v>6082332</v>
      </c>
      <c r="X1895" s="30">
        <v>1</v>
      </c>
    </row>
    <row r="1896" spans="1:24" x14ac:dyDescent="0.3">
      <c r="A1896" s="32">
        <v>1622</v>
      </c>
      <c r="B1896" s="47" t="s">
        <v>2694</v>
      </c>
      <c r="C1896" s="47"/>
      <c r="D1896" s="47"/>
      <c r="E1896" s="48">
        <v>28.748000000000001</v>
      </c>
      <c r="F1896" s="47"/>
      <c r="G1896" s="47"/>
      <c r="H1896" s="47"/>
      <c r="I1896" s="49">
        <v>182.13013000000001</v>
      </c>
      <c r="J1896" s="47" t="s">
        <v>87</v>
      </c>
      <c r="K1896" s="49"/>
      <c r="L1896" s="49"/>
      <c r="M1896" s="49"/>
      <c r="N1896" s="49"/>
      <c r="O1896" s="49"/>
      <c r="P1896" s="49"/>
      <c r="Q1896" s="49"/>
      <c r="R1896" s="49"/>
      <c r="S1896" s="47"/>
      <c r="T1896" s="46"/>
      <c r="U1896" s="46"/>
      <c r="V1896" s="46">
        <v>249796217</v>
      </c>
      <c r="W1896" s="46"/>
      <c r="X1896" s="30">
        <v>1</v>
      </c>
    </row>
    <row r="1897" spans="1:24" x14ac:dyDescent="0.3">
      <c r="A1897" s="32">
        <v>1623</v>
      </c>
      <c r="B1897" s="47" t="s">
        <v>2211</v>
      </c>
      <c r="C1897" s="47"/>
      <c r="D1897" s="47"/>
      <c r="E1897" s="48">
        <v>28.748000000000001</v>
      </c>
      <c r="F1897" s="47"/>
      <c r="G1897" s="47"/>
      <c r="H1897" s="47"/>
      <c r="I1897" s="49">
        <v>286.03843999999998</v>
      </c>
      <c r="J1897" s="47" t="s">
        <v>87</v>
      </c>
      <c r="K1897" s="49"/>
      <c r="L1897" s="49"/>
      <c r="M1897" s="49"/>
      <c r="N1897" s="49"/>
      <c r="O1897" s="49"/>
      <c r="P1897" s="49"/>
      <c r="Q1897" s="49"/>
      <c r="R1897" s="49"/>
      <c r="S1897" s="47"/>
      <c r="T1897" s="46"/>
      <c r="U1897" s="46"/>
      <c r="V1897" s="46">
        <v>6799729</v>
      </c>
      <c r="W1897" s="46"/>
      <c r="X1897" s="30">
        <v>1</v>
      </c>
    </row>
    <row r="1898" spans="1:24" x14ac:dyDescent="0.3">
      <c r="A1898" s="32">
        <v>1624</v>
      </c>
      <c r="B1898" s="47" t="s">
        <v>2695</v>
      </c>
      <c r="C1898" s="47"/>
      <c r="D1898" s="47"/>
      <c r="E1898" s="48">
        <v>28.757999999999999</v>
      </c>
      <c r="F1898" s="47"/>
      <c r="G1898" s="47"/>
      <c r="H1898" s="47"/>
      <c r="I1898" s="49">
        <v>130.09882999999999</v>
      </c>
      <c r="J1898" s="47" t="s">
        <v>87</v>
      </c>
      <c r="K1898" s="49"/>
      <c r="L1898" s="49"/>
      <c r="M1898" s="49"/>
      <c r="N1898" s="49"/>
      <c r="O1898" s="49"/>
      <c r="P1898" s="49"/>
      <c r="Q1898" s="49"/>
      <c r="R1898" s="49"/>
      <c r="S1898" s="47"/>
      <c r="T1898" s="46"/>
      <c r="U1898" s="46"/>
      <c r="V1898" s="46" t="s">
        <v>87</v>
      </c>
      <c r="W1898" s="46">
        <v>4032843</v>
      </c>
      <c r="X1898" s="30">
        <v>1</v>
      </c>
    </row>
    <row r="1899" spans="1:24" x14ac:dyDescent="0.3">
      <c r="A1899" s="32">
        <v>1625</v>
      </c>
      <c r="B1899" s="47" t="s">
        <v>2696</v>
      </c>
      <c r="C1899" s="47"/>
      <c r="D1899" s="47"/>
      <c r="E1899" s="48">
        <v>28.760999999999999</v>
      </c>
      <c r="F1899" s="47"/>
      <c r="G1899" s="47"/>
      <c r="H1899" s="47"/>
      <c r="I1899" s="49">
        <v>126.10392</v>
      </c>
      <c r="J1899" s="47" t="s">
        <v>87</v>
      </c>
      <c r="K1899" s="49"/>
      <c r="L1899" s="49"/>
      <c r="M1899" s="49"/>
      <c r="N1899" s="49"/>
      <c r="O1899" s="49"/>
      <c r="P1899" s="49"/>
      <c r="Q1899" s="49"/>
      <c r="R1899" s="49"/>
      <c r="S1899" s="47"/>
      <c r="T1899" s="46"/>
      <c r="U1899" s="46"/>
      <c r="V1899" s="46"/>
      <c r="W1899" s="46">
        <v>2506428</v>
      </c>
      <c r="X1899" s="30">
        <v>1</v>
      </c>
    </row>
    <row r="1900" spans="1:24" x14ac:dyDescent="0.3">
      <c r="A1900" s="32">
        <v>1626</v>
      </c>
      <c r="B1900" s="47" t="s">
        <v>2697</v>
      </c>
      <c r="C1900" s="47"/>
      <c r="D1900" s="47"/>
      <c r="E1900" s="48">
        <v>28.762</v>
      </c>
      <c r="F1900" s="47"/>
      <c r="G1900" s="47"/>
      <c r="H1900" s="47"/>
      <c r="I1900" s="49">
        <v>254.15126000000001</v>
      </c>
      <c r="J1900" s="47" t="s">
        <v>87</v>
      </c>
      <c r="K1900" s="49"/>
      <c r="L1900" s="49"/>
      <c r="M1900" s="49"/>
      <c r="N1900" s="49"/>
      <c r="O1900" s="49"/>
      <c r="P1900" s="49"/>
      <c r="Q1900" s="49"/>
      <c r="R1900" s="49"/>
      <c r="S1900" s="47"/>
      <c r="T1900" s="46"/>
      <c r="U1900" s="46"/>
      <c r="V1900" s="46"/>
      <c r="W1900" s="46">
        <v>5252791</v>
      </c>
      <c r="X1900" s="30">
        <v>1</v>
      </c>
    </row>
    <row r="1901" spans="1:24" x14ac:dyDescent="0.3">
      <c r="A1901" s="32">
        <v>1627</v>
      </c>
      <c r="B1901" s="47" t="s">
        <v>2213</v>
      </c>
      <c r="C1901" s="47"/>
      <c r="D1901" s="47"/>
      <c r="E1901" s="48">
        <v>28.763999999999999</v>
      </c>
      <c r="F1901" s="47"/>
      <c r="G1901" s="47"/>
      <c r="H1901" s="47"/>
      <c r="I1901" s="49">
        <v>231.05598000000001</v>
      </c>
      <c r="J1901" s="47" t="s">
        <v>87</v>
      </c>
      <c r="K1901" s="49"/>
      <c r="L1901" s="49"/>
      <c r="M1901" s="49"/>
      <c r="N1901" s="49"/>
      <c r="O1901" s="49"/>
      <c r="P1901" s="49"/>
      <c r="Q1901" s="49"/>
      <c r="R1901" s="49"/>
      <c r="S1901" s="47"/>
      <c r="T1901" s="46"/>
      <c r="U1901" s="46"/>
      <c r="V1901" s="46"/>
      <c r="W1901" s="46">
        <v>4174418</v>
      </c>
      <c r="X1901" s="30">
        <v>1</v>
      </c>
    </row>
    <row r="1902" spans="1:24" x14ac:dyDescent="0.3">
      <c r="A1902" s="32">
        <v>1628</v>
      </c>
      <c r="B1902" s="47" t="s">
        <v>2698</v>
      </c>
      <c r="C1902" s="47"/>
      <c r="D1902" s="47"/>
      <c r="E1902" s="48">
        <v>28.782</v>
      </c>
      <c r="F1902" s="47"/>
      <c r="G1902" s="47"/>
      <c r="H1902" s="47"/>
      <c r="I1902" s="49">
        <v>198.23419999999999</v>
      </c>
      <c r="J1902" s="47" t="s">
        <v>87</v>
      </c>
      <c r="K1902" s="49"/>
      <c r="L1902" s="49"/>
      <c r="M1902" s="49"/>
      <c r="N1902" s="49"/>
      <c r="O1902" s="49"/>
      <c r="P1902" s="49"/>
      <c r="Q1902" s="49"/>
      <c r="R1902" s="49"/>
      <c r="S1902" s="47"/>
      <c r="T1902" s="46">
        <v>2530607</v>
      </c>
      <c r="U1902" s="46"/>
      <c r="V1902" s="46"/>
      <c r="W1902" s="46">
        <v>3439976</v>
      </c>
      <c r="X1902" s="30">
        <v>2</v>
      </c>
    </row>
    <row r="1903" spans="1:24" x14ac:dyDescent="0.3">
      <c r="A1903" s="32">
        <v>1629</v>
      </c>
      <c r="B1903" s="47" t="s">
        <v>2699</v>
      </c>
      <c r="C1903" s="47"/>
      <c r="D1903" s="47"/>
      <c r="E1903" s="48">
        <v>28.783999999999999</v>
      </c>
      <c r="F1903" s="47"/>
      <c r="G1903" s="47"/>
      <c r="H1903" s="47"/>
      <c r="I1903" s="49">
        <v>311.18421000000001</v>
      </c>
      <c r="J1903" s="47" t="s">
        <v>87</v>
      </c>
      <c r="K1903" s="49"/>
      <c r="L1903" s="49"/>
      <c r="M1903" s="49"/>
      <c r="N1903" s="49"/>
      <c r="O1903" s="49"/>
      <c r="P1903" s="49"/>
      <c r="Q1903" s="49"/>
      <c r="R1903" s="49"/>
      <c r="S1903" s="47"/>
      <c r="T1903" s="46"/>
      <c r="U1903" s="46" t="s">
        <v>87</v>
      </c>
      <c r="V1903" s="46"/>
      <c r="W1903" s="46">
        <v>10653804</v>
      </c>
      <c r="X1903" s="30">
        <v>1</v>
      </c>
    </row>
    <row r="1904" spans="1:24" x14ac:dyDescent="0.3">
      <c r="A1904" s="32">
        <v>1630</v>
      </c>
      <c r="B1904" s="47" t="s">
        <v>2215</v>
      </c>
      <c r="C1904" s="47"/>
      <c r="D1904" s="47"/>
      <c r="E1904" s="48">
        <v>28.785</v>
      </c>
      <c r="F1904" s="47"/>
      <c r="G1904" s="47"/>
      <c r="H1904" s="47"/>
      <c r="I1904" s="49">
        <v>282.16863999999998</v>
      </c>
      <c r="J1904" s="47" t="s">
        <v>87</v>
      </c>
      <c r="K1904" s="49"/>
      <c r="L1904" s="49"/>
      <c r="M1904" s="49"/>
      <c r="N1904" s="49"/>
      <c r="O1904" s="49"/>
      <c r="P1904" s="49"/>
      <c r="Q1904" s="49"/>
      <c r="R1904" s="49"/>
      <c r="S1904" s="47"/>
      <c r="T1904" s="46">
        <v>5063996</v>
      </c>
      <c r="U1904" s="46"/>
      <c r="V1904" s="46"/>
      <c r="W1904" s="46">
        <v>7169631</v>
      </c>
      <c r="X1904" s="30">
        <v>2</v>
      </c>
    </row>
    <row r="1905" spans="1:24" x14ac:dyDescent="0.3">
      <c r="A1905" s="32">
        <v>1631</v>
      </c>
      <c r="B1905" s="47" t="s">
        <v>2700</v>
      </c>
      <c r="C1905" s="47"/>
      <c r="D1905" s="47"/>
      <c r="E1905" s="48">
        <v>28.786000000000001</v>
      </c>
      <c r="F1905" s="47"/>
      <c r="G1905" s="47"/>
      <c r="H1905" s="47"/>
      <c r="I1905" s="49">
        <v>208.10939999999999</v>
      </c>
      <c r="J1905" s="47" t="s">
        <v>87</v>
      </c>
      <c r="K1905" s="49"/>
      <c r="L1905" s="49"/>
      <c r="M1905" s="49"/>
      <c r="N1905" s="49"/>
      <c r="O1905" s="49"/>
      <c r="P1905" s="49"/>
      <c r="Q1905" s="49"/>
      <c r="R1905" s="49"/>
      <c r="S1905" s="47"/>
      <c r="T1905" s="46">
        <v>1690979</v>
      </c>
      <c r="U1905" s="46"/>
      <c r="V1905" s="46"/>
      <c r="W1905" s="46">
        <v>2282848</v>
      </c>
      <c r="X1905" s="30">
        <v>2</v>
      </c>
    </row>
    <row r="1906" spans="1:24" x14ac:dyDescent="0.3">
      <c r="A1906" s="32">
        <v>1632</v>
      </c>
      <c r="B1906" s="47" t="s">
        <v>2217</v>
      </c>
      <c r="C1906" s="47"/>
      <c r="D1906" s="47"/>
      <c r="E1906" s="48">
        <v>28.844999999999999</v>
      </c>
      <c r="F1906" s="47"/>
      <c r="G1906" s="47"/>
      <c r="H1906" s="47"/>
      <c r="I1906" s="49">
        <v>530.21465000000001</v>
      </c>
      <c r="J1906" s="47" t="s">
        <v>87</v>
      </c>
      <c r="K1906" s="49"/>
      <c r="L1906" s="49"/>
      <c r="M1906" s="49"/>
      <c r="N1906" s="49"/>
      <c r="O1906" s="49"/>
      <c r="P1906" s="49"/>
      <c r="Q1906" s="49"/>
      <c r="R1906" s="49"/>
      <c r="S1906" s="47"/>
      <c r="T1906" s="46">
        <v>8035999</v>
      </c>
      <c r="U1906" s="46">
        <v>12315478</v>
      </c>
      <c r="V1906" s="46">
        <v>3451635</v>
      </c>
      <c r="W1906" s="46">
        <v>7210762</v>
      </c>
      <c r="X1906" s="30">
        <v>4</v>
      </c>
    </row>
    <row r="1907" spans="1:24" x14ac:dyDescent="0.3">
      <c r="A1907" s="32">
        <v>1633</v>
      </c>
      <c r="B1907" s="47" t="s">
        <v>2701</v>
      </c>
      <c r="C1907" s="47"/>
      <c r="D1907" s="47"/>
      <c r="E1907" s="48">
        <v>28.852</v>
      </c>
      <c r="F1907" s="47"/>
      <c r="G1907" s="47"/>
      <c r="H1907" s="47"/>
      <c r="I1907" s="49">
        <v>115.09917</v>
      </c>
      <c r="J1907" s="47">
        <v>115.09896999999999</v>
      </c>
      <c r="K1907" s="49"/>
      <c r="L1907" s="49"/>
      <c r="M1907" s="49"/>
      <c r="N1907" s="49"/>
      <c r="O1907" s="49"/>
      <c r="P1907" s="49"/>
      <c r="Q1907" s="49"/>
      <c r="R1907" s="49"/>
      <c r="S1907" s="47"/>
      <c r="T1907" s="46">
        <v>10675408</v>
      </c>
      <c r="U1907" s="46">
        <v>17639522</v>
      </c>
      <c r="V1907" s="46">
        <v>9547799</v>
      </c>
      <c r="W1907" s="46">
        <v>8732945</v>
      </c>
      <c r="X1907" s="30">
        <v>4</v>
      </c>
    </row>
    <row r="1908" spans="1:24" x14ac:dyDescent="0.3">
      <c r="A1908" s="32">
        <v>1634</v>
      </c>
      <c r="B1908" s="47" t="s">
        <v>2702</v>
      </c>
      <c r="C1908" s="47"/>
      <c r="D1908" s="47"/>
      <c r="E1908" s="48">
        <v>28.856000000000002</v>
      </c>
      <c r="F1908" s="47"/>
      <c r="G1908" s="47"/>
      <c r="H1908" s="47"/>
      <c r="I1908" s="49">
        <v>368.16183000000001</v>
      </c>
      <c r="J1908" s="47" t="s">
        <v>87</v>
      </c>
      <c r="K1908" s="49"/>
      <c r="L1908" s="49"/>
      <c r="M1908" s="49"/>
      <c r="N1908" s="49"/>
      <c r="O1908" s="49"/>
      <c r="P1908" s="49"/>
      <c r="Q1908" s="49"/>
      <c r="R1908" s="49"/>
      <c r="S1908" s="47"/>
      <c r="T1908" s="46">
        <v>1007933</v>
      </c>
      <c r="U1908" s="46">
        <v>1754913</v>
      </c>
      <c r="V1908" s="46">
        <v>867159</v>
      </c>
      <c r="W1908" s="46">
        <v>1024147</v>
      </c>
      <c r="X1908" s="30">
        <v>4</v>
      </c>
    </row>
    <row r="1909" spans="1:24" x14ac:dyDescent="0.3">
      <c r="A1909" s="32">
        <v>1635</v>
      </c>
      <c r="B1909" s="47" t="s">
        <v>2218</v>
      </c>
      <c r="C1909" s="47"/>
      <c r="D1909" s="47"/>
      <c r="E1909" s="48">
        <v>28.873999999999999</v>
      </c>
      <c r="F1909" s="47"/>
      <c r="G1909" s="47"/>
      <c r="H1909" s="47"/>
      <c r="I1909" s="49">
        <v>244.23967999999999</v>
      </c>
      <c r="J1909" s="47" t="s">
        <v>87</v>
      </c>
      <c r="K1909" s="49"/>
      <c r="L1909" s="49"/>
      <c r="M1909" s="49"/>
      <c r="N1909" s="49"/>
      <c r="O1909" s="49"/>
      <c r="P1909" s="49"/>
      <c r="Q1909" s="49"/>
      <c r="R1909" s="49"/>
      <c r="S1909" s="47"/>
      <c r="T1909" s="46"/>
      <c r="U1909" s="46">
        <v>52516318</v>
      </c>
      <c r="V1909" s="46"/>
      <c r="W1909" s="46">
        <v>104143076</v>
      </c>
      <c r="X1909" s="30">
        <v>2</v>
      </c>
    </row>
    <row r="1910" spans="1:24" x14ac:dyDescent="0.3">
      <c r="A1910" s="32">
        <v>1636</v>
      </c>
      <c r="B1910" s="47" t="s">
        <v>2219</v>
      </c>
      <c r="C1910" s="47"/>
      <c r="D1910" s="47"/>
      <c r="E1910" s="48">
        <v>28.881</v>
      </c>
      <c r="F1910" s="47"/>
      <c r="G1910" s="47"/>
      <c r="H1910" s="47"/>
      <c r="I1910" s="49">
        <v>186.16143</v>
      </c>
      <c r="J1910" s="47" t="s">
        <v>87</v>
      </c>
      <c r="K1910" s="49"/>
      <c r="L1910" s="49"/>
      <c r="M1910" s="49"/>
      <c r="N1910" s="49"/>
      <c r="O1910" s="49"/>
      <c r="P1910" s="49"/>
      <c r="Q1910" s="49"/>
      <c r="R1910" s="49"/>
      <c r="S1910" s="47"/>
      <c r="T1910" s="46"/>
      <c r="U1910" s="46">
        <v>77538733</v>
      </c>
      <c r="V1910" s="46"/>
      <c r="W1910" s="46"/>
      <c r="X1910" s="30">
        <v>1</v>
      </c>
    </row>
    <row r="1911" spans="1:24" x14ac:dyDescent="0.3">
      <c r="A1911" s="32">
        <v>1637</v>
      </c>
      <c r="B1911" s="47" t="s">
        <v>2703</v>
      </c>
      <c r="C1911" s="47"/>
      <c r="D1911" s="47"/>
      <c r="E1911" s="48">
        <v>28.882999999999999</v>
      </c>
      <c r="F1911" s="47"/>
      <c r="G1911" s="47"/>
      <c r="H1911" s="47"/>
      <c r="I1911" s="49">
        <v>363.15773999999999</v>
      </c>
      <c r="J1911" s="47" t="s">
        <v>87</v>
      </c>
      <c r="K1911" s="49"/>
      <c r="L1911" s="49"/>
      <c r="M1911" s="49"/>
      <c r="N1911" s="49"/>
      <c r="O1911" s="49"/>
      <c r="P1911" s="49"/>
      <c r="Q1911" s="49"/>
      <c r="R1911" s="49"/>
      <c r="S1911" s="47"/>
      <c r="T1911" s="46">
        <v>1205832</v>
      </c>
      <c r="U1911" s="46">
        <v>2116715</v>
      </c>
      <c r="V1911" s="46">
        <v>1095179</v>
      </c>
      <c r="W1911" s="46">
        <v>2464539</v>
      </c>
      <c r="X1911" s="30">
        <v>4</v>
      </c>
    </row>
    <row r="1912" spans="1:24" x14ac:dyDescent="0.3">
      <c r="A1912" s="32">
        <v>1638</v>
      </c>
      <c r="B1912" s="47" t="s">
        <v>2704</v>
      </c>
      <c r="C1912" s="47"/>
      <c r="D1912" s="47"/>
      <c r="E1912" s="48">
        <v>28.89</v>
      </c>
      <c r="F1912" s="47"/>
      <c r="G1912" s="47"/>
      <c r="H1912" s="47"/>
      <c r="I1912" s="49">
        <v>325.29752999999999</v>
      </c>
      <c r="J1912" s="47" t="s">
        <v>87</v>
      </c>
      <c r="K1912" s="49"/>
      <c r="L1912" s="49"/>
      <c r="M1912" s="49"/>
      <c r="N1912" s="49"/>
      <c r="O1912" s="49"/>
      <c r="P1912" s="49"/>
      <c r="Q1912" s="49"/>
      <c r="R1912" s="49"/>
      <c r="S1912" s="47"/>
      <c r="T1912" s="46">
        <v>1311442</v>
      </c>
      <c r="U1912" s="46">
        <v>1876039</v>
      </c>
      <c r="V1912" s="46" t="s">
        <v>87</v>
      </c>
      <c r="W1912" s="46">
        <v>2194321</v>
      </c>
      <c r="X1912" s="30">
        <v>3</v>
      </c>
    </row>
    <row r="1913" spans="1:24" x14ac:dyDescent="0.3">
      <c r="A1913" s="32">
        <v>1639</v>
      </c>
      <c r="B1913" s="47" t="s">
        <v>2705</v>
      </c>
      <c r="C1913" s="47"/>
      <c r="D1913" s="47"/>
      <c r="E1913" s="48">
        <v>28.896999999999998</v>
      </c>
      <c r="F1913" s="47"/>
      <c r="G1913" s="47"/>
      <c r="H1913" s="47"/>
      <c r="I1913" s="49">
        <v>286.15634999999997</v>
      </c>
      <c r="J1913" s="47" t="s">
        <v>87</v>
      </c>
      <c r="K1913" s="49"/>
      <c r="L1913" s="49"/>
      <c r="M1913" s="49"/>
      <c r="N1913" s="49"/>
      <c r="O1913" s="49"/>
      <c r="P1913" s="49"/>
      <c r="Q1913" s="49"/>
      <c r="R1913" s="49"/>
      <c r="S1913" s="47"/>
      <c r="T1913" s="46"/>
      <c r="U1913" s="46"/>
      <c r="V1913" s="46"/>
      <c r="W1913" s="46">
        <v>4122219</v>
      </c>
      <c r="X1913" s="30">
        <v>1</v>
      </c>
    </row>
    <row r="1914" spans="1:24" x14ac:dyDescent="0.3">
      <c r="A1914" s="32">
        <v>1640</v>
      </c>
      <c r="B1914" s="47" t="s">
        <v>2706</v>
      </c>
      <c r="C1914" s="47"/>
      <c r="D1914" s="47"/>
      <c r="E1914" s="48">
        <v>28.901</v>
      </c>
      <c r="F1914" s="47"/>
      <c r="G1914" s="47"/>
      <c r="H1914" s="47"/>
      <c r="I1914" s="49">
        <v>642.39818000000002</v>
      </c>
      <c r="J1914" s="47" t="s">
        <v>87</v>
      </c>
      <c r="K1914" s="49"/>
      <c r="L1914" s="49"/>
      <c r="M1914" s="49"/>
      <c r="N1914" s="49"/>
      <c r="O1914" s="49"/>
      <c r="P1914" s="49"/>
      <c r="Q1914" s="49"/>
      <c r="R1914" s="49"/>
      <c r="S1914" s="47"/>
      <c r="T1914" s="46"/>
      <c r="U1914" s="46" t="s">
        <v>87</v>
      </c>
      <c r="V1914" s="46"/>
      <c r="W1914" s="46">
        <v>18315222</v>
      </c>
      <c r="X1914" s="30">
        <v>1</v>
      </c>
    </row>
    <row r="1915" spans="1:24" x14ac:dyDescent="0.3">
      <c r="A1915" s="32">
        <v>1641</v>
      </c>
      <c r="B1915" s="47" t="s">
        <v>2707</v>
      </c>
      <c r="C1915" s="47"/>
      <c r="D1915" s="47"/>
      <c r="E1915" s="48">
        <v>28.902999999999999</v>
      </c>
      <c r="F1915" s="47"/>
      <c r="G1915" s="47"/>
      <c r="H1915" s="47"/>
      <c r="I1915" s="49">
        <v>224.11957000000001</v>
      </c>
      <c r="J1915" s="47">
        <v>224.11905999999999</v>
      </c>
      <c r="K1915" s="49"/>
      <c r="L1915" s="49"/>
      <c r="M1915" s="49"/>
      <c r="N1915" s="49"/>
      <c r="O1915" s="49"/>
      <c r="P1915" s="49"/>
      <c r="Q1915" s="49"/>
      <c r="R1915" s="49"/>
      <c r="S1915" s="47"/>
      <c r="T1915" s="46"/>
      <c r="U1915" s="46"/>
      <c r="V1915" s="46"/>
      <c r="W1915" s="46">
        <v>4779262</v>
      </c>
      <c r="X1915" s="30">
        <v>1</v>
      </c>
    </row>
    <row r="1916" spans="1:24" x14ac:dyDescent="0.3">
      <c r="A1916" s="32">
        <v>1642</v>
      </c>
      <c r="B1916" s="47" t="s">
        <v>2709</v>
      </c>
      <c r="C1916" s="47"/>
      <c r="D1916" s="47"/>
      <c r="E1916" s="48">
        <v>28.905000000000001</v>
      </c>
      <c r="F1916" s="47"/>
      <c r="G1916" s="47"/>
      <c r="H1916" s="47"/>
      <c r="I1916" s="49">
        <v>336.15807999999998</v>
      </c>
      <c r="J1916" s="47" t="s">
        <v>87</v>
      </c>
      <c r="K1916" s="49"/>
      <c r="L1916" s="49"/>
      <c r="M1916" s="49"/>
      <c r="N1916" s="49"/>
      <c r="O1916" s="49"/>
      <c r="P1916" s="49"/>
      <c r="Q1916" s="49"/>
      <c r="R1916" s="49"/>
      <c r="S1916" s="47"/>
      <c r="T1916" s="46"/>
      <c r="U1916" s="46"/>
      <c r="V1916" s="46"/>
      <c r="W1916" s="46">
        <v>18315222</v>
      </c>
      <c r="X1916" s="30">
        <v>1</v>
      </c>
    </row>
    <row r="1917" spans="1:24" x14ac:dyDescent="0.3">
      <c r="A1917" s="32">
        <v>1643</v>
      </c>
      <c r="B1917" s="47" t="s">
        <v>2710</v>
      </c>
      <c r="C1917" s="47"/>
      <c r="D1917" s="47"/>
      <c r="E1917" s="48">
        <v>28.91</v>
      </c>
      <c r="F1917" s="47"/>
      <c r="G1917" s="47"/>
      <c r="H1917" s="47"/>
      <c r="I1917" s="49">
        <v>274.17881</v>
      </c>
      <c r="J1917" s="47" t="s">
        <v>87</v>
      </c>
      <c r="K1917" s="49"/>
      <c r="L1917" s="49"/>
      <c r="M1917" s="49"/>
      <c r="N1917" s="49"/>
      <c r="O1917" s="49"/>
      <c r="P1917" s="49"/>
      <c r="Q1917" s="49"/>
      <c r="R1917" s="49"/>
      <c r="S1917" s="47"/>
      <c r="T1917" s="46"/>
      <c r="U1917" s="46" t="s">
        <v>87</v>
      </c>
      <c r="V1917" s="46"/>
      <c r="W1917" s="46">
        <v>22884163</v>
      </c>
      <c r="X1917" s="30">
        <v>1</v>
      </c>
    </row>
    <row r="1918" spans="1:24" x14ac:dyDescent="0.3">
      <c r="A1918" s="32">
        <v>1644</v>
      </c>
      <c r="B1918" s="47" t="s">
        <v>2711</v>
      </c>
      <c r="C1918" s="47"/>
      <c r="D1918" s="47"/>
      <c r="E1918" s="48">
        <v>28.91</v>
      </c>
      <c r="F1918" s="47"/>
      <c r="G1918" s="47"/>
      <c r="H1918" s="47"/>
      <c r="I1918" s="49">
        <v>204.11447999999999</v>
      </c>
      <c r="J1918" s="47" t="s">
        <v>87</v>
      </c>
      <c r="K1918" s="49"/>
      <c r="L1918" s="49"/>
      <c r="M1918" s="49"/>
      <c r="N1918" s="49"/>
      <c r="O1918" s="49"/>
      <c r="P1918" s="49"/>
      <c r="Q1918" s="49"/>
      <c r="R1918" s="49"/>
      <c r="S1918" s="47"/>
      <c r="T1918" s="46"/>
      <c r="U1918" s="46"/>
      <c r="V1918" s="46"/>
      <c r="W1918" s="46">
        <v>2200771</v>
      </c>
      <c r="X1918" s="30">
        <v>1</v>
      </c>
    </row>
    <row r="1919" spans="1:24" x14ac:dyDescent="0.3">
      <c r="A1919" s="32">
        <v>1645</v>
      </c>
      <c r="B1919" s="47" t="s">
        <v>2712</v>
      </c>
      <c r="C1919" s="47"/>
      <c r="D1919" s="47"/>
      <c r="E1919" s="48">
        <v>28.914000000000001</v>
      </c>
      <c r="F1919" s="47"/>
      <c r="G1919" s="47"/>
      <c r="H1919" s="47"/>
      <c r="I1919" s="49">
        <v>476.30333999999999</v>
      </c>
      <c r="J1919" s="47" t="s">
        <v>87</v>
      </c>
      <c r="K1919" s="49"/>
      <c r="L1919" s="49"/>
      <c r="M1919" s="49"/>
      <c r="N1919" s="49"/>
      <c r="O1919" s="49"/>
      <c r="P1919" s="49"/>
      <c r="Q1919" s="49"/>
      <c r="R1919" s="49"/>
      <c r="S1919" s="47"/>
      <c r="T1919" s="46">
        <v>3582024</v>
      </c>
      <c r="U1919" s="46">
        <v>1915181</v>
      </c>
      <c r="V1919" s="46">
        <v>839605</v>
      </c>
      <c r="W1919" s="46">
        <v>6054275</v>
      </c>
      <c r="X1919" s="30">
        <v>4</v>
      </c>
    </row>
    <row r="1920" spans="1:24" x14ac:dyDescent="0.3">
      <c r="A1920" s="32">
        <v>1646</v>
      </c>
      <c r="B1920" s="47" t="s">
        <v>2713</v>
      </c>
      <c r="C1920" s="47"/>
      <c r="D1920" s="47"/>
      <c r="E1920" s="48">
        <v>28.939</v>
      </c>
      <c r="F1920" s="47"/>
      <c r="G1920" s="47"/>
      <c r="H1920" s="47"/>
      <c r="I1920" s="49">
        <v>181.1825</v>
      </c>
      <c r="J1920" s="47" t="s">
        <v>87</v>
      </c>
      <c r="K1920" s="49"/>
      <c r="L1920" s="49"/>
      <c r="M1920" s="49"/>
      <c r="N1920" s="49"/>
      <c r="O1920" s="49"/>
      <c r="P1920" s="49"/>
      <c r="Q1920" s="49"/>
      <c r="R1920" s="49"/>
      <c r="S1920" s="47"/>
      <c r="T1920" s="46"/>
      <c r="U1920" s="46"/>
      <c r="V1920" s="46">
        <v>7296321</v>
      </c>
      <c r="W1920" s="46">
        <v>8414500</v>
      </c>
      <c r="X1920" s="30">
        <v>2</v>
      </c>
    </row>
    <row r="1921" spans="1:24" x14ac:dyDescent="0.3">
      <c r="A1921" s="32">
        <v>1647</v>
      </c>
      <c r="B1921" s="47" t="s">
        <v>2714</v>
      </c>
      <c r="C1921" s="47"/>
      <c r="D1921" s="47"/>
      <c r="E1921" s="48">
        <v>28.939</v>
      </c>
      <c r="F1921" s="47"/>
      <c r="G1921" s="47"/>
      <c r="H1921" s="47"/>
      <c r="I1921" s="49">
        <v>224.17707999999999</v>
      </c>
      <c r="J1921" s="47" t="s">
        <v>87</v>
      </c>
      <c r="K1921" s="49"/>
      <c r="L1921" s="49"/>
      <c r="M1921" s="49"/>
      <c r="N1921" s="49"/>
      <c r="O1921" s="49"/>
      <c r="P1921" s="49"/>
      <c r="Q1921" s="49"/>
      <c r="R1921" s="49"/>
      <c r="S1921" s="47"/>
      <c r="T1921" s="46">
        <v>2081290</v>
      </c>
      <c r="U1921" s="46">
        <v>2045344</v>
      </c>
      <c r="V1921" s="46">
        <v>3301409</v>
      </c>
      <c r="W1921" s="46">
        <v>3800695</v>
      </c>
      <c r="X1921" s="30">
        <v>4</v>
      </c>
    </row>
    <row r="1922" spans="1:24" x14ac:dyDescent="0.3">
      <c r="A1922" s="32">
        <v>1648</v>
      </c>
      <c r="B1922" s="47" t="s">
        <v>2715</v>
      </c>
      <c r="C1922" s="47"/>
      <c r="D1922" s="47"/>
      <c r="E1922" s="48">
        <v>28.94</v>
      </c>
      <c r="F1922" s="47"/>
      <c r="G1922" s="47"/>
      <c r="H1922" s="47"/>
      <c r="I1922" s="49">
        <v>338.24516</v>
      </c>
      <c r="J1922" s="47" t="s">
        <v>87</v>
      </c>
      <c r="K1922" s="49"/>
      <c r="L1922" s="49"/>
      <c r="M1922" s="49"/>
      <c r="N1922" s="49"/>
      <c r="O1922" s="49"/>
      <c r="P1922" s="49"/>
      <c r="Q1922" s="49"/>
      <c r="R1922" s="49"/>
      <c r="S1922" s="47"/>
      <c r="T1922" s="46"/>
      <c r="U1922" s="46"/>
      <c r="V1922" s="46">
        <v>8276207</v>
      </c>
      <c r="W1922" s="46">
        <v>10456012</v>
      </c>
      <c r="X1922" s="30">
        <v>2</v>
      </c>
    </row>
    <row r="1923" spans="1:24" x14ac:dyDescent="0.3">
      <c r="A1923" s="32">
        <v>1649</v>
      </c>
      <c r="B1923" s="47" t="s">
        <v>2716</v>
      </c>
      <c r="C1923" s="47"/>
      <c r="D1923" s="47"/>
      <c r="E1923" s="48">
        <v>28.940999999999999</v>
      </c>
      <c r="F1923" s="47"/>
      <c r="G1923" s="47"/>
      <c r="H1923" s="47"/>
      <c r="I1923" s="49">
        <v>203.14169999999999</v>
      </c>
      <c r="J1923" s="47" t="s">
        <v>87</v>
      </c>
      <c r="K1923" s="49"/>
      <c r="L1923" s="49"/>
      <c r="M1923" s="49"/>
      <c r="N1923" s="49"/>
      <c r="O1923" s="49"/>
      <c r="P1923" s="49"/>
      <c r="Q1923" s="49"/>
      <c r="R1923" s="49"/>
      <c r="S1923" s="47"/>
      <c r="T1923" s="46"/>
      <c r="U1923" s="46"/>
      <c r="V1923" s="46">
        <v>22762666</v>
      </c>
      <c r="W1923" s="46">
        <v>20292396</v>
      </c>
      <c r="X1923" s="30">
        <v>2</v>
      </c>
    </row>
    <row r="1924" spans="1:24" x14ac:dyDescent="0.3">
      <c r="A1924" s="32">
        <v>1650</v>
      </c>
      <c r="B1924" s="47" t="s">
        <v>2717</v>
      </c>
      <c r="C1924" s="47"/>
      <c r="D1924" s="47"/>
      <c r="E1924" s="48">
        <v>28.943000000000001</v>
      </c>
      <c r="F1924" s="47"/>
      <c r="G1924" s="47"/>
      <c r="H1924" s="47"/>
      <c r="I1924" s="49">
        <v>604.68804999999998</v>
      </c>
      <c r="J1924" s="47" t="s">
        <v>87</v>
      </c>
      <c r="K1924" s="49"/>
      <c r="L1924" s="49"/>
      <c r="M1924" s="49"/>
      <c r="N1924" s="49"/>
      <c r="O1924" s="49"/>
      <c r="P1924" s="49"/>
      <c r="Q1924" s="49"/>
      <c r="R1924" s="49"/>
      <c r="S1924" s="47"/>
      <c r="T1924" s="46"/>
      <c r="U1924" s="46"/>
      <c r="V1924" s="46"/>
      <c r="W1924" s="46">
        <v>505296195</v>
      </c>
      <c r="X1924" s="30">
        <v>1</v>
      </c>
    </row>
    <row r="1925" spans="1:24" x14ac:dyDescent="0.3">
      <c r="A1925" s="32">
        <v>1651</v>
      </c>
      <c r="B1925" s="47" t="s">
        <v>2718</v>
      </c>
      <c r="C1925" s="47"/>
      <c r="D1925" s="47"/>
      <c r="E1925" s="48">
        <v>28.946999999999999</v>
      </c>
      <c r="F1925" s="47"/>
      <c r="G1925" s="47"/>
      <c r="H1925" s="47"/>
      <c r="I1925" s="49">
        <v>184.1934</v>
      </c>
      <c r="J1925" s="47" t="s">
        <v>87</v>
      </c>
      <c r="K1925" s="49"/>
      <c r="L1925" s="49"/>
      <c r="M1925" s="49"/>
      <c r="N1925" s="49"/>
      <c r="O1925" s="49"/>
      <c r="P1925" s="49"/>
      <c r="Q1925" s="49"/>
      <c r="R1925" s="49"/>
      <c r="S1925" s="47"/>
      <c r="T1925" s="46">
        <v>2081290</v>
      </c>
      <c r="U1925" s="46">
        <v>2045344</v>
      </c>
      <c r="V1925" s="46">
        <v>3301409</v>
      </c>
      <c r="W1925" s="46">
        <v>3800695</v>
      </c>
      <c r="X1925" s="30">
        <v>4</v>
      </c>
    </row>
    <row r="1926" spans="1:24" x14ac:dyDescent="0.3">
      <c r="A1926" s="32">
        <v>1652</v>
      </c>
      <c r="B1926" s="47" t="s">
        <v>2719</v>
      </c>
      <c r="C1926" s="47"/>
      <c r="D1926" s="47"/>
      <c r="E1926" s="48">
        <v>28.948</v>
      </c>
      <c r="F1926" s="47"/>
      <c r="G1926" s="47"/>
      <c r="H1926" s="47"/>
      <c r="I1926" s="49">
        <v>604.68804999999998</v>
      </c>
      <c r="J1926" s="47" t="s">
        <v>87</v>
      </c>
      <c r="K1926" s="49"/>
      <c r="L1926" s="49"/>
      <c r="M1926" s="49"/>
      <c r="N1926" s="49"/>
      <c r="O1926" s="49"/>
      <c r="P1926" s="49"/>
      <c r="Q1926" s="49"/>
      <c r="R1926" s="49"/>
      <c r="S1926" s="47"/>
      <c r="T1926" s="46">
        <v>51787346</v>
      </c>
      <c r="U1926" s="46">
        <v>77538733</v>
      </c>
      <c r="V1926" s="46">
        <v>83691132</v>
      </c>
      <c r="W1926" s="46">
        <v>92581007</v>
      </c>
      <c r="X1926" s="30">
        <v>4</v>
      </c>
    </row>
    <row r="1927" spans="1:24" x14ac:dyDescent="0.3">
      <c r="A1927" s="32">
        <v>1653</v>
      </c>
      <c r="B1927" s="47" t="s">
        <v>2720</v>
      </c>
      <c r="C1927" s="47"/>
      <c r="D1927" s="47"/>
      <c r="E1927" s="48">
        <v>28.978999999999999</v>
      </c>
      <c r="F1927" s="47"/>
      <c r="G1927" s="47"/>
      <c r="H1927" s="47"/>
      <c r="I1927" s="49">
        <v>356.2346</v>
      </c>
      <c r="J1927" s="47" t="s">
        <v>87</v>
      </c>
      <c r="K1927" s="49"/>
      <c r="L1927" s="49"/>
      <c r="M1927" s="49"/>
      <c r="N1927" s="49"/>
      <c r="O1927" s="49"/>
      <c r="P1927" s="49"/>
      <c r="Q1927" s="49"/>
      <c r="R1927" s="49"/>
      <c r="S1927" s="47"/>
      <c r="T1927" s="46">
        <v>1021739</v>
      </c>
      <c r="U1927" s="46">
        <v>1188101</v>
      </c>
      <c r="V1927" s="46"/>
      <c r="W1927" s="46">
        <v>2098488</v>
      </c>
      <c r="X1927" s="30">
        <v>3</v>
      </c>
    </row>
    <row r="1928" spans="1:24" x14ac:dyDescent="0.3">
      <c r="A1928" s="32">
        <v>1654</v>
      </c>
      <c r="B1928" s="47" t="s">
        <v>2721</v>
      </c>
      <c r="C1928" s="47"/>
      <c r="D1928" s="47"/>
      <c r="E1928" s="48">
        <v>29.038</v>
      </c>
      <c r="F1928" s="47"/>
      <c r="G1928" s="47"/>
      <c r="H1928" s="47"/>
      <c r="I1928" s="49">
        <v>206.16651999999999</v>
      </c>
      <c r="J1928" s="47" t="s">
        <v>87</v>
      </c>
      <c r="K1928" s="49"/>
      <c r="L1928" s="49"/>
      <c r="M1928" s="49"/>
      <c r="N1928" s="49"/>
      <c r="O1928" s="49"/>
      <c r="P1928" s="49"/>
      <c r="Q1928" s="49"/>
      <c r="R1928" s="49"/>
      <c r="S1928" s="47"/>
      <c r="T1928" s="46">
        <v>10019821</v>
      </c>
      <c r="U1928" s="46">
        <v>15642428</v>
      </c>
      <c r="V1928" s="46">
        <v>8129434</v>
      </c>
      <c r="W1928" s="46">
        <v>12182952</v>
      </c>
      <c r="X1928" s="30">
        <v>4</v>
      </c>
    </row>
    <row r="1929" spans="1:24" x14ac:dyDescent="0.3">
      <c r="A1929" s="32">
        <v>1655</v>
      </c>
      <c r="B1929" s="47" t="s">
        <v>2722</v>
      </c>
      <c r="C1929" s="47"/>
      <c r="D1929" s="47"/>
      <c r="E1929" s="48">
        <v>29.103000000000002</v>
      </c>
      <c r="F1929" s="47"/>
      <c r="G1929" s="47"/>
      <c r="H1929" s="47"/>
      <c r="I1929" s="49">
        <v>562.23632999999995</v>
      </c>
      <c r="J1929" s="47" t="s">
        <v>87</v>
      </c>
      <c r="K1929" s="49"/>
      <c r="L1929" s="49"/>
      <c r="M1929" s="49"/>
      <c r="N1929" s="49"/>
      <c r="O1929" s="49"/>
      <c r="P1929" s="49"/>
      <c r="Q1929" s="49"/>
      <c r="R1929" s="49"/>
      <c r="S1929" s="47"/>
      <c r="T1929" s="46"/>
      <c r="U1929" s="46">
        <v>1147543</v>
      </c>
      <c r="V1929" s="46"/>
      <c r="W1929" s="46">
        <v>1059469</v>
      </c>
      <c r="X1929" s="30">
        <v>2</v>
      </c>
    </row>
    <row r="1930" spans="1:24" x14ac:dyDescent="0.3">
      <c r="A1930" s="32">
        <v>1656</v>
      </c>
      <c r="B1930" s="47" t="s">
        <v>2723</v>
      </c>
      <c r="C1930" s="47"/>
      <c r="D1930" s="47"/>
      <c r="E1930" s="48">
        <v>29.119</v>
      </c>
      <c r="F1930" s="47"/>
      <c r="G1930" s="47"/>
      <c r="H1930" s="47"/>
      <c r="I1930" s="49">
        <v>376.12400000000002</v>
      </c>
      <c r="J1930" s="47" t="s">
        <v>87</v>
      </c>
      <c r="K1930" s="49"/>
      <c r="L1930" s="49"/>
      <c r="M1930" s="49"/>
      <c r="N1930" s="49"/>
      <c r="O1930" s="49"/>
      <c r="P1930" s="49"/>
      <c r="Q1930" s="49"/>
      <c r="R1930" s="49"/>
      <c r="S1930" s="47"/>
      <c r="T1930" s="46"/>
      <c r="U1930" s="46"/>
      <c r="V1930" s="46"/>
      <c r="W1930" s="46">
        <v>1438578</v>
      </c>
      <c r="X1930" s="30">
        <v>1</v>
      </c>
    </row>
    <row r="1931" spans="1:24" x14ac:dyDescent="0.3">
      <c r="A1931" s="32">
        <v>1657</v>
      </c>
      <c r="B1931" s="47" t="s">
        <v>2724</v>
      </c>
      <c r="C1931" s="47"/>
      <c r="D1931" s="47"/>
      <c r="E1931" s="48">
        <v>29.137</v>
      </c>
      <c r="F1931" s="47"/>
      <c r="G1931" s="47"/>
      <c r="H1931" s="47"/>
      <c r="I1931" s="49">
        <v>212.17707999999999</v>
      </c>
      <c r="J1931" s="47" t="s">
        <v>87</v>
      </c>
      <c r="K1931" s="49"/>
      <c r="L1931" s="49"/>
      <c r="M1931" s="49"/>
      <c r="N1931" s="49"/>
      <c r="O1931" s="49"/>
      <c r="P1931" s="49"/>
      <c r="Q1931" s="49"/>
      <c r="R1931" s="49"/>
      <c r="S1931" s="47"/>
      <c r="T1931" s="46">
        <v>1188081</v>
      </c>
      <c r="U1931" s="46">
        <v>1351818</v>
      </c>
      <c r="V1931" s="46"/>
      <c r="W1931" s="46">
        <v>1708714</v>
      </c>
      <c r="X1931" s="30">
        <v>3</v>
      </c>
    </row>
    <row r="1932" spans="1:24" x14ac:dyDescent="0.3">
      <c r="A1932" s="32">
        <v>1658</v>
      </c>
      <c r="B1932" s="47" t="s">
        <v>2725</v>
      </c>
      <c r="C1932" s="47"/>
      <c r="D1932" s="47"/>
      <c r="E1932" s="48">
        <v>29.138999999999999</v>
      </c>
      <c r="F1932" s="47"/>
      <c r="G1932" s="47"/>
      <c r="H1932" s="47"/>
      <c r="I1932" s="49">
        <v>246.12504999999999</v>
      </c>
      <c r="J1932" s="47" t="s">
        <v>87</v>
      </c>
      <c r="K1932" s="49"/>
      <c r="L1932" s="49"/>
      <c r="M1932" s="49"/>
      <c r="N1932" s="49"/>
      <c r="O1932" s="49"/>
      <c r="P1932" s="49"/>
      <c r="Q1932" s="49"/>
      <c r="R1932" s="49"/>
      <c r="S1932" s="47"/>
      <c r="T1932" s="46">
        <v>963869</v>
      </c>
      <c r="U1932" s="46">
        <v>928588</v>
      </c>
      <c r="V1932" s="46"/>
      <c r="W1932" s="46">
        <v>1529329</v>
      </c>
      <c r="X1932" s="30">
        <v>3</v>
      </c>
    </row>
    <row r="1933" spans="1:24" x14ac:dyDescent="0.3">
      <c r="A1933" s="32">
        <v>1659</v>
      </c>
      <c r="B1933" s="47" t="s">
        <v>2726</v>
      </c>
      <c r="C1933" s="47"/>
      <c r="D1933" s="47"/>
      <c r="E1933" s="48">
        <v>29.193000000000001</v>
      </c>
      <c r="F1933" s="47"/>
      <c r="G1933" s="47"/>
      <c r="H1933" s="47"/>
      <c r="I1933" s="49">
        <v>166.09882999999999</v>
      </c>
      <c r="J1933" s="47" t="s">
        <v>87</v>
      </c>
      <c r="K1933" s="49"/>
      <c r="L1933" s="49"/>
      <c r="M1933" s="49"/>
      <c r="N1933" s="49"/>
      <c r="O1933" s="49"/>
      <c r="P1933" s="49"/>
      <c r="Q1933" s="49"/>
      <c r="R1933" s="49"/>
      <c r="S1933" s="47"/>
      <c r="T1933" s="46">
        <v>12363655</v>
      </c>
      <c r="U1933" s="46">
        <v>18120872</v>
      </c>
      <c r="V1933" s="46">
        <v>13201262</v>
      </c>
      <c r="W1933" s="46">
        <v>11463086</v>
      </c>
      <c r="X1933" s="30">
        <v>4</v>
      </c>
    </row>
    <row r="1934" spans="1:24" x14ac:dyDescent="0.3">
      <c r="A1934" s="32">
        <v>1660</v>
      </c>
      <c r="B1934" s="47" t="s">
        <v>2727</v>
      </c>
      <c r="C1934" s="47"/>
      <c r="D1934" s="47"/>
      <c r="E1934" s="48">
        <v>29.193000000000001</v>
      </c>
      <c r="F1934" s="47"/>
      <c r="G1934" s="47"/>
      <c r="H1934" s="47"/>
      <c r="I1934" s="49">
        <v>318.16480000000001</v>
      </c>
      <c r="J1934" s="47" t="s">
        <v>87</v>
      </c>
      <c r="K1934" s="49"/>
      <c r="L1934" s="49"/>
      <c r="M1934" s="49"/>
      <c r="N1934" s="49"/>
      <c r="O1934" s="49"/>
      <c r="P1934" s="49"/>
      <c r="Q1934" s="49"/>
      <c r="R1934" s="49"/>
      <c r="S1934" s="47"/>
      <c r="T1934" s="46">
        <v>1732283</v>
      </c>
      <c r="U1934" s="46">
        <v>2254858</v>
      </c>
      <c r="V1934" s="46">
        <v>1275284</v>
      </c>
      <c r="W1934" s="46">
        <v>1098843</v>
      </c>
      <c r="X1934" s="30">
        <v>4</v>
      </c>
    </row>
    <row r="1935" spans="1:24" x14ac:dyDescent="0.3">
      <c r="A1935" s="32">
        <v>1661</v>
      </c>
      <c r="B1935" s="47" t="s">
        <v>2728</v>
      </c>
      <c r="C1935" s="47"/>
      <c r="D1935" s="47"/>
      <c r="E1935" s="48">
        <v>29.196999999999999</v>
      </c>
      <c r="F1935" s="47"/>
      <c r="G1935" s="47"/>
      <c r="H1935" s="47"/>
      <c r="I1935" s="49">
        <v>335.09005999999999</v>
      </c>
      <c r="J1935" s="47" t="s">
        <v>87</v>
      </c>
      <c r="K1935" s="49"/>
      <c r="L1935" s="49"/>
      <c r="M1935" s="49"/>
      <c r="N1935" s="49"/>
      <c r="O1935" s="49"/>
      <c r="P1935" s="49"/>
      <c r="Q1935" s="49"/>
      <c r="R1935" s="49"/>
      <c r="S1935" s="47"/>
      <c r="T1935" s="46">
        <v>5641007</v>
      </c>
      <c r="U1935" s="46">
        <v>2861473</v>
      </c>
      <c r="V1935" s="46">
        <v>1738504</v>
      </c>
      <c r="W1935" s="46">
        <v>5056274</v>
      </c>
      <c r="X1935" s="30">
        <v>4</v>
      </c>
    </row>
    <row r="1936" spans="1:24" x14ac:dyDescent="0.3">
      <c r="A1936" s="32">
        <v>1662</v>
      </c>
      <c r="B1936" s="47" t="s">
        <v>2729</v>
      </c>
      <c r="C1936" s="47"/>
      <c r="D1936" s="47"/>
      <c r="E1936" s="48">
        <v>29.202000000000002</v>
      </c>
      <c r="F1936" s="47"/>
      <c r="G1936" s="47"/>
      <c r="H1936" s="47"/>
      <c r="I1936" s="49">
        <v>260.17707999999999</v>
      </c>
      <c r="J1936" s="47" t="s">
        <v>87</v>
      </c>
      <c r="K1936" s="49"/>
      <c r="L1936" s="49"/>
      <c r="M1936" s="49"/>
      <c r="N1936" s="49"/>
      <c r="O1936" s="49"/>
      <c r="P1936" s="49"/>
      <c r="Q1936" s="49"/>
      <c r="R1936" s="49"/>
      <c r="S1936" s="47"/>
      <c r="T1936" s="46">
        <v>970536</v>
      </c>
      <c r="U1936" s="46">
        <v>1160878</v>
      </c>
      <c r="V1936" s="46">
        <v>844876</v>
      </c>
      <c r="W1936" s="46">
        <v>743118</v>
      </c>
      <c r="X1936" s="30">
        <v>4</v>
      </c>
    </row>
    <row r="1937" spans="1:24" x14ac:dyDescent="0.3">
      <c r="A1937" s="32">
        <v>1663</v>
      </c>
      <c r="B1937" s="47" t="s">
        <v>2730</v>
      </c>
      <c r="C1937" s="47"/>
      <c r="D1937" s="47"/>
      <c r="E1937" s="48">
        <v>29.204000000000001</v>
      </c>
      <c r="F1937" s="47"/>
      <c r="G1937" s="47"/>
      <c r="H1937" s="47"/>
      <c r="I1937" s="49">
        <v>266.15125999999998</v>
      </c>
      <c r="J1937" s="47" t="s">
        <v>87</v>
      </c>
      <c r="K1937" s="49"/>
      <c r="L1937" s="49"/>
      <c r="M1937" s="49"/>
      <c r="N1937" s="49"/>
      <c r="O1937" s="49"/>
      <c r="P1937" s="49"/>
      <c r="Q1937" s="49"/>
      <c r="R1937" s="49"/>
      <c r="S1937" s="47"/>
      <c r="T1937" s="46">
        <v>25992613</v>
      </c>
      <c r="U1937" s="46">
        <v>32442183</v>
      </c>
      <c r="V1937" s="46">
        <v>17761036</v>
      </c>
      <c r="W1937" s="46">
        <v>16170782</v>
      </c>
      <c r="X1937" s="30">
        <v>4</v>
      </c>
    </row>
    <row r="1938" spans="1:24" x14ac:dyDescent="0.3">
      <c r="A1938" s="32">
        <v>1664</v>
      </c>
      <c r="B1938" s="47" t="s">
        <v>2221</v>
      </c>
      <c r="C1938" s="47"/>
      <c r="D1938" s="47"/>
      <c r="E1938" s="48">
        <v>29.204000000000001</v>
      </c>
      <c r="F1938" s="47"/>
      <c r="G1938" s="47"/>
      <c r="H1938" s="47"/>
      <c r="I1938" s="49">
        <v>266.18765000000002</v>
      </c>
      <c r="J1938" s="47" t="s">
        <v>87</v>
      </c>
      <c r="K1938" s="49"/>
      <c r="L1938" s="49"/>
      <c r="M1938" s="49"/>
      <c r="N1938" s="49"/>
      <c r="O1938" s="49"/>
      <c r="P1938" s="49"/>
      <c r="Q1938" s="49"/>
      <c r="R1938" s="49"/>
      <c r="S1938" s="47"/>
      <c r="T1938" s="46">
        <v>2174930</v>
      </c>
      <c r="U1938" s="46">
        <v>3454246</v>
      </c>
      <c r="V1938" s="46">
        <v>2012825</v>
      </c>
      <c r="W1938" s="46"/>
      <c r="X1938" s="30">
        <v>3</v>
      </c>
    </row>
    <row r="1939" spans="1:24" x14ac:dyDescent="0.3">
      <c r="A1939" s="32">
        <v>1665</v>
      </c>
      <c r="B1939" s="47" t="s">
        <v>2731</v>
      </c>
      <c r="C1939" s="47"/>
      <c r="D1939" s="47"/>
      <c r="E1939" s="48">
        <v>29.209</v>
      </c>
      <c r="F1939" s="47"/>
      <c r="G1939" s="47"/>
      <c r="H1939" s="47"/>
      <c r="I1939" s="49">
        <v>240.20838000000001</v>
      </c>
      <c r="J1939" s="47" t="s">
        <v>87</v>
      </c>
      <c r="K1939" s="49"/>
      <c r="L1939" s="49"/>
      <c r="M1939" s="49"/>
      <c r="N1939" s="49"/>
      <c r="O1939" s="49"/>
      <c r="P1939" s="49"/>
      <c r="Q1939" s="49"/>
      <c r="R1939" s="49"/>
      <c r="S1939" s="47"/>
      <c r="T1939" s="46">
        <v>906099</v>
      </c>
      <c r="U1939" s="46">
        <v>984494</v>
      </c>
      <c r="V1939" s="46">
        <v>564485</v>
      </c>
      <c r="W1939" s="46">
        <v>355221</v>
      </c>
      <c r="X1939" s="30">
        <v>4</v>
      </c>
    </row>
    <row r="1940" spans="1:24" x14ac:dyDescent="0.3">
      <c r="A1940" s="32">
        <v>1666</v>
      </c>
      <c r="B1940" s="47" t="s">
        <v>2222</v>
      </c>
      <c r="C1940" s="47"/>
      <c r="D1940" s="47"/>
      <c r="E1940" s="48">
        <v>29.22</v>
      </c>
      <c r="F1940" s="47"/>
      <c r="G1940" s="47"/>
      <c r="H1940" s="47"/>
      <c r="I1940" s="49">
        <v>242.13013000000001</v>
      </c>
      <c r="J1940" s="47" t="s">
        <v>87</v>
      </c>
      <c r="K1940" s="49"/>
      <c r="L1940" s="49"/>
      <c r="M1940" s="49"/>
      <c r="N1940" s="49"/>
      <c r="O1940" s="49"/>
      <c r="P1940" s="49"/>
      <c r="Q1940" s="49"/>
      <c r="R1940" s="49"/>
      <c r="S1940" s="47"/>
      <c r="T1940" s="46">
        <v>1633879</v>
      </c>
      <c r="U1940" s="46">
        <v>2745647</v>
      </c>
      <c r="V1940" s="46">
        <v>1355706</v>
      </c>
      <c r="W1940" s="46">
        <v>1638354</v>
      </c>
      <c r="X1940" s="30">
        <v>4</v>
      </c>
    </row>
    <row r="1941" spans="1:24" x14ac:dyDescent="0.3">
      <c r="A1941" s="32">
        <v>1667</v>
      </c>
      <c r="B1941" s="47" t="s">
        <v>2223</v>
      </c>
      <c r="C1941" s="47"/>
      <c r="D1941" s="47"/>
      <c r="E1941" s="48">
        <v>29.268999999999998</v>
      </c>
      <c r="F1941" s="47"/>
      <c r="G1941" s="47"/>
      <c r="H1941" s="47"/>
      <c r="I1941" s="49">
        <v>262.11995999999999</v>
      </c>
      <c r="J1941" s="47" t="s">
        <v>87</v>
      </c>
      <c r="K1941" s="49"/>
      <c r="L1941" s="49"/>
      <c r="M1941" s="49"/>
      <c r="N1941" s="49"/>
      <c r="O1941" s="49"/>
      <c r="P1941" s="49"/>
      <c r="Q1941" s="49"/>
      <c r="R1941" s="49"/>
      <c r="S1941" s="47"/>
      <c r="T1941" s="46"/>
      <c r="U1941" s="46">
        <v>1865801</v>
      </c>
      <c r="V1941" s="46"/>
      <c r="W1941" s="46">
        <v>1528228</v>
      </c>
      <c r="X1941" s="30">
        <v>2</v>
      </c>
    </row>
    <row r="1942" spans="1:24" x14ac:dyDescent="0.3">
      <c r="A1942" s="32">
        <v>1668</v>
      </c>
      <c r="B1942" s="47" t="s">
        <v>2224</v>
      </c>
      <c r="C1942" s="47"/>
      <c r="D1942" s="47"/>
      <c r="E1942" s="48">
        <v>29.28</v>
      </c>
      <c r="F1942" s="47"/>
      <c r="G1942" s="47"/>
      <c r="H1942" s="47"/>
      <c r="I1942" s="49">
        <v>302.19887999999997</v>
      </c>
      <c r="J1942" s="47" t="s">
        <v>87</v>
      </c>
      <c r="K1942" s="49"/>
      <c r="L1942" s="49"/>
      <c r="M1942" s="49"/>
      <c r="N1942" s="49"/>
      <c r="O1942" s="49"/>
      <c r="P1942" s="49"/>
      <c r="Q1942" s="49"/>
      <c r="R1942" s="49"/>
      <c r="S1942" s="47"/>
      <c r="T1942" s="46"/>
      <c r="U1942" s="46">
        <v>3341587</v>
      </c>
      <c r="V1942" s="46"/>
      <c r="W1942" s="46">
        <v>2290611</v>
      </c>
      <c r="X1942" s="30">
        <v>2</v>
      </c>
    </row>
    <row r="1943" spans="1:24" x14ac:dyDescent="0.3">
      <c r="A1943" s="32">
        <v>1669</v>
      </c>
      <c r="B1943" s="47" t="s">
        <v>2225</v>
      </c>
      <c r="C1943" s="47"/>
      <c r="D1943" s="47"/>
      <c r="E1943" s="48">
        <v>29.361000000000001</v>
      </c>
      <c r="F1943" s="47"/>
      <c r="G1943" s="47"/>
      <c r="H1943" s="47"/>
      <c r="I1943" s="49">
        <v>608.28809000000001</v>
      </c>
      <c r="J1943" s="47" t="s">
        <v>87</v>
      </c>
      <c r="K1943" s="49"/>
      <c r="L1943" s="49"/>
      <c r="M1943" s="49"/>
      <c r="N1943" s="49"/>
      <c r="O1943" s="49"/>
      <c r="P1943" s="49"/>
      <c r="Q1943" s="49"/>
      <c r="R1943" s="49"/>
      <c r="S1943" s="47"/>
      <c r="T1943" s="46"/>
      <c r="U1943" s="46"/>
      <c r="V1943" s="46"/>
      <c r="W1943" s="46">
        <v>2205371</v>
      </c>
      <c r="X1943" s="30">
        <v>1</v>
      </c>
    </row>
    <row r="1944" spans="1:24" x14ac:dyDescent="0.3">
      <c r="A1944" s="32">
        <v>1670</v>
      </c>
      <c r="B1944" s="47" t="s">
        <v>2226</v>
      </c>
      <c r="C1944" s="47"/>
      <c r="D1944" s="47"/>
      <c r="E1944" s="48">
        <v>29.533999999999999</v>
      </c>
      <c r="F1944" s="47"/>
      <c r="G1944" s="47"/>
      <c r="H1944" s="47"/>
      <c r="I1944" s="49">
        <v>346.25024999999999</v>
      </c>
      <c r="J1944" s="47" t="s">
        <v>87</v>
      </c>
      <c r="K1944" s="49"/>
      <c r="L1944" s="49"/>
      <c r="M1944" s="49"/>
      <c r="N1944" s="49"/>
      <c r="O1944" s="49"/>
      <c r="P1944" s="49"/>
      <c r="Q1944" s="49"/>
      <c r="R1944" s="49"/>
      <c r="S1944" s="47"/>
      <c r="T1944" s="46"/>
      <c r="U1944" s="46"/>
      <c r="V1944" s="46"/>
      <c r="W1944" s="46">
        <v>6582410</v>
      </c>
      <c r="X1944" s="30">
        <v>1</v>
      </c>
    </row>
    <row r="1945" spans="1:24" x14ac:dyDescent="0.3">
      <c r="A1945" s="32">
        <v>1671</v>
      </c>
      <c r="B1945" s="47" t="s">
        <v>2228</v>
      </c>
      <c r="C1945" s="47"/>
      <c r="D1945" s="47"/>
      <c r="E1945" s="48">
        <v>29.539000000000001</v>
      </c>
      <c r="F1945" s="47"/>
      <c r="G1945" s="47"/>
      <c r="H1945" s="47"/>
      <c r="I1945" s="49">
        <v>274.19272999999998</v>
      </c>
      <c r="J1945" s="47" t="s">
        <v>87</v>
      </c>
      <c r="K1945" s="49"/>
      <c r="L1945" s="49"/>
      <c r="M1945" s="49"/>
      <c r="N1945" s="49"/>
      <c r="O1945" s="49"/>
      <c r="P1945" s="49"/>
      <c r="Q1945" s="49"/>
      <c r="R1945" s="49"/>
      <c r="S1945" s="47"/>
      <c r="T1945" s="46" t="s">
        <v>87</v>
      </c>
      <c r="U1945" s="46"/>
      <c r="V1945" s="46"/>
      <c r="W1945" s="46">
        <v>6352123</v>
      </c>
      <c r="X1945" s="30">
        <v>1</v>
      </c>
    </row>
    <row r="1946" spans="1:24" x14ac:dyDescent="0.3">
      <c r="A1946" s="32">
        <v>1672</v>
      </c>
      <c r="B1946" s="47" t="s">
        <v>2230</v>
      </c>
      <c r="C1946" s="47"/>
      <c r="D1946" s="47"/>
      <c r="E1946" s="48">
        <v>29.542999999999999</v>
      </c>
      <c r="F1946" s="47"/>
      <c r="G1946" s="47"/>
      <c r="H1946" s="47"/>
      <c r="I1946" s="49">
        <v>190.09882999999999</v>
      </c>
      <c r="J1946" s="47" t="s">
        <v>87</v>
      </c>
      <c r="K1946" s="49"/>
      <c r="L1946" s="49"/>
      <c r="M1946" s="49"/>
      <c r="N1946" s="49"/>
      <c r="O1946" s="49"/>
      <c r="P1946" s="49"/>
      <c r="Q1946" s="49"/>
      <c r="R1946" s="49"/>
      <c r="S1946" s="47"/>
      <c r="T1946" s="46">
        <v>2364984</v>
      </c>
      <c r="U1946" s="46"/>
      <c r="V1946" s="46"/>
      <c r="W1946" s="46">
        <v>2501597</v>
      </c>
      <c r="X1946" s="30">
        <v>2</v>
      </c>
    </row>
    <row r="1947" spans="1:24" x14ac:dyDescent="0.3">
      <c r="A1947" s="32">
        <v>1673</v>
      </c>
      <c r="B1947" s="47" t="s">
        <v>2232</v>
      </c>
      <c r="C1947" s="47"/>
      <c r="D1947" s="47"/>
      <c r="E1947" s="48">
        <v>29.670999999999999</v>
      </c>
      <c r="F1947" s="47"/>
      <c r="G1947" s="47"/>
      <c r="H1947" s="47"/>
      <c r="I1947" s="49">
        <v>87.067869999999999</v>
      </c>
      <c r="J1947" s="47">
        <v>87.067620000000005</v>
      </c>
      <c r="K1947" s="49"/>
      <c r="L1947" s="49"/>
      <c r="M1947" s="49"/>
      <c r="N1947" s="49"/>
      <c r="O1947" s="49"/>
      <c r="P1947" s="49"/>
      <c r="Q1947" s="49"/>
      <c r="R1947" s="49"/>
      <c r="S1947" s="47"/>
      <c r="T1947" s="46"/>
      <c r="U1947" s="46">
        <v>40411070</v>
      </c>
      <c r="V1947" s="46"/>
      <c r="W1947" s="46"/>
      <c r="X1947" s="30">
        <v>1</v>
      </c>
    </row>
    <row r="1948" spans="1:24" x14ac:dyDescent="0.3">
      <c r="A1948" s="32">
        <v>1674</v>
      </c>
      <c r="B1948" s="47" t="s">
        <v>2234</v>
      </c>
      <c r="C1948" s="47"/>
      <c r="D1948" s="47"/>
      <c r="E1948" s="48">
        <v>29.716000000000001</v>
      </c>
      <c r="F1948" s="47"/>
      <c r="G1948" s="47"/>
      <c r="H1948" s="47"/>
      <c r="I1948" s="49">
        <v>530.21465000000001</v>
      </c>
      <c r="J1948" s="47" t="s">
        <v>87</v>
      </c>
      <c r="K1948" s="49"/>
      <c r="L1948" s="49"/>
      <c r="M1948" s="49"/>
      <c r="N1948" s="49"/>
      <c r="O1948" s="49"/>
      <c r="P1948" s="49"/>
      <c r="Q1948" s="49"/>
      <c r="R1948" s="49"/>
      <c r="S1948" s="47"/>
      <c r="T1948" s="46" t="s">
        <v>87</v>
      </c>
      <c r="U1948" s="46">
        <v>1671237</v>
      </c>
      <c r="V1948" s="46">
        <v>150196</v>
      </c>
      <c r="W1948" s="46" t="s">
        <v>87</v>
      </c>
      <c r="X1948" s="30">
        <v>2</v>
      </c>
    </row>
    <row r="1949" spans="1:24" x14ac:dyDescent="0.3">
      <c r="A1949" s="32">
        <v>1675</v>
      </c>
      <c r="B1949" s="47" t="s">
        <v>2732</v>
      </c>
      <c r="C1949" s="47"/>
      <c r="D1949" s="47"/>
      <c r="E1949" s="48">
        <v>29.722999999999999</v>
      </c>
      <c r="F1949" s="47"/>
      <c r="G1949" s="47"/>
      <c r="H1949" s="47"/>
      <c r="I1949" s="49">
        <v>454.19207999999998</v>
      </c>
      <c r="J1949" s="47" t="s">
        <v>87</v>
      </c>
      <c r="K1949" s="49"/>
      <c r="L1949" s="49"/>
      <c r="M1949" s="49"/>
      <c r="N1949" s="49"/>
      <c r="O1949" s="49"/>
      <c r="P1949" s="49"/>
      <c r="Q1949" s="49"/>
      <c r="R1949" s="49"/>
      <c r="S1949" s="47"/>
      <c r="T1949" s="46">
        <v>1299490</v>
      </c>
      <c r="U1949" s="46">
        <v>1741396</v>
      </c>
      <c r="V1949" s="46">
        <v>872155</v>
      </c>
      <c r="W1949" s="46">
        <v>1779596</v>
      </c>
      <c r="X1949" s="30">
        <v>4</v>
      </c>
    </row>
    <row r="1950" spans="1:24" x14ac:dyDescent="0.3">
      <c r="A1950" s="32">
        <v>1676</v>
      </c>
      <c r="B1950" s="47" t="s">
        <v>2733</v>
      </c>
      <c r="C1950" s="47"/>
      <c r="D1950" s="47"/>
      <c r="E1950" s="48">
        <v>29.849</v>
      </c>
      <c r="F1950" s="47"/>
      <c r="G1950" s="47"/>
      <c r="H1950" s="47"/>
      <c r="I1950" s="49">
        <v>295.12144000000001</v>
      </c>
      <c r="J1950" s="47" t="s">
        <v>87</v>
      </c>
      <c r="K1950" s="49"/>
      <c r="L1950" s="49"/>
      <c r="M1950" s="49"/>
      <c r="N1950" s="49"/>
      <c r="O1950" s="49"/>
      <c r="P1950" s="49"/>
      <c r="Q1950" s="49"/>
      <c r="R1950" s="49"/>
      <c r="S1950" s="47"/>
      <c r="T1950" s="46">
        <v>27496502</v>
      </c>
      <c r="U1950" s="46">
        <v>35037089</v>
      </c>
      <c r="V1950" s="46">
        <v>22002787</v>
      </c>
      <c r="W1950" s="46">
        <v>21312691</v>
      </c>
      <c r="X1950" s="30">
        <v>4</v>
      </c>
    </row>
    <row r="1951" spans="1:24" x14ac:dyDescent="0.3">
      <c r="A1951" s="32">
        <v>1677</v>
      </c>
      <c r="B1951" s="47" t="s">
        <v>2734</v>
      </c>
      <c r="C1951" s="47"/>
      <c r="D1951" s="47"/>
      <c r="E1951" s="48">
        <v>29.850999999999999</v>
      </c>
      <c r="F1951" s="47"/>
      <c r="G1951" s="47"/>
      <c r="H1951" s="47"/>
      <c r="I1951" s="49">
        <v>367.09064999999998</v>
      </c>
      <c r="J1951" s="47" t="s">
        <v>87</v>
      </c>
      <c r="K1951" s="49"/>
      <c r="L1951" s="49"/>
      <c r="M1951" s="49"/>
      <c r="N1951" s="49"/>
      <c r="O1951" s="49"/>
      <c r="P1951" s="49"/>
      <c r="Q1951" s="49"/>
      <c r="R1951" s="49"/>
      <c r="S1951" s="47"/>
      <c r="T1951" s="46">
        <v>632325</v>
      </c>
      <c r="U1951" s="46">
        <v>681191</v>
      </c>
      <c r="V1951" s="46">
        <v>391519</v>
      </c>
      <c r="W1951" s="46">
        <v>251285</v>
      </c>
      <c r="X1951" s="30">
        <v>4</v>
      </c>
    </row>
    <row r="1952" spans="1:24" x14ac:dyDescent="0.3">
      <c r="A1952" s="32">
        <v>1678</v>
      </c>
      <c r="B1952" s="47" t="s">
        <v>2735</v>
      </c>
      <c r="C1952" s="47"/>
      <c r="D1952" s="47"/>
      <c r="E1952" s="48">
        <v>29.887</v>
      </c>
      <c r="F1952" s="47"/>
      <c r="G1952" s="47"/>
      <c r="H1952" s="47"/>
      <c r="I1952" s="49">
        <v>287.11655000000002</v>
      </c>
      <c r="J1952" s="47" t="s">
        <v>87</v>
      </c>
      <c r="K1952" s="49"/>
      <c r="L1952" s="49"/>
      <c r="M1952" s="49"/>
      <c r="N1952" s="49"/>
      <c r="O1952" s="49"/>
      <c r="P1952" s="49"/>
      <c r="Q1952" s="49"/>
      <c r="R1952" s="49"/>
      <c r="S1952" s="47"/>
      <c r="T1952" s="46"/>
      <c r="U1952" s="46"/>
      <c r="V1952" s="46"/>
      <c r="W1952" s="46">
        <v>2070342</v>
      </c>
      <c r="X1952" s="30">
        <v>1</v>
      </c>
    </row>
    <row r="1953" spans="1:24" x14ac:dyDescent="0.3">
      <c r="A1953" s="32">
        <v>1679</v>
      </c>
      <c r="B1953" s="47" t="s">
        <v>2736</v>
      </c>
      <c r="C1953" s="47"/>
      <c r="D1953" s="47"/>
      <c r="E1953" s="48">
        <v>29.907</v>
      </c>
      <c r="F1953" s="47"/>
      <c r="G1953" s="47"/>
      <c r="H1953" s="47"/>
      <c r="I1953" s="49">
        <v>284.2346</v>
      </c>
      <c r="J1953" s="47" t="s">
        <v>87</v>
      </c>
      <c r="K1953" s="49"/>
      <c r="L1953" s="49"/>
      <c r="M1953" s="49"/>
      <c r="N1953" s="49"/>
      <c r="O1953" s="49"/>
      <c r="P1953" s="49"/>
      <c r="Q1953" s="49"/>
      <c r="R1953" s="49"/>
      <c r="S1953" s="47"/>
      <c r="T1953" s="46">
        <v>209596</v>
      </c>
      <c r="U1953" s="46" t="s">
        <v>87</v>
      </c>
      <c r="V1953" s="46">
        <v>583800</v>
      </c>
      <c r="W1953" s="46">
        <v>826713</v>
      </c>
      <c r="X1953" s="30">
        <v>3</v>
      </c>
    </row>
    <row r="1954" spans="1:24" x14ac:dyDescent="0.3">
      <c r="A1954" s="32">
        <v>1680</v>
      </c>
      <c r="B1954" s="47" t="s">
        <v>2737</v>
      </c>
      <c r="C1954" s="47"/>
      <c r="D1954" s="47"/>
      <c r="E1954" s="48">
        <v>29.908999999999999</v>
      </c>
      <c r="F1954" s="47"/>
      <c r="G1954" s="47"/>
      <c r="H1954" s="47"/>
      <c r="I1954" s="49">
        <v>282.15741000000003</v>
      </c>
      <c r="J1954" s="47" t="s">
        <v>87</v>
      </c>
      <c r="K1954" s="49"/>
      <c r="L1954" s="49"/>
      <c r="M1954" s="49"/>
      <c r="N1954" s="49"/>
      <c r="O1954" s="49"/>
      <c r="P1954" s="49"/>
      <c r="Q1954" s="49"/>
      <c r="R1954" s="49"/>
      <c r="S1954" s="47"/>
      <c r="T1954" s="46">
        <v>777988</v>
      </c>
      <c r="U1954" s="46">
        <v>904563</v>
      </c>
      <c r="V1954" s="46"/>
      <c r="W1954" s="46">
        <v>914224</v>
      </c>
      <c r="X1954" s="30">
        <v>3</v>
      </c>
    </row>
    <row r="1955" spans="1:24" x14ac:dyDescent="0.3">
      <c r="A1955" s="32">
        <v>1681</v>
      </c>
      <c r="B1955" s="47" t="s">
        <v>2738</v>
      </c>
      <c r="C1955" s="47"/>
      <c r="D1955" s="47"/>
      <c r="E1955" s="48">
        <v>30.117999999999999</v>
      </c>
      <c r="F1955" s="47"/>
      <c r="G1955" s="47"/>
      <c r="H1955" s="47"/>
      <c r="I1955" s="49">
        <v>208.10939999999999</v>
      </c>
      <c r="J1955" s="47" t="s">
        <v>87</v>
      </c>
      <c r="K1955" s="49"/>
      <c r="L1955" s="49"/>
      <c r="M1955" s="49"/>
      <c r="N1955" s="49"/>
      <c r="O1955" s="49"/>
      <c r="P1955" s="49"/>
      <c r="Q1955" s="49"/>
      <c r="R1955" s="49"/>
      <c r="S1955" s="47"/>
      <c r="T1955" s="46">
        <v>3735600</v>
      </c>
      <c r="U1955" s="46">
        <v>3413190</v>
      </c>
      <c r="V1955" s="46">
        <v>3896132</v>
      </c>
      <c r="W1955" s="46">
        <v>2948777</v>
      </c>
      <c r="X1955" s="30">
        <v>4</v>
      </c>
    </row>
    <row r="1956" spans="1:24" x14ac:dyDescent="0.3">
      <c r="A1956" s="32">
        <v>1682</v>
      </c>
      <c r="B1956" s="47" t="s">
        <v>2739</v>
      </c>
      <c r="C1956" s="47"/>
      <c r="D1956" s="47"/>
      <c r="E1956" s="48">
        <v>30.125</v>
      </c>
      <c r="F1956" s="47"/>
      <c r="G1956" s="47"/>
      <c r="H1956" s="47"/>
      <c r="I1956" s="49">
        <v>620.35590999999999</v>
      </c>
      <c r="J1956" s="47" t="s">
        <v>87</v>
      </c>
      <c r="K1956" s="49"/>
      <c r="L1956" s="49"/>
      <c r="M1956" s="49"/>
      <c r="N1956" s="49"/>
      <c r="O1956" s="49"/>
      <c r="P1956" s="49"/>
      <c r="Q1956" s="49"/>
      <c r="R1956" s="49"/>
      <c r="S1956" s="47"/>
      <c r="T1956" s="46">
        <v>1057518</v>
      </c>
      <c r="U1956" s="46"/>
      <c r="V1956" s="46"/>
      <c r="W1956" s="46">
        <v>1033749</v>
      </c>
      <c r="X1956" s="30">
        <v>2</v>
      </c>
    </row>
    <row r="1957" spans="1:24" x14ac:dyDescent="0.3">
      <c r="A1957" s="32">
        <v>1683</v>
      </c>
      <c r="B1957" s="47" t="s">
        <v>2740</v>
      </c>
      <c r="C1957" s="47"/>
      <c r="D1957" s="47"/>
      <c r="E1957" s="48">
        <v>30.148</v>
      </c>
      <c r="F1957" s="47"/>
      <c r="G1957" s="47"/>
      <c r="H1957" s="47"/>
      <c r="I1957" s="49">
        <v>222.16143</v>
      </c>
      <c r="J1957" s="47" t="s">
        <v>87</v>
      </c>
      <c r="K1957" s="49"/>
      <c r="L1957" s="49"/>
      <c r="M1957" s="49"/>
      <c r="N1957" s="49"/>
      <c r="O1957" s="49"/>
      <c r="P1957" s="49"/>
      <c r="Q1957" s="49"/>
      <c r="R1957" s="49"/>
      <c r="S1957" s="47"/>
      <c r="T1957" s="46"/>
      <c r="U1957" s="46">
        <v>1663329</v>
      </c>
      <c r="V1957" s="46"/>
      <c r="W1957" s="46"/>
      <c r="X1957" s="30">
        <v>1</v>
      </c>
    </row>
    <row r="1958" spans="1:24" x14ac:dyDescent="0.3">
      <c r="A1958" s="32">
        <v>1684</v>
      </c>
      <c r="B1958" s="47" t="s">
        <v>2741</v>
      </c>
      <c r="C1958" s="47"/>
      <c r="D1958" s="47"/>
      <c r="E1958" s="48">
        <v>30.196999999999999</v>
      </c>
      <c r="F1958" s="47"/>
      <c r="G1958" s="47"/>
      <c r="H1958" s="47"/>
      <c r="I1958" s="49">
        <v>466.10417000000001</v>
      </c>
      <c r="J1958" s="47" t="s">
        <v>87</v>
      </c>
      <c r="K1958" s="49"/>
      <c r="L1958" s="49"/>
      <c r="M1958" s="49"/>
      <c r="N1958" s="49"/>
      <c r="O1958" s="49"/>
      <c r="P1958" s="49"/>
      <c r="Q1958" s="49"/>
      <c r="R1958" s="49"/>
      <c r="S1958" s="47"/>
      <c r="T1958" s="46" t="s">
        <v>87</v>
      </c>
      <c r="U1958" s="46">
        <v>7026280</v>
      </c>
      <c r="V1958" s="46" t="s">
        <v>87</v>
      </c>
      <c r="W1958" s="46">
        <v>2113308</v>
      </c>
      <c r="X1958" s="30">
        <v>2</v>
      </c>
    </row>
    <row r="1959" spans="1:24" x14ac:dyDescent="0.3">
      <c r="A1959" s="32">
        <v>1685</v>
      </c>
      <c r="B1959" s="47" t="s">
        <v>2742</v>
      </c>
      <c r="C1959" s="47"/>
      <c r="D1959" s="47"/>
      <c r="E1959" s="48">
        <v>30.23</v>
      </c>
      <c r="F1959" s="47"/>
      <c r="G1959" s="47"/>
      <c r="H1959" s="47"/>
      <c r="I1959" s="49">
        <v>318.16730000000001</v>
      </c>
      <c r="J1959" s="47" t="s">
        <v>87</v>
      </c>
      <c r="K1959" s="49"/>
      <c r="L1959" s="49"/>
      <c r="M1959" s="49"/>
      <c r="N1959" s="49"/>
      <c r="O1959" s="49"/>
      <c r="P1959" s="49"/>
      <c r="Q1959" s="49"/>
      <c r="R1959" s="49"/>
      <c r="S1959" s="47"/>
      <c r="T1959" s="46">
        <v>1331966</v>
      </c>
      <c r="U1959" s="46">
        <v>1151822</v>
      </c>
      <c r="V1959" s="46">
        <v>936371</v>
      </c>
      <c r="W1959" s="46"/>
      <c r="X1959" s="30">
        <v>3</v>
      </c>
    </row>
    <row r="1960" spans="1:24" x14ac:dyDescent="0.3">
      <c r="A1960" s="32">
        <v>1686</v>
      </c>
      <c r="B1960" s="47" t="s">
        <v>2236</v>
      </c>
      <c r="C1960" s="47"/>
      <c r="D1960" s="47"/>
      <c r="E1960" s="48">
        <v>30.234999999999999</v>
      </c>
      <c r="F1960" s="47"/>
      <c r="G1960" s="47"/>
      <c r="H1960" s="47"/>
      <c r="I1960" s="49">
        <v>187.15667999999999</v>
      </c>
      <c r="J1960" s="47" t="s">
        <v>87</v>
      </c>
      <c r="K1960" s="49"/>
      <c r="L1960" s="49"/>
      <c r="M1960" s="49"/>
      <c r="N1960" s="49"/>
      <c r="O1960" s="49"/>
      <c r="P1960" s="49"/>
      <c r="Q1960" s="49"/>
      <c r="R1960" s="49"/>
      <c r="S1960" s="47"/>
      <c r="T1960" s="46">
        <v>2076888</v>
      </c>
      <c r="U1960" s="46"/>
      <c r="V1960" s="46"/>
      <c r="W1960" s="46"/>
      <c r="X1960" s="30">
        <v>1</v>
      </c>
    </row>
    <row r="1961" spans="1:24" x14ac:dyDescent="0.3">
      <c r="A1961" s="32">
        <v>1687</v>
      </c>
      <c r="B1961" s="47" t="s">
        <v>2743</v>
      </c>
      <c r="C1961" s="47"/>
      <c r="D1961" s="47"/>
      <c r="E1961" s="48">
        <v>30.26</v>
      </c>
      <c r="F1961" s="47"/>
      <c r="G1961" s="47"/>
      <c r="H1961" s="47"/>
      <c r="I1961" s="49">
        <v>452.18612000000002</v>
      </c>
      <c r="J1961" s="47" t="s">
        <v>87</v>
      </c>
      <c r="K1961" s="49"/>
      <c r="L1961" s="49"/>
      <c r="M1961" s="49"/>
      <c r="N1961" s="49"/>
      <c r="O1961" s="49"/>
      <c r="P1961" s="49"/>
      <c r="Q1961" s="49"/>
      <c r="R1961" s="49"/>
      <c r="S1961" s="47"/>
      <c r="T1961" s="46">
        <v>1596721</v>
      </c>
      <c r="U1961" s="46">
        <v>973491</v>
      </c>
      <c r="V1961" s="46">
        <v>2395674</v>
      </c>
      <c r="W1961" s="46">
        <v>2926094</v>
      </c>
      <c r="X1961" s="30">
        <v>4</v>
      </c>
    </row>
    <row r="1962" spans="1:24" x14ac:dyDescent="0.3">
      <c r="A1962" s="32">
        <v>1688</v>
      </c>
      <c r="B1962" s="47" t="s">
        <v>2238</v>
      </c>
      <c r="C1962" s="47"/>
      <c r="D1962" s="47"/>
      <c r="E1962" s="48">
        <v>30.262</v>
      </c>
      <c r="F1962" s="47"/>
      <c r="G1962" s="47"/>
      <c r="H1962" s="47"/>
      <c r="I1962" s="49">
        <v>258.00150000000002</v>
      </c>
      <c r="J1962" s="47" t="s">
        <v>87</v>
      </c>
      <c r="K1962" s="49"/>
      <c r="L1962" s="49"/>
      <c r="M1962" s="49"/>
      <c r="N1962" s="49"/>
      <c r="O1962" s="49"/>
      <c r="P1962" s="49"/>
      <c r="Q1962" s="49"/>
      <c r="R1962" s="49"/>
      <c r="S1962" s="47"/>
      <c r="T1962" s="46">
        <v>965957</v>
      </c>
      <c r="U1962" s="46"/>
      <c r="V1962" s="46">
        <v>1281313</v>
      </c>
      <c r="W1962" s="46">
        <v>1287475</v>
      </c>
      <c r="X1962" s="30">
        <v>3</v>
      </c>
    </row>
    <row r="1963" spans="1:24" x14ac:dyDescent="0.3">
      <c r="A1963" s="32">
        <v>1689</v>
      </c>
      <c r="B1963" s="47" t="s">
        <v>2239</v>
      </c>
      <c r="C1963" s="47"/>
      <c r="D1963" s="47"/>
      <c r="E1963" s="48">
        <v>30.263000000000002</v>
      </c>
      <c r="F1963" s="47"/>
      <c r="G1963" s="47"/>
      <c r="H1963" s="47"/>
      <c r="I1963" s="49">
        <v>158.13013000000001</v>
      </c>
      <c r="J1963" s="47" t="s">
        <v>87</v>
      </c>
      <c r="K1963" s="49"/>
      <c r="L1963" s="49"/>
      <c r="M1963" s="49"/>
      <c r="N1963" s="49"/>
      <c r="O1963" s="49"/>
      <c r="P1963" s="49"/>
      <c r="Q1963" s="49"/>
      <c r="R1963" s="49"/>
      <c r="S1963" s="47"/>
      <c r="T1963" s="46">
        <v>7300541</v>
      </c>
      <c r="U1963" s="46">
        <v>6177147</v>
      </c>
      <c r="V1963" s="46">
        <v>10373056</v>
      </c>
      <c r="W1963" s="46">
        <v>13110147</v>
      </c>
      <c r="X1963" s="30">
        <v>4</v>
      </c>
    </row>
    <row r="1964" spans="1:24" x14ac:dyDescent="0.3">
      <c r="A1964" s="32">
        <v>1690</v>
      </c>
      <c r="B1964" s="47" t="s">
        <v>2744</v>
      </c>
      <c r="C1964" s="47"/>
      <c r="D1964" s="47"/>
      <c r="E1964" s="48">
        <v>30.263999999999999</v>
      </c>
      <c r="F1964" s="47"/>
      <c r="G1964" s="47"/>
      <c r="H1964" s="47"/>
      <c r="I1964" s="49">
        <v>388.16690999999997</v>
      </c>
      <c r="J1964" s="47" t="s">
        <v>87</v>
      </c>
      <c r="K1964" s="49"/>
      <c r="L1964" s="49"/>
      <c r="M1964" s="49"/>
      <c r="N1964" s="49"/>
      <c r="O1964" s="49"/>
      <c r="P1964" s="49"/>
      <c r="Q1964" s="49"/>
      <c r="R1964" s="49"/>
      <c r="S1964" s="47"/>
      <c r="T1964" s="46">
        <v>1876193</v>
      </c>
      <c r="U1964" s="46"/>
      <c r="V1964" s="46">
        <v>2618995</v>
      </c>
      <c r="W1964" s="46">
        <v>2786420</v>
      </c>
      <c r="X1964" s="30">
        <v>3</v>
      </c>
    </row>
    <row r="1965" spans="1:24" x14ac:dyDescent="0.3">
      <c r="A1965" s="32">
        <v>1691</v>
      </c>
      <c r="B1965" s="47" t="s">
        <v>2745</v>
      </c>
      <c r="C1965" s="47"/>
      <c r="D1965" s="47"/>
      <c r="E1965" s="48">
        <v>30.265999999999998</v>
      </c>
      <c r="F1965" s="47"/>
      <c r="G1965" s="47"/>
      <c r="H1965" s="47"/>
      <c r="I1965" s="49">
        <v>604.68804999999998</v>
      </c>
      <c r="J1965" s="47" t="s">
        <v>87</v>
      </c>
      <c r="K1965" s="49"/>
      <c r="L1965" s="49"/>
      <c r="M1965" s="49"/>
      <c r="N1965" s="49"/>
      <c r="O1965" s="49"/>
      <c r="P1965" s="49"/>
      <c r="Q1965" s="49"/>
      <c r="R1965" s="49"/>
      <c r="S1965" s="47"/>
      <c r="T1965" s="46">
        <v>2104048</v>
      </c>
      <c r="U1965" s="46">
        <v>1977155</v>
      </c>
      <c r="V1965" s="46">
        <v>3268069</v>
      </c>
      <c r="W1965" s="46">
        <v>4147018</v>
      </c>
      <c r="X1965" s="30">
        <v>4</v>
      </c>
    </row>
    <row r="1966" spans="1:24" x14ac:dyDescent="0.3">
      <c r="A1966" s="32">
        <v>1692</v>
      </c>
      <c r="B1966" s="47" t="s">
        <v>2240</v>
      </c>
      <c r="C1966" s="47"/>
      <c r="D1966" s="47"/>
      <c r="E1966" s="48">
        <v>30.268999999999998</v>
      </c>
      <c r="F1966" s="47"/>
      <c r="G1966" s="47"/>
      <c r="H1966" s="47"/>
      <c r="I1966" s="49">
        <v>224.22470000000001</v>
      </c>
      <c r="J1966" s="47" t="s">
        <v>87</v>
      </c>
      <c r="K1966" s="49"/>
      <c r="L1966" s="49"/>
      <c r="M1966" s="49"/>
      <c r="N1966" s="49"/>
      <c r="O1966" s="49"/>
      <c r="P1966" s="49"/>
      <c r="Q1966" s="49"/>
      <c r="R1966" s="49"/>
      <c r="S1966" s="47"/>
      <c r="T1966" s="46">
        <v>3359679</v>
      </c>
      <c r="U1966" s="46">
        <v>2452901</v>
      </c>
      <c r="V1966" s="46">
        <v>4313230</v>
      </c>
      <c r="W1966" s="46">
        <v>5321417</v>
      </c>
      <c r="X1966" s="30">
        <v>4</v>
      </c>
    </row>
    <row r="1967" spans="1:24" x14ac:dyDescent="0.3">
      <c r="A1967" s="32">
        <v>1693</v>
      </c>
      <c r="B1967" s="47" t="s">
        <v>2241</v>
      </c>
      <c r="C1967" s="47"/>
      <c r="D1967" s="47"/>
      <c r="E1967" s="48">
        <v>30.273</v>
      </c>
      <c r="F1967" s="47"/>
      <c r="G1967" s="47"/>
      <c r="H1967" s="47"/>
      <c r="I1967" s="49">
        <v>208.18217000000001</v>
      </c>
      <c r="J1967" s="47" t="s">
        <v>87</v>
      </c>
      <c r="K1967" s="49"/>
      <c r="L1967" s="49"/>
      <c r="M1967" s="49"/>
      <c r="N1967" s="49"/>
      <c r="O1967" s="49"/>
      <c r="P1967" s="49"/>
      <c r="Q1967" s="49"/>
      <c r="R1967" s="49"/>
      <c r="S1967" s="47"/>
      <c r="T1967" s="46">
        <v>3827461</v>
      </c>
      <c r="U1967" s="46">
        <v>3346927</v>
      </c>
      <c r="V1967" s="46">
        <v>5739490</v>
      </c>
      <c r="W1967" s="46">
        <v>6523259</v>
      </c>
      <c r="X1967" s="30">
        <v>4</v>
      </c>
    </row>
    <row r="1968" spans="1:24" x14ac:dyDescent="0.3">
      <c r="A1968" s="32">
        <v>1694</v>
      </c>
      <c r="B1968" s="47" t="s">
        <v>2242</v>
      </c>
      <c r="C1968" s="47"/>
      <c r="D1968" s="47"/>
      <c r="E1968" s="48">
        <v>30.28</v>
      </c>
      <c r="F1968" s="47"/>
      <c r="G1968" s="47"/>
      <c r="H1968" s="47"/>
      <c r="I1968" s="49">
        <v>129.11482000000001</v>
      </c>
      <c r="J1968" s="47">
        <v>129.11440999999999</v>
      </c>
      <c r="K1968" s="49"/>
      <c r="L1968" s="49"/>
      <c r="M1968" s="49"/>
      <c r="N1968" s="49"/>
      <c r="O1968" s="49"/>
      <c r="P1968" s="49"/>
      <c r="Q1968" s="49"/>
      <c r="R1968" s="49"/>
      <c r="S1968" s="47"/>
      <c r="T1968" s="46"/>
      <c r="U1968" s="46">
        <v>11421921</v>
      </c>
      <c r="V1968" s="46"/>
      <c r="W1968" s="46"/>
      <c r="X1968" s="30">
        <v>1</v>
      </c>
    </row>
    <row r="1969" spans="1:24" x14ac:dyDescent="0.3">
      <c r="A1969" s="32">
        <v>1695</v>
      </c>
      <c r="B1969" s="47" t="s">
        <v>733</v>
      </c>
      <c r="C1969" s="47"/>
      <c r="D1969" s="47"/>
      <c r="E1969" s="48">
        <v>30.289000000000001</v>
      </c>
      <c r="F1969" s="47"/>
      <c r="G1969" s="47"/>
      <c r="H1969" s="47"/>
      <c r="I1969" s="49">
        <v>395.16397000000001</v>
      </c>
      <c r="J1969" s="47" t="s">
        <v>87</v>
      </c>
      <c r="K1969" s="49"/>
      <c r="L1969" s="49"/>
      <c r="M1969" s="49"/>
      <c r="N1969" s="49"/>
      <c r="O1969" s="49"/>
      <c r="P1969" s="49"/>
      <c r="Q1969" s="49"/>
      <c r="R1969" s="49"/>
      <c r="S1969" s="47"/>
      <c r="T1969" s="46">
        <v>3028489</v>
      </c>
      <c r="U1969" s="46">
        <v>3392926</v>
      </c>
      <c r="V1969" s="46">
        <v>2561377</v>
      </c>
      <c r="W1969" s="46">
        <v>1801806</v>
      </c>
      <c r="X1969" s="30">
        <v>4</v>
      </c>
    </row>
    <row r="1970" spans="1:24" x14ac:dyDescent="0.3">
      <c r="A1970" s="32">
        <v>1696</v>
      </c>
      <c r="B1970" s="47" t="s">
        <v>2244</v>
      </c>
      <c r="C1970" s="47"/>
      <c r="D1970" s="47"/>
      <c r="E1970" s="48">
        <v>30.295000000000002</v>
      </c>
      <c r="F1970" s="47"/>
      <c r="G1970" s="47"/>
      <c r="H1970" s="47"/>
      <c r="I1970" s="49">
        <v>284.14069999999998</v>
      </c>
      <c r="J1970" s="47" t="s">
        <v>87</v>
      </c>
      <c r="K1970" s="49"/>
      <c r="L1970" s="49"/>
      <c r="M1970" s="49"/>
      <c r="N1970" s="49"/>
      <c r="O1970" s="49"/>
      <c r="P1970" s="49"/>
      <c r="Q1970" s="49"/>
      <c r="R1970" s="49"/>
      <c r="S1970" s="47"/>
      <c r="T1970" s="46">
        <v>2677828</v>
      </c>
      <c r="U1970" s="46">
        <v>2514129</v>
      </c>
      <c r="V1970" s="46">
        <v>2139800</v>
      </c>
      <c r="W1970" s="46">
        <v>2166733</v>
      </c>
      <c r="X1970" s="30">
        <v>4</v>
      </c>
    </row>
    <row r="1971" spans="1:24" x14ac:dyDescent="0.3">
      <c r="A1971" s="32">
        <v>1697</v>
      </c>
      <c r="B1971" s="47" t="s">
        <v>2746</v>
      </c>
      <c r="C1971" s="47"/>
      <c r="D1971" s="47"/>
      <c r="E1971" s="48">
        <v>30.335999999999999</v>
      </c>
      <c r="F1971" s="47"/>
      <c r="G1971" s="47"/>
      <c r="H1971" s="47"/>
      <c r="I1971" s="49">
        <v>576.14705000000004</v>
      </c>
      <c r="J1971" s="47" t="s">
        <v>87</v>
      </c>
      <c r="K1971" s="49"/>
      <c r="L1971" s="49"/>
      <c r="M1971" s="49"/>
      <c r="N1971" s="49"/>
      <c r="O1971" s="49"/>
      <c r="P1971" s="49"/>
      <c r="Q1971" s="49"/>
      <c r="R1971" s="49"/>
      <c r="S1971" s="47"/>
      <c r="T1971" s="46">
        <v>3304056</v>
      </c>
      <c r="U1971" s="46">
        <v>2490012</v>
      </c>
      <c r="V1971" s="46">
        <v>1508290</v>
      </c>
      <c r="W1971" s="46" t="s">
        <v>87</v>
      </c>
      <c r="X1971" s="30">
        <v>3</v>
      </c>
    </row>
    <row r="1972" spans="1:24" x14ac:dyDescent="0.3">
      <c r="A1972" s="32">
        <v>1698</v>
      </c>
      <c r="B1972" s="47" t="s">
        <v>2246</v>
      </c>
      <c r="C1972" s="47"/>
      <c r="D1972" s="47"/>
      <c r="E1972" s="48">
        <v>30.335999999999999</v>
      </c>
      <c r="F1972" s="47"/>
      <c r="G1972" s="47"/>
      <c r="H1972" s="47"/>
      <c r="I1972" s="49">
        <v>358.14109000000002</v>
      </c>
      <c r="J1972" s="47" t="s">
        <v>87</v>
      </c>
      <c r="K1972" s="49"/>
      <c r="L1972" s="49"/>
      <c r="M1972" s="49"/>
      <c r="N1972" s="49"/>
      <c r="O1972" s="49"/>
      <c r="P1972" s="49"/>
      <c r="Q1972" s="49"/>
      <c r="R1972" s="49"/>
      <c r="S1972" s="47"/>
      <c r="T1972" s="46">
        <v>3547511</v>
      </c>
      <c r="U1972" s="46">
        <v>9762045</v>
      </c>
      <c r="V1972" s="46">
        <v>1783550</v>
      </c>
      <c r="W1972" s="46">
        <v>1254904</v>
      </c>
      <c r="X1972" s="30">
        <v>4</v>
      </c>
    </row>
    <row r="1973" spans="1:24" x14ac:dyDescent="0.3">
      <c r="A1973" s="32">
        <v>1699</v>
      </c>
      <c r="B1973" s="47" t="s">
        <v>2248</v>
      </c>
      <c r="C1973" s="47"/>
      <c r="D1973" s="47"/>
      <c r="E1973" s="48">
        <v>30.338000000000001</v>
      </c>
      <c r="F1973" s="47"/>
      <c r="G1973" s="47"/>
      <c r="H1973" s="47"/>
      <c r="I1973" s="49">
        <v>402.24007999999998</v>
      </c>
      <c r="J1973" s="47" t="s">
        <v>87</v>
      </c>
      <c r="K1973" s="49"/>
      <c r="L1973" s="49"/>
      <c r="M1973" s="49"/>
      <c r="N1973" s="49"/>
      <c r="O1973" s="49"/>
      <c r="P1973" s="49"/>
      <c r="Q1973" s="49"/>
      <c r="R1973" s="49"/>
      <c r="S1973" s="47"/>
      <c r="T1973" s="46">
        <v>2714887</v>
      </c>
      <c r="U1973" s="46">
        <v>7638154</v>
      </c>
      <c r="V1973" s="46">
        <v>766389</v>
      </c>
      <c r="W1973" s="46">
        <v>1437670</v>
      </c>
      <c r="X1973" s="30">
        <v>4</v>
      </c>
    </row>
    <row r="1974" spans="1:24" x14ac:dyDescent="0.3">
      <c r="A1974" s="32">
        <v>1700</v>
      </c>
      <c r="B1974" s="47" t="s">
        <v>2747</v>
      </c>
      <c r="C1974" s="47"/>
      <c r="D1974" s="47"/>
      <c r="E1974" s="48">
        <v>30.34</v>
      </c>
      <c r="F1974" s="47"/>
      <c r="G1974" s="47"/>
      <c r="H1974" s="47"/>
      <c r="I1974" s="49">
        <v>224.17707999999999</v>
      </c>
      <c r="J1974" s="47" t="s">
        <v>87</v>
      </c>
      <c r="K1974" s="49"/>
      <c r="L1974" s="49"/>
      <c r="M1974" s="49"/>
      <c r="N1974" s="49"/>
      <c r="O1974" s="49"/>
      <c r="P1974" s="49"/>
      <c r="Q1974" s="49"/>
      <c r="R1974" s="49"/>
      <c r="S1974" s="47"/>
      <c r="T1974" s="46"/>
      <c r="U1974" s="46"/>
      <c r="V1974" s="46"/>
      <c r="W1974" s="46">
        <v>1762220</v>
      </c>
      <c r="X1974" s="30">
        <v>1</v>
      </c>
    </row>
    <row r="1975" spans="1:24" x14ac:dyDescent="0.3">
      <c r="A1975" s="32">
        <v>1701</v>
      </c>
      <c r="B1975" s="47" t="s">
        <v>2748</v>
      </c>
      <c r="C1975" s="47"/>
      <c r="D1975" s="47"/>
      <c r="E1975" s="48">
        <v>30.34</v>
      </c>
      <c r="F1975" s="47"/>
      <c r="G1975" s="47"/>
      <c r="H1975" s="47"/>
      <c r="I1975" s="49">
        <v>192.18725000000001</v>
      </c>
      <c r="J1975" s="47" t="s">
        <v>87</v>
      </c>
      <c r="K1975" s="49"/>
      <c r="L1975" s="49"/>
      <c r="M1975" s="49"/>
      <c r="N1975" s="49"/>
      <c r="O1975" s="49"/>
      <c r="P1975" s="49"/>
      <c r="Q1975" s="49"/>
      <c r="R1975" s="49"/>
      <c r="S1975" s="47"/>
      <c r="T1975" s="46">
        <v>19652000</v>
      </c>
      <c r="U1975" s="46"/>
      <c r="V1975" s="46">
        <v>29808246</v>
      </c>
      <c r="W1975" s="46">
        <v>37841999</v>
      </c>
      <c r="X1975" s="30">
        <v>3</v>
      </c>
    </row>
    <row r="1976" spans="1:24" x14ac:dyDescent="0.3">
      <c r="A1976" s="32">
        <v>1702</v>
      </c>
      <c r="B1976" s="47" t="s">
        <v>2749</v>
      </c>
      <c r="C1976" s="47"/>
      <c r="D1976" s="47"/>
      <c r="E1976" s="48">
        <v>30.344999999999999</v>
      </c>
      <c r="F1976" s="47"/>
      <c r="G1976" s="47"/>
      <c r="H1976" s="47"/>
      <c r="I1976" s="49">
        <v>144.11447999999999</v>
      </c>
      <c r="J1976" s="47" t="s">
        <v>87</v>
      </c>
      <c r="K1976" s="49"/>
      <c r="L1976" s="49"/>
      <c r="M1976" s="49"/>
      <c r="N1976" s="49"/>
      <c r="O1976" s="49"/>
      <c r="P1976" s="49"/>
      <c r="Q1976" s="49"/>
      <c r="R1976" s="49"/>
      <c r="S1976" s="47"/>
      <c r="T1976" s="46">
        <v>4400769</v>
      </c>
      <c r="U1976" s="46">
        <v>11497880</v>
      </c>
      <c r="V1976" s="46">
        <v>1792138</v>
      </c>
      <c r="W1976" s="46">
        <v>2252184</v>
      </c>
      <c r="X1976" s="30">
        <v>4</v>
      </c>
    </row>
    <row r="1977" spans="1:24" x14ac:dyDescent="0.3">
      <c r="A1977" s="32">
        <v>1703</v>
      </c>
      <c r="B1977" s="47" t="s">
        <v>2750</v>
      </c>
      <c r="C1977" s="47"/>
      <c r="D1977" s="47"/>
      <c r="E1977" s="48">
        <v>30.344999999999999</v>
      </c>
      <c r="F1977" s="47"/>
      <c r="G1977" s="47"/>
      <c r="H1977" s="47"/>
      <c r="I1977" s="49">
        <v>253.17848000000001</v>
      </c>
      <c r="J1977" s="47" t="s">
        <v>87</v>
      </c>
      <c r="K1977" s="49"/>
      <c r="L1977" s="49"/>
      <c r="M1977" s="49"/>
      <c r="N1977" s="49"/>
      <c r="O1977" s="49"/>
      <c r="P1977" s="49"/>
      <c r="Q1977" s="49"/>
      <c r="R1977" s="49"/>
      <c r="S1977" s="47"/>
      <c r="T1977" s="46">
        <v>2138833</v>
      </c>
      <c r="U1977" s="46">
        <v>7715868</v>
      </c>
      <c r="V1977" s="46">
        <v>1020374</v>
      </c>
      <c r="W1977" s="46">
        <v>1402667</v>
      </c>
      <c r="X1977" s="30">
        <v>4</v>
      </c>
    </row>
    <row r="1978" spans="1:24" x14ac:dyDescent="0.3">
      <c r="A1978" s="32">
        <v>1704</v>
      </c>
      <c r="B1978" s="47" t="s">
        <v>2751</v>
      </c>
      <c r="C1978" s="47"/>
      <c r="D1978" s="47"/>
      <c r="E1978" s="48">
        <v>30.347000000000001</v>
      </c>
      <c r="F1978" s="47"/>
      <c r="G1978" s="47"/>
      <c r="H1978" s="47"/>
      <c r="I1978" s="49">
        <v>168.15087</v>
      </c>
      <c r="J1978" s="47" t="s">
        <v>87</v>
      </c>
      <c r="K1978" s="49"/>
      <c r="L1978" s="49"/>
      <c r="M1978" s="49"/>
      <c r="N1978" s="49"/>
      <c r="O1978" s="49"/>
      <c r="P1978" s="49"/>
      <c r="Q1978" s="49"/>
      <c r="R1978" s="49"/>
      <c r="S1978" s="47"/>
      <c r="T1978" s="46">
        <v>7721266</v>
      </c>
      <c r="U1978" s="46">
        <v>16886446</v>
      </c>
      <c r="V1978" s="46">
        <v>2772471</v>
      </c>
      <c r="W1978" s="46">
        <v>2655874</v>
      </c>
      <c r="X1978" s="30">
        <v>4</v>
      </c>
    </row>
    <row r="1979" spans="1:24" x14ac:dyDescent="0.3">
      <c r="A1979" s="32">
        <v>1705</v>
      </c>
      <c r="B1979" s="47" t="s">
        <v>2752</v>
      </c>
      <c r="C1979" s="47"/>
      <c r="D1979" s="47"/>
      <c r="E1979" s="48">
        <v>30.350999999999999</v>
      </c>
      <c r="F1979" s="47"/>
      <c r="G1979" s="47"/>
      <c r="H1979" s="47"/>
      <c r="I1979" s="49">
        <v>729.21393999999998</v>
      </c>
      <c r="J1979" s="47" t="s">
        <v>87</v>
      </c>
      <c r="K1979" s="49"/>
      <c r="L1979" s="49"/>
      <c r="M1979" s="49"/>
      <c r="N1979" s="49"/>
      <c r="O1979" s="49"/>
      <c r="P1979" s="49"/>
      <c r="Q1979" s="49"/>
      <c r="R1979" s="49"/>
      <c r="S1979" s="47"/>
      <c r="T1979" s="46">
        <v>3656653</v>
      </c>
      <c r="U1979" s="46">
        <v>8885998</v>
      </c>
      <c r="V1979" s="46">
        <v>1545463</v>
      </c>
      <c r="W1979" s="46">
        <v>1825966</v>
      </c>
      <c r="X1979" s="30">
        <v>4</v>
      </c>
    </row>
    <row r="1980" spans="1:24" x14ac:dyDescent="0.3">
      <c r="A1980" s="32">
        <v>1706</v>
      </c>
      <c r="B1980" s="47" t="s">
        <v>2249</v>
      </c>
      <c r="C1980" s="47"/>
      <c r="D1980" s="47"/>
      <c r="E1980" s="48">
        <v>30.350999999999999</v>
      </c>
      <c r="F1980" s="47"/>
      <c r="G1980" s="47"/>
      <c r="H1980" s="47"/>
      <c r="I1980" s="49">
        <v>188.14070000000001</v>
      </c>
      <c r="J1980" s="47" t="s">
        <v>87</v>
      </c>
      <c r="K1980" s="49"/>
      <c r="L1980" s="49"/>
      <c r="M1980" s="49"/>
      <c r="N1980" s="49"/>
      <c r="O1980" s="49"/>
      <c r="P1980" s="49"/>
      <c r="Q1980" s="49"/>
      <c r="R1980" s="49"/>
      <c r="S1980" s="47"/>
      <c r="T1980" s="46">
        <v>4400769</v>
      </c>
      <c r="U1980" s="46">
        <v>11497880</v>
      </c>
      <c r="V1980" s="46">
        <v>1792138</v>
      </c>
      <c r="W1980" s="46">
        <v>2252184</v>
      </c>
      <c r="X1980" s="30">
        <v>4</v>
      </c>
    </row>
    <row r="1981" spans="1:24" x14ac:dyDescent="0.3">
      <c r="A1981" s="32">
        <v>1707</v>
      </c>
      <c r="B1981" s="47" t="s">
        <v>2250</v>
      </c>
      <c r="C1981" s="47"/>
      <c r="D1981" s="47"/>
      <c r="E1981" s="48">
        <v>30.396999999999998</v>
      </c>
      <c r="F1981" s="47"/>
      <c r="G1981" s="47"/>
      <c r="H1981" s="47"/>
      <c r="I1981" s="49">
        <v>185.14103</v>
      </c>
      <c r="J1981" s="47" t="s">
        <v>87</v>
      </c>
      <c r="K1981" s="49"/>
      <c r="L1981" s="49"/>
      <c r="M1981" s="49"/>
      <c r="N1981" s="49"/>
      <c r="O1981" s="49"/>
      <c r="P1981" s="49"/>
      <c r="Q1981" s="49"/>
      <c r="R1981" s="49"/>
      <c r="S1981" s="47"/>
      <c r="T1981" s="46">
        <v>1683259</v>
      </c>
      <c r="U1981" s="46">
        <v>1408446</v>
      </c>
      <c r="V1981" s="46"/>
      <c r="W1981" s="46">
        <v>1787935</v>
      </c>
      <c r="X1981" s="30">
        <v>3</v>
      </c>
    </row>
    <row r="1982" spans="1:24" x14ac:dyDescent="0.3">
      <c r="A1982" s="32">
        <v>1708</v>
      </c>
      <c r="B1982" s="47" t="s">
        <v>2252</v>
      </c>
      <c r="C1982" s="47"/>
      <c r="D1982" s="47"/>
      <c r="E1982" s="48">
        <v>30.4</v>
      </c>
      <c r="F1982" s="47"/>
      <c r="G1982" s="47"/>
      <c r="H1982" s="47"/>
      <c r="I1982" s="49">
        <v>260.14069999999998</v>
      </c>
      <c r="J1982" s="47" t="s">
        <v>87</v>
      </c>
      <c r="K1982" s="49"/>
      <c r="L1982" s="49"/>
      <c r="M1982" s="49"/>
      <c r="N1982" s="49"/>
      <c r="O1982" s="49"/>
      <c r="P1982" s="49"/>
      <c r="Q1982" s="49"/>
      <c r="R1982" s="49"/>
      <c r="S1982" s="47"/>
      <c r="T1982" s="46">
        <v>8938214</v>
      </c>
      <c r="U1982" s="46">
        <v>10519359</v>
      </c>
      <c r="V1982" s="46"/>
      <c r="W1982" s="46">
        <v>10111993</v>
      </c>
      <c r="X1982" s="30">
        <v>3</v>
      </c>
    </row>
    <row r="1983" spans="1:24" x14ac:dyDescent="0.3">
      <c r="A1983" s="32">
        <v>1709</v>
      </c>
      <c r="B1983" s="47" t="s">
        <v>2255</v>
      </c>
      <c r="C1983" s="47"/>
      <c r="D1983" s="47"/>
      <c r="E1983" s="48">
        <v>30.402000000000001</v>
      </c>
      <c r="F1983" s="47"/>
      <c r="G1983" s="47"/>
      <c r="H1983" s="47"/>
      <c r="I1983" s="49">
        <v>284.14069999999998</v>
      </c>
      <c r="J1983" s="47" t="s">
        <v>87</v>
      </c>
      <c r="K1983" s="49"/>
      <c r="L1983" s="49"/>
      <c r="M1983" s="49"/>
      <c r="N1983" s="49"/>
      <c r="O1983" s="49"/>
      <c r="P1983" s="49"/>
      <c r="Q1983" s="49"/>
      <c r="R1983" s="49"/>
      <c r="S1983" s="47"/>
      <c r="T1983" s="46"/>
      <c r="U1983" s="46"/>
      <c r="V1983" s="46"/>
      <c r="W1983" s="46">
        <v>6224318</v>
      </c>
      <c r="X1983" s="30">
        <v>1</v>
      </c>
    </row>
    <row r="1984" spans="1:24" x14ac:dyDescent="0.3">
      <c r="A1984" s="32">
        <v>1710</v>
      </c>
      <c r="B1984" s="47" t="s">
        <v>2256</v>
      </c>
      <c r="C1984" s="47"/>
      <c r="D1984" s="47"/>
      <c r="E1984" s="48">
        <v>30.402999999999999</v>
      </c>
      <c r="F1984" s="47"/>
      <c r="G1984" s="47"/>
      <c r="H1984" s="47"/>
      <c r="I1984" s="49">
        <v>370.14109000000002</v>
      </c>
      <c r="J1984" s="47" t="s">
        <v>87</v>
      </c>
      <c r="K1984" s="49"/>
      <c r="L1984" s="49"/>
      <c r="M1984" s="49"/>
      <c r="N1984" s="49"/>
      <c r="O1984" s="49"/>
      <c r="P1984" s="49"/>
      <c r="Q1984" s="49"/>
      <c r="R1984" s="49"/>
      <c r="S1984" s="47"/>
      <c r="T1984" s="46">
        <v>2535682</v>
      </c>
      <c r="U1984" s="46">
        <v>2925937</v>
      </c>
      <c r="V1984" s="46"/>
      <c r="W1984" s="46">
        <v>2819607</v>
      </c>
      <c r="X1984" s="30">
        <v>3</v>
      </c>
    </row>
    <row r="1985" spans="1:24" x14ac:dyDescent="0.3">
      <c r="A1985" s="32">
        <v>1711</v>
      </c>
      <c r="B1985" s="47" t="s">
        <v>2756</v>
      </c>
      <c r="C1985" s="47"/>
      <c r="D1985" s="47"/>
      <c r="E1985" s="48">
        <v>30.41</v>
      </c>
      <c r="F1985" s="47"/>
      <c r="G1985" s="47"/>
      <c r="H1985" s="47"/>
      <c r="I1985" s="49">
        <v>220.14578</v>
      </c>
      <c r="J1985" s="47" t="s">
        <v>87</v>
      </c>
      <c r="K1985" s="49"/>
      <c r="L1985" s="49"/>
      <c r="M1985" s="49"/>
      <c r="N1985" s="49"/>
      <c r="O1985" s="49"/>
      <c r="P1985" s="49"/>
      <c r="Q1985" s="49"/>
      <c r="R1985" s="49"/>
      <c r="S1985" s="47"/>
      <c r="T1985" s="46">
        <v>8216835</v>
      </c>
      <c r="U1985" s="46">
        <v>4404123</v>
      </c>
      <c r="V1985" s="46">
        <v>4824729</v>
      </c>
      <c r="W1985" s="46">
        <v>13655762</v>
      </c>
      <c r="X1985" s="30">
        <v>4</v>
      </c>
    </row>
    <row r="1986" spans="1:24" x14ac:dyDescent="0.3">
      <c r="A1986" s="32">
        <v>1712</v>
      </c>
      <c r="B1986" s="47" t="s">
        <v>2757</v>
      </c>
      <c r="C1986" s="47"/>
      <c r="D1986" s="47"/>
      <c r="E1986" s="48">
        <v>30.41</v>
      </c>
      <c r="F1986" s="47"/>
      <c r="G1986" s="47"/>
      <c r="H1986" s="47"/>
      <c r="I1986" s="49">
        <v>128.15594999999999</v>
      </c>
      <c r="J1986" s="47" t="s">
        <v>87</v>
      </c>
      <c r="K1986" s="49"/>
      <c r="L1986" s="49"/>
      <c r="M1986" s="49"/>
      <c r="N1986" s="49"/>
      <c r="O1986" s="49"/>
      <c r="P1986" s="49"/>
      <c r="Q1986" s="49"/>
      <c r="R1986" s="49"/>
      <c r="S1986" s="47"/>
      <c r="T1986" s="46">
        <v>1748882</v>
      </c>
      <c r="U1986" s="46">
        <v>1903578</v>
      </c>
      <c r="V1986" s="46"/>
      <c r="W1986" s="46">
        <v>2042502</v>
      </c>
      <c r="X1986" s="30">
        <v>3</v>
      </c>
    </row>
    <row r="1987" spans="1:24" x14ac:dyDescent="0.3">
      <c r="A1987" s="32">
        <v>1713</v>
      </c>
      <c r="B1987" s="47" t="s">
        <v>2758</v>
      </c>
      <c r="C1987" s="47"/>
      <c r="D1987" s="47"/>
      <c r="E1987" s="48">
        <v>30.411999999999999</v>
      </c>
      <c r="F1987" s="47"/>
      <c r="G1987" s="47"/>
      <c r="H1987" s="47"/>
      <c r="I1987" s="49">
        <v>164.11957000000001</v>
      </c>
      <c r="J1987" s="47">
        <v>164.11909</v>
      </c>
      <c r="K1987" s="49"/>
      <c r="L1987" s="49"/>
      <c r="M1987" s="49"/>
      <c r="N1987" s="49"/>
      <c r="O1987" s="49"/>
      <c r="P1987" s="49"/>
      <c r="Q1987" s="49"/>
      <c r="R1987" s="49"/>
      <c r="S1987" s="47"/>
      <c r="T1987" s="46">
        <v>747052</v>
      </c>
      <c r="U1987" s="46" t="s">
        <v>87</v>
      </c>
      <c r="V1987" s="46">
        <v>86907</v>
      </c>
      <c r="W1987" s="46">
        <v>854729</v>
      </c>
      <c r="X1987" s="30">
        <v>3</v>
      </c>
    </row>
    <row r="1988" spans="1:24" x14ac:dyDescent="0.3">
      <c r="A1988" s="32">
        <v>1714</v>
      </c>
      <c r="B1988" s="47" t="s">
        <v>2759</v>
      </c>
      <c r="C1988" s="47"/>
      <c r="D1988" s="47"/>
      <c r="E1988" s="48">
        <v>30.417000000000002</v>
      </c>
      <c r="F1988" s="47"/>
      <c r="G1988" s="47"/>
      <c r="H1988" s="47"/>
      <c r="I1988" s="49">
        <v>216.13561000000001</v>
      </c>
      <c r="J1988" s="47" t="s">
        <v>87</v>
      </c>
      <c r="K1988" s="49"/>
      <c r="L1988" s="49"/>
      <c r="M1988" s="49"/>
      <c r="N1988" s="49"/>
      <c r="O1988" s="49"/>
      <c r="P1988" s="49"/>
      <c r="Q1988" s="49"/>
      <c r="R1988" s="49"/>
      <c r="S1988" s="47"/>
      <c r="T1988" s="46">
        <v>2112181</v>
      </c>
      <c r="U1988" s="46">
        <v>2726535</v>
      </c>
      <c r="V1988" s="46"/>
      <c r="W1988" s="46">
        <v>4085894</v>
      </c>
      <c r="X1988" s="30">
        <v>3</v>
      </c>
    </row>
    <row r="1989" spans="1:24" x14ac:dyDescent="0.3">
      <c r="A1989" s="32">
        <v>1715</v>
      </c>
      <c r="B1989" s="47" t="s">
        <v>2257</v>
      </c>
      <c r="C1989" s="47"/>
      <c r="D1989" s="47"/>
      <c r="E1989" s="48">
        <v>30.422999999999998</v>
      </c>
      <c r="F1989" s="47"/>
      <c r="G1989" s="47"/>
      <c r="H1989" s="47"/>
      <c r="I1989" s="49">
        <v>396.32341000000002</v>
      </c>
      <c r="J1989" s="47" t="s">
        <v>87</v>
      </c>
      <c r="K1989" s="49"/>
      <c r="L1989" s="49"/>
      <c r="M1989" s="49"/>
      <c r="N1989" s="49"/>
      <c r="O1989" s="49"/>
      <c r="P1989" s="49"/>
      <c r="Q1989" s="49"/>
      <c r="R1989" s="49"/>
      <c r="S1989" s="47"/>
      <c r="T1989" s="46"/>
      <c r="U1989" s="46">
        <v>1607057</v>
      </c>
      <c r="V1989" s="46">
        <v>1242245</v>
      </c>
      <c r="W1989" s="46">
        <v>1897085</v>
      </c>
      <c r="X1989" s="30">
        <v>3</v>
      </c>
    </row>
    <row r="1990" spans="1:24" x14ac:dyDescent="0.3">
      <c r="A1990" s="32">
        <v>1716</v>
      </c>
      <c r="B1990" s="47" t="s">
        <v>2760</v>
      </c>
      <c r="C1990" s="47"/>
      <c r="D1990" s="47"/>
      <c r="E1990" s="48">
        <v>30.436</v>
      </c>
      <c r="F1990" s="47"/>
      <c r="G1990" s="47"/>
      <c r="H1990" s="47"/>
      <c r="I1990" s="49">
        <v>246.18256</v>
      </c>
      <c r="J1990" s="47" t="s">
        <v>87</v>
      </c>
      <c r="K1990" s="49"/>
      <c r="L1990" s="49"/>
      <c r="M1990" s="49"/>
      <c r="N1990" s="49"/>
      <c r="O1990" s="49"/>
      <c r="P1990" s="49"/>
      <c r="Q1990" s="49"/>
      <c r="R1990" s="49"/>
      <c r="S1990" s="47"/>
      <c r="T1990" s="46" t="s">
        <v>87</v>
      </c>
      <c r="U1990" s="46">
        <v>43672528</v>
      </c>
      <c r="V1990" s="46"/>
      <c r="W1990" s="46"/>
      <c r="X1990" s="30">
        <v>1</v>
      </c>
    </row>
    <row r="1991" spans="1:24" x14ac:dyDescent="0.3">
      <c r="A1991" s="32">
        <v>1717</v>
      </c>
      <c r="B1991" s="47" t="s">
        <v>2761</v>
      </c>
      <c r="C1991" s="47"/>
      <c r="D1991" s="47"/>
      <c r="E1991" s="48">
        <v>30.452999999999999</v>
      </c>
      <c r="F1991" s="47"/>
      <c r="G1991" s="47"/>
      <c r="H1991" s="47"/>
      <c r="I1991" s="49">
        <v>192.15087</v>
      </c>
      <c r="J1991" s="47">
        <v>192.15028000000001</v>
      </c>
      <c r="K1991" s="49"/>
      <c r="L1991" s="49"/>
      <c r="M1991" s="49"/>
      <c r="N1991" s="49"/>
      <c r="O1991" s="49"/>
      <c r="P1991" s="49"/>
      <c r="Q1991" s="49"/>
      <c r="R1991" s="49"/>
      <c r="S1991" s="47"/>
      <c r="T1991" s="46"/>
      <c r="U1991" s="46">
        <v>13751914</v>
      </c>
      <c r="V1991" s="46">
        <v>8219057</v>
      </c>
      <c r="W1991" s="46">
        <v>21947716</v>
      </c>
      <c r="X1991" s="30">
        <v>3</v>
      </c>
    </row>
    <row r="1992" spans="1:24" x14ac:dyDescent="0.3">
      <c r="A1992" s="32">
        <v>1718</v>
      </c>
      <c r="B1992" s="47" t="s">
        <v>2762</v>
      </c>
      <c r="C1992" s="47"/>
      <c r="D1992" s="47"/>
      <c r="E1992" s="48">
        <v>30.452999999999999</v>
      </c>
      <c r="F1992" s="47"/>
      <c r="G1992" s="47"/>
      <c r="H1992" s="47"/>
      <c r="I1992" s="49">
        <v>262.22912000000002</v>
      </c>
      <c r="J1992" s="47" t="s">
        <v>87</v>
      </c>
      <c r="K1992" s="49"/>
      <c r="L1992" s="49"/>
      <c r="M1992" s="49"/>
      <c r="N1992" s="49"/>
      <c r="O1992" s="49"/>
      <c r="P1992" s="49"/>
      <c r="Q1992" s="49"/>
      <c r="R1992" s="49"/>
      <c r="S1992" s="47"/>
      <c r="T1992" s="46">
        <v>921689</v>
      </c>
      <c r="U1992" s="46">
        <v>2305983</v>
      </c>
      <c r="V1992" s="46">
        <v>1272055</v>
      </c>
      <c r="W1992" s="46">
        <v>4414423</v>
      </c>
      <c r="X1992" s="30">
        <v>4</v>
      </c>
    </row>
    <row r="1993" spans="1:24" x14ac:dyDescent="0.3">
      <c r="A1993" s="32">
        <v>1719</v>
      </c>
      <c r="B1993" s="47" t="s">
        <v>2763</v>
      </c>
      <c r="C1993" s="47"/>
      <c r="D1993" s="47"/>
      <c r="E1993" s="48">
        <v>30.462</v>
      </c>
      <c r="F1993" s="47"/>
      <c r="G1993" s="47"/>
      <c r="H1993" s="47"/>
      <c r="I1993" s="49">
        <v>464.23797000000002</v>
      </c>
      <c r="J1993" s="47" t="s">
        <v>87</v>
      </c>
      <c r="K1993" s="49"/>
      <c r="L1993" s="49"/>
      <c r="M1993" s="49"/>
      <c r="N1993" s="49"/>
      <c r="O1993" s="49"/>
      <c r="P1993" s="49"/>
      <c r="Q1993" s="49"/>
      <c r="R1993" s="49"/>
      <c r="S1993" s="47"/>
      <c r="T1993" s="46">
        <v>1121390</v>
      </c>
      <c r="U1993" s="46">
        <v>1052059</v>
      </c>
      <c r="V1993" s="46"/>
      <c r="W1993" s="46">
        <v>1098044</v>
      </c>
      <c r="X1993" s="30">
        <v>3</v>
      </c>
    </row>
    <row r="1994" spans="1:24" x14ac:dyDescent="0.3">
      <c r="A1994" s="32">
        <v>1720</v>
      </c>
      <c r="B1994" s="47" t="s">
        <v>2259</v>
      </c>
      <c r="C1994" s="47"/>
      <c r="D1994" s="47"/>
      <c r="E1994" s="48">
        <v>30.484000000000002</v>
      </c>
      <c r="F1994" s="47"/>
      <c r="G1994" s="47"/>
      <c r="H1994" s="47"/>
      <c r="I1994" s="49">
        <v>214.15635</v>
      </c>
      <c r="J1994" s="47" t="s">
        <v>87</v>
      </c>
      <c r="K1994" s="49"/>
      <c r="L1994" s="49"/>
      <c r="M1994" s="49"/>
      <c r="N1994" s="49"/>
      <c r="O1994" s="49"/>
      <c r="P1994" s="49"/>
      <c r="Q1994" s="49"/>
      <c r="R1994" s="49"/>
      <c r="S1994" s="47"/>
      <c r="T1994" s="46">
        <v>2552146</v>
      </c>
      <c r="U1994" s="46">
        <v>2495834</v>
      </c>
      <c r="V1994" s="46">
        <v>3743021</v>
      </c>
      <c r="W1994" s="46"/>
      <c r="X1994" s="30">
        <v>3</v>
      </c>
    </row>
    <row r="1995" spans="1:24" x14ac:dyDescent="0.3">
      <c r="A1995" s="32">
        <v>1721</v>
      </c>
      <c r="B1995" s="47" t="s">
        <v>2764</v>
      </c>
      <c r="C1995" s="47"/>
      <c r="D1995" s="47"/>
      <c r="E1995" s="48">
        <v>30.484999999999999</v>
      </c>
      <c r="F1995" s="47"/>
      <c r="G1995" s="47"/>
      <c r="H1995" s="47"/>
      <c r="I1995" s="49">
        <v>244.18217000000001</v>
      </c>
      <c r="J1995" s="47" t="s">
        <v>87</v>
      </c>
      <c r="K1995" s="49"/>
      <c r="L1995" s="49"/>
      <c r="M1995" s="49"/>
      <c r="N1995" s="49"/>
      <c r="O1995" s="49"/>
      <c r="P1995" s="49"/>
      <c r="Q1995" s="49"/>
      <c r="R1995" s="49"/>
      <c r="S1995" s="47"/>
      <c r="T1995" s="46"/>
      <c r="U1995" s="46"/>
      <c r="V1995" s="46"/>
      <c r="W1995" s="46">
        <v>5050321</v>
      </c>
      <c r="X1995" s="30">
        <v>1</v>
      </c>
    </row>
    <row r="1996" spans="1:24" x14ac:dyDescent="0.3">
      <c r="A1996" s="32">
        <v>1722</v>
      </c>
      <c r="B1996" s="47" t="s">
        <v>2260</v>
      </c>
      <c r="C1996" s="47"/>
      <c r="D1996" s="47"/>
      <c r="E1996" s="48">
        <v>30.486000000000001</v>
      </c>
      <c r="F1996" s="47"/>
      <c r="G1996" s="47"/>
      <c r="H1996" s="47"/>
      <c r="I1996" s="49">
        <v>236.10431</v>
      </c>
      <c r="J1996" s="47">
        <v>236.10348999999999</v>
      </c>
      <c r="K1996" s="49"/>
      <c r="L1996" s="49"/>
      <c r="M1996" s="49"/>
      <c r="N1996" s="49"/>
      <c r="O1996" s="49"/>
      <c r="P1996" s="49"/>
      <c r="Q1996" s="49"/>
      <c r="R1996" s="49"/>
      <c r="S1996" s="47"/>
      <c r="T1996" s="46"/>
      <c r="U1996" s="46"/>
      <c r="V1996" s="46">
        <v>2532053</v>
      </c>
      <c r="W1996" s="46"/>
      <c r="X1996" s="30">
        <v>1</v>
      </c>
    </row>
    <row r="1997" spans="1:24" x14ac:dyDescent="0.3">
      <c r="A1997" s="32">
        <v>1723</v>
      </c>
      <c r="B1997" s="47" t="s">
        <v>2765</v>
      </c>
      <c r="C1997" s="47"/>
      <c r="D1997" s="47"/>
      <c r="E1997" s="48">
        <v>30.491</v>
      </c>
      <c r="F1997" s="47"/>
      <c r="G1997" s="47"/>
      <c r="H1997" s="47"/>
      <c r="I1997" s="49">
        <v>376.22442999999998</v>
      </c>
      <c r="J1997" s="47" t="s">
        <v>87</v>
      </c>
      <c r="K1997" s="49"/>
      <c r="L1997" s="49"/>
      <c r="M1997" s="49"/>
      <c r="N1997" s="49"/>
      <c r="O1997" s="49"/>
      <c r="P1997" s="49"/>
      <c r="Q1997" s="49"/>
      <c r="R1997" s="49"/>
      <c r="S1997" s="47"/>
      <c r="T1997" s="46">
        <v>915955</v>
      </c>
      <c r="U1997" s="46"/>
      <c r="V1997" s="46">
        <v>798926</v>
      </c>
      <c r="W1997" s="46"/>
      <c r="X1997" s="30">
        <v>2</v>
      </c>
    </row>
    <row r="1998" spans="1:24" x14ac:dyDescent="0.3">
      <c r="A1998" s="32">
        <v>1724</v>
      </c>
      <c r="B1998" s="47" t="s">
        <v>2766</v>
      </c>
      <c r="C1998" s="47"/>
      <c r="D1998" s="47"/>
      <c r="E1998" s="48">
        <v>30.515000000000001</v>
      </c>
      <c r="F1998" s="47"/>
      <c r="G1998" s="47"/>
      <c r="H1998" s="47"/>
      <c r="I1998" s="49">
        <v>338.20877999999999</v>
      </c>
      <c r="J1998" s="47" t="s">
        <v>87</v>
      </c>
      <c r="K1998" s="49"/>
      <c r="L1998" s="49"/>
      <c r="M1998" s="49"/>
      <c r="N1998" s="49"/>
      <c r="O1998" s="49"/>
      <c r="P1998" s="49"/>
      <c r="Q1998" s="49"/>
      <c r="R1998" s="49"/>
      <c r="S1998" s="47"/>
      <c r="T1998" s="46">
        <v>1326511</v>
      </c>
      <c r="U1998" s="46">
        <v>1497680</v>
      </c>
      <c r="V1998" s="46">
        <v>1445153</v>
      </c>
      <c r="W1998" s="46">
        <v>1364484</v>
      </c>
      <c r="X1998" s="30">
        <v>4</v>
      </c>
    </row>
    <row r="1999" spans="1:24" x14ac:dyDescent="0.3">
      <c r="A1999" s="32">
        <v>1725</v>
      </c>
      <c r="B1999" s="47" t="s">
        <v>2767</v>
      </c>
      <c r="C1999" s="47"/>
      <c r="D1999" s="47"/>
      <c r="E1999" s="48">
        <v>30.518000000000001</v>
      </c>
      <c r="F1999" s="47"/>
      <c r="G1999" s="47"/>
      <c r="H1999" s="47"/>
      <c r="I1999" s="49">
        <v>345.17953999999997</v>
      </c>
      <c r="J1999" s="47" t="s">
        <v>87</v>
      </c>
      <c r="K1999" s="49"/>
      <c r="L1999" s="49"/>
      <c r="M1999" s="49"/>
      <c r="N1999" s="49"/>
      <c r="O1999" s="49"/>
      <c r="P1999" s="49"/>
      <c r="Q1999" s="49"/>
      <c r="R1999" s="49"/>
      <c r="S1999" s="47"/>
      <c r="T1999" s="46">
        <v>1326511</v>
      </c>
      <c r="U1999" s="46">
        <v>1497680</v>
      </c>
      <c r="V1999" s="46">
        <v>1445153</v>
      </c>
      <c r="W1999" s="46">
        <v>1364484</v>
      </c>
      <c r="X1999" s="30">
        <v>4</v>
      </c>
    </row>
    <row r="2000" spans="1:24" x14ac:dyDescent="0.3">
      <c r="A2000" s="32">
        <v>1726</v>
      </c>
      <c r="B2000" s="47" t="s">
        <v>2768</v>
      </c>
      <c r="C2000" s="47"/>
      <c r="D2000" s="47"/>
      <c r="E2000" s="48">
        <v>30.518000000000001</v>
      </c>
      <c r="F2000" s="47"/>
      <c r="G2000" s="47"/>
      <c r="H2000" s="47"/>
      <c r="I2000" s="49">
        <v>408.06783999999999</v>
      </c>
      <c r="J2000" s="47" t="s">
        <v>87</v>
      </c>
      <c r="K2000" s="49"/>
      <c r="L2000" s="49"/>
      <c r="M2000" s="49"/>
      <c r="N2000" s="49"/>
      <c r="O2000" s="49"/>
      <c r="P2000" s="49"/>
      <c r="Q2000" s="49"/>
      <c r="R2000" s="49"/>
      <c r="S2000" s="47"/>
      <c r="T2000" s="46">
        <v>1326511</v>
      </c>
      <c r="U2000" s="46">
        <v>1497680</v>
      </c>
      <c r="V2000" s="46">
        <v>1445153</v>
      </c>
      <c r="W2000" s="46">
        <v>1364484</v>
      </c>
      <c r="X2000" s="30">
        <v>4</v>
      </c>
    </row>
    <row r="2001" spans="1:24" x14ac:dyDescent="0.3">
      <c r="A2001" s="32">
        <v>1727</v>
      </c>
      <c r="B2001" s="47" t="s">
        <v>2769</v>
      </c>
      <c r="C2001" s="47"/>
      <c r="D2001" s="47"/>
      <c r="E2001" s="48">
        <v>30.527000000000001</v>
      </c>
      <c r="F2001" s="47"/>
      <c r="G2001" s="47"/>
      <c r="H2001" s="47"/>
      <c r="I2001" s="49">
        <v>170.13013000000001</v>
      </c>
      <c r="J2001" s="47" t="s">
        <v>87</v>
      </c>
      <c r="K2001" s="49"/>
      <c r="L2001" s="49"/>
      <c r="M2001" s="49"/>
      <c r="N2001" s="49"/>
      <c r="O2001" s="49"/>
      <c r="P2001" s="49"/>
      <c r="Q2001" s="49"/>
      <c r="R2001" s="49"/>
      <c r="S2001" s="47"/>
      <c r="T2001" s="46">
        <v>40933945</v>
      </c>
      <c r="U2001" s="46">
        <v>52158723</v>
      </c>
      <c r="V2001" s="46">
        <v>51170649</v>
      </c>
      <c r="W2001" s="46">
        <v>30820293</v>
      </c>
      <c r="X2001" s="30">
        <v>4</v>
      </c>
    </row>
    <row r="2002" spans="1:24" x14ac:dyDescent="0.3">
      <c r="A2002" s="32">
        <v>1728</v>
      </c>
      <c r="B2002" s="47" t="s">
        <v>2770</v>
      </c>
      <c r="C2002" s="47"/>
      <c r="D2002" s="47"/>
      <c r="E2002" s="48">
        <v>30.533000000000001</v>
      </c>
      <c r="F2002" s="47"/>
      <c r="G2002" s="47"/>
      <c r="H2002" s="47"/>
      <c r="I2002" s="49">
        <v>370.14109000000002</v>
      </c>
      <c r="J2002" s="47" t="s">
        <v>87</v>
      </c>
      <c r="K2002" s="49"/>
      <c r="L2002" s="49"/>
      <c r="M2002" s="49"/>
      <c r="N2002" s="49"/>
      <c r="O2002" s="49"/>
      <c r="P2002" s="49"/>
      <c r="Q2002" s="49"/>
      <c r="R2002" s="49"/>
      <c r="S2002" s="47"/>
      <c r="T2002" s="46">
        <v>2345006</v>
      </c>
      <c r="U2002" s="46">
        <v>2873266</v>
      </c>
      <c r="V2002" s="46">
        <v>2426726</v>
      </c>
      <c r="W2002" s="46">
        <v>1223723</v>
      </c>
      <c r="X2002" s="30">
        <v>4</v>
      </c>
    </row>
    <row r="2003" spans="1:24" x14ac:dyDescent="0.3">
      <c r="A2003" s="32">
        <v>1729</v>
      </c>
      <c r="B2003" s="47" t="s">
        <v>2771</v>
      </c>
      <c r="C2003" s="47"/>
      <c r="D2003" s="47"/>
      <c r="E2003" s="48">
        <v>30.588999999999999</v>
      </c>
      <c r="F2003" s="47"/>
      <c r="G2003" s="47"/>
      <c r="H2003" s="47"/>
      <c r="I2003" s="49">
        <v>230.05829</v>
      </c>
      <c r="J2003" s="47" t="s">
        <v>87</v>
      </c>
      <c r="K2003" s="49"/>
      <c r="L2003" s="49"/>
      <c r="M2003" s="49"/>
      <c r="N2003" s="49"/>
      <c r="O2003" s="49"/>
      <c r="P2003" s="49"/>
      <c r="Q2003" s="49"/>
      <c r="R2003" s="49"/>
      <c r="S2003" s="47"/>
      <c r="T2003" s="46">
        <v>368055</v>
      </c>
      <c r="U2003" s="46">
        <v>1002001</v>
      </c>
      <c r="V2003" s="46">
        <v>178894</v>
      </c>
      <c r="W2003" s="46">
        <v>216563</v>
      </c>
      <c r="X2003" s="30">
        <v>4</v>
      </c>
    </row>
    <row r="2004" spans="1:24" x14ac:dyDescent="0.3">
      <c r="A2004" s="32">
        <v>1730</v>
      </c>
      <c r="B2004" s="47" t="s">
        <v>2772</v>
      </c>
      <c r="C2004" s="47"/>
      <c r="D2004" s="47"/>
      <c r="E2004" s="48">
        <v>30.594000000000001</v>
      </c>
      <c r="F2004" s="47"/>
      <c r="G2004" s="47"/>
      <c r="H2004" s="47"/>
      <c r="I2004" s="49">
        <v>408.1891</v>
      </c>
      <c r="J2004" s="47" t="s">
        <v>87</v>
      </c>
      <c r="K2004" s="49"/>
      <c r="L2004" s="49"/>
      <c r="M2004" s="49"/>
      <c r="N2004" s="49"/>
      <c r="O2004" s="49"/>
      <c r="P2004" s="49"/>
      <c r="Q2004" s="49"/>
      <c r="R2004" s="49"/>
      <c r="S2004" s="47"/>
      <c r="T2004" s="46"/>
      <c r="U2004" s="46">
        <v>113980555</v>
      </c>
      <c r="V2004" s="46"/>
      <c r="W2004" s="46"/>
      <c r="X2004" s="30">
        <v>1</v>
      </c>
    </row>
    <row r="2005" spans="1:24" x14ac:dyDescent="0.3">
      <c r="A2005" s="32">
        <v>1731</v>
      </c>
      <c r="B2005" s="47" t="s">
        <v>2773</v>
      </c>
      <c r="C2005" s="47"/>
      <c r="D2005" s="47"/>
      <c r="E2005" s="48">
        <v>30.603000000000002</v>
      </c>
      <c r="F2005" s="47"/>
      <c r="G2005" s="47"/>
      <c r="H2005" s="47"/>
      <c r="I2005" s="49">
        <v>328.12783999999999</v>
      </c>
      <c r="J2005" s="47" t="s">
        <v>87</v>
      </c>
      <c r="K2005" s="49"/>
      <c r="L2005" s="49"/>
      <c r="M2005" s="49"/>
      <c r="N2005" s="49"/>
      <c r="O2005" s="49"/>
      <c r="P2005" s="49"/>
      <c r="Q2005" s="49"/>
      <c r="R2005" s="49"/>
      <c r="S2005" s="47"/>
      <c r="T2005" s="46"/>
      <c r="U2005" s="46">
        <v>2761552</v>
      </c>
      <c r="V2005" s="46"/>
      <c r="W2005" s="46"/>
      <c r="X2005" s="30">
        <v>1</v>
      </c>
    </row>
    <row r="2006" spans="1:24" x14ac:dyDescent="0.3">
      <c r="A2006" s="32">
        <v>1732</v>
      </c>
      <c r="B2006" s="47" t="s">
        <v>2774</v>
      </c>
      <c r="C2006" s="47"/>
      <c r="D2006" s="47"/>
      <c r="E2006" s="48">
        <v>30.605</v>
      </c>
      <c r="F2006" s="47"/>
      <c r="G2006" s="47"/>
      <c r="H2006" s="47"/>
      <c r="I2006" s="49">
        <v>220.14578</v>
      </c>
      <c r="J2006" s="47" t="s">
        <v>87</v>
      </c>
      <c r="K2006" s="49"/>
      <c r="L2006" s="49"/>
      <c r="M2006" s="49"/>
      <c r="N2006" s="49"/>
      <c r="O2006" s="49"/>
      <c r="P2006" s="49"/>
      <c r="Q2006" s="49"/>
      <c r="R2006" s="49"/>
      <c r="S2006" s="47"/>
      <c r="T2006" s="46"/>
      <c r="U2006" s="46">
        <v>4707700</v>
      </c>
      <c r="V2006" s="46" t="s">
        <v>87</v>
      </c>
      <c r="W2006" s="46" t="s">
        <v>87</v>
      </c>
      <c r="X2006" s="30">
        <v>1</v>
      </c>
    </row>
    <row r="2007" spans="1:24" x14ac:dyDescent="0.3">
      <c r="A2007" s="32">
        <v>1733</v>
      </c>
      <c r="B2007" s="47" t="s">
        <v>2775</v>
      </c>
      <c r="C2007" s="47"/>
      <c r="D2007" s="47"/>
      <c r="E2007" s="48">
        <v>30.605</v>
      </c>
      <c r="F2007" s="47"/>
      <c r="G2007" s="47"/>
      <c r="H2007" s="47"/>
      <c r="I2007" s="49">
        <v>316.15165000000002</v>
      </c>
      <c r="J2007" s="47" t="s">
        <v>87</v>
      </c>
      <c r="K2007" s="49"/>
      <c r="L2007" s="49"/>
      <c r="M2007" s="49"/>
      <c r="N2007" s="49"/>
      <c r="O2007" s="49"/>
      <c r="P2007" s="49"/>
      <c r="Q2007" s="49"/>
      <c r="R2007" s="49"/>
      <c r="S2007" s="47"/>
      <c r="T2007" s="46">
        <v>455912</v>
      </c>
      <c r="U2007" s="46">
        <v>1370205</v>
      </c>
      <c r="V2007" s="46" t="s">
        <v>87</v>
      </c>
      <c r="W2007" s="46">
        <v>496975</v>
      </c>
      <c r="X2007" s="30">
        <v>3</v>
      </c>
    </row>
    <row r="2008" spans="1:24" x14ac:dyDescent="0.3">
      <c r="A2008" s="32">
        <v>1734</v>
      </c>
      <c r="B2008" s="47" t="s">
        <v>2776</v>
      </c>
      <c r="C2008" s="47"/>
      <c r="D2008" s="47"/>
      <c r="E2008" s="48">
        <v>30.606999999999999</v>
      </c>
      <c r="F2008" s="47"/>
      <c r="G2008" s="47"/>
      <c r="H2008" s="47"/>
      <c r="I2008" s="49">
        <v>458.03350999999998</v>
      </c>
      <c r="J2008" s="47" t="s">
        <v>87</v>
      </c>
      <c r="K2008" s="49"/>
      <c r="L2008" s="49"/>
      <c r="M2008" s="49"/>
      <c r="N2008" s="49"/>
      <c r="O2008" s="49"/>
      <c r="P2008" s="49"/>
      <c r="Q2008" s="49"/>
      <c r="R2008" s="49"/>
      <c r="S2008" s="47"/>
      <c r="T2008" s="46">
        <v>693666</v>
      </c>
      <c r="U2008" s="46">
        <v>1894618</v>
      </c>
      <c r="V2008" s="46"/>
      <c r="W2008" s="46">
        <v>736460</v>
      </c>
      <c r="X2008" s="30">
        <v>3</v>
      </c>
    </row>
    <row r="2009" spans="1:24" x14ac:dyDescent="0.3">
      <c r="A2009" s="32">
        <v>1735</v>
      </c>
      <c r="B2009" s="47" t="s">
        <v>2777</v>
      </c>
      <c r="C2009" s="47"/>
      <c r="D2009" s="47"/>
      <c r="E2009" s="48">
        <v>30.61</v>
      </c>
      <c r="F2009" s="47"/>
      <c r="G2009" s="47"/>
      <c r="H2009" s="47"/>
      <c r="I2009" s="49">
        <v>470.10770000000002</v>
      </c>
      <c r="J2009" s="47" t="s">
        <v>87</v>
      </c>
      <c r="K2009" s="49"/>
      <c r="L2009" s="49"/>
      <c r="M2009" s="49"/>
      <c r="N2009" s="49"/>
      <c r="O2009" s="49"/>
      <c r="P2009" s="49"/>
      <c r="Q2009" s="49"/>
      <c r="R2009" s="49"/>
      <c r="S2009" s="47"/>
      <c r="T2009" s="46">
        <v>1048651</v>
      </c>
      <c r="U2009" s="46">
        <v>4315332</v>
      </c>
      <c r="V2009" s="46">
        <v>1273994</v>
      </c>
      <c r="W2009" s="46">
        <v>1504655</v>
      </c>
      <c r="X2009" s="30">
        <v>4</v>
      </c>
    </row>
    <row r="2010" spans="1:24" x14ac:dyDescent="0.3">
      <c r="A2010" s="32">
        <v>1736</v>
      </c>
      <c r="B2010" s="47" t="s">
        <v>2261</v>
      </c>
      <c r="C2010" s="47"/>
      <c r="D2010" s="47"/>
      <c r="E2010" s="48">
        <v>30.637</v>
      </c>
      <c r="F2010" s="47"/>
      <c r="G2010" s="47"/>
      <c r="H2010" s="47"/>
      <c r="I2010" s="49">
        <v>459.11034000000001</v>
      </c>
      <c r="J2010" s="47" t="s">
        <v>87</v>
      </c>
      <c r="K2010" s="49"/>
      <c r="L2010" s="49"/>
      <c r="M2010" s="49"/>
      <c r="N2010" s="49"/>
      <c r="O2010" s="49"/>
      <c r="P2010" s="49"/>
      <c r="Q2010" s="49"/>
      <c r="R2010" s="49"/>
      <c r="S2010" s="47"/>
      <c r="T2010" s="46"/>
      <c r="U2010" s="46"/>
      <c r="V2010" s="46"/>
      <c r="W2010" s="46">
        <v>3958877</v>
      </c>
      <c r="X2010" s="30">
        <v>1</v>
      </c>
    </row>
    <row r="2011" spans="1:24" x14ac:dyDescent="0.3">
      <c r="A2011" s="32">
        <v>1737</v>
      </c>
      <c r="B2011" s="47" t="s">
        <v>2262</v>
      </c>
      <c r="C2011" s="47"/>
      <c r="D2011" s="47"/>
      <c r="E2011" s="48">
        <v>30.638999999999999</v>
      </c>
      <c r="F2011" s="47"/>
      <c r="G2011" s="47"/>
      <c r="H2011" s="47"/>
      <c r="I2011" s="49">
        <v>280.17854999999997</v>
      </c>
      <c r="J2011" s="47" t="s">
        <v>87</v>
      </c>
      <c r="K2011" s="49"/>
      <c r="L2011" s="49"/>
      <c r="M2011" s="49"/>
      <c r="N2011" s="49"/>
      <c r="O2011" s="49"/>
      <c r="P2011" s="49"/>
      <c r="Q2011" s="49"/>
      <c r="R2011" s="49"/>
      <c r="S2011" s="47"/>
      <c r="T2011" s="46"/>
      <c r="U2011" s="46"/>
      <c r="V2011" s="46"/>
      <c r="W2011" s="46">
        <v>6337010</v>
      </c>
      <c r="X2011" s="30">
        <v>1</v>
      </c>
    </row>
    <row r="2012" spans="1:24" x14ac:dyDescent="0.3">
      <c r="A2012" s="32">
        <v>1738</v>
      </c>
      <c r="B2012" s="47" t="s">
        <v>2263</v>
      </c>
      <c r="C2012" s="47"/>
      <c r="D2012" s="47"/>
      <c r="E2012" s="48">
        <v>30.643999999999998</v>
      </c>
      <c r="F2012" s="47"/>
      <c r="G2012" s="47"/>
      <c r="H2012" s="47"/>
      <c r="I2012" s="49">
        <v>124.08826999999999</v>
      </c>
      <c r="J2012" s="47">
        <v>124.08788</v>
      </c>
      <c r="K2012" s="49"/>
      <c r="L2012" s="49"/>
      <c r="M2012" s="49"/>
      <c r="N2012" s="49"/>
      <c r="O2012" s="49"/>
      <c r="P2012" s="49"/>
      <c r="Q2012" s="49"/>
      <c r="R2012" s="49"/>
      <c r="S2012" s="47"/>
      <c r="T2012" s="46">
        <v>736980</v>
      </c>
      <c r="U2012" s="46">
        <v>1384259</v>
      </c>
      <c r="V2012" s="46">
        <v>1772309</v>
      </c>
      <c r="W2012" s="46">
        <v>811711</v>
      </c>
      <c r="X2012" s="30">
        <v>4</v>
      </c>
    </row>
    <row r="2013" spans="1:24" x14ac:dyDescent="0.3">
      <c r="A2013" s="32">
        <v>1739</v>
      </c>
      <c r="B2013" s="47" t="s">
        <v>2778</v>
      </c>
      <c r="C2013" s="47"/>
      <c r="D2013" s="47"/>
      <c r="E2013" s="48">
        <v>30.646000000000001</v>
      </c>
      <c r="F2013" s="47"/>
      <c r="G2013" s="47"/>
      <c r="H2013" s="47"/>
      <c r="I2013" s="49">
        <v>210.16143</v>
      </c>
      <c r="J2013" s="47">
        <v>210.16083</v>
      </c>
      <c r="K2013" s="49"/>
      <c r="L2013" s="49"/>
      <c r="M2013" s="49"/>
      <c r="N2013" s="49"/>
      <c r="O2013" s="49"/>
      <c r="P2013" s="49"/>
      <c r="Q2013" s="49"/>
      <c r="R2013" s="49"/>
      <c r="S2013" s="47"/>
      <c r="T2013" s="46">
        <v>6144191</v>
      </c>
      <c r="U2013" s="46">
        <v>8671049</v>
      </c>
      <c r="V2013" s="46">
        <v>6921750</v>
      </c>
      <c r="W2013" s="46">
        <v>3592145</v>
      </c>
      <c r="X2013" s="30">
        <v>4</v>
      </c>
    </row>
    <row r="2014" spans="1:24" x14ac:dyDescent="0.3">
      <c r="A2014" s="32">
        <v>1740</v>
      </c>
      <c r="B2014" s="47" t="s">
        <v>2779</v>
      </c>
      <c r="C2014" s="47"/>
      <c r="D2014" s="47"/>
      <c r="E2014" s="48">
        <v>30.646000000000001</v>
      </c>
      <c r="F2014" s="47"/>
      <c r="G2014" s="47"/>
      <c r="H2014" s="47"/>
      <c r="I2014" s="49">
        <v>337.21485999999999</v>
      </c>
      <c r="J2014" s="47" t="s">
        <v>87</v>
      </c>
      <c r="K2014" s="49"/>
      <c r="L2014" s="49"/>
      <c r="M2014" s="49"/>
      <c r="N2014" s="49"/>
      <c r="O2014" s="49"/>
      <c r="P2014" s="49"/>
      <c r="Q2014" s="49"/>
      <c r="R2014" s="49"/>
      <c r="S2014" s="47"/>
      <c r="T2014" s="46">
        <v>2645118</v>
      </c>
      <c r="U2014" s="46">
        <v>2376333</v>
      </c>
      <c r="V2014" s="46">
        <v>2954807</v>
      </c>
      <c r="W2014" s="46">
        <v>4864987</v>
      </c>
      <c r="X2014" s="30">
        <v>4</v>
      </c>
    </row>
    <row r="2015" spans="1:24" x14ac:dyDescent="0.3">
      <c r="A2015" s="32">
        <v>1741</v>
      </c>
      <c r="B2015" s="47" t="s">
        <v>2780</v>
      </c>
      <c r="C2015" s="47"/>
      <c r="D2015" s="47"/>
      <c r="E2015" s="48">
        <v>30.65</v>
      </c>
      <c r="F2015" s="47"/>
      <c r="G2015" s="47"/>
      <c r="H2015" s="47"/>
      <c r="I2015" s="49">
        <v>240.13561000000001</v>
      </c>
      <c r="J2015" s="47" t="s">
        <v>87</v>
      </c>
      <c r="K2015" s="49"/>
      <c r="L2015" s="49"/>
      <c r="M2015" s="49"/>
      <c r="N2015" s="49"/>
      <c r="O2015" s="49"/>
      <c r="P2015" s="49"/>
      <c r="Q2015" s="49"/>
      <c r="R2015" s="49"/>
      <c r="S2015" s="47"/>
      <c r="T2015" s="46">
        <v>1652988</v>
      </c>
      <c r="U2015" s="46">
        <v>1804761</v>
      </c>
      <c r="V2015" s="46">
        <v>2148804</v>
      </c>
      <c r="W2015" s="46">
        <v>1126829</v>
      </c>
      <c r="X2015" s="30">
        <v>4</v>
      </c>
    </row>
    <row r="2016" spans="1:24" x14ac:dyDescent="0.3">
      <c r="A2016" s="32">
        <v>1742</v>
      </c>
      <c r="B2016" s="47" t="s">
        <v>2781</v>
      </c>
      <c r="C2016" s="47"/>
      <c r="D2016" s="47"/>
      <c r="E2016" s="48">
        <v>30.672999999999998</v>
      </c>
      <c r="F2016" s="47"/>
      <c r="G2016" s="47"/>
      <c r="H2016" s="47"/>
      <c r="I2016" s="49">
        <v>388.18804</v>
      </c>
      <c r="J2016" s="47" t="s">
        <v>87</v>
      </c>
      <c r="K2016" s="49"/>
      <c r="L2016" s="49"/>
      <c r="M2016" s="49"/>
      <c r="N2016" s="49"/>
      <c r="O2016" s="49"/>
      <c r="P2016" s="49"/>
      <c r="Q2016" s="49"/>
      <c r="R2016" s="49"/>
      <c r="S2016" s="47"/>
      <c r="T2016" s="46">
        <v>765643</v>
      </c>
      <c r="U2016" s="46" t="s">
        <v>87</v>
      </c>
      <c r="V2016" s="46" t="s">
        <v>87</v>
      </c>
      <c r="W2016" s="46">
        <v>313426</v>
      </c>
      <c r="X2016" s="30">
        <v>2</v>
      </c>
    </row>
    <row r="2017" spans="1:24" x14ac:dyDescent="0.3">
      <c r="A2017" s="32">
        <v>1743</v>
      </c>
      <c r="B2017" s="47" t="s">
        <v>2782</v>
      </c>
      <c r="C2017" s="47"/>
      <c r="D2017" s="47"/>
      <c r="E2017" s="48">
        <v>30.675000000000001</v>
      </c>
      <c r="F2017" s="47"/>
      <c r="G2017" s="47"/>
      <c r="H2017" s="47"/>
      <c r="I2017" s="49">
        <v>252.172</v>
      </c>
      <c r="J2017" s="47" t="s">
        <v>87</v>
      </c>
      <c r="K2017" s="49"/>
      <c r="L2017" s="49"/>
      <c r="M2017" s="49"/>
      <c r="N2017" s="49"/>
      <c r="O2017" s="49"/>
      <c r="P2017" s="49"/>
      <c r="Q2017" s="49"/>
      <c r="R2017" s="49"/>
      <c r="S2017" s="47"/>
      <c r="T2017" s="46"/>
      <c r="U2017" s="46">
        <v>1874215</v>
      </c>
      <c r="V2017" s="46"/>
      <c r="W2017" s="46"/>
      <c r="X2017" s="30">
        <v>1</v>
      </c>
    </row>
    <row r="2018" spans="1:24" x14ac:dyDescent="0.3">
      <c r="A2018" s="32">
        <v>1744</v>
      </c>
      <c r="B2018" s="47" t="s">
        <v>2783</v>
      </c>
      <c r="C2018" s="47"/>
      <c r="D2018" s="47"/>
      <c r="E2018" s="48">
        <v>30.678999999999998</v>
      </c>
      <c r="F2018" s="47"/>
      <c r="G2018" s="47"/>
      <c r="H2018" s="47"/>
      <c r="I2018" s="49">
        <v>390.11633</v>
      </c>
      <c r="J2018" s="47" t="s">
        <v>87</v>
      </c>
      <c r="K2018" s="49"/>
      <c r="L2018" s="49"/>
      <c r="M2018" s="49"/>
      <c r="N2018" s="49"/>
      <c r="O2018" s="49"/>
      <c r="P2018" s="49"/>
      <c r="Q2018" s="49"/>
      <c r="R2018" s="49"/>
      <c r="S2018" s="47"/>
      <c r="T2018" s="46"/>
      <c r="U2018" s="46">
        <v>433116</v>
      </c>
      <c r="V2018" s="46" t="s">
        <v>87</v>
      </c>
      <c r="W2018" s="46"/>
      <c r="X2018" s="30">
        <v>1</v>
      </c>
    </row>
    <row r="2019" spans="1:24" x14ac:dyDescent="0.3">
      <c r="A2019" s="32">
        <v>1745</v>
      </c>
      <c r="B2019" s="47" t="s">
        <v>2264</v>
      </c>
      <c r="C2019" s="47"/>
      <c r="D2019" s="47"/>
      <c r="E2019" s="48">
        <v>30.803000000000001</v>
      </c>
      <c r="F2019" s="47"/>
      <c r="G2019" s="47"/>
      <c r="H2019" s="47"/>
      <c r="I2019" s="49">
        <v>223.09513999999999</v>
      </c>
      <c r="J2019" s="47">
        <v>223.09583000000001</v>
      </c>
      <c r="K2019" s="49"/>
      <c r="L2019" s="49"/>
      <c r="M2019" s="49"/>
      <c r="N2019" s="49"/>
      <c r="O2019" s="49"/>
      <c r="P2019" s="49"/>
      <c r="Q2019" s="49"/>
      <c r="R2019" s="49"/>
      <c r="S2019" s="47"/>
      <c r="T2019" s="46"/>
      <c r="U2019" s="46"/>
      <c r="V2019" s="46"/>
      <c r="W2019" s="46">
        <v>42680579</v>
      </c>
      <c r="X2019" s="30">
        <v>1</v>
      </c>
    </row>
    <row r="2020" spans="1:24" x14ac:dyDescent="0.3">
      <c r="A2020" s="32">
        <v>1746</v>
      </c>
      <c r="B2020" s="47" t="s">
        <v>2784</v>
      </c>
      <c r="C2020" s="47"/>
      <c r="D2020" s="47"/>
      <c r="E2020" s="48">
        <v>30.866</v>
      </c>
      <c r="F2020" s="47"/>
      <c r="G2020" s="47"/>
      <c r="H2020" s="47"/>
      <c r="I2020" s="49">
        <v>236.10431</v>
      </c>
      <c r="J2020" s="47" t="s">
        <v>87</v>
      </c>
      <c r="K2020" s="49"/>
      <c r="L2020" s="49"/>
      <c r="M2020" s="49"/>
      <c r="N2020" s="49"/>
      <c r="O2020" s="49"/>
      <c r="P2020" s="49"/>
      <c r="Q2020" s="49"/>
      <c r="R2020" s="49"/>
      <c r="S2020" s="47"/>
      <c r="T2020" s="46"/>
      <c r="U2020" s="46"/>
      <c r="V2020" s="46" t="s">
        <v>87</v>
      </c>
      <c r="W2020" s="46">
        <v>1704762</v>
      </c>
      <c r="X2020" s="30">
        <v>1</v>
      </c>
    </row>
    <row r="2021" spans="1:24" x14ac:dyDescent="0.3">
      <c r="A2021" s="32">
        <v>1747</v>
      </c>
      <c r="B2021" s="47" t="s">
        <v>2785</v>
      </c>
      <c r="C2021" s="47"/>
      <c r="D2021" s="47"/>
      <c r="E2021" s="48">
        <v>30.87</v>
      </c>
      <c r="F2021" s="47"/>
      <c r="G2021" s="47"/>
      <c r="H2021" s="47"/>
      <c r="I2021" s="49">
        <v>372.22951</v>
      </c>
      <c r="J2021" s="47" t="s">
        <v>87</v>
      </c>
      <c r="K2021" s="49"/>
      <c r="L2021" s="49"/>
      <c r="M2021" s="49"/>
      <c r="N2021" s="49"/>
      <c r="O2021" s="49"/>
      <c r="P2021" s="49"/>
      <c r="Q2021" s="49"/>
      <c r="R2021" s="49"/>
      <c r="S2021" s="47"/>
      <c r="T2021" s="46">
        <v>1227235</v>
      </c>
      <c r="U2021" s="46">
        <v>1535474</v>
      </c>
      <c r="V2021" s="46"/>
      <c r="W2021" s="46">
        <v>1070252</v>
      </c>
      <c r="X2021" s="30">
        <v>3</v>
      </c>
    </row>
    <row r="2022" spans="1:24" x14ac:dyDescent="0.3">
      <c r="A2022" s="32">
        <v>1748</v>
      </c>
      <c r="B2022" s="47" t="s">
        <v>2266</v>
      </c>
      <c r="C2022" s="47"/>
      <c r="D2022" s="47"/>
      <c r="E2022" s="48">
        <v>30.96</v>
      </c>
      <c r="F2022" s="47"/>
      <c r="G2022" s="47"/>
      <c r="H2022" s="47"/>
      <c r="I2022" s="49">
        <v>203.14149</v>
      </c>
      <c r="J2022" s="47">
        <v>203.14232999999999</v>
      </c>
      <c r="K2022" s="49"/>
      <c r="L2022" s="49"/>
      <c r="M2022" s="49"/>
      <c r="N2022" s="49"/>
      <c r="O2022" s="49"/>
      <c r="P2022" s="49"/>
      <c r="Q2022" s="49"/>
      <c r="R2022" s="49"/>
      <c r="S2022" s="47"/>
      <c r="T2022" s="46"/>
      <c r="U2022" s="46">
        <v>9036610</v>
      </c>
      <c r="V2022" s="46">
        <v>13131652</v>
      </c>
      <c r="W2022" s="46"/>
      <c r="X2022" s="30">
        <v>2</v>
      </c>
    </row>
    <row r="2023" spans="1:24" x14ac:dyDescent="0.3">
      <c r="A2023" s="32">
        <v>1749</v>
      </c>
      <c r="B2023" s="47" t="s">
        <v>2267</v>
      </c>
      <c r="C2023" s="47"/>
      <c r="D2023" s="47"/>
      <c r="E2023" s="48">
        <v>30.962</v>
      </c>
      <c r="F2023" s="47"/>
      <c r="G2023" s="47"/>
      <c r="H2023" s="47"/>
      <c r="I2023" s="49">
        <v>178.13522</v>
      </c>
      <c r="J2023" s="47" t="s">
        <v>87</v>
      </c>
      <c r="K2023" s="49"/>
      <c r="L2023" s="49"/>
      <c r="M2023" s="49"/>
      <c r="N2023" s="49"/>
      <c r="O2023" s="49"/>
      <c r="P2023" s="49"/>
      <c r="Q2023" s="49"/>
      <c r="R2023" s="49"/>
      <c r="S2023" s="47"/>
      <c r="T2023" s="46"/>
      <c r="U2023" s="46">
        <v>1197408</v>
      </c>
      <c r="V2023" s="46">
        <v>1687972</v>
      </c>
      <c r="W2023" s="46"/>
      <c r="X2023" s="30">
        <v>2</v>
      </c>
    </row>
    <row r="2024" spans="1:24" x14ac:dyDescent="0.3">
      <c r="A2024" s="32">
        <v>1750</v>
      </c>
      <c r="B2024" s="47" t="s">
        <v>2786</v>
      </c>
      <c r="C2024" s="47"/>
      <c r="D2024" s="47"/>
      <c r="E2024" s="48">
        <v>30.965</v>
      </c>
      <c r="F2024" s="47"/>
      <c r="G2024" s="47"/>
      <c r="H2024" s="47"/>
      <c r="I2024" s="49">
        <v>270.19781999999998</v>
      </c>
      <c r="J2024" s="47" t="s">
        <v>87</v>
      </c>
      <c r="K2024" s="49"/>
      <c r="L2024" s="49"/>
      <c r="M2024" s="49"/>
      <c r="N2024" s="49"/>
      <c r="O2024" s="49"/>
      <c r="P2024" s="49"/>
      <c r="Q2024" s="49"/>
      <c r="R2024" s="49"/>
      <c r="S2024" s="47"/>
      <c r="T2024" s="46">
        <v>972253</v>
      </c>
      <c r="U2024" s="46">
        <v>1811843</v>
      </c>
      <c r="V2024" s="46">
        <v>2757463</v>
      </c>
      <c r="W2024" s="46"/>
      <c r="X2024" s="30">
        <v>3</v>
      </c>
    </row>
    <row r="2025" spans="1:24" x14ac:dyDescent="0.3">
      <c r="A2025" s="32">
        <v>1751</v>
      </c>
      <c r="B2025" s="47" t="s">
        <v>2787</v>
      </c>
      <c r="C2025" s="47"/>
      <c r="D2025" s="47"/>
      <c r="E2025" s="48">
        <v>30.966999999999999</v>
      </c>
      <c r="F2025" s="47"/>
      <c r="G2025" s="47"/>
      <c r="H2025" s="47"/>
      <c r="I2025" s="49">
        <v>216.13695000000001</v>
      </c>
      <c r="J2025" s="47" t="s">
        <v>87</v>
      </c>
      <c r="K2025" s="49"/>
      <c r="L2025" s="49"/>
      <c r="M2025" s="49"/>
      <c r="N2025" s="49"/>
      <c r="O2025" s="49"/>
      <c r="P2025" s="49"/>
      <c r="Q2025" s="49"/>
      <c r="R2025" s="49"/>
      <c r="S2025" s="47"/>
      <c r="T2025" s="46"/>
      <c r="U2025" s="46"/>
      <c r="V2025" s="46">
        <v>3370120</v>
      </c>
      <c r="W2025" s="46"/>
      <c r="X2025" s="30">
        <v>1</v>
      </c>
    </row>
    <row r="2026" spans="1:24" x14ac:dyDescent="0.3">
      <c r="A2026" s="32">
        <v>1752</v>
      </c>
      <c r="B2026" s="47" t="s">
        <v>2269</v>
      </c>
      <c r="C2026" s="47"/>
      <c r="D2026" s="47"/>
      <c r="E2026" s="48">
        <v>30.966999999999999</v>
      </c>
      <c r="F2026" s="47"/>
      <c r="G2026" s="47"/>
      <c r="H2026" s="47"/>
      <c r="I2026" s="49">
        <v>242.16651999999999</v>
      </c>
      <c r="J2026" s="47" t="s">
        <v>87</v>
      </c>
      <c r="K2026" s="49"/>
      <c r="L2026" s="49"/>
      <c r="M2026" s="49"/>
      <c r="N2026" s="49"/>
      <c r="O2026" s="49"/>
      <c r="P2026" s="49"/>
      <c r="Q2026" s="49"/>
      <c r="R2026" s="49"/>
      <c r="S2026" s="47"/>
      <c r="T2026" s="46"/>
      <c r="U2026" s="46">
        <v>6324828</v>
      </c>
      <c r="V2026" s="46"/>
      <c r="W2026" s="46"/>
      <c r="X2026" s="30">
        <v>1</v>
      </c>
    </row>
    <row r="2027" spans="1:24" x14ac:dyDescent="0.3">
      <c r="A2027" s="32">
        <v>1753</v>
      </c>
      <c r="B2027" s="47" t="s">
        <v>2788</v>
      </c>
      <c r="C2027" s="47"/>
      <c r="D2027" s="47"/>
      <c r="E2027" s="48">
        <v>30.969000000000001</v>
      </c>
      <c r="F2027" s="47"/>
      <c r="G2027" s="47"/>
      <c r="H2027" s="47"/>
      <c r="I2027" s="49">
        <v>356.2346</v>
      </c>
      <c r="J2027" s="47" t="s">
        <v>87</v>
      </c>
      <c r="K2027" s="49"/>
      <c r="L2027" s="49"/>
      <c r="M2027" s="49"/>
      <c r="N2027" s="49"/>
      <c r="O2027" s="49"/>
      <c r="P2027" s="49"/>
      <c r="Q2027" s="49"/>
      <c r="R2027" s="49"/>
      <c r="S2027" s="47"/>
      <c r="T2027" s="46"/>
      <c r="U2027" s="46">
        <v>12880912</v>
      </c>
      <c r="V2027" s="46">
        <v>14855357</v>
      </c>
      <c r="W2027" s="46">
        <v>6933256</v>
      </c>
      <c r="X2027" s="30">
        <v>3</v>
      </c>
    </row>
    <row r="2028" spans="1:24" x14ac:dyDescent="0.3">
      <c r="A2028" s="32">
        <v>1754</v>
      </c>
      <c r="B2028" s="47" t="s">
        <v>2789</v>
      </c>
      <c r="C2028" s="47"/>
      <c r="D2028" s="47"/>
      <c r="E2028" s="48">
        <v>30.991</v>
      </c>
      <c r="F2028" s="47"/>
      <c r="G2028" s="47"/>
      <c r="H2028" s="47"/>
      <c r="I2028" s="49">
        <v>250.19273000000001</v>
      </c>
      <c r="J2028" s="47" t="s">
        <v>87</v>
      </c>
      <c r="K2028" s="49"/>
      <c r="L2028" s="49"/>
      <c r="M2028" s="49"/>
      <c r="N2028" s="49"/>
      <c r="O2028" s="49"/>
      <c r="P2028" s="49"/>
      <c r="Q2028" s="49"/>
      <c r="R2028" s="49"/>
      <c r="S2028" s="47"/>
      <c r="T2028" s="46">
        <v>971263</v>
      </c>
      <c r="U2028" s="46">
        <v>1056783</v>
      </c>
      <c r="V2028" s="46">
        <v>782169</v>
      </c>
      <c r="W2028" s="46">
        <v>559825</v>
      </c>
      <c r="X2028" s="30">
        <v>4</v>
      </c>
    </row>
    <row r="2029" spans="1:24" x14ac:dyDescent="0.3">
      <c r="A2029" s="32">
        <v>1755</v>
      </c>
      <c r="B2029" s="47" t="s">
        <v>2790</v>
      </c>
      <c r="C2029" s="47"/>
      <c r="D2029" s="47"/>
      <c r="E2029" s="48">
        <v>30.994</v>
      </c>
      <c r="F2029" s="47"/>
      <c r="G2029" s="47"/>
      <c r="H2029" s="47"/>
      <c r="I2029" s="49">
        <v>226.08358000000001</v>
      </c>
      <c r="J2029" s="47" t="s">
        <v>87</v>
      </c>
      <c r="K2029" s="49"/>
      <c r="L2029" s="49"/>
      <c r="M2029" s="49"/>
      <c r="N2029" s="49"/>
      <c r="O2029" s="49"/>
      <c r="P2029" s="49"/>
      <c r="Q2029" s="49"/>
      <c r="R2029" s="49"/>
      <c r="S2029" s="47"/>
      <c r="T2029" s="46">
        <v>1603523</v>
      </c>
      <c r="U2029" s="46">
        <v>1990289</v>
      </c>
      <c r="V2029" s="46">
        <v>1357680</v>
      </c>
      <c r="W2029" s="46">
        <v>957444</v>
      </c>
      <c r="X2029" s="30">
        <v>4</v>
      </c>
    </row>
    <row r="2030" spans="1:24" x14ac:dyDescent="0.3">
      <c r="A2030" s="32">
        <v>1756</v>
      </c>
      <c r="B2030" s="47" t="s">
        <v>2791</v>
      </c>
      <c r="C2030" s="47"/>
      <c r="D2030" s="47"/>
      <c r="E2030" s="48">
        <v>31</v>
      </c>
      <c r="F2030" s="47"/>
      <c r="G2030" s="47"/>
      <c r="H2030" s="47"/>
      <c r="I2030" s="49">
        <v>449.12261999999998</v>
      </c>
      <c r="J2030" s="47" t="s">
        <v>87</v>
      </c>
      <c r="K2030" s="49"/>
      <c r="L2030" s="49"/>
      <c r="M2030" s="49"/>
      <c r="N2030" s="49"/>
      <c r="O2030" s="49"/>
      <c r="P2030" s="49"/>
      <c r="Q2030" s="49"/>
      <c r="R2030" s="49"/>
      <c r="S2030" s="47"/>
      <c r="T2030" s="46">
        <v>4615806</v>
      </c>
      <c r="U2030" s="46">
        <v>5608950</v>
      </c>
      <c r="V2030" s="46">
        <v>3974620</v>
      </c>
      <c r="W2030" s="46">
        <v>3584256</v>
      </c>
      <c r="X2030" s="30">
        <v>4</v>
      </c>
    </row>
    <row r="2031" spans="1:24" x14ac:dyDescent="0.3">
      <c r="A2031" s="32">
        <v>1757</v>
      </c>
      <c r="B2031" s="47" t="s">
        <v>2792</v>
      </c>
      <c r="C2031" s="47"/>
      <c r="D2031" s="47"/>
      <c r="E2031" s="48">
        <v>31</v>
      </c>
      <c r="F2031" s="47"/>
      <c r="G2031" s="47"/>
      <c r="H2031" s="47"/>
      <c r="I2031" s="49">
        <v>302.15125999999998</v>
      </c>
      <c r="J2031" s="47" t="s">
        <v>87</v>
      </c>
      <c r="K2031" s="49"/>
      <c r="L2031" s="49"/>
      <c r="M2031" s="49"/>
      <c r="N2031" s="49"/>
      <c r="O2031" s="49"/>
      <c r="P2031" s="49"/>
      <c r="Q2031" s="49"/>
      <c r="R2031" s="49"/>
      <c r="S2031" s="47"/>
      <c r="T2031" s="46">
        <v>5173086</v>
      </c>
      <c r="U2031" s="46">
        <v>6926633</v>
      </c>
      <c r="V2031" s="46">
        <v>4674977</v>
      </c>
      <c r="W2031" s="46">
        <v>4215631</v>
      </c>
      <c r="X2031" s="30">
        <v>4</v>
      </c>
    </row>
    <row r="2032" spans="1:24" x14ac:dyDescent="0.3">
      <c r="A2032" s="32">
        <v>1758</v>
      </c>
      <c r="B2032" s="47" t="s">
        <v>2793</v>
      </c>
      <c r="C2032" s="47"/>
      <c r="D2032" s="47"/>
      <c r="E2032" s="48">
        <v>31.004999999999999</v>
      </c>
      <c r="F2032" s="47"/>
      <c r="G2032" s="47"/>
      <c r="H2032" s="47"/>
      <c r="I2032" s="49">
        <v>300.09269999999998</v>
      </c>
      <c r="J2032" s="47" t="s">
        <v>87</v>
      </c>
      <c r="K2032" s="49"/>
      <c r="L2032" s="49"/>
      <c r="M2032" s="49"/>
      <c r="N2032" s="49"/>
      <c r="O2032" s="49"/>
      <c r="P2032" s="49"/>
      <c r="Q2032" s="49"/>
      <c r="R2032" s="49"/>
      <c r="S2032" s="47"/>
      <c r="T2032" s="46">
        <v>3942951</v>
      </c>
      <c r="U2032" s="46">
        <v>4628398</v>
      </c>
      <c r="V2032" s="46">
        <v>3180171</v>
      </c>
      <c r="W2032" s="46">
        <v>2756551</v>
      </c>
      <c r="X2032" s="30">
        <v>4</v>
      </c>
    </row>
    <row r="2033" spans="1:24" x14ac:dyDescent="0.3">
      <c r="A2033" s="32">
        <v>1759</v>
      </c>
      <c r="B2033" s="47" t="s">
        <v>2794</v>
      </c>
      <c r="C2033" s="47"/>
      <c r="D2033" s="47"/>
      <c r="E2033" s="48">
        <v>31.004999999999999</v>
      </c>
      <c r="F2033" s="47"/>
      <c r="G2033" s="47"/>
      <c r="H2033" s="47"/>
      <c r="I2033" s="49">
        <v>268.08607000000001</v>
      </c>
      <c r="J2033" s="47" t="s">
        <v>87</v>
      </c>
      <c r="K2033" s="49"/>
      <c r="L2033" s="49"/>
      <c r="M2033" s="49"/>
      <c r="N2033" s="49"/>
      <c r="O2033" s="49"/>
      <c r="P2033" s="49"/>
      <c r="Q2033" s="49"/>
      <c r="R2033" s="49"/>
      <c r="S2033" s="47"/>
      <c r="T2033" s="46">
        <v>4135873</v>
      </c>
      <c r="U2033" s="46">
        <v>4784014</v>
      </c>
      <c r="V2033" s="46">
        <v>3440326</v>
      </c>
      <c r="W2033" s="46">
        <v>2697554</v>
      </c>
      <c r="X2033" s="30">
        <v>4</v>
      </c>
    </row>
    <row r="2034" spans="1:24" x14ac:dyDescent="0.3">
      <c r="A2034" s="32">
        <v>1760</v>
      </c>
      <c r="B2034" s="47" t="s">
        <v>2795</v>
      </c>
      <c r="C2034" s="47"/>
      <c r="D2034" s="47"/>
      <c r="E2034" s="48">
        <v>31.039000000000001</v>
      </c>
      <c r="F2034" s="47"/>
      <c r="G2034" s="47"/>
      <c r="H2034" s="47"/>
      <c r="I2034" s="49">
        <v>292.16690999999997</v>
      </c>
      <c r="J2034" s="47" t="s">
        <v>87</v>
      </c>
      <c r="K2034" s="49"/>
      <c r="L2034" s="49"/>
      <c r="M2034" s="49"/>
      <c r="N2034" s="49"/>
      <c r="O2034" s="49"/>
      <c r="P2034" s="49"/>
      <c r="Q2034" s="49"/>
      <c r="R2034" s="49"/>
      <c r="S2034" s="47"/>
      <c r="T2034" s="46"/>
      <c r="U2034" s="46">
        <v>2946387</v>
      </c>
      <c r="V2034" s="46"/>
      <c r="W2034" s="46"/>
      <c r="X2034" s="30">
        <v>1</v>
      </c>
    </row>
    <row r="2035" spans="1:24" x14ac:dyDescent="0.3">
      <c r="A2035" s="32">
        <v>1761</v>
      </c>
      <c r="B2035" s="47" t="s">
        <v>2271</v>
      </c>
      <c r="C2035" s="47"/>
      <c r="D2035" s="47"/>
      <c r="E2035" s="48">
        <v>31.052</v>
      </c>
      <c r="F2035" s="47"/>
      <c r="G2035" s="47"/>
      <c r="H2035" s="47"/>
      <c r="I2035" s="49">
        <v>178.13522</v>
      </c>
      <c r="J2035" s="47" t="s">
        <v>87</v>
      </c>
      <c r="K2035" s="49"/>
      <c r="L2035" s="49"/>
      <c r="M2035" s="49"/>
      <c r="N2035" s="49"/>
      <c r="O2035" s="49"/>
      <c r="P2035" s="49"/>
      <c r="Q2035" s="49"/>
      <c r="R2035" s="49"/>
      <c r="S2035" s="47"/>
      <c r="T2035" s="46" t="s">
        <v>87</v>
      </c>
      <c r="U2035" s="46">
        <v>563728</v>
      </c>
      <c r="V2035" s="46"/>
      <c r="W2035" s="46"/>
      <c r="X2035" s="30">
        <v>1</v>
      </c>
    </row>
    <row r="2036" spans="1:24" x14ac:dyDescent="0.3">
      <c r="A2036" s="32">
        <v>1762</v>
      </c>
      <c r="B2036" s="47" t="s">
        <v>2796</v>
      </c>
      <c r="C2036" s="47"/>
      <c r="D2036" s="47"/>
      <c r="E2036" s="48">
        <v>31.056999999999999</v>
      </c>
      <c r="F2036" s="47"/>
      <c r="G2036" s="47"/>
      <c r="H2036" s="47"/>
      <c r="I2036" s="49">
        <v>232.15701000000001</v>
      </c>
      <c r="J2036" s="47" t="s">
        <v>87</v>
      </c>
      <c r="K2036" s="49"/>
      <c r="L2036" s="49"/>
      <c r="M2036" s="49"/>
      <c r="N2036" s="49"/>
      <c r="O2036" s="49"/>
      <c r="P2036" s="49"/>
      <c r="Q2036" s="49"/>
      <c r="R2036" s="49"/>
      <c r="S2036" s="47"/>
      <c r="T2036" s="46">
        <v>711269</v>
      </c>
      <c r="U2036" s="46">
        <v>793327</v>
      </c>
      <c r="V2036" s="46">
        <v>1228551</v>
      </c>
      <c r="W2036" s="46">
        <v>1482325</v>
      </c>
      <c r="X2036" s="30">
        <v>4</v>
      </c>
    </row>
    <row r="2037" spans="1:24" x14ac:dyDescent="0.3">
      <c r="A2037" s="32">
        <v>1763</v>
      </c>
      <c r="B2037" s="47" t="s">
        <v>2797</v>
      </c>
      <c r="C2037" s="47"/>
      <c r="D2037" s="47"/>
      <c r="E2037" s="48">
        <v>31.059000000000001</v>
      </c>
      <c r="F2037" s="47"/>
      <c r="G2037" s="47"/>
      <c r="H2037" s="47"/>
      <c r="I2037" s="49">
        <v>351.16764000000001</v>
      </c>
      <c r="J2037" s="47" t="s">
        <v>87</v>
      </c>
      <c r="K2037" s="49"/>
      <c r="L2037" s="49"/>
      <c r="M2037" s="49"/>
      <c r="N2037" s="49"/>
      <c r="O2037" s="49"/>
      <c r="P2037" s="49"/>
      <c r="Q2037" s="49"/>
      <c r="R2037" s="49"/>
      <c r="S2037" s="47"/>
      <c r="T2037" s="46">
        <v>4088680</v>
      </c>
      <c r="U2037" s="46">
        <v>6647930</v>
      </c>
      <c r="V2037" s="46">
        <v>3852051</v>
      </c>
      <c r="W2037" s="46">
        <v>3687363</v>
      </c>
      <c r="X2037" s="30">
        <v>4</v>
      </c>
    </row>
    <row r="2038" spans="1:24" x14ac:dyDescent="0.3">
      <c r="A2038" s="32">
        <v>1764</v>
      </c>
      <c r="B2038" s="47" t="s">
        <v>2798</v>
      </c>
      <c r="C2038" s="47"/>
      <c r="D2038" s="47"/>
      <c r="E2038" s="48">
        <v>31.059000000000001</v>
      </c>
      <c r="F2038" s="47"/>
      <c r="G2038" s="47"/>
      <c r="H2038" s="47"/>
      <c r="I2038" s="49">
        <v>156.15087</v>
      </c>
      <c r="J2038" s="47" t="s">
        <v>87</v>
      </c>
      <c r="K2038" s="49"/>
      <c r="L2038" s="49"/>
      <c r="M2038" s="49"/>
      <c r="N2038" s="49"/>
      <c r="O2038" s="49"/>
      <c r="P2038" s="49"/>
      <c r="Q2038" s="49"/>
      <c r="R2038" s="49"/>
      <c r="S2038" s="47"/>
      <c r="T2038" s="46">
        <v>1231056</v>
      </c>
      <c r="U2038" s="46">
        <v>1332757</v>
      </c>
      <c r="V2038" s="46">
        <v>1801479</v>
      </c>
      <c r="W2038" s="46">
        <v>2668946</v>
      </c>
      <c r="X2038" s="30">
        <v>4</v>
      </c>
    </row>
    <row r="2039" spans="1:24" x14ac:dyDescent="0.3">
      <c r="A2039" s="32">
        <v>1765</v>
      </c>
      <c r="B2039" s="47" t="s">
        <v>2799</v>
      </c>
      <c r="C2039" s="47"/>
      <c r="D2039" s="47"/>
      <c r="E2039" s="48">
        <v>31.061</v>
      </c>
      <c r="F2039" s="47"/>
      <c r="G2039" s="47"/>
      <c r="H2039" s="47"/>
      <c r="I2039" s="49">
        <v>170.05735999999999</v>
      </c>
      <c r="J2039" s="47" t="s">
        <v>87</v>
      </c>
      <c r="K2039" s="49"/>
      <c r="L2039" s="49"/>
      <c r="M2039" s="49"/>
      <c r="N2039" s="49"/>
      <c r="O2039" s="49"/>
      <c r="P2039" s="49"/>
      <c r="Q2039" s="49"/>
      <c r="R2039" s="49"/>
      <c r="S2039" s="47"/>
      <c r="T2039" s="46"/>
      <c r="U2039" s="46">
        <v>883741</v>
      </c>
      <c r="V2039" s="46">
        <v>919547</v>
      </c>
      <c r="W2039" s="46">
        <v>1331230</v>
      </c>
      <c r="X2039" s="30">
        <v>3</v>
      </c>
    </row>
    <row r="2040" spans="1:24" x14ac:dyDescent="0.3">
      <c r="A2040" s="32">
        <v>1766</v>
      </c>
      <c r="B2040" s="47" t="s">
        <v>2800</v>
      </c>
      <c r="C2040" s="47"/>
      <c r="D2040" s="47"/>
      <c r="E2040" s="48">
        <v>31.062000000000001</v>
      </c>
      <c r="F2040" s="47"/>
      <c r="G2040" s="47"/>
      <c r="H2040" s="47"/>
      <c r="I2040" s="49">
        <v>337.16725000000002</v>
      </c>
      <c r="J2040" s="47" t="s">
        <v>87</v>
      </c>
      <c r="K2040" s="49"/>
      <c r="L2040" s="49"/>
      <c r="M2040" s="49"/>
      <c r="N2040" s="49"/>
      <c r="O2040" s="49"/>
      <c r="P2040" s="49"/>
      <c r="Q2040" s="49"/>
      <c r="R2040" s="49"/>
      <c r="S2040" s="47"/>
      <c r="T2040" s="46"/>
      <c r="U2040" s="46">
        <v>3550518</v>
      </c>
      <c r="V2040" s="46"/>
      <c r="W2040" s="46"/>
      <c r="X2040" s="30">
        <v>1</v>
      </c>
    </row>
    <row r="2041" spans="1:24" x14ac:dyDescent="0.3">
      <c r="A2041" s="32">
        <v>1767</v>
      </c>
      <c r="B2041" s="47" t="s">
        <v>2801</v>
      </c>
      <c r="C2041" s="47"/>
      <c r="D2041" s="47"/>
      <c r="E2041" s="48">
        <v>31.065999999999999</v>
      </c>
      <c r="F2041" s="47"/>
      <c r="G2041" s="47"/>
      <c r="H2041" s="47"/>
      <c r="I2041" s="49">
        <v>282.32810000000001</v>
      </c>
      <c r="J2041" s="47" t="s">
        <v>87</v>
      </c>
      <c r="K2041" s="49"/>
      <c r="L2041" s="49"/>
      <c r="M2041" s="49"/>
      <c r="N2041" s="49"/>
      <c r="O2041" s="49"/>
      <c r="P2041" s="49"/>
      <c r="Q2041" s="49"/>
      <c r="R2041" s="49"/>
      <c r="S2041" s="47"/>
      <c r="T2041" s="46">
        <v>1231056</v>
      </c>
      <c r="U2041" s="46">
        <v>1332757</v>
      </c>
      <c r="V2041" s="46">
        <v>1801479</v>
      </c>
      <c r="W2041" s="46">
        <v>2668946</v>
      </c>
      <c r="X2041" s="30">
        <v>4</v>
      </c>
    </row>
    <row r="2042" spans="1:24" x14ac:dyDescent="0.3">
      <c r="A2042" s="32">
        <v>1768</v>
      </c>
      <c r="B2042" s="47" t="s">
        <v>2802</v>
      </c>
      <c r="C2042" s="47"/>
      <c r="D2042" s="47"/>
      <c r="E2042" s="48">
        <v>31.122</v>
      </c>
      <c r="F2042" s="47"/>
      <c r="G2042" s="47"/>
      <c r="H2042" s="47"/>
      <c r="I2042" s="49">
        <v>320.2346</v>
      </c>
      <c r="J2042" s="47" t="s">
        <v>87</v>
      </c>
      <c r="K2042" s="49"/>
      <c r="L2042" s="49"/>
      <c r="M2042" s="49"/>
      <c r="N2042" s="49"/>
      <c r="O2042" s="49"/>
      <c r="P2042" s="49"/>
      <c r="Q2042" s="49"/>
      <c r="R2042" s="49"/>
      <c r="S2042" s="47"/>
      <c r="T2042" s="46">
        <v>5764017</v>
      </c>
      <c r="U2042" s="46">
        <v>1789128</v>
      </c>
      <c r="V2042" s="46">
        <v>1782718</v>
      </c>
      <c r="W2042" s="46">
        <v>2340492</v>
      </c>
      <c r="X2042" s="30">
        <v>4</v>
      </c>
    </row>
    <row r="2043" spans="1:24" x14ac:dyDescent="0.3">
      <c r="A2043" s="32">
        <v>1769</v>
      </c>
      <c r="B2043" s="47" t="s">
        <v>2273</v>
      </c>
      <c r="C2043" s="47"/>
      <c r="D2043" s="47"/>
      <c r="E2043" s="48">
        <v>31.125</v>
      </c>
      <c r="F2043" s="47"/>
      <c r="G2043" s="47"/>
      <c r="H2043" s="47"/>
      <c r="I2043" s="49">
        <v>360.21512000000001</v>
      </c>
      <c r="J2043" s="47" t="s">
        <v>87</v>
      </c>
      <c r="K2043" s="49"/>
      <c r="L2043" s="49"/>
      <c r="M2043" s="49"/>
      <c r="N2043" s="49"/>
      <c r="O2043" s="49"/>
      <c r="P2043" s="49"/>
      <c r="Q2043" s="49"/>
      <c r="R2043" s="49"/>
      <c r="S2043" s="47"/>
      <c r="T2043" s="46"/>
      <c r="U2043" s="46"/>
      <c r="V2043" s="46">
        <v>1321173</v>
      </c>
      <c r="W2043" s="46"/>
      <c r="X2043" s="30">
        <v>1</v>
      </c>
    </row>
    <row r="2044" spans="1:24" x14ac:dyDescent="0.3">
      <c r="A2044" s="32">
        <v>1770</v>
      </c>
      <c r="B2044" s="47" t="s">
        <v>2803</v>
      </c>
      <c r="C2044" s="47"/>
      <c r="D2044" s="47"/>
      <c r="E2044" s="48">
        <v>31.126999999999999</v>
      </c>
      <c r="F2044" s="47"/>
      <c r="G2044" s="47"/>
      <c r="H2044" s="47"/>
      <c r="I2044" s="49">
        <v>480.14148</v>
      </c>
      <c r="J2044" s="47" t="s">
        <v>87</v>
      </c>
      <c r="K2044" s="49"/>
      <c r="L2044" s="49"/>
      <c r="M2044" s="49"/>
      <c r="N2044" s="49"/>
      <c r="O2044" s="49"/>
      <c r="P2044" s="49"/>
      <c r="Q2044" s="49"/>
      <c r="R2044" s="49"/>
      <c r="S2044" s="47"/>
      <c r="T2044" s="46"/>
      <c r="U2044" s="46"/>
      <c r="V2044" s="46"/>
      <c r="W2044" s="46">
        <v>5922277</v>
      </c>
      <c r="X2044" s="30">
        <v>1</v>
      </c>
    </row>
    <row r="2045" spans="1:24" x14ac:dyDescent="0.3">
      <c r="A2045" s="32">
        <v>1771</v>
      </c>
      <c r="B2045" s="47" t="s">
        <v>2804</v>
      </c>
      <c r="C2045" s="47"/>
      <c r="D2045" s="47"/>
      <c r="E2045" s="48">
        <v>31.132999999999999</v>
      </c>
      <c r="F2045" s="47"/>
      <c r="G2045" s="47"/>
      <c r="H2045" s="47"/>
      <c r="I2045" s="49">
        <v>414.13965000000002</v>
      </c>
      <c r="J2045" s="47" t="s">
        <v>87</v>
      </c>
      <c r="K2045" s="49"/>
      <c r="L2045" s="49"/>
      <c r="M2045" s="49"/>
      <c r="N2045" s="49"/>
      <c r="O2045" s="49"/>
      <c r="P2045" s="49"/>
      <c r="Q2045" s="49"/>
      <c r="R2045" s="49"/>
      <c r="S2045" s="47"/>
      <c r="T2045" s="46"/>
      <c r="U2045" s="46"/>
      <c r="V2045" s="46"/>
      <c r="W2045" s="46">
        <v>6912778</v>
      </c>
      <c r="X2045" s="30">
        <v>1</v>
      </c>
    </row>
    <row r="2046" spans="1:24" x14ac:dyDescent="0.3">
      <c r="A2046" s="32">
        <v>1772</v>
      </c>
      <c r="B2046" s="47" t="s">
        <v>2805</v>
      </c>
      <c r="C2046" s="47"/>
      <c r="D2046" s="47"/>
      <c r="E2046" s="48">
        <v>31.135000000000002</v>
      </c>
      <c r="F2046" s="47"/>
      <c r="G2046" s="47"/>
      <c r="H2046" s="47"/>
      <c r="I2046" s="49">
        <v>532.18303000000003</v>
      </c>
      <c r="J2046" s="47" t="s">
        <v>87</v>
      </c>
      <c r="K2046" s="49"/>
      <c r="L2046" s="49"/>
      <c r="M2046" s="49"/>
      <c r="N2046" s="49"/>
      <c r="O2046" s="49"/>
      <c r="P2046" s="49"/>
      <c r="Q2046" s="49"/>
      <c r="R2046" s="49"/>
      <c r="S2046" s="47"/>
      <c r="T2046" s="46"/>
      <c r="U2046" s="46"/>
      <c r="V2046" s="46"/>
      <c r="W2046" s="46">
        <v>161389339</v>
      </c>
      <c r="X2046" s="30">
        <v>1</v>
      </c>
    </row>
    <row r="2047" spans="1:24" x14ac:dyDescent="0.3">
      <c r="A2047" s="32">
        <v>1773</v>
      </c>
      <c r="B2047" s="47" t="s">
        <v>2806</v>
      </c>
      <c r="C2047" s="47"/>
      <c r="D2047" s="47"/>
      <c r="E2047" s="48">
        <v>31.137</v>
      </c>
      <c r="F2047" s="47"/>
      <c r="G2047" s="47"/>
      <c r="H2047" s="47"/>
      <c r="I2047" s="49">
        <v>236.10431</v>
      </c>
      <c r="J2047" s="47">
        <v>236.10355999999999</v>
      </c>
      <c r="K2047" s="49"/>
      <c r="L2047" s="49"/>
      <c r="M2047" s="49"/>
      <c r="N2047" s="49"/>
      <c r="O2047" s="49"/>
      <c r="P2047" s="49"/>
      <c r="Q2047" s="49"/>
      <c r="R2047" s="49"/>
      <c r="S2047" s="47"/>
      <c r="T2047" s="46">
        <v>24840084</v>
      </c>
      <c r="U2047" s="46">
        <v>28278948</v>
      </c>
      <c r="V2047" s="46">
        <v>25316511</v>
      </c>
      <c r="W2047" s="46"/>
      <c r="X2047" s="30">
        <v>3</v>
      </c>
    </row>
    <row r="2048" spans="1:24" x14ac:dyDescent="0.3">
      <c r="A2048" s="32">
        <v>1774</v>
      </c>
      <c r="B2048" s="47" t="s">
        <v>2807</v>
      </c>
      <c r="C2048" s="47"/>
      <c r="D2048" s="47"/>
      <c r="E2048" s="48">
        <v>31.14</v>
      </c>
      <c r="F2048" s="47"/>
      <c r="G2048" s="47"/>
      <c r="H2048" s="47"/>
      <c r="I2048" s="49">
        <v>308.16183000000001</v>
      </c>
      <c r="J2048" s="47" t="s">
        <v>87</v>
      </c>
      <c r="K2048" s="49"/>
      <c r="L2048" s="49"/>
      <c r="M2048" s="49"/>
      <c r="N2048" s="49"/>
      <c r="O2048" s="49"/>
      <c r="P2048" s="49"/>
      <c r="Q2048" s="49"/>
      <c r="R2048" s="49"/>
      <c r="S2048" s="47"/>
      <c r="T2048" s="46">
        <v>1673851</v>
      </c>
      <c r="U2048" s="46">
        <v>2480070</v>
      </c>
      <c r="V2048" s="46">
        <v>1712147</v>
      </c>
      <c r="W2048" s="46"/>
      <c r="X2048" s="30">
        <v>3</v>
      </c>
    </row>
    <row r="2049" spans="1:24" x14ac:dyDescent="0.3">
      <c r="A2049" s="32">
        <v>1775</v>
      </c>
      <c r="B2049" s="47" t="s">
        <v>2808</v>
      </c>
      <c r="C2049" s="47"/>
      <c r="D2049" s="47"/>
      <c r="E2049" s="48">
        <v>31.14</v>
      </c>
      <c r="F2049" s="47"/>
      <c r="G2049" s="47"/>
      <c r="H2049" s="47"/>
      <c r="I2049" s="49">
        <v>458.26629000000003</v>
      </c>
      <c r="J2049" s="47" t="s">
        <v>87</v>
      </c>
      <c r="K2049" s="49"/>
      <c r="L2049" s="49"/>
      <c r="M2049" s="49"/>
      <c r="N2049" s="49"/>
      <c r="O2049" s="49"/>
      <c r="P2049" s="49"/>
      <c r="Q2049" s="49"/>
      <c r="R2049" s="49"/>
      <c r="S2049" s="47"/>
      <c r="T2049" s="46"/>
      <c r="U2049" s="46"/>
      <c r="V2049" s="46"/>
      <c r="W2049" s="46">
        <v>1660975</v>
      </c>
      <c r="X2049" s="30">
        <v>1</v>
      </c>
    </row>
    <row r="2050" spans="1:24" x14ac:dyDescent="0.3">
      <c r="A2050" s="32">
        <v>1776</v>
      </c>
      <c r="B2050" s="47" t="s">
        <v>2809</v>
      </c>
      <c r="C2050" s="47"/>
      <c r="D2050" s="47"/>
      <c r="E2050" s="48">
        <v>31.141999999999999</v>
      </c>
      <c r="F2050" s="47"/>
      <c r="G2050" s="47"/>
      <c r="H2050" s="47"/>
      <c r="I2050" s="49">
        <v>366.24007999999998</v>
      </c>
      <c r="J2050" s="47" t="s">
        <v>87</v>
      </c>
      <c r="K2050" s="49"/>
      <c r="L2050" s="49"/>
      <c r="M2050" s="49"/>
      <c r="N2050" s="49"/>
      <c r="O2050" s="49"/>
      <c r="P2050" s="49"/>
      <c r="Q2050" s="49"/>
      <c r="R2050" s="49"/>
      <c r="S2050" s="47"/>
      <c r="T2050" s="46">
        <v>2651077</v>
      </c>
      <c r="U2050" s="46">
        <v>2955496</v>
      </c>
      <c r="V2050" s="46">
        <v>2451562</v>
      </c>
      <c r="W2050" s="46"/>
      <c r="X2050" s="30">
        <v>3</v>
      </c>
    </row>
    <row r="2051" spans="1:24" x14ac:dyDescent="0.3">
      <c r="A2051" s="32">
        <v>1777</v>
      </c>
      <c r="B2051" s="47" t="s">
        <v>2810</v>
      </c>
      <c r="C2051" s="47"/>
      <c r="D2051" s="47"/>
      <c r="E2051" s="48">
        <v>31.143999999999998</v>
      </c>
      <c r="F2051" s="47"/>
      <c r="G2051" s="47"/>
      <c r="H2051" s="47"/>
      <c r="I2051" s="49">
        <v>211.06614999999999</v>
      </c>
      <c r="J2051" s="47" t="s">
        <v>87</v>
      </c>
      <c r="K2051" s="49"/>
      <c r="L2051" s="49"/>
      <c r="M2051" s="49"/>
      <c r="N2051" s="49"/>
      <c r="O2051" s="49"/>
      <c r="P2051" s="49"/>
      <c r="Q2051" s="49"/>
      <c r="R2051" s="49"/>
      <c r="S2051" s="47"/>
      <c r="T2051" s="46">
        <v>1093377</v>
      </c>
      <c r="U2051" s="46">
        <v>1186387</v>
      </c>
      <c r="V2051" s="46">
        <v>714585</v>
      </c>
      <c r="W2051" s="46"/>
      <c r="X2051" s="30">
        <v>3</v>
      </c>
    </row>
    <row r="2052" spans="1:24" x14ac:dyDescent="0.3">
      <c r="A2052" s="32">
        <v>1778</v>
      </c>
      <c r="B2052" s="47" t="s">
        <v>2811</v>
      </c>
      <c r="C2052" s="47"/>
      <c r="D2052" s="47"/>
      <c r="E2052" s="48">
        <v>31.204000000000001</v>
      </c>
      <c r="F2052" s="47"/>
      <c r="G2052" s="47"/>
      <c r="H2052" s="47"/>
      <c r="I2052" s="49">
        <v>260.17707999999999</v>
      </c>
      <c r="J2052" s="47" t="s">
        <v>87</v>
      </c>
      <c r="K2052" s="49"/>
      <c r="L2052" s="49"/>
      <c r="M2052" s="49"/>
      <c r="N2052" s="49"/>
      <c r="O2052" s="49"/>
      <c r="P2052" s="49"/>
      <c r="Q2052" s="49"/>
      <c r="R2052" s="49"/>
      <c r="S2052" s="47"/>
      <c r="T2052" s="46"/>
      <c r="U2052" s="46"/>
      <c r="V2052" s="46"/>
      <c r="W2052" s="46">
        <v>744099</v>
      </c>
      <c r="X2052" s="30">
        <v>1</v>
      </c>
    </row>
    <row r="2053" spans="1:24" x14ac:dyDescent="0.3">
      <c r="A2053" s="32">
        <v>1779</v>
      </c>
      <c r="B2053" s="47" t="s">
        <v>2812</v>
      </c>
      <c r="C2053" s="47"/>
      <c r="D2053" s="47"/>
      <c r="E2053" s="48">
        <v>31.218</v>
      </c>
      <c r="F2053" s="47"/>
      <c r="G2053" s="47"/>
      <c r="H2053" s="47"/>
      <c r="I2053" s="49">
        <v>272.18831</v>
      </c>
      <c r="J2053" s="47" t="s">
        <v>87</v>
      </c>
      <c r="K2053" s="49"/>
      <c r="L2053" s="49"/>
      <c r="M2053" s="49"/>
      <c r="N2053" s="49"/>
      <c r="O2053" s="49"/>
      <c r="P2053" s="49"/>
      <c r="Q2053" s="49"/>
      <c r="R2053" s="49"/>
      <c r="S2053" s="47"/>
      <c r="T2053" s="46"/>
      <c r="U2053" s="46">
        <v>2453337</v>
      </c>
      <c r="V2053" s="46"/>
      <c r="W2053" s="46"/>
      <c r="X2053" s="30">
        <v>1</v>
      </c>
    </row>
    <row r="2054" spans="1:24" x14ac:dyDescent="0.3">
      <c r="A2054" s="32">
        <v>1780</v>
      </c>
      <c r="B2054" s="47" t="s">
        <v>2813</v>
      </c>
      <c r="C2054" s="47"/>
      <c r="D2054" s="47"/>
      <c r="E2054" s="48">
        <v>31.231999999999999</v>
      </c>
      <c r="F2054" s="47"/>
      <c r="G2054" s="47"/>
      <c r="H2054" s="47"/>
      <c r="I2054" s="49">
        <v>194.09375</v>
      </c>
      <c r="J2054" s="47">
        <v>194.09303</v>
      </c>
      <c r="K2054" s="49"/>
      <c r="L2054" s="49"/>
      <c r="M2054" s="49"/>
      <c r="N2054" s="49"/>
      <c r="O2054" s="49"/>
      <c r="P2054" s="49"/>
      <c r="Q2054" s="49"/>
      <c r="R2054" s="49"/>
      <c r="S2054" s="47"/>
      <c r="T2054" s="46">
        <v>1772353</v>
      </c>
      <c r="U2054" s="46">
        <v>1960891</v>
      </c>
      <c r="V2054" s="46">
        <v>2167211</v>
      </c>
      <c r="W2054" s="46"/>
      <c r="X2054" s="30">
        <v>3</v>
      </c>
    </row>
    <row r="2055" spans="1:24" x14ac:dyDescent="0.3">
      <c r="A2055" s="32">
        <v>1781</v>
      </c>
      <c r="B2055" s="47" t="s">
        <v>736</v>
      </c>
      <c r="C2055" s="47"/>
      <c r="D2055" s="47"/>
      <c r="E2055" s="48">
        <v>31.242999999999999</v>
      </c>
      <c r="F2055" s="47"/>
      <c r="G2055" s="47"/>
      <c r="H2055" s="47"/>
      <c r="I2055" s="49">
        <v>380.08852000000002</v>
      </c>
      <c r="J2055" s="47" t="s">
        <v>87</v>
      </c>
      <c r="K2055" s="49"/>
      <c r="L2055" s="49"/>
      <c r="M2055" s="49"/>
      <c r="N2055" s="49"/>
      <c r="O2055" s="49"/>
      <c r="P2055" s="49"/>
      <c r="Q2055" s="49"/>
      <c r="R2055" s="49"/>
      <c r="S2055" s="47"/>
      <c r="T2055" s="46">
        <v>5866937</v>
      </c>
      <c r="U2055" s="46">
        <v>7211994</v>
      </c>
      <c r="V2055" s="46">
        <v>3746448</v>
      </c>
      <c r="W2055" s="46">
        <v>3733357</v>
      </c>
      <c r="X2055" s="30">
        <v>4</v>
      </c>
    </row>
    <row r="2056" spans="1:24" x14ac:dyDescent="0.3">
      <c r="A2056" s="32">
        <v>1782</v>
      </c>
      <c r="B2056" s="47" t="s">
        <v>2814</v>
      </c>
      <c r="C2056" s="47"/>
      <c r="D2056" s="47"/>
      <c r="E2056" s="48">
        <v>31.245000000000001</v>
      </c>
      <c r="F2056" s="47"/>
      <c r="G2056" s="47"/>
      <c r="H2056" s="47"/>
      <c r="I2056" s="49">
        <v>230.16651999999999</v>
      </c>
      <c r="J2056" s="47" t="s">
        <v>87</v>
      </c>
      <c r="K2056" s="49"/>
      <c r="L2056" s="49"/>
      <c r="M2056" s="49"/>
      <c r="N2056" s="49"/>
      <c r="O2056" s="49"/>
      <c r="P2056" s="49"/>
      <c r="Q2056" s="49"/>
      <c r="R2056" s="49"/>
      <c r="S2056" s="47"/>
      <c r="T2056" s="46">
        <v>973368</v>
      </c>
      <c r="U2056" s="46">
        <v>250457</v>
      </c>
      <c r="V2056" s="46">
        <v>189989</v>
      </c>
      <c r="W2056" s="46">
        <v>235285</v>
      </c>
      <c r="X2056" s="30">
        <v>4</v>
      </c>
    </row>
    <row r="2057" spans="1:24" x14ac:dyDescent="0.3">
      <c r="A2057" s="32">
        <v>1783</v>
      </c>
      <c r="B2057" s="47" t="s">
        <v>2815</v>
      </c>
      <c r="C2057" s="47"/>
      <c r="D2057" s="47"/>
      <c r="E2057" s="48">
        <v>31.245000000000001</v>
      </c>
      <c r="F2057" s="47"/>
      <c r="G2057" s="47"/>
      <c r="H2057" s="47"/>
      <c r="I2057" s="49">
        <v>354.12504999999999</v>
      </c>
      <c r="J2057" s="47" t="s">
        <v>87</v>
      </c>
      <c r="K2057" s="49"/>
      <c r="L2057" s="49"/>
      <c r="M2057" s="49"/>
      <c r="N2057" s="49"/>
      <c r="O2057" s="49"/>
      <c r="P2057" s="49"/>
      <c r="Q2057" s="49"/>
      <c r="R2057" s="49"/>
      <c r="S2057" s="47"/>
      <c r="T2057" s="46">
        <v>2256996</v>
      </c>
      <c r="U2057" s="46">
        <v>1990177</v>
      </c>
      <c r="V2057" s="46">
        <v>888152</v>
      </c>
      <c r="W2057" s="46"/>
      <c r="X2057" s="30">
        <v>3</v>
      </c>
    </row>
    <row r="2058" spans="1:24" x14ac:dyDescent="0.3">
      <c r="A2058" s="32">
        <v>1784</v>
      </c>
      <c r="B2058" s="47" t="s">
        <v>2816</v>
      </c>
      <c r="C2058" s="47"/>
      <c r="D2058" s="47"/>
      <c r="E2058" s="48">
        <v>31.25</v>
      </c>
      <c r="F2058" s="47"/>
      <c r="G2058" s="47"/>
      <c r="H2058" s="47"/>
      <c r="I2058" s="49">
        <v>430.13603000000001</v>
      </c>
      <c r="J2058" s="47" t="s">
        <v>87</v>
      </c>
      <c r="K2058" s="49"/>
      <c r="L2058" s="49"/>
      <c r="M2058" s="49"/>
      <c r="N2058" s="49"/>
      <c r="O2058" s="49"/>
      <c r="P2058" s="49"/>
      <c r="Q2058" s="49"/>
      <c r="R2058" s="49"/>
      <c r="S2058" s="47"/>
      <c r="T2058" s="46">
        <v>5588247</v>
      </c>
      <c r="U2058" s="46">
        <v>7686343</v>
      </c>
      <c r="V2058" s="46">
        <v>3538433</v>
      </c>
      <c r="W2058" s="46">
        <v>3354079</v>
      </c>
      <c r="X2058" s="30">
        <v>4</v>
      </c>
    </row>
    <row r="2059" spans="1:24" x14ac:dyDescent="0.3">
      <c r="A2059" s="32">
        <v>1785</v>
      </c>
      <c r="B2059" s="47" t="s">
        <v>2274</v>
      </c>
      <c r="C2059" s="47"/>
      <c r="D2059" s="47"/>
      <c r="E2059" s="48">
        <v>31.25</v>
      </c>
      <c r="F2059" s="47"/>
      <c r="G2059" s="47"/>
      <c r="H2059" s="47"/>
      <c r="I2059" s="49">
        <v>334.14109000000002</v>
      </c>
      <c r="J2059" s="47" t="s">
        <v>87</v>
      </c>
      <c r="K2059" s="49"/>
      <c r="L2059" s="49"/>
      <c r="M2059" s="49"/>
      <c r="N2059" s="49"/>
      <c r="O2059" s="49"/>
      <c r="P2059" s="49"/>
      <c r="Q2059" s="49"/>
      <c r="R2059" s="49"/>
      <c r="S2059" s="47"/>
      <c r="T2059" s="46">
        <v>4875367</v>
      </c>
      <c r="U2059" s="46">
        <v>5860150</v>
      </c>
      <c r="V2059" s="46">
        <v>2685929</v>
      </c>
      <c r="W2059" s="46">
        <v>2383520</v>
      </c>
      <c r="X2059" s="30">
        <v>4</v>
      </c>
    </row>
    <row r="2060" spans="1:24" x14ac:dyDescent="0.3">
      <c r="A2060" s="32">
        <v>1786</v>
      </c>
      <c r="B2060" s="47" t="s">
        <v>2817</v>
      </c>
      <c r="C2060" s="47"/>
      <c r="D2060" s="47"/>
      <c r="E2060" s="48">
        <v>31.25</v>
      </c>
      <c r="F2060" s="47"/>
      <c r="G2060" s="47"/>
      <c r="H2060" s="47"/>
      <c r="I2060" s="49">
        <v>202.13522</v>
      </c>
      <c r="J2060" s="47" t="s">
        <v>87</v>
      </c>
      <c r="K2060" s="49"/>
      <c r="L2060" s="49"/>
      <c r="M2060" s="49"/>
      <c r="N2060" s="49"/>
      <c r="O2060" s="49"/>
      <c r="P2060" s="49"/>
      <c r="Q2060" s="49"/>
      <c r="R2060" s="49"/>
      <c r="S2060" s="47"/>
      <c r="T2060" s="46">
        <v>3044980</v>
      </c>
      <c r="U2060" s="46">
        <v>3602170</v>
      </c>
      <c r="V2060" s="46">
        <v>1744298</v>
      </c>
      <c r="W2060" s="46">
        <v>1777933</v>
      </c>
      <c r="X2060" s="30">
        <v>4</v>
      </c>
    </row>
    <row r="2061" spans="1:24" x14ac:dyDescent="0.3">
      <c r="A2061" s="32">
        <v>1787</v>
      </c>
      <c r="B2061" s="47" t="s">
        <v>2275</v>
      </c>
      <c r="C2061" s="47"/>
      <c r="D2061" s="47"/>
      <c r="E2061" s="48">
        <v>31.254000000000001</v>
      </c>
      <c r="F2061" s="47"/>
      <c r="G2061" s="47"/>
      <c r="H2061" s="47"/>
      <c r="I2061" s="49">
        <v>292.16690999999997</v>
      </c>
      <c r="J2061" s="47" t="s">
        <v>87</v>
      </c>
      <c r="K2061" s="49"/>
      <c r="L2061" s="49"/>
      <c r="M2061" s="49"/>
      <c r="N2061" s="49"/>
      <c r="O2061" s="49"/>
      <c r="P2061" s="49"/>
      <c r="Q2061" s="49"/>
      <c r="R2061" s="49"/>
      <c r="S2061" s="47"/>
      <c r="T2061" s="46">
        <v>4861674</v>
      </c>
      <c r="U2061" s="46">
        <v>8826576</v>
      </c>
      <c r="V2061" s="46">
        <v>3507613</v>
      </c>
      <c r="W2061" s="46">
        <v>5956855</v>
      </c>
      <c r="X2061" s="30">
        <v>4</v>
      </c>
    </row>
    <row r="2062" spans="1:24" x14ac:dyDescent="0.3">
      <c r="A2062" s="32">
        <v>1788</v>
      </c>
      <c r="B2062" s="47" t="s">
        <v>2276</v>
      </c>
      <c r="C2062" s="47"/>
      <c r="D2062" s="47"/>
      <c r="E2062" s="48">
        <v>31.254000000000001</v>
      </c>
      <c r="F2062" s="47"/>
      <c r="G2062" s="47"/>
      <c r="H2062" s="47"/>
      <c r="I2062" s="49">
        <v>276.17200000000003</v>
      </c>
      <c r="J2062" s="47">
        <v>276.17104999999998</v>
      </c>
      <c r="K2062" s="49"/>
      <c r="L2062" s="49"/>
      <c r="M2062" s="49"/>
      <c r="N2062" s="49"/>
      <c r="O2062" s="49"/>
      <c r="P2062" s="49"/>
      <c r="Q2062" s="49"/>
      <c r="R2062" s="49"/>
      <c r="S2062" s="47"/>
      <c r="T2062" s="46">
        <v>1578270</v>
      </c>
      <c r="U2062" s="46">
        <v>2319088</v>
      </c>
      <c r="V2062" s="46"/>
      <c r="W2062" s="46"/>
      <c r="X2062" s="30">
        <v>2</v>
      </c>
    </row>
    <row r="2063" spans="1:24" x14ac:dyDescent="0.3">
      <c r="A2063" s="32">
        <v>1789</v>
      </c>
      <c r="B2063" s="47" t="s">
        <v>2818</v>
      </c>
      <c r="C2063" s="47"/>
      <c r="D2063" s="47"/>
      <c r="E2063" s="48">
        <v>31.256</v>
      </c>
      <c r="F2063" s="47"/>
      <c r="G2063" s="47"/>
      <c r="H2063" s="47"/>
      <c r="I2063" s="49">
        <v>292.1431</v>
      </c>
      <c r="J2063" s="47" t="s">
        <v>87</v>
      </c>
      <c r="K2063" s="49"/>
      <c r="L2063" s="49"/>
      <c r="M2063" s="49"/>
      <c r="N2063" s="49"/>
      <c r="O2063" s="49"/>
      <c r="P2063" s="49"/>
      <c r="Q2063" s="49"/>
      <c r="R2063" s="49"/>
      <c r="S2063" s="47"/>
      <c r="T2063" s="46">
        <v>4536550</v>
      </c>
      <c r="U2063" s="46">
        <v>5184721</v>
      </c>
      <c r="V2063" s="46">
        <v>2514903</v>
      </c>
      <c r="W2063" s="46">
        <v>2330223</v>
      </c>
      <c r="X2063" s="30">
        <v>4</v>
      </c>
    </row>
    <row r="2064" spans="1:24" x14ac:dyDescent="0.3">
      <c r="A2064" s="32">
        <v>1790</v>
      </c>
      <c r="B2064" s="47" t="s">
        <v>2277</v>
      </c>
      <c r="C2064" s="47"/>
      <c r="D2064" s="47"/>
      <c r="E2064" s="48">
        <v>31.308</v>
      </c>
      <c r="F2064" s="47"/>
      <c r="G2064" s="47"/>
      <c r="H2064" s="47"/>
      <c r="I2064" s="49">
        <v>394.1986</v>
      </c>
      <c r="J2064" s="47" t="s">
        <v>87</v>
      </c>
      <c r="K2064" s="49"/>
      <c r="L2064" s="49"/>
      <c r="M2064" s="49"/>
      <c r="N2064" s="49"/>
      <c r="O2064" s="49"/>
      <c r="P2064" s="49"/>
      <c r="Q2064" s="49"/>
      <c r="R2064" s="49"/>
      <c r="S2064" s="47"/>
      <c r="T2064" s="46">
        <v>985471</v>
      </c>
      <c r="U2064" s="46">
        <v>2165677</v>
      </c>
      <c r="V2064" s="46" t="s">
        <v>87</v>
      </c>
      <c r="W2064" s="46">
        <v>3512285</v>
      </c>
      <c r="X2064" s="30">
        <v>3</v>
      </c>
    </row>
    <row r="2065" spans="1:24" x14ac:dyDescent="0.3">
      <c r="A2065" s="32">
        <v>1791</v>
      </c>
      <c r="B2065" s="47" t="s">
        <v>2819</v>
      </c>
      <c r="C2065" s="47"/>
      <c r="D2065" s="47"/>
      <c r="E2065" s="48">
        <v>31.31</v>
      </c>
      <c r="F2065" s="47"/>
      <c r="G2065" s="47"/>
      <c r="H2065" s="47"/>
      <c r="I2065" s="49">
        <v>362.24516</v>
      </c>
      <c r="J2065" s="47" t="s">
        <v>87</v>
      </c>
      <c r="K2065" s="49"/>
      <c r="L2065" s="49"/>
      <c r="M2065" s="49"/>
      <c r="N2065" s="49"/>
      <c r="O2065" s="49"/>
      <c r="P2065" s="49"/>
      <c r="Q2065" s="49"/>
      <c r="R2065" s="49"/>
      <c r="S2065" s="47"/>
      <c r="T2065" s="46"/>
      <c r="U2065" s="46">
        <v>3348151</v>
      </c>
      <c r="V2065" s="46"/>
      <c r="W2065" s="46">
        <v>5667593</v>
      </c>
      <c r="X2065" s="30">
        <v>2</v>
      </c>
    </row>
    <row r="2066" spans="1:24" x14ac:dyDescent="0.3">
      <c r="A2066" s="32">
        <v>1792</v>
      </c>
      <c r="B2066" s="47" t="s">
        <v>2820</v>
      </c>
      <c r="C2066" s="47"/>
      <c r="D2066" s="47"/>
      <c r="E2066" s="48">
        <v>31.312999999999999</v>
      </c>
      <c r="F2066" s="47"/>
      <c r="G2066" s="47"/>
      <c r="H2066" s="47"/>
      <c r="I2066" s="49">
        <v>234.08866</v>
      </c>
      <c r="J2066" s="47" t="s">
        <v>87</v>
      </c>
      <c r="K2066" s="49"/>
      <c r="L2066" s="49"/>
      <c r="M2066" s="49"/>
      <c r="N2066" s="49"/>
      <c r="O2066" s="49"/>
      <c r="P2066" s="49"/>
      <c r="Q2066" s="49"/>
      <c r="R2066" s="49"/>
      <c r="S2066" s="47"/>
      <c r="T2066" s="46"/>
      <c r="U2066" s="46">
        <v>2396290</v>
      </c>
      <c r="V2066" s="46">
        <v>1674129</v>
      </c>
      <c r="W2066" s="46">
        <v>3966184</v>
      </c>
      <c r="X2066" s="30">
        <v>3</v>
      </c>
    </row>
    <row r="2067" spans="1:24" x14ac:dyDescent="0.3">
      <c r="A2067" s="32">
        <v>1793</v>
      </c>
      <c r="B2067" s="47" t="s">
        <v>2821</v>
      </c>
      <c r="C2067" s="47"/>
      <c r="D2067" s="47"/>
      <c r="E2067" s="48">
        <v>31.315000000000001</v>
      </c>
      <c r="F2067" s="47"/>
      <c r="G2067" s="47"/>
      <c r="H2067" s="47"/>
      <c r="I2067" s="49">
        <v>252.11447999999999</v>
      </c>
      <c r="J2067" s="47" t="s">
        <v>87</v>
      </c>
      <c r="K2067" s="49"/>
      <c r="L2067" s="49"/>
      <c r="M2067" s="49"/>
      <c r="N2067" s="49"/>
      <c r="O2067" s="49"/>
      <c r="P2067" s="49"/>
      <c r="Q2067" s="49"/>
      <c r="R2067" s="49"/>
      <c r="S2067" s="47"/>
      <c r="T2067" s="46"/>
      <c r="U2067" s="46">
        <v>984084</v>
      </c>
      <c r="V2067" s="46"/>
      <c r="W2067" s="46">
        <v>1797456</v>
      </c>
      <c r="X2067" s="30">
        <v>2</v>
      </c>
    </row>
    <row r="2068" spans="1:24" x14ac:dyDescent="0.3">
      <c r="A2068" s="32">
        <v>1794</v>
      </c>
      <c r="B2068" s="47" t="s">
        <v>2823</v>
      </c>
      <c r="C2068" s="47"/>
      <c r="D2068" s="47"/>
      <c r="E2068" s="48">
        <v>31.318999999999999</v>
      </c>
      <c r="F2068" s="47"/>
      <c r="G2068" s="47"/>
      <c r="H2068" s="47"/>
      <c r="I2068" s="49">
        <v>586.27724999999998</v>
      </c>
      <c r="J2068" s="47" t="s">
        <v>87</v>
      </c>
      <c r="K2068" s="49"/>
      <c r="L2068" s="49"/>
      <c r="M2068" s="49"/>
      <c r="N2068" s="49"/>
      <c r="O2068" s="49"/>
      <c r="P2068" s="49"/>
      <c r="Q2068" s="49"/>
      <c r="R2068" s="49"/>
      <c r="S2068" s="47"/>
      <c r="T2068" s="46"/>
      <c r="U2068" s="46">
        <v>40624083</v>
      </c>
      <c r="V2068" s="46"/>
      <c r="W2068" s="46">
        <v>69298105</v>
      </c>
      <c r="X2068" s="30">
        <v>2</v>
      </c>
    </row>
    <row r="2069" spans="1:24" x14ac:dyDescent="0.3">
      <c r="A2069" s="32">
        <v>1795</v>
      </c>
      <c r="B2069" s="47" t="s">
        <v>2824</v>
      </c>
      <c r="C2069" s="47"/>
      <c r="D2069" s="47"/>
      <c r="E2069" s="48">
        <v>31.327999999999999</v>
      </c>
      <c r="F2069" s="47"/>
      <c r="G2069" s="47"/>
      <c r="H2069" s="47"/>
      <c r="I2069" s="49">
        <v>226.08107000000001</v>
      </c>
      <c r="J2069" s="47" t="s">
        <v>87</v>
      </c>
      <c r="K2069" s="49"/>
      <c r="L2069" s="49"/>
      <c r="M2069" s="49"/>
      <c r="N2069" s="49"/>
      <c r="O2069" s="49"/>
      <c r="P2069" s="49"/>
      <c r="Q2069" s="49"/>
      <c r="R2069" s="49"/>
      <c r="S2069" s="47"/>
      <c r="T2069" s="46"/>
      <c r="U2069" s="46" t="s">
        <v>87</v>
      </c>
      <c r="V2069" s="46">
        <v>2614128</v>
      </c>
      <c r="W2069" s="46"/>
      <c r="X2069" s="30">
        <v>1</v>
      </c>
    </row>
    <row r="2070" spans="1:24" x14ac:dyDescent="0.3">
      <c r="A2070" s="32">
        <v>1796</v>
      </c>
      <c r="B2070" s="47" t="s">
        <v>2825</v>
      </c>
      <c r="C2070" s="47"/>
      <c r="D2070" s="47"/>
      <c r="E2070" s="48">
        <v>31.363</v>
      </c>
      <c r="F2070" s="47"/>
      <c r="G2070" s="47"/>
      <c r="H2070" s="47"/>
      <c r="I2070" s="49">
        <v>260.16316</v>
      </c>
      <c r="J2070" s="47" t="s">
        <v>87</v>
      </c>
      <c r="K2070" s="49"/>
      <c r="L2070" s="49"/>
      <c r="M2070" s="49"/>
      <c r="N2070" s="49"/>
      <c r="O2070" s="49"/>
      <c r="P2070" s="49"/>
      <c r="Q2070" s="49"/>
      <c r="R2070" s="49"/>
      <c r="S2070" s="47"/>
      <c r="T2070" s="46"/>
      <c r="U2070" s="46"/>
      <c r="V2070" s="46"/>
      <c r="W2070" s="46">
        <v>2425155</v>
      </c>
      <c r="X2070" s="30">
        <v>1</v>
      </c>
    </row>
    <row r="2071" spans="1:24" x14ac:dyDescent="0.3">
      <c r="A2071" s="32">
        <v>1797</v>
      </c>
      <c r="B2071" s="47" t="s">
        <v>2826</v>
      </c>
      <c r="C2071" s="47"/>
      <c r="D2071" s="47"/>
      <c r="E2071" s="48">
        <v>31.366</v>
      </c>
      <c r="F2071" s="47"/>
      <c r="G2071" s="47"/>
      <c r="H2071" s="47"/>
      <c r="I2071" s="49">
        <v>504.28703000000002</v>
      </c>
      <c r="J2071" s="47" t="s">
        <v>87</v>
      </c>
      <c r="K2071" s="49"/>
      <c r="L2071" s="49"/>
      <c r="M2071" s="49"/>
      <c r="N2071" s="49"/>
      <c r="O2071" s="49"/>
      <c r="P2071" s="49"/>
      <c r="Q2071" s="49"/>
      <c r="R2071" s="49"/>
      <c r="S2071" s="47"/>
      <c r="T2071" s="46"/>
      <c r="U2071" s="46"/>
      <c r="V2071" s="46"/>
      <c r="W2071" s="46">
        <v>2425155</v>
      </c>
      <c r="X2071" s="30">
        <v>1</v>
      </c>
    </row>
    <row r="2072" spans="1:24" x14ac:dyDescent="0.3">
      <c r="A2072" s="32">
        <v>1798</v>
      </c>
      <c r="B2072" s="47" t="s">
        <v>2278</v>
      </c>
      <c r="C2072" s="47"/>
      <c r="D2072" s="47"/>
      <c r="E2072" s="48">
        <v>31.468</v>
      </c>
      <c r="F2072" s="47"/>
      <c r="G2072" s="47"/>
      <c r="H2072" s="47"/>
      <c r="I2072" s="49">
        <v>334.26312999999999</v>
      </c>
      <c r="J2072" s="47" t="s">
        <v>87</v>
      </c>
      <c r="K2072" s="49"/>
      <c r="L2072" s="49"/>
      <c r="M2072" s="49"/>
      <c r="N2072" s="49"/>
      <c r="O2072" s="49"/>
      <c r="P2072" s="49"/>
      <c r="Q2072" s="49"/>
      <c r="R2072" s="49"/>
      <c r="S2072" s="47"/>
      <c r="T2072" s="46">
        <v>2233216</v>
      </c>
      <c r="U2072" s="46">
        <v>2430546</v>
      </c>
      <c r="V2072" s="46">
        <v>1460609</v>
      </c>
      <c r="W2072" s="46">
        <v>1327350</v>
      </c>
      <c r="X2072" s="30">
        <v>4</v>
      </c>
    </row>
    <row r="2073" spans="1:24" x14ac:dyDescent="0.3">
      <c r="A2073" s="32">
        <v>1799</v>
      </c>
      <c r="B2073" s="47" t="s">
        <v>2279</v>
      </c>
      <c r="C2073" s="47"/>
      <c r="D2073" s="47"/>
      <c r="E2073" s="48">
        <v>31.524000000000001</v>
      </c>
      <c r="F2073" s="47"/>
      <c r="G2073" s="47"/>
      <c r="H2073" s="47"/>
      <c r="I2073" s="49">
        <v>262.20396</v>
      </c>
      <c r="J2073" s="47" t="s">
        <v>87</v>
      </c>
      <c r="K2073" s="49"/>
      <c r="L2073" s="49"/>
      <c r="M2073" s="49"/>
      <c r="N2073" s="49"/>
      <c r="O2073" s="49"/>
      <c r="P2073" s="49"/>
      <c r="Q2073" s="49"/>
      <c r="R2073" s="49"/>
      <c r="S2073" s="47"/>
      <c r="T2073" s="46">
        <v>909277</v>
      </c>
      <c r="U2073" s="46">
        <v>860833</v>
      </c>
      <c r="V2073" s="46">
        <v>1721285</v>
      </c>
      <c r="W2073" s="46">
        <v>1305793</v>
      </c>
      <c r="X2073" s="30">
        <v>4</v>
      </c>
    </row>
    <row r="2074" spans="1:24" x14ac:dyDescent="0.3">
      <c r="A2074" s="32">
        <v>1800</v>
      </c>
      <c r="B2074" s="47" t="s">
        <v>2827</v>
      </c>
      <c r="C2074" s="47"/>
      <c r="D2074" s="47"/>
      <c r="E2074" s="48">
        <v>31.524000000000001</v>
      </c>
      <c r="F2074" s="47"/>
      <c r="G2074" s="47"/>
      <c r="H2074" s="47"/>
      <c r="I2074" s="49">
        <v>225.12203</v>
      </c>
      <c r="J2074" s="47" t="s">
        <v>87</v>
      </c>
      <c r="K2074" s="49"/>
      <c r="L2074" s="49"/>
      <c r="M2074" s="49"/>
      <c r="N2074" s="49"/>
      <c r="O2074" s="49"/>
      <c r="P2074" s="49"/>
      <c r="Q2074" s="49"/>
      <c r="R2074" s="49"/>
      <c r="S2074" s="47"/>
      <c r="T2074" s="46">
        <v>4866693</v>
      </c>
      <c r="U2074" s="46">
        <v>3743502</v>
      </c>
      <c r="V2074" s="46">
        <v>8079593</v>
      </c>
      <c r="W2074" s="46">
        <v>7117563</v>
      </c>
      <c r="X2074" s="30">
        <v>4</v>
      </c>
    </row>
    <row r="2075" spans="1:24" x14ac:dyDescent="0.3">
      <c r="A2075" s="32">
        <v>1801</v>
      </c>
      <c r="B2075" s="47" t="s">
        <v>2281</v>
      </c>
      <c r="C2075" s="47"/>
      <c r="D2075" s="47"/>
      <c r="E2075" s="48">
        <v>31.524000000000001</v>
      </c>
      <c r="F2075" s="47"/>
      <c r="G2075" s="47"/>
      <c r="H2075" s="47"/>
      <c r="I2075" s="49">
        <v>197.09866</v>
      </c>
      <c r="J2075" s="47" t="s">
        <v>87</v>
      </c>
      <c r="K2075" s="49"/>
      <c r="L2075" s="49"/>
      <c r="M2075" s="49"/>
      <c r="N2075" s="49"/>
      <c r="O2075" s="49"/>
      <c r="P2075" s="49"/>
      <c r="Q2075" s="49"/>
      <c r="R2075" s="49"/>
      <c r="S2075" s="47"/>
      <c r="T2075" s="46">
        <v>1505192</v>
      </c>
      <c r="U2075" s="46">
        <v>1605700</v>
      </c>
      <c r="V2075" s="46">
        <v>2472771</v>
      </c>
      <c r="W2075" s="46">
        <v>1902929</v>
      </c>
      <c r="X2075" s="30">
        <v>4</v>
      </c>
    </row>
    <row r="2076" spans="1:24" x14ac:dyDescent="0.3">
      <c r="A2076" s="32">
        <v>1802</v>
      </c>
      <c r="B2076" s="47" t="s">
        <v>2283</v>
      </c>
      <c r="C2076" s="47"/>
      <c r="D2076" s="47"/>
      <c r="E2076" s="48">
        <v>31.524999999999999</v>
      </c>
      <c r="F2076" s="47"/>
      <c r="G2076" s="47"/>
      <c r="H2076" s="47"/>
      <c r="I2076" s="49">
        <v>210.22490999999999</v>
      </c>
      <c r="J2076" s="47" t="s">
        <v>87</v>
      </c>
      <c r="K2076" s="49"/>
      <c r="L2076" s="49"/>
      <c r="M2076" s="49"/>
      <c r="N2076" s="49"/>
      <c r="O2076" s="49"/>
      <c r="P2076" s="49"/>
      <c r="Q2076" s="49"/>
      <c r="R2076" s="49"/>
      <c r="S2076" s="47"/>
      <c r="T2076" s="46">
        <v>677718</v>
      </c>
      <c r="U2076" s="46">
        <v>638005</v>
      </c>
      <c r="V2076" s="46">
        <v>1136773</v>
      </c>
      <c r="W2076" s="46">
        <v>1305456</v>
      </c>
      <c r="X2076" s="30">
        <v>4</v>
      </c>
    </row>
    <row r="2077" spans="1:24" x14ac:dyDescent="0.3">
      <c r="A2077" s="32">
        <v>1803</v>
      </c>
      <c r="B2077" s="47" t="s">
        <v>2828</v>
      </c>
      <c r="C2077" s="47"/>
      <c r="D2077" s="47"/>
      <c r="E2077" s="48">
        <v>31.526</v>
      </c>
      <c r="F2077" s="47"/>
      <c r="G2077" s="47"/>
      <c r="H2077" s="47"/>
      <c r="I2077" s="49">
        <v>322.13456000000002</v>
      </c>
      <c r="J2077" s="47" t="s">
        <v>87</v>
      </c>
      <c r="K2077" s="49"/>
      <c r="L2077" s="49"/>
      <c r="M2077" s="49"/>
      <c r="N2077" s="49"/>
      <c r="O2077" s="49"/>
      <c r="P2077" s="49"/>
      <c r="Q2077" s="49"/>
      <c r="R2077" s="49"/>
      <c r="S2077" s="47"/>
      <c r="T2077" s="46">
        <v>1228435</v>
      </c>
      <c r="U2077" s="46"/>
      <c r="V2077" s="46">
        <v>1765292</v>
      </c>
      <c r="W2077" s="46">
        <v>2451347</v>
      </c>
      <c r="X2077" s="30">
        <v>3</v>
      </c>
    </row>
    <row r="2078" spans="1:24" x14ac:dyDescent="0.3">
      <c r="A2078" s="32">
        <v>1804</v>
      </c>
      <c r="B2078" s="47" t="s">
        <v>2829</v>
      </c>
      <c r="C2078" s="47"/>
      <c r="D2078" s="47"/>
      <c r="E2078" s="48">
        <v>31.530999999999999</v>
      </c>
      <c r="F2078" s="47"/>
      <c r="G2078" s="47"/>
      <c r="H2078" s="47"/>
      <c r="I2078" s="49">
        <v>224.24985000000001</v>
      </c>
      <c r="J2078" s="47" t="s">
        <v>87</v>
      </c>
      <c r="K2078" s="49"/>
      <c r="L2078" s="49"/>
      <c r="M2078" s="49"/>
      <c r="N2078" s="49"/>
      <c r="O2078" s="49"/>
      <c r="P2078" s="49"/>
      <c r="Q2078" s="49"/>
      <c r="R2078" s="49"/>
      <c r="S2078" s="47"/>
      <c r="T2078" s="46">
        <v>2172381</v>
      </c>
      <c r="U2078" s="46">
        <v>1347398</v>
      </c>
      <c r="V2078" s="46">
        <v>3099268</v>
      </c>
      <c r="W2078" s="46">
        <v>3546541</v>
      </c>
      <c r="X2078" s="30">
        <v>4</v>
      </c>
    </row>
    <row r="2079" spans="1:24" x14ac:dyDescent="0.3">
      <c r="A2079" s="32">
        <v>1805</v>
      </c>
      <c r="B2079" s="47" t="s">
        <v>2830</v>
      </c>
      <c r="C2079" s="47"/>
      <c r="D2079" s="47"/>
      <c r="E2079" s="48">
        <v>31.533000000000001</v>
      </c>
      <c r="F2079" s="47"/>
      <c r="G2079" s="47"/>
      <c r="H2079" s="47"/>
      <c r="I2079" s="49">
        <v>356.10768000000002</v>
      </c>
      <c r="J2079" s="47" t="s">
        <v>87</v>
      </c>
      <c r="K2079" s="49"/>
      <c r="L2079" s="49"/>
      <c r="M2079" s="49"/>
      <c r="N2079" s="49"/>
      <c r="O2079" s="49"/>
      <c r="P2079" s="49"/>
      <c r="Q2079" s="49"/>
      <c r="R2079" s="49"/>
      <c r="S2079" s="47"/>
      <c r="T2079" s="46" t="s">
        <v>87</v>
      </c>
      <c r="U2079" s="46"/>
      <c r="V2079" s="46">
        <v>4216935</v>
      </c>
      <c r="W2079" s="46">
        <v>4661656</v>
      </c>
      <c r="X2079" s="30">
        <v>2</v>
      </c>
    </row>
    <row r="2080" spans="1:24" x14ac:dyDescent="0.3">
      <c r="A2080" s="32">
        <v>1806</v>
      </c>
      <c r="B2080" s="47" t="s">
        <v>2831</v>
      </c>
      <c r="C2080" s="47"/>
      <c r="D2080" s="47"/>
      <c r="E2080" s="48">
        <v>31.535</v>
      </c>
      <c r="F2080" s="47"/>
      <c r="G2080" s="47"/>
      <c r="H2080" s="47"/>
      <c r="I2080" s="49">
        <v>118.12902</v>
      </c>
      <c r="J2080" s="47" t="s">
        <v>87</v>
      </c>
      <c r="K2080" s="49"/>
      <c r="L2080" s="49"/>
      <c r="M2080" s="49"/>
      <c r="N2080" s="49"/>
      <c r="O2080" s="49"/>
      <c r="P2080" s="49"/>
      <c r="Q2080" s="49"/>
      <c r="R2080" s="49"/>
      <c r="S2080" s="47"/>
      <c r="T2080" s="46">
        <v>2172381</v>
      </c>
      <c r="U2080" s="46">
        <v>1347398</v>
      </c>
      <c r="V2080" s="46">
        <v>3099268</v>
      </c>
      <c r="W2080" s="46">
        <v>3546541</v>
      </c>
      <c r="X2080" s="30">
        <v>4</v>
      </c>
    </row>
    <row r="2081" spans="1:24" x14ac:dyDescent="0.3">
      <c r="A2081" s="32">
        <v>1807</v>
      </c>
      <c r="B2081" s="47" t="s">
        <v>2832</v>
      </c>
      <c r="C2081" s="47"/>
      <c r="D2081" s="47"/>
      <c r="E2081" s="48">
        <v>31.535</v>
      </c>
      <c r="F2081" s="47"/>
      <c r="G2081" s="47"/>
      <c r="H2081" s="47"/>
      <c r="I2081" s="49">
        <v>604.68804999999998</v>
      </c>
      <c r="J2081" s="47" t="s">
        <v>87</v>
      </c>
      <c r="K2081" s="49"/>
      <c r="L2081" s="49"/>
      <c r="M2081" s="49"/>
      <c r="N2081" s="49"/>
      <c r="O2081" s="49"/>
      <c r="P2081" s="49"/>
      <c r="Q2081" s="49"/>
      <c r="R2081" s="49"/>
      <c r="S2081" s="47"/>
      <c r="T2081" s="46"/>
      <c r="U2081" s="46"/>
      <c r="V2081" s="46">
        <v>546284822</v>
      </c>
      <c r="W2081" s="46">
        <v>498731439</v>
      </c>
      <c r="X2081" s="30">
        <v>2</v>
      </c>
    </row>
    <row r="2082" spans="1:24" x14ac:dyDescent="0.3">
      <c r="A2082" s="32">
        <v>1808</v>
      </c>
      <c r="B2082" s="47" t="s">
        <v>2285</v>
      </c>
      <c r="C2082" s="47"/>
      <c r="D2082" s="47"/>
      <c r="E2082" s="48">
        <v>31.536000000000001</v>
      </c>
      <c r="F2082" s="47"/>
      <c r="G2082" s="47"/>
      <c r="H2082" s="47"/>
      <c r="I2082" s="49">
        <v>606.25522000000001</v>
      </c>
      <c r="J2082" s="47" t="s">
        <v>87</v>
      </c>
      <c r="K2082" s="49"/>
      <c r="L2082" s="49"/>
      <c r="M2082" s="49"/>
      <c r="N2082" s="49"/>
      <c r="O2082" s="49"/>
      <c r="P2082" s="49"/>
      <c r="Q2082" s="49"/>
      <c r="R2082" s="49"/>
      <c r="S2082" s="47"/>
      <c r="T2082" s="46"/>
      <c r="U2082" s="46">
        <v>4176227</v>
      </c>
      <c r="V2082" s="46"/>
      <c r="W2082" s="46">
        <v>4124867</v>
      </c>
      <c r="X2082" s="30">
        <v>2</v>
      </c>
    </row>
    <row r="2083" spans="1:24" x14ac:dyDescent="0.3">
      <c r="A2083" s="32">
        <v>1809</v>
      </c>
      <c r="B2083" s="47" t="s">
        <v>2833</v>
      </c>
      <c r="C2083" s="47"/>
      <c r="D2083" s="47"/>
      <c r="E2083" s="48">
        <v>31.542000000000002</v>
      </c>
      <c r="F2083" s="47"/>
      <c r="G2083" s="47"/>
      <c r="H2083" s="47"/>
      <c r="I2083" s="49">
        <v>322.26864</v>
      </c>
      <c r="J2083" s="47" t="s">
        <v>87</v>
      </c>
      <c r="K2083" s="49"/>
      <c r="L2083" s="49"/>
      <c r="M2083" s="49"/>
      <c r="N2083" s="49"/>
      <c r="O2083" s="49"/>
      <c r="P2083" s="49"/>
      <c r="Q2083" s="49"/>
      <c r="R2083" s="49"/>
      <c r="S2083" s="47"/>
      <c r="T2083" s="46"/>
      <c r="U2083" s="46">
        <v>7897355</v>
      </c>
      <c r="V2083" s="46"/>
      <c r="W2083" s="46">
        <v>6000801</v>
      </c>
      <c r="X2083" s="30">
        <v>2</v>
      </c>
    </row>
    <row r="2084" spans="1:24" x14ac:dyDescent="0.3">
      <c r="A2084" s="32">
        <v>1810</v>
      </c>
      <c r="B2084" s="47" t="s">
        <v>2287</v>
      </c>
      <c r="C2084" s="47"/>
      <c r="D2084" s="47"/>
      <c r="E2084" s="48">
        <v>31.544</v>
      </c>
      <c r="F2084" s="47"/>
      <c r="G2084" s="47"/>
      <c r="H2084" s="47"/>
      <c r="I2084" s="49">
        <v>302.15125999999998</v>
      </c>
      <c r="J2084" s="47" t="s">
        <v>87</v>
      </c>
      <c r="K2084" s="49"/>
      <c r="L2084" s="49"/>
      <c r="M2084" s="49"/>
      <c r="N2084" s="49"/>
      <c r="O2084" s="49"/>
      <c r="P2084" s="49"/>
      <c r="Q2084" s="49"/>
      <c r="R2084" s="49"/>
      <c r="S2084" s="47"/>
      <c r="T2084" s="46"/>
      <c r="U2084" s="46"/>
      <c r="V2084" s="46"/>
      <c r="W2084" s="46">
        <v>23473818</v>
      </c>
      <c r="X2084" s="30">
        <v>1</v>
      </c>
    </row>
    <row r="2085" spans="1:24" x14ac:dyDescent="0.3">
      <c r="A2085" s="32">
        <v>1811</v>
      </c>
      <c r="B2085" s="47" t="s">
        <v>2289</v>
      </c>
      <c r="C2085" s="47"/>
      <c r="D2085" s="47"/>
      <c r="E2085" s="48">
        <v>31.550999999999998</v>
      </c>
      <c r="F2085" s="47"/>
      <c r="G2085" s="47"/>
      <c r="H2085" s="47"/>
      <c r="I2085" s="49">
        <v>490.29606000000001</v>
      </c>
      <c r="J2085" s="47" t="s">
        <v>87</v>
      </c>
      <c r="K2085" s="49"/>
      <c r="L2085" s="49"/>
      <c r="M2085" s="49"/>
      <c r="N2085" s="49"/>
      <c r="O2085" s="49"/>
      <c r="P2085" s="49"/>
      <c r="Q2085" s="49"/>
      <c r="R2085" s="49"/>
      <c r="S2085" s="47"/>
      <c r="T2085" s="46"/>
      <c r="U2085" s="46"/>
      <c r="V2085" s="46"/>
      <c r="W2085" s="46">
        <v>6589985</v>
      </c>
      <c r="X2085" s="30">
        <v>1</v>
      </c>
    </row>
    <row r="2086" spans="1:24" x14ac:dyDescent="0.3">
      <c r="A2086" s="32">
        <v>1812</v>
      </c>
      <c r="B2086" s="47" t="s">
        <v>2834</v>
      </c>
      <c r="C2086" s="47"/>
      <c r="D2086" s="47"/>
      <c r="E2086" s="48">
        <v>31.552</v>
      </c>
      <c r="F2086" s="47"/>
      <c r="G2086" s="47"/>
      <c r="H2086" s="47"/>
      <c r="I2086" s="49">
        <v>388.26080999999999</v>
      </c>
      <c r="J2086" s="47" t="s">
        <v>87</v>
      </c>
      <c r="K2086" s="49"/>
      <c r="L2086" s="49"/>
      <c r="M2086" s="49"/>
      <c r="N2086" s="49"/>
      <c r="O2086" s="49"/>
      <c r="P2086" s="49"/>
      <c r="Q2086" s="49"/>
      <c r="R2086" s="49"/>
      <c r="S2086" s="47"/>
      <c r="T2086" s="46"/>
      <c r="U2086" s="46"/>
      <c r="V2086" s="46"/>
      <c r="W2086" s="46">
        <v>8223054</v>
      </c>
      <c r="X2086" s="30">
        <v>1</v>
      </c>
    </row>
    <row r="2087" spans="1:24" x14ac:dyDescent="0.3">
      <c r="A2087" s="32">
        <v>1813</v>
      </c>
      <c r="B2087" s="47" t="s">
        <v>2291</v>
      </c>
      <c r="C2087" s="47"/>
      <c r="D2087" s="47"/>
      <c r="E2087" s="48">
        <v>31.553000000000001</v>
      </c>
      <c r="F2087" s="47"/>
      <c r="G2087" s="47"/>
      <c r="H2087" s="47"/>
      <c r="I2087" s="49">
        <v>232.14578</v>
      </c>
      <c r="J2087" s="47" t="s">
        <v>87</v>
      </c>
      <c r="K2087" s="49"/>
      <c r="L2087" s="49"/>
      <c r="M2087" s="49"/>
      <c r="N2087" s="49"/>
      <c r="O2087" s="49"/>
      <c r="P2087" s="49"/>
      <c r="Q2087" s="49"/>
      <c r="R2087" s="49"/>
      <c r="S2087" s="47"/>
      <c r="T2087" s="46"/>
      <c r="U2087" s="46"/>
      <c r="V2087" s="46"/>
      <c r="W2087" s="46">
        <v>145014882</v>
      </c>
      <c r="X2087" s="30">
        <v>1</v>
      </c>
    </row>
    <row r="2088" spans="1:24" x14ac:dyDescent="0.3">
      <c r="A2088" s="32">
        <v>1814</v>
      </c>
      <c r="B2088" s="47" t="s">
        <v>2835</v>
      </c>
      <c r="C2088" s="47"/>
      <c r="D2088" s="47"/>
      <c r="E2088" s="48">
        <v>31.553000000000001</v>
      </c>
      <c r="F2088" s="47"/>
      <c r="G2088" s="47"/>
      <c r="H2088" s="47"/>
      <c r="I2088" s="49">
        <v>431.10307</v>
      </c>
      <c r="J2088" s="47" t="s">
        <v>87</v>
      </c>
      <c r="K2088" s="49"/>
      <c r="L2088" s="49"/>
      <c r="M2088" s="49"/>
      <c r="N2088" s="49"/>
      <c r="O2088" s="49"/>
      <c r="P2088" s="49"/>
      <c r="Q2088" s="49"/>
      <c r="R2088" s="49"/>
      <c r="S2088" s="47"/>
      <c r="T2088" s="46"/>
      <c r="U2088" s="46"/>
      <c r="V2088" s="46"/>
      <c r="W2088" s="46">
        <v>5978657</v>
      </c>
      <c r="X2088" s="30">
        <v>1</v>
      </c>
    </row>
    <row r="2089" spans="1:24" x14ac:dyDescent="0.3">
      <c r="A2089" s="32">
        <v>1815</v>
      </c>
      <c r="B2089" s="47" t="s">
        <v>2836</v>
      </c>
      <c r="C2089" s="47"/>
      <c r="D2089" s="47"/>
      <c r="E2089" s="48">
        <v>31.553000000000001</v>
      </c>
      <c r="F2089" s="47"/>
      <c r="G2089" s="47"/>
      <c r="H2089" s="47"/>
      <c r="I2089" s="49">
        <v>368.24583000000001</v>
      </c>
      <c r="J2089" s="47" t="s">
        <v>87</v>
      </c>
      <c r="K2089" s="49"/>
      <c r="L2089" s="49"/>
      <c r="M2089" s="49"/>
      <c r="N2089" s="49"/>
      <c r="O2089" s="49"/>
      <c r="P2089" s="49"/>
      <c r="Q2089" s="49"/>
      <c r="R2089" s="49"/>
      <c r="S2089" s="47"/>
      <c r="T2089" s="46"/>
      <c r="U2089" s="46"/>
      <c r="V2089" s="46"/>
      <c r="W2089" s="46">
        <v>5990786</v>
      </c>
      <c r="X2089" s="30">
        <v>1</v>
      </c>
    </row>
    <row r="2090" spans="1:24" x14ac:dyDescent="0.3">
      <c r="A2090" s="32">
        <v>1816</v>
      </c>
      <c r="B2090" s="47" t="s">
        <v>2837</v>
      </c>
      <c r="C2090" s="47"/>
      <c r="D2090" s="47"/>
      <c r="E2090" s="48">
        <v>31.555</v>
      </c>
      <c r="F2090" s="47"/>
      <c r="G2090" s="47"/>
      <c r="H2090" s="47"/>
      <c r="I2090" s="49">
        <v>304.16690999999997</v>
      </c>
      <c r="J2090" s="47" t="s">
        <v>87</v>
      </c>
      <c r="K2090" s="49"/>
      <c r="L2090" s="49"/>
      <c r="M2090" s="49"/>
      <c r="N2090" s="49"/>
      <c r="O2090" s="49"/>
      <c r="P2090" s="49"/>
      <c r="Q2090" s="49"/>
      <c r="R2090" s="49"/>
      <c r="S2090" s="47"/>
      <c r="T2090" s="46"/>
      <c r="U2090" s="46"/>
      <c r="V2090" s="46"/>
      <c r="W2090" s="46">
        <v>5088380</v>
      </c>
      <c r="X2090" s="30">
        <v>1</v>
      </c>
    </row>
    <row r="2091" spans="1:24" x14ac:dyDescent="0.3">
      <c r="A2091" s="32">
        <v>1817</v>
      </c>
      <c r="B2091" s="47" t="s">
        <v>2293</v>
      </c>
      <c r="C2091" s="47"/>
      <c r="D2091" s="47"/>
      <c r="E2091" s="48">
        <v>31.555</v>
      </c>
      <c r="F2091" s="47"/>
      <c r="G2091" s="47"/>
      <c r="H2091" s="47"/>
      <c r="I2091" s="49">
        <v>437.13959</v>
      </c>
      <c r="J2091" s="47" t="s">
        <v>87</v>
      </c>
      <c r="K2091" s="49"/>
      <c r="L2091" s="49"/>
      <c r="M2091" s="49"/>
      <c r="N2091" s="49"/>
      <c r="O2091" s="49"/>
      <c r="P2091" s="49"/>
      <c r="Q2091" s="49"/>
      <c r="R2091" s="49"/>
      <c r="S2091" s="47"/>
      <c r="T2091" s="46"/>
      <c r="U2091" s="46">
        <v>3582289</v>
      </c>
      <c r="V2091" s="46"/>
      <c r="W2091" s="46">
        <v>4749861</v>
      </c>
      <c r="X2091" s="30">
        <v>2</v>
      </c>
    </row>
    <row r="2092" spans="1:24" x14ac:dyDescent="0.3">
      <c r="A2092" s="32">
        <v>1818</v>
      </c>
      <c r="B2092" s="47" t="s">
        <v>2295</v>
      </c>
      <c r="C2092" s="47"/>
      <c r="D2092" s="47"/>
      <c r="E2092" s="48">
        <v>31.556999999999999</v>
      </c>
      <c r="F2092" s="47"/>
      <c r="G2092" s="47"/>
      <c r="H2092" s="47"/>
      <c r="I2092" s="49">
        <v>276.17200000000003</v>
      </c>
      <c r="J2092" s="47" t="s">
        <v>87</v>
      </c>
      <c r="K2092" s="49"/>
      <c r="L2092" s="49"/>
      <c r="M2092" s="49"/>
      <c r="N2092" s="49"/>
      <c r="O2092" s="49"/>
      <c r="P2092" s="49"/>
      <c r="Q2092" s="49"/>
      <c r="R2092" s="49"/>
      <c r="S2092" s="47"/>
      <c r="T2092" s="46"/>
      <c r="U2092" s="46"/>
      <c r="V2092" s="46"/>
      <c r="W2092" s="46">
        <v>8223054</v>
      </c>
      <c r="X2092" s="30">
        <v>1</v>
      </c>
    </row>
    <row r="2093" spans="1:24" x14ac:dyDescent="0.3">
      <c r="A2093" s="32">
        <v>1819</v>
      </c>
      <c r="B2093" s="47" t="s">
        <v>740</v>
      </c>
      <c r="C2093" s="47"/>
      <c r="D2093" s="47"/>
      <c r="E2093" s="48">
        <v>31.562000000000001</v>
      </c>
      <c r="F2093" s="47"/>
      <c r="G2093" s="47"/>
      <c r="H2093" s="47"/>
      <c r="I2093" s="49">
        <v>446.19351999999998</v>
      </c>
      <c r="J2093" s="47" t="s">
        <v>87</v>
      </c>
      <c r="K2093" s="49"/>
      <c r="L2093" s="49"/>
      <c r="M2093" s="49"/>
      <c r="N2093" s="49"/>
      <c r="O2093" s="49"/>
      <c r="P2093" s="49"/>
      <c r="Q2093" s="49"/>
      <c r="R2093" s="49"/>
      <c r="S2093" s="47"/>
      <c r="T2093" s="46"/>
      <c r="U2093" s="46"/>
      <c r="V2093" s="46"/>
      <c r="W2093" s="46">
        <v>5978657</v>
      </c>
      <c r="X2093" s="30">
        <v>1</v>
      </c>
    </row>
    <row r="2094" spans="1:24" x14ac:dyDescent="0.3">
      <c r="A2094" s="32">
        <v>1820</v>
      </c>
      <c r="B2094" s="47" t="s">
        <v>2297</v>
      </c>
      <c r="C2094" s="47"/>
      <c r="D2094" s="47"/>
      <c r="E2094" s="48">
        <v>31.672999999999998</v>
      </c>
      <c r="F2094" s="47"/>
      <c r="G2094" s="47"/>
      <c r="H2094" s="47"/>
      <c r="I2094" s="49">
        <v>714.40859999999998</v>
      </c>
      <c r="J2094" s="47" t="s">
        <v>87</v>
      </c>
      <c r="K2094" s="49"/>
      <c r="L2094" s="49"/>
      <c r="M2094" s="49"/>
      <c r="N2094" s="49"/>
      <c r="O2094" s="49"/>
      <c r="P2094" s="49"/>
      <c r="Q2094" s="49"/>
      <c r="R2094" s="49"/>
      <c r="S2094" s="47"/>
      <c r="T2094" s="46"/>
      <c r="U2094" s="46"/>
      <c r="V2094" s="46"/>
      <c r="W2094" s="46">
        <v>1054005</v>
      </c>
      <c r="X2094" s="30">
        <v>1</v>
      </c>
    </row>
    <row r="2095" spans="1:24" x14ac:dyDescent="0.3">
      <c r="A2095" s="32">
        <v>1821</v>
      </c>
      <c r="B2095" s="47" t="s">
        <v>2298</v>
      </c>
      <c r="C2095" s="47"/>
      <c r="D2095" s="47"/>
      <c r="E2095" s="48">
        <v>31.684000000000001</v>
      </c>
      <c r="F2095" s="47"/>
      <c r="G2095" s="47"/>
      <c r="H2095" s="47"/>
      <c r="I2095" s="49">
        <v>522.20956000000001</v>
      </c>
      <c r="J2095" s="47" t="s">
        <v>87</v>
      </c>
      <c r="K2095" s="49"/>
      <c r="L2095" s="49"/>
      <c r="M2095" s="49"/>
      <c r="N2095" s="49"/>
      <c r="O2095" s="49"/>
      <c r="P2095" s="49"/>
      <c r="Q2095" s="49"/>
      <c r="R2095" s="49"/>
      <c r="S2095" s="47"/>
      <c r="T2095" s="46"/>
      <c r="U2095" s="46"/>
      <c r="V2095" s="46"/>
      <c r="W2095" s="46">
        <v>917050</v>
      </c>
      <c r="X2095" s="30">
        <v>1</v>
      </c>
    </row>
    <row r="2096" spans="1:24" x14ac:dyDescent="0.3">
      <c r="A2096" s="32">
        <v>1822</v>
      </c>
      <c r="B2096" s="47" t="s">
        <v>2838</v>
      </c>
      <c r="C2096" s="47"/>
      <c r="D2096" s="47"/>
      <c r="E2096" s="48">
        <v>31.687999999999999</v>
      </c>
      <c r="F2096" s="47"/>
      <c r="G2096" s="47"/>
      <c r="H2096" s="47"/>
      <c r="I2096" s="49">
        <v>114.1403</v>
      </c>
      <c r="J2096" s="47" t="s">
        <v>87</v>
      </c>
      <c r="K2096" s="49"/>
      <c r="L2096" s="49"/>
      <c r="M2096" s="49"/>
      <c r="N2096" s="49"/>
      <c r="O2096" s="49"/>
      <c r="P2096" s="49"/>
      <c r="Q2096" s="49"/>
      <c r="R2096" s="49"/>
      <c r="S2096" s="47"/>
      <c r="T2096" s="46"/>
      <c r="U2096" s="46">
        <v>2345737</v>
      </c>
      <c r="V2096" s="46">
        <v>2624073</v>
      </c>
      <c r="W2096" s="46">
        <v>3547562</v>
      </c>
      <c r="X2096" s="30">
        <v>3</v>
      </c>
    </row>
    <row r="2097" spans="1:24" x14ac:dyDescent="0.3">
      <c r="A2097" s="32">
        <v>1823</v>
      </c>
      <c r="B2097" s="47" t="s">
        <v>2839</v>
      </c>
      <c r="C2097" s="47"/>
      <c r="D2097" s="47"/>
      <c r="E2097" s="48">
        <v>31.687999999999999</v>
      </c>
      <c r="F2097" s="47"/>
      <c r="G2097" s="47"/>
      <c r="H2097" s="47"/>
      <c r="I2097" s="49">
        <v>322.19900999999999</v>
      </c>
      <c r="J2097" s="47" t="s">
        <v>87</v>
      </c>
      <c r="K2097" s="49"/>
      <c r="L2097" s="49"/>
      <c r="M2097" s="49"/>
      <c r="N2097" s="49"/>
      <c r="O2097" s="49"/>
      <c r="P2097" s="49"/>
      <c r="Q2097" s="49"/>
      <c r="R2097" s="49"/>
      <c r="S2097" s="47"/>
      <c r="T2097" s="46"/>
      <c r="U2097" s="46">
        <v>416906</v>
      </c>
      <c r="V2097" s="46"/>
      <c r="W2097" s="46"/>
      <c r="X2097" s="30">
        <v>1</v>
      </c>
    </row>
    <row r="2098" spans="1:24" x14ac:dyDescent="0.3">
      <c r="A2098" s="32">
        <v>1824</v>
      </c>
      <c r="B2098" s="47" t="s">
        <v>2840</v>
      </c>
      <c r="C2098" s="47"/>
      <c r="D2098" s="47"/>
      <c r="E2098" s="48">
        <v>31.692</v>
      </c>
      <c r="F2098" s="47"/>
      <c r="G2098" s="47"/>
      <c r="H2098" s="47"/>
      <c r="I2098" s="49">
        <v>252.09923000000001</v>
      </c>
      <c r="J2098" s="47" t="s">
        <v>87</v>
      </c>
      <c r="K2098" s="49"/>
      <c r="L2098" s="49"/>
      <c r="M2098" s="49"/>
      <c r="N2098" s="49"/>
      <c r="O2098" s="49"/>
      <c r="P2098" s="49"/>
      <c r="Q2098" s="49"/>
      <c r="R2098" s="49"/>
      <c r="S2098" s="47"/>
      <c r="T2098" s="46">
        <v>1590351</v>
      </c>
      <c r="U2098" s="46">
        <v>2345737</v>
      </c>
      <c r="V2098" s="46">
        <v>2624073</v>
      </c>
      <c r="W2098" s="46">
        <v>3547562</v>
      </c>
      <c r="X2098" s="30">
        <v>4</v>
      </c>
    </row>
    <row r="2099" spans="1:24" x14ac:dyDescent="0.3">
      <c r="A2099" s="32">
        <v>1825</v>
      </c>
      <c r="B2099" s="47" t="s">
        <v>2301</v>
      </c>
      <c r="C2099" s="47"/>
      <c r="D2099" s="47"/>
      <c r="E2099" s="48">
        <v>31.739000000000001</v>
      </c>
      <c r="F2099" s="47"/>
      <c r="G2099" s="47"/>
      <c r="H2099" s="47"/>
      <c r="I2099" s="49">
        <v>372.20837999999998</v>
      </c>
      <c r="J2099" s="47" t="s">
        <v>87</v>
      </c>
      <c r="K2099" s="49"/>
      <c r="L2099" s="49"/>
      <c r="M2099" s="49"/>
      <c r="N2099" s="49"/>
      <c r="O2099" s="49"/>
      <c r="P2099" s="49"/>
      <c r="Q2099" s="49"/>
      <c r="R2099" s="49"/>
      <c r="S2099" s="47"/>
      <c r="T2099" s="46"/>
      <c r="U2099" s="46"/>
      <c r="V2099" s="46">
        <v>487395</v>
      </c>
      <c r="W2099" s="46"/>
      <c r="X2099" s="30">
        <v>1</v>
      </c>
    </row>
    <row r="2100" spans="1:24" x14ac:dyDescent="0.3">
      <c r="A2100" s="32">
        <v>1826</v>
      </c>
      <c r="B2100" s="47" t="s">
        <v>2841</v>
      </c>
      <c r="C2100" s="47"/>
      <c r="D2100" s="47"/>
      <c r="E2100" s="48">
        <v>31.782</v>
      </c>
      <c r="F2100" s="47"/>
      <c r="G2100" s="47"/>
      <c r="H2100" s="47"/>
      <c r="I2100" s="49">
        <v>223.19307000000001</v>
      </c>
      <c r="J2100" s="47" t="s">
        <v>87</v>
      </c>
      <c r="K2100" s="49"/>
      <c r="L2100" s="49"/>
      <c r="M2100" s="49"/>
      <c r="N2100" s="49"/>
      <c r="O2100" s="49"/>
      <c r="P2100" s="49"/>
      <c r="Q2100" s="49"/>
      <c r="R2100" s="49"/>
      <c r="S2100" s="47"/>
      <c r="T2100" s="46">
        <v>924155</v>
      </c>
      <c r="U2100" s="46">
        <v>2777013</v>
      </c>
      <c r="V2100" s="46">
        <v>1846623</v>
      </c>
      <c r="W2100" s="46">
        <v>1048766</v>
      </c>
      <c r="X2100" s="30">
        <v>4</v>
      </c>
    </row>
    <row r="2101" spans="1:24" x14ac:dyDescent="0.3">
      <c r="A2101" s="32">
        <v>1827</v>
      </c>
      <c r="B2101" s="47" t="s">
        <v>2303</v>
      </c>
      <c r="C2101" s="47"/>
      <c r="D2101" s="47"/>
      <c r="E2101" s="48">
        <v>31.8</v>
      </c>
      <c r="F2101" s="47"/>
      <c r="G2101" s="47"/>
      <c r="H2101" s="47"/>
      <c r="I2101" s="49">
        <v>220.18217000000001</v>
      </c>
      <c r="J2101" s="47" t="s">
        <v>87</v>
      </c>
      <c r="K2101" s="49"/>
      <c r="L2101" s="49"/>
      <c r="M2101" s="49"/>
      <c r="N2101" s="49"/>
      <c r="O2101" s="49"/>
      <c r="P2101" s="49"/>
      <c r="Q2101" s="49"/>
      <c r="R2101" s="49"/>
      <c r="S2101" s="47"/>
      <c r="T2101" s="46">
        <v>663743</v>
      </c>
      <c r="U2101" s="46">
        <v>2013196</v>
      </c>
      <c r="V2101" s="46">
        <v>596348</v>
      </c>
      <c r="W2101" s="46">
        <v>681708</v>
      </c>
      <c r="X2101" s="30">
        <v>4</v>
      </c>
    </row>
    <row r="2102" spans="1:24" x14ac:dyDescent="0.3">
      <c r="A2102" s="32">
        <v>1828</v>
      </c>
      <c r="B2102" s="47" t="s">
        <v>2842</v>
      </c>
      <c r="C2102" s="47"/>
      <c r="D2102" s="47"/>
      <c r="E2102" s="48">
        <v>31.821999999999999</v>
      </c>
      <c r="F2102" s="47"/>
      <c r="G2102" s="47"/>
      <c r="H2102" s="47"/>
      <c r="I2102" s="49">
        <v>458.20877999999999</v>
      </c>
      <c r="J2102" s="47" t="s">
        <v>87</v>
      </c>
      <c r="K2102" s="49"/>
      <c r="L2102" s="49"/>
      <c r="M2102" s="49"/>
      <c r="N2102" s="49"/>
      <c r="O2102" s="49"/>
      <c r="P2102" s="49"/>
      <c r="Q2102" s="49"/>
      <c r="R2102" s="49"/>
      <c r="S2102" s="47"/>
      <c r="T2102" s="46">
        <v>604308</v>
      </c>
      <c r="U2102" s="46">
        <v>754121</v>
      </c>
      <c r="V2102" s="46"/>
      <c r="W2102" s="46">
        <v>872129</v>
      </c>
      <c r="X2102" s="30">
        <v>3</v>
      </c>
    </row>
    <row r="2103" spans="1:24" x14ac:dyDescent="0.3">
      <c r="A2103" s="32">
        <v>1829</v>
      </c>
      <c r="B2103" s="47" t="s">
        <v>2843</v>
      </c>
      <c r="C2103" s="47"/>
      <c r="D2103" s="47"/>
      <c r="E2103" s="48">
        <v>31.847000000000001</v>
      </c>
      <c r="F2103" s="47"/>
      <c r="G2103" s="47"/>
      <c r="H2103" s="47"/>
      <c r="I2103" s="49">
        <v>218.13013000000001</v>
      </c>
      <c r="J2103" s="47" t="s">
        <v>87</v>
      </c>
      <c r="K2103" s="49"/>
      <c r="L2103" s="49"/>
      <c r="M2103" s="49"/>
      <c r="N2103" s="49"/>
      <c r="O2103" s="49"/>
      <c r="P2103" s="49"/>
      <c r="Q2103" s="49"/>
      <c r="R2103" s="49"/>
      <c r="S2103" s="47"/>
      <c r="T2103" s="46"/>
      <c r="U2103" s="46">
        <v>827504</v>
      </c>
      <c r="V2103" s="46">
        <v>621442</v>
      </c>
      <c r="W2103" s="46">
        <v>638058</v>
      </c>
      <c r="X2103" s="30">
        <v>3</v>
      </c>
    </row>
    <row r="2104" spans="1:24" x14ac:dyDescent="0.3">
      <c r="A2104" s="32">
        <v>1830</v>
      </c>
      <c r="B2104" s="47" t="s">
        <v>2304</v>
      </c>
      <c r="C2104" s="47"/>
      <c r="D2104" s="47"/>
      <c r="E2104" s="48">
        <v>31.847000000000001</v>
      </c>
      <c r="F2104" s="47"/>
      <c r="G2104" s="47"/>
      <c r="H2104" s="47"/>
      <c r="I2104" s="49">
        <v>246.16143</v>
      </c>
      <c r="J2104" s="47" t="s">
        <v>87</v>
      </c>
      <c r="K2104" s="49"/>
      <c r="L2104" s="49"/>
      <c r="M2104" s="49"/>
      <c r="N2104" s="49"/>
      <c r="O2104" s="49"/>
      <c r="P2104" s="49"/>
      <c r="Q2104" s="49"/>
      <c r="R2104" s="49"/>
      <c r="S2104" s="47"/>
      <c r="T2104" s="46" t="s">
        <v>87</v>
      </c>
      <c r="U2104" s="46">
        <v>1508325</v>
      </c>
      <c r="V2104" s="46">
        <v>942631</v>
      </c>
      <c r="W2104" s="46">
        <v>721596</v>
      </c>
      <c r="X2104" s="30">
        <v>3</v>
      </c>
    </row>
    <row r="2105" spans="1:24" x14ac:dyDescent="0.3">
      <c r="A2105" s="32">
        <v>1831</v>
      </c>
      <c r="B2105" s="47" t="s">
        <v>2306</v>
      </c>
      <c r="C2105" s="47"/>
      <c r="D2105" s="47"/>
      <c r="E2105" s="48">
        <v>31.850999999999999</v>
      </c>
      <c r="F2105" s="47"/>
      <c r="G2105" s="47"/>
      <c r="H2105" s="47"/>
      <c r="I2105" s="49">
        <v>324.18322999999998</v>
      </c>
      <c r="J2105" s="47" t="s">
        <v>87</v>
      </c>
      <c r="K2105" s="49"/>
      <c r="L2105" s="49"/>
      <c r="M2105" s="49"/>
      <c r="N2105" s="49"/>
      <c r="O2105" s="49"/>
      <c r="P2105" s="49"/>
      <c r="Q2105" s="49"/>
      <c r="R2105" s="49"/>
      <c r="S2105" s="47"/>
      <c r="T2105" s="46"/>
      <c r="U2105" s="46">
        <v>5551712</v>
      </c>
      <c r="V2105" s="46" t="s">
        <v>87</v>
      </c>
      <c r="W2105" s="46">
        <v>3035337</v>
      </c>
      <c r="X2105" s="30">
        <v>2</v>
      </c>
    </row>
    <row r="2106" spans="1:24" x14ac:dyDescent="0.3">
      <c r="A2106" s="32">
        <v>1832</v>
      </c>
      <c r="B2106" s="47" t="s">
        <v>2844</v>
      </c>
      <c r="C2106" s="47"/>
      <c r="D2106" s="47"/>
      <c r="E2106" s="48">
        <v>31.853999999999999</v>
      </c>
      <c r="F2106" s="47"/>
      <c r="G2106" s="47"/>
      <c r="H2106" s="47"/>
      <c r="I2106" s="49">
        <v>246.12504999999999</v>
      </c>
      <c r="J2106" s="47" t="s">
        <v>87</v>
      </c>
      <c r="K2106" s="49"/>
      <c r="L2106" s="49"/>
      <c r="M2106" s="49"/>
      <c r="N2106" s="49"/>
      <c r="O2106" s="49"/>
      <c r="P2106" s="49"/>
      <c r="Q2106" s="49"/>
      <c r="R2106" s="49"/>
      <c r="S2106" s="47"/>
      <c r="T2106" s="46">
        <v>1466743</v>
      </c>
      <c r="U2106" s="46">
        <v>2384214</v>
      </c>
      <c r="V2106" s="46">
        <v>1497397</v>
      </c>
      <c r="W2106" s="46">
        <v>900468</v>
      </c>
      <c r="X2106" s="30">
        <v>4</v>
      </c>
    </row>
    <row r="2107" spans="1:24" x14ac:dyDescent="0.3">
      <c r="A2107" s="32">
        <v>1833</v>
      </c>
      <c r="B2107" s="47" t="s">
        <v>2307</v>
      </c>
      <c r="C2107" s="47"/>
      <c r="D2107" s="47"/>
      <c r="E2107" s="48">
        <v>31.858000000000001</v>
      </c>
      <c r="F2107" s="47"/>
      <c r="G2107" s="47"/>
      <c r="H2107" s="47"/>
      <c r="I2107" s="49">
        <v>268.13053000000002</v>
      </c>
      <c r="J2107" s="47" t="s">
        <v>87</v>
      </c>
      <c r="K2107" s="49"/>
      <c r="L2107" s="49"/>
      <c r="M2107" s="49"/>
      <c r="N2107" s="49"/>
      <c r="O2107" s="49"/>
      <c r="P2107" s="49"/>
      <c r="Q2107" s="49"/>
      <c r="R2107" s="49"/>
      <c r="S2107" s="47"/>
      <c r="T2107" s="46"/>
      <c r="U2107" s="46">
        <v>1297124</v>
      </c>
      <c r="V2107" s="46">
        <v>1070268</v>
      </c>
      <c r="W2107" s="46">
        <v>820384</v>
      </c>
      <c r="X2107" s="30">
        <v>3</v>
      </c>
    </row>
    <row r="2108" spans="1:24" x14ac:dyDescent="0.3">
      <c r="A2108" s="32">
        <v>1834</v>
      </c>
      <c r="B2108" s="47" t="s">
        <v>2308</v>
      </c>
      <c r="C2108" s="47"/>
      <c r="D2108" s="47"/>
      <c r="E2108" s="48">
        <v>31.908999999999999</v>
      </c>
      <c r="F2108" s="47"/>
      <c r="G2108" s="47"/>
      <c r="H2108" s="47"/>
      <c r="I2108" s="49">
        <v>250.19273000000001</v>
      </c>
      <c r="J2108" s="47" t="s">
        <v>87</v>
      </c>
      <c r="K2108" s="49"/>
      <c r="L2108" s="49"/>
      <c r="M2108" s="49"/>
      <c r="N2108" s="49"/>
      <c r="O2108" s="49"/>
      <c r="P2108" s="49"/>
      <c r="Q2108" s="49"/>
      <c r="R2108" s="49"/>
      <c r="S2108" s="47"/>
      <c r="T2108" s="46"/>
      <c r="U2108" s="46"/>
      <c r="V2108" s="46"/>
      <c r="W2108" s="46">
        <v>909874</v>
      </c>
      <c r="X2108" s="30">
        <v>1</v>
      </c>
    </row>
    <row r="2109" spans="1:24" x14ac:dyDescent="0.3">
      <c r="A2109" s="32">
        <v>1835</v>
      </c>
      <c r="B2109" s="47" t="s">
        <v>2845</v>
      </c>
      <c r="C2109" s="47"/>
      <c r="D2109" s="47"/>
      <c r="E2109" s="48">
        <v>31.975000000000001</v>
      </c>
      <c r="F2109" s="47"/>
      <c r="G2109" s="47"/>
      <c r="H2109" s="47"/>
      <c r="I2109" s="49">
        <v>280.09413999999998</v>
      </c>
      <c r="J2109" s="47" t="s">
        <v>87</v>
      </c>
      <c r="K2109" s="49"/>
      <c r="L2109" s="49"/>
      <c r="M2109" s="49"/>
      <c r="N2109" s="49"/>
      <c r="O2109" s="49"/>
      <c r="P2109" s="49"/>
      <c r="Q2109" s="49"/>
      <c r="R2109" s="49"/>
      <c r="S2109" s="47"/>
      <c r="T2109" s="46">
        <v>4307427</v>
      </c>
      <c r="U2109" s="46">
        <v>3719425</v>
      </c>
      <c r="V2109" s="46">
        <v>4118339</v>
      </c>
      <c r="W2109" s="46"/>
      <c r="X2109" s="30">
        <v>3</v>
      </c>
    </row>
    <row r="2110" spans="1:24" x14ac:dyDescent="0.3">
      <c r="A2110" s="32">
        <v>1836</v>
      </c>
      <c r="B2110" s="47" t="s">
        <v>2846</v>
      </c>
      <c r="C2110" s="47"/>
      <c r="D2110" s="47"/>
      <c r="E2110" s="48">
        <v>32.048999999999999</v>
      </c>
      <c r="F2110" s="47"/>
      <c r="G2110" s="47"/>
      <c r="H2110" s="47"/>
      <c r="I2110" s="49">
        <v>282.14618000000002</v>
      </c>
      <c r="J2110" s="47" t="s">
        <v>87</v>
      </c>
      <c r="K2110" s="49"/>
      <c r="L2110" s="49"/>
      <c r="M2110" s="49"/>
      <c r="N2110" s="49"/>
      <c r="O2110" s="49"/>
      <c r="P2110" s="49"/>
      <c r="Q2110" s="49"/>
      <c r="R2110" s="49"/>
      <c r="S2110" s="47"/>
      <c r="T2110" s="46">
        <v>35322209</v>
      </c>
      <c r="U2110" s="46">
        <v>49119768</v>
      </c>
      <c r="V2110" s="46"/>
      <c r="W2110" s="46">
        <v>28123321</v>
      </c>
      <c r="X2110" s="30">
        <v>3</v>
      </c>
    </row>
    <row r="2111" spans="1:24" x14ac:dyDescent="0.3">
      <c r="A2111" s="32">
        <v>1837</v>
      </c>
      <c r="B2111" s="47" t="s">
        <v>2309</v>
      </c>
      <c r="C2111" s="47"/>
      <c r="D2111" s="47"/>
      <c r="E2111" s="48">
        <v>32.146000000000001</v>
      </c>
      <c r="F2111" s="47"/>
      <c r="G2111" s="47"/>
      <c r="H2111" s="47"/>
      <c r="I2111" s="49">
        <v>354.20503000000002</v>
      </c>
      <c r="J2111" s="47" t="s">
        <v>87</v>
      </c>
      <c r="K2111" s="49"/>
      <c r="L2111" s="49"/>
      <c r="M2111" s="49"/>
      <c r="N2111" s="49"/>
      <c r="O2111" s="49"/>
      <c r="P2111" s="49"/>
      <c r="Q2111" s="49"/>
      <c r="R2111" s="49"/>
      <c r="S2111" s="47"/>
      <c r="T2111" s="46"/>
      <c r="U2111" s="46"/>
      <c r="V2111" s="46"/>
      <c r="W2111" s="46">
        <v>9679158</v>
      </c>
      <c r="X2111" s="30">
        <v>1</v>
      </c>
    </row>
    <row r="2112" spans="1:24" x14ac:dyDescent="0.3">
      <c r="A2112" s="32">
        <v>1838</v>
      </c>
      <c r="B2112" s="47" t="s">
        <v>2311</v>
      </c>
      <c r="C2112" s="47"/>
      <c r="D2112" s="47"/>
      <c r="E2112" s="48">
        <v>32.148000000000003</v>
      </c>
      <c r="F2112" s="47"/>
      <c r="G2112" s="47"/>
      <c r="H2112" s="47"/>
      <c r="I2112" s="49">
        <v>108.09335</v>
      </c>
      <c r="J2112" s="47">
        <v>108.09305999999999</v>
      </c>
      <c r="K2112" s="49"/>
      <c r="L2112" s="49"/>
      <c r="M2112" s="49"/>
      <c r="N2112" s="49"/>
      <c r="O2112" s="49"/>
      <c r="P2112" s="49"/>
      <c r="Q2112" s="49"/>
      <c r="R2112" s="49"/>
      <c r="S2112" s="47"/>
      <c r="T2112" s="46"/>
      <c r="U2112" s="46">
        <v>2329816</v>
      </c>
      <c r="V2112" s="46"/>
      <c r="W2112" s="46"/>
      <c r="X2112" s="30">
        <v>1</v>
      </c>
    </row>
    <row r="2113" spans="1:24" x14ac:dyDescent="0.3">
      <c r="A2113" s="32">
        <v>1839</v>
      </c>
      <c r="B2113" s="47" t="s">
        <v>2315</v>
      </c>
      <c r="C2113" s="47"/>
      <c r="D2113" s="47"/>
      <c r="E2113" s="48">
        <v>32.152000000000001</v>
      </c>
      <c r="F2113" s="47"/>
      <c r="G2113" s="47"/>
      <c r="H2113" s="47"/>
      <c r="I2113" s="49">
        <v>248.17707999999999</v>
      </c>
      <c r="J2113" s="47" t="s">
        <v>87</v>
      </c>
      <c r="K2113" s="49"/>
      <c r="L2113" s="49"/>
      <c r="M2113" s="49"/>
      <c r="N2113" s="49"/>
      <c r="O2113" s="49"/>
      <c r="P2113" s="49"/>
      <c r="Q2113" s="49"/>
      <c r="R2113" s="49"/>
      <c r="S2113" s="47"/>
      <c r="T2113" s="46">
        <v>306222</v>
      </c>
      <c r="U2113" s="46">
        <v>277324</v>
      </c>
      <c r="V2113" s="46">
        <v>759257</v>
      </c>
      <c r="W2113" s="46">
        <v>435461</v>
      </c>
      <c r="X2113" s="30">
        <v>4</v>
      </c>
    </row>
    <row r="2114" spans="1:24" x14ac:dyDescent="0.3">
      <c r="A2114" s="32">
        <v>1840</v>
      </c>
      <c r="B2114" s="47" t="s">
        <v>2312</v>
      </c>
      <c r="C2114" s="47"/>
      <c r="D2114" s="47"/>
      <c r="E2114" s="48">
        <v>32.177</v>
      </c>
      <c r="F2114" s="47"/>
      <c r="G2114" s="47"/>
      <c r="H2114" s="47"/>
      <c r="I2114" s="49">
        <v>480.17471</v>
      </c>
      <c r="J2114" s="47" t="s">
        <v>87</v>
      </c>
      <c r="K2114" s="49"/>
      <c r="L2114" s="49"/>
      <c r="M2114" s="49"/>
      <c r="N2114" s="49"/>
      <c r="O2114" s="49"/>
      <c r="P2114" s="49"/>
      <c r="Q2114" s="49"/>
      <c r="R2114" s="49"/>
      <c r="S2114" s="47"/>
      <c r="T2114" s="46">
        <v>767815</v>
      </c>
      <c r="U2114" s="46">
        <v>3808043</v>
      </c>
      <c r="V2114" s="46">
        <v>2159243</v>
      </c>
      <c r="W2114" s="46">
        <v>871146</v>
      </c>
      <c r="X2114" s="30">
        <v>4</v>
      </c>
    </row>
    <row r="2115" spans="1:24" x14ac:dyDescent="0.3">
      <c r="A2115" s="32">
        <v>1841</v>
      </c>
      <c r="B2115" s="47" t="s">
        <v>2313</v>
      </c>
      <c r="C2115" s="47"/>
      <c r="D2115" s="47"/>
      <c r="E2115" s="48">
        <v>32.203000000000003</v>
      </c>
      <c r="F2115" s="47"/>
      <c r="G2115" s="47"/>
      <c r="H2115" s="47"/>
      <c r="I2115" s="49">
        <v>164.15594999999999</v>
      </c>
      <c r="J2115" s="47" t="s">
        <v>87</v>
      </c>
      <c r="K2115" s="49"/>
      <c r="L2115" s="49"/>
      <c r="M2115" s="49"/>
      <c r="N2115" s="49"/>
      <c r="O2115" s="49"/>
      <c r="P2115" s="49"/>
      <c r="Q2115" s="49"/>
      <c r="R2115" s="49"/>
      <c r="S2115" s="47"/>
      <c r="T2115" s="46"/>
      <c r="U2115" s="46"/>
      <c r="V2115" s="46"/>
      <c r="W2115" s="46">
        <v>23304198</v>
      </c>
      <c r="X2115" s="30">
        <v>1</v>
      </c>
    </row>
    <row r="2116" spans="1:24" x14ac:dyDescent="0.3">
      <c r="A2116" s="32">
        <v>1842</v>
      </c>
      <c r="B2116" s="47" t="s">
        <v>2317</v>
      </c>
      <c r="C2116" s="47"/>
      <c r="D2116" s="47"/>
      <c r="E2116" s="48">
        <v>32.204000000000001</v>
      </c>
      <c r="F2116" s="47"/>
      <c r="G2116" s="47"/>
      <c r="H2116" s="47"/>
      <c r="I2116" s="49">
        <v>422.31792999999999</v>
      </c>
      <c r="J2116" s="47" t="s">
        <v>87</v>
      </c>
      <c r="K2116" s="49"/>
      <c r="L2116" s="49"/>
      <c r="M2116" s="49"/>
      <c r="N2116" s="49"/>
      <c r="O2116" s="49"/>
      <c r="P2116" s="49"/>
      <c r="Q2116" s="49"/>
      <c r="R2116" s="49"/>
      <c r="S2116" s="47"/>
      <c r="T2116" s="46"/>
      <c r="U2116" s="46">
        <v>37706321</v>
      </c>
      <c r="V2116" s="46"/>
      <c r="W2116" s="46"/>
      <c r="X2116" s="30">
        <v>1</v>
      </c>
    </row>
    <row r="2117" spans="1:24" x14ac:dyDescent="0.3">
      <c r="A2117" s="32">
        <v>1843</v>
      </c>
      <c r="B2117" s="47" t="s">
        <v>2319</v>
      </c>
      <c r="C2117" s="47"/>
      <c r="D2117" s="47"/>
      <c r="E2117" s="48">
        <v>32.213000000000001</v>
      </c>
      <c r="F2117" s="47"/>
      <c r="G2117" s="47"/>
      <c r="H2117" s="47"/>
      <c r="I2117" s="49">
        <v>374.39069999999998</v>
      </c>
      <c r="J2117" s="47" t="s">
        <v>87</v>
      </c>
      <c r="K2117" s="49"/>
      <c r="L2117" s="49"/>
      <c r="M2117" s="49"/>
      <c r="N2117" s="49"/>
      <c r="O2117" s="49"/>
      <c r="P2117" s="49"/>
      <c r="Q2117" s="49"/>
      <c r="R2117" s="49"/>
      <c r="S2117" s="47"/>
      <c r="T2117" s="46"/>
      <c r="U2117" s="46">
        <v>5594908</v>
      </c>
      <c r="V2117" s="46"/>
      <c r="W2117" s="46">
        <v>5299746</v>
      </c>
      <c r="X2117" s="30">
        <v>2</v>
      </c>
    </row>
    <row r="2118" spans="1:24" x14ac:dyDescent="0.3">
      <c r="A2118" s="32">
        <v>1844</v>
      </c>
      <c r="B2118" s="47" t="s">
        <v>2847</v>
      </c>
      <c r="C2118" s="47"/>
      <c r="D2118" s="47"/>
      <c r="E2118" s="48">
        <v>32.276000000000003</v>
      </c>
      <c r="F2118" s="47"/>
      <c r="G2118" s="47"/>
      <c r="H2118" s="47"/>
      <c r="I2118" s="49">
        <v>294.12101999999999</v>
      </c>
      <c r="J2118" s="47" t="s">
        <v>87</v>
      </c>
      <c r="K2118" s="49"/>
      <c r="L2118" s="49"/>
      <c r="M2118" s="49"/>
      <c r="N2118" s="49"/>
      <c r="O2118" s="49"/>
      <c r="P2118" s="49"/>
      <c r="Q2118" s="49"/>
      <c r="R2118" s="49"/>
      <c r="S2118" s="47"/>
      <c r="T2118" s="46">
        <v>20209371</v>
      </c>
      <c r="U2118" s="46">
        <v>23660794</v>
      </c>
      <c r="V2118" s="46">
        <v>17525063</v>
      </c>
      <c r="W2118" s="46">
        <v>13853398</v>
      </c>
      <c r="X2118" s="30">
        <v>4</v>
      </c>
    </row>
    <row r="2119" spans="1:24" x14ac:dyDescent="0.3">
      <c r="A2119" s="32">
        <v>1845</v>
      </c>
      <c r="B2119" s="47" t="s">
        <v>2848</v>
      </c>
      <c r="C2119" s="47"/>
      <c r="D2119" s="47"/>
      <c r="E2119" s="48">
        <v>32.28</v>
      </c>
      <c r="F2119" s="47"/>
      <c r="G2119" s="47"/>
      <c r="H2119" s="47"/>
      <c r="I2119" s="49">
        <v>219.10023000000001</v>
      </c>
      <c r="J2119" s="47" t="s">
        <v>87</v>
      </c>
      <c r="K2119" s="49"/>
      <c r="L2119" s="49"/>
      <c r="M2119" s="49"/>
      <c r="N2119" s="49"/>
      <c r="O2119" s="49"/>
      <c r="P2119" s="49"/>
      <c r="Q2119" s="49"/>
      <c r="R2119" s="49"/>
      <c r="S2119" s="47"/>
      <c r="T2119" s="46">
        <v>1248467</v>
      </c>
      <c r="U2119" s="46">
        <v>1695593</v>
      </c>
      <c r="V2119" s="46">
        <v>1167901</v>
      </c>
      <c r="W2119" s="46">
        <v>992442</v>
      </c>
      <c r="X2119" s="30">
        <v>4</v>
      </c>
    </row>
    <row r="2120" spans="1:24" x14ac:dyDescent="0.3">
      <c r="A2120" s="32">
        <v>1846</v>
      </c>
      <c r="B2120" s="47" t="s">
        <v>2849</v>
      </c>
      <c r="C2120" s="47"/>
      <c r="D2120" s="47"/>
      <c r="E2120" s="48">
        <v>32.283000000000001</v>
      </c>
      <c r="F2120" s="47"/>
      <c r="G2120" s="47"/>
      <c r="H2120" s="47"/>
      <c r="I2120" s="49">
        <v>312.20837999999998</v>
      </c>
      <c r="J2120" s="47" t="s">
        <v>87</v>
      </c>
      <c r="K2120" s="49"/>
      <c r="L2120" s="49"/>
      <c r="M2120" s="49"/>
      <c r="N2120" s="49"/>
      <c r="O2120" s="49"/>
      <c r="P2120" s="49"/>
      <c r="Q2120" s="49"/>
      <c r="R2120" s="49"/>
      <c r="S2120" s="47"/>
      <c r="T2120" s="46">
        <v>1189669</v>
      </c>
      <c r="U2120" s="46">
        <v>1607166</v>
      </c>
      <c r="V2120" s="46">
        <v>1280820</v>
      </c>
      <c r="W2120" s="46">
        <v>1491888</v>
      </c>
      <c r="X2120" s="30">
        <v>4</v>
      </c>
    </row>
    <row r="2121" spans="1:24" x14ac:dyDescent="0.3">
      <c r="A2121" s="32">
        <v>1847</v>
      </c>
      <c r="B2121" s="47" t="s">
        <v>2850</v>
      </c>
      <c r="C2121" s="47"/>
      <c r="D2121" s="47"/>
      <c r="E2121" s="48">
        <v>32.283000000000001</v>
      </c>
      <c r="F2121" s="47"/>
      <c r="G2121" s="47"/>
      <c r="H2121" s="47"/>
      <c r="I2121" s="49">
        <v>295.14141999999998</v>
      </c>
      <c r="J2121" s="47" t="s">
        <v>87</v>
      </c>
      <c r="K2121" s="49"/>
      <c r="L2121" s="49"/>
      <c r="M2121" s="49"/>
      <c r="N2121" s="49"/>
      <c r="O2121" s="49"/>
      <c r="P2121" s="49"/>
      <c r="Q2121" s="49"/>
      <c r="R2121" s="49"/>
      <c r="S2121" s="47"/>
      <c r="T2121" s="46"/>
      <c r="U2121" s="46">
        <v>2339431</v>
      </c>
      <c r="V2121" s="46"/>
      <c r="W2121" s="46"/>
      <c r="X2121" s="30">
        <v>1</v>
      </c>
    </row>
    <row r="2122" spans="1:24" x14ac:dyDescent="0.3">
      <c r="A2122" s="32">
        <v>1848</v>
      </c>
      <c r="B2122" s="47" t="s">
        <v>2851</v>
      </c>
      <c r="C2122" s="47"/>
      <c r="D2122" s="47"/>
      <c r="E2122" s="48">
        <v>32.283999999999999</v>
      </c>
      <c r="F2122" s="47"/>
      <c r="G2122" s="47"/>
      <c r="H2122" s="47"/>
      <c r="I2122" s="49">
        <v>279.14650999999998</v>
      </c>
      <c r="J2122" s="47" t="s">
        <v>87</v>
      </c>
      <c r="K2122" s="49"/>
      <c r="L2122" s="49"/>
      <c r="M2122" s="49"/>
      <c r="N2122" s="49"/>
      <c r="O2122" s="49"/>
      <c r="P2122" s="49"/>
      <c r="Q2122" s="49"/>
      <c r="R2122" s="49"/>
      <c r="S2122" s="47"/>
      <c r="T2122" s="46"/>
      <c r="U2122" s="46">
        <v>2632288</v>
      </c>
      <c r="V2122" s="46">
        <v>2616733</v>
      </c>
      <c r="W2122" s="46">
        <v>2509523</v>
      </c>
      <c r="X2122" s="30">
        <v>3</v>
      </c>
    </row>
    <row r="2123" spans="1:24" x14ac:dyDescent="0.3">
      <c r="A2123" s="32">
        <v>1849</v>
      </c>
      <c r="B2123" s="47" t="s">
        <v>2852</v>
      </c>
      <c r="C2123" s="47"/>
      <c r="D2123" s="47"/>
      <c r="E2123" s="48">
        <v>32.286999999999999</v>
      </c>
      <c r="F2123" s="47"/>
      <c r="G2123" s="47"/>
      <c r="H2123" s="47"/>
      <c r="I2123" s="49">
        <v>157.14612</v>
      </c>
      <c r="J2123" s="47" t="s">
        <v>87</v>
      </c>
      <c r="K2123" s="49"/>
      <c r="L2123" s="49"/>
      <c r="M2123" s="49"/>
      <c r="N2123" s="49"/>
      <c r="O2123" s="49"/>
      <c r="P2123" s="49"/>
      <c r="Q2123" s="49"/>
      <c r="R2123" s="49"/>
      <c r="S2123" s="47"/>
      <c r="T2123" s="46"/>
      <c r="U2123" s="46">
        <v>2339431</v>
      </c>
      <c r="V2123" s="46"/>
      <c r="W2123" s="46"/>
      <c r="X2123" s="30">
        <v>1</v>
      </c>
    </row>
    <row r="2124" spans="1:24" x14ac:dyDescent="0.3">
      <c r="A2124" s="32">
        <v>1850</v>
      </c>
      <c r="B2124" s="47" t="s">
        <v>2853</v>
      </c>
      <c r="C2124" s="47"/>
      <c r="D2124" s="47"/>
      <c r="E2124" s="48">
        <v>32.286999999999999</v>
      </c>
      <c r="F2124" s="47"/>
      <c r="G2124" s="47"/>
      <c r="H2124" s="47"/>
      <c r="I2124" s="49">
        <v>131.13047</v>
      </c>
      <c r="J2124" s="47" t="s">
        <v>87</v>
      </c>
      <c r="K2124" s="49"/>
      <c r="L2124" s="49"/>
      <c r="M2124" s="49"/>
      <c r="N2124" s="49"/>
      <c r="O2124" s="49"/>
      <c r="P2124" s="49"/>
      <c r="Q2124" s="49"/>
      <c r="R2124" s="49"/>
      <c r="S2124" s="47"/>
      <c r="T2124" s="46"/>
      <c r="U2124" s="46">
        <v>2339431</v>
      </c>
      <c r="V2124" s="46"/>
      <c r="W2124" s="46"/>
      <c r="X2124" s="30">
        <v>1</v>
      </c>
    </row>
    <row r="2125" spans="1:24" x14ac:dyDescent="0.3">
      <c r="A2125" s="32">
        <v>1851</v>
      </c>
      <c r="B2125" s="47" t="s">
        <v>2854</v>
      </c>
      <c r="C2125" s="47"/>
      <c r="D2125" s="47"/>
      <c r="E2125" s="48">
        <v>32.298000000000002</v>
      </c>
      <c r="F2125" s="47"/>
      <c r="G2125" s="47"/>
      <c r="H2125" s="47"/>
      <c r="I2125" s="49">
        <v>446.26629000000003</v>
      </c>
      <c r="J2125" s="47" t="s">
        <v>87</v>
      </c>
      <c r="K2125" s="49"/>
      <c r="L2125" s="49"/>
      <c r="M2125" s="49"/>
      <c r="N2125" s="49"/>
      <c r="O2125" s="49"/>
      <c r="P2125" s="49"/>
      <c r="Q2125" s="49"/>
      <c r="R2125" s="49"/>
      <c r="S2125" s="47"/>
      <c r="T2125" s="46">
        <v>465847</v>
      </c>
      <c r="U2125" s="46">
        <v>467333</v>
      </c>
      <c r="V2125" s="46">
        <v>1457250</v>
      </c>
      <c r="W2125" s="46">
        <v>1711908</v>
      </c>
      <c r="X2125" s="30">
        <v>4</v>
      </c>
    </row>
    <row r="2126" spans="1:24" x14ac:dyDescent="0.3">
      <c r="A2126" s="32">
        <v>1852</v>
      </c>
      <c r="B2126" s="47" t="s">
        <v>2321</v>
      </c>
      <c r="C2126" s="47"/>
      <c r="D2126" s="47"/>
      <c r="E2126" s="48">
        <v>32.305</v>
      </c>
      <c r="F2126" s="47"/>
      <c r="G2126" s="47"/>
      <c r="H2126" s="47"/>
      <c r="I2126" s="49">
        <v>380.43765000000002</v>
      </c>
      <c r="J2126" s="47" t="s">
        <v>87</v>
      </c>
      <c r="K2126" s="49"/>
      <c r="L2126" s="49"/>
      <c r="M2126" s="49"/>
      <c r="N2126" s="49"/>
      <c r="O2126" s="49"/>
      <c r="P2126" s="49"/>
      <c r="Q2126" s="49"/>
      <c r="R2126" s="49"/>
      <c r="S2126" s="47"/>
      <c r="T2126" s="46">
        <v>465847</v>
      </c>
      <c r="U2126" s="46">
        <v>467333</v>
      </c>
      <c r="V2126" s="46">
        <v>1457250</v>
      </c>
      <c r="W2126" s="46">
        <v>1711908</v>
      </c>
      <c r="X2126" s="30">
        <v>4</v>
      </c>
    </row>
    <row r="2127" spans="1:24" x14ac:dyDescent="0.3">
      <c r="A2127" s="32">
        <v>1853</v>
      </c>
      <c r="B2127" s="47" t="s">
        <v>2322</v>
      </c>
      <c r="C2127" s="47"/>
      <c r="D2127" s="47"/>
      <c r="E2127" s="48">
        <v>32.311999999999998</v>
      </c>
      <c r="F2127" s="47"/>
      <c r="G2127" s="47"/>
      <c r="H2127" s="47"/>
      <c r="I2127" s="49">
        <v>138.06753</v>
      </c>
      <c r="J2127" s="47">
        <v>138.06711999999999</v>
      </c>
      <c r="K2127" s="49"/>
      <c r="L2127" s="49"/>
      <c r="M2127" s="49"/>
      <c r="N2127" s="49"/>
      <c r="O2127" s="49"/>
      <c r="P2127" s="49"/>
      <c r="Q2127" s="49"/>
      <c r="R2127" s="49"/>
      <c r="S2127" s="47"/>
      <c r="T2127" s="46">
        <v>8160601</v>
      </c>
      <c r="U2127" s="46">
        <v>10958206</v>
      </c>
      <c r="V2127" s="46" t="s">
        <v>87</v>
      </c>
      <c r="W2127" s="46">
        <v>8072457</v>
      </c>
      <c r="X2127" s="30">
        <v>3</v>
      </c>
    </row>
    <row r="2128" spans="1:24" x14ac:dyDescent="0.3">
      <c r="A2128" s="32">
        <v>1854</v>
      </c>
      <c r="B2128" s="47" t="s">
        <v>2855</v>
      </c>
      <c r="C2128" s="47"/>
      <c r="D2128" s="47"/>
      <c r="E2128" s="48">
        <v>32.359000000000002</v>
      </c>
      <c r="F2128" s="47"/>
      <c r="G2128" s="47"/>
      <c r="H2128" s="47"/>
      <c r="I2128" s="49">
        <v>166.17160000000001</v>
      </c>
      <c r="J2128" s="47" t="s">
        <v>87</v>
      </c>
      <c r="K2128" s="49"/>
      <c r="L2128" s="49"/>
      <c r="M2128" s="49"/>
      <c r="N2128" s="49"/>
      <c r="O2128" s="49"/>
      <c r="P2128" s="49"/>
      <c r="Q2128" s="49"/>
      <c r="R2128" s="49"/>
      <c r="S2128" s="47"/>
      <c r="T2128" s="46"/>
      <c r="U2128" s="46">
        <v>21696367</v>
      </c>
      <c r="V2128" s="46"/>
      <c r="W2128" s="46"/>
      <c r="X2128" s="30">
        <v>1</v>
      </c>
    </row>
    <row r="2129" spans="1:24" x14ac:dyDescent="0.3">
      <c r="A2129" s="32">
        <v>1855</v>
      </c>
      <c r="B2129" s="47" t="s">
        <v>2856</v>
      </c>
      <c r="C2129" s="47"/>
      <c r="D2129" s="47"/>
      <c r="E2129" s="48">
        <v>32.423999999999999</v>
      </c>
      <c r="F2129" s="47"/>
      <c r="G2129" s="47"/>
      <c r="H2129" s="47"/>
      <c r="I2129" s="49">
        <v>290.05121000000003</v>
      </c>
      <c r="J2129" s="47" t="s">
        <v>87</v>
      </c>
      <c r="K2129" s="49"/>
      <c r="L2129" s="49"/>
      <c r="M2129" s="49"/>
      <c r="N2129" s="49"/>
      <c r="O2129" s="49"/>
      <c r="P2129" s="49"/>
      <c r="Q2129" s="49"/>
      <c r="R2129" s="49"/>
      <c r="S2129" s="47"/>
      <c r="T2129" s="46">
        <v>759597</v>
      </c>
      <c r="U2129" s="46">
        <v>908003</v>
      </c>
      <c r="V2129" s="46">
        <v>1360893</v>
      </c>
      <c r="W2129" s="46">
        <v>1934751</v>
      </c>
      <c r="X2129" s="30">
        <v>4</v>
      </c>
    </row>
    <row r="2130" spans="1:24" x14ac:dyDescent="0.3">
      <c r="A2130" s="32">
        <v>1856</v>
      </c>
      <c r="B2130" s="47" t="s">
        <v>2324</v>
      </c>
      <c r="C2130" s="47"/>
      <c r="D2130" s="47"/>
      <c r="E2130" s="48">
        <v>32.521999999999998</v>
      </c>
      <c r="F2130" s="47"/>
      <c r="G2130" s="47"/>
      <c r="H2130" s="47"/>
      <c r="I2130" s="49">
        <v>389.14037999999999</v>
      </c>
      <c r="J2130" s="47" t="s">
        <v>87</v>
      </c>
      <c r="K2130" s="49"/>
      <c r="L2130" s="49"/>
      <c r="M2130" s="49"/>
      <c r="N2130" s="49"/>
      <c r="O2130" s="49"/>
      <c r="P2130" s="49"/>
      <c r="Q2130" s="49"/>
      <c r="R2130" s="49"/>
      <c r="S2130" s="47"/>
      <c r="T2130" s="46"/>
      <c r="U2130" s="46"/>
      <c r="V2130" s="46">
        <v>490984</v>
      </c>
      <c r="W2130" s="46"/>
      <c r="X2130" s="30">
        <v>1</v>
      </c>
    </row>
    <row r="2131" spans="1:24" x14ac:dyDescent="0.3">
      <c r="A2131" s="32">
        <v>1857</v>
      </c>
      <c r="B2131" s="47" t="s">
        <v>2326</v>
      </c>
      <c r="C2131" s="47"/>
      <c r="D2131" s="47"/>
      <c r="E2131" s="48">
        <v>32.548000000000002</v>
      </c>
      <c r="F2131" s="47"/>
      <c r="G2131" s="47"/>
      <c r="H2131" s="47"/>
      <c r="I2131" s="49">
        <v>212.14070000000001</v>
      </c>
      <c r="J2131" s="47" t="s">
        <v>87</v>
      </c>
      <c r="K2131" s="49"/>
      <c r="L2131" s="49"/>
      <c r="M2131" s="49"/>
      <c r="N2131" s="49"/>
      <c r="O2131" s="49"/>
      <c r="P2131" s="49"/>
      <c r="Q2131" s="49"/>
      <c r="R2131" s="49"/>
      <c r="S2131" s="47"/>
      <c r="T2131" s="46">
        <v>335569</v>
      </c>
      <c r="U2131" s="46">
        <v>2799070</v>
      </c>
      <c r="V2131" s="46">
        <v>1281328</v>
      </c>
      <c r="W2131" s="46">
        <v>1726588</v>
      </c>
      <c r="X2131" s="30">
        <v>4</v>
      </c>
    </row>
    <row r="2132" spans="1:24" x14ac:dyDescent="0.3">
      <c r="A2132" s="32">
        <v>1858</v>
      </c>
      <c r="B2132" s="47" t="s">
        <v>2328</v>
      </c>
      <c r="C2132" s="47"/>
      <c r="D2132" s="47"/>
      <c r="E2132" s="48">
        <v>32.606999999999999</v>
      </c>
      <c r="F2132" s="47"/>
      <c r="G2132" s="47"/>
      <c r="H2132" s="47"/>
      <c r="I2132" s="49">
        <v>148.12465</v>
      </c>
      <c r="J2132" s="47">
        <v>148.12430000000001</v>
      </c>
      <c r="K2132" s="49"/>
      <c r="L2132" s="49"/>
      <c r="M2132" s="49"/>
      <c r="N2132" s="49"/>
      <c r="O2132" s="49"/>
      <c r="P2132" s="49"/>
      <c r="Q2132" s="49"/>
      <c r="R2132" s="49"/>
      <c r="S2132" s="47"/>
      <c r="T2132" s="46"/>
      <c r="U2132" s="46"/>
      <c r="V2132" s="46">
        <v>3765594</v>
      </c>
      <c r="W2132" s="46">
        <v>3152279</v>
      </c>
      <c r="X2132" s="30">
        <v>2</v>
      </c>
    </row>
    <row r="2133" spans="1:24" x14ac:dyDescent="0.3">
      <c r="A2133" s="32">
        <v>1859</v>
      </c>
      <c r="B2133" s="47" t="s">
        <v>744</v>
      </c>
      <c r="C2133" s="47"/>
      <c r="D2133" s="47"/>
      <c r="E2133" s="48">
        <v>32.619</v>
      </c>
      <c r="F2133" s="47"/>
      <c r="G2133" s="47"/>
      <c r="H2133" s="47"/>
      <c r="I2133" s="49">
        <v>182.02597</v>
      </c>
      <c r="J2133" s="47" t="s">
        <v>87</v>
      </c>
      <c r="K2133" s="49"/>
      <c r="L2133" s="49"/>
      <c r="M2133" s="49"/>
      <c r="N2133" s="49"/>
      <c r="O2133" s="49"/>
      <c r="P2133" s="49"/>
      <c r="Q2133" s="49"/>
      <c r="R2133" s="49"/>
      <c r="S2133" s="47"/>
      <c r="T2133" s="46"/>
      <c r="U2133" s="46">
        <v>2485285</v>
      </c>
      <c r="V2133" s="46">
        <v>1329522</v>
      </c>
      <c r="W2133" s="46">
        <v>1692725</v>
      </c>
      <c r="X2133" s="30">
        <v>3</v>
      </c>
    </row>
    <row r="2134" spans="1:24" x14ac:dyDescent="0.3">
      <c r="A2134" s="32">
        <v>1860</v>
      </c>
      <c r="B2134" s="47" t="s">
        <v>2330</v>
      </c>
      <c r="C2134" s="47"/>
      <c r="D2134" s="47"/>
      <c r="E2134" s="48">
        <v>32.619</v>
      </c>
      <c r="F2134" s="47"/>
      <c r="G2134" s="47"/>
      <c r="H2134" s="47"/>
      <c r="I2134" s="49">
        <v>510.14532000000003</v>
      </c>
      <c r="J2134" s="47" t="s">
        <v>87</v>
      </c>
      <c r="K2134" s="49"/>
      <c r="L2134" s="49"/>
      <c r="M2134" s="49"/>
      <c r="N2134" s="49"/>
      <c r="O2134" s="49"/>
      <c r="P2134" s="49"/>
      <c r="Q2134" s="49"/>
      <c r="R2134" s="49"/>
      <c r="S2134" s="47"/>
      <c r="T2134" s="46"/>
      <c r="U2134" s="46">
        <v>1899590</v>
      </c>
      <c r="V2134" s="46"/>
      <c r="W2134" s="46"/>
      <c r="X2134" s="30">
        <v>1</v>
      </c>
    </row>
    <row r="2135" spans="1:24" x14ac:dyDescent="0.3">
      <c r="A2135" s="32">
        <v>1861</v>
      </c>
      <c r="B2135" s="47" t="s">
        <v>2333</v>
      </c>
      <c r="C2135" s="47"/>
      <c r="D2135" s="47"/>
      <c r="E2135" s="48">
        <v>32.625999999999998</v>
      </c>
      <c r="F2135" s="47"/>
      <c r="G2135" s="47"/>
      <c r="H2135" s="47"/>
      <c r="I2135" s="49">
        <v>295.04282999999998</v>
      </c>
      <c r="J2135" s="47" t="s">
        <v>87</v>
      </c>
      <c r="K2135" s="49"/>
      <c r="L2135" s="49"/>
      <c r="M2135" s="49"/>
      <c r="N2135" s="49"/>
      <c r="O2135" s="49"/>
      <c r="P2135" s="49"/>
      <c r="Q2135" s="49"/>
      <c r="R2135" s="49"/>
      <c r="S2135" s="47"/>
      <c r="T2135" s="46"/>
      <c r="U2135" s="46">
        <v>3896858</v>
      </c>
      <c r="V2135" s="46"/>
      <c r="W2135" s="46"/>
      <c r="X2135" s="30">
        <v>1</v>
      </c>
    </row>
    <row r="2136" spans="1:24" x14ac:dyDescent="0.3">
      <c r="A2136" s="32">
        <v>1862</v>
      </c>
      <c r="B2136" s="47" t="s">
        <v>2335</v>
      </c>
      <c r="C2136" s="47"/>
      <c r="D2136" s="47"/>
      <c r="E2136" s="48">
        <v>32.633000000000003</v>
      </c>
      <c r="F2136" s="47"/>
      <c r="G2136" s="47"/>
      <c r="H2136" s="47"/>
      <c r="I2136" s="49">
        <v>240.15401</v>
      </c>
      <c r="J2136" s="47" t="s">
        <v>87</v>
      </c>
      <c r="K2136" s="49"/>
      <c r="L2136" s="49"/>
      <c r="M2136" s="49"/>
      <c r="N2136" s="49"/>
      <c r="O2136" s="49"/>
      <c r="P2136" s="49"/>
      <c r="Q2136" s="49"/>
      <c r="R2136" s="49"/>
      <c r="S2136" s="47"/>
      <c r="T2136" s="46"/>
      <c r="U2136" s="46">
        <v>151994578</v>
      </c>
      <c r="V2136" s="46"/>
      <c r="W2136" s="46"/>
      <c r="X2136" s="30">
        <v>1</v>
      </c>
    </row>
    <row r="2137" spans="1:24" x14ac:dyDescent="0.3">
      <c r="A2137" s="32">
        <v>1863</v>
      </c>
      <c r="B2137" s="47" t="s">
        <v>2336</v>
      </c>
      <c r="C2137" s="47"/>
      <c r="D2137" s="47"/>
      <c r="E2137" s="48">
        <v>32.642000000000003</v>
      </c>
      <c r="F2137" s="47"/>
      <c r="G2137" s="47"/>
      <c r="H2137" s="47"/>
      <c r="I2137" s="49">
        <v>252.08147</v>
      </c>
      <c r="J2137" s="47" t="s">
        <v>87</v>
      </c>
      <c r="K2137" s="49"/>
      <c r="L2137" s="49"/>
      <c r="M2137" s="49"/>
      <c r="N2137" s="49"/>
      <c r="O2137" s="49"/>
      <c r="P2137" s="49"/>
      <c r="Q2137" s="49"/>
      <c r="R2137" s="49"/>
      <c r="S2137" s="47"/>
      <c r="T2137" s="46"/>
      <c r="U2137" s="46">
        <v>1258943</v>
      </c>
      <c r="V2137" s="46"/>
      <c r="W2137" s="46"/>
      <c r="X2137" s="30">
        <v>1</v>
      </c>
    </row>
    <row r="2138" spans="1:24" x14ac:dyDescent="0.3">
      <c r="A2138" s="32">
        <v>1864</v>
      </c>
      <c r="B2138" s="47" t="s">
        <v>2858</v>
      </c>
      <c r="C2138" s="47"/>
      <c r="D2138" s="47"/>
      <c r="E2138" s="48">
        <v>32.645000000000003</v>
      </c>
      <c r="F2138" s="47"/>
      <c r="G2138" s="47"/>
      <c r="H2138" s="47"/>
      <c r="I2138" s="49">
        <v>132.04170999999999</v>
      </c>
      <c r="J2138" s="47" t="s">
        <v>87</v>
      </c>
      <c r="K2138" s="49"/>
      <c r="L2138" s="49"/>
      <c r="M2138" s="49"/>
      <c r="N2138" s="49"/>
      <c r="O2138" s="49"/>
      <c r="P2138" s="49"/>
      <c r="Q2138" s="49"/>
      <c r="R2138" s="49"/>
      <c r="S2138" s="47"/>
      <c r="T2138" s="46"/>
      <c r="U2138" s="46">
        <v>2017988</v>
      </c>
      <c r="V2138" s="46"/>
      <c r="W2138" s="46"/>
      <c r="X2138" s="30">
        <v>1</v>
      </c>
    </row>
    <row r="2139" spans="1:24" x14ac:dyDescent="0.3">
      <c r="A2139" s="32">
        <v>1865</v>
      </c>
      <c r="B2139" s="47" t="s">
        <v>2859</v>
      </c>
      <c r="C2139" s="47"/>
      <c r="D2139" s="47"/>
      <c r="E2139" s="48">
        <v>32.658000000000001</v>
      </c>
      <c r="F2139" s="47"/>
      <c r="G2139" s="47"/>
      <c r="H2139" s="47"/>
      <c r="I2139" s="49">
        <v>250.15635</v>
      </c>
      <c r="J2139" s="47" t="s">
        <v>87</v>
      </c>
      <c r="K2139" s="49"/>
      <c r="L2139" s="49"/>
      <c r="M2139" s="49"/>
      <c r="N2139" s="49"/>
      <c r="O2139" s="49"/>
      <c r="P2139" s="49"/>
      <c r="Q2139" s="49"/>
      <c r="R2139" s="49"/>
      <c r="S2139" s="47"/>
      <c r="T2139" s="46"/>
      <c r="U2139" s="46">
        <v>636823</v>
      </c>
      <c r="V2139" s="46">
        <v>1055074</v>
      </c>
      <c r="W2139" s="46">
        <v>886876</v>
      </c>
      <c r="X2139" s="30">
        <v>3</v>
      </c>
    </row>
    <row r="2140" spans="1:24" x14ac:dyDescent="0.3">
      <c r="A2140" s="32">
        <v>1866</v>
      </c>
      <c r="B2140" s="47" t="s">
        <v>2338</v>
      </c>
      <c r="C2140" s="47"/>
      <c r="D2140" s="47"/>
      <c r="E2140" s="48">
        <v>32.664000000000001</v>
      </c>
      <c r="F2140" s="47"/>
      <c r="G2140" s="47"/>
      <c r="H2140" s="47"/>
      <c r="I2140" s="49">
        <v>326.26355999999998</v>
      </c>
      <c r="J2140" s="47" t="s">
        <v>87</v>
      </c>
      <c r="K2140" s="49"/>
      <c r="L2140" s="49"/>
      <c r="M2140" s="49"/>
      <c r="N2140" s="49"/>
      <c r="O2140" s="49"/>
      <c r="P2140" s="49"/>
      <c r="Q2140" s="49"/>
      <c r="R2140" s="49"/>
      <c r="S2140" s="47"/>
      <c r="T2140" s="46">
        <v>698426</v>
      </c>
      <c r="U2140" s="46"/>
      <c r="V2140" s="46">
        <v>1580954</v>
      </c>
      <c r="W2140" s="46"/>
      <c r="X2140" s="30">
        <v>2</v>
      </c>
    </row>
    <row r="2141" spans="1:24" x14ac:dyDescent="0.3">
      <c r="A2141" s="32">
        <v>1867</v>
      </c>
      <c r="B2141" s="47" t="s">
        <v>2860</v>
      </c>
      <c r="C2141" s="47"/>
      <c r="D2141" s="47"/>
      <c r="E2141" s="48">
        <v>32.664000000000001</v>
      </c>
      <c r="F2141" s="47"/>
      <c r="G2141" s="47"/>
      <c r="H2141" s="47"/>
      <c r="I2141" s="49">
        <v>325.14209</v>
      </c>
      <c r="J2141" s="47" t="s">
        <v>87</v>
      </c>
      <c r="K2141" s="49"/>
      <c r="L2141" s="49"/>
      <c r="M2141" s="49"/>
      <c r="N2141" s="49"/>
      <c r="O2141" s="49"/>
      <c r="P2141" s="49"/>
      <c r="Q2141" s="49"/>
      <c r="R2141" s="49"/>
      <c r="S2141" s="47"/>
      <c r="T2141" s="46"/>
      <c r="U2141" s="46"/>
      <c r="V2141" s="46">
        <v>4342305</v>
      </c>
      <c r="W2141" s="46"/>
      <c r="X2141" s="30">
        <v>1</v>
      </c>
    </row>
    <row r="2142" spans="1:24" x14ac:dyDescent="0.3">
      <c r="A2142" s="32">
        <v>1868</v>
      </c>
      <c r="B2142" s="47" t="s">
        <v>2861</v>
      </c>
      <c r="C2142" s="47"/>
      <c r="D2142" s="47"/>
      <c r="E2142" s="48">
        <v>32.670999999999999</v>
      </c>
      <c r="F2142" s="47"/>
      <c r="G2142" s="47"/>
      <c r="H2142" s="47"/>
      <c r="I2142" s="49">
        <v>398.33906000000002</v>
      </c>
      <c r="J2142" s="47" t="s">
        <v>87</v>
      </c>
      <c r="K2142" s="49"/>
      <c r="L2142" s="49"/>
      <c r="M2142" s="49"/>
      <c r="N2142" s="49"/>
      <c r="O2142" s="49"/>
      <c r="P2142" s="49"/>
      <c r="Q2142" s="49"/>
      <c r="R2142" s="49"/>
      <c r="S2142" s="47"/>
      <c r="T2142" s="46"/>
      <c r="U2142" s="46"/>
      <c r="V2142" s="46">
        <v>1276806</v>
      </c>
      <c r="W2142" s="46"/>
      <c r="X2142" s="30">
        <v>1</v>
      </c>
    </row>
    <row r="2143" spans="1:24" x14ac:dyDescent="0.3">
      <c r="A2143" s="32">
        <v>1869</v>
      </c>
      <c r="B2143" s="47" t="s">
        <v>747</v>
      </c>
      <c r="C2143" s="47"/>
      <c r="D2143" s="47"/>
      <c r="E2143" s="48">
        <v>32.670999999999999</v>
      </c>
      <c r="F2143" s="47"/>
      <c r="G2143" s="47"/>
      <c r="H2143" s="47"/>
      <c r="I2143" s="49">
        <v>260.11957000000001</v>
      </c>
      <c r="J2143" s="47" t="s">
        <v>87</v>
      </c>
      <c r="K2143" s="49"/>
      <c r="L2143" s="49"/>
      <c r="M2143" s="49"/>
      <c r="N2143" s="49"/>
      <c r="O2143" s="49"/>
      <c r="P2143" s="49"/>
      <c r="Q2143" s="49"/>
      <c r="R2143" s="49"/>
      <c r="S2143" s="47"/>
      <c r="T2143" s="46"/>
      <c r="U2143" s="46"/>
      <c r="V2143" s="46">
        <v>3211663</v>
      </c>
      <c r="W2143" s="46"/>
      <c r="X2143" s="30">
        <v>1</v>
      </c>
    </row>
    <row r="2144" spans="1:24" x14ac:dyDescent="0.3">
      <c r="A2144" s="32">
        <v>1870</v>
      </c>
      <c r="B2144" s="47" t="s">
        <v>2862</v>
      </c>
      <c r="C2144" s="47"/>
      <c r="D2144" s="47"/>
      <c r="E2144" s="48">
        <v>32.671999999999997</v>
      </c>
      <c r="F2144" s="47"/>
      <c r="G2144" s="47"/>
      <c r="H2144" s="47"/>
      <c r="I2144" s="49">
        <v>516.03866000000005</v>
      </c>
      <c r="J2144" s="47" t="s">
        <v>87</v>
      </c>
      <c r="K2144" s="49"/>
      <c r="L2144" s="49"/>
      <c r="M2144" s="49"/>
      <c r="N2144" s="49"/>
      <c r="O2144" s="49"/>
      <c r="P2144" s="49"/>
      <c r="Q2144" s="49"/>
      <c r="R2144" s="49"/>
      <c r="S2144" s="47"/>
      <c r="T2144" s="46"/>
      <c r="U2144" s="46"/>
      <c r="V2144" s="46">
        <v>4212992</v>
      </c>
      <c r="W2144" s="46"/>
      <c r="X2144" s="30">
        <v>1</v>
      </c>
    </row>
    <row r="2145" spans="1:24" x14ac:dyDescent="0.3">
      <c r="A2145" s="32">
        <v>1871</v>
      </c>
      <c r="B2145" s="47" t="s">
        <v>2863</v>
      </c>
      <c r="C2145" s="47"/>
      <c r="D2145" s="47"/>
      <c r="E2145" s="48">
        <v>32.674999999999997</v>
      </c>
      <c r="F2145" s="47"/>
      <c r="G2145" s="47"/>
      <c r="H2145" s="47"/>
      <c r="I2145" s="49">
        <v>245.14103</v>
      </c>
      <c r="J2145" s="47" t="s">
        <v>87</v>
      </c>
      <c r="K2145" s="49"/>
      <c r="L2145" s="49"/>
      <c r="M2145" s="49"/>
      <c r="N2145" s="49"/>
      <c r="O2145" s="49"/>
      <c r="P2145" s="49"/>
      <c r="Q2145" s="49"/>
      <c r="R2145" s="49"/>
      <c r="S2145" s="47"/>
      <c r="T2145" s="46"/>
      <c r="U2145" s="46"/>
      <c r="V2145" s="46">
        <v>2872026</v>
      </c>
      <c r="W2145" s="46"/>
      <c r="X2145" s="30">
        <v>1</v>
      </c>
    </row>
    <row r="2146" spans="1:24" x14ac:dyDescent="0.3">
      <c r="A2146" s="32">
        <v>1872</v>
      </c>
      <c r="B2146" s="47" t="s">
        <v>2864</v>
      </c>
      <c r="C2146" s="47"/>
      <c r="D2146" s="47"/>
      <c r="E2146" s="48">
        <v>32.677999999999997</v>
      </c>
      <c r="F2146" s="47"/>
      <c r="G2146" s="47"/>
      <c r="H2146" s="47"/>
      <c r="I2146" s="49">
        <v>372.11383000000001</v>
      </c>
      <c r="J2146" s="47" t="s">
        <v>87</v>
      </c>
      <c r="K2146" s="49"/>
      <c r="L2146" s="49"/>
      <c r="M2146" s="49"/>
      <c r="N2146" s="49"/>
      <c r="O2146" s="49"/>
      <c r="P2146" s="49"/>
      <c r="Q2146" s="49"/>
      <c r="R2146" s="49"/>
      <c r="S2146" s="47"/>
      <c r="T2146" s="46"/>
      <c r="U2146" s="46">
        <v>2240227</v>
      </c>
      <c r="V2146" s="46"/>
      <c r="W2146" s="46">
        <v>2168693</v>
      </c>
      <c r="X2146" s="30">
        <v>2</v>
      </c>
    </row>
    <row r="2147" spans="1:24" x14ac:dyDescent="0.3">
      <c r="A2147" s="32">
        <v>1873</v>
      </c>
      <c r="B2147" s="47" t="s">
        <v>2865</v>
      </c>
      <c r="C2147" s="47"/>
      <c r="D2147" s="47"/>
      <c r="E2147" s="48">
        <v>32.68</v>
      </c>
      <c r="F2147" s="47"/>
      <c r="G2147" s="47"/>
      <c r="H2147" s="47"/>
      <c r="I2147" s="49">
        <v>192.18725000000001</v>
      </c>
      <c r="J2147" s="47" t="s">
        <v>87</v>
      </c>
      <c r="K2147" s="49"/>
      <c r="L2147" s="49"/>
      <c r="M2147" s="49"/>
      <c r="N2147" s="49"/>
      <c r="O2147" s="49"/>
      <c r="P2147" s="49"/>
      <c r="Q2147" s="49"/>
      <c r="R2147" s="49"/>
      <c r="S2147" s="47"/>
      <c r="T2147" s="46" t="s">
        <v>87</v>
      </c>
      <c r="U2147" s="46">
        <v>8856583</v>
      </c>
      <c r="V2147" s="46"/>
      <c r="W2147" s="46"/>
      <c r="X2147" s="30">
        <v>1</v>
      </c>
    </row>
    <row r="2148" spans="1:24" x14ac:dyDescent="0.3">
      <c r="A2148" s="32">
        <v>1874</v>
      </c>
      <c r="B2148" s="47" t="s">
        <v>2866</v>
      </c>
      <c r="C2148" s="47"/>
      <c r="D2148" s="47"/>
      <c r="E2148" s="48">
        <v>32.704999999999998</v>
      </c>
      <c r="F2148" s="47"/>
      <c r="G2148" s="47"/>
      <c r="H2148" s="47"/>
      <c r="I2148" s="49">
        <v>422.28469000000001</v>
      </c>
      <c r="J2148" s="47" t="s">
        <v>87</v>
      </c>
      <c r="K2148" s="49"/>
      <c r="L2148" s="49"/>
      <c r="M2148" s="49"/>
      <c r="N2148" s="49"/>
      <c r="O2148" s="49"/>
      <c r="P2148" s="49"/>
      <c r="Q2148" s="49"/>
      <c r="R2148" s="49"/>
      <c r="S2148" s="47"/>
      <c r="T2148" s="46"/>
      <c r="U2148" s="46">
        <v>1567886</v>
      </c>
      <c r="V2148" s="46"/>
      <c r="W2148" s="46">
        <v>3169861</v>
      </c>
      <c r="X2148" s="30">
        <v>2</v>
      </c>
    </row>
    <row r="2149" spans="1:24" x14ac:dyDescent="0.3">
      <c r="A2149" s="32">
        <v>1875</v>
      </c>
      <c r="B2149" s="47" t="s">
        <v>2867</v>
      </c>
      <c r="C2149" s="47"/>
      <c r="D2149" s="47"/>
      <c r="E2149" s="48">
        <v>32.707000000000001</v>
      </c>
      <c r="F2149" s="47"/>
      <c r="G2149" s="47"/>
      <c r="H2149" s="47"/>
      <c r="I2149" s="49">
        <v>458.15060999999997</v>
      </c>
      <c r="J2149" s="47" t="s">
        <v>87</v>
      </c>
      <c r="K2149" s="49"/>
      <c r="L2149" s="49"/>
      <c r="M2149" s="49"/>
      <c r="N2149" s="49"/>
      <c r="O2149" s="49"/>
      <c r="P2149" s="49"/>
      <c r="Q2149" s="49"/>
      <c r="R2149" s="49"/>
      <c r="S2149" s="47"/>
      <c r="T2149" s="46"/>
      <c r="U2149" s="46">
        <v>2161118</v>
      </c>
      <c r="V2149" s="46"/>
      <c r="W2149" s="46">
        <v>4144918</v>
      </c>
      <c r="X2149" s="30">
        <v>2</v>
      </c>
    </row>
    <row r="2150" spans="1:24" x14ac:dyDescent="0.3">
      <c r="A2150" s="32">
        <v>1876</v>
      </c>
      <c r="B2150" s="47" t="s">
        <v>2339</v>
      </c>
      <c r="C2150" s="47"/>
      <c r="D2150" s="47"/>
      <c r="E2150" s="48">
        <v>32.709000000000003</v>
      </c>
      <c r="F2150" s="47"/>
      <c r="G2150" s="47"/>
      <c r="H2150" s="47"/>
      <c r="I2150" s="49">
        <v>326.18765000000002</v>
      </c>
      <c r="J2150" s="47" t="s">
        <v>87</v>
      </c>
      <c r="K2150" s="49"/>
      <c r="L2150" s="49"/>
      <c r="M2150" s="49"/>
      <c r="N2150" s="49"/>
      <c r="O2150" s="49"/>
      <c r="P2150" s="49"/>
      <c r="Q2150" s="49"/>
      <c r="R2150" s="49"/>
      <c r="S2150" s="47"/>
      <c r="T2150" s="46"/>
      <c r="U2150" s="46">
        <v>2484055</v>
      </c>
      <c r="V2150" s="46"/>
      <c r="W2150" s="46">
        <v>4755725</v>
      </c>
      <c r="X2150" s="30">
        <v>2</v>
      </c>
    </row>
    <row r="2151" spans="1:24" x14ac:dyDescent="0.3">
      <c r="A2151" s="32">
        <v>1877</v>
      </c>
      <c r="B2151" s="47" t="s">
        <v>2868</v>
      </c>
      <c r="C2151" s="47"/>
      <c r="D2151" s="47"/>
      <c r="E2151" s="48">
        <v>32.741</v>
      </c>
      <c r="F2151" s="47"/>
      <c r="G2151" s="47"/>
      <c r="H2151" s="47"/>
      <c r="I2151" s="49">
        <v>173.10463999999999</v>
      </c>
      <c r="J2151" s="47" t="s">
        <v>87</v>
      </c>
      <c r="K2151" s="49"/>
      <c r="L2151" s="49"/>
      <c r="M2151" s="49"/>
      <c r="N2151" s="49"/>
      <c r="O2151" s="49"/>
      <c r="P2151" s="49"/>
      <c r="Q2151" s="49"/>
      <c r="R2151" s="49"/>
      <c r="S2151" s="47"/>
      <c r="T2151" s="46">
        <v>426899</v>
      </c>
      <c r="U2151" s="46" t="s">
        <v>87</v>
      </c>
      <c r="V2151" s="46">
        <v>1455080</v>
      </c>
      <c r="W2151" s="46">
        <v>1023026</v>
      </c>
      <c r="X2151" s="30">
        <v>3</v>
      </c>
    </row>
    <row r="2152" spans="1:24" x14ac:dyDescent="0.3">
      <c r="A2152" s="32">
        <v>1878</v>
      </c>
      <c r="B2152" s="47" t="s">
        <v>2869</v>
      </c>
      <c r="C2152" s="47"/>
      <c r="D2152" s="47"/>
      <c r="E2152" s="48">
        <v>32.747</v>
      </c>
      <c r="F2152" s="47"/>
      <c r="G2152" s="47"/>
      <c r="H2152" s="47"/>
      <c r="I2152" s="49">
        <v>138.1403</v>
      </c>
      <c r="J2152" s="47">
        <v>138.13990999999999</v>
      </c>
      <c r="K2152" s="49"/>
      <c r="L2152" s="49"/>
      <c r="M2152" s="49"/>
      <c r="N2152" s="49"/>
      <c r="O2152" s="49"/>
      <c r="P2152" s="49"/>
      <c r="Q2152" s="49"/>
      <c r="R2152" s="49"/>
      <c r="S2152" s="47"/>
      <c r="T2152" s="46">
        <v>3514899</v>
      </c>
      <c r="U2152" s="46">
        <v>2563130</v>
      </c>
      <c r="V2152" s="46">
        <v>4734709</v>
      </c>
      <c r="W2152" s="46">
        <v>5068451</v>
      </c>
      <c r="X2152" s="30">
        <v>4</v>
      </c>
    </row>
    <row r="2153" spans="1:24" x14ac:dyDescent="0.3">
      <c r="A2153" s="32">
        <v>1879</v>
      </c>
      <c r="B2153" s="47" t="s">
        <v>2870</v>
      </c>
      <c r="C2153" s="47"/>
      <c r="D2153" s="47"/>
      <c r="E2153" s="48">
        <v>32.753999999999998</v>
      </c>
      <c r="F2153" s="47"/>
      <c r="G2153" s="47"/>
      <c r="H2153" s="47"/>
      <c r="I2153" s="49">
        <v>138.1403</v>
      </c>
      <c r="J2153" s="47">
        <v>138.13995</v>
      </c>
      <c r="K2153" s="49"/>
      <c r="L2153" s="49"/>
      <c r="M2153" s="49"/>
      <c r="N2153" s="49"/>
      <c r="O2153" s="49"/>
      <c r="P2153" s="49"/>
      <c r="Q2153" s="49"/>
      <c r="R2153" s="49"/>
      <c r="S2153" s="47"/>
      <c r="T2153" s="46">
        <v>3514899</v>
      </c>
      <c r="U2153" s="46">
        <v>2563130</v>
      </c>
      <c r="V2153" s="46">
        <v>4734709</v>
      </c>
      <c r="W2153" s="46">
        <v>5068451</v>
      </c>
      <c r="X2153" s="30">
        <v>4</v>
      </c>
    </row>
    <row r="2154" spans="1:24" x14ac:dyDescent="0.3">
      <c r="A2154" s="32">
        <v>1880</v>
      </c>
      <c r="B2154" s="47" t="s">
        <v>2871</v>
      </c>
      <c r="C2154" s="47"/>
      <c r="D2154" s="47"/>
      <c r="E2154" s="48">
        <v>32.753999999999998</v>
      </c>
      <c r="F2154" s="47"/>
      <c r="G2154" s="47"/>
      <c r="H2154" s="47"/>
      <c r="I2154" s="49">
        <v>368.29210999999998</v>
      </c>
      <c r="J2154" s="47" t="s">
        <v>87</v>
      </c>
      <c r="K2154" s="49"/>
      <c r="L2154" s="49"/>
      <c r="M2154" s="49"/>
      <c r="N2154" s="49"/>
      <c r="O2154" s="49"/>
      <c r="P2154" s="49"/>
      <c r="Q2154" s="49"/>
      <c r="R2154" s="49"/>
      <c r="S2154" s="47"/>
      <c r="T2154" s="46">
        <v>4787686</v>
      </c>
      <c r="U2154" s="46">
        <v>3901357</v>
      </c>
      <c r="V2154" s="46">
        <v>6613398</v>
      </c>
      <c r="W2154" s="46">
        <v>7394992</v>
      </c>
      <c r="X2154" s="30">
        <v>4</v>
      </c>
    </row>
    <row r="2155" spans="1:24" x14ac:dyDescent="0.3">
      <c r="A2155" s="32">
        <v>1881</v>
      </c>
      <c r="B2155" s="47" t="s">
        <v>751</v>
      </c>
      <c r="C2155" s="47"/>
      <c r="D2155" s="47"/>
      <c r="E2155" s="48">
        <v>32.755000000000003</v>
      </c>
      <c r="F2155" s="47"/>
      <c r="G2155" s="47"/>
      <c r="H2155" s="47"/>
      <c r="I2155" s="49">
        <v>298.18871000000001</v>
      </c>
      <c r="J2155" s="47" t="s">
        <v>87</v>
      </c>
      <c r="K2155" s="49"/>
      <c r="L2155" s="49"/>
      <c r="M2155" s="49"/>
      <c r="N2155" s="49"/>
      <c r="O2155" s="49"/>
      <c r="P2155" s="49"/>
      <c r="Q2155" s="49"/>
      <c r="R2155" s="49"/>
      <c r="S2155" s="47"/>
      <c r="T2155" s="46">
        <v>3514899</v>
      </c>
      <c r="U2155" s="46">
        <v>2563130</v>
      </c>
      <c r="V2155" s="46">
        <v>4734709</v>
      </c>
      <c r="W2155" s="46">
        <v>5068451</v>
      </c>
      <c r="X2155" s="30">
        <v>4</v>
      </c>
    </row>
    <row r="2156" spans="1:24" x14ac:dyDescent="0.3">
      <c r="A2156" s="32">
        <v>1882</v>
      </c>
      <c r="B2156" s="47" t="s">
        <v>2340</v>
      </c>
      <c r="C2156" s="47"/>
      <c r="D2156" s="47"/>
      <c r="E2156" s="48">
        <v>32.756</v>
      </c>
      <c r="F2156" s="47"/>
      <c r="G2156" s="47"/>
      <c r="H2156" s="47"/>
      <c r="I2156" s="49">
        <v>368.18295000000001</v>
      </c>
      <c r="J2156" s="47" t="s">
        <v>87</v>
      </c>
      <c r="K2156" s="49"/>
      <c r="L2156" s="49"/>
      <c r="M2156" s="49"/>
      <c r="N2156" s="49"/>
      <c r="O2156" s="49"/>
      <c r="P2156" s="49"/>
      <c r="Q2156" s="49"/>
      <c r="R2156" s="49"/>
      <c r="S2156" s="47"/>
      <c r="T2156" s="46">
        <v>9092827</v>
      </c>
      <c r="U2156" s="46">
        <v>6533763</v>
      </c>
      <c r="V2156" s="46">
        <v>11476706</v>
      </c>
      <c r="W2156" s="46">
        <v>15358766</v>
      </c>
      <c r="X2156" s="30">
        <v>4</v>
      </c>
    </row>
    <row r="2157" spans="1:24" x14ac:dyDescent="0.3">
      <c r="A2157" s="32">
        <v>1883</v>
      </c>
      <c r="B2157" s="47" t="s">
        <v>2872</v>
      </c>
      <c r="C2157" s="47"/>
      <c r="D2157" s="47"/>
      <c r="E2157" s="48">
        <v>32.756999999999998</v>
      </c>
      <c r="F2157" s="47"/>
      <c r="G2157" s="47"/>
      <c r="H2157" s="47"/>
      <c r="I2157" s="49">
        <v>240.172</v>
      </c>
      <c r="J2157" s="47" t="s">
        <v>87</v>
      </c>
      <c r="K2157" s="49"/>
      <c r="L2157" s="49"/>
      <c r="M2157" s="49"/>
      <c r="N2157" s="49"/>
      <c r="O2157" s="49"/>
      <c r="P2157" s="49"/>
      <c r="Q2157" s="49"/>
      <c r="R2157" s="49"/>
      <c r="S2157" s="47"/>
      <c r="T2157" s="46">
        <v>767983</v>
      </c>
      <c r="U2157" s="46">
        <v>520623</v>
      </c>
      <c r="V2157" s="46">
        <v>937420</v>
      </c>
      <c r="W2157" s="46">
        <v>1334431</v>
      </c>
      <c r="X2157" s="30">
        <v>4</v>
      </c>
    </row>
    <row r="2158" spans="1:24" x14ac:dyDescent="0.3">
      <c r="A2158" s="32">
        <v>1884</v>
      </c>
      <c r="B2158" s="47" t="s">
        <v>2341</v>
      </c>
      <c r="C2158" s="47"/>
      <c r="D2158" s="47"/>
      <c r="E2158" s="48">
        <v>32.759</v>
      </c>
      <c r="F2158" s="47"/>
      <c r="G2158" s="47"/>
      <c r="H2158" s="47"/>
      <c r="I2158" s="49">
        <v>604.68804999999998</v>
      </c>
      <c r="J2158" s="47" t="s">
        <v>87</v>
      </c>
      <c r="K2158" s="49"/>
      <c r="L2158" s="49"/>
      <c r="M2158" s="49"/>
      <c r="N2158" s="49"/>
      <c r="O2158" s="49"/>
      <c r="P2158" s="49"/>
      <c r="Q2158" s="49"/>
      <c r="R2158" s="49"/>
      <c r="S2158" s="47"/>
      <c r="T2158" s="46">
        <v>13278524</v>
      </c>
      <c r="U2158" s="46">
        <v>9106059</v>
      </c>
      <c r="V2158" s="46">
        <v>15681681</v>
      </c>
      <c r="W2158" s="46">
        <v>23077155</v>
      </c>
      <c r="X2158" s="30">
        <v>4</v>
      </c>
    </row>
    <row r="2159" spans="1:24" x14ac:dyDescent="0.3">
      <c r="A2159" s="32">
        <v>1885</v>
      </c>
      <c r="B2159" s="47" t="s">
        <v>2873</v>
      </c>
      <c r="C2159" s="47"/>
      <c r="D2159" s="47"/>
      <c r="E2159" s="48">
        <v>32.759</v>
      </c>
      <c r="F2159" s="47"/>
      <c r="G2159" s="47"/>
      <c r="H2159" s="47"/>
      <c r="I2159" s="49">
        <v>196.10939999999999</v>
      </c>
      <c r="J2159" s="47" t="s">
        <v>87</v>
      </c>
      <c r="K2159" s="49"/>
      <c r="L2159" s="49"/>
      <c r="M2159" s="49"/>
      <c r="N2159" s="49"/>
      <c r="O2159" s="49"/>
      <c r="P2159" s="49"/>
      <c r="Q2159" s="49"/>
      <c r="R2159" s="49"/>
      <c r="S2159" s="47"/>
      <c r="T2159" s="46">
        <v>1558931</v>
      </c>
      <c r="U2159" s="46">
        <v>1039107</v>
      </c>
      <c r="V2159" s="46">
        <v>1969049</v>
      </c>
      <c r="W2159" s="46">
        <v>2140691</v>
      </c>
      <c r="X2159" s="30">
        <v>4</v>
      </c>
    </row>
    <row r="2160" spans="1:24" x14ac:dyDescent="0.3">
      <c r="A2160" s="32">
        <v>1886</v>
      </c>
      <c r="B2160" s="47" t="s">
        <v>2342</v>
      </c>
      <c r="C2160" s="47"/>
      <c r="D2160" s="47"/>
      <c r="E2160" s="48">
        <v>32.761000000000003</v>
      </c>
      <c r="F2160" s="47"/>
      <c r="G2160" s="47"/>
      <c r="H2160" s="47"/>
      <c r="I2160" s="49">
        <v>204.18725000000001</v>
      </c>
      <c r="J2160" s="47" t="s">
        <v>87</v>
      </c>
      <c r="K2160" s="49"/>
      <c r="L2160" s="49"/>
      <c r="M2160" s="49"/>
      <c r="N2160" s="49"/>
      <c r="O2160" s="49"/>
      <c r="P2160" s="49"/>
      <c r="Q2160" s="49"/>
      <c r="R2160" s="49"/>
      <c r="S2160" s="47"/>
      <c r="T2160" s="46">
        <v>12719253</v>
      </c>
      <c r="U2160" s="46">
        <v>21990199</v>
      </c>
      <c r="V2160" s="46">
        <v>17238809</v>
      </c>
      <c r="W2160" s="46" t="s">
        <v>87</v>
      </c>
      <c r="X2160" s="30">
        <v>3</v>
      </c>
    </row>
    <row r="2161" spans="1:24" x14ac:dyDescent="0.3">
      <c r="A2161" s="32">
        <v>1887</v>
      </c>
      <c r="B2161" s="47" t="s">
        <v>2874</v>
      </c>
      <c r="C2161" s="47"/>
      <c r="D2161" s="47"/>
      <c r="E2161" s="48">
        <v>32.764000000000003</v>
      </c>
      <c r="F2161" s="47"/>
      <c r="G2161" s="47"/>
      <c r="H2161" s="47"/>
      <c r="I2161" s="49">
        <v>506.32380999999998</v>
      </c>
      <c r="J2161" s="47" t="s">
        <v>87</v>
      </c>
      <c r="K2161" s="49"/>
      <c r="L2161" s="49"/>
      <c r="M2161" s="49"/>
      <c r="N2161" s="49"/>
      <c r="O2161" s="49"/>
      <c r="P2161" s="49"/>
      <c r="Q2161" s="49"/>
      <c r="R2161" s="49"/>
      <c r="S2161" s="47"/>
      <c r="T2161" s="46"/>
      <c r="U2161" s="46">
        <v>4161491</v>
      </c>
      <c r="V2161" s="46"/>
      <c r="W2161" s="46"/>
      <c r="X2161" s="30">
        <v>1</v>
      </c>
    </row>
    <row r="2162" spans="1:24" x14ac:dyDescent="0.3">
      <c r="A2162" s="32">
        <v>1888</v>
      </c>
      <c r="B2162" s="47" t="s">
        <v>2875</v>
      </c>
      <c r="C2162" s="47"/>
      <c r="D2162" s="47"/>
      <c r="E2162" s="48">
        <v>32.79</v>
      </c>
      <c r="F2162" s="47"/>
      <c r="G2162" s="47"/>
      <c r="H2162" s="47"/>
      <c r="I2162" s="49">
        <v>252.11045999999999</v>
      </c>
      <c r="J2162" s="47" t="s">
        <v>87</v>
      </c>
      <c r="K2162" s="49"/>
      <c r="L2162" s="49"/>
      <c r="M2162" s="49"/>
      <c r="N2162" s="49"/>
      <c r="O2162" s="49"/>
      <c r="P2162" s="49"/>
      <c r="Q2162" s="49"/>
      <c r="R2162" s="49"/>
      <c r="S2162" s="47"/>
      <c r="T2162" s="46"/>
      <c r="U2162" s="46"/>
      <c r="V2162" s="46"/>
      <c r="W2162" s="46">
        <v>2546674</v>
      </c>
      <c r="X2162" s="30">
        <v>1</v>
      </c>
    </row>
    <row r="2163" spans="1:24" x14ac:dyDescent="0.3">
      <c r="A2163" s="32">
        <v>1889</v>
      </c>
      <c r="B2163" s="47" t="s">
        <v>2876</v>
      </c>
      <c r="C2163" s="47"/>
      <c r="D2163" s="47"/>
      <c r="E2163" s="48">
        <v>32.79</v>
      </c>
      <c r="F2163" s="47"/>
      <c r="G2163" s="47"/>
      <c r="H2163" s="47"/>
      <c r="I2163" s="49">
        <v>504.31939</v>
      </c>
      <c r="J2163" s="47" t="s">
        <v>87</v>
      </c>
      <c r="K2163" s="49"/>
      <c r="L2163" s="49"/>
      <c r="M2163" s="49"/>
      <c r="N2163" s="49"/>
      <c r="O2163" s="49"/>
      <c r="P2163" s="49"/>
      <c r="Q2163" s="49"/>
      <c r="R2163" s="49"/>
      <c r="S2163" s="47"/>
      <c r="T2163" s="46"/>
      <c r="U2163" s="46"/>
      <c r="V2163" s="46"/>
      <c r="W2163" s="46">
        <v>2472423</v>
      </c>
      <c r="X2163" s="30">
        <v>1</v>
      </c>
    </row>
    <row r="2164" spans="1:24" x14ac:dyDescent="0.3">
      <c r="A2164" s="32">
        <v>1890</v>
      </c>
      <c r="B2164" s="47" t="s">
        <v>2877</v>
      </c>
      <c r="C2164" s="47"/>
      <c r="D2164" s="47"/>
      <c r="E2164" s="48">
        <v>32.792000000000002</v>
      </c>
      <c r="F2164" s="47"/>
      <c r="G2164" s="47"/>
      <c r="H2164" s="47"/>
      <c r="I2164" s="49">
        <v>326.05421000000001</v>
      </c>
      <c r="J2164" s="47" t="s">
        <v>87</v>
      </c>
      <c r="K2164" s="49"/>
      <c r="L2164" s="49"/>
      <c r="M2164" s="49"/>
      <c r="N2164" s="49"/>
      <c r="O2164" s="49"/>
      <c r="P2164" s="49"/>
      <c r="Q2164" s="49"/>
      <c r="R2164" s="49"/>
      <c r="S2164" s="47"/>
      <c r="T2164" s="46"/>
      <c r="U2164" s="46"/>
      <c r="V2164" s="46"/>
      <c r="W2164" s="46">
        <v>3315905</v>
      </c>
      <c r="X2164" s="30">
        <v>1</v>
      </c>
    </row>
    <row r="2165" spans="1:24" x14ac:dyDescent="0.3">
      <c r="A2165" s="32">
        <v>1891</v>
      </c>
      <c r="B2165" s="47" t="s">
        <v>2878</v>
      </c>
      <c r="C2165" s="47"/>
      <c r="D2165" s="47"/>
      <c r="E2165" s="48">
        <v>32.796999999999997</v>
      </c>
      <c r="F2165" s="47"/>
      <c r="G2165" s="47"/>
      <c r="H2165" s="47"/>
      <c r="I2165" s="49">
        <v>258.08780000000002</v>
      </c>
      <c r="J2165" s="47" t="s">
        <v>87</v>
      </c>
      <c r="K2165" s="49"/>
      <c r="L2165" s="49"/>
      <c r="M2165" s="49"/>
      <c r="N2165" s="49"/>
      <c r="O2165" s="49"/>
      <c r="P2165" s="49"/>
      <c r="Q2165" s="49"/>
      <c r="R2165" s="49"/>
      <c r="S2165" s="47"/>
      <c r="T2165" s="46"/>
      <c r="U2165" s="46"/>
      <c r="V2165" s="46"/>
      <c r="W2165" s="46">
        <v>20930281</v>
      </c>
      <c r="X2165" s="30">
        <v>1</v>
      </c>
    </row>
    <row r="2166" spans="1:24" x14ac:dyDescent="0.3">
      <c r="A2166" s="32">
        <v>1892</v>
      </c>
      <c r="B2166" s="47" t="s">
        <v>2879</v>
      </c>
      <c r="C2166" s="47"/>
      <c r="D2166" s="47"/>
      <c r="E2166" s="48">
        <v>32.801000000000002</v>
      </c>
      <c r="F2166" s="47"/>
      <c r="G2166" s="47"/>
      <c r="H2166" s="47"/>
      <c r="I2166" s="49">
        <v>568.25720000000001</v>
      </c>
      <c r="J2166" s="47" t="s">
        <v>87</v>
      </c>
      <c r="K2166" s="49"/>
      <c r="L2166" s="49"/>
      <c r="M2166" s="49"/>
      <c r="N2166" s="49"/>
      <c r="O2166" s="49"/>
      <c r="P2166" s="49"/>
      <c r="Q2166" s="49"/>
      <c r="R2166" s="49"/>
      <c r="S2166" s="47"/>
      <c r="T2166" s="46"/>
      <c r="U2166" s="46"/>
      <c r="V2166" s="46"/>
      <c r="W2166" s="46">
        <v>806041289</v>
      </c>
      <c r="X2166" s="30">
        <v>1</v>
      </c>
    </row>
    <row r="2167" spans="1:24" x14ac:dyDescent="0.3">
      <c r="A2167" s="32">
        <v>1893</v>
      </c>
      <c r="B2167" s="47" t="s">
        <v>2880</v>
      </c>
      <c r="C2167" s="47"/>
      <c r="D2167" s="47"/>
      <c r="E2167" s="48">
        <v>32.805999999999997</v>
      </c>
      <c r="F2167" s="47"/>
      <c r="G2167" s="47"/>
      <c r="H2167" s="47"/>
      <c r="I2167" s="49">
        <v>258.17266000000001</v>
      </c>
      <c r="J2167" s="47" t="s">
        <v>87</v>
      </c>
      <c r="K2167" s="49"/>
      <c r="L2167" s="49"/>
      <c r="M2167" s="49"/>
      <c r="N2167" s="49"/>
      <c r="O2167" s="49"/>
      <c r="P2167" s="49"/>
      <c r="Q2167" s="49"/>
      <c r="R2167" s="49"/>
      <c r="S2167" s="47"/>
      <c r="T2167" s="46"/>
      <c r="U2167" s="46"/>
      <c r="V2167" s="46"/>
      <c r="W2167" s="46">
        <v>2819614</v>
      </c>
      <c r="X2167" s="30">
        <v>1</v>
      </c>
    </row>
    <row r="2168" spans="1:24" x14ac:dyDescent="0.3">
      <c r="A2168" s="32">
        <v>1894</v>
      </c>
      <c r="B2168" s="47" t="s">
        <v>2881</v>
      </c>
      <c r="C2168" s="47"/>
      <c r="D2168" s="47"/>
      <c r="E2168" s="48">
        <v>32.822000000000003</v>
      </c>
      <c r="F2168" s="47"/>
      <c r="G2168" s="47"/>
      <c r="H2168" s="47"/>
      <c r="I2168" s="49">
        <v>129.11482000000001</v>
      </c>
      <c r="J2168" s="47">
        <v>129.11439999999999</v>
      </c>
      <c r="K2168" s="49"/>
      <c r="L2168" s="49"/>
      <c r="M2168" s="49"/>
      <c r="N2168" s="49"/>
      <c r="O2168" s="49"/>
      <c r="P2168" s="49"/>
      <c r="Q2168" s="49"/>
      <c r="R2168" s="49"/>
      <c r="S2168" s="47"/>
      <c r="T2168" s="46">
        <v>435687</v>
      </c>
      <c r="U2168" s="46">
        <v>430811</v>
      </c>
      <c r="V2168" s="46"/>
      <c r="W2168" s="46"/>
      <c r="X2168" s="30">
        <v>2</v>
      </c>
    </row>
    <row r="2169" spans="1:24" x14ac:dyDescent="0.3">
      <c r="A2169" s="32">
        <v>1895</v>
      </c>
      <c r="B2169" s="47" t="s">
        <v>2882</v>
      </c>
      <c r="C2169" s="47"/>
      <c r="D2169" s="47"/>
      <c r="E2169" s="48">
        <v>32.828000000000003</v>
      </c>
      <c r="F2169" s="47"/>
      <c r="G2169" s="47"/>
      <c r="H2169" s="47"/>
      <c r="I2169" s="49">
        <v>185.17742000000001</v>
      </c>
      <c r="J2169" s="47" t="s">
        <v>87</v>
      </c>
      <c r="K2169" s="49"/>
      <c r="L2169" s="49"/>
      <c r="M2169" s="49"/>
      <c r="N2169" s="49"/>
      <c r="O2169" s="49"/>
      <c r="P2169" s="49"/>
      <c r="Q2169" s="49"/>
      <c r="R2169" s="49"/>
      <c r="S2169" s="47"/>
      <c r="T2169" s="46"/>
      <c r="U2169" s="46">
        <v>3589071</v>
      </c>
      <c r="V2169" s="46"/>
      <c r="W2169" s="46">
        <v>2491025</v>
      </c>
      <c r="X2169" s="30">
        <v>2</v>
      </c>
    </row>
    <row r="2170" spans="1:24" x14ac:dyDescent="0.3">
      <c r="A2170" s="32">
        <v>1896</v>
      </c>
      <c r="B2170" s="47" t="s">
        <v>2883</v>
      </c>
      <c r="C2170" s="47"/>
      <c r="D2170" s="47"/>
      <c r="E2170" s="48">
        <v>32.832999999999998</v>
      </c>
      <c r="F2170" s="47"/>
      <c r="G2170" s="47"/>
      <c r="H2170" s="47"/>
      <c r="I2170" s="49">
        <v>435.34554000000003</v>
      </c>
      <c r="J2170" s="47" t="s">
        <v>87</v>
      </c>
      <c r="K2170" s="49"/>
      <c r="L2170" s="49"/>
      <c r="M2170" s="49"/>
      <c r="N2170" s="49"/>
      <c r="O2170" s="49"/>
      <c r="P2170" s="49"/>
      <c r="Q2170" s="49"/>
      <c r="R2170" s="49"/>
      <c r="S2170" s="47"/>
      <c r="T2170" s="46">
        <v>588507</v>
      </c>
      <c r="U2170" s="46">
        <v>661548</v>
      </c>
      <c r="V2170" s="46">
        <v>1248868</v>
      </c>
      <c r="W2170" s="46"/>
      <c r="X2170" s="30">
        <v>3</v>
      </c>
    </row>
    <row r="2171" spans="1:24" x14ac:dyDescent="0.3">
      <c r="A2171" s="32">
        <v>1897</v>
      </c>
      <c r="B2171" s="47" t="s">
        <v>2884</v>
      </c>
      <c r="C2171" s="47"/>
      <c r="D2171" s="47"/>
      <c r="E2171" s="48">
        <v>32.866</v>
      </c>
      <c r="F2171" s="47"/>
      <c r="G2171" s="47"/>
      <c r="H2171" s="47"/>
      <c r="I2171" s="49">
        <v>420.19612000000001</v>
      </c>
      <c r="J2171" s="47" t="s">
        <v>87</v>
      </c>
      <c r="K2171" s="49"/>
      <c r="L2171" s="49"/>
      <c r="M2171" s="49"/>
      <c r="N2171" s="49"/>
      <c r="O2171" s="49"/>
      <c r="P2171" s="49"/>
      <c r="Q2171" s="49"/>
      <c r="R2171" s="49"/>
      <c r="S2171" s="47"/>
      <c r="T2171" s="46">
        <v>1279471</v>
      </c>
      <c r="U2171" s="46">
        <v>5141462</v>
      </c>
      <c r="V2171" s="46">
        <v>1316111</v>
      </c>
      <c r="W2171" s="46">
        <v>1307142</v>
      </c>
      <c r="X2171" s="30">
        <v>4</v>
      </c>
    </row>
    <row r="2172" spans="1:24" x14ac:dyDescent="0.3">
      <c r="A2172" s="32">
        <v>1898</v>
      </c>
      <c r="B2172" s="47" t="s">
        <v>2344</v>
      </c>
      <c r="C2172" s="47"/>
      <c r="D2172" s="47"/>
      <c r="E2172" s="48">
        <v>32.917999999999999</v>
      </c>
      <c r="F2172" s="47"/>
      <c r="G2172" s="47"/>
      <c r="H2172" s="47"/>
      <c r="I2172" s="49">
        <v>326.22717</v>
      </c>
      <c r="J2172" s="47" t="s">
        <v>87</v>
      </c>
      <c r="K2172" s="49"/>
      <c r="L2172" s="49"/>
      <c r="M2172" s="49"/>
      <c r="N2172" s="49"/>
      <c r="O2172" s="49"/>
      <c r="P2172" s="49"/>
      <c r="Q2172" s="49"/>
      <c r="R2172" s="49"/>
      <c r="S2172" s="47"/>
      <c r="T2172" s="46"/>
      <c r="U2172" s="46">
        <v>62265065</v>
      </c>
      <c r="V2172" s="46" t="s">
        <v>87</v>
      </c>
      <c r="W2172" s="46" t="s">
        <v>87</v>
      </c>
      <c r="X2172" s="30">
        <v>1</v>
      </c>
    </row>
    <row r="2173" spans="1:24" x14ac:dyDescent="0.3">
      <c r="A2173" s="32">
        <v>1899</v>
      </c>
      <c r="B2173" s="47" t="s">
        <v>2885</v>
      </c>
      <c r="C2173" s="47"/>
      <c r="D2173" s="47"/>
      <c r="E2173" s="48">
        <v>32.921999999999997</v>
      </c>
      <c r="F2173" s="47"/>
      <c r="G2173" s="47"/>
      <c r="H2173" s="47"/>
      <c r="I2173" s="49">
        <v>565.22073999999998</v>
      </c>
      <c r="J2173" s="47" t="s">
        <v>87</v>
      </c>
      <c r="K2173" s="49"/>
      <c r="L2173" s="49"/>
      <c r="M2173" s="49"/>
      <c r="N2173" s="49"/>
      <c r="O2173" s="49"/>
      <c r="P2173" s="49"/>
      <c r="Q2173" s="49"/>
      <c r="R2173" s="49"/>
      <c r="S2173" s="47"/>
      <c r="T2173" s="46"/>
      <c r="U2173" s="46">
        <v>5138606</v>
      </c>
      <c r="V2173" s="46"/>
      <c r="W2173" s="46"/>
      <c r="X2173" s="30">
        <v>1</v>
      </c>
    </row>
    <row r="2174" spans="1:24" x14ac:dyDescent="0.3">
      <c r="A2174" s="32">
        <v>1900</v>
      </c>
      <c r="B2174" s="47" t="s">
        <v>2345</v>
      </c>
      <c r="C2174" s="47"/>
      <c r="D2174" s="47"/>
      <c r="E2174" s="48">
        <v>32.927</v>
      </c>
      <c r="F2174" s="47"/>
      <c r="G2174" s="47"/>
      <c r="H2174" s="47"/>
      <c r="I2174" s="49">
        <v>286.25024999999999</v>
      </c>
      <c r="J2174" s="47" t="s">
        <v>87</v>
      </c>
      <c r="K2174" s="49"/>
      <c r="L2174" s="49"/>
      <c r="M2174" s="49"/>
      <c r="N2174" s="49"/>
      <c r="O2174" s="49"/>
      <c r="P2174" s="49"/>
      <c r="Q2174" s="49"/>
      <c r="R2174" s="49"/>
      <c r="S2174" s="47"/>
      <c r="T2174" s="46"/>
      <c r="U2174" s="46">
        <v>4758375</v>
      </c>
      <c r="V2174" s="46" t="s">
        <v>87</v>
      </c>
      <c r="W2174" s="46" t="s">
        <v>87</v>
      </c>
      <c r="X2174" s="30">
        <v>1</v>
      </c>
    </row>
    <row r="2175" spans="1:24" x14ac:dyDescent="0.3">
      <c r="A2175" s="32">
        <v>1901</v>
      </c>
      <c r="B2175" s="47" t="s">
        <v>2346</v>
      </c>
      <c r="C2175" s="47"/>
      <c r="D2175" s="47"/>
      <c r="E2175" s="48">
        <v>32.927999999999997</v>
      </c>
      <c r="F2175" s="47"/>
      <c r="G2175" s="47"/>
      <c r="H2175" s="47"/>
      <c r="I2175" s="49">
        <v>241.05339000000001</v>
      </c>
      <c r="J2175" s="47" t="s">
        <v>87</v>
      </c>
      <c r="K2175" s="49"/>
      <c r="L2175" s="49"/>
      <c r="M2175" s="49"/>
      <c r="N2175" s="49"/>
      <c r="O2175" s="49"/>
      <c r="P2175" s="49"/>
      <c r="Q2175" s="49"/>
      <c r="R2175" s="49"/>
      <c r="S2175" s="47"/>
      <c r="T2175" s="46"/>
      <c r="U2175" s="46">
        <v>3988324</v>
      </c>
      <c r="V2175" s="46"/>
      <c r="W2175" s="46"/>
      <c r="X2175" s="30">
        <v>1</v>
      </c>
    </row>
    <row r="2176" spans="1:24" x14ac:dyDescent="0.3">
      <c r="A2176" s="32">
        <v>1902</v>
      </c>
      <c r="B2176" s="47" t="s">
        <v>2348</v>
      </c>
      <c r="C2176" s="47"/>
      <c r="D2176" s="47"/>
      <c r="E2176" s="48">
        <v>32.929000000000002</v>
      </c>
      <c r="F2176" s="47"/>
      <c r="G2176" s="47"/>
      <c r="H2176" s="47"/>
      <c r="I2176" s="49">
        <v>186.07089999999999</v>
      </c>
      <c r="J2176" s="47" t="s">
        <v>87</v>
      </c>
      <c r="K2176" s="49"/>
      <c r="L2176" s="49"/>
      <c r="M2176" s="49"/>
      <c r="N2176" s="49"/>
      <c r="O2176" s="49"/>
      <c r="P2176" s="49"/>
      <c r="Q2176" s="49"/>
      <c r="R2176" s="49"/>
      <c r="S2176" s="47"/>
      <c r="T2176" s="46"/>
      <c r="U2176" s="46">
        <v>8622827</v>
      </c>
      <c r="V2176" s="46"/>
      <c r="W2176" s="46"/>
      <c r="X2176" s="30">
        <v>1</v>
      </c>
    </row>
    <row r="2177" spans="1:24" x14ac:dyDescent="0.3">
      <c r="A2177" s="32">
        <v>1903</v>
      </c>
      <c r="B2177" s="47" t="s">
        <v>2887</v>
      </c>
      <c r="C2177" s="47"/>
      <c r="D2177" s="47"/>
      <c r="E2177" s="48">
        <v>32.936999999999998</v>
      </c>
      <c r="F2177" s="47"/>
      <c r="G2177" s="47"/>
      <c r="H2177" s="47"/>
      <c r="I2177" s="49">
        <v>236.14070000000001</v>
      </c>
      <c r="J2177" s="47" t="s">
        <v>87</v>
      </c>
      <c r="K2177" s="49"/>
      <c r="L2177" s="49"/>
      <c r="M2177" s="49"/>
      <c r="N2177" s="49"/>
      <c r="O2177" s="49"/>
      <c r="P2177" s="49"/>
      <c r="Q2177" s="49"/>
      <c r="R2177" s="49"/>
      <c r="S2177" s="47"/>
      <c r="T2177" s="46"/>
      <c r="U2177" s="46">
        <v>5208689</v>
      </c>
      <c r="V2177" s="46"/>
      <c r="W2177" s="46"/>
      <c r="X2177" s="30">
        <v>1</v>
      </c>
    </row>
    <row r="2178" spans="1:24" x14ac:dyDescent="0.3">
      <c r="A2178" s="32">
        <v>1904</v>
      </c>
      <c r="B2178" s="47" t="s">
        <v>2888</v>
      </c>
      <c r="C2178" s="47"/>
      <c r="D2178" s="47"/>
      <c r="E2178" s="48">
        <v>32.939</v>
      </c>
      <c r="F2178" s="47"/>
      <c r="G2178" s="47"/>
      <c r="H2178" s="47"/>
      <c r="I2178" s="49">
        <v>140.08318</v>
      </c>
      <c r="J2178" s="47" t="s">
        <v>87</v>
      </c>
      <c r="K2178" s="49"/>
      <c r="L2178" s="49"/>
      <c r="M2178" s="49"/>
      <c r="N2178" s="49"/>
      <c r="O2178" s="49"/>
      <c r="P2178" s="49"/>
      <c r="Q2178" s="49"/>
      <c r="R2178" s="49"/>
      <c r="S2178" s="47"/>
      <c r="T2178" s="46"/>
      <c r="U2178" s="46">
        <v>755742</v>
      </c>
      <c r="V2178" s="46"/>
      <c r="W2178" s="46"/>
      <c r="X2178" s="30">
        <v>1</v>
      </c>
    </row>
    <row r="2179" spans="1:24" x14ac:dyDescent="0.3">
      <c r="A2179" s="32">
        <v>1905</v>
      </c>
      <c r="B2179" s="47" t="s">
        <v>2889</v>
      </c>
      <c r="C2179" s="47"/>
      <c r="D2179" s="47"/>
      <c r="E2179" s="48">
        <v>33.036999999999999</v>
      </c>
      <c r="F2179" s="47"/>
      <c r="G2179" s="47"/>
      <c r="H2179" s="47"/>
      <c r="I2179" s="49">
        <v>542.11171999999999</v>
      </c>
      <c r="J2179" s="47" t="s">
        <v>87</v>
      </c>
      <c r="K2179" s="49"/>
      <c r="L2179" s="49"/>
      <c r="M2179" s="49"/>
      <c r="N2179" s="49"/>
      <c r="O2179" s="49"/>
      <c r="P2179" s="49"/>
      <c r="Q2179" s="49"/>
      <c r="R2179" s="49"/>
      <c r="S2179" s="47"/>
      <c r="T2179" s="46"/>
      <c r="U2179" s="46">
        <v>3087840</v>
      </c>
      <c r="V2179" s="46">
        <v>2635949</v>
      </c>
      <c r="W2179" s="46">
        <v>2322372</v>
      </c>
      <c r="X2179" s="30">
        <v>3</v>
      </c>
    </row>
    <row r="2180" spans="1:24" x14ac:dyDescent="0.3">
      <c r="A2180" s="32">
        <v>1906</v>
      </c>
      <c r="B2180" s="47" t="s">
        <v>2890</v>
      </c>
      <c r="C2180" s="47"/>
      <c r="D2180" s="47"/>
      <c r="E2180" s="48">
        <v>33.055</v>
      </c>
      <c r="F2180" s="47"/>
      <c r="G2180" s="47"/>
      <c r="H2180" s="47"/>
      <c r="I2180" s="49">
        <v>410.24516</v>
      </c>
      <c r="J2180" s="47" t="s">
        <v>87</v>
      </c>
      <c r="K2180" s="49"/>
      <c r="L2180" s="49"/>
      <c r="M2180" s="49"/>
      <c r="N2180" s="49"/>
      <c r="O2180" s="49"/>
      <c r="P2180" s="49"/>
      <c r="Q2180" s="49"/>
      <c r="R2180" s="49"/>
      <c r="S2180" s="47"/>
      <c r="T2180" s="46" t="s">
        <v>87</v>
      </c>
      <c r="U2180" s="46">
        <v>298201</v>
      </c>
      <c r="V2180" s="46">
        <v>349273</v>
      </c>
      <c r="W2180" s="46" t="s">
        <v>87</v>
      </c>
      <c r="X2180" s="30">
        <v>2</v>
      </c>
    </row>
    <row r="2181" spans="1:24" x14ac:dyDescent="0.3">
      <c r="A2181" s="32">
        <v>1907</v>
      </c>
      <c r="B2181" s="47" t="s">
        <v>2891</v>
      </c>
      <c r="C2181" s="47"/>
      <c r="D2181" s="47"/>
      <c r="E2181" s="48">
        <v>33.198999999999998</v>
      </c>
      <c r="F2181" s="47"/>
      <c r="G2181" s="47"/>
      <c r="H2181" s="47"/>
      <c r="I2181" s="49">
        <v>548.14724999999999</v>
      </c>
      <c r="J2181" s="47" t="s">
        <v>87</v>
      </c>
      <c r="K2181" s="49"/>
      <c r="L2181" s="49"/>
      <c r="M2181" s="49"/>
      <c r="N2181" s="49"/>
      <c r="O2181" s="49"/>
      <c r="P2181" s="49"/>
      <c r="Q2181" s="49"/>
      <c r="R2181" s="49"/>
      <c r="S2181" s="47"/>
      <c r="T2181" s="46">
        <v>1230027</v>
      </c>
      <c r="U2181" s="46">
        <v>3309754</v>
      </c>
      <c r="V2181" s="46"/>
      <c r="W2181" s="46"/>
      <c r="X2181" s="30">
        <v>2</v>
      </c>
    </row>
    <row r="2182" spans="1:24" x14ac:dyDescent="0.3">
      <c r="A2182" s="32">
        <v>1908</v>
      </c>
      <c r="B2182" s="47" t="s">
        <v>2349</v>
      </c>
      <c r="C2182" s="47"/>
      <c r="D2182" s="47"/>
      <c r="E2182" s="48">
        <v>33.201000000000001</v>
      </c>
      <c r="F2182" s="47"/>
      <c r="G2182" s="47"/>
      <c r="H2182" s="47"/>
      <c r="I2182" s="49">
        <v>84.093350000000001</v>
      </c>
      <c r="J2182" s="47" t="s">
        <v>87</v>
      </c>
      <c r="K2182" s="49"/>
      <c r="L2182" s="49"/>
      <c r="M2182" s="49"/>
      <c r="N2182" s="49"/>
      <c r="O2182" s="49"/>
      <c r="P2182" s="49"/>
      <c r="Q2182" s="49"/>
      <c r="R2182" s="49"/>
      <c r="S2182" s="47"/>
      <c r="T2182" s="46">
        <v>4864341</v>
      </c>
      <c r="U2182" s="46">
        <v>13929199</v>
      </c>
      <c r="V2182" s="46" t="s">
        <v>87</v>
      </c>
      <c r="W2182" s="46">
        <v>4230040</v>
      </c>
      <c r="X2182" s="30">
        <v>3</v>
      </c>
    </row>
    <row r="2183" spans="1:24" x14ac:dyDescent="0.3">
      <c r="A2183" s="32">
        <v>1909</v>
      </c>
      <c r="B2183" s="47" t="s">
        <v>2892</v>
      </c>
      <c r="C2183" s="47"/>
      <c r="D2183" s="47"/>
      <c r="E2183" s="48">
        <v>33.204999999999998</v>
      </c>
      <c r="F2183" s="47"/>
      <c r="G2183" s="47"/>
      <c r="H2183" s="47"/>
      <c r="I2183" s="49">
        <v>112.12465</v>
      </c>
      <c r="J2183" s="47">
        <v>112.12433</v>
      </c>
      <c r="K2183" s="49"/>
      <c r="L2183" s="49"/>
      <c r="M2183" s="49"/>
      <c r="N2183" s="49"/>
      <c r="O2183" s="49"/>
      <c r="P2183" s="49"/>
      <c r="Q2183" s="49"/>
      <c r="R2183" s="49"/>
      <c r="S2183" s="47"/>
      <c r="T2183" s="46"/>
      <c r="U2183" s="46">
        <v>108302647</v>
      </c>
      <c r="V2183" s="46"/>
      <c r="W2183" s="46"/>
      <c r="X2183" s="30">
        <v>1</v>
      </c>
    </row>
    <row r="2184" spans="1:24" x14ac:dyDescent="0.3">
      <c r="A2184" s="32">
        <v>1910</v>
      </c>
      <c r="B2184" s="47" t="s">
        <v>2893</v>
      </c>
      <c r="C2184" s="47"/>
      <c r="D2184" s="47"/>
      <c r="E2184" s="48">
        <v>33.304000000000002</v>
      </c>
      <c r="F2184" s="47"/>
      <c r="G2184" s="47"/>
      <c r="H2184" s="47"/>
      <c r="I2184" s="49">
        <v>218.2029</v>
      </c>
      <c r="J2184" s="47" t="s">
        <v>87</v>
      </c>
      <c r="K2184" s="49"/>
      <c r="L2184" s="49"/>
      <c r="M2184" s="49"/>
      <c r="N2184" s="49"/>
      <c r="O2184" s="49"/>
      <c r="P2184" s="49"/>
      <c r="Q2184" s="49"/>
      <c r="R2184" s="49"/>
      <c r="S2184" s="47"/>
      <c r="T2184" s="46"/>
      <c r="U2184" s="46"/>
      <c r="V2184" s="46"/>
      <c r="W2184" s="46">
        <v>2468511</v>
      </c>
      <c r="X2184" s="30">
        <v>1</v>
      </c>
    </row>
    <row r="2185" spans="1:24" x14ac:dyDescent="0.3">
      <c r="A2185" s="32">
        <v>1911</v>
      </c>
      <c r="B2185" s="47" t="s">
        <v>2894</v>
      </c>
      <c r="C2185" s="47"/>
      <c r="D2185" s="47"/>
      <c r="E2185" s="48">
        <v>33.427999999999997</v>
      </c>
      <c r="F2185" s="47"/>
      <c r="G2185" s="47"/>
      <c r="H2185" s="47"/>
      <c r="I2185" s="49">
        <v>296.19821000000002</v>
      </c>
      <c r="J2185" s="47" t="s">
        <v>87</v>
      </c>
      <c r="K2185" s="49"/>
      <c r="L2185" s="49"/>
      <c r="M2185" s="49"/>
      <c r="N2185" s="49"/>
      <c r="O2185" s="49"/>
      <c r="P2185" s="49"/>
      <c r="Q2185" s="49"/>
      <c r="R2185" s="49"/>
      <c r="S2185" s="47"/>
      <c r="T2185" s="46">
        <v>2413152</v>
      </c>
      <c r="U2185" s="46">
        <v>3065959</v>
      </c>
      <c r="V2185" s="46">
        <v>3684676</v>
      </c>
      <c r="W2185" s="46">
        <v>3035333</v>
      </c>
      <c r="X2185" s="30">
        <v>4</v>
      </c>
    </row>
    <row r="2186" spans="1:24" x14ac:dyDescent="0.3">
      <c r="A2186" s="32">
        <v>1912</v>
      </c>
      <c r="B2186" s="47" t="s">
        <v>2895</v>
      </c>
      <c r="C2186" s="47"/>
      <c r="D2186" s="47"/>
      <c r="E2186" s="48">
        <v>33.432000000000002</v>
      </c>
      <c r="F2186" s="47"/>
      <c r="G2186" s="47"/>
      <c r="H2186" s="47"/>
      <c r="I2186" s="49">
        <v>416.29210999999998</v>
      </c>
      <c r="J2186" s="47" t="s">
        <v>87</v>
      </c>
      <c r="K2186" s="49"/>
      <c r="L2186" s="49"/>
      <c r="M2186" s="49"/>
      <c r="N2186" s="49"/>
      <c r="O2186" s="49"/>
      <c r="P2186" s="49"/>
      <c r="Q2186" s="49"/>
      <c r="R2186" s="49"/>
      <c r="S2186" s="47"/>
      <c r="T2186" s="46"/>
      <c r="U2186" s="46"/>
      <c r="V2186" s="46">
        <v>2079345</v>
      </c>
      <c r="W2186" s="46"/>
      <c r="X2186" s="30">
        <v>1</v>
      </c>
    </row>
    <row r="2187" spans="1:24" x14ac:dyDescent="0.3">
      <c r="A2187" s="32">
        <v>1913</v>
      </c>
      <c r="B2187" s="47" t="s">
        <v>2896</v>
      </c>
      <c r="C2187" s="47"/>
      <c r="D2187" s="47"/>
      <c r="E2187" s="48">
        <v>33.47</v>
      </c>
      <c r="F2187" s="47"/>
      <c r="G2187" s="47"/>
      <c r="H2187" s="47"/>
      <c r="I2187" s="49">
        <v>178.17160000000001</v>
      </c>
      <c r="J2187" s="47">
        <v>178.17101</v>
      </c>
      <c r="K2187" s="49"/>
      <c r="L2187" s="49"/>
      <c r="M2187" s="49"/>
      <c r="N2187" s="49"/>
      <c r="O2187" s="49"/>
      <c r="P2187" s="49"/>
      <c r="Q2187" s="49"/>
      <c r="R2187" s="49"/>
      <c r="S2187" s="47"/>
      <c r="T2187" s="46"/>
      <c r="U2187" s="46">
        <v>15120494</v>
      </c>
      <c r="V2187" s="46"/>
      <c r="W2187" s="46">
        <v>14315463</v>
      </c>
      <c r="X2187" s="30">
        <v>2</v>
      </c>
    </row>
    <row r="2188" spans="1:24" x14ac:dyDescent="0.3">
      <c r="A2188" s="32">
        <v>1914</v>
      </c>
      <c r="B2188" s="47" t="s">
        <v>2897</v>
      </c>
      <c r="C2188" s="47"/>
      <c r="D2188" s="47"/>
      <c r="E2188" s="48">
        <v>33.485999999999997</v>
      </c>
      <c r="F2188" s="47"/>
      <c r="G2188" s="47"/>
      <c r="H2188" s="47"/>
      <c r="I2188" s="49">
        <v>655.42899999999997</v>
      </c>
      <c r="J2188" s="47" t="s">
        <v>87</v>
      </c>
      <c r="K2188" s="49"/>
      <c r="L2188" s="49"/>
      <c r="M2188" s="49"/>
      <c r="N2188" s="49"/>
      <c r="O2188" s="49"/>
      <c r="P2188" s="49"/>
      <c r="Q2188" s="49"/>
      <c r="R2188" s="49"/>
      <c r="S2188" s="47"/>
      <c r="T2188" s="46" t="s">
        <v>87</v>
      </c>
      <c r="U2188" s="46" t="s">
        <v>87</v>
      </c>
      <c r="V2188" s="46">
        <v>1579744</v>
      </c>
      <c r="W2188" s="46" t="s">
        <v>87</v>
      </c>
      <c r="X2188" s="30">
        <v>1</v>
      </c>
    </row>
    <row r="2189" spans="1:24" x14ac:dyDescent="0.3">
      <c r="A2189" s="32">
        <v>1915</v>
      </c>
      <c r="B2189" s="47" t="s">
        <v>2898</v>
      </c>
      <c r="C2189" s="47"/>
      <c r="D2189" s="47"/>
      <c r="E2189" s="48">
        <v>33.71</v>
      </c>
      <c r="F2189" s="47"/>
      <c r="G2189" s="47"/>
      <c r="H2189" s="47"/>
      <c r="I2189" s="49">
        <v>218.16651999999999</v>
      </c>
      <c r="J2189" s="47" t="s">
        <v>87</v>
      </c>
      <c r="K2189" s="49"/>
      <c r="L2189" s="49"/>
      <c r="M2189" s="49"/>
      <c r="N2189" s="49"/>
      <c r="O2189" s="49"/>
      <c r="P2189" s="49"/>
      <c r="Q2189" s="49"/>
      <c r="R2189" s="49"/>
      <c r="S2189" s="47"/>
      <c r="T2189" s="46"/>
      <c r="U2189" s="46"/>
      <c r="V2189" s="46"/>
      <c r="W2189" s="46">
        <v>19674659</v>
      </c>
      <c r="X2189" s="30">
        <v>1</v>
      </c>
    </row>
    <row r="2190" spans="1:24" x14ac:dyDescent="0.3">
      <c r="A2190" s="32">
        <v>1916</v>
      </c>
      <c r="B2190" s="47" t="s">
        <v>2899</v>
      </c>
      <c r="C2190" s="47"/>
      <c r="D2190" s="47"/>
      <c r="E2190" s="48">
        <v>33.710999999999999</v>
      </c>
      <c r="F2190" s="47"/>
      <c r="G2190" s="47"/>
      <c r="H2190" s="47"/>
      <c r="I2190" s="49">
        <v>460.40634999999997</v>
      </c>
      <c r="J2190" s="47" t="s">
        <v>87</v>
      </c>
      <c r="K2190" s="49"/>
      <c r="L2190" s="49"/>
      <c r="M2190" s="49"/>
      <c r="N2190" s="49"/>
      <c r="O2190" s="49"/>
      <c r="P2190" s="49"/>
      <c r="Q2190" s="49"/>
      <c r="R2190" s="49"/>
      <c r="S2190" s="47"/>
      <c r="T2190" s="46"/>
      <c r="U2190" s="46"/>
      <c r="V2190" s="46"/>
      <c r="W2190" s="46">
        <v>1589891</v>
      </c>
      <c r="X2190" s="30">
        <v>1</v>
      </c>
    </row>
    <row r="2191" spans="1:24" x14ac:dyDescent="0.3">
      <c r="A2191" s="32">
        <v>1917</v>
      </c>
      <c r="B2191" s="47" t="s">
        <v>755</v>
      </c>
      <c r="C2191" s="47"/>
      <c r="D2191" s="47"/>
      <c r="E2191" s="48">
        <v>33.921999999999997</v>
      </c>
      <c r="F2191" s="47"/>
      <c r="G2191" s="47"/>
      <c r="H2191" s="47"/>
      <c r="I2191" s="49">
        <v>204.18725000000001</v>
      </c>
      <c r="J2191" s="47" t="s">
        <v>87</v>
      </c>
      <c r="K2191" s="49"/>
      <c r="L2191" s="49"/>
      <c r="M2191" s="49"/>
      <c r="N2191" s="49"/>
      <c r="O2191" s="49"/>
      <c r="P2191" s="49"/>
      <c r="Q2191" s="49"/>
      <c r="R2191" s="49"/>
      <c r="S2191" s="47"/>
      <c r="T2191" s="46"/>
      <c r="U2191" s="46"/>
      <c r="V2191" s="46">
        <v>941827</v>
      </c>
      <c r="W2191" s="46">
        <v>1316795</v>
      </c>
      <c r="X2191" s="30">
        <v>2</v>
      </c>
    </row>
    <row r="2192" spans="1:24" x14ac:dyDescent="0.3">
      <c r="A2192" s="32">
        <v>1918</v>
      </c>
      <c r="B2192" s="47" t="s">
        <v>2900</v>
      </c>
      <c r="C2192" s="47"/>
      <c r="D2192" s="47"/>
      <c r="E2192" s="48">
        <v>33.926000000000002</v>
      </c>
      <c r="F2192" s="47"/>
      <c r="G2192" s="47"/>
      <c r="H2192" s="47"/>
      <c r="I2192" s="49">
        <v>305.19202000000001</v>
      </c>
      <c r="J2192" s="47" t="s">
        <v>87</v>
      </c>
      <c r="K2192" s="49"/>
      <c r="L2192" s="49"/>
      <c r="M2192" s="49"/>
      <c r="N2192" s="49"/>
      <c r="O2192" s="49"/>
      <c r="P2192" s="49"/>
      <c r="Q2192" s="49"/>
      <c r="R2192" s="49"/>
      <c r="S2192" s="47"/>
      <c r="T2192" s="46">
        <v>1164552</v>
      </c>
      <c r="U2192" s="46"/>
      <c r="V2192" s="46">
        <v>1597977</v>
      </c>
      <c r="W2192" s="46">
        <v>1916083</v>
      </c>
      <c r="X2192" s="30">
        <v>3</v>
      </c>
    </row>
    <row r="2193" spans="1:24" x14ac:dyDescent="0.3">
      <c r="A2193" s="32">
        <v>1919</v>
      </c>
      <c r="B2193" s="47" t="s">
        <v>2352</v>
      </c>
      <c r="C2193" s="47"/>
      <c r="D2193" s="47"/>
      <c r="E2193" s="48">
        <v>33.933</v>
      </c>
      <c r="F2193" s="47"/>
      <c r="G2193" s="47"/>
      <c r="H2193" s="47"/>
      <c r="I2193" s="49">
        <v>152.15594999999999</v>
      </c>
      <c r="J2193" s="47" t="s">
        <v>87</v>
      </c>
      <c r="K2193" s="49"/>
      <c r="L2193" s="49"/>
      <c r="M2193" s="49"/>
      <c r="N2193" s="49"/>
      <c r="O2193" s="49"/>
      <c r="P2193" s="49"/>
      <c r="Q2193" s="49"/>
      <c r="R2193" s="49"/>
      <c r="S2193" s="47"/>
      <c r="T2193" s="46"/>
      <c r="U2193" s="46"/>
      <c r="V2193" s="46"/>
      <c r="W2193" s="46">
        <v>5695806</v>
      </c>
      <c r="X2193" s="30">
        <v>1</v>
      </c>
    </row>
    <row r="2194" spans="1:24" x14ac:dyDescent="0.3">
      <c r="A2194" s="32">
        <v>1920</v>
      </c>
      <c r="B2194" s="47" t="s">
        <v>2354</v>
      </c>
      <c r="C2194" s="47"/>
      <c r="D2194" s="47"/>
      <c r="E2194" s="48">
        <v>33.942</v>
      </c>
      <c r="F2194" s="47"/>
      <c r="G2194" s="47"/>
      <c r="H2194" s="47"/>
      <c r="I2194" s="49">
        <v>152.15594999999999</v>
      </c>
      <c r="J2194" s="47">
        <v>152.15555000000001</v>
      </c>
      <c r="K2194" s="49"/>
      <c r="L2194" s="49"/>
      <c r="M2194" s="49"/>
      <c r="N2194" s="49"/>
      <c r="O2194" s="49"/>
      <c r="P2194" s="49"/>
      <c r="Q2194" s="49"/>
      <c r="R2194" s="49"/>
      <c r="S2194" s="47"/>
      <c r="T2194" s="46">
        <v>1164552</v>
      </c>
      <c r="U2194" s="46"/>
      <c r="V2194" s="46">
        <v>1597977</v>
      </c>
      <c r="W2194" s="46">
        <v>1916083</v>
      </c>
      <c r="X2194" s="30">
        <v>3</v>
      </c>
    </row>
    <row r="2195" spans="1:24" x14ac:dyDescent="0.3">
      <c r="A2195" s="32">
        <v>1921</v>
      </c>
      <c r="B2195" s="47" t="s">
        <v>2901</v>
      </c>
      <c r="C2195" s="47"/>
      <c r="D2195" s="47"/>
      <c r="E2195" s="48">
        <v>33.966999999999999</v>
      </c>
      <c r="F2195" s="47"/>
      <c r="G2195" s="47"/>
      <c r="H2195" s="47"/>
      <c r="I2195" s="49">
        <v>340.08274</v>
      </c>
      <c r="J2195" s="47" t="s">
        <v>87</v>
      </c>
      <c r="K2195" s="49"/>
      <c r="L2195" s="49"/>
      <c r="M2195" s="49"/>
      <c r="N2195" s="49"/>
      <c r="O2195" s="49"/>
      <c r="P2195" s="49"/>
      <c r="Q2195" s="49"/>
      <c r="R2195" s="49"/>
      <c r="S2195" s="47"/>
      <c r="T2195" s="46"/>
      <c r="U2195" s="46"/>
      <c r="V2195" s="46"/>
      <c r="W2195" s="46">
        <v>6278921</v>
      </c>
      <c r="X2195" s="30">
        <v>1</v>
      </c>
    </row>
    <row r="2196" spans="1:24" x14ac:dyDescent="0.3">
      <c r="A2196" s="32">
        <v>1922</v>
      </c>
      <c r="B2196" s="47" t="s">
        <v>2355</v>
      </c>
      <c r="C2196" s="47"/>
      <c r="D2196" s="47"/>
      <c r="E2196" s="48">
        <v>33.999000000000002</v>
      </c>
      <c r="F2196" s="47"/>
      <c r="G2196" s="47"/>
      <c r="H2196" s="47"/>
      <c r="I2196" s="49">
        <v>384.34989999999999</v>
      </c>
      <c r="J2196" s="47" t="s">
        <v>87</v>
      </c>
      <c r="K2196" s="49"/>
      <c r="L2196" s="49"/>
      <c r="M2196" s="49"/>
      <c r="N2196" s="49"/>
      <c r="O2196" s="49"/>
      <c r="P2196" s="49"/>
      <c r="Q2196" s="49"/>
      <c r="R2196" s="49"/>
      <c r="S2196" s="47"/>
      <c r="T2196" s="46">
        <v>2684817</v>
      </c>
      <c r="U2196" s="46">
        <v>2089944</v>
      </c>
      <c r="V2196" s="46">
        <v>3108477</v>
      </c>
      <c r="W2196" s="46">
        <v>2939313</v>
      </c>
      <c r="X2196" s="30">
        <v>4</v>
      </c>
    </row>
    <row r="2197" spans="1:24" x14ac:dyDescent="0.3">
      <c r="A2197" s="32">
        <v>1923</v>
      </c>
      <c r="B2197" s="47" t="s">
        <v>2902</v>
      </c>
      <c r="C2197" s="47"/>
      <c r="D2197" s="47"/>
      <c r="E2197" s="48">
        <v>34.058999999999997</v>
      </c>
      <c r="F2197" s="47"/>
      <c r="G2197" s="47"/>
      <c r="H2197" s="47"/>
      <c r="I2197" s="49">
        <v>204.18725000000001</v>
      </c>
      <c r="J2197" s="47" t="s">
        <v>87</v>
      </c>
      <c r="K2197" s="49"/>
      <c r="L2197" s="49"/>
      <c r="M2197" s="49"/>
      <c r="N2197" s="49"/>
      <c r="O2197" s="49"/>
      <c r="P2197" s="49"/>
      <c r="Q2197" s="49"/>
      <c r="R2197" s="49"/>
      <c r="S2197" s="47"/>
      <c r="T2197" s="46"/>
      <c r="U2197" s="46"/>
      <c r="V2197" s="46">
        <v>40941313</v>
      </c>
      <c r="W2197" s="46"/>
      <c r="X2197" s="30">
        <v>1</v>
      </c>
    </row>
    <row r="2198" spans="1:24" x14ac:dyDescent="0.3">
      <c r="A2198" s="32">
        <v>1924</v>
      </c>
      <c r="B2198" s="47" t="s">
        <v>2903</v>
      </c>
      <c r="C2198" s="47"/>
      <c r="D2198" s="47"/>
      <c r="E2198" s="48">
        <v>34.107999999999997</v>
      </c>
      <c r="F2198" s="47"/>
      <c r="G2198" s="47"/>
      <c r="H2198" s="47"/>
      <c r="I2198" s="49">
        <v>356.19821000000002</v>
      </c>
      <c r="J2198" s="47" t="s">
        <v>87</v>
      </c>
      <c r="K2198" s="49"/>
      <c r="L2198" s="49"/>
      <c r="M2198" s="49"/>
      <c r="N2198" s="49"/>
      <c r="O2198" s="49"/>
      <c r="P2198" s="49"/>
      <c r="Q2198" s="49"/>
      <c r="R2198" s="49"/>
      <c r="S2198" s="47"/>
      <c r="T2198" s="46"/>
      <c r="U2198" s="46">
        <v>3279578</v>
      </c>
      <c r="V2198" s="46">
        <v>2915576</v>
      </c>
      <c r="W2198" s="46">
        <v>3715647</v>
      </c>
      <c r="X2198" s="30">
        <v>3</v>
      </c>
    </row>
    <row r="2199" spans="1:24" x14ac:dyDescent="0.3">
      <c r="A2199" s="32">
        <v>1925</v>
      </c>
      <c r="B2199" s="47" t="s">
        <v>2357</v>
      </c>
      <c r="C2199" s="47"/>
      <c r="D2199" s="47"/>
      <c r="E2199" s="48">
        <v>34.11</v>
      </c>
      <c r="F2199" s="47"/>
      <c r="G2199" s="47"/>
      <c r="H2199" s="47"/>
      <c r="I2199" s="49">
        <v>397.22476</v>
      </c>
      <c r="J2199" s="47" t="s">
        <v>87</v>
      </c>
      <c r="K2199" s="49"/>
      <c r="L2199" s="49"/>
      <c r="M2199" s="49"/>
      <c r="N2199" s="49"/>
      <c r="O2199" s="49"/>
      <c r="P2199" s="49"/>
      <c r="Q2199" s="49"/>
      <c r="R2199" s="49"/>
      <c r="S2199" s="47"/>
      <c r="T2199" s="46"/>
      <c r="U2199" s="46">
        <v>1891285</v>
      </c>
      <c r="V2199" s="46">
        <v>1517725</v>
      </c>
      <c r="W2199" s="46">
        <v>2105222</v>
      </c>
      <c r="X2199" s="30">
        <v>3</v>
      </c>
    </row>
    <row r="2200" spans="1:24" x14ac:dyDescent="0.3">
      <c r="A2200" s="32">
        <v>1926</v>
      </c>
      <c r="B2200" s="47" t="s">
        <v>2904</v>
      </c>
      <c r="C2200" s="47"/>
      <c r="D2200" s="47"/>
      <c r="E2200" s="48">
        <v>34.116999999999997</v>
      </c>
      <c r="F2200" s="47"/>
      <c r="G2200" s="47"/>
      <c r="H2200" s="47"/>
      <c r="I2200" s="49">
        <v>270.19781999999998</v>
      </c>
      <c r="J2200" s="47" t="s">
        <v>87</v>
      </c>
      <c r="K2200" s="49"/>
      <c r="L2200" s="49"/>
      <c r="M2200" s="49"/>
      <c r="N2200" s="49"/>
      <c r="O2200" s="49"/>
      <c r="P2200" s="49"/>
      <c r="Q2200" s="49"/>
      <c r="R2200" s="49"/>
      <c r="S2200" s="47"/>
      <c r="T2200" s="46"/>
      <c r="U2200" s="46">
        <v>3379183</v>
      </c>
      <c r="V2200" s="46">
        <v>2652877</v>
      </c>
      <c r="W2200" s="46">
        <v>3418933</v>
      </c>
      <c r="X2200" s="30">
        <v>3</v>
      </c>
    </row>
    <row r="2201" spans="1:24" x14ac:dyDescent="0.3">
      <c r="A2201" s="32">
        <v>1927</v>
      </c>
      <c r="B2201" s="47" t="s">
        <v>2905</v>
      </c>
      <c r="C2201" s="47"/>
      <c r="D2201" s="47"/>
      <c r="E2201" s="48">
        <v>34.142000000000003</v>
      </c>
      <c r="F2201" s="47"/>
      <c r="G2201" s="47"/>
      <c r="H2201" s="47"/>
      <c r="I2201" s="49">
        <v>204.18725000000001</v>
      </c>
      <c r="J2201" s="47" t="s">
        <v>87</v>
      </c>
      <c r="K2201" s="49"/>
      <c r="L2201" s="49"/>
      <c r="M2201" s="49"/>
      <c r="N2201" s="49"/>
      <c r="O2201" s="49"/>
      <c r="P2201" s="49"/>
      <c r="Q2201" s="49"/>
      <c r="R2201" s="49"/>
      <c r="S2201" s="47"/>
      <c r="T2201" s="46" t="s">
        <v>87</v>
      </c>
      <c r="U2201" s="46">
        <v>10612069</v>
      </c>
      <c r="V2201" s="46">
        <v>8456783</v>
      </c>
      <c r="W2201" s="46">
        <v>11294448</v>
      </c>
      <c r="X2201" s="30">
        <v>3</v>
      </c>
    </row>
    <row r="2202" spans="1:24" x14ac:dyDescent="0.3">
      <c r="A2202" s="32">
        <v>1928</v>
      </c>
      <c r="B2202" s="47" t="s">
        <v>2906</v>
      </c>
      <c r="C2202" s="47"/>
      <c r="D2202" s="47"/>
      <c r="E2202" s="48">
        <v>34.176000000000002</v>
      </c>
      <c r="F2202" s="47"/>
      <c r="G2202" s="47"/>
      <c r="H2202" s="47"/>
      <c r="I2202" s="49">
        <v>169.1825</v>
      </c>
      <c r="J2202" s="47" t="s">
        <v>87</v>
      </c>
      <c r="K2202" s="49"/>
      <c r="L2202" s="49"/>
      <c r="M2202" s="49"/>
      <c r="N2202" s="49"/>
      <c r="O2202" s="49"/>
      <c r="P2202" s="49"/>
      <c r="Q2202" s="49"/>
      <c r="R2202" s="49"/>
      <c r="S2202" s="47"/>
      <c r="T2202" s="46">
        <v>386279</v>
      </c>
      <c r="U2202" s="46">
        <v>337571</v>
      </c>
      <c r="V2202" s="46">
        <v>141303</v>
      </c>
      <c r="W2202" s="46">
        <v>364125</v>
      </c>
      <c r="X2202" s="30">
        <v>4</v>
      </c>
    </row>
    <row r="2203" spans="1:24" x14ac:dyDescent="0.3">
      <c r="A2203" s="32">
        <v>1929</v>
      </c>
      <c r="B2203" s="47" t="s">
        <v>2907</v>
      </c>
      <c r="C2203" s="47"/>
      <c r="D2203" s="47"/>
      <c r="E2203" s="48">
        <v>34.191000000000003</v>
      </c>
      <c r="F2203" s="47"/>
      <c r="G2203" s="47"/>
      <c r="H2203" s="47"/>
      <c r="I2203" s="49">
        <v>290.22403000000003</v>
      </c>
      <c r="J2203" s="47" t="s">
        <v>87</v>
      </c>
      <c r="K2203" s="49"/>
      <c r="L2203" s="49"/>
      <c r="M2203" s="49"/>
      <c r="N2203" s="49"/>
      <c r="O2203" s="49"/>
      <c r="P2203" s="49"/>
      <c r="Q2203" s="49"/>
      <c r="R2203" s="49"/>
      <c r="S2203" s="47"/>
      <c r="T2203" s="46">
        <v>813277</v>
      </c>
      <c r="U2203" s="46">
        <v>1322988</v>
      </c>
      <c r="V2203" s="46">
        <v>1349640</v>
      </c>
      <c r="W2203" s="46">
        <v>1171045</v>
      </c>
      <c r="X2203" s="30">
        <v>4</v>
      </c>
    </row>
    <row r="2204" spans="1:24" x14ac:dyDescent="0.3">
      <c r="A2204" s="32">
        <v>1930</v>
      </c>
      <c r="B2204" s="47" t="s">
        <v>2908</v>
      </c>
      <c r="C2204" s="47"/>
      <c r="D2204" s="47"/>
      <c r="E2204" s="48">
        <v>34.262999999999998</v>
      </c>
      <c r="F2204" s="47"/>
      <c r="G2204" s="47"/>
      <c r="H2204" s="47"/>
      <c r="I2204" s="49">
        <v>284.17707999999999</v>
      </c>
      <c r="J2204" s="47" t="s">
        <v>87</v>
      </c>
      <c r="K2204" s="49"/>
      <c r="L2204" s="49"/>
      <c r="M2204" s="49"/>
      <c r="N2204" s="49"/>
      <c r="O2204" s="49"/>
      <c r="P2204" s="49"/>
      <c r="Q2204" s="49"/>
      <c r="R2204" s="49"/>
      <c r="S2204" s="47"/>
      <c r="T2204" s="46"/>
      <c r="U2204" s="46"/>
      <c r="V2204" s="46"/>
      <c r="W2204" s="46">
        <v>2090463</v>
      </c>
      <c r="X2204" s="30">
        <v>1</v>
      </c>
    </row>
    <row r="2205" spans="1:24" x14ac:dyDescent="0.3">
      <c r="A2205" s="32">
        <v>1931</v>
      </c>
      <c r="B2205" s="47" t="s">
        <v>2909</v>
      </c>
      <c r="C2205" s="47"/>
      <c r="D2205" s="47"/>
      <c r="E2205" s="48">
        <v>34.265000000000001</v>
      </c>
      <c r="F2205" s="47"/>
      <c r="G2205" s="47"/>
      <c r="H2205" s="47"/>
      <c r="I2205" s="49">
        <v>400.26080999999999</v>
      </c>
      <c r="J2205" s="47" t="s">
        <v>87</v>
      </c>
      <c r="K2205" s="49"/>
      <c r="L2205" s="49"/>
      <c r="M2205" s="49"/>
      <c r="N2205" s="49"/>
      <c r="O2205" s="49"/>
      <c r="P2205" s="49"/>
      <c r="Q2205" s="49"/>
      <c r="R2205" s="49"/>
      <c r="S2205" s="47"/>
      <c r="T2205" s="46"/>
      <c r="U2205" s="46"/>
      <c r="V2205" s="46"/>
      <c r="W2205" s="46">
        <v>9023119</v>
      </c>
      <c r="X2205" s="30">
        <v>1</v>
      </c>
    </row>
    <row r="2206" spans="1:24" x14ac:dyDescent="0.3">
      <c r="A2206" s="32">
        <v>1932</v>
      </c>
      <c r="B2206" s="47" t="s">
        <v>2910</v>
      </c>
      <c r="C2206" s="47"/>
      <c r="D2206" s="47"/>
      <c r="E2206" s="48">
        <v>34.270000000000003</v>
      </c>
      <c r="F2206" s="47"/>
      <c r="G2206" s="47"/>
      <c r="H2206" s="47"/>
      <c r="I2206" s="49">
        <v>374.26711</v>
      </c>
      <c r="J2206" s="47" t="s">
        <v>87</v>
      </c>
      <c r="K2206" s="49"/>
      <c r="L2206" s="49"/>
      <c r="M2206" s="49"/>
      <c r="N2206" s="49"/>
      <c r="O2206" s="49"/>
      <c r="P2206" s="49"/>
      <c r="Q2206" s="49"/>
      <c r="R2206" s="49"/>
      <c r="S2206" s="47"/>
      <c r="T2206" s="46"/>
      <c r="U2206" s="46"/>
      <c r="V2206" s="46"/>
      <c r="W2206" s="46">
        <v>9023119</v>
      </c>
      <c r="X2206" s="30">
        <v>1</v>
      </c>
    </row>
    <row r="2207" spans="1:24" x14ac:dyDescent="0.3">
      <c r="A2207" s="32">
        <v>1933</v>
      </c>
      <c r="B2207" s="47" t="s">
        <v>2911</v>
      </c>
      <c r="C2207" s="47"/>
      <c r="D2207" s="47"/>
      <c r="E2207" s="48">
        <v>34.273000000000003</v>
      </c>
      <c r="F2207" s="47"/>
      <c r="G2207" s="47"/>
      <c r="H2207" s="47"/>
      <c r="I2207" s="49">
        <v>394.20215999999999</v>
      </c>
      <c r="J2207" s="47" t="s">
        <v>87</v>
      </c>
      <c r="K2207" s="49"/>
      <c r="L2207" s="49"/>
      <c r="M2207" s="49"/>
      <c r="N2207" s="49"/>
      <c r="O2207" s="49"/>
      <c r="P2207" s="49"/>
      <c r="Q2207" s="49"/>
      <c r="R2207" s="49"/>
      <c r="S2207" s="47"/>
      <c r="T2207" s="46"/>
      <c r="U2207" s="46"/>
      <c r="V2207" s="46"/>
      <c r="W2207" s="46">
        <v>9023119</v>
      </c>
      <c r="X2207" s="30">
        <v>1</v>
      </c>
    </row>
    <row r="2208" spans="1:24" x14ac:dyDescent="0.3">
      <c r="A2208" s="32">
        <v>1934</v>
      </c>
      <c r="B2208" s="47" t="s">
        <v>2912</v>
      </c>
      <c r="C2208" s="47"/>
      <c r="D2208" s="47"/>
      <c r="E2208" s="48">
        <v>34.277999999999999</v>
      </c>
      <c r="F2208" s="47"/>
      <c r="G2208" s="47"/>
      <c r="H2208" s="47"/>
      <c r="I2208" s="49">
        <v>414.24007999999998</v>
      </c>
      <c r="J2208" s="47" t="s">
        <v>87</v>
      </c>
      <c r="K2208" s="49"/>
      <c r="L2208" s="49"/>
      <c r="M2208" s="49"/>
      <c r="N2208" s="49"/>
      <c r="O2208" s="49"/>
      <c r="P2208" s="49"/>
      <c r="Q2208" s="49"/>
      <c r="R2208" s="49"/>
      <c r="S2208" s="47"/>
      <c r="T2208" s="46"/>
      <c r="U2208" s="46"/>
      <c r="V2208" s="46" t="s">
        <v>87</v>
      </c>
      <c r="W2208" s="46">
        <v>1872154</v>
      </c>
      <c r="X2208" s="30">
        <v>1</v>
      </c>
    </row>
    <row r="2209" spans="1:24" x14ac:dyDescent="0.3">
      <c r="A2209" s="32">
        <v>1935</v>
      </c>
      <c r="B2209" s="47" t="s">
        <v>2913</v>
      </c>
      <c r="C2209" s="47"/>
      <c r="D2209" s="47"/>
      <c r="E2209" s="48">
        <v>34.284999999999997</v>
      </c>
      <c r="F2209" s="47"/>
      <c r="G2209" s="47"/>
      <c r="H2209" s="47"/>
      <c r="I2209" s="49">
        <v>214.11995999999999</v>
      </c>
      <c r="J2209" s="47" t="s">
        <v>87</v>
      </c>
      <c r="K2209" s="49"/>
      <c r="L2209" s="49"/>
      <c r="M2209" s="49"/>
      <c r="N2209" s="49"/>
      <c r="O2209" s="49"/>
      <c r="P2209" s="49"/>
      <c r="Q2209" s="49"/>
      <c r="R2209" s="49"/>
      <c r="S2209" s="47"/>
      <c r="T2209" s="46">
        <v>2713949</v>
      </c>
      <c r="U2209" s="46">
        <v>5358193</v>
      </c>
      <c r="V2209" s="46">
        <v>3755603</v>
      </c>
      <c r="W2209" s="46"/>
      <c r="X2209" s="30">
        <v>3</v>
      </c>
    </row>
    <row r="2210" spans="1:24" x14ac:dyDescent="0.3">
      <c r="A2210" s="32">
        <v>1936</v>
      </c>
      <c r="B2210" s="47" t="s">
        <v>2359</v>
      </c>
      <c r="C2210" s="47"/>
      <c r="D2210" s="47"/>
      <c r="E2210" s="48">
        <v>34.286000000000001</v>
      </c>
      <c r="F2210" s="47"/>
      <c r="G2210" s="47"/>
      <c r="H2210" s="47"/>
      <c r="I2210" s="49">
        <v>360.22951</v>
      </c>
      <c r="J2210" s="47" t="s">
        <v>87</v>
      </c>
      <c r="K2210" s="49"/>
      <c r="L2210" s="49"/>
      <c r="M2210" s="49"/>
      <c r="N2210" s="49"/>
      <c r="O2210" s="49"/>
      <c r="P2210" s="49"/>
      <c r="Q2210" s="49"/>
      <c r="R2210" s="49"/>
      <c r="S2210" s="47"/>
      <c r="T2210" s="46">
        <v>2713949</v>
      </c>
      <c r="U2210" s="46">
        <v>5358193</v>
      </c>
      <c r="V2210" s="46">
        <v>3755603</v>
      </c>
      <c r="W2210" s="46"/>
      <c r="X2210" s="30">
        <v>3</v>
      </c>
    </row>
    <row r="2211" spans="1:24" x14ac:dyDescent="0.3">
      <c r="A2211" s="32">
        <v>1937</v>
      </c>
      <c r="B2211" s="47" t="s">
        <v>2914</v>
      </c>
      <c r="C2211" s="47"/>
      <c r="D2211" s="47"/>
      <c r="E2211" s="48">
        <v>34.320999999999998</v>
      </c>
      <c r="F2211" s="47"/>
      <c r="G2211" s="47"/>
      <c r="H2211" s="47"/>
      <c r="I2211" s="49">
        <v>154.11006</v>
      </c>
      <c r="J2211" s="47" t="s">
        <v>87</v>
      </c>
      <c r="K2211" s="49"/>
      <c r="L2211" s="49"/>
      <c r="M2211" s="49"/>
      <c r="N2211" s="49"/>
      <c r="O2211" s="49"/>
      <c r="P2211" s="49"/>
      <c r="Q2211" s="49"/>
      <c r="R2211" s="49"/>
      <c r="S2211" s="47"/>
      <c r="T2211" s="46"/>
      <c r="U2211" s="46">
        <v>9037737</v>
      </c>
      <c r="V2211" s="46">
        <v>6153544</v>
      </c>
      <c r="W2211" s="46"/>
      <c r="X2211" s="30">
        <v>2</v>
      </c>
    </row>
    <row r="2212" spans="1:24" x14ac:dyDescent="0.3">
      <c r="A2212" s="32">
        <v>1938</v>
      </c>
      <c r="B2212" s="47" t="s">
        <v>2915</v>
      </c>
      <c r="C2212" s="47"/>
      <c r="D2212" s="47"/>
      <c r="E2212" s="48">
        <v>34.354999999999997</v>
      </c>
      <c r="F2212" s="47"/>
      <c r="G2212" s="47"/>
      <c r="H2212" s="47"/>
      <c r="I2212" s="49">
        <v>311.26389</v>
      </c>
      <c r="J2212" s="47" t="s">
        <v>87</v>
      </c>
      <c r="K2212" s="49"/>
      <c r="L2212" s="49"/>
      <c r="M2212" s="49"/>
      <c r="N2212" s="49"/>
      <c r="O2212" s="49"/>
      <c r="P2212" s="49"/>
      <c r="Q2212" s="49"/>
      <c r="R2212" s="49"/>
      <c r="S2212" s="47"/>
      <c r="T2212" s="46"/>
      <c r="U2212" s="46"/>
      <c r="V2212" s="46">
        <v>1997677</v>
      </c>
      <c r="W2212" s="46"/>
      <c r="X2212" s="30">
        <v>1</v>
      </c>
    </row>
    <row r="2213" spans="1:24" x14ac:dyDescent="0.3">
      <c r="A2213" s="32">
        <v>1939</v>
      </c>
      <c r="B2213" s="47" t="s">
        <v>2916</v>
      </c>
      <c r="C2213" s="47"/>
      <c r="D2213" s="47"/>
      <c r="E2213" s="48">
        <v>34.356999999999999</v>
      </c>
      <c r="F2213" s="47"/>
      <c r="G2213" s="47"/>
      <c r="H2213" s="47"/>
      <c r="I2213" s="49">
        <v>314.19078999999999</v>
      </c>
      <c r="J2213" s="47" t="s">
        <v>87</v>
      </c>
      <c r="K2213" s="49"/>
      <c r="L2213" s="49"/>
      <c r="M2213" s="49"/>
      <c r="N2213" s="49"/>
      <c r="O2213" s="49"/>
      <c r="P2213" s="49"/>
      <c r="Q2213" s="49"/>
      <c r="R2213" s="49"/>
      <c r="S2213" s="47"/>
      <c r="T2213" s="46"/>
      <c r="U2213" s="46"/>
      <c r="V2213" s="46"/>
      <c r="W2213" s="46">
        <v>2819328</v>
      </c>
      <c r="X2213" s="30">
        <v>1</v>
      </c>
    </row>
    <row r="2214" spans="1:24" x14ac:dyDescent="0.3">
      <c r="A2214" s="32">
        <v>1940</v>
      </c>
      <c r="B2214" s="47" t="s">
        <v>2917</v>
      </c>
      <c r="C2214" s="47"/>
      <c r="D2214" s="47"/>
      <c r="E2214" s="48">
        <v>34.356999999999999</v>
      </c>
      <c r="F2214" s="47"/>
      <c r="G2214" s="47"/>
      <c r="H2214" s="47"/>
      <c r="I2214" s="49">
        <v>236.12544</v>
      </c>
      <c r="J2214" s="47" t="s">
        <v>87</v>
      </c>
      <c r="K2214" s="49"/>
      <c r="L2214" s="49"/>
      <c r="M2214" s="49"/>
      <c r="N2214" s="49"/>
      <c r="O2214" s="49"/>
      <c r="P2214" s="49"/>
      <c r="Q2214" s="49"/>
      <c r="R2214" s="49"/>
      <c r="S2214" s="47"/>
      <c r="T2214" s="46"/>
      <c r="U2214" s="46"/>
      <c r="V2214" s="46"/>
      <c r="W2214" s="46">
        <v>4580116</v>
      </c>
      <c r="X2214" s="30">
        <v>1</v>
      </c>
    </row>
    <row r="2215" spans="1:24" x14ac:dyDescent="0.3">
      <c r="A2215" s="32">
        <v>1941</v>
      </c>
      <c r="B2215" s="47" t="s">
        <v>2918</v>
      </c>
      <c r="C2215" s="47"/>
      <c r="D2215" s="47"/>
      <c r="E2215" s="48">
        <v>34.366</v>
      </c>
      <c r="F2215" s="47"/>
      <c r="G2215" s="47"/>
      <c r="H2215" s="47"/>
      <c r="I2215" s="49">
        <v>333.24108000000001</v>
      </c>
      <c r="J2215" s="47" t="s">
        <v>87</v>
      </c>
      <c r="K2215" s="49"/>
      <c r="L2215" s="49"/>
      <c r="M2215" s="49"/>
      <c r="N2215" s="49"/>
      <c r="O2215" s="49"/>
      <c r="P2215" s="49"/>
      <c r="Q2215" s="49"/>
      <c r="R2215" s="49"/>
      <c r="S2215" s="47"/>
      <c r="T2215" s="46"/>
      <c r="U2215" s="46"/>
      <c r="V2215" s="46"/>
      <c r="W2215" s="46">
        <v>3032467</v>
      </c>
      <c r="X2215" s="30">
        <v>1</v>
      </c>
    </row>
    <row r="2216" spans="1:24" x14ac:dyDescent="0.3">
      <c r="A2216" s="32">
        <v>1942</v>
      </c>
      <c r="B2216" s="47" t="s">
        <v>2361</v>
      </c>
      <c r="C2216" s="47"/>
      <c r="D2216" s="47"/>
      <c r="E2216" s="48">
        <v>34.369</v>
      </c>
      <c r="F2216" s="47"/>
      <c r="G2216" s="47"/>
      <c r="H2216" s="47"/>
      <c r="I2216" s="49">
        <v>360.15674000000001</v>
      </c>
      <c r="J2216" s="47" t="s">
        <v>87</v>
      </c>
      <c r="K2216" s="49"/>
      <c r="L2216" s="49"/>
      <c r="M2216" s="49"/>
      <c r="N2216" s="49"/>
      <c r="O2216" s="49"/>
      <c r="P2216" s="49"/>
      <c r="Q2216" s="49"/>
      <c r="R2216" s="49"/>
      <c r="S2216" s="47"/>
      <c r="T2216" s="46"/>
      <c r="U2216" s="46"/>
      <c r="V2216" s="46"/>
      <c r="W2216" s="46">
        <v>3387689</v>
      </c>
      <c r="X2216" s="30">
        <v>1</v>
      </c>
    </row>
    <row r="2217" spans="1:24" x14ac:dyDescent="0.3">
      <c r="A2217" s="32">
        <v>1943</v>
      </c>
      <c r="B2217" s="47" t="s">
        <v>758</v>
      </c>
      <c r="C2217" s="47"/>
      <c r="D2217" s="47"/>
      <c r="E2217" s="48">
        <v>34.371000000000002</v>
      </c>
      <c r="F2217" s="47"/>
      <c r="G2217" s="47"/>
      <c r="H2217" s="47"/>
      <c r="I2217" s="49">
        <v>568.25720000000001</v>
      </c>
      <c r="J2217" s="47" t="s">
        <v>87</v>
      </c>
      <c r="K2217" s="49"/>
      <c r="L2217" s="49"/>
      <c r="M2217" s="49"/>
      <c r="N2217" s="49"/>
      <c r="O2217" s="49"/>
      <c r="P2217" s="49"/>
      <c r="Q2217" s="49"/>
      <c r="R2217" s="49"/>
      <c r="S2217" s="47"/>
      <c r="T2217" s="46"/>
      <c r="U2217" s="46"/>
      <c r="V2217" s="46"/>
      <c r="W2217" s="46">
        <v>175133225</v>
      </c>
      <c r="X2217" s="30">
        <v>1</v>
      </c>
    </row>
    <row r="2218" spans="1:24" x14ac:dyDescent="0.3">
      <c r="A2218" s="32">
        <v>1944</v>
      </c>
      <c r="B2218" s="47" t="s">
        <v>2919</v>
      </c>
      <c r="C2218" s="47"/>
      <c r="D2218" s="47"/>
      <c r="E2218" s="48">
        <v>34.372</v>
      </c>
      <c r="F2218" s="47"/>
      <c r="G2218" s="47"/>
      <c r="H2218" s="47"/>
      <c r="I2218" s="49">
        <v>210.14344</v>
      </c>
      <c r="J2218" s="47" t="s">
        <v>87</v>
      </c>
      <c r="K2218" s="49"/>
      <c r="L2218" s="49"/>
      <c r="M2218" s="49"/>
      <c r="N2218" s="49"/>
      <c r="O2218" s="49"/>
      <c r="P2218" s="49"/>
      <c r="Q2218" s="49"/>
      <c r="R2218" s="49"/>
      <c r="S2218" s="47"/>
      <c r="T2218" s="46"/>
      <c r="U2218" s="46"/>
      <c r="V2218" s="46"/>
      <c r="W2218" s="46">
        <v>3231091</v>
      </c>
      <c r="X2218" s="30">
        <v>1</v>
      </c>
    </row>
    <row r="2219" spans="1:24" x14ac:dyDescent="0.3">
      <c r="A2219" s="32">
        <v>1945</v>
      </c>
      <c r="B2219" s="47" t="s">
        <v>2920</v>
      </c>
      <c r="C2219" s="47"/>
      <c r="D2219" s="47"/>
      <c r="E2219" s="48">
        <v>34.372999999999998</v>
      </c>
      <c r="F2219" s="47"/>
      <c r="G2219" s="47"/>
      <c r="H2219" s="47"/>
      <c r="I2219" s="49">
        <v>340.16289</v>
      </c>
      <c r="J2219" s="47" t="s">
        <v>87</v>
      </c>
      <c r="K2219" s="49"/>
      <c r="L2219" s="49"/>
      <c r="M2219" s="49"/>
      <c r="N2219" s="49"/>
      <c r="O2219" s="49"/>
      <c r="P2219" s="49"/>
      <c r="Q2219" s="49"/>
      <c r="R2219" s="49"/>
      <c r="S2219" s="47"/>
      <c r="T2219" s="46"/>
      <c r="U2219" s="46"/>
      <c r="V2219" s="46"/>
      <c r="W2219" s="46">
        <v>1999474</v>
      </c>
      <c r="X2219" s="30">
        <v>1</v>
      </c>
    </row>
    <row r="2220" spans="1:24" x14ac:dyDescent="0.3">
      <c r="A2220" s="32">
        <v>1946</v>
      </c>
      <c r="B2220" s="47" t="s">
        <v>2921</v>
      </c>
      <c r="C2220" s="47"/>
      <c r="D2220" s="47"/>
      <c r="E2220" s="48">
        <v>34.430999999999997</v>
      </c>
      <c r="F2220" s="47"/>
      <c r="G2220" s="47"/>
      <c r="H2220" s="47"/>
      <c r="I2220" s="49">
        <v>339.12135999999998</v>
      </c>
      <c r="J2220" s="47" t="s">
        <v>87</v>
      </c>
      <c r="K2220" s="49"/>
      <c r="L2220" s="49"/>
      <c r="M2220" s="49"/>
      <c r="N2220" s="49"/>
      <c r="O2220" s="49"/>
      <c r="P2220" s="49"/>
      <c r="Q2220" s="49"/>
      <c r="R2220" s="49"/>
      <c r="S2220" s="47"/>
      <c r="T2220" s="46"/>
      <c r="U2220" s="46"/>
      <c r="V2220" s="46"/>
      <c r="W2220" s="46">
        <v>956769</v>
      </c>
      <c r="X2220" s="30">
        <v>1</v>
      </c>
    </row>
    <row r="2221" spans="1:24" x14ac:dyDescent="0.3">
      <c r="A2221" s="32">
        <v>1947</v>
      </c>
      <c r="B2221" s="47" t="s">
        <v>2362</v>
      </c>
      <c r="C2221" s="47"/>
      <c r="D2221" s="47"/>
      <c r="E2221" s="48">
        <v>34.436</v>
      </c>
      <c r="F2221" s="47"/>
      <c r="G2221" s="47"/>
      <c r="H2221" s="47"/>
      <c r="I2221" s="49">
        <v>206.09375</v>
      </c>
      <c r="J2221" s="47" t="s">
        <v>87</v>
      </c>
      <c r="K2221" s="49"/>
      <c r="L2221" s="49"/>
      <c r="M2221" s="49"/>
      <c r="N2221" s="49"/>
      <c r="O2221" s="49"/>
      <c r="P2221" s="49"/>
      <c r="Q2221" s="49"/>
      <c r="R2221" s="49"/>
      <c r="S2221" s="47"/>
      <c r="T2221" s="46"/>
      <c r="U2221" s="46"/>
      <c r="V2221" s="46"/>
      <c r="W2221" s="46">
        <v>2183255</v>
      </c>
      <c r="X2221" s="30">
        <v>1</v>
      </c>
    </row>
    <row r="2222" spans="1:24" x14ac:dyDescent="0.3">
      <c r="A2222" s="32">
        <v>1948</v>
      </c>
      <c r="B2222" s="47" t="s">
        <v>2922</v>
      </c>
      <c r="C2222" s="47"/>
      <c r="D2222" s="47"/>
      <c r="E2222" s="48">
        <v>34.44</v>
      </c>
      <c r="F2222" s="47"/>
      <c r="G2222" s="47"/>
      <c r="H2222" s="47"/>
      <c r="I2222" s="49">
        <v>648.34186</v>
      </c>
      <c r="J2222" s="47" t="s">
        <v>87</v>
      </c>
      <c r="K2222" s="49"/>
      <c r="L2222" s="49"/>
      <c r="M2222" s="49"/>
      <c r="N2222" s="49"/>
      <c r="O2222" s="49"/>
      <c r="P2222" s="49"/>
      <c r="Q2222" s="49"/>
      <c r="R2222" s="49"/>
      <c r="S2222" s="47"/>
      <c r="T2222" s="46"/>
      <c r="U2222" s="46"/>
      <c r="V2222" s="46"/>
      <c r="W2222" s="46">
        <v>369112</v>
      </c>
      <c r="X2222" s="30">
        <v>1</v>
      </c>
    </row>
    <row r="2223" spans="1:24" x14ac:dyDescent="0.3">
      <c r="A2223" s="32">
        <v>1949</v>
      </c>
      <c r="B2223" s="47" t="s">
        <v>2923</v>
      </c>
      <c r="C2223" s="47"/>
      <c r="D2223" s="47"/>
      <c r="E2223" s="48">
        <v>34.585999999999999</v>
      </c>
      <c r="F2223" s="47"/>
      <c r="G2223" s="47"/>
      <c r="H2223" s="47"/>
      <c r="I2223" s="49">
        <v>239.11520999999999</v>
      </c>
      <c r="J2223" s="47" t="s">
        <v>87</v>
      </c>
      <c r="K2223" s="49"/>
      <c r="L2223" s="49"/>
      <c r="M2223" s="49"/>
      <c r="N2223" s="49"/>
      <c r="O2223" s="49"/>
      <c r="P2223" s="49"/>
      <c r="Q2223" s="49"/>
      <c r="R2223" s="49"/>
      <c r="S2223" s="47"/>
      <c r="T2223" s="46"/>
      <c r="U2223" s="46">
        <v>102686</v>
      </c>
      <c r="V2223" s="46"/>
      <c r="W2223" s="46"/>
      <c r="X2223" s="30">
        <v>1</v>
      </c>
    </row>
    <row r="2224" spans="1:24" x14ac:dyDescent="0.3">
      <c r="A2224" s="32">
        <v>1950</v>
      </c>
      <c r="B2224" s="47" t="s">
        <v>2924</v>
      </c>
      <c r="C2224" s="47"/>
      <c r="D2224" s="47"/>
      <c r="E2224" s="48">
        <v>34.603000000000002</v>
      </c>
      <c r="F2224" s="47"/>
      <c r="G2224" s="47"/>
      <c r="H2224" s="47"/>
      <c r="I2224" s="49">
        <v>206.16651999999999</v>
      </c>
      <c r="J2224" s="47" t="s">
        <v>87</v>
      </c>
      <c r="K2224" s="49"/>
      <c r="L2224" s="49"/>
      <c r="M2224" s="49"/>
      <c r="N2224" s="49"/>
      <c r="O2224" s="49"/>
      <c r="P2224" s="49"/>
      <c r="Q2224" s="49"/>
      <c r="R2224" s="49"/>
      <c r="S2224" s="47"/>
      <c r="T2224" s="46"/>
      <c r="U2224" s="46"/>
      <c r="V2224" s="46"/>
      <c r="W2224" s="46">
        <v>20838513</v>
      </c>
      <c r="X2224" s="30">
        <v>1</v>
      </c>
    </row>
    <row r="2225" spans="1:24" x14ac:dyDescent="0.3">
      <c r="A2225" s="32">
        <v>1951</v>
      </c>
      <c r="B2225" s="47" t="s">
        <v>2925</v>
      </c>
      <c r="C2225" s="47"/>
      <c r="D2225" s="47"/>
      <c r="E2225" s="48">
        <v>34.634</v>
      </c>
      <c r="F2225" s="47"/>
      <c r="G2225" s="47"/>
      <c r="H2225" s="47"/>
      <c r="I2225" s="49">
        <v>122.10899999999999</v>
      </c>
      <c r="J2225" s="47">
        <v>122.10868000000001</v>
      </c>
      <c r="K2225" s="49"/>
      <c r="L2225" s="49"/>
      <c r="M2225" s="49"/>
      <c r="N2225" s="49"/>
      <c r="O2225" s="49"/>
      <c r="P2225" s="49"/>
      <c r="Q2225" s="49"/>
      <c r="R2225" s="49"/>
      <c r="S2225" s="47"/>
      <c r="T2225" s="46"/>
      <c r="U2225" s="46"/>
      <c r="V2225" s="46"/>
      <c r="W2225" s="46">
        <v>17438552</v>
      </c>
      <c r="X2225" s="30">
        <v>1</v>
      </c>
    </row>
    <row r="2226" spans="1:24" x14ac:dyDescent="0.3">
      <c r="A2226" s="32">
        <v>1952</v>
      </c>
      <c r="B2226" s="47" t="s">
        <v>2926</v>
      </c>
      <c r="C2226" s="47"/>
      <c r="D2226" s="47"/>
      <c r="E2226" s="48">
        <v>34.645000000000003</v>
      </c>
      <c r="F2226" s="47"/>
      <c r="G2226" s="47"/>
      <c r="H2226" s="47"/>
      <c r="I2226" s="49">
        <v>154.13522</v>
      </c>
      <c r="J2226" s="47" t="s">
        <v>87</v>
      </c>
      <c r="K2226" s="49"/>
      <c r="L2226" s="49"/>
      <c r="M2226" s="49"/>
      <c r="N2226" s="49"/>
      <c r="O2226" s="49"/>
      <c r="P2226" s="49"/>
      <c r="Q2226" s="49"/>
      <c r="R2226" s="49"/>
      <c r="S2226" s="47"/>
      <c r="T2226" s="46"/>
      <c r="U2226" s="46">
        <v>8892170</v>
      </c>
      <c r="V2226" s="46"/>
      <c r="W2226" s="46"/>
      <c r="X2226" s="30">
        <v>1</v>
      </c>
    </row>
    <row r="2227" spans="1:24" x14ac:dyDescent="0.3">
      <c r="A2227" s="32">
        <v>1953</v>
      </c>
      <c r="B2227" s="47" t="s">
        <v>2363</v>
      </c>
      <c r="C2227" s="47"/>
      <c r="D2227" s="47"/>
      <c r="E2227" s="48">
        <v>34.659999999999997</v>
      </c>
      <c r="F2227" s="47"/>
      <c r="G2227" s="47"/>
      <c r="H2227" s="47"/>
      <c r="I2227" s="49">
        <v>360.22951</v>
      </c>
      <c r="J2227" s="47" t="s">
        <v>87</v>
      </c>
      <c r="K2227" s="49"/>
      <c r="L2227" s="49"/>
      <c r="M2227" s="49"/>
      <c r="N2227" s="49"/>
      <c r="O2227" s="49"/>
      <c r="P2227" s="49"/>
      <c r="Q2227" s="49"/>
      <c r="R2227" s="49"/>
      <c r="S2227" s="47"/>
      <c r="T2227" s="46">
        <v>182177</v>
      </c>
      <c r="U2227" s="46">
        <v>259223</v>
      </c>
      <c r="V2227" s="46" t="s">
        <v>87</v>
      </c>
      <c r="W2227" s="46">
        <v>511105</v>
      </c>
      <c r="X2227" s="30">
        <v>3</v>
      </c>
    </row>
    <row r="2228" spans="1:24" x14ac:dyDescent="0.3">
      <c r="A2228" s="32">
        <v>1954</v>
      </c>
      <c r="B2228" s="47" t="s">
        <v>2927</v>
      </c>
      <c r="C2228" s="47"/>
      <c r="D2228" s="47"/>
      <c r="E2228" s="48">
        <v>34.729999999999997</v>
      </c>
      <c r="F2228" s="47"/>
      <c r="G2228" s="47"/>
      <c r="H2228" s="47"/>
      <c r="I2228" s="49">
        <v>468.31351999999998</v>
      </c>
      <c r="J2228" s="47" t="s">
        <v>87</v>
      </c>
      <c r="K2228" s="49"/>
      <c r="L2228" s="49"/>
      <c r="M2228" s="49"/>
      <c r="N2228" s="49"/>
      <c r="O2228" s="49"/>
      <c r="P2228" s="49"/>
      <c r="Q2228" s="49"/>
      <c r="R2228" s="49"/>
      <c r="S2228" s="47"/>
      <c r="T2228" s="46"/>
      <c r="U2228" s="46"/>
      <c r="V2228" s="46"/>
      <c r="W2228" s="46">
        <v>1411897</v>
      </c>
      <c r="X2228" s="30">
        <v>1</v>
      </c>
    </row>
    <row r="2229" spans="1:24" x14ac:dyDescent="0.3">
      <c r="A2229" s="32">
        <v>1955</v>
      </c>
      <c r="B2229" s="47" t="s">
        <v>2928</v>
      </c>
      <c r="C2229" s="47"/>
      <c r="D2229" s="47"/>
      <c r="E2229" s="48">
        <v>34.734000000000002</v>
      </c>
      <c r="F2229" s="47"/>
      <c r="G2229" s="47"/>
      <c r="H2229" s="47"/>
      <c r="I2229" s="49">
        <v>324.10800999999998</v>
      </c>
      <c r="J2229" s="47" t="s">
        <v>87</v>
      </c>
      <c r="K2229" s="49"/>
      <c r="L2229" s="49"/>
      <c r="M2229" s="49"/>
      <c r="N2229" s="49"/>
      <c r="O2229" s="49"/>
      <c r="P2229" s="49"/>
      <c r="Q2229" s="49"/>
      <c r="R2229" s="49"/>
      <c r="S2229" s="47"/>
      <c r="T2229" s="46"/>
      <c r="U2229" s="46"/>
      <c r="V2229" s="46"/>
      <c r="W2229" s="46">
        <v>14434181</v>
      </c>
      <c r="X2229" s="30">
        <v>1</v>
      </c>
    </row>
    <row r="2230" spans="1:24" x14ac:dyDescent="0.3">
      <c r="A2230" s="32">
        <v>1956</v>
      </c>
      <c r="B2230" s="47" t="s">
        <v>2929</v>
      </c>
      <c r="C2230" s="47"/>
      <c r="D2230" s="47"/>
      <c r="E2230" s="48">
        <v>34.735999999999997</v>
      </c>
      <c r="F2230" s="47"/>
      <c r="G2230" s="47"/>
      <c r="H2230" s="47"/>
      <c r="I2230" s="49">
        <v>284.17306000000002</v>
      </c>
      <c r="J2230" s="47" t="s">
        <v>87</v>
      </c>
      <c r="K2230" s="49"/>
      <c r="L2230" s="49"/>
      <c r="M2230" s="49"/>
      <c r="N2230" s="49"/>
      <c r="O2230" s="49"/>
      <c r="P2230" s="49"/>
      <c r="Q2230" s="49"/>
      <c r="R2230" s="49"/>
      <c r="S2230" s="47"/>
      <c r="T2230" s="46">
        <v>499306</v>
      </c>
      <c r="U2230" s="46">
        <v>616159</v>
      </c>
      <c r="V2230" s="46">
        <v>1138037</v>
      </c>
      <c r="W2230" s="46">
        <v>1026051</v>
      </c>
      <c r="X2230" s="30">
        <v>4</v>
      </c>
    </row>
    <row r="2231" spans="1:24" x14ac:dyDescent="0.3">
      <c r="A2231" s="32">
        <v>1957</v>
      </c>
      <c r="B2231" s="47" t="s">
        <v>2930</v>
      </c>
      <c r="C2231" s="47"/>
      <c r="D2231" s="47"/>
      <c r="E2231" s="48">
        <v>34.741</v>
      </c>
      <c r="F2231" s="47"/>
      <c r="G2231" s="47"/>
      <c r="H2231" s="47"/>
      <c r="I2231" s="49">
        <v>456.1891</v>
      </c>
      <c r="J2231" s="47" t="s">
        <v>87</v>
      </c>
      <c r="K2231" s="49"/>
      <c r="L2231" s="49"/>
      <c r="M2231" s="49"/>
      <c r="N2231" s="49"/>
      <c r="O2231" s="49"/>
      <c r="P2231" s="49"/>
      <c r="Q2231" s="49"/>
      <c r="R2231" s="49"/>
      <c r="S2231" s="47"/>
      <c r="T2231" s="46">
        <v>1548597</v>
      </c>
      <c r="U2231" s="46">
        <v>2386669</v>
      </c>
      <c r="V2231" s="46">
        <v>2708715</v>
      </c>
      <c r="W2231" s="46">
        <v>1373210</v>
      </c>
      <c r="X2231" s="30">
        <v>4</v>
      </c>
    </row>
    <row r="2232" spans="1:24" x14ac:dyDescent="0.3">
      <c r="A2232" s="32">
        <v>1958</v>
      </c>
      <c r="B2232" s="47" t="s">
        <v>2931</v>
      </c>
      <c r="C2232" s="47"/>
      <c r="D2232" s="47"/>
      <c r="E2232" s="48">
        <v>34.744</v>
      </c>
      <c r="F2232" s="47"/>
      <c r="G2232" s="47"/>
      <c r="H2232" s="47"/>
      <c r="I2232" s="49">
        <v>446.28876000000002</v>
      </c>
      <c r="J2232" s="47" t="s">
        <v>87</v>
      </c>
      <c r="K2232" s="49"/>
      <c r="L2232" s="49"/>
      <c r="M2232" s="49"/>
      <c r="N2232" s="49"/>
      <c r="O2232" s="49"/>
      <c r="P2232" s="49"/>
      <c r="Q2232" s="49"/>
      <c r="R2232" s="49"/>
      <c r="S2232" s="47"/>
      <c r="T2232" s="46"/>
      <c r="U2232" s="46"/>
      <c r="V2232" s="46">
        <v>4167828</v>
      </c>
      <c r="W2232" s="46">
        <v>5850489</v>
      </c>
      <c r="X2232" s="30">
        <v>2</v>
      </c>
    </row>
    <row r="2233" spans="1:24" x14ac:dyDescent="0.3">
      <c r="A2233" s="32">
        <v>1959</v>
      </c>
      <c r="B2233" s="47" t="s">
        <v>2932</v>
      </c>
      <c r="C2233" s="47"/>
      <c r="D2233" s="47"/>
      <c r="E2233" s="48">
        <v>34.75</v>
      </c>
      <c r="F2233" s="47"/>
      <c r="G2233" s="47"/>
      <c r="H2233" s="47"/>
      <c r="I2233" s="49">
        <v>308.06738999999999</v>
      </c>
      <c r="J2233" s="47" t="s">
        <v>87</v>
      </c>
      <c r="K2233" s="49"/>
      <c r="L2233" s="49"/>
      <c r="M2233" s="49"/>
      <c r="N2233" s="49"/>
      <c r="O2233" s="49"/>
      <c r="P2233" s="49"/>
      <c r="Q2233" s="49"/>
      <c r="R2233" s="49"/>
      <c r="S2233" s="47"/>
      <c r="T2233" s="46"/>
      <c r="U2233" s="46"/>
      <c r="V2233" s="46"/>
      <c r="W2233" s="46">
        <v>3428150</v>
      </c>
      <c r="X2233" s="30">
        <v>1</v>
      </c>
    </row>
    <row r="2234" spans="1:24" x14ac:dyDescent="0.3">
      <c r="A2234" s="32">
        <v>1960</v>
      </c>
      <c r="B2234" s="47" t="s">
        <v>2933</v>
      </c>
      <c r="C2234" s="47"/>
      <c r="D2234" s="47"/>
      <c r="E2234" s="48">
        <v>34.869</v>
      </c>
      <c r="F2234" s="47"/>
      <c r="G2234" s="47"/>
      <c r="H2234" s="47"/>
      <c r="I2234" s="49">
        <v>228.13561000000001</v>
      </c>
      <c r="J2234" s="47" t="s">
        <v>87</v>
      </c>
      <c r="K2234" s="49"/>
      <c r="L2234" s="49"/>
      <c r="M2234" s="49"/>
      <c r="N2234" s="49"/>
      <c r="O2234" s="49"/>
      <c r="P2234" s="49"/>
      <c r="Q2234" s="49"/>
      <c r="R2234" s="49"/>
      <c r="S2234" s="47"/>
      <c r="T2234" s="46"/>
      <c r="U2234" s="46"/>
      <c r="V2234" s="46"/>
      <c r="W2234" s="46">
        <v>2125991</v>
      </c>
      <c r="X2234" s="30">
        <v>1</v>
      </c>
    </row>
    <row r="2235" spans="1:24" x14ac:dyDescent="0.3">
      <c r="A2235" s="32">
        <v>1961</v>
      </c>
      <c r="B2235" s="47" t="s">
        <v>2934</v>
      </c>
      <c r="C2235" s="47"/>
      <c r="D2235" s="47"/>
      <c r="E2235" s="48">
        <v>34.872</v>
      </c>
      <c r="F2235" s="47"/>
      <c r="G2235" s="47"/>
      <c r="H2235" s="47"/>
      <c r="I2235" s="49">
        <v>204.18725000000001</v>
      </c>
      <c r="J2235" s="47" t="s">
        <v>87</v>
      </c>
      <c r="K2235" s="49"/>
      <c r="L2235" s="49"/>
      <c r="M2235" s="49"/>
      <c r="N2235" s="49"/>
      <c r="O2235" s="49"/>
      <c r="P2235" s="49"/>
      <c r="Q2235" s="49"/>
      <c r="R2235" s="49"/>
      <c r="S2235" s="47"/>
      <c r="T2235" s="46"/>
      <c r="U2235" s="46"/>
      <c r="V2235" s="46"/>
      <c r="W2235" s="46">
        <v>8062117</v>
      </c>
      <c r="X2235" s="30">
        <v>1</v>
      </c>
    </row>
    <row r="2236" spans="1:24" x14ac:dyDescent="0.3">
      <c r="A2236" s="32">
        <v>1962</v>
      </c>
      <c r="B2236" s="47" t="s">
        <v>2935</v>
      </c>
      <c r="C2236" s="47"/>
      <c r="D2236" s="47"/>
      <c r="E2236" s="48">
        <v>34.933999999999997</v>
      </c>
      <c r="F2236" s="47"/>
      <c r="G2236" s="47"/>
      <c r="H2236" s="47"/>
      <c r="I2236" s="49">
        <v>478.45330000000001</v>
      </c>
      <c r="J2236" s="47" t="s">
        <v>87</v>
      </c>
      <c r="K2236" s="49"/>
      <c r="L2236" s="49"/>
      <c r="M2236" s="49"/>
      <c r="N2236" s="49"/>
      <c r="O2236" s="49"/>
      <c r="P2236" s="49"/>
      <c r="Q2236" s="49"/>
      <c r="R2236" s="49"/>
      <c r="S2236" s="47"/>
      <c r="T2236" s="46" t="s">
        <v>87</v>
      </c>
      <c r="U2236" s="46">
        <v>5841241</v>
      </c>
      <c r="V2236" s="46">
        <v>5470338</v>
      </c>
      <c r="W2236" s="46" t="s">
        <v>87</v>
      </c>
      <c r="X2236" s="30">
        <v>2</v>
      </c>
    </row>
    <row r="2237" spans="1:24" x14ac:dyDescent="0.3">
      <c r="A2237" s="32">
        <v>1963</v>
      </c>
      <c r="B2237" s="47" t="s">
        <v>2365</v>
      </c>
      <c r="C2237" s="47"/>
      <c r="D2237" s="47"/>
      <c r="E2237" s="48">
        <v>34.950000000000003</v>
      </c>
      <c r="F2237" s="47"/>
      <c r="G2237" s="47"/>
      <c r="H2237" s="47"/>
      <c r="I2237" s="49">
        <v>234.23419999999999</v>
      </c>
      <c r="J2237" s="47" t="s">
        <v>87</v>
      </c>
      <c r="K2237" s="49"/>
      <c r="L2237" s="49"/>
      <c r="M2237" s="49"/>
      <c r="N2237" s="49"/>
      <c r="O2237" s="49"/>
      <c r="P2237" s="49"/>
      <c r="Q2237" s="49"/>
      <c r="R2237" s="49"/>
      <c r="S2237" s="47"/>
      <c r="T2237" s="46">
        <v>631111</v>
      </c>
      <c r="U2237" s="46">
        <v>1100388</v>
      </c>
      <c r="V2237" s="46">
        <v>1174345</v>
      </c>
      <c r="W2237" s="46">
        <v>1588157</v>
      </c>
      <c r="X2237" s="30">
        <v>4</v>
      </c>
    </row>
    <row r="2238" spans="1:24" x14ac:dyDescent="0.3">
      <c r="A2238" s="32">
        <v>1964</v>
      </c>
      <c r="B2238" s="47" t="s">
        <v>2367</v>
      </c>
      <c r="C2238" s="47"/>
      <c r="D2238" s="47"/>
      <c r="E2238" s="48">
        <v>35</v>
      </c>
      <c r="F2238" s="47"/>
      <c r="G2238" s="47"/>
      <c r="H2238" s="47"/>
      <c r="I2238" s="49">
        <v>291.173</v>
      </c>
      <c r="J2238" s="47" t="s">
        <v>87</v>
      </c>
      <c r="K2238" s="49"/>
      <c r="L2238" s="49"/>
      <c r="M2238" s="49"/>
      <c r="N2238" s="49"/>
      <c r="O2238" s="49"/>
      <c r="P2238" s="49"/>
      <c r="Q2238" s="49"/>
      <c r="R2238" s="49"/>
      <c r="S2238" s="47"/>
      <c r="T2238" s="46"/>
      <c r="U2238" s="46"/>
      <c r="V2238" s="46" t="s">
        <v>87</v>
      </c>
      <c r="W2238" s="46">
        <v>488587</v>
      </c>
      <c r="X2238" s="30">
        <v>1</v>
      </c>
    </row>
    <row r="2239" spans="1:24" x14ac:dyDescent="0.3">
      <c r="A2239" s="32">
        <v>1965</v>
      </c>
      <c r="B2239" s="47" t="s">
        <v>2936</v>
      </c>
      <c r="C2239" s="47"/>
      <c r="D2239" s="47"/>
      <c r="E2239" s="48">
        <v>35.01</v>
      </c>
      <c r="F2239" s="47"/>
      <c r="G2239" s="47"/>
      <c r="H2239" s="47"/>
      <c r="I2239" s="49">
        <v>282.12504999999999</v>
      </c>
      <c r="J2239" s="47" t="s">
        <v>87</v>
      </c>
      <c r="K2239" s="49"/>
      <c r="L2239" s="49"/>
      <c r="M2239" s="49"/>
      <c r="N2239" s="49"/>
      <c r="O2239" s="49"/>
      <c r="P2239" s="49"/>
      <c r="Q2239" s="49"/>
      <c r="R2239" s="49"/>
      <c r="S2239" s="47"/>
      <c r="T2239" s="46"/>
      <c r="U2239" s="46"/>
      <c r="V2239" s="46"/>
      <c r="W2239" s="46">
        <v>1503527</v>
      </c>
      <c r="X2239" s="30">
        <v>1</v>
      </c>
    </row>
    <row r="2240" spans="1:24" x14ac:dyDescent="0.3">
      <c r="A2240" s="32">
        <v>1966</v>
      </c>
      <c r="B2240" s="47" t="s">
        <v>2937</v>
      </c>
      <c r="C2240" s="47"/>
      <c r="D2240" s="47"/>
      <c r="E2240" s="48">
        <v>35.011000000000003</v>
      </c>
      <c r="F2240" s="47"/>
      <c r="G2240" s="47"/>
      <c r="H2240" s="47"/>
      <c r="I2240" s="49">
        <v>266.18765000000002</v>
      </c>
      <c r="J2240" s="47" t="s">
        <v>87</v>
      </c>
      <c r="K2240" s="49"/>
      <c r="L2240" s="49"/>
      <c r="M2240" s="49"/>
      <c r="N2240" s="49"/>
      <c r="O2240" s="49"/>
      <c r="P2240" s="49"/>
      <c r="Q2240" s="49"/>
      <c r="R2240" s="49"/>
      <c r="S2240" s="47"/>
      <c r="T2240" s="46"/>
      <c r="U2240" s="46"/>
      <c r="V2240" s="46"/>
      <c r="W2240" s="46">
        <v>2297458</v>
      </c>
      <c r="X2240" s="30">
        <v>1</v>
      </c>
    </row>
    <row r="2241" spans="1:24" x14ac:dyDescent="0.3">
      <c r="A2241" s="32">
        <v>1967</v>
      </c>
      <c r="B2241" s="47" t="s">
        <v>2938</v>
      </c>
      <c r="C2241" s="47"/>
      <c r="D2241" s="47"/>
      <c r="E2241" s="48">
        <v>35.021999999999998</v>
      </c>
      <c r="F2241" s="47"/>
      <c r="G2241" s="47"/>
      <c r="H2241" s="47"/>
      <c r="I2241" s="49">
        <v>350.15713</v>
      </c>
      <c r="J2241" s="47" t="s">
        <v>87</v>
      </c>
      <c r="K2241" s="49"/>
      <c r="L2241" s="49"/>
      <c r="M2241" s="49"/>
      <c r="N2241" s="49"/>
      <c r="O2241" s="49"/>
      <c r="P2241" s="49"/>
      <c r="Q2241" s="49"/>
      <c r="R2241" s="49"/>
      <c r="S2241" s="47"/>
      <c r="T2241" s="46"/>
      <c r="U2241" s="46"/>
      <c r="V2241" s="46"/>
      <c r="W2241" s="46">
        <v>679220</v>
      </c>
      <c r="X2241" s="30">
        <v>1</v>
      </c>
    </row>
    <row r="2242" spans="1:24" x14ac:dyDescent="0.3">
      <c r="A2242" s="32">
        <v>1968</v>
      </c>
      <c r="B2242" s="47" t="s">
        <v>2939</v>
      </c>
      <c r="C2242" s="47"/>
      <c r="D2242" s="47"/>
      <c r="E2242" s="48">
        <v>35.069000000000003</v>
      </c>
      <c r="F2242" s="47"/>
      <c r="G2242" s="47"/>
      <c r="H2242" s="47"/>
      <c r="I2242" s="49">
        <v>583.33259999999996</v>
      </c>
      <c r="J2242" s="47" t="s">
        <v>87</v>
      </c>
      <c r="K2242" s="49"/>
      <c r="L2242" s="49"/>
      <c r="M2242" s="49"/>
      <c r="N2242" s="49"/>
      <c r="O2242" s="49"/>
      <c r="P2242" s="49"/>
      <c r="Q2242" s="49"/>
      <c r="R2242" s="49"/>
      <c r="S2242" s="47"/>
      <c r="T2242" s="46">
        <v>1241979</v>
      </c>
      <c r="U2242" s="46">
        <v>923096</v>
      </c>
      <c r="V2242" s="46">
        <v>1581289</v>
      </c>
      <c r="W2242" s="46">
        <v>2168240</v>
      </c>
      <c r="X2242" s="30">
        <v>4</v>
      </c>
    </row>
    <row r="2243" spans="1:24" x14ac:dyDescent="0.3">
      <c r="A2243" s="32">
        <v>1969</v>
      </c>
      <c r="B2243" s="47" t="s">
        <v>2940</v>
      </c>
      <c r="C2243" s="47"/>
      <c r="D2243" s="47"/>
      <c r="E2243" s="48">
        <v>35.069000000000003</v>
      </c>
      <c r="F2243" s="47"/>
      <c r="G2243" s="47"/>
      <c r="H2243" s="47"/>
      <c r="I2243" s="49">
        <v>251.26075</v>
      </c>
      <c r="J2243" s="47" t="s">
        <v>87</v>
      </c>
      <c r="K2243" s="49"/>
      <c r="L2243" s="49"/>
      <c r="M2243" s="49"/>
      <c r="N2243" s="49"/>
      <c r="O2243" s="49"/>
      <c r="P2243" s="49"/>
      <c r="Q2243" s="49"/>
      <c r="R2243" s="49"/>
      <c r="S2243" s="47"/>
      <c r="T2243" s="46">
        <v>541183</v>
      </c>
      <c r="U2243" s="46" t="s">
        <v>87</v>
      </c>
      <c r="V2243" s="46">
        <v>357621</v>
      </c>
      <c r="W2243" s="46">
        <v>387579</v>
      </c>
      <c r="X2243" s="30">
        <v>3</v>
      </c>
    </row>
    <row r="2244" spans="1:24" x14ac:dyDescent="0.3">
      <c r="A2244" s="32">
        <v>1970</v>
      </c>
      <c r="B2244" s="47" t="s">
        <v>762</v>
      </c>
      <c r="C2244" s="47"/>
      <c r="D2244" s="47"/>
      <c r="E2244" s="48">
        <v>35.076000000000001</v>
      </c>
      <c r="F2244" s="47"/>
      <c r="G2244" s="47"/>
      <c r="H2244" s="47"/>
      <c r="I2244" s="49">
        <v>238.19273000000001</v>
      </c>
      <c r="J2244" s="47" t="s">
        <v>87</v>
      </c>
      <c r="K2244" s="49"/>
      <c r="L2244" s="49"/>
      <c r="M2244" s="49"/>
      <c r="N2244" s="49"/>
      <c r="O2244" s="49"/>
      <c r="P2244" s="49"/>
      <c r="Q2244" s="49"/>
      <c r="R2244" s="49"/>
      <c r="S2244" s="47"/>
      <c r="T2244" s="46">
        <v>2680106</v>
      </c>
      <c r="U2244" s="46" t="s">
        <v>87</v>
      </c>
      <c r="V2244" s="46" t="s">
        <v>87</v>
      </c>
      <c r="W2244" s="46">
        <v>3954911</v>
      </c>
      <c r="X2244" s="30">
        <v>2</v>
      </c>
    </row>
    <row r="2245" spans="1:24" x14ac:dyDescent="0.3">
      <c r="A2245" s="32">
        <v>1971</v>
      </c>
      <c r="B2245" s="47" t="s">
        <v>2941</v>
      </c>
      <c r="C2245" s="47"/>
      <c r="D2245" s="47"/>
      <c r="E2245" s="48">
        <v>35.08</v>
      </c>
      <c r="F2245" s="47"/>
      <c r="G2245" s="47"/>
      <c r="H2245" s="47"/>
      <c r="I2245" s="49">
        <v>201.15119999999999</v>
      </c>
      <c r="J2245" s="47" t="s">
        <v>87</v>
      </c>
      <c r="K2245" s="49"/>
      <c r="L2245" s="49"/>
      <c r="M2245" s="49"/>
      <c r="N2245" s="49"/>
      <c r="O2245" s="49"/>
      <c r="P2245" s="49"/>
      <c r="Q2245" s="49"/>
      <c r="R2245" s="49"/>
      <c r="S2245" s="47"/>
      <c r="T2245" s="46">
        <v>1468959</v>
      </c>
      <c r="U2245" s="46"/>
      <c r="V2245" s="46">
        <v>1896352</v>
      </c>
      <c r="W2245" s="46">
        <v>2012160</v>
      </c>
      <c r="X2245" s="30">
        <v>3</v>
      </c>
    </row>
    <row r="2246" spans="1:24" x14ac:dyDescent="0.3">
      <c r="A2246" s="32">
        <v>1972</v>
      </c>
      <c r="B2246" s="47" t="s">
        <v>2942</v>
      </c>
      <c r="C2246" s="47"/>
      <c r="D2246" s="47"/>
      <c r="E2246" s="48">
        <v>35.082999999999998</v>
      </c>
      <c r="F2246" s="47"/>
      <c r="G2246" s="47"/>
      <c r="H2246" s="47"/>
      <c r="I2246" s="49">
        <v>604.68804999999998</v>
      </c>
      <c r="J2246" s="47" t="s">
        <v>87</v>
      </c>
      <c r="K2246" s="49"/>
      <c r="L2246" s="49"/>
      <c r="M2246" s="49"/>
      <c r="N2246" s="49"/>
      <c r="O2246" s="49"/>
      <c r="P2246" s="49"/>
      <c r="Q2246" s="49"/>
      <c r="R2246" s="49"/>
      <c r="S2246" s="47"/>
      <c r="T2246" s="46">
        <v>4589060</v>
      </c>
      <c r="U2246" s="46">
        <v>3095261</v>
      </c>
      <c r="V2246" s="46">
        <v>4946856</v>
      </c>
      <c r="W2246" s="46">
        <v>5820560</v>
      </c>
      <c r="X2246" s="30">
        <v>4</v>
      </c>
    </row>
    <row r="2247" spans="1:24" x14ac:dyDescent="0.3">
      <c r="A2247" s="32">
        <v>1973</v>
      </c>
      <c r="B2247" s="47" t="s">
        <v>2369</v>
      </c>
      <c r="C2247" s="47"/>
      <c r="D2247" s="47"/>
      <c r="E2247" s="48">
        <v>35.082999999999998</v>
      </c>
      <c r="F2247" s="47"/>
      <c r="G2247" s="47"/>
      <c r="H2247" s="47"/>
      <c r="I2247" s="49">
        <v>192.11785</v>
      </c>
      <c r="J2247" s="47" t="s">
        <v>87</v>
      </c>
      <c r="K2247" s="49"/>
      <c r="L2247" s="49"/>
      <c r="M2247" s="49"/>
      <c r="N2247" s="49"/>
      <c r="O2247" s="49"/>
      <c r="P2247" s="49"/>
      <c r="Q2247" s="49"/>
      <c r="R2247" s="49"/>
      <c r="S2247" s="47"/>
      <c r="T2247" s="46"/>
      <c r="U2247" s="46">
        <v>1635451</v>
      </c>
      <c r="V2247" s="46">
        <v>1373638</v>
      </c>
      <c r="W2247" s="46"/>
      <c r="X2247" s="30">
        <v>2</v>
      </c>
    </row>
    <row r="2248" spans="1:24" x14ac:dyDescent="0.3">
      <c r="A2248" s="32">
        <v>1974</v>
      </c>
      <c r="B2248" s="47" t="s">
        <v>2943</v>
      </c>
      <c r="C2248" s="47"/>
      <c r="D2248" s="47"/>
      <c r="E2248" s="48">
        <v>35.084000000000003</v>
      </c>
      <c r="F2248" s="47"/>
      <c r="G2248" s="47"/>
      <c r="H2248" s="47"/>
      <c r="I2248" s="49">
        <v>254.2029</v>
      </c>
      <c r="J2248" s="47" t="s">
        <v>87</v>
      </c>
      <c r="K2248" s="49"/>
      <c r="L2248" s="49"/>
      <c r="M2248" s="49"/>
      <c r="N2248" s="49"/>
      <c r="O2248" s="49"/>
      <c r="P2248" s="49"/>
      <c r="Q2248" s="49"/>
      <c r="R2248" s="49"/>
      <c r="S2248" s="47"/>
      <c r="T2248" s="46">
        <v>2828945</v>
      </c>
      <c r="U2248" s="46"/>
      <c r="V2248" s="46">
        <v>2871994</v>
      </c>
      <c r="W2248" s="46">
        <v>3674322</v>
      </c>
      <c r="X2248" s="30">
        <v>3</v>
      </c>
    </row>
    <row r="2249" spans="1:24" x14ac:dyDescent="0.3">
      <c r="A2249" s="32">
        <v>1975</v>
      </c>
      <c r="B2249" s="47" t="s">
        <v>766</v>
      </c>
      <c r="C2249" s="47"/>
      <c r="D2249" s="47"/>
      <c r="E2249" s="48">
        <v>35.085000000000001</v>
      </c>
      <c r="F2249" s="47"/>
      <c r="G2249" s="47"/>
      <c r="H2249" s="47"/>
      <c r="I2249" s="49">
        <v>286.19587000000001</v>
      </c>
      <c r="J2249" s="47" t="s">
        <v>87</v>
      </c>
      <c r="K2249" s="49"/>
      <c r="L2249" s="49"/>
      <c r="M2249" s="49"/>
      <c r="N2249" s="49"/>
      <c r="O2249" s="49"/>
      <c r="P2249" s="49"/>
      <c r="Q2249" s="49"/>
      <c r="R2249" s="49"/>
      <c r="S2249" s="47"/>
      <c r="T2249" s="46"/>
      <c r="U2249" s="46">
        <v>1296242</v>
      </c>
      <c r="V2249" s="46">
        <v>1128414</v>
      </c>
      <c r="W2249" s="46"/>
      <c r="X2249" s="30">
        <v>2</v>
      </c>
    </row>
    <row r="2250" spans="1:24" x14ac:dyDescent="0.3">
      <c r="A2250" s="32">
        <v>1976</v>
      </c>
      <c r="B2250" s="47" t="s">
        <v>2944</v>
      </c>
      <c r="C2250" s="47"/>
      <c r="D2250" s="47"/>
      <c r="E2250" s="48">
        <v>35.088999999999999</v>
      </c>
      <c r="F2250" s="47"/>
      <c r="G2250" s="47"/>
      <c r="H2250" s="47"/>
      <c r="I2250" s="49">
        <v>242.16965999999999</v>
      </c>
      <c r="J2250" s="47" t="s">
        <v>87</v>
      </c>
      <c r="K2250" s="49"/>
      <c r="L2250" s="49"/>
      <c r="M2250" s="49"/>
      <c r="N2250" s="49"/>
      <c r="O2250" s="49"/>
      <c r="P2250" s="49"/>
      <c r="Q2250" s="49"/>
      <c r="R2250" s="49"/>
      <c r="S2250" s="47"/>
      <c r="T2250" s="46"/>
      <c r="U2250" s="46">
        <v>12498782</v>
      </c>
      <c r="V2250" s="46"/>
      <c r="W2250" s="46"/>
      <c r="X2250" s="30">
        <v>1</v>
      </c>
    </row>
    <row r="2251" spans="1:24" x14ac:dyDescent="0.3">
      <c r="A2251" s="32">
        <v>1977</v>
      </c>
      <c r="B2251" s="47" t="s">
        <v>2371</v>
      </c>
      <c r="C2251" s="47"/>
      <c r="D2251" s="47"/>
      <c r="E2251" s="48">
        <v>35.091999999999999</v>
      </c>
      <c r="F2251" s="47"/>
      <c r="G2251" s="47"/>
      <c r="H2251" s="47"/>
      <c r="I2251" s="49">
        <v>277.12432999999999</v>
      </c>
      <c r="J2251" s="47" t="s">
        <v>87</v>
      </c>
      <c r="K2251" s="49"/>
      <c r="L2251" s="49"/>
      <c r="M2251" s="49"/>
      <c r="N2251" s="49"/>
      <c r="O2251" s="49"/>
      <c r="P2251" s="49"/>
      <c r="Q2251" s="49"/>
      <c r="R2251" s="49"/>
      <c r="S2251" s="47"/>
      <c r="T2251" s="46"/>
      <c r="U2251" s="46">
        <v>1832014</v>
      </c>
      <c r="V2251" s="46">
        <v>1552728</v>
      </c>
      <c r="W2251" s="46"/>
      <c r="X2251" s="30">
        <v>2</v>
      </c>
    </row>
    <row r="2252" spans="1:24" x14ac:dyDescent="0.3">
      <c r="A2252" s="32">
        <v>1978</v>
      </c>
      <c r="B2252" s="47" t="s">
        <v>2945</v>
      </c>
      <c r="C2252" s="47"/>
      <c r="D2252" s="47"/>
      <c r="E2252" s="48">
        <v>35.094000000000001</v>
      </c>
      <c r="F2252" s="47"/>
      <c r="G2252" s="47"/>
      <c r="H2252" s="47"/>
      <c r="I2252" s="49">
        <v>682.19754999999998</v>
      </c>
      <c r="J2252" s="47" t="s">
        <v>87</v>
      </c>
      <c r="K2252" s="49"/>
      <c r="L2252" s="49"/>
      <c r="M2252" s="49"/>
      <c r="N2252" s="49"/>
      <c r="O2252" s="49"/>
      <c r="P2252" s="49"/>
      <c r="Q2252" s="49"/>
      <c r="R2252" s="49"/>
      <c r="S2252" s="47"/>
      <c r="T2252" s="46"/>
      <c r="U2252" s="46">
        <v>2439369</v>
      </c>
      <c r="V2252" s="46">
        <v>1960920</v>
      </c>
      <c r="W2252" s="46"/>
      <c r="X2252" s="30">
        <v>2</v>
      </c>
    </row>
    <row r="2253" spans="1:24" x14ac:dyDescent="0.3">
      <c r="A2253" s="32">
        <v>1979</v>
      </c>
      <c r="B2253" s="47" t="s">
        <v>2373</v>
      </c>
      <c r="C2253" s="47"/>
      <c r="D2253" s="47"/>
      <c r="E2253" s="48">
        <v>35.097999999999999</v>
      </c>
      <c r="F2253" s="47"/>
      <c r="G2253" s="47"/>
      <c r="H2253" s="47"/>
      <c r="I2253" s="49">
        <v>292.11254000000002</v>
      </c>
      <c r="J2253" s="47" t="s">
        <v>87</v>
      </c>
      <c r="K2253" s="49"/>
      <c r="L2253" s="49"/>
      <c r="M2253" s="49"/>
      <c r="N2253" s="49"/>
      <c r="O2253" s="49"/>
      <c r="P2253" s="49"/>
      <c r="Q2253" s="49"/>
      <c r="R2253" s="49"/>
      <c r="S2253" s="47"/>
      <c r="T2253" s="46"/>
      <c r="U2253" s="46">
        <v>4940794</v>
      </c>
      <c r="V2253" s="46">
        <v>4043054</v>
      </c>
      <c r="W2253" s="46"/>
      <c r="X2253" s="30">
        <v>2</v>
      </c>
    </row>
    <row r="2254" spans="1:24" x14ac:dyDescent="0.3">
      <c r="A2254" s="32">
        <v>1980</v>
      </c>
      <c r="B2254" s="47" t="s">
        <v>2946</v>
      </c>
      <c r="C2254" s="47"/>
      <c r="D2254" s="47"/>
      <c r="E2254" s="48">
        <v>35.19</v>
      </c>
      <c r="F2254" s="47"/>
      <c r="G2254" s="47"/>
      <c r="H2254" s="47"/>
      <c r="I2254" s="49">
        <v>269.07163000000003</v>
      </c>
      <c r="J2254" s="47" t="s">
        <v>87</v>
      </c>
      <c r="K2254" s="49"/>
      <c r="L2254" s="49"/>
      <c r="M2254" s="49"/>
      <c r="N2254" s="49"/>
      <c r="O2254" s="49"/>
      <c r="P2254" s="49"/>
      <c r="Q2254" s="49"/>
      <c r="R2254" s="49"/>
      <c r="S2254" s="47"/>
      <c r="T2254" s="46"/>
      <c r="U2254" s="46">
        <v>1484055</v>
      </c>
      <c r="V2254" s="46">
        <v>1074676</v>
      </c>
      <c r="W2254" s="46"/>
      <c r="X2254" s="30">
        <v>2</v>
      </c>
    </row>
    <row r="2255" spans="1:24" x14ac:dyDescent="0.3">
      <c r="A2255" s="32">
        <v>1981</v>
      </c>
      <c r="B2255" s="47" t="s">
        <v>2375</v>
      </c>
      <c r="C2255" s="47"/>
      <c r="D2255" s="47"/>
      <c r="E2255" s="48">
        <v>35.197000000000003</v>
      </c>
      <c r="F2255" s="47"/>
      <c r="G2255" s="47"/>
      <c r="H2255" s="47"/>
      <c r="I2255" s="49">
        <v>542.27256999999997</v>
      </c>
      <c r="J2255" s="47" t="s">
        <v>87</v>
      </c>
      <c r="K2255" s="49"/>
      <c r="L2255" s="49"/>
      <c r="M2255" s="49"/>
      <c r="N2255" s="49"/>
      <c r="O2255" s="49"/>
      <c r="P2255" s="49"/>
      <c r="Q2255" s="49"/>
      <c r="R2255" s="49"/>
      <c r="S2255" s="47"/>
      <c r="T2255" s="46">
        <v>183806</v>
      </c>
      <c r="U2255" s="46">
        <v>406541</v>
      </c>
      <c r="V2255" s="46"/>
      <c r="W2255" s="46"/>
      <c r="X2255" s="30">
        <v>2</v>
      </c>
    </row>
    <row r="2256" spans="1:24" x14ac:dyDescent="0.3">
      <c r="A2256" s="32">
        <v>1982</v>
      </c>
      <c r="B2256" s="47" t="s">
        <v>2947</v>
      </c>
      <c r="C2256" s="47"/>
      <c r="D2256" s="47"/>
      <c r="E2256" s="48">
        <v>35.215000000000003</v>
      </c>
      <c r="F2256" s="47"/>
      <c r="G2256" s="47"/>
      <c r="H2256" s="47"/>
      <c r="I2256" s="49">
        <v>127.09917</v>
      </c>
      <c r="J2256" s="47">
        <v>127.09878999999999</v>
      </c>
      <c r="K2256" s="49"/>
      <c r="L2256" s="49"/>
      <c r="M2256" s="49"/>
      <c r="N2256" s="49"/>
      <c r="O2256" s="49"/>
      <c r="P2256" s="49"/>
      <c r="Q2256" s="49"/>
      <c r="R2256" s="49"/>
      <c r="S2256" s="47"/>
      <c r="T2256" s="46"/>
      <c r="U2256" s="46">
        <v>1244421</v>
      </c>
      <c r="V2256" s="46">
        <v>1067081</v>
      </c>
      <c r="W2256" s="46"/>
      <c r="X2256" s="30">
        <v>2</v>
      </c>
    </row>
    <row r="2257" spans="1:24" x14ac:dyDescent="0.3">
      <c r="A2257" s="32">
        <v>1983</v>
      </c>
      <c r="B2257" s="47" t="s">
        <v>2948</v>
      </c>
      <c r="C2257" s="47"/>
      <c r="D2257" s="47"/>
      <c r="E2257" s="48">
        <v>35.505000000000003</v>
      </c>
      <c r="F2257" s="47"/>
      <c r="G2257" s="47"/>
      <c r="H2257" s="47"/>
      <c r="I2257" s="49">
        <v>248.14070000000001</v>
      </c>
      <c r="J2257" s="47" t="s">
        <v>87</v>
      </c>
      <c r="K2257" s="49"/>
      <c r="L2257" s="49"/>
      <c r="M2257" s="49"/>
      <c r="N2257" s="49"/>
      <c r="O2257" s="49"/>
      <c r="P2257" s="49"/>
      <c r="Q2257" s="49"/>
      <c r="R2257" s="49"/>
      <c r="S2257" s="47"/>
      <c r="T2257" s="46"/>
      <c r="U2257" s="46"/>
      <c r="V2257" s="46"/>
      <c r="W2257" s="46">
        <v>7971890</v>
      </c>
      <c r="X2257" s="30">
        <v>1</v>
      </c>
    </row>
    <row r="2258" spans="1:24" x14ac:dyDescent="0.3">
      <c r="A2258" s="32">
        <v>1984</v>
      </c>
      <c r="B2258" s="47" t="s">
        <v>2949</v>
      </c>
      <c r="C2258" s="47"/>
      <c r="D2258" s="47"/>
      <c r="E2258" s="48">
        <v>35.51</v>
      </c>
      <c r="F2258" s="47"/>
      <c r="G2258" s="47"/>
      <c r="H2258" s="47"/>
      <c r="I2258" s="49">
        <v>150.1403</v>
      </c>
      <c r="J2258" s="47" t="s">
        <v>87</v>
      </c>
      <c r="K2258" s="49"/>
      <c r="L2258" s="49"/>
      <c r="M2258" s="49"/>
      <c r="N2258" s="49"/>
      <c r="O2258" s="49"/>
      <c r="P2258" s="49"/>
      <c r="Q2258" s="49"/>
      <c r="R2258" s="49"/>
      <c r="S2258" s="47"/>
      <c r="T2258" s="46"/>
      <c r="U2258" s="46"/>
      <c r="V2258" s="46"/>
      <c r="W2258" s="46">
        <v>2375454</v>
      </c>
      <c r="X2258" s="30">
        <v>1</v>
      </c>
    </row>
    <row r="2259" spans="1:24" x14ac:dyDescent="0.3">
      <c r="A2259" s="32">
        <v>1985</v>
      </c>
      <c r="B2259" s="47" t="s">
        <v>2377</v>
      </c>
      <c r="C2259" s="47"/>
      <c r="D2259" s="47"/>
      <c r="E2259" s="48">
        <v>35.600999999999999</v>
      </c>
      <c r="F2259" s="47"/>
      <c r="G2259" s="47"/>
      <c r="H2259" s="47"/>
      <c r="I2259" s="49">
        <v>280.10939999999999</v>
      </c>
      <c r="J2259" s="47" t="s">
        <v>87</v>
      </c>
      <c r="K2259" s="49"/>
      <c r="L2259" s="49"/>
      <c r="M2259" s="49"/>
      <c r="N2259" s="49"/>
      <c r="O2259" s="49"/>
      <c r="P2259" s="49"/>
      <c r="Q2259" s="49"/>
      <c r="R2259" s="49"/>
      <c r="S2259" s="47"/>
      <c r="T2259" s="46"/>
      <c r="U2259" s="46">
        <v>1688553</v>
      </c>
      <c r="V2259" s="46">
        <v>996328</v>
      </c>
      <c r="W2259" s="46">
        <v>1619776</v>
      </c>
      <c r="X2259" s="30">
        <v>3</v>
      </c>
    </row>
    <row r="2260" spans="1:24" x14ac:dyDescent="0.3">
      <c r="A2260" s="32">
        <v>1986</v>
      </c>
      <c r="B2260" s="47" t="s">
        <v>2950</v>
      </c>
      <c r="C2260" s="47"/>
      <c r="D2260" s="47"/>
      <c r="E2260" s="48">
        <v>35.603999999999999</v>
      </c>
      <c r="F2260" s="47"/>
      <c r="G2260" s="47"/>
      <c r="H2260" s="47"/>
      <c r="I2260" s="49">
        <v>393.339</v>
      </c>
      <c r="J2260" s="47" t="s">
        <v>87</v>
      </c>
      <c r="K2260" s="49"/>
      <c r="L2260" s="49"/>
      <c r="M2260" s="49"/>
      <c r="N2260" s="49"/>
      <c r="O2260" s="49"/>
      <c r="P2260" s="49"/>
      <c r="Q2260" s="49"/>
      <c r="R2260" s="49"/>
      <c r="S2260" s="47"/>
      <c r="T2260" s="46"/>
      <c r="U2260" s="46">
        <v>1302798</v>
      </c>
      <c r="V2260" s="46">
        <v>771362</v>
      </c>
      <c r="W2260" s="46">
        <v>1331955</v>
      </c>
      <c r="X2260" s="30">
        <v>3</v>
      </c>
    </row>
    <row r="2261" spans="1:24" x14ac:dyDescent="0.3">
      <c r="A2261" s="32">
        <v>1987</v>
      </c>
      <c r="B2261" s="47" t="s">
        <v>2380</v>
      </c>
      <c r="C2261" s="47"/>
      <c r="D2261" s="47"/>
      <c r="E2261" s="48">
        <v>35.673000000000002</v>
      </c>
      <c r="F2261" s="47"/>
      <c r="G2261" s="47"/>
      <c r="H2261" s="47"/>
      <c r="I2261" s="49">
        <v>364.22442999999998</v>
      </c>
      <c r="J2261" s="47" t="s">
        <v>87</v>
      </c>
      <c r="K2261" s="49"/>
      <c r="L2261" s="49"/>
      <c r="M2261" s="49"/>
      <c r="N2261" s="49"/>
      <c r="O2261" s="49"/>
      <c r="P2261" s="49"/>
      <c r="Q2261" s="49"/>
      <c r="R2261" s="49"/>
      <c r="S2261" s="47"/>
      <c r="T2261" s="46"/>
      <c r="U2261" s="46"/>
      <c r="V2261" s="46"/>
      <c r="W2261" s="46">
        <v>2076271</v>
      </c>
      <c r="X2261" s="30">
        <v>1</v>
      </c>
    </row>
    <row r="2262" spans="1:24" x14ac:dyDescent="0.3">
      <c r="A2262" s="32">
        <v>1988</v>
      </c>
      <c r="B2262" s="47" t="s">
        <v>2378</v>
      </c>
      <c r="C2262" s="47"/>
      <c r="D2262" s="47"/>
      <c r="E2262" s="48">
        <v>35.674999999999997</v>
      </c>
      <c r="F2262" s="47"/>
      <c r="G2262" s="47"/>
      <c r="H2262" s="47"/>
      <c r="I2262" s="49">
        <v>220.10939999999999</v>
      </c>
      <c r="J2262" s="47" t="s">
        <v>87</v>
      </c>
      <c r="K2262" s="49"/>
      <c r="L2262" s="49"/>
      <c r="M2262" s="49"/>
      <c r="N2262" s="49"/>
      <c r="O2262" s="49"/>
      <c r="P2262" s="49"/>
      <c r="Q2262" s="49"/>
      <c r="R2262" s="49"/>
      <c r="S2262" s="47"/>
      <c r="T2262" s="46"/>
      <c r="U2262" s="46"/>
      <c r="V2262" s="46"/>
      <c r="W2262" s="46">
        <v>1401161</v>
      </c>
      <c r="X2262" s="30">
        <v>1</v>
      </c>
    </row>
    <row r="2263" spans="1:24" x14ac:dyDescent="0.3">
      <c r="A2263" s="32">
        <v>1989</v>
      </c>
      <c r="B2263" s="47" t="s">
        <v>2382</v>
      </c>
      <c r="C2263" s="47"/>
      <c r="D2263" s="47"/>
      <c r="E2263" s="48">
        <v>35.68</v>
      </c>
      <c r="F2263" s="47"/>
      <c r="G2263" s="47"/>
      <c r="H2263" s="47"/>
      <c r="I2263" s="49">
        <v>322.25024999999999</v>
      </c>
      <c r="J2263" s="47" t="s">
        <v>87</v>
      </c>
      <c r="K2263" s="49"/>
      <c r="L2263" s="49"/>
      <c r="M2263" s="49"/>
      <c r="N2263" s="49"/>
      <c r="O2263" s="49"/>
      <c r="P2263" s="49"/>
      <c r="Q2263" s="49"/>
      <c r="R2263" s="49"/>
      <c r="S2263" s="47"/>
      <c r="T2263" s="46">
        <v>540579</v>
      </c>
      <c r="U2263" s="46">
        <v>289370</v>
      </c>
      <c r="V2263" s="46">
        <v>119712</v>
      </c>
      <c r="W2263" s="46">
        <v>1501377</v>
      </c>
      <c r="X2263" s="30">
        <v>4</v>
      </c>
    </row>
    <row r="2264" spans="1:24" x14ac:dyDescent="0.3">
      <c r="A2264" s="32">
        <v>1990</v>
      </c>
      <c r="B2264" s="47" t="s">
        <v>2951</v>
      </c>
      <c r="C2264" s="47"/>
      <c r="D2264" s="47"/>
      <c r="E2264" s="48">
        <v>35.795000000000002</v>
      </c>
      <c r="F2264" s="47"/>
      <c r="G2264" s="47"/>
      <c r="H2264" s="47"/>
      <c r="I2264" s="49">
        <v>370.35939999999999</v>
      </c>
      <c r="J2264" s="47" t="s">
        <v>87</v>
      </c>
      <c r="K2264" s="49"/>
      <c r="L2264" s="49"/>
      <c r="M2264" s="49"/>
      <c r="N2264" s="49"/>
      <c r="O2264" s="49"/>
      <c r="P2264" s="49"/>
      <c r="Q2264" s="49"/>
      <c r="R2264" s="49"/>
      <c r="S2264" s="47"/>
      <c r="T2264" s="46"/>
      <c r="U2264" s="46"/>
      <c r="V2264" s="46"/>
      <c r="W2264" s="46">
        <v>3007797</v>
      </c>
      <c r="X2264" s="30">
        <v>1</v>
      </c>
    </row>
    <row r="2265" spans="1:24" x14ac:dyDescent="0.3">
      <c r="A2265" s="32">
        <v>1991</v>
      </c>
      <c r="B2265" s="47" t="s">
        <v>2952</v>
      </c>
      <c r="C2265" s="47"/>
      <c r="D2265" s="47"/>
      <c r="E2265" s="48">
        <v>35.844000000000001</v>
      </c>
      <c r="F2265" s="47"/>
      <c r="G2265" s="47"/>
      <c r="H2265" s="47"/>
      <c r="I2265" s="49">
        <v>258.13628</v>
      </c>
      <c r="J2265" s="47" t="s">
        <v>87</v>
      </c>
      <c r="K2265" s="49"/>
      <c r="L2265" s="49"/>
      <c r="M2265" s="49"/>
      <c r="N2265" s="49"/>
      <c r="O2265" s="49"/>
      <c r="P2265" s="49"/>
      <c r="Q2265" s="49"/>
      <c r="R2265" s="49"/>
      <c r="S2265" s="47"/>
      <c r="T2265" s="46"/>
      <c r="U2265" s="46"/>
      <c r="V2265" s="46"/>
      <c r="W2265" s="46">
        <v>4128982</v>
      </c>
      <c r="X2265" s="30">
        <v>1</v>
      </c>
    </row>
    <row r="2266" spans="1:24" x14ac:dyDescent="0.3">
      <c r="A2266" s="32">
        <v>1992</v>
      </c>
      <c r="B2266" s="47" t="s">
        <v>2953</v>
      </c>
      <c r="C2266" s="47"/>
      <c r="D2266" s="47"/>
      <c r="E2266" s="48">
        <v>35.844000000000001</v>
      </c>
      <c r="F2266" s="47"/>
      <c r="G2266" s="47"/>
      <c r="H2266" s="47"/>
      <c r="I2266" s="49">
        <v>456.14240999999998</v>
      </c>
      <c r="J2266" s="47" t="s">
        <v>87</v>
      </c>
      <c r="K2266" s="49"/>
      <c r="L2266" s="49"/>
      <c r="M2266" s="49"/>
      <c r="N2266" s="49"/>
      <c r="O2266" s="49"/>
      <c r="P2266" s="49"/>
      <c r="Q2266" s="49"/>
      <c r="R2266" s="49"/>
      <c r="S2266" s="47"/>
      <c r="T2266" s="46"/>
      <c r="U2266" s="46"/>
      <c r="V2266" s="46"/>
      <c r="W2266" s="46">
        <v>9529738</v>
      </c>
      <c r="X2266" s="30">
        <v>1</v>
      </c>
    </row>
    <row r="2267" spans="1:24" x14ac:dyDescent="0.3">
      <c r="A2267" s="32">
        <v>1993</v>
      </c>
      <c r="B2267" s="47" t="s">
        <v>2954</v>
      </c>
      <c r="C2267" s="47"/>
      <c r="D2267" s="47"/>
      <c r="E2267" s="48">
        <v>35.847999999999999</v>
      </c>
      <c r="F2267" s="47"/>
      <c r="G2267" s="47"/>
      <c r="H2267" s="47"/>
      <c r="I2267" s="49">
        <v>380.12142</v>
      </c>
      <c r="J2267" s="47" t="s">
        <v>87</v>
      </c>
      <c r="K2267" s="49"/>
      <c r="L2267" s="49"/>
      <c r="M2267" s="49"/>
      <c r="N2267" s="49"/>
      <c r="O2267" s="49"/>
      <c r="P2267" s="49"/>
      <c r="Q2267" s="49"/>
      <c r="R2267" s="49"/>
      <c r="S2267" s="47"/>
      <c r="T2267" s="46"/>
      <c r="U2267" s="46"/>
      <c r="V2267" s="46"/>
      <c r="W2267" s="46">
        <v>13674667</v>
      </c>
      <c r="X2267" s="30">
        <v>1</v>
      </c>
    </row>
    <row r="2268" spans="1:24" x14ac:dyDescent="0.3">
      <c r="A2268" s="32">
        <v>1994</v>
      </c>
      <c r="B2268" s="47" t="s">
        <v>2383</v>
      </c>
      <c r="C2268" s="47"/>
      <c r="D2268" s="47"/>
      <c r="E2268" s="48">
        <v>35.853000000000002</v>
      </c>
      <c r="F2268" s="47"/>
      <c r="G2268" s="47"/>
      <c r="H2268" s="47"/>
      <c r="I2268" s="49">
        <v>192.09923000000001</v>
      </c>
      <c r="J2268" s="47" t="s">
        <v>87</v>
      </c>
      <c r="K2268" s="49"/>
      <c r="L2268" s="49"/>
      <c r="M2268" s="49"/>
      <c r="N2268" s="49"/>
      <c r="O2268" s="49"/>
      <c r="P2268" s="49"/>
      <c r="Q2268" s="49"/>
      <c r="R2268" s="49"/>
      <c r="S2268" s="47"/>
      <c r="T2268" s="46"/>
      <c r="U2268" s="46"/>
      <c r="V2268" s="46"/>
      <c r="W2268" s="46">
        <v>3973243</v>
      </c>
      <c r="X2268" s="30">
        <v>1</v>
      </c>
    </row>
    <row r="2269" spans="1:24" x14ac:dyDescent="0.3">
      <c r="A2269" s="32">
        <v>1995</v>
      </c>
      <c r="B2269" s="47" t="s">
        <v>2386</v>
      </c>
      <c r="C2269" s="47"/>
      <c r="D2269" s="47"/>
      <c r="E2269" s="48">
        <v>35.854999999999997</v>
      </c>
      <c r="F2269" s="47"/>
      <c r="G2269" s="47"/>
      <c r="H2269" s="47"/>
      <c r="I2269" s="49">
        <v>568.25720000000001</v>
      </c>
      <c r="J2269" s="47" t="s">
        <v>87</v>
      </c>
      <c r="K2269" s="49"/>
      <c r="L2269" s="49"/>
      <c r="M2269" s="49"/>
      <c r="N2269" s="49"/>
      <c r="O2269" s="49"/>
      <c r="P2269" s="49"/>
      <c r="Q2269" s="49"/>
      <c r="R2269" s="49"/>
      <c r="S2269" s="47"/>
      <c r="T2269" s="46"/>
      <c r="U2269" s="46"/>
      <c r="V2269" s="46"/>
      <c r="W2269" s="46">
        <v>179667084</v>
      </c>
      <c r="X2269" s="30">
        <v>1</v>
      </c>
    </row>
    <row r="2270" spans="1:24" x14ac:dyDescent="0.3">
      <c r="A2270" s="32">
        <v>1996</v>
      </c>
      <c r="B2270" s="47" t="s">
        <v>2385</v>
      </c>
      <c r="C2270" s="47"/>
      <c r="D2270" s="47"/>
      <c r="E2270" s="48">
        <v>35.856000000000002</v>
      </c>
      <c r="F2270" s="47"/>
      <c r="G2270" s="47"/>
      <c r="H2270" s="47"/>
      <c r="I2270" s="49">
        <v>934.86114999999995</v>
      </c>
      <c r="J2270" s="47" t="s">
        <v>87</v>
      </c>
      <c r="K2270" s="49"/>
      <c r="L2270" s="49"/>
      <c r="M2270" s="49"/>
      <c r="N2270" s="49"/>
      <c r="O2270" s="49"/>
      <c r="P2270" s="49"/>
      <c r="Q2270" s="49"/>
      <c r="R2270" s="49"/>
      <c r="S2270" s="47"/>
      <c r="T2270" s="46"/>
      <c r="U2270" s="46"/>
      <c r="V2270" s="46"/>
      <c r="W2270" s="46">
        <v>2418184</v>
      </c>
      <c r="X2270" s="30">
        <v>1</v>
      </c>
    </row>
    <row r="2271" spans="1:24" x14ac:dyDescent="0.3">
      <c r="A2271" s="32">
        <v>1997</v>
      </c>
      <c r="B2271" s="47" t="s">
        <v>770</v>
      </c>
      <c r="C2271" s="47"/>
      <c r="D2271" s="47"/>
      <c r="E2271" s="48">
        <v>35.896000000000001</v>
      </c>
      <c r="F2271" s="47"/>
      <c r="G2271" s="47"/>
      <c r="H2271" s="47"/>
      <c r="I2271" s="49">
        <v>216.11447999999999</v>
      </c>
      <c r="J2271" s="47" t="s">
        <v>87</v>
      </c>
      <c r="K2271" s="49"/>
      <c r="L2271" s="49"/>
      <c r="M2271" s="49"/>
      <c r="N2271" s="49"/>
      <c r="O2271" s="49"/>
      <c r="P2271" s="49"/>
      <c r="Q2271" s="49"/>
      <c r="R2271" s="49"/>
      <c r="S2271" s="47"/>
      <c r="T2271" s="46"/>
      <c r="U2271" s="46">
        <v>10577923</v>
      </c>
      <c r="V2271" s="46"/>
      <c r="W2271" s="46"/>
      <c r="X2271" s="30">
        <v>1</v>
      </c>
    </row>
    <row r="2272" spans="1:24" x14ac:dyDescent="0.3">
      <c r="A2272" s="32">
        <v>1998</v>
      </c>
      <c r="B2272" s="47" t="s">
        <v>2388</v>
      </c>
      <c r="C2272" s="47"/>
      <c r="D2272" s="47"/>
      <c r="E2272" s="48">
        <v>35.908999999999999</v>
      </c>
      <c r="F2272" s="47"/>
      <c r="G2272" s="47"/>
      <c r="H2272" s="47"/>
      <c r="I2272" s="49">
        <v>676.44005000000004</v>
      </c>
      <c r="J2272" s="47" t="s">
        <v>87</v>
      </c>
      <c r="K2272" s="49"/>
      <c r="L2272" s="49"/>
      <c r="M2272" s="49"/>
      <c r="N2272" s="49"/>
      <c r="O2272" s="49"/>
      <c r="P2272" s="49"/>
      <c r="Q2272" s="49"/>
      <c r="R2272" s="49"/>
      <c r="S2272" s="47"/>
      <c r="T2272" s="46"/>
      <c r="U2272" s="46"/>
      <c r="V2272" s="46"/>
      <c r="W2272" s="46">
        <v>15088792</v>
      </c>
      <c r="X2272" s="30">
        <v>1</v>
      </c>
    </row>
    <row r="2273" spans="1:24" x14ac:dyDescent="0.3">
      <c r="A2273" s="32">
        <v>1999</v>
      </c>
      <c r="B2273" s="47" t="s">
        <v>2389</v>
      </c>
      <c r="C2273" s="47"/>
      <c r="D2273" s="47"/>
      <c r="E2273" s="48">
        <v>35.911999999999999</v>
      </c>
      <c r="F2273" s="47"/>
      <c r="G2273" s="47"/>
      <c r="H2273" s="47"/>
      <c r="I2273" s="49">
        <v>282.18256000000002</v>
      </c>
      <c r="J2273" s="47" t="s">
        <v>87</v>
      </c>
      <c r="K2273" s="49"/>
      <c r="L2273" s="49"/>
      <c r="M2273" s="49"/>
      <c r="N2273" s="49"/>
      <c r="O2273" s="49"/>
      <c r="P2273" s="49"/>
      <c r="Q2273" s="49"/>
      <c r="R2273" s="49"/>
      <c r="S2273" s="47"/>
      <c r="T2273" s="46"/>
      <c r="U2273" s="46"/>
      <c r="V2273" s="46"/>
      <c r="W2273" s="46">
        <v>1797961</v>
      </c>
      <c r="X2273" s="30">
        <v>1</v>
      </c>
    </row>
    <row r="2274" spans="1:24" x14ac:dyDescent="0.3">
      <c r="A2274" s="32">
        <v>2000</v>
      </c>
      <c r="B2274" s="47" t="s">
        <v>2956</v>
      </c>
      <c r="C2274" s="47"/>
      <c r="D2274" s="47"/>
      <c r="E2274" s="48">
        <v>35.912999999999997</v>
      </c>
      <c r="F2274" s="47"/>
      <c r="G2274" s="47"/>
      <c r="H2274" s="47"/>
      <c r="I2274" s="49">
        <v>318.19378999999998</v>
      </c>
      <c r="J2274" s="47" t="s">
        <v>87</v>
      </c>
      <c r="K2274" s="49"/>
      <c r="L2274" s="49"/>
      <c r="M2274" s="49"/>
      <c r="N2274" s="49"/>
      <c r="O2274" s="49"/>
      <c r="P2274" s="49"/>
      <c r="Q2274" s="49"/>
      <c r="R2274" s="49"/>
      <c r="S2274" s="47"/>
      <c r="T2274" s="46"/>
      <c r="U2274" s="46"/>
      <c r="V2274" s="46"/>
      <c r="W2274" s="46">
        <v>1288673</v>
      </c>
      <c r="X2274" s="30">
        <v>1</v>
      </c>
    </row>
    <row r="2275" spans="1:24" x14ac:dyDescent="0.3">
      <c r="A2275" s="32">
        <v>2001</v>
      </c>
      <c r="B2275" s="47" t="s">
        <v>2957</v>
      </c>
      <c r="C2275" s="47"/>
      <c r="D2275" s="47"/>
      <c r="E2275" s="48">
        <v>36.030999999999999</v>
      </c>
      <c r="F2275" s="47"/>
      <c r="G2275" s="47"/>
      <c r="H2275" s="47"/>
      <c r="I2275" s="49">
        <v>345.13191999999998</v>
      </c>
      <c r="J2275" s="47" t="s">
        <v>87</v>
      </c>
      <c r="K2275" s="49"/>
      <c r="L2275" s="49"/>
      <c r="M2275" s="49"/>
      <c r="N2275" s="49"/>
      <c r="O2275" s="49"/>
      <c r="P2275" s="49"/>
      <c r="Q2275" s="49"/>
      <c r="R2275" s="49"/>
      <c r="S2275" s="47"/>
      <c r="T2275" s="46"/>
      <c r="U2275" s="46"/>
      <c r="V2275" s="46" t="s">
        <v>87</v>
      </c>
      <c r="W2275" s="46">
        <v>1307405</v>
      </c>
      <c r="X2275" s="30">
        <v>1</v>
      </c>
    </row>
    <row r="2276" spans="1:24" x14ac:dyDescent="0.3">
      <c r="A2276" s="32">
        <v>2002</v>
      </c>
      <c r="B2276" s="47" t="s">
        <v>2958</v>
      </c>
      <c r="C2276" s="47"/>
      <c r="D2276" s="47"/>
      <c r="E2276" s="48">
        <v>36.039000000000001</v>
      </c>
      <c r="F2276" s="47"/>
      <c r="G2276" s="47"/>
      <c r="H2276" s="47"/>
      <c r="I2276" s="49">
        <v>136.12465</v>
      </c>
      <c r="J2276" s="47" t="s">
        <v>87</v>
      </c>
      <c r="K2276" s="49"/>
      <c r="L2276" s="49"/>
      <c r="M2276" s="49"/>
      <c r="N2276" s="49"/>
      <c r="O2276" s="49"/>
      <c r="P2276" s="49"/>
      <c r="Q2276" s="49"/>
      <c r="R2276" s="49"/>
      <c r="S2276" s="47"/>
      <c r="T2276" s="46"/>
      <c r="U2276" s="46">
        <v>6812143</v>
      </c>
      <c r="V2276" s="46" t="s">
        <v>87</v>
      </c>
      <c r="W2276" s="46">
        <v>7161480</v>
      </c>
      <c r="X2276" s="30">
        <v>2</v>
      </c>
    </row>
    <row r="2277" spans="1:24" x14ac:dyDescent="0.3">
      <c r="A2277" s="32">
        <v>2003</v>
      </c>
      <c r="B2277" s="47" t="s">
        <v>2959</v>
      </c>
      <c r="C2277" s="47"/>
      <c r="D2277" s="47"/>
      <c r="E2277" s="48">
        <v>36.109000000000002</v>
      </c>
      <c r="F2277" s="47"/>
      <c r="G2277" s="47"/>
      <c r="H2277" s="47"/>
      <c r="I2277" s="49">
        <v>476.1798</v>
      </c>
      <c r="J2277" s="47" t="s">
        <v>87</v>
      </c>
      <c r="K2277" s="49"/>
      <c r="L2277" s="49"/>
      <c r="M2277" s="49"/>
      <c r="N2277" s="49"/>
      <c r="O2277" s="49"/>
      <c r="P2277" s="49"/>
      <c r="Q2277" s="49"/>
      <c r="R2277" s="49"/>
      <c r="S2277" s="47"/>
      <c r="T2277" s="46">
        <v>18696824</v>
      </c>
      <c r="U2277" s="46"/>
      <c r="V2277" s="46" t="s">
        <v>87</v>
      </c>
      <c r="W2277" s="46"/>
      <c r="X2277" s="30">
        <v>1</v>
      </c>
    </row>
    <row r="2278" spans="1:24" x14ac:dyDescent="0.3">
      <c r="A2278" s="32">
        <v>2004</v>
      </c>
      <c r="B2278" s="47" t="s">
        <v>2391</v>
      </c>
      <c r="C2278" s="47"/>
      <c r="D2278" s="47"/>
      <c r="E2278" s="48">
        <v>36.116</v>
      </c>
      <c r="F2278" s="47"/>
      <c r="G2278" s="47"/>
      <c r="H2278" s="47"/>
      <c r="I2278" s="49">
        <v>523.23532</v>
      </c>
      <c r="J2278" s="47" t="s">
        <v>87</v>
      </c>
      <c r="K2278" s="49"/>
      <c r="L2278" s="49"/>
      <c r="M2278" s="49"/>
      <c r="N2278" s="49"/>
      <c r="O2278" s="49"/>
      <c r="P2278" s="49"/>
      <c r="Q2278" s="49"/>
      <c r="R2278" s="49"/>
      <c r="S2278" s="47"/>
      <c r="T2278" s="46"/>
      <c r="U2278" s="46"/>
      <c r="V2278" s="46"/>
      <c r="W2278" s="46">
        <v>29663612</v>
      </c>
      <c r="X2278" s="30">
        <v>1</v>
      </c>
    </row>
    <row r="2279" spans="1:24" x14ac:dyDescent="0.3">
      <c r="A2279" s="32">
        <v>2005</v>
      </c>
      <c r="B2279" s="47" t="s">
        <v>2960</v>
      </c>
      <c r="C2279" s="47"/>
      <c r="D2279" s="47"/>
      <c r="E2279" s="48">
        <v>36.116</v>
      </c>
      <c r="F2279" s="47"/>
      <c r="G2279" s="47"/>
      <c r="H2279" s="47"/>
      <c r="I2279" s="49">
        <v>667.28953999999999</v>
      </c>
      <c r="J2279" s="47" t="s">
        <v>87</v>
      </c>
      <c r="K2279" s="49"/>
      <c r="L2279" s="49"/>
      <c r="M2279" s="49"/>
      <c r="N2279" s="49"/>
      <c r="O2279" s="49"/>
      <c r="P2279" s="49"/>
      <c r="Q2279" s="49"/>
      <c r="R2279" s="49"/>
      <c r="S2279" s="47"/>
      <c r="T2279" s="46"/>
      <c r="U2279" s="46"/>
      <c r="V2279" s="46">
        <v>903689</v>
      </c>
      <c r="W2279" s="46">
        <v>1572963</v>
      </c>
      <c r="X2279" s="30">
        <v>2</v>
      </c>
    </row>
    <row r="2280" spans="1:24" x14ac:dyDescent="0.3">
      <c r="A2280" s="32">
        <v>2006</v>
      </c>
      <c r="B2280" s="47" t="s">
        <v>2961</v>
      </c>
      <c r="C2280" s="47"/>
      <c r="D2280" s="47"/>
      <c r="E2280" s="48">
        <v>36.118000000000002</v>
      </c>
      <c r="F2280" s="47"/>
      <c r="G2280" s="47"/>
      <c r="H2280" s="47"/>
      <c r="I2280" s="49">
        <v>568.29358000000002</v>
      </c>
      <c r="J2280" s="47" t="s">
        <v>87</v>
      </c>
      <c r="K2280" s="49"/>
      <c r="L2280" s="49"/>
      <c r="M2280" s="49"/>
      <c r="N2280" s="49"/>
      <c r="O2280" s="49"/>
      <c r="P2280" s="49"/>
      <c r="Q2280" s="49"/>
      <c r="R2280" s="49"/>
      <c r="S2280" s="47"/>
      <c r="T2280" s="46">
        <v>1329434</v>
      </c>
      <c r="U2280" s="46">
        <v>2440383</v>
      </c>
      <c r="V2280" s="46">
        <v>2393849</v>
      </c>
      <c r="W2280" s="46">
        <v>2701693</v>
      </c>
      <c r="X2280" s="30">
        <v>4</v>
      </c>
    </row>
    <row r="2281" spans="1:24" x14ac:dyDescent="0.3">
      <c r="A2281" s="32">
        <v>2007</v>
      </c>
      <c r="B2281" s="47" t="s">
        <v>2962</v>
      </c>
      <c r="C2281" s="47"/>
      <c r="D2281" s="47"/>
      <c r="E2281" s="48">
        <v>36.119</v>
      </c>
      <c r="F2281" s="47"/>
      <c r="G2281" s="47"/>
      <c r="H2281" s="47"/>
      <c r="I2281" s="49">
        <v>393.17167999999998</v>
      </c>
      <c r="J2281" s="47" t="s">
        <v>87</v>
      </c>
      <c r="K2281" s="49"/>
      <c r="L2281" s="49"/>
      <c r="M2281" s="49"/>
      <c r="N2281" s="49"/>
      <c r="O2281" s="49"/>
      <c r="P2281" s="49"/>
      <c r="Q2281" s="49"/>
      <c r="R2281" s="49"/>
      <c r="S2281" s="47"/>
      <c r="T2281" s="46"/>
      <c r="U2281" s="46"/>
      <c r="V2281" s="46"/>
      <c r="W2281" s="46">
        <v>1906732</v>
      </c>
      <c r="X2281" s="30">
        <v>1</v>
      </c>
    </row>
    <row r="2282" spans="1:24" x14ac:dyDescent="0.3">
      <c r="A2282" s="32">
        <v>2008</v>
      </c>
      <c r="B2282" s="47" t="s">
        <v>2392</v>
      </c>
      <c r="C2282" s="47"/>
      <c r="D2282" s="47"/>
      <c r="E2282" s="48">
        <v>36.127000000000002</v>
      </c>
      <c r="F2282" s="47"/>
      <c r="G2282" s="47"/>
      <c r="H2282" s="47"/>
      <c r="I2282" s="49">
        <v>271.12029000000001</v>
      </c>
      <c r="J2282" s="47" t="s">
        <v>87</v>
      </c>
      <c r="K2282" s="49"/>
      <c r="L2282" s="49"/>
      <c r="M2282" s="49"/>
      <c r="N2282" s="49"/>
      <c r="O2282" s="49"/>
      <c r="P2282" s="49"/>
      <c r="Q2282" s="49"/>
      <c r="R2282" s="49"/>
      <c r="S2282" s="47"/>
      <c r="T2282" s="46"/>
      <c r="U2282" s="46"/>
      <c r="V2282" s="46"/>
      <c r="W2282" s="46">
        <v>3476059</v>
      </c>
      <c r="X2282" s="30">
        <v>1</v>
      </c>
    </row>
    <row r="2283" spans="1:24" x14ac:dyDescent="0.3">
      <c r="A2283" s="32">
        <v>2009</v>
      </c>
      <c r="B2283" s="47" t="s">
        <v>2963</v>
      </c>
      <c r="C2283" s="47"/>
      <c r="D2283" s="47"/>
      <c r="E2283" s="48">
        <v>36.127000000000002</v>
      </c>
      <c r="F2283" s="47"/>
      <c r="G2283" s="47"/>
      <c r="H2283" s="47"/>
      <c r="I2283" s="49">
        <v>538.27151000000003</v>
      </c>
      <c r="J2283" s="47" t="s">
        <v>87</v>
      </c>
      <c r="K2283" s="49"/>
      <c r="L2283" s="49"/>
      <c r="M2283" s="49"/>
      <c r="N2283" s="49"/>
      <c r="O2283" s="49"/>
      <c r="P2283" s="49"/>
      <c r="Q2283" s="49"/>
      <c r="R2283" s="49"/>
      <c r="S2283" s="47"/>
      <c r="T2283" s="46"/>
      <c r="U2283" s="46"/>
      <c r="V2283" s="46"/>
      <c r="W2283" s="46">
        <v>2928776</v>
      </c>
      <c r="X2283" s="30">
        <v>1</v>
      </c>
    </row>
    <row r="2284" spans="1:24" x14ac:dyDescent="0.3">
      <c r="A2284" s="32">
        <v>2010</v>
      </c>
      <c r="B2284" s="47" t="s">
        <v>2964</v>
      </c>
      <c r="C2284" s="47"/>
      <c r="D2284" s="47"/>
      <c r="E2284" s="48">
        <v>36.130000000000003</v>
      </c>
      <c r="F2284" s="47"/>
      <c r="G2284" s="47"/>
      <c r="H2284" s="47"/>
      <c r="I2284" s="49">
        <v>294.13628</v>
      </c>
      <c r="J2284" s="47" t="s">
        <v>87</v>
      </c>
      <c r="K2284" s="49"/>
      <c r="L2284" s="49"/>
      <c r="M2284" s="49"/>
      <c r="N2284" s="49"/>
      <c r="O2284" s="49"/>
      <c r="P2284" s="49"/>
      <c r="Q2284" s="49"/>
      <c r="R2284" s="49"/>
      <c r="S2284" s="47"/>
      <c r="T2284" s="46"/>
      <c r="U2284" s="46"/>
      <c r="V2284" s="46"/>
      <c r="W2284" s="46">
        <v>1263309</v>
      </c>
      <c r="X2284" s="30">
        <v>1</v>
      </c>
    </row>
    <row r="2285" spans="1:24" x14ac:dyDescent="0.3">
      <c r="A2285" s="32">
        <v>2011</v>
      </c>
      <c r="B2285" s="47" t="s">
        <v>2965</v>
      </c>
      <c r="C2285" s="47"/>
      <c r="D2285" s="47"/>
      <c r="E2285" s="48">
        <v>36.131</v>
      </c>
      <c r="F2285" s="47"/>
      <c r="G2285" s="47"/>
      <c r="H2285" s="47"/>
      <c r="I2285" s="49">
        <v>407.26389</v>
      </c>
      <c r="J2285" s="47" t="s">
        <v>87</v>
      </c>
      <c r="K2285" s="49"/>
      <c r="L2285" s="49"/>
      <c r="M2285" s="49"/>
      <c r="N2285" s="49"/>
      <c r="O2285" s="49"/>
      <c r="P2285" s="49"/>
      <c r="Q2285" s="49"/>
      <c r="R2285" s="49"/>
      <c r="S2285" s="47"/>
      <c r="T2285" s="46"/>
      <c r="U2285" s="46"/>
      <c r="V2285" s="46"/>
      <c r="W2285" s="46">
        <v>2717781</v>
      </c>
      <c r="X2285" s="30">
        <v>1</v>
      </c>
    </row>
    <row r="2286" spans="1:24" x14ac:dyDescent="0.3">
      <c r="A2286" s="32">
        <v>2012</v>
      </c>
      <c r="B2286" s="47" t="s">
        <v>2966</v>
      </c>
      <c r="C2286" s="47"/>
      <c r="D2286" s="47"/>
      <c r="E2286" s="48">
        <v>36.131</v>
      </c>
      <c r="F2286" s="47"/>
      <c r="G2286" s="47"/>
      <c r="H2286" s="47"/>
      <c r="I2286" s="49">
        <v>510.12175000000002</v>
      </c>
      <c r="J2286" s="47" t="s">
        <v>87</v>
      </c>
      <c r="K2286" s="49"/>
      <c r="L2286" s="49"/>
      <c r="M2286" s="49"/>
      <c r="N2286" s="49"/>
      <c r="O2286" s="49"/>
      <c r="P2286" s="49"/>
      <c r="Q2286" s="49"/>
      <c r="R2286" s="49"/>
      <c r="S2286" s="47"/>
      <c r="T2286" s="46"/>
      <c r="U2286" s="46"/>
      <c r="V2286" s="46"/>
      <c r="W2286" s="46">
        <v>4061212</v>
      </c>
      <c r="X2286" s="30">
        <v>1</v>
      </c>
    </row>
    <row r="2287" spans="1:24" x14ac:dyDescent="0.3">
      <c r="A2287" s="32">
        <v>2013</v>
      </c>
      <c r="B2287" s="47" t="s">
        <v>2967</v>
      </c>
      <c r="C2287" s="47"/>
      <c r="D2287" s="47"/>
      <c r="E2287" s="48">
        <v>36.131</v>
      </c>
      <c r="F2287" s="47"/>
      <c r="G2287" s="47"/>
      <c r="H2287" s="47"/>
      <c r="I2287" s="49">
        <v>688.42858000000001</v>
      </c>
      <c r="J2287" s="47" t="s">
        <v>87</v>
      </c>
      <c r="K2287" s="49"/>
      <c r="L2287" s="49"/>
      <c r="M2287" s="49"/>
      <c r="N2287" s="49"/>
      <c r="O2287" s="49"/>
      <c r="P2287" s="49"/>
      <c r="Q2287" s="49"/>
      <c r="R2287" s="49"/>
      <c r="S2287" s="47"/>
      <c r="T2287" s="46"/>
      <c r="U2287" s="46"/>
      <c r="V2287" s="46"/>
      <c r="W2287" s="46">
        <v>2251162</v>
      </c>
      <c r="X2287" s="30">
        <v>1</v>
      </c>
    </row>
    <row r="2288" spans="1:24" x14ac:dyDescent="0.3">
      <c r="A2288" s="32">
        <v>2014</v>
      </c>
      <c r="B2288" s="47" t="s">
        <v>2968</v>
      </c>
      <c r="C2288" s="47"/>
      <c r="D2288" s="47"/>
      <c r="E2288" s="48">
        <v>36.133000000000003</v>
      </c>
      <c r="F2288" s="47"/>
      <c r="G2288" s="47"/>
      <c r="H2288" s="47"/>
      <c r="I2288" s="49">
        <v>402.09300999999999</v>
      </c>
      <c r="J2288" s="47" t="s">
        <v>87</v>
      </c>
      <c r="K2288" s="49"/>
      <c r="L2288" s="49"/>
      <c r="M2288" s="49"/>
      <c r="N2288" s="49"/>
      <c r="O2288" s="49"/>
      <c r="P2288" s="49"/>
      <c r="Q2288" s="49"/>
      <c r="R2288" s="49"/>
      <c r="S2288" s="47"/>
      <c r="T2288" s="46"/>
      <c r="U2288" s="46"/>
      <c r="V2288" s="46"/>
      <c r="W2288" s="46">
        <v>2957033</v>
      </c>
      <c r="X2288" s="30">
        <v>1</v>
      </c>
    </row>
    <row r="2289" spans="1:24" x14ac:dyDescent="0.3">
      <c r="A2289" s="32">
        <v>2015</v>
      </c>
      <c r="B2289" s="47" t="s">
        <v>2394</v>
      </c>
      <c r="C2289" s="47"/>
      <c r="D2289" s="47"/>
      <c r="E2289" s="48">
        <v>36.139000000000003</v>
      </c>
      <c r="F2289" s="47"/>
      <c r="G2289" s="47"/>
      <c r="H2289" s="47"/>
      <c r="I2289" s="49">
        <v>380.21933999999999</v>
      </c>
      <c r="J2289" s="47" t="s">
        <v>87</v>
      </c>
      <c r="K2289" s="49"/>
      <c r="L2289" s="49"/>
      <c r="M2289" s="49"/>
      <c r="N2289" s="49"/>
      <c r="O2289" s="49"/>
      <c r="P2289" s="49"/>
      <c r="Q2289" s="49"/>
      <c r="R2289" s="49"/>
      <c r="S2289" s="47"/>
      <c r="T2289" s="46"/>
      <c r="U2289" s="46"/>
      <c r="V2289" s="46"/>
      <c r="W2289" s="46">
        <v>8319263</v>
      </c>
      <c r="X2289" s="30">
        <v>1</v>
      </c>
    </row>
    <row r="2290" spans="1:24" x14ac:dyDescent="0.3">
      <c r="A2290" s="32">
        <v>2016</v>
      </c>
      <c r="B2290" s="47" t="s">
        <v>2396</v>
      </c>
      <c r="C2290" s="47"/>
      <c r="D2290" s="47"/>
      <c r="E2290" s="48">
        <v>36.14</v>
      </c>
      <c r="F2290" s="47"/>
      <c r="G2290" s="47"/>
      <c r="H2290" s="47"/>
      <c r="I2290" s="49">
        <v>296.10187000000002</v>
      </c>
      <c r="J2290" s="47">
        <v>296.10129000000001</v>
      </c>
      <c r="K2290" s="49"/>
      <c r="L2290" s="49"/>
      <c r="M2290" s="49"/>
      <c r="N2290" s="49"/>
      <c r="O2290" s="49"/>
      <c r="P2290" s="49"/>
      <c r="Q2290" s="49"/>
      <c r="R2290" s="49"/>
      <c r="S2290" s="47"/>
      <c r="T2290" s="46"/>
      <c r="U2290" s="46"/>
      <c r="V2290" s="46"/>
      <c r="W2290" s="46">
        <v>18463715</v>
      </c>
      <c r="X2290" s="30">
        <v>1</v>
      </c>
    </row>
    <row r="2291" spans="1:24" x14ac:dyDescent="0.3">
      <c r="A2291" s="32">
        <v>2017</v>
      </c>
      <c r="B2291" s="47" t="s">
        <v>2969</v>
      </c>
      <c r="C2291" s="47"/>
      <c r="D2291" s="47"/>
      <c r="E2291" s="48">
        <v>36.142000000000003</v>
      </c>
      <c r="F2291" s="47"/>
      <c r="G2291" s="47"/>
      <c r="H2291" s="47"/>
      <c r="I2291" s="49">
        <v>328.11826000000002</v>
      </c>
      <c r="J2291" s="47" t="s">
        <v>87</v>
      </c>
      <c r="K2291" s="49"/>
      <c r="L2291" s="49"/>
      <c r="M2291" s="49"/>
      <c r="N2291" s="49"/>
      <c r="O2291" s="49"/>
      <c r="P2291" s="49"/>
      <c r="Q2291" s="49"/>
      <c r="R2291" s="49"/>
      <c r="S2291" s="47"/>
      <c r="T2291" s="46"/>
      <c r="U2291" s="46"/>
      <c r="V2291" s="46"/>
      <c r="W2291" s="46">
        <v>3866936</v>
      </c>
      <c r="X2291" s="30">
        <v>1</v>
      </c>
    </row>
    <row r="2292" spans="1:24" x14ac:dyDescent="0.3">
      <c r="A2292" s="32">
        <v>2018</v>
      </c>
      <c r="B2292" s="47" t="s">
        <v>2970</v>
      </c>
      <c r="C2292" s="47"/>
      <c r="D2292" s="47"/>
      <c r="E2292" s="48">
        <v>36.142000000000003</v>
      </c>
      <c r="F2292" s="47"/>
      <c r="G2292" s="47"/>
      <c r="H2292" s="47"/>
      <c r="I2292" s="49">
        <v>327.17887000000002</v>
      </c>
      <c r="J2292" s="47" t="s">
        <v>87</v>
      </c>
      <c r="K2292" s="49"/>
      <c r="L2292" s="49"/>
      <c r="M2292" s="49"/>
      <c r="N2292" s="49"/>
      <c r="O2292" s="49"/>
      <c r="P2292" s="49"/>
      <c r="Q2292" s="49"/>
      <c r="R2292" s="49"/>
      <c r="S2292" s="47"/>
      <c r="T2292" s="46"/>
      <c r="U2292" s="46"/>
      <c r="V2292" s="46"/>
      <c r="W2292" s="46">
        <v>8060489</v>
      </c>
      <c r="X2292" s="30">
        <v>1</v>
      </c>
    </row>
    <row r="2293" spans="1:24" x14ac:dyDescent="0.3">
      <c r="A2293" s="32">
        <v>2019</v>
      </c>
      <c r="B2293" s="47" t="s">
        <v>2971</v>
      </c>
      <c r="C2293" s="47"/>
      <c r="D2293" s="47"/>
      <c r="E2293" s="48">
        <v>36.146999999999998</v>
      </c>
      <c r="F2293" s="47"/>
      <c r="G2293" s="47"/>
      <c r="H2293" s="47"/>
      <c r="I2293" s="49">
        <v>888.22495000000004</v>
      </c>
      <c r="J2293" s="47" t="s">
        <v>87</v>
      </c>
      <c r="K2293" s="49"/>
      <c r="L2293" s="49"/>
      <c r="M2293" s="49"/>
      <c r="N2293" s="49"/>
      <c r="O2293" s="49"/>
      <c r="P2293" s="49"/>
      <c r="Q2293" s="49"/>
      <c r="R2293" s="49"/>
      <c r="S2293" s="47"/>
      <c r="T2293" s="46"/>
      <c r="U2293" s="46"/>
      <c r="V2293" s="46"/>
      <c r="W2293" s="46">
        <v>666182639</v>
      </c>
      <c r="X2293" s="30">
        <v>1</v>
      </c>
    </row>
    <row r="2294" spans="1:24" x14ac:dyDescent="0.3">
      <c r="A2294" s="32">
        <v>2020</v>
      </c>
      <c r="B2294" s="47" t="s">
        <v>2972</v>
      </c>
      <c r="C2294" s="47"/>
      <c r="D2294" s="47"/>
      <c r="E2294" s="48">
        <v>36.180999999999997</v>
      </c>
      <c r="F2294" s="47"/>
      <c r="G2294" s="47"/>
      <c r="H2294" s="47"/>
      <c r="I2294" s="49">
        <v>164.15594999999999</v>
      </c>
      <c r="J2294" s="47" t="s">
        <v>87</v>
      </c>
      <c r="K2294" s="49"/>
      <c r="L2294" s="49"/>
      <c r="M2294" s="49"/>
      <c r="N2294" s="49"/>
      <c r="O2294" s="49"/>
      <c r="P2294" s="49"/>
      <c r="Q2294" s="49"/>
      <c r="R2294" s="49"/>
      <c r="S2294" s="47"/>
      <c r="T2294" s="46"/>
      <c r="U2294" s="46">
        <v>3338618</v>
      </c>
      <c r="V2294" s="46"/>
      <c r="W2294" s="46"/>
      <c r="X2294" s="30">
        <v>1</v>
      </c>
    </row>
    <row r="2295" spans="1:24" x14ac:dyDescent="0.3">
      <c r="A2295" s="32">
        <v>2021</v>
      </c>
      <c r="B2295" s="47" t="s">
        <v>2973</v>
      </c>
      <c r="C2295" s="47"/>
      <c r="D2295" s="47"/>
      <c r="E2295" s="48">
        <v>36.180999999999997</v>
      </c>
      <c r="F2295" s="47"/>
      <c r="G2295" s="47"/>
      <c r="H2295" s="47"/>
      <c r="I2295" s="49">
        <v>307.154</v>
      </c>
      <c r="J2295" s="47" t="s">
        <v>87</v>
      </c>
      <c r="K2295" s="49"/>
      <c r="L2295" s="49"/>
      <c r="M2295" s="49"/>
      <c r="N2295" s="49"/>
      <c r="O2295" s="49"/>
      <c r="P2295" s="49"/>
      <c r="Q2295" s="49"/>
      <c r="R2295" s="49"/>
      <c r="S2295" s="47"/>
      <c r="T2295" s="46">
        <v>872048</v>
      </c>
      <c r="U2295" s="46"/>
      <c r="V2295" s="46">
        <v>962304</v>
      </c>
      <c r="W2295" s="46">
        <v>1308466</v>
      </c>
      <c r="X2295" s="30">
        <v>3</v>
      </c>
    </row>
    <row r="2296" spans="1:24" x14ac:dyDescent="0.3">
      <c r="A2296" s="32">
        <v>2022</v>
      </c>
      <c r="B2296" s="47" t="s">
        <v>2397</v>
      </c>
      <c r="C2296" s="47"/>
      <c r="D2296" s="47"/>
      <c r="E2296" s="48">
        <v>36.183</v>
      </c>
      <c r="F2296" s="47"/>
      <c r="G2296" s="47"/>
      <c r="H2296" s="47"/>
      <c r="I2296" s="49">
        <v>268.18531000000002</v>
      </c>
      <c r="J2296" s="47" t="s">
        <v>87</v>
      </c>
      <c r="K2296" s="49"/>
      <c r="L2296" s="49"/>
      <c r="M2296" s="49"/>
      <c r="N2296" s="49"/>
      <c r="O2296" s="49"/>
      <c r="P2296" s="49"/>
      <c r="Q2296" s="49"/>
      <c r="R2296" s="49"/>
      <c r="S2296" s="47"/>
      <c r="T2296" s="46"/>
      <c r="U2296" s="46">
        <v>2146138</v>
      </c>
      <c r="V2296" s="46"/>
      <c r="W2296" s="46"/>
      <c r="X2296" s="30">
        <v>1</v>
      </c>
    </row>
    <row r="2297" spans="1:24" x14ac:dyDescent="0.3">
      <c r="A2297" s="32">
        <v>2023</v>
      </c>
      <c r="B2297" s="47" t="s">
        <v>2974</v>
      </c>
      <c r="C2297" s="47"/>
      <c r="D2297" s="47"/>
      <c r="E2297" s="48">
        <v>36.183999999999997</v>
      </c>
      <c r="F2297" s="47"/>
      <c r="G2297" s="47"/>
      <c r="H2297" s="47"/>
      <c r="I2297" s="49">
        <v>170.16651999999999</v>
      </c>
      <c r="J2297" s="47" t="s">
        <v>87</v>
      </c>
      <c r="K2297" s="49"/>
      <c r="L2297" s="49"/>
      <c r="M2297" s="49"/>
      <c r="N2297" s="49"/>
      <c r="O2297" s="49"/>
      <c r="P2297" s="49"/>
      <c r="Q2297" s="49"/>
      <c r="R2297" s="49"/>
      <c r="S2297" s="47"/>
      <c r="T2297" s="46"/>
      <c r="U2297" s="46"/>
      <c r="V2297" s="46">
        <v>518242</v>
      </c>
      <c r="W2297" s="46">
        <v>495482</v>
      </c>
      <c r="X2297" s="30">
        <v>2</v>
      </c>
    </row>
    <row r="2298" spans="1:24" x14ac:dyDescent="0.3">
      <c r="A2298" s="32">
        <v>2024</v>
      </c>
      <c r="B2298" s="47" t="s">
        <v>2975</v>
      </c>
      <c r="C2298" s="47"/>
      <c r="D2298" s="47"/>
      <c r="E2298" s="48">
        <v>36.186</v>
      </c>
      <c r="F2298" s="47"/>
      <c r="G2298" s="47"/>
      <c r="H2298" s="47"/>
      <c r="I2298" s="49">
        <v>308.19821000000002</v>
      </c>
      <c r="J2298" s="47" t="s">
        <v>87</v>
      </c>
      <c r="K2298" s="49"/>
      <c r="L2298" s="49"/>
      <c r="M2298" s="49"/>
      <c r="N2298" s="49"/>
      <c r="O2298" s="49"/>
      <c r="P2298" s="49"/>
      <c r="Q2298" s="49"/>
      <c r="R2298" s="49"/>
      <c r="S2298" s="47"/>
      <c r="T2298" s="46"/>
      <c r="U2298" s="46">
        <v>5465892</v>
      </c>
      <c r="V2298" s="46"/>
      <c r="W2298" s="46"/>
      <c r="X2298" s="30">
        <v>1</v>
      </c>
    </row>
    <row r="2299" spans="1:24" x14ac:dyDescent="0.3">
      <c r="A2299" s="32">
        <v>2025</v>
      </c>
      <c r="B2299" s="47" t="s">
        <v>2976</v>
      </c>
      <c r="C2299" s="47"/>
      <c r="D2299" s="47"/>
      <c r="E2299" s="48">
        <v>36.186999999999998</v>
      </c>
      <c r="F2299" s="47"/>
      <c r="G2299" s="47"/>
      <c r="H2299" s="47"/>
      <c r="I2299" s="49">
        <v>252.172</v>
      </c>
      <c r="J2299" s="47" t="s">
        <v>87</v>
      </c>
      <c r="K2299" s="49"/>
      <c r="L2299" s="49"/>
      <c r="M2299" s="49"/>
      <c r="N2299" s="49"/>
      <c r="O2299" s="49"/>
      <c r="P2299" s="49"/>
      <c r="Q2299" s="49"/>
      <c r="R2299" s="49"/>
      <c r="S2299" s="47"/>
      <c r="T2299" s="46"/>
      <c r="U2299" s="46">
        <v>64142600</v>
      </c>
      <c r="V2299" s="46"/>
      <c r="W2299" s="46"/>
      <c r="X2299" s="30">
        <v>1</v>
      </c>
    </row>
    <row r="2300" spans="1:24" x14ac:dyDescent="0.3">
      <c r="A2300" s="32">
        <v>2026</v>
      </c>
      <c r="B2300" s="47" t="s">
        <v>2977</v>
      </c>
      <c r="C2300" s="47"/>
      <c r="D2300" s="47"/>
      <c r="E2300" s="48">
        <v>36.188000000000002</v>
      </c>
      <c r="F2300" s="47"/>
      <c r="G2300" s="47"/>
      <c r="H2300" s="47"/>
      <c r="I2300" s="49">
        <v>292.16690999999997</v>
      </c>
      <c r="J2300" s="47" t="s">
        <v>87</v>
      </c>
      <c r="K2300" s="49"/>
      <c r="L2300" s="49"/>
      <c r="M2300" s="49"/>
      <c r="N2300" s="49"/>
      <c r="O2300" s="49"/>
      <c r="P2300" s="49"/>
      <c r="Q2300" s="49"/>
      <c r="R2300" s="49"/>
      <c r="S2300" s="47"/>
      <c r="T2300" s="46"/>
      <c r="U2300" s="46">
        <v>2146138</v>
      </c>
      <c r="V2300" s="46"/>
      <c r="W2300" s="46"/>
      <c r="X2300" s="30">
        <v>1</v>
      </c>
    </row>
    <row r="2301" spans="1:24" x14ac:dyDescent="0.3">
      <c r="A2301" s="32">
        <v>2027</v>
      </c>
      <c r="B2301" s="47" t="s">
        <v>2978</v>
      </c>
      <c r="C2301" s="47"/>
      <c r="D2301" s="47"/>
      <c r="E2301" s="48">
        <v>36.19</v>
      </c>
      <c r="F2301" s="47"/>
      <c r="G2301" s="47"/>
      <c r="H2301" s="47"/>
      <c r="I2301" s="49">
        <v>274.15634999999997</v>
      </c>
      <c r="J2301" s="47" t="s">
        <v>87</v>
      </c>
      <c r="K2301" s="49"/>
      <c r="L2301" s="49"/>
      <c r="M2301" s="49"/>
      <c r="N2301" s="49"/>
      <c r="O2301" s="49"/>
      <c r="P2301" s="49"/>
      <c r="Q2301" s="49"/>
      <c r="R2301" s="49"/>
      <c r="S2301" s="47"/>
      <c r="T2301" s="46"/>
      <c r="U2301" s="46">
        <v>4061879</v>
      </c>
      <c r="V2301" s="46"/>
      <c r="W2301" s="46"/>
      <c r="X2301" s="30">
        <v>1</v>
      </c>
    </row>
    <row r="2302" spans="1:24" x14ac:dyDescent="0.3">
      <c r="A2302" s="32">
        <v>2028</v>
      </c>
      <c r="B2302" s="47" t="s">
        <v>2979</v>
      </c>
      <c r="C2302" s="47"/>
      <c r="D2302" s="47"/>
      <c r="E2302" s="48">
        <v>36.192</v>
      </c>
      <c r="F2302" s="47"/>
      <c r="G2302" s="47"/>
      <c r="H2302" s="47"/>
      <c r="I2302" s="49">
        <v>390.20368999999999</v>
      </c>
      <c r="J2302" s="47" t="s">
        <v>87</v>
      </c>
      <c r="K2302" s="49"/>
      <c r="L2302" s="49"/>
      <c r="M2302" s="49"/>
      <c r="N2302" s="49"/>
      <c r="O2302" s="49"/>
      <c r="P2302" s="49"/>
      <c r="Q2302" s="49"/>
      <c r="R2302" s="49"/>
      <c r="S2302" s="47"/>
      <c r="T2302" s="46"/>
      <c r="U2302" s="46">
        <v>1065754</v>
      </c>
      <c r="V2302" s="46" t="s">
        <v>87</v>
      </c>
      <c r="W2302" s="46"/>
      <c r="X2302" s="30">
        <v>1</v>
      </c>
    </row>
    <row r="2303" spans="1:24" x14ac:dyDescent="0.3">
      <c r="A2303" s="32">
        <v>2029</v>
      </c>
      <c r="B2303" s="47" t="s">
        <v>2980</v>
      </c>
      <c r="C2303" s="47"/>
      <c r="D2303" s="47"/>
      <c r="E2303" s="48">
        <v>36.195</v>
      </c>
      <c r="F2303" s="47"/>
      <c r="G2303" s="47"/>
      <c r="H2303" s="47"/>
      <c r="I2303" s="49">
        <v>573.33096</v>
      </c>
      <c r="J2303" s="47" t="s">
        <v>87</v>
      </c>
      <c r="K2303" s="49"/>
      <c r="L2303" s="49"/>
      <c r="M2303" s="49"/>
      <c r="N2303" s="49"/>
      <c r="O2303" s="49"/>
      <c r="P2303" s="49"/>
      <c r="Q2303" s="49"/>
      <c r="R2303" s="49"/>
      <c r="S2303" s="47"/>
      <c r="T2303" s="46"/>
      <c r="U2303" s="46">
        <v>21777753</v>
      </c>
      <c r="V2303" s="46"/>
      <c r="W2303" s="46"/>
      <c r="X2303" s="30">
        <v>1</v>
      </c>
    </row>
    <row r="2304" spans="1:24" x14ac:dyDescent="0.3">
      <c r="A2304" s="32">
        <v>2030</v>
      </c>
      <c r="B2304" s="47" t="s">
        <v>2981</v>
      </c>
      <c r="C2304" s="47"/>
      <c r="D2304" s="47"/>
      <c r="E2304" s="48">
        <v>36.281999999999996</v>
      </c>
      <c r="F2304" s="47"/>
      <c r="G2304" s="47"/>
      <c r="H2304" s="47"/>
      <c r="I2304" s="49">
        <v>278.13013000000001</v>
      </c>
      <c r="J2304" s="47" t="s">
        <v>87</v>
      </c>
      <c r="K2304" s="49"/>
      <c r="L2304" s="49"/>
      <c r="M2304" s="49"/>
      <c r="N2304" s="49"/>
      <c r="O2304" s="49"/>
      <c r="P2304" s="49"/>
      <c r="Q2304" s="49"/>
      <c r="R2304" s="49"/>
      <c r="S2304" s="47"/>
      <c r="T2304" s="46"/>
      <c r="U2304" s="46"/>
      <c r="V2304" s="46"/>
      <c r="W2304" s="46">
        <v>854583</v>
      </c>
      <c r="X2304" s="30">
        <v>1</v>
      </c>
    </row>
    <row r="2305" spans="1:24" x14ac:dyDescent="0.3">
      <c r="A2305" s="32">
        <v>2031</v>
      </c>
      <c r="B2305" s="47" t="s">
        <v>2398</v>
      </c>
      <c r="C2305" s="47"/>
      <c r="D2305" s="47"/>
      <c r="E2305" s="48">
        <v>36.286000000000001</v>
      </c>
      <c r="F2305" s="47"/>
      <c r="G2305" s="47"/>
      <c r="H2305" s="47"/>
      <c r="I2305" s="49">
        <v>398.15125999999998</v>
      </c>
      <c r="J2305" s="47" t="s">
        <v>87</v>
      </c>
      <c r="K2305" s="49"/>
      <c r="L2305" s="49"/>
      <c r="M2305" s="49"/>
      <c r="N2305" s="49"/>
      <c r="O2305" s="49"/>
      <c r="P2305" s="49"/>
      <c r="Q2305" s="49"/>
      <c r="R2305" s="49"/>
      <c r="S2305" s="47"/>
      <c r="T2305" s="46"/>
      <c r="U2305" s="46"/>
      <c r="V2305" s="46"/>
      <c r="W2305" s="46">
        <v>12022086</v>
      </c>
      <c r="X2305" s="30">
        <v>1</v>
      </c>
    </row>
    <row r="2306" spans="1:24" x14ac:dyDescent="0.3">
      <c r="A2306" s="32">
        <v>2032</v>
      </c>
      <c r="B2306" s="47" t="s">
        <v>2982</v>
      </c>
      <c r="C2306" s="47"/>
      <c r="D2306" s="47"/>
      <c r="E2306" s="48">
        <v>36.380000000000003</v>
      </c>
      <c r="F2306" s="47"/>
      <c r="G2306" s="47"/>
      <c r="H2306" s="47"/>
      <c r="I2306" s="49">
        <v>370.11680999999999</v>
      </c>
      <c r="J2306" s="47" t="s">
        <v>87</v>
      </c>
      <c r="K2306" s="49"/>
      <c r="L2306" s="49"/>
      <c r="M2306" s="49"/>
      <c r="N2306" s="49"/>
      <c r="O2306" s="49"/>
      <c r="P2306" s="49"/>
      <c r="Q2306" s="49"/>
      <c r="R2306" s="49"/>
      <c r="S2306" s="47"/>
      <c r="T2306" s="46" t="s">
        <v>87</v>
      </c>
      <c r="U2306" s="46">
        <v>775217</v>
      </c>
      <c r="V2306" s="46">
        <v>543427</v>
      </c>
      <c r="W2306" s="46">
        <v>968242</v>
      </c>
      <c r="X2306" s="30">
        <v>3</v>
      </c>
    </row>
    <row r="2307" spans="1:24" x14ac:dyDescent="0.3">
      <c r="A2307" s="32">
        <v>2033</v>
      </c>
      <c r="B2307" s="47" t="s">
        <v>2983</v>
      </c>
      <c r="C2307" s="47"/>
      <c r="D2307" s="47"/>
      <c r="E2307" s="48">
        <v>36.389000000000003</v>
      </c>
      <c r="F2307" s="47"/>
      <c r="G2307" s="47"/>
      <c r="H2307" s="47"/>
      <c r="I2307" s="49">
        <v>216.15087</v>
      </c>
      <c r="J2307" s="47" t="s">
        <v>87</v>
      </c>
      <c r="K2307" s="49"/>
      <c r="L2307" s="49"/>
      <c r="M2307" s="49"/>
      <c r="N2307" s="49"/>
      <c r="O2307" s="49"/>
      <c r="P2307" s="49"/>
      <c r="Q2307" s="49"/>
      <c r="R2307" s="49"/>
      <c r="S2307" s="47"/>
      <c r="T2307" s="46">
        <v>62897</v>
      </c>
      <c r="U2307" s="46">
        <v>990453</v>
      </c>
      <c r="V2307" s="46">
        <v>871489</v>
      </c>
      <c r="W2307" s="46">
        <v>1087078</v>
      </c>
      <c r="X2307" s="30">
        <v>4</v>
      </c>
    </row>
    <row r="2308" spans="1:24" x14ac:dyDescent="0.3">
      <c r="A2308" s="32">
        <v>2034</v>
      </c>
      <c r="B2308" s="47" t="s">
        <v>2399</v>
      </c>
      <c r="C2308" s="47"/>
      <c r="D2308" s="47"/>
      <c r="E2308" s="48">
        <v>36.414000000000001</v>
      </c>
      <c r="F2308" s="47"/>
      <c r="G2308" s="47"/>
      <c r="H2308" s="47"/>
      <c r="I2308" s="49">
        <v>338.17326000000003</v>
      </c>
      <c r="J2308" s="47" t="s">
        <v>87</v>
      </c>
      <c r="K2308" s="49"/>
      <c r="L2308" s="49"/>
      <c r="M2308" s="49"/>
      <c r="N2308" s="49"/>
      <c r="O2308" s="49"/>
      <c r="P2308" s="49"/>
      <c r="Q2308" s="49"/>
      <c r="R2308" s="49"/>
      <c r="S2308" s="47"/>
      <c r="T2308" s="46"/>
      <c r="U2308" s="46">
        <v>1066379</v>
      </c>
      <c r="V2308" s="46"/>
      <c r="W2308" s="46">
        <v>1375692</v>
      </c>
      <c r="X2308" s="30">
        <v>2</v>
      </c>
    </row>
    <row r="2309" spans="1:24" x14ac:dyDescent="0.3">
      <c r="A2309" s="32">
        <v>2035</v>
      </c>
      <c r="B2309" s="47" t="s">
        <v>2984</v>
      </c>
      <c r="C2309" s="47"/>
      <c r="D2309" s="47"/>
      <c r="E2309" s="48">
        <v>36.476999999999997</v>
      </c>
      <c r="F2309" s="47"/>
      <c r="G2309" s="47"/>
      <c r="H2309" s="47"/>
      <c r="I2309" s="49">
        <v>398.15125999999998</v>
      </c>
      <c r="J2309" s="47" t="s">
        <v>87</v>
      </c>
      <c r="K2309" s="49"/>
      <c r="L2309" s="49"/>
      <c r="M2309" s="49"/>
      <c r="N2309" s="49"/>
      <c r="O2309" s="49"/>
      <c r="P2309" s="49"/>
      <c r="Q2309" s="49"/>
      <c r="R2309" s="49"/>
      <c r="S2309" s="47"/>
      <c r="T2309" s="46"/>
      <c r="U2309" s="46"/>
      <c r="V2309" s="46"/>
      <c r="W2309" s="46">
        <v>11953619</v>
      </c>
      <c r="X2309" s="30">
        <v>1</v>
      </c>
    </row>
    <row r="2310" spans="1:24" x14ac:dyDescent="0.3">
      <c r="A2310" s="32">
        <v>2036</v>
      </c>
      <c r="B2310" s="47" t="s">
        <v>2985</v>
      </c>
      <c r="C2310" s="47"/>
      <c r="D2310" s="47"/>
      <c r="E2310" s="48">
        <v>36.658999999999999</v>
      </c>
      <c r="F2310" s="47"/>
      <c r="G2310" s="47"/>
      <c r="H2310" s="47"/>
      <c r="I2310" s="49">
        <v>166.09882999999999</v>
      </c>
      <c r="J2310" s="47" t="s">
        <v>87</v>
      </c>
      <c r="K2310" s="49"/>
      <c r="L2310" s="49"/>
      <c r="M2310" s="49"/>
      <c r="N2310" s="49"/>
      <c r="O2310" s="49"/>
      <c r="P2310" s="49"/>
      <c r="Q2310" s="49"/>
      <c r="R2310" s="49"/>
      <c r="S2310" s="47"/>
      <c r="T2310" s="46">
        <v>342648</v>
      </c>
      <c r="U2310" s="46">
        <v>1747760</v>
      </c>
      <c r="V2310" s="46">
        <v>440006</v>
      </c>
      <c r="W2310" s="46">
        <v>2236625</v>
      </c>
      <c r="X2310" s="30">
        <v>4</v>
      </c>
    </row>
    <row r="2311" spans="1:24" x14ac:dyDescent="0.3">
      <c r="A2311" s="32">
        <v>2037</v>
      </c>
      <c r="B2311" s="47" t="s">
        <v>2986</v>
      </c>
      <c r="C2311" s="47"/>
      <c r="D2311" s="47"/>
      <c r="E2311" s="48">
        <v>36.707999999999998</v>
      </c>
      <c r="F2311" s="47"/>
      <c r="G2311" s="47"/>
      <c r="H2311" s="47"/>
      <c r="I2311" s="49">
        <v>270.07657</v>
      </c>
      <c r="J2311" s="47" t="s">
        <v>87</v>
      </c>
      <c r="K2311" s="49"/>
      <c r="L2311" s="49"/>
      <c r="M2311" s="49"/>
      <c r="N2311" s="49"/>
      <c r="O2311" s="49"/>
      <c r="P2311" s="49"/>
      <c r="Q2311" s="49"/>
      <c r="R2311" s="49"/>
      <c r="S2311" s="47"/>
      <c r="T2311" s="46"/>
      <c r="U2311" s="46"/>
      <c r="V2311" s="46"/>
      <c r="W2311" s="46">
        <v>3400928</v>
      </c>
      <c r="X2311" s="30">
        <v>1</v>
      </c>
    </row>
    <row r="2312" spans="1:24" x14ac:dyDescent="0.3">
      <c r="A2312" s="32">
        <v>2038</v>
      </c>
      <c r="B2312" s="47" t="s">
        <v>2987</v>
      </c>
      <c r="C2312" s="47"/>
      <c r="D2312" s="47"/>
      <c r="E2312" s="48">
        <v>36.707999999999998</v>
      </c>
      <c r="F2312" s="47"/>
      <c r="G2312" s="47"/>
      <c r="H2312" s="47"/>
      <c r="I2312" s="49">
        <v>114.10392</v>
      </c>
      <c r="J2312" s="47" t="s">
        <v>87</v>
      </c>
      <c r="K2312" s="49"/>
      <c r="L2312" s="49"/>
      <c r="M2312" s="49"/>
      <c r="N2312" s="49"/>
      <c r="O2312" s="49"/>
      <c r="P2312" s="49"/>
      <c r="Q2312" s="49"/>
      <c r="R2312" s="49"/>
      <c r="S2312" s="47"/>
      <c r="T2312" s="46"/>
      <c r="U2312" s="46">
        <v>289475</v>
      </c>
      <c r="V2312" s="46"/>
      <c r="W2312" s="46"/>
      <c r="X2312" s="30">
        <v>1</v>
      </c>
    </row>
    <row r="2313" spans="1:24" x14ac:dyDescent="0.3">
      <c r="A2313" s="32">
        <v>2039</v>
      </c>
      <c r="B2313" s="47" t="s">
        <v>2988</v>
      </c>
      <c r="C2313" s="47"/>
      <c r="D2313" s="47"/>
      <c r="E2313" s="48">
        <v>36.713000000000001</v>
      </c>
      <c r="F2313" s="47"/>
      <c r="G2313" s="47"/>
      <c r="H2313" s="47"/>
      <c r="I2313" s="49">
        <v>268.16690999999997</v>
      </c>
      <c r="J2313" s="47" t="s">
        <v>87</v>
      </c>
      <c r="K2313" s="49"/>
      <c r="L2313" s="49"/>
      <c r="M2313" s="49"/>
      <c r="N2313" s="49"/>
      <c r="O2313" s="49"/>
      <c r="P2313" s="49"/>
      <c r="Q2313" s="49"/>
      <c r="R2313" s="49"/>
      <c r="S2313" s="47"/>
      <c r="T2313" s="46"/>
      <c r="U2313" s="46"/>
      <c r="V2313" s="46"/>
      <c r="W2313" s="46">
        <v>3979593</v>
      </c>
      <c r="X2313" s="30">
        <v>1</v>
      </c>
    </row>
    <row r="2314" spans="1:24" x14ac:dyDescent="0.3">
      <c r="A2314" s="32">
        <v>2040</v>
      </c>
      <c r="B2314" s="47" t="s">
        <v>2989</v>
      </c>
      <c r="C2314" s="47"/>
      <c r="D2314" s="47"/>
      <c r="E2314" s="48">
        <v>36.715000000000003</v>
      </c>
      <c r="F2314" s="47"/>
      <c r="G2314" s="47"/>
      <c r="H2314" s="47"/>
      <c r="I2314" s="49">
        <v>262.15634999999997</v>
      </c>
      <c r="J2314" s="47" t="s">
        <v>87</v>
      </c>
      <c r="K2314" s="49"/>
      <c r="L2314" s="49"/>
      <c r="M2314" s="49"/>
      <c r="N2314" s="49"/>
      <c r="O2314" s="49"/>
      <c r="P2314" s="49"/>
      <c r="Q2314" s="49"/>
      <c r="R2314" s="49"/>
      <c r="S2314" s="47"/>
      <c r="T2314" s="46">
        <v>152272</v>
      </c>
      <c r="U2314" s="46">
        <v>179285</v>
      </c>
      <c r="V2314" s="46"/>
      <c r="W2314" s="46">
        <v>530352</v>
      </c>
      <c r="X2314" s="30">
        <v>3</v>
      </c>
    </row>
    <row r="2315" spans="1:24" x14ac:dyDescent="0.3">
      <c r="A2315" s="32">
        <v>2041</v>
      </c>
      <c r="B2315" s="47" t="s">
        <v>2990</v>
      </c>
      <c r="C2315" s="47"/>
      <c r="D2315" s="47"/>
      <c r="E2315" s="48">
        <v>36.715000000000003</v>
      </c>
      <c r="F2315" s="47"/>
      <c r="G2315" s="47"/>
      <c r="H2315" s="47"/>
      <c r="I2315" s="49">
        <v>318.21895000000001</v>
      </c>
      <c r="J2315" s="47" t="s">
        <v>87</v>
      </c>
      <c r="K2315" s="49"/>
      <c r="L2315" s="49"/>
      <c r="M2315" s="49"/>
      <c r="N2315" s="49"/>
      <c r="O2315" s="49"/>
      <c r="P2315" s="49"/>
      <c r="Q2315" s="49"/>
      <c r="R2315" s="49"/>
      <c r="S2315" s="47"/>
      <c r="T2315" s="46"/>
      <c r="U2315" s="46" t="s">
        <v>87</v>
      </c>
      <c r="V2315" s="46" t="s">
        <v>87</v>
      </c>
      <c r="W2315" s="46">
        <v>985888</v>
      </c>
      <c r="X2315" s="30">
        <v>1</v>
      </c>
    </row>
    <row r="2316" spans="1:24" x14ac:dyDescent="0.3">
      <c r="A2316" s="32">
        <v>2042</v>
      </c>
      <c r="B2316" s="47" t="s">
        <v>2991</v>
      </c>
      <c r="C2316" s="47"/>
      <c r="D2316" s="47"/>
      <c r="E2316" s="48">
        <v>36.716999999999999</v>
      </c>
      <c r="F2316" s="47"/>
      <c r="G2316" s="47"/>
      <c r="H2316" s="47"/>
      <c r="I2316" s="49">
        <v>178.17160000000001</v>
      </c>
      <c r="J2316" s="47" t="s">
        <v>87</v>
      </c>
      <c r="K2316" s="49"/>
      <c r="L2316" s="49"/>
      <c r="M2316" s="49"/>
      <c r="N2316" s="49"/>
      <c r="O2316" s="49"/>
      <c r="P2316" s="49"/>
      <c r="Q2316" s="49"/>
      <c r="R2316" s="49"/>
      <c r="S2316" s="47"/>
      <c r="T2316" s="46"/>
      <c r="U2316" s="46"/>
      <c r="V2316" s="46"/>
      <c r="W2316" s="46">
        <v>2826373</v>
      </c>
      <c r="X2316" s="30">
        <v>1</v>
      </c>
    </row>
    <row r="2317" spans="1:24" x14ac:dyDescent="0.3">
      <c r="A2317" s="32">
        <v>2043</v>
      </c>
      <c r="B2317" s="47" t="s">
        <v>2992</v>
      </c>
      <c r="C2317" s="47"/>
      <c r="D2317" s="47"/>
      <c r="E2317" s="48">
        <v>36.722000000000001</v>
      </c>
      <c r="F2317" s="47"/>
      <c r="G2317" s="47"/>
      <c r="H2317" s="47"/>
      <c r="I2317" s="49">
        <v>150.1403</v>
      </c>
      <c r="J2317" s="47">
        <v>150.13973999999999</v>
      </c>
      <c r="K2317" s="49"/>
      <c r="L2317" s="49"/>
      <c r="M2317" s="49"/>
      <c r="N2317" s="49"/>
      <c r="O2317" s="49"/>
      <c r="P2317" s="49"/>
      <c r="Q2317" s="49"/>
      <c r="R2317" s="49"/>
      <c r="S2317" s="47"/>
      <c r="T2317" s="46"/>
      <c r="U2317" s="46">
        <v>1300088</v>
      </c>
      <c r="V2317" s="46"/>
      <c r="W2317" s="46">
        <v>1553009</v>
      </c>
      <c r="X2317" s="30">
        <v>2</v>
      </c>
    </row>
    <row r="2318" spans="1:24" x14ac:dyDescent="0.3">
      <c r="A2318" s="32">
        <v>2044</v>
      </c>
      <c r="B2318" s="47" t="s">
        <v>2993</v>
      </c>
      <c r="C2318" s="47"/>
      <c r="D2318" s="47"/>
      <c r="E2318" s="48">
        <v>36.722000000000001</v>
      </c>
      <c r="F2318" s="47"/>
      <c r="G2318" s="47"/>
      <c r="H2318" s="47"/>
      <c r="I2318" s="49">
        <v>204.18725000000001</v>
      </c>
      <c r="J2318" s="47" t="s">
        <v>87</v>
      </c>
      <c r="K2318" s="49"/>
      <c r="L2318" s="49"/>
      <c r="M2318" s="49"/>
      <c r="N2318" s="49"/>
      <c r="O2318" s="49"/>
      <c r="P2318" s="49"/>
      <c r="Q2318" s="49"/>
      <c r="R2318" s="49"/>
      <c r="S2318" s="47"/>
      <c r="T2318" s="46"/>
      <c r="U2318" s="46"/>
      <c r="V2318" s="46"/>
      <c r="W2318" s="46">
        <v>2579908</v>
      </c>
      <c r="X2318" s="30">
        <v>1</v>
      </c>
    </row>
    <row r="2319" spans="1:24" x14ac:dyDescent="0.3">
      <c r="A2319" s="32">
        <v>2045</v>
      </c>
      <c r="B2319" s="47" t="s">
        <v>2994</v>
      </c>
      <c r="C2319" s="47"/>
      <c r="D2319" s="47"/>
      <c r="E2319" s="48">
        <v>36.723999999999997</v>
      </c>
      <c r="F2319" s="47"/>
      <c r="G2319" s="47"/>
      <c r="H2319" s="47"/>
      <c r="I2319" s="49">
        <v>162.1403</v>
      </c>
      <c r="J2319" s="47" t="s">
        <v>87</v>
      </c>
      <c r="K2319" s="49"/>
      <c r="L2319" s="49"/>
      <c r="M2319" s="49"/>
      <c r="N2319" s="49"/>
      <c r="O2319" s="49"/>
      <c r="P2319" s="49"/>
      <c r="Q2319" s="49"/>
      <c r="R2319" s="49"/>
      <c r="S2319" s="47"/>
      <c r="T2319" s="46"/>
      <c r="U2319" s="46"/>
      <c r="V2319" s="46"/>
      <c r="W2319" s="46">
        <v>322952</v>
      </c>
      <c r="X2319" s="30">
        <v>1</v>
      </c>
    </row>
    <row r="2320" spans="1:24" x14ac:dyDescent="0.3">
      <c r="A2320" s="32">
        <v>2046</v>
      </c>
      <c r="B2320" s="47" t="s">
        <v>2995</v>
      </c>
      <c r="C2320" s="47"/>
      <c r="D2320" s="47"/>
      <c r="E2320" s="48">
        <v>36.726999999999997</v>
      </c>
      <c r="F2320" s="47"/>
      <c r="G2320" s="47"/>
      <c r="H2320" s="47"/>
      <c r="I2320" s="49">
        <v>204.15087</v>
      </c>
      <c r="J2320" s="47" t="s">
        <v>87</v>
      </c>
      <c r="K2320" s="49"/>
      <c r="L2320" s="49"/>
      <c r="M2320" s="49"/>
      <c r="N2320" s="49"/>
      <c r="O2320" s="49"/>
      <c r="P2320" s="49"/>
      <c r="Q2320" s="49"/>
      <c r="R2320" s="49"/>
      <c r="S2320" s="47"/>
      <c r="T2320" s="46"/>
      <c r="U2320" s="46"/>
      <c r="V2320" s="46"/>
      <c r="W2320" s="46">
        <v>1025369</v>
      </c>
      <c r="X2320" s="30">
        <v>1</v>
      </c>
    </row>
    <row r="2321" spans="1:24" x14ac:dyDescent="0.3">
      <c r="A2321" s="32">
        <v>2047</v>
      </c>
      <c r="B2321" s="47" t="s">
        <v>2996</v>
      </c>
      <c r="C2321" s="47"/>
      <c r="D2321" s="47"/>
      <c r="E2321" s="48">
        <v>36.816000000000003</v>
      </c>
      <c r="F2321" s="47"/>
      <c r="G2321" s="47"/>
      <c r="H2321" s="47"/>
      <c r="I2321" s="49">
        <v>162.10391999999999</v>
      </c>
      <c r="J2321" s="47" t="s">
        <v>87</v>
      </c>
      <c r="K2321" s="49"/>
      <c r="L2321" s="49"/>
      <c r="M2321" s="49"/>
      <c r="N2321" s="49"/>
      <c r="O2321" s="49"/>
      <c r="P2321" s="49"/>
      <c r="Q2321" s="49"/>
      <c r="R2321" s="49"/>
      <c r="S2321" s="47"/>
      <c r="T2321" s="46"/>
      <c r="U2321" s="46">
        <v>2420425</v>
      </c>
      <c r="V2321" s="46"/>
      <c r="W2321" s="46">
        <v>2541528</v>
      </c>
      <c r="X2321" s="30">
        <v>2</v>
      </c>
    </row>
    <row r="2322" spans="1:24" x14ac:dyDescent="0.3">
      <c r="A2322" s="32">
        <v>2048</v>
      </c>
      <c r="B2322" s="47" t="s">
        <v>2997</v>
      </c>
      <c r="C2322" s="47"/>
      <c r="D2322" s="47"/>
      <c r="E2322" s="48">
        <v>36.817999999999998</v>
      </c>
      <c r="F2322" s="47"/>
      <c r="G2322" s="47"/>
      <c r="H2322" s="47"/>
      <c r="I2322" s="49">
        <v>248.24985000000001</v>
      </c>
      <c r="J2322" s="47" t="s">
        <v>87</v>
      </c>
      <c r="K2322" s="49"/>
      <c r="L2322" s="49"/>
      <c r="M2322" s="49"/>
      <c r="N2322" s="49"/>
      <c r="O2322" s="49"/>
      <c r="P2322" s="49"/>
      <c r="Q2322" s="49"/>
      <c r="R2322" s="49"/>
      <c r="S2322" s="47"/>
      <c r="T2322" s="46"/>
      <c r="U2322" s="46">
        <v>5535068</v>
      </c>
      <c r="V2322" s="46"/>
      <c r="W2322" s="46">
        <v>5528275</v>
      </c>
      <c r="X2322" s="30">
        <v>2</v>
      </c>
    </row>
    <row r="2323" spans="1:24" x14ac:dyDescent="0.3">
      <c r="A2323" s="32">
        <v>2049</v>
      </c>
      <c r="B2323" s="47" t="s">
        <v>2998</v>
      </c>
      <c r="C2323" s="47"/>
      <c r="D2323" s="47"/>
      <c r="E2323" s="48">
        <v>36.817999999999998</v>
      </c>
      <c r="F2323" s="47"/>
      <c r="G2323" s="47"/>
      <c r="H2323" s="47"/>
      <c r="I2323" s="49">
        <v>138.1403</v>
      </c>
      <c r="J2323" s="47" t="s">
        <v>87</v>
      </c>
      <c r="K2323" s="49"/>
      <c r="L2323" s="49"/>
      <c r="M2323" s="49"/>
      <c r="N2323" s="49"/>
      <c r="O2323" s="49"/>
      <c r="P2323" s="49"/>
      <c r="Q2323" s="49"/>
      <c r="R2323" s="49"/>
      <c r="S2323" s="47"/>
      <c r="T2323" s="46" t="s">
        <v>87</v>
      </c>
      <c r="U2323" s="46">
        <v>3063027</v>
      </c>
      <c r="V2323" s="46"/>
      <c r="W2323" s="46">
        <v>3062146</v>
      </c>
      <c r="X2323" s="30">
        <v>2</v>
      </c>
    </row>
    <row r="2324" spans="1:24" x14ac:dyDescent="0.3">
      <c r="A2324" s="32">
        <v>2050</v>
      </c>
      <c r="B2324" s="47" t="s">
        <v>2401</v>
      </c>
      <c r="C2324" s="47"/>
      <c r="D2324" s="47"/>
      <c r="E2324" s="48">
        <v>36.851999999999997</v>
      </c>
      <c r="F2324" s="47"/>
      <c r="G2324" s="47"/>
      <c r="H2324" s="47"/>
      <c r="I2324" s="49">
        <v>572.33478000000002</v>
      </c>
      <c r="J2324" s="47" t="s">
        <v>87</v>
      </c>
      <c r="K2324" s="49"/>
      <c r="L2324" s="49"/>
      <c r="M2324" s="49"/>
      <c r="N2324" s="49"/>
      <c r="O2324" s="49"/>
      <c r="P2324" s="49"/>
      <c r="Q2324" s="49"/>
      <c r="R2324" s="49"/>
      <c r="S2324" s="47"/>
      <c r="T2324" s="46"/>
      <c r="U2324" s="46"/>
      <c r="V2324" s="46" t="s">
        <v>87</v>
      </c>
      <c r="W2324" s="46">
        <v>4162272</v>
      </c>
      <c r="X2324" s="30">
        <v>1</v>
      </c>
    </row>
    <row r="2325" spans="1:24" x14ac:dyDescent="0.3">
      <c r="A2325" s="32">
        <v>2051</v>
      </c>
      <c r="B2325" s="47" t="s">
        <v>2999</v>
      </c>
      <c r="C2325" s="47"/>
      <c r="D2325" s="47"/>
      <c r="E2325" s="48">
        <v>36.926000000000002</v>
      </c>
      <c r="F2325" s="47"/>
      <c r="G2325" s="47"/>
      <c r="H2325" s="47"/>
      <c r="I2325" s="49">
        <v>358.25024999999999</v>
      </c>
      <c r="J2325" s="47">
        <v>358.24901999999997</v>
      </c>
      <c r="K2325" s="49"/>
      <c r="L2325" s="49"/>
      <c r="M2325" s="49"/>
      <c r="N2325" s="49"/>
      <c r="O2325" s="49"/>
      <c r="P2325" s="49"/>
      <c r="Q2325" s="49"/>
      <c r="R2325" s="49"/>
      <c r="S2325" s="47"/>
      <c r="T2325" s="46">
        <v>1881348</v>
      </c>
      <c r="U2325" s="46">
        <v>1686534</v>
      </c>
      <c r="V2325" s="46">
        <v>1071541</v>
      </c>
      <c r="W2325" s="46">
        <v>560999</v>
      </c>
      <c r="X2325" s="30">
        <v>4</v>
      </c>
    </row>
    <row r="2326" spans="1:24" x14ac:dyDescent="0.3">
      <c r="A2326" s="32">
        <v>2052</v>
      </c>
      <c r="B2326" s="47" t="s">
        <v>3000</v>
      </c>
      <c r="C2326" s="47"/>
      <c r="D2326" s="47"/>
      <c r="E2326" s="48">
        <v>37.014000000000003</v>
      </c>
      <c r="F2326" s="47"/>
      <c r="G2326" s="47"/>
      <c r="H2326" s="47"/>
      <c r="I2326" s="49">
        <v>343.18903999999998</v>
      </c>
      <c r="J2326" s="47" t="s">
        <v>87</v>
      </c>
      <c r="K2326" s="49"/>
      <c r="L2326" s="49"/>
      <c r="M2326" s="49"/>
      <c r="N2326" s="49"/>
      <c r="O2326" s="49"/>
      <c r="P2326" s="49"/>
      <c r="Q2326" s="49"/>
      <c r="R2326" s="49"/>
      <c r="S2326" s="47"/>
      <c r="T2326" s="46">
        <v>754543</v>
      </c>
      <c r="U2326" s="46"/>
      <c r="V2326" s="46">
        <v>863735</v>
      </c>
      <c r="W2326" s="46"/>
      <c r="X2326" s="30">
        <v>2</v>
      </c>
    </row>
    <row r="2327" spans="1:24" x14ac:dyDescent="0.3">
      <c r="A2327" s="32">
        <v>2053</v>
      </c>
      <c r="B2327" s="47" t="s">
        <v>3001</v>
      </c>
      <c r="C2327" s="47"/>
      <c r="D2327" s="47"/>
      <c r="E2327" s="48">
        <v>37.018000000000001</v>
      </c>
      <c r="F2327" s="47"/>
      <c r="G2327" s="47"/>
      <c r="H2327" s="47"/>
      <c r="I2327" s="49">
        <v>406.25024999999999</v>
      </c>
      <c r="J2327" s="47" t="s">
        <v>87</v>
      </c>
      <c r="K2327" s="49"/>
      <c r="L2327" s="49"/>
      <c r="M2327" s="49"/>
      <c r="N2327" s="49"/>
      <c r="O2327" s="49"/>
      <c r="P2327" s="49"/>
      <c r="Q2327" s="49"/>
      <c r="R2327" s="49"/>
      <c r="S2327" s="47"/>
      <c r="T2327" s="46">
        <v>6071250</v>
      </c>
      <c r="U2327" s="46">
        <v>13801749</v>
      </c>
      <c r="V2327" s="46" t="s">
        <v>87</v>
      </c>
      <c r="W2327" s="46">
        <v>16094090</v>
      </c>
      <c r="X2327" s="30">
        <v>3</v>
      </c>
    </row>
    <row r="2328" spans="1:24" x14ac:dyDescent="0.3">
      <c r="A2328" s="32">
        <v>2054</v>
      </c>
      <c r="B2328" s="47" t="s">
        <v>3002</v>
      </c>
      <c r="C2328" s="47"/>
      <c r="D2328" s="47"/>
      <c r="E2328" s="48">
        <v>37.021000000000001</v>
      </c>
      <c r="F2328" s="47"/>
      <c r="G2328" s="47"/>
      <c r="H2328" s="47"/>
      <c r="I2328" s="49">
        <v>336.26589999999999</v>
      </c>
      <c r="J2328" s="47" t="s">
        <v>87</v>
      </c>
      <c r="K2328" s="49"/>
      <c r="L2328" s="49"/>
      <c r="M2328" s="49"/>
      <c r="N2328" s="49"/>
      <c r="O2328" s="49"/>
      <c r="P2328" s="49"/>
      <c r="Q2328" s="49"/>
      <c r="R2328" s="49"/>
      <c r="S2328" s="47"/>
      <c r="T2328" s="46">
        <v>1195771</v>
      </c>
      <c r="U2328" s="46">
        <v>1172019</v>
      </c>
      <c r="V2328" s="46"/>
      <c r="W2328" s="46"/>
      <c r="X2328" s="30">
        <v>2</v>
      </c>
    </row>
    <row r="2329" spans="1:24" x14ac:dyDescent="0.3">
      <c r="A2329" s="32">
        <v>2055</v>
      </c>
      <c r="B2329" s="47" t="s">
        <v>3003</v>
      </c>
      <c r="C2329" s="47"/>
      <c r="D2329" s="47"/>
      <c r="E2329" s="48">
        <v>37.023000000000003</v>
      </c>
      <c r="F2329" s="47"/>
      <c r="G2329" s="47"/>
      <c r="H2329" s="47"/>
      <c r="I2329" s="49">
        <v>396.16797000000003</v>
      </c>
      <c r="J2329" s="47" t="s">
        <v>87</v>
      </c>
      <c r="K2329" s="49"/>
      <c r="L2329" s="49"/>
      <c r="M2329" s="49"/>
      <c r="N2329" s="49"/>
      <c r="O2329" s="49"/>
      <c r="P2329" s="49"/>
      <c r="Q2329" s="49"/>
      <c r="R2329" s="49"/>
      <c r="S2329" s="47"/>
      <c r="T2329" s="46"/>
      <c r="U2329" s="46"/>
      <c r="V2329" s="46">
        <v>1097377</v>
      </c>
      <c r="W2329" s="46"/>
      <c r="X2329" s="30">
        <v>1</v>
      </c>
    </row>
    <row r="2330" spans="1:24" x14ac:dyDescent="0.3">
      <c r="A2330" s="32">
        <v>2056</v>
      </c>
      <c r="B2330" s="47" t="s">
        <v>3004</v>
      </c>
      <c r="C2330" s="47"/>
      <c r="D2330" s="47"/>
      <c r="E2330" s="48">
        <v>37.024999999999999</v>
      </c>
      <c r="F2330" s="47"/>
      <c r="G2330" s="47"/>
      <c r="H2330" s="47"/>
      <c r="I2330" s="49">
        <v>422.15125999999998</v>
      </c>
      <c r="J2330" s="47" t="s">
        <v>87</v>
      </c>
      <c r="K2330" s="49"/>
      <c r="L2330" s="49"/>
      <c r="M2330" s="49"/>
      <c r="N2330" s="49"/>
      <c r="O2330" s="49"/>
      <c r="P2330" s="49"/>
      <c r="Q2330" s="49"/>
      <c r="R2330" s="49"/>
      <c r="S2330" s="47"/>
      <c r="T2330" s="46">
        <v>1195771</v>
      </c>
      <c r="U2330" s="46">
        <v>1172019</v>
      </c>
      <c r="V2330" s="46"/>
      <c r="W2330" s="46"/>
      <c r="X2330" s="30">
        <v>2</v>
      </c>
    </row>
    <row r="2331" spans="1:24" x14ac:dyDescent="0.3">
      <c r="A2331" s="32">
        <v>2057</v>
      </c>
      <c r="B2331" s="47" t="s">
        <v>3005</v>
      </c>
      <c r="C2331" s="47"/>
      <c r="D2331" s="47"/>
      <c r="E2331" s="48">
        <v>37.024999999999999</v>
      </c>
      <c r="F2331" s="47"/>
      <c r="G2331" s="47"/>
      <c r="H2331" s="47"/>
      <c r="I2331" s="49">
        <v>318.13092</v>
      </c>
      <c r="J2331" s="47" t="s">
        <v>87</v>
      </c>
      <c r="K2331" s="49"/>
      <c r="L2331" s="49"/>
      <c r="M2331" s="49"/>
      <c r="N2331" s="49"/>
      <c r="O2331" s="49"/>
      <c r="P2331" s="49"/>
      <c r="Q2331" s="49"/>
      <c r="R2331" s="49"/>
      <c r="S2331" s="47"/>
      <c r="T2331" s="46"/>
      <c r="U2331" s="46"/>
      <c r="V2331" s="46">
        <v>612662</v>
      </c>
      <c r="W2331" s="46"/>
      <c r="X2331" s="30">
        <v>1</v>
      </c>
    </row>
    <row r="2332" spans="1:24" x14ac:dyDescent="0.3">
      <c r="A2332" s="32">
        <v>2058</v>
      </c>
      <c r="B2332" s="47" t="s">
        <v>2402</v>
      </c>
      <c r="C2332" s="47"/>
      <c r="D2332" s="47"/>
      <c r="E2332" s="48">
        <v>37.027000000000001</v>
      </c>
      <c r="F2332" s="47"/>
      <c r="G2332" s="47"/>
      <c r="H2332" s="47"/>
      <c r="I2332" s="49">
        <v>166.17160000000001</v>
      </c>
      <c r="J2332" s="47" t="s">
        <v>87</v>
      </c>
      <c r="K2332" s="49"/>
      <c r="L2332" s="49"/>
      <c r="M2332" s="49"/>
      <c r="N2332" s="49"/>
      <c r="O2332" s="49"/>
      <c r="P2332" s="49"/>
      <c r="Q2332" s="49"/>
      <c r="R2332" s="49"/>
      <c r="S2332" s="47"/>
      <c r="T2332" s="46">
        <v>1131167</v>
      </c>
      <c r="U2332" s="46"/>
      <c r="V2332" s="46">
        <v>1209854</v>
      </c>
      <c r="W2332" s="46"/>
      <c r="X2332" s="30">
        <v>2</v>
      </c>
    </row>
    <row r="2333" spans="1:24" x14ac:dyDescent="0.3">
      <c r="A2333" s="32">
        <v>2059</v>
      </c>
      <c r="B2333" s="47" t="s">
        <v>2403</v>
      </c>
      <c r="C2333" s="47"/>
      <c r="D2333" s="47"/>
      <c r="E2333" s="48">
        <v>37.058</v>
      </c>
      <c r="F2333" s="47"/>
      <c r="G2333" s="47"/>
      <c r="H2333" s="47"/>
      <c r="I2333" s="49">
        <v>204.15087</v>
      </c>
      <c r="J2333" s="47" t="s">
        <v>87</v>
      </c>
      <c r="K2333" s="49"/>
      <c r="L2333" s="49"/>
      <c r="M2333" s="49"/>
      <c r="N2333" s="49"/>
      <c r="O2333" s="49"/>
      <c r="P2333" s="49"/>
      <c r="Q2333" s="49"/>
      <c r="R2333" s="49"/>
      <c r="S2333" s="47"/>
      <c r="T2333" s="46">
        <v>660730</v>
      </c>
      <c r="U2333" s="46"/>
      <c r="V2333" s="46" t="s">
        <v>87</v>
      </c>
      <c r="W2333" s="46">
        <v>1222687</v>
      </c>
      <c r="X2333" s="30">
        <v>2</v>
      </c>
    </row>
    <row r="2334" spans="1:24" x14ac:dyDescent="0.3">
      <c r="A2334" s="32">
        <v>2060</v>
      </c>
      <c r="B2334" s="47" t="s">
        <v>2405</v>
      </c>
      <c r="C2334" s="47"/>
      <c r="D2334" s="47"/>
      <c r="E2334" s="48">
        <v>37.225000000000001</v>
      </c>
      <c r="F2334" s="47"/>
      <c r="G2334" s="47"/>
      <c r="H2334" s="47"/>
      <c r="I2334" s="49">
        <v>308.17707999999999</v>
      </c>
      <c r="J2334" s="47">
        <v>308.17657000000003</v>
      </c>
      <c r="K2334" s="49"/>
      <c r="L2334" s="49"/>
      <c r="M2334" s="49"/>
      <c r="N2334" s="49"/>
      <c r="O2334" s="49"/>
      <c r="P2334" s="49"/>
      <c r="Q2334" s="49"/>
      <c r="R2334" s="49"/>
      <c r="S2334" s="47"/>
      <c r="T2334" s="46"/>
      <c r="U2334" s="46">
        <v>1119081</v>
      </c>
      <c r="V2334" s="46">
        <v>482681</v>
      </c>
      <c r="W2334" s="46">
        <v>2177633</v>
      </c>
      <c r="X2334" s="30">
        <v>3</v>
      </c>
    </row>
    <row r="2335" spans="1:24" x14ac:dyDescent="0.3">
      <c r="A2335" s="32">
        <v>2061</v>
      </c>
      <c r="B2335" s="47" t="s">
        <v>3006</v>
      </c>
      <c r="C2335" s="47"/>
      <c r="D2335" s="47"/>
      <c r="E2335" s="48">
        <v>37.225000000000001</v>
      </c>
      <c r="F2335" s="47"/>
      <c r="G2335" s="47"/>
      <c r="H2335" s="47"/>
      <c r="I2335" s="49">
        <v>280.11613999999997</v>
      </c>
      <c r="J2335" s="47" t="s">
        <v>87</v>
      </c>
      <c r="K2335" s="49"/>
      <c r="L2335" s="49"/>
      <c r="M2335" s="49"/>
      <c r="N2335" s="49"/>
      <c r="O2335" s="49"/>
      <c r="P2335" s="49"/>
      <c r="Q2335" s="49"/>
      <c r="R2335" s="49"/>
      <c r="S2335" s="47"/>
      <c r="T2335" s="46">
        <v>310315</v>
      </c>
      <c r="U2335" s="46">
        <v>1004220</v>
      </c>
      <c r="V2335" s="46">
        <v>368783</v>
      </c>
      <c r="W2335" s="46">
        <v>1764765</v>
      </c>
      <c r="X2335" s="30">
        <v>4</v>
      </c>
    </row>
    <row r="2336" spans="1:24" x14ac:dyDescent="0.3">
      <c r="A2336" s="32">
        <v>2062</v>
      </c>
      <c r="B2336" s="47" t="s">
        <v>3007</v>
      </c>
      <c r="C2336" s="47"/>
      <c r="D2336" s="47"/>
      <c r="E2336" s="48">
        <v>37.226999999999997</v>
      </c>
      <c r="F2336" s="47"/>
      <c r="G2336" s="47"/>
      <c r="H2336" s="47"/>
      <c r="I2336" s="49">
        <v>248.17707999999999</v>
      </c>
      <c r="J2336" s="47" t="s">
        <v>87</v>
      </c>
      <c r="K2336" s="49"/>
      <c r="L2336" s="49"/>
      <c r="M2336" s="49"/>
      <c r="N2336" s="49"/>
      <c r="O2336" s="49"/>
      <c r="P2336" s="49"/>
      <c r="Q2336" s="49"/>
      <c r="R2336" s="49"/>
      <c r="S2336" s="47"/>
      <c r="T2336" s="46"/>
      <c r="U2336" s="46">
        <v>1376168</v>
      </c>
      <c r="V2336" s="46">
        <v>674467</v>
      </c>
      <c r="W2336" s="46">
        <v>2876766</v>
      </c>
      <c r="X2336" s="30">
        <v>3</v>
      </c>
    </row>
    <row r="2337" spans="1:24" x14ac:dyDescent="0.3">
      <c r="A2337" s="32">
        <v>2063</v>
      </c>
      <c r="B2337" s="47" t="s">
        <v>3008</v>
      </c>
      <c r="C2337" s="47"/>
      <c r="D2337" s="47"/>
      <c r="E2337" s="48">
        <v>37.231000000000002</v>
      </c>
      <c r="F2337" s="47"/>
      <c r="G2337" s="47"/>
      <c r="H2337" s="47"/>
      <c r="I2337" s="49">
        <v>218.13013000000001</v>
      </c>
      <c r="J2337" s="47" t="s">
        <v>87</v>
      </c>
      <c r="K2337" s="49"/>
      <c r="L2337" s="49"/>
      <c r="M2337" s="49"/>
      <c r="N2337" s="49"/>
      <c r="O2337" s="49"/>
      <c r="P2337" s="49"/>
      <c r="Q2337" s="49"/>
      <c r="R2337" s="49"/>
      <c r="S2337" s="47"/>
      <c r="T2337" s="46">
        <v>395364</v>
      </c>
      <c r="U2337" s="46">
        <v>1162430</v>
      </c>
      <c r="V2337" s="46">
        <v>590704</v>
      </c>
      <c r="W2337" s="46">
        <v>1743549</v>
      </c>
      <c r="X2337" s="30">
        <v>4</v>
      </c>
    </row>
    <row r="2338" spans="1:24" x14ac:dyDescent="0.3">
      <c r="A2338" s="32">
        <v>2064</v>
      </c>
      <c r="B2338" s="47" t="s">
        <v>2406</v>
      </c>
      <c r="C2338" s="47"/>
      <c r="D2338" s="47"/>
      <c r="E2338" s="48">
        <v>37.235999999999997</v>
      </c>
      <c r="F2338" s="47"/>
      <c r="G2338" s="47"/>
      <c r="H2338" s="47"/>
      <c r="I2338" s="49">
        <v>192.15087</v>
      </c>
      <c r="J2338" s="47" t="s">
        <v>87</v>
      </c>
      <c r="K2338" s="49"/>
      <c r="L2338" s="49"/>
      <c r="M2338" s="49"/>
      <c r="N2338" s="49"/>
      <c r="O2338" s="49"/>
      <c r="P2338" s="49"/>
      <c r="Q2338" s="49"/>
      <c r="R2338" s="49"/>
      <c r="S2338" s="47"/>
      <c r="T2338" s="46"/>
      <c r="U2338" s="46">
        <v>7516084</v>
      </c>
      <c r="V2338" s="46">
        <v>3434667</v>
      </c>
      <c r="W2338" s="46">
        <v>12839006</v>
      </c>
      <c r="X2338" s="30">
        <v>3</v>
      </c>
    </row>
    <row r="2339" spans="1:24" x14ac:dyDescent="0.3">
      <c r="A2339" s="32">
        <v>2065</v>
      </c>
      <c r="B2339" s="47" t="s">
        <v>3009</v>
      </c>
      <c r="C2339" s="47"/>
      <c r="D2339" s="47"/>
      <c r="E2339" s="48">
        <v>37.247</v>
      </c>
      <c r="F2339" s="47"/>
      <c r="G2339" s="47"/>
      <c r="H2339" s="47"/>
      <c r="I2339" s="49">
        <v>571.15201000000002</v>
      </c>
      <c r="J2339" s="47" t="s">
        <v>87</v>
      </c>
      <c r="K2339" s="49"/>
      <c r="L2339" s="49"/>
      <c r="M2339" s="49"/>
      <c r="N2339" s="49"/>
      <c r="O2339" s="49"/>
      <c r="P2339" s="49"/>
      <c r="Q2339" s="49"/>
      <c r="R2339" s="49"/>
      <c r="S2339" s="47"/>
      <c r="T2339" s="46"/>
      <c r="U2339" s="46"/>
      <c r="V2339" s="46"/>
      <c r="W2339" s="46">
        <v>3996520</v>
      </c>
      <c r="X2339" s="30">
        <v>1</v>
      </c>
    </row>
    <row r="2340" spans="1:24" x14ac:dyDescent="0.3">
      <c r="A2340" s="32">
        <v>2066</v>
      </c>
      <c r="B2340" s="47" t="s">
        <v>3010</v>
      </c>
      <c r="C2340" s="47"/>
      <c r="D2340" s="47"/>
      <c r="E2340" s="48">
        <v>37.25</v>
      </c>
      <c r="F2340" s="47"/>
      <c r="G2340" s="47"/>
      <c r="H2340" s="47"/>
      <c r="I2340" s="49">
        <v>190.08358000000001</v>
      </c>
      <c r="J2340" s="47" t="s">
        <v>87</v>
      </c>
      <c r="K2340" s="49"/>
      <c r="L2340" s="49"/>
      <c r="M2340" s="49"/>
      <c r="N2340" s="49"/>
      <c r="O2340" s="49"/>
      <c r="P2340" s="49"/>
      <c r="Q2340" s="49"/>
      <c r="R2340" s="49"/>
      <c r="S2340" s="47"/>
      <c r="T2340" s="46"/>
      <c r="U2340" s="46"/>
      <c r="V2340" s="46"/>
      <c r="W2340" s="46">
        <v>7150959</v>
      </c>
      <c r="X2340" s="30">
        <v>1</v>
      </c>
    </row>
    <row r="2341" spans="1:24" x14ac:dyDescent="0.3">
      <c r="A2341" s="32">
        <v>2067</v>
      </c>
      <c r="B2341" s="47" t="s">
        <v>3011</v>
      </c>
      <c r="C2341" s="47"/>
      <c r="D2341" s="47"/>
      <c r="E2341" s="48">
        <v>37.258000000000003</v>
      </c>
      <c r="F2341" s="47"/>
      <c r="G2341" s="47"/>
      <c r="H2341" s="47"/>
      <c r="I2341" s="49">
        <v>370.09064999999998</v>
      </c>
      <c r="J2341" s="47" t="s">
        <v>87</v>
      </c>
      <c r="K2341" s="49"/>
      <c r="L2341" s="49"/>
      <c r="M2341" s="49"/>
      <c r="N2341" s="49"/>
      <c r="O2341" s="49"/>
      <c r="P2341" s="49"/>
      <c r="Q2341" s="49"/>
      <c r="R2341" s="49"/>
      <c r="S2341" s="47"/>
      <c r="T2341" s="46"/>
      <c r="U2341" s="46"/>
      <c r="V2341" s="46"/>
      <c r="W2341" s="46">
        <v>11597871</v>
      </c>
      <c r="X2341" s="30">
        <v>1</v>
      </c>
    </row>
    <row r="2342" spans="1:24" x14ac:dyDescent="0.3">
      <c r="A2342" s="32">
        <v>2068</v>
      </c>
      <c r="B2342" s="47" t="s">
        <v>3012</v>
      </c>
      <c r="C2342" s="47"/>
      <c r="D2342" s="47"/>
      <c r="E2342" s="48">
        <v>37.258000000000003</v>
      </c>
      <c r="F2342" s="47"/>
      <c r="G2342" s="47"/>
      <c r="H2342" s="47"/>
      <c r="I2342" s="49">
        <v>384.24790999999999</v>
      </c>
      <c r="J2342" s="47" t="s">
        <v>87</v>
      </c>
      <c r="K2342" s="49"/>
      <c r="L2342" s="49"/>
      <c r="M2342" s="49"/>
      <c r="N2342" s="49"/>
      <c r="O2342" s="49"/>
      <c r="P2342" s="49"/>
      <c r="Q2342" s="49"/>
      <c r="R2342" s="49"/>
      <c r="S2342" s="47"/>
      <c r="T2342" s="46"/>
      <c r="U2342" s="46"/>
      <c r="V2342" s="46">
        <v>3262938</v>
      </c>
      <c r="W2342" s="46">
        <v>5742779</v>
      </c>
      <c r="X2342" s="30">
        <v>2</v>
      </c>
    </row>
    <row r="2343" spans="1:24" x14ac:dyDescent="0.3">
      <c r="A2343" s="32">
        <v>2069</v>
      </c>
      <c r="B2343" s="47" t="s">
        <v>3013</v>
      </c>
      <c r="C2343" s="47"/>
      <c r="D2343" s="47"/>
      <c r="E2343" s="48">
        <v>37.259</v>
      </c>
      <c r="F2343" s="47"/>
      <c r="G2343" s="47"/>
      <c r="H2343" s="47"/>
      <c r="I2343" s="49">
        <v>604.68804999999998</v>
      </c>
      <c r="J2343" s="47" t="s">
        <v>87</v>
      </c>
      <c r="K2343" s="49"/>
      <c r="L2343" s="49"/>
      <c r="M2343" s="49"/>
      <c r="N2343" s="49"/>
      <c r="O2343" s="49"/>
      <c r="P2343" s="49"/>
      <c r="Q2343" s="49"/>
      <c r="R2343" s="49"/>
      <c r="S2343" s="47"/>
      <c r="T2343" s="46"/>
      <c r="U2343" s="46"/>
      <c r="V2343" s="46"/>
      <c r="W2343" s="46">
        <v>4852282</v>
      </c>
      <c r="X2343" s="30">
        <v>1</v>
      </c>
    </row>
    <row r="2344" spans="1:24" x14ac:dyDescent="0.3">
      <c r="A2344" s="32">
        <v>2070</v>
      </c>
      <c r="B2344" s="47" t="s">
        <v>3014</v>
      </c>
      <c r="C2344" s="47"/>
      <c r="D2344" s="47"/>
      <c r="E2344" s="48">
        <v>37.262999999999998</v>
      </c>
      <c r="F2344" s="47"/>
      <c r="G2344" s="47"/>
      <c r="H2344" s="47"/>
      <c r="I2344" s="49">
        <v>451.17781000000002</v>
      </c>
      <c r="J2344" s="47" t="s">
        <v>87</v>
      </c>
      <c r="K2344" s="49"/>
      <c r="L2344" s="49"/>
      <c r="M2344" s="49"/>
      <c r="N2344" s="49"/>
      <c r="O2344" s="49"/>
      <c r="P2344" s="49"/>
      <c r="Q2344" s="49"/>
      <c r="R2344" s="49"/>
      <c r="S2344" s="47"/>
      <c r="T2344" s="46"/>
      <c r="U2344" s="46"/>
      <c r="V2344" s="46"/>
      <c r="W2344" s="46">
        <v>8067599</v>
      </c>
      <c r="X2344" s="30">
        <v>1</v>
      </c>
    </row>
    <row r="2345" spans="1:24" x14ac:dyDescent="0.3">
      <c r="A2345" s="32">
        <v>2071</v>
      </c>
      <c r="B2345" s="47" t="s">
        <v>3015</v>
      </c>
      <c r="C2345" s="47"/>
      <c r="D2345" s="47"/>
      <c r="E2345" s="48">
        <v>37.262999999999998</v>
      </c>
      <c r="F2345" s="47"/>
      <c r="G2345" s="47"/>
      <c r="H2345" s="47"/>
      <c r="I2345" s="49">
        <v>352.18151</v>
      </c>
      <c r="J2345" s="47" t="s">
        <v>87</v>
      </c>
      <c r="K2345" s="49"/>
      <c r="L2345" s="49"/>
      <c r="M2345" s="49"/>
      <c r="N2345" s="49"/>
      <c r="O2345" s="49"/>
      <c r="P2345" s="49"/>
      <c r="Q2345" s="49"/>
      <c r="R2345" s="49"/>
      <c r="S2345" s="47"/>
      <c r="T2345" s="46">
        <v>2420141</v>
      </c>
      <c r="U2345" s="46">
        <v>1798002</v>
      </c>
      <c r="V2345" s="46">
        <v>2729415</v>
      </c>
      <c r="W2345" s="46">
        <v>1325640</v>
      </c>
      <c r="X2345" s="30">
        <v>4</v>
      </c>
    </row>
    <row r="2346" spans="1:24" x14ac:dyDescent="0.3">
      <c r="A2346" s="32">
        <v>2072</v>
      </c>
      <c r="B2346" s="47" t="s">
        <v>3016</v>
      </c>
      <c r="C2346" s="47"/>
      <c r="D2346" s="47"/>
      <c r="E2346" s="48">
        <v>37.264000000000003</v>
      </c>
      <c r="F2346" s="47"/>
      <c r="G2346" s="47"/>
      <c r="H2346" s="47"/>
      <c r="I2346" s="49">
        <v>522.10041000000001</v>
      </c>
      <c r="J2346" s="47" t="s">
        <v>87</v>
      </c>
      <c r="K2346" s="49"/>
      <c r="L2346" s="49"/>
      <c r="M2346" s="49"/>
      <c r="N2346" s="49"/>
      <c r="O2346" s="49"/>
      <c r="P2346" s="49"/>
      <c r="Q2346" s="49"/>
      <c r="R2346" s="49"/>
      <c r="S2346" s="47"/>
      <c r="T2346" s="46"/>
      <c r="U2346" s="46"/>
      <c r="V2346" s="46"/>
      <c r="W2346" s="46">
        <v>4557916</v>
      </c>
      <c r="X2346" s="30">
        <v>1</v>
      </c>
    </row>
    <row r="2347" spans="1:24" x14ac:dyDescent="0.3">
      <c r="A2347" s="32">
        <v>2073</v>
      </c>
      <c r="B2347" s="47" t="s">
        <v>3017</v>
      </c>
      <c r="C2347" s="47"/>
      <c r="D2347" s="47"/>
      <c r="E2347" s="48">
        <v>37.265000000000001</v>
      </c>
      <c r="F2347" s="47"/>
      <c r="G2347" s="47"/>
      <c r="H2347" s="47"/>
      <c r="I2347" s="49">
        <v>284.19821000000002</v>
      </c>
      <c r="J2347" s="47" t="s">
        <v>87</v>
      </c>
      <c r="K2347" s="49"/>
      <c r="L2347" s="49"/>
      <c r="M2347" s="49"/>
      <c r="N2347" s="49"/>
      <c r="O2347" s="49"/>
      <c r="P2347" s="49"/>
      <c r="Q2347" s="49"/>
      <c r="R2347" s="49"/>
      <c r="S2347" s="47"/>
      <c r="T2347" s="46">
        <v>527223</v>
      </c>
      <c r="U2347" s="46">
        <v>372849</v>
      </c>
      <c r="V2347" s="46">
        <v>395800</v>
      </c>
      <c r="W2347" s="46">
        <v>664567</v>
      </c>
      <c r="X2347" s="30">
        <v>4</v>
      </c>
    </row>
    <row r="2348" spans="1:24" x14ac:dyDescent="0.3">
      <c r="A2348" s="32">
        <v>2074</v>
      </c>
      <c r="B2348" s="47" t="s">
        <v>3018</v>
      </c>
      <c r="C2348" s="47"/>
      <c r="D2348" s="47"/>
      <c r="E2348" s="48">
        <v>37.267000000000003</v>
      </c>
      <c r="F2348" s="47"/>
      <c r="G2348" s="47"/>
      <c r="H2348" s="47"/>
      <c r="I2348" s="49">
        <v>568.25720000000001</v>
      </c>
      <c r="J2348" s="47" t="s">
        <v>87</v>
      </c>
      <c r="K2348" s="49"/>
      <c r="L2348" s="49"/>
      <c r="M2348" s="49"/>
      <c r="N2348" s="49"/>
      <c r="O2348" s="49"/>
      <c r="P2348" s="49"/>
      <c r="Q2348" s="49"/>
      <c r="R2348" s="49"/>
      <c r="S2348" s="47"/>
      <c r="T2348" s="46"/>
      <c r="U2348" s="46"/>
      <c r="V2348" s="46"/>
      <c r="W2348" s="46">
        <v>220146840</v>
      </c>
      <c r="X2348" s="30">
        <v>1</v>
      </c>
    </row>
    <row r="2349" spans="1:24" x14ac:dyDescent="0.3">
      <c r="A2349" s="32">
        <v>2075</v>
      </c>
      <c r="B2349" s="47" t="s">
        <v>3019</v>
      </c>
      <c r="C2349" s="47"/>
      <c r="D2349" s="47"/>
      <c r="E2349" s="48">
        <v>37.270000000000003</v>
      </c>
      <c r="F2349" s="47"/>
      <c r="G2349" s="47"/>
      <c r="H2349" s="47"/>
      <c r="I2349" s="49">
        <v>259.08391</v>
      </c>
      <c r="J2349" s="47" t="s">
        <v>87</v>
      </c>
      <c r="K2349" s="49"/>
      <c r="L2349" s="49"/>
      <c r="M2349" s="49"/>
      <c r="N2349" s="49"/>
      <c r="O2349" s="49"/>
      <c r="P2349" s="49"/>
      <c r="Q2349" s="49"/>
      <c r="R2349" s="49"/>
      <c r="S2349" s="47"/>
      <c r="T2349" s="46"/>
      <c r="U2349" s="46"/>
      <c r="V2349" s="46">
        <v>3262938</v>
      </c>
      <c r="W2349" s="46">
        <v>5742779</v>
      </c>
      <c r="X2349" s="30">
        <v>2</v>
      </c>
    </row>
    <row r="2350" spans="1:24" x14ac:dyDescent="0.3">
      <c r="A2350" s="32">
        <v>2076</v>
      </c>
      <c r="B2350" s="47" t="s">
        <v>3020</v>
      </c>
      <c r="C2350" s="47"/>
      <c r="D2350" s="47"/>
      <c r="E2350" s="48">
        <v>37.270000000000003</v>
      </c>
      <c r="F2350" s="47"/>
      <c r="G2350" s="47"/>
      <c r="H2350" s="47"/>
      <c r="I2350" s="49">
        <v>571.96034999999995</v>
      </c>
      <c r="J2350" s="47" t="s">
        <v>87</v>
      </c>
      <c r="K2350" s="49"/>
      <c r="L2350" s="49"/>
      <c r="M2350" s="49"/>
      <c r="N2350" s="49"/>
      <c r="O2350" s="49"/>
      <c r="P2350" s="49"/>
      <c r="Q2350" s="49"/>
      <c r="R2350" s="49"/>
      <c r="S2350" s="47"/>
      <c r="T2350" s="46"/>
      <c r="U2350" s="46"/>
      <c r="V2350" s="46"/>
      <c r="W2350" s="46">
        <v>3267834</v>
      </c>
      <c r="X2350" s="30">
        <v>1</v>
      </c>
    </row>
    <row r="2351" spans="1:24" x14ac:dyDescent="0.3">
      <c r="A2351" s="32">
        <v>2077</v>
      </c>
      <c r="B2351" s="47" t="s">
        <v>3021</v>
      </c>
      <c r="C2351" s="47"/>
      <c r="D2351" s="47"/>
      <c r="E2351" s="48">
        <v>37.271999999999998</v>
      </c>
      <c r="F2351" s="47"/>
      <c r="G2351" s="47"/>
      <c r="H2351" s="47"/>
      <c r="I2351" s="49">
        <v>128.15594999999999</v>
      </c>
      <c r="J2351" s="47" t="s">
        <v>87</v>
      </c>
      <c r="K2351" s="49"/>
      <c r="L2351" s="49"/>
      <c r="M2351" s="49"/>
      <c r="N2351" s="49"/>
      <c r="O2351" s="49"/>
      <c r="P2351" s="49"/>
      <c r="Q2351" s="49"/>
      <c r="R2351" s="49"/>
      <c r="S2351" s="47"/>
      <c r="T2351" s="46">
        <v>843014</v>
      </c>
      <c r="U2351" s="46">
        <v>2697304</v>
      </c>
      <c r="V2351" s="46">
        <v>3262938</v>
      </c>
      <c r="W2351" s="46">
        <v>5742779</v>
      </c>
      <c r="X2351" s="30">
        <v>4</v>
      </c>
    </row>
    <row r="2352" spans="1:24" x14ac:dyDescent="0.3">
      <c r="A2352" s="32">
        <v>2078</v>
      </c>
      <c r="B2352" s="47" t="s">
        <v>2408</v>
      </c>
      <c r="C2352" s="47"/>
      <c r="D2352" s="47"/>
      <c r="E2352" s="48">
        <v>37.292000000000002</v>
      </c>
      <c r="F2352" s="47"/>
      <c r="G2352" s="47"/>
      <c r="H2352" s="47"/>
      <c r="I2352" s="49">
        <v>272.06885</v>
      </c>
      <c r="J2352" s="47" t="s">
        <v>87</v>
      </c>
      <c r="K2352" s="49"/>
      <c r="L2352" s="49"/>
      <c r="M2352" s="49"/>
      <c r="N2352" s="49"/>
      <c r="O2352" s="49"/>
      <c r="P2352" s="49"/>
      <c r="Q2352" s="49"/>
      <c r="R2352" s="49"/>
      <c r="S2352" s="47"/>
      <c r="T2352" s="46"/>
      <c r="U2352" s="46">
        <v>2330319</v>
      </c>
      <c r="V2352" s="46">
        <v>1716080</v>
      </c>
      <c r="W2352" s="46"/>
      <c r="X2352" s="30">
        <v>2</v>
      </c>
    </row>
    <row r="2353" spans="1:24" x14ac:dyDescent="0.3">
      <c r="A2353" s="32">
        <v>2079</v>
      </c>
      <c r="B2353" s="47" t="s">
        <v>2410</v>
      </c>
      <c r="C2353" s="47"/>
      <c r="D2353" s="47"/>
      <c r="E2353" s="48">
        <v>37.305999999999997</v>
      </c>
      <c r="F2353" s="47"/>
      <c r="G2353" s="47"/>
      <c r="H2353" s="47"/>
      <c r="I2353" s="49">
        <v>588.29290000000003</v>
      </c>
      <c r="J2353" s="47" t="s">
        <v>87</v>
      </c>
      <c r="K2353" s="49"/>
      <c r="L2353" s="49"/>
      <c r="M2353" s="49"/>
      <c r="N2353" s="49"/>
      <c r="O2353" s="49"/>
      <c r="P2353" s="49"/>
      <c r="Q2353" s="49"/>
      <c r="R2353" s="49"/>
      <c r="S2353" s="47"/>
      <c r="T2353" s="46"/>
      <c r="U2353" s="46">
        <v>11375145</v>
      </c>
      <c r="V2353" s="46">
        <v>9591782</v>
      </c>
      <c r="W2353" s="46"/>
      <c r="X2353" s="30">
        <v>2</v>
      </c>
    </row>
    <row r="2354" spans="1:24" x14ac:dyDescent="0.3">
      <c r="A2354" s="32">
        <v>2080</v>
      </c>
      <c r="B2354" s="47" t="s">
        <v>3022</v>
      </c>
      <c r="C2354" s="47"/>
      <c r="D2354" s="47"/>
      <c r="E2354" s="48">
        <v>37.305999999999997</v>
      </c>
      <c r="F2354" s="47"/>
      <c r="G2354" s="47"/>
      <c r="H2354" s="47"/>
      <c r="I2354" s="49">
        <v>272.18022000000002</v>
      </c>
      <c r="J2354" s="47" t="s">
        <v>87</v>
      </c>
      <c r="K2354" s="49"/>
      <c r="L2354" s="49"/>
      <c r="M2354" s="49"/>
      <c r="N2354" s="49"/>
      <c r="O2354" s="49"/>
      <c r="P2354" s="49"/>
      <c r="Q2354" s="49"/>
      <c r="R2354" s="49"/>
      <c r="S2354" s="47"/>
      <c r="T2354" s="46"/>
      <c r="U2354" s="46">
        <v>2868200</v>
      </c>
      <c r="V2354" s="46">
        <v>2466140</v>
      </c>
      <c r="W2354" s="46"/>
      <c r="X2354" s="30">
        <v>2</v>
      </c>
    </row>
    <row r="2355" spans="1:24" x14ac:dyDescent="0.3">
      <c r="A2355" s="32">
        <v>2081</v>
      </c>
      <c r="B2355" s="47" t="s">
        <v>3023</v>
      </c>
      <c r="C2355" s="47"/>
      <c r="D2355" s="47"/>
      <c r="E2355" s="48">
        <v>37.311999999999998</v>
      </c>
      <c r="F2355" s="47"/>
      <c r="G2355" s="47"/>
      <c r="H2355" s="47"/>
      <c r="I2355" s="49">
        <v>428.43765000000002</v>
      </c>
      <c r="J2355" s="47" t="s">
        <v>87</v>
      </c>
      <c r="K2355" s="49"/>
      <c r="L2355" s="49"/>
      <c r="M2355" s="49"/>
      <c r="N2355" s="49"/>
      <c r="O2355" s="49"/>
      <c r="P2355" s="49"/>
      <c r="Q2355" s="49"/>
      <c r="R2355" s="49"/>
      <c r="S2355" s="47"/>
      <c r="T2355" s="46">
        <v>1146513</v>
      </c>
      <c r="U2355" s="46">
        <v>5039140</v>
      </c>
      <c r="V2355" s="46">
        <v>600761</v>
      </c>
      <c r="W2355" s="46">
        <v>5667031</v>
      </c>
      <c r="X2355" s="30">
        <v>4</v>
      </c>
    </row>
    <row r="2356" spans="1:24" x14ac:dyDescent="0.3">
      <c r="A2356" s="32">
        <v>2082</v>
      </c>
      <c r="B2356" s="47" t="s">
        <v>2411</v>
      </c>
      <c r="C2356" s="47"/>
      <c r="D2356" s="47"/>
      <c r="E2356" s="48">
        <v>37.384</v>
      </c>
      <c r="F2356" s="47"/>
      <c r="G2356" s="47"/>
      <c r="H2356" s="47"/>
      <c r="I2356" s="49">
        <v>456.35980000000001</v>
      </c>
      <c r="J2356" s="47" t="s">
        <v>87</v>
      </c>
      <c r="K2356" s="49"/>
      <c r="L2356" s="49"/>
      <c r="M2356" s="49"/>
      <c r="N2356" s="49"/>
      <c r="O2356" s="49"/>
      <c r="P2356" s="49"/>
      <c r="Q2356" s="49"/>
      <c r="R2356" s="49"/>
      <c r="S2356" s="47"/>
      <c r="T2356" s="46"/>
      <c r="U2356" s="46">
        <v>3069934</v>
      </c>
      <c r="V2356" s="46"/>
      <c r="W2356" s="46"/>
      <c r="X2356" s="30">
        <v>1</v>
      </c>
    </row>
    <row r="2357" spans="1:24" x14ac:dyDescent="0.3">
      <c r="A2357" s="32">
        <v>2083</v>
      </c>
      <c r="B2357" s="47" t="s">
        <v>3024</v>
      </c>
      <c r="C2357" s="47"/>
      <c r="D2357" s="47"/>
      <c r="E2357" s="48">
        <v>37.389000000000003</v>
      </c>
      <c r="F2357" s="47"/>
      <c r="G2357" s="47"/>
      <c r="H2357" s="47"/>
      <c r="I2357" s="49">
        <v>411.16764000000001</v>
      </c>
      <c r="J2357" s="47" t="s">
        <v>87</v>
      </c>
      <c r="K2357" s="49"/>
      <c r="L2357" s="49"/>
      <c r="M2357" s="49"/>
      <c r="N2357" s="49"/>
      <c r="O2357" s="49"/>
      <c r="P2357" s="49"/>
      <c r="Q2357" s="49"/>
      <c r="R2357" s="49"/>
      <c r="S2357" s="47"/>
      <c r="T2357" s="46"/>
      <c r="U2357" s="46">
        <v>980397</v>
      </c>
      <c r="V2357" s="46"/>
      <c r="W2357" s="46"/>
      <c r="X2357" s="30">
        <v>1</v>
      </c>
    </row>
    <row r="2358" spans="1:24" x14ac:dyDescent="0.3">
      <c r="A2358" s="32">
        <v>2084</v>
      </c>
      <c r="B2358" s="47" t="s">
        <v>2413</v>
      </c>
      <c r="C2358" s="47"/>
      <c r="D2358" s="47"/>
      <c r="E2358" s="48">
        <v>37.430999999999997</v>
      </c>
      <c r="F2358" s="47"/>
      <c r="G2358" s="47"/>
      <c r="H2358" s="47"/>
      <c r="I2358" s="49">
        <v>487.30407000000002</v>
      </c>
      <c r="J2358" s="47" t="s">
        <v>87</v>
      </c>
      <c r="K2358" s="49"/>
      <c r="L2358" s="49"/>
      <c r="M2358" s="49"/>
      <c r="N2358" s="49"/>
      <c r="O2358" s="49"/>
      <c r="P2358" s="49"/>
      <c r="Q2358" s="49"/>
      <c r="R2358" s="49"/>
      <c r="S2358" s="47"/>
      <c r="T2358" s="46"/>
      <c r="U2358" s="46">
        <v>628792</v>
      </c>
      <c r="V2358" s="46">
        <v>529741</v>
      </c>
      <c r="W2358" s="46">
        <v>917107</v>
      </c>
      <c r="X2358" s="30">
        <v>3</v>
      </c>
    </row>
    <row r="2359" spans="1:24" x14ac:dyDescent="0.3">
      <c r="A2359" s="32">
        <v>2085</v>
      </c>
      <c r="B2359" s="47" t="s">
        <v>2414</v>
      </c>
      <c r="C2359" s="47"/>
      <c r="D2359" s="47"/>
      <c r="E2359" s="48">
        <v>37.432000000000002</v>
      </c>
      <c r="F2359" s="47"/>
      <c r="G2359" s="47"/>
      <c r="H2359" s="47"/>
      <c r="I2359" s="49">
        <v>367.09850999999998</v>
      </c>
      <c r="J2359" s="47" t="s">
        <v>87</v>
      </c>
      <c r="K2359" s="49"/>
      <c r="L2359" s="49"/>
      <c r="M2359" s="49"/>
      <c r="N2359" s="49"/>
      <c r="O2359" s="49"/>
      <c r="P2359" s="49"/>
      <c r="Q2359" s="49"/>
      <c r="R2359" s="49"/>
      <c r="S2359" s="47"/>
      <c r="T2359" s="46"/>
      <c r="U2359" s="46"/>
      <c r="V2359" s="46"/>
      <c r="W2359" s="46">
        <v>9903967</v>
      </c>
      <c r="X2359" s="30">
        <v>1</v>
      </c>
    </row>
    <row r="2360" spans="1:24" x14ac:dyDescent="0.3">
      <c r="A2360" s="32">
        <v>2086</v>
      </c>
      <c r="B2360" s="47" t="s">
        <v>3025</v>
      </c>
      <c r="C2360" s="47"/>
      <c r="D2360" s="47"/>
      <c r="E2360" s="48">
        <v>37.441000000000003</v>
      </c>
      <c r="F2360" s="47"/>
      <c r="G2360" s="47"/>
      <c r="H2360" s="47"/>
      <c r="I2360" s="49">
        <v>383.96953000000002</v>
      </c>
      <c r="J2360" s="47" t="s">
        <v>87</v>
      </c>
      <c r="K2360" s="49"/>
      <c r="L2360" s="49"/>
      <c r="M2360" s="49"/>
      <c r="N2360" s="49"/>
      <c r="O2360" s="49"/>
      <c r="P2360" s="49"/>
      <c r="Q2360" s="49"/>
      <c r="R2360" s="49"/>
      <c r="S2360" s="47"/>
      <c r="T2360" s="46"/>
      <c r="U2360" s="46"/>
      <c r="V2360" s="46"/>
      <c r="W2360" s="46">
        <v>4364770</v>
      </c>
      <c r="X2360" s="30">
        <v>1</v>
      </c>
    </row>
    <row r="2361" spans="1:24" x14ac:dyDescent="0.3">
      <c r="A2361" s="32">
        <v>2087</v>
      </c>
      <c r="B2361" s="47" t="s">
        <v>3026</v>
      </c>
      <c r="C2361" s="47"/>
      <c r="D2361" s="47"/>
      <c r="E2361" s="48">
        <v>37.441000000000003</v>
      </c>
      <c r="F2361" s="47"/>
      <c r="G2361" s="47"/>
      <c r="H2361" s="47"/>
      <c r="I2361" s="49">
        <v>259.12029000000001</v>
      </c>
      <c r="J2361" s="47" t="s">
        <v>87</v>
      </c>
      <c r="K2361" s="49"/>
      <c r="L2361" s="49"/>
      <c r="M2361" s="49"/>
      <c r="N2361" s="49"/>
      <c r="O2361" s="49"/>
      <c r="P2361" s="49"/>
      <c r="Q2361" s="49"/>
      <c r="R2361" s="49"/>
      <c r="S2361" s="47"/>
      <c r="T2361" s="46"/>
      <c r="U2361" s="46"/>
      <c r="V2361" s="46"/>
      <c r="W2361" s="46">
        <v>84642234</v>
      </c>
      <c r="X2361" s="30">
        <v>1</v>
      </c>
    </row>
    <row r="2362" spans="1:24" x14ac:dyDescent="0.3">
      <c r="A2362" s="32">
        <v>2088</v>
      </c>
      <c r="B2362" s="47" t="s">
        <v>2415</v>
      </c>
      <c r="C2362" s="47"/>
      <c r="D2362" s="47"/>
      <c r="E2362" s="48">
        <v>37.442999999999998</v>
      </c>
      <c r="F2362" s="47"/>
      <c r="G2362" s="47"/>
      <c r="H2362" s="47"/>
      <c r="I2362" s="49">
        <v>594.23919000000001</v>
      </c>
      <c r="J2362" s="47" t="s">
        <v>87</v>
      </c>
      <c r="K2362" s="49"/>
      <c r="L2362" s="49"/>
      <c r="M2362" s="49"/>
      <c r="N2362" s="49"/>
      <c r="O2362" s="49"/>
      <c r="P2362" s="49"/>
      <c r="Q2362" s="49"/>
      <c r="R2362" s="49"/>
      <c r="S2362" s="47"/>
      <c r="T2362" s="46"/>
      <c r="U2362" s="46"/>
      <c r="V2362" s="46"/>
      <c r="W2362" s="46">
        <v>6344590</v>
      </c>
      <c r="X2362" s="30">
        <v>1</v>
      </c>
    </row>
    <row r="2363" spans="1:24" x14ac:dyDescent="0.3">
      <c r="A2363" s="32">
        <v>2089</v>
      </c>
      <c r="B2363" s="47" t="s">
        <v>3027</v>
      </c>
      <c r="C2363" s="47"/>
      <c r="D2363" s="47"/>
      <c r="E2363" s="48">
        <v>37.442999999999998</v>
      </c>
      <c r="F2363" s="47"/>
      <c r="G2363" s="47"/>
      <c r="H2363" s="47"/>
      <c r="I2363" s="49">
        <v>313.16725000000002</v>
      </c>
      <c r="J2363" s="47" t="s">
        <v>87</v>
      </c>
      <c r="K2363" s="49"/>
      <c r="L2363" s="49"/>
      <c r="M2363" s="49"/>
      <c r="N2363" s="49"/>
      <c r="O2363" s="49"/>
      <c r="P2363" s="49"/>
      <c r="Q2363" s="49"/>
      <c r="R2363" s="49"/>
      <c r="S2363" s="47"/>
      <c r="T2363" s="46"/>
      <c r="U2363" s="46"/>
      <c r="V2363" s="46"/>
      <c r="W2363" s="46">
        <v>3006809</v>
      </c>
      <c r="X2363" s="30">
        <v>1</v>
      </c>
    </row>
    <row r="2364" spans="1:24" x14ac:dyDescent="0.3">
      <c r="A2364" s="32">
        <v>2090</v>
      </c>
      <c r="B2364" s="47" t="s">
        <v>3028</v>
      </c>
      <c r="C2364" s="47"/>
      <c r="D2364" s="47"/>
      <c r="E2364" s="48">
        <v>37.444000000000003</v>
      </c>
      <c r="F2364" s="47"/>
      <c r="G2364" s="47"/>
      <c r="H2364" s="47"/>
      <c r="I2364" s="49">
        <v>259.08391</v>
      </c>
      <c r="J2364" s="47" t="s">
        <v>87</v>
      </c>
      <c r="K2364" s="49"/>
      <c r="L2364" s="49"/>
      <c r="M2364" s="49"/>
      <c r="N2364" s="49"/>
      <c r="O2364" s="49"/>
      <c r="P2364" s="49"/>
      <c r="Q2364" s="49"/>
      <c r="R2364" s="49"/>
      <c r="S2364" s="47"/>
      <c r="T2364" s="46"/>
      <c r="U2364" s="46"/>
      <c r="V2364" s="46"/>
      <c r="W2364" s="46">
        <v>6157262</v>
      </c>
      <c r="X2364" s="30">
        <v>1</v>
      </c>
    </row>
    <row r="2365" spans="1:24" x14ac:dyDescent="0.3">
      <c r="A2365" s="32">
        <v>2091</v>
      </c>
      <c r="B2365" s="47" t="s">
        <v>3029</v>
      </c>
      <c r="C2365" s="47"/>
      <c r="D2365" s="47"/>
      <c r="E2365" s="48">
        <v>37.447000000000003</v>
      </c>
      <c r="F2365" s="47"/>
      <c r="G2365" s="47"/>
      <c r="H2365" s="47"/>
      <c r="I2365" s="49">
        <v>372.21152000000001</v>
      </c>
      <c r="J2365" s="47" t="s">
        <v>87</v>
      </c>
      <c r="K2365" s="49"/>
      <c r="L2365" s="49"/>
      <c r="M2365" s="49"/>
      <c r="N2365" s="49"/>
      <c r="O2365" s="49"/>
      <c r="P2365" s="49"/>
      <c r="Q2365" s="49"/>
      <c r="R2365" s="49"/>
      <c r="S2365" s="47"/>
      <c r="T2365" s="46"/>
      <c r="U2365" s="46"/>
      <c r="V2365" s="46"/>
      <c r="W2365" s="46">
        <v>6941062</v>
      </c>
      <c r="X2365" s="30">
        <v>1</v>
      </c>
    </row>
    <row r="2366" spans="1:24" x14ac:dyDescent="0.3">
      <c r="A2366" s="32">
        <v>2092</v>
      </c>
      <c r="B2366" s="47" t="s">
        <v>3030</v>
      </c>
      <c r="C2366" s="47"/>
      <c r="D2366" s="47"/>
      <c r="E2366" s="48">
        <v>37.448999999999998</v>
      </c>
      <c r="F2366" s="47"/>
      <c r="G2366" s="47"/>
      <c r="H2366" s="47"/>
      <c r="I2366" s="49">
        <v>269.03134</v>
      </c>
      <c r="J2366" s="47" t="s">
        <v>87</v>
      </c>
      <c r="K2366" s="49"/>
      <c r="L2366" s="49"/>
      <c r="M2366" s="49"/>
      <c r="N2366" s="49"/>
      <c r="O2366" s="49"/>
      <c r="P2366" s="49"/>
      <c r="Q2366" s="49"/>
      <c r="R2366" s="49"/>
      <c r="S2366" s="47"/>
      <c r="T2366" s="46"/>
      <c r="U2366" s="46"/>
      <c r="V2366" s="46"/>
      <c r="W2366" s="46">
        <v>12092643</v>
      </c>
      <c r="X2366" s="30">
        <v>1</v>
      </c>
    </row>
    <row r="2367" spans="1:24" x14ac:dyDescent="0.3">
      <c r="A2367" s="32">
        <v>2093</v>
      </c>
      <c r="B2367" s="47" t="s">
        <v>2417</v>
      </c>
      <c r="C2367" s="47"/>
      <c r="D2367" s="47"/>
      <c r="E2367" s="48">
        <v>37.454999999999998</v>
      </c>
      <c r="F2367" s="47"/>
      <c r="G2367" s="47"/>
      <c r="H2367" s="47"/>
      <c r="I2367" s="49">
        <v>568.29358000000002</v>
      </c>
      <c r="J2367" s="47" t="s">
        <v>87</v>
      </c>
      <c r="K2367" s="49"/>
      <c r="L2367" s="49"/>
      <c r="M2367" s="49"/>
      <c r="N2367" s="49"/>
      <c r="O2367" s="49"/>
      <c r="P2367" s="49"/>
      <c r="Q2367" s="49"/>
      <c r="R2367" s="49"/>
      <c r="S2367" s="47"/>
      <c r="T2367" s="46"/>
      <c r="U2367" s="46"/>
      <c r="V2367" s="46">
        <v>4287009</v>
      </c>
      <c r="W2367" s="46"/>
      <c r="X2367" s="30">
        <v>1</v>
      </c>
    </row>
    <row r="2368" spans="1:24" x14ac:dyDescent="0.3">
      <c r="A2368" s="32">
        <v>2094</v>
      </c>
      <c r="B2368" s="47" t="s">
        <v>3031</v>
      </c>
      <c r="C2368" s="47"/>
      <c r="D2368" s="47"/>
      <c r="E2368" s="48">
        <v>37.456000000000003</v>
      </c>
      <c r="F2368" s="47"/>
      <c r="G2368" s="47"/>
      <c r="H2368" s="47"/>
      <c r="I2368" s="49">
        <v>344.06979000000001</v>
      </c>
      <c r="J2368" s="47" t="s">
        <v>87</v>
      </c>
      <c r="K2368" s="49"/>
      <c r="L2368" s="49"/>
      <c r="M2368" s="49"/>
      <c r="N2368" s="49"/>
      <c r="O2368" s="49"/>
      <c r="P2368" s="49"/>
      <c r="Q2368" s="49"/>
      <c r="R2368" s="49"/>
      <c r="S2368" s="47"/>
      <c r="T2368" s="46"/>
      <c r="U2368" s="46"/>
      <c r="V2368" s="46"/>
      <c r="W2368" s="46">
        <v>3471239</v>
      </c>
      <c r="X2368" s="30">
        <v>1</v>
      </c>
    </row>
    <row r="2369" spans="1:24" x14ac:dyDescent="0.3">
      <c r="A2369" s="32">
        <v>2095</v>
      </c>
      <c r="B2369" s="47" t="s">
        <v>2419</v>
      </c>
      <c r="C2369" s="47"/>
      <c r="D2369" s="47"/>
      <c r="E2369" s="48">
        <v>37.457999999999998</v>
      </c>
      <c r="F2369" s="47"/>
      <c r="G2369" s="47"/>
      <c r="H2369" s="47"/>
      <c r="I2369" s="49">
        <v>776.21326999999997</v>
      </c>
      <c r="J2369" s="47" t="s">
        <v>87</v>
      </c>
      <c r="K2369" s="49"/>
      <c r="L2369" s="49"/>
      <c r="M2369" s="49"/>
      <c r="N2369" s="49"/>
      <c r="O2369" s="49"/>
      <c r="P2369" s="49"/>
      <c r="Q2369" s="49"/>
      <c r="R2369" s="49"/>
      <c r="S2369" s="47"/>
      <c r="T2369" s="46"/>
      <c r="U2369" s="46"/>
      <c r="V2369" s="46"/>
      <c r="W2369" s="46">
        <v>18920991</v>
      </c>
      <c r="X2369" s="30">
        <v>1</v>
      </c>
    </row>
    <row r="2370" spans="1:24" x14ac:dyDescent="0.3">
      <c r="A2370" s="32">
        <v>2096</v>
      </c>
      <c r="B2370" s="47" t="s">
        <v>3032</v>
      </c>
      <c r="C2370" s="47"/>
      <c r="D2370" s="47"/>
      <c r="E2370" s="48">
        <v>37.463000000000001</v>
      </c>
      <c r="F2370" s="47"/>
      <c r="G2370" s="47"/>
      <c r="H2370" s="47"/>
      <c r="I2370" s="49">
        <v>362.16248999999999</v>
      </c>
      <c r="J2370" s="47" t="s">
        <v>87</v>
      </c>
      <c r="K2370" s="49"/>
      <c r="L2370" s="49"/>
      <c r="M2370" s="49"/>
      <c r="N2370" s="49"/>
      <c r="O2370" s="49"/>
      <c r="P2370" s="49"/>
      <c r="Q2370" s="49"/>
      <c r="R2370" s="49"/>
      <c r="S2370" s="47"/>
      <c r="T2370" s="46"/>
      <c r="U2370" s="46"/>
      <c r="V2370" s="46">
        <v>2234856</v>
      </c>
      <c r="W2370" s="46">
        <v>3499043</v>
      </c>
      <c r="X2370" s="30">
        <v>2</v>
      </c>
    </row>
    <row r="2371" spans="1:24" x14ac:dyDescent="0.3">
      <c r="A2371" s="32">
        <v>2097</v>
      </c>
      <c r="B2371" s="47" t="s">
        <v>2421</v>
      </c>
      <c r="C2371" s="47"/>
      <c r="D2371" s="47"/>
      <c r="E2371" s="48">
        <v>37.463999999999999</v>
      </c>
      <c r="F2371" s="47"/>
      <c r="G2371" s="47"/>
      <c r="H2371" s="47"/>
      <c r="I2371" s="49">
        <v>497.05583999999999</v>
      </c>
      <c r="J2371" s="47" t="s">
        <v>87</v>
      </c>
      <c r="K2371" s="49"/>
      <c r="L2371" s="49"/>
      <c r="M2371" s="49"/>
      <c r="N2371" s="49"/>
      <c r="O2371" s="49"/>
      <c r="P2371" s="49"/>
      <c r="Q2371" s="49"/>
      <c r="R2371" s="49"/>
      <c r="S2371" s="47"/>
      <c r="T2371" s="46"/>
      <c r="U2371" s="46"/>
      <c r="V2371" s="46"/>
      <c r="W2371" s="46">
        <v>6279000</v>
      </c>
      <c r="X2371" s="30">
        <v>1</v>
      </c>
    </row>
    <row r="2372" spans="1:24" x14ac:dyDescent="0.3">
      <c r="A2372" s="32">
        <v>2098</v>
      </c>
      <c r="B2372" s="47" t="s">
        <v>2422</v>
      </c>
      <c r="C2372" s="47"/>
      <c r="D2372" s="47"/>
      <c r="E2372" s="48">
        <v>37.463999999999999</v>
      </c>
      <c r="F2372" s="47"/>
      <c r="G2372" s="47"/>
      <c r="H2372" s="47"/>
      <c r="I2372" s="49">
        <v>418.25745999999998</v>
      </c>
      <c r="J2372" s="47" t="s">
        <v>87</v>
      </c>
      <c r="K2372" s="49"/>
      <c r="L2372" s="49"/>
      <c r="M2372" s="49"/>
      <c r="N2372" s="49"/>
      <c r="O2372" s="49"/>
      <c r="P2372" s="49"/>
      <c r="Q2372" s="49"/>
      <c r="R2372" s="49"/>
      <c r="S2372" s="47"/>
      <c r="T2372" s="46"/>
      <c r="U2372" s="46"/>
      <c r="V2372" s="46"/>
      <c r="W2372" s="46">
        <v>9632363</v>
      </c>
      <c r="X2372" s="30">
        <v>1</v>
      </c>
    </row>
    <row r="2373" spans="1:24" x14ac:dyDescent="0.3">
      <c r="A2373" s="32">
        <v>2099</v>
      </c>
      <c r="B2373" s="47" t="s">
        <v>3033</v>
      </c>
      <c r="C2373" s="47"/>
      <c r="D2373" s="47"/>
      <c r="E2373" s="48">
        <v>37.466000000000001</v>
      </c>
      <c r="F2373" s="47"/>
      <c r="G2373" s="47"/>
      <c r="H2373" s="47"/>
      <c r="I2373" s="49">
        <v>372.22951</v>
      </c>
      <c r="J2373" s="47" t="s">
        <v>87</v>
      </c>
      <c r="K2373" s="49"/>
      <c r="L2373" s="49"/>
      <c r="M2373" s="49"/>
      <c r="N2373" s="49"/>
      <c r="O2373" s="49"/>
      <c r="P2373" s="49"/>
      <c r="Q2373" s="49"/>
      <c r="R2373" s="49"/>
      <c r="S2373" s="47"/>
      <c r="T2373" s="46"/>
      <c r="U2373" s="46"/>
      <c r="V2373" s="46"/>
      <c r="W2373" s="46">
        <v>2402617</v>
      </c>
      <c r="X2373" s="30">
        <v>1</v>
      </c>
    </row>
    <row r="2374" spans="1:24" x14ac:dyDescent="0.3">
      <c r="A2374" s="32">
        <v>2100</v>
      </c>
      <c r="B2374" s="47" t="s">
        <v>772</v>
      </c>
      <c r="C2374" s="47"/>
      <c r="D2374" s="47"/>
      <c r="E2374" s="48">
        <v>37.469000000000001</v>
      </c>
      <c r="F2374" s="47"/>
      <c r="G2374" s="47"/>
      <c r="H2374" s="47"/>
      <c r="I2374" s="49">
        <v>888.22495000000004</v>
      </c>
      <c r="J2374" s="47" t="s">
        <v>87</v>
      </c>
      <c r="K2374" s="49"/>
      <c r="L2374" s="49"/>
      <c r="M2374" s="49"/>
      <c r="N2374" s="49"/>
      <c r="O2374" s="49"/>
      <c r="P2374" s="49"/>
      <c r="Q2374" s="49"/>
      <c r="R2374" s="49"/>
      <c r="S2374" s="47"/>
      <c r="T2374" s="46"/>
      <c r="U2374" s="46"/>
      <c r="V2374" s="46"/>
      <c r="W2374" s="46">
        <v>695046450</v>
      </c>
      <c r="X2374" s="30">
        <v>1</v>
      </c>
    </row>
    <row r="2375" spans="1:24" x14ac:dyDescent="0.3">
      <c r="A2375" s="32">
        <v>2101</v>
      </c>
      <c r="B2375" s="47" t="s">
        <v>2425</v>
      </c>
      <c r="C2375" s="47"/>
      <c r="D2375" s="47"/>
      <c r="E2375" s="48">
        <v>37.47</v>
      </c>
      <c r="F2375" s="47"/>
      <c r="G2375" s="47"/>
      <c r="H2375" s="47"/>
      <c r="I2375" s="49">
        <v>371.11613999999997</v>
      </c>
      <c r="J2375" s="47" t="s">
        <v>87</v>
      </c>
      <c r="K2375" s="49"/>
      <c r="L2375" s="49"/>
      <c r="M2375" s="49"/>
      <c r="N2375" s="49"/>
      <c r="O2375" s="49"/>
      <c r="P2375" s="49"/>
      <c r="Q2375" s="49"/>
      <c r="R2375" s="49"/>
      <c r="S2375" s="47"/>
      <c r="T2375" s="46"/>
      <c r="U2375" s="46"/>
      <c r="V2375" s="46"/>
      <c r="W2375" s="46">
        <v>3010093</v>
      </c>
      <c r="X2375" s="30">
        <v>1</v>
      </c>
    </row>
    <row r="2376" spans="1:24" x14ac:dyDescent="0.3">
      <c r="A2376" s="32">
        <v>2102</v>
      </c>
      <c r="B2376" s="47" t="s">
        <v>2424</v>
      </c>
      <c r="C2376" s="47"/>
      <c r="D2376" s="47"/>
      <c r="E2376" s="48">
        <v>37.473999999999997</v>
      </c>
      <c r="F2376" s="47"/>
      <c r="G2376" s="47"/>
      <c r="H2376" s="47"/>
      <c r="I2376" s="49">
        <v>371.18396000000001</v>
      </c>
      <c r="J2376" s="47" t="s">
        <v>87</v>
      </c>
      <c r="K2376" s="49"/>
      <c r="L2376" s="49"/>
      <c r="M2376" s="49"/>
      <c r="N2376" s="49"/>
      <c r="O2376" s="49"/>
      <c r="P2376" s="49"/>
      <c r="Q2376" s="49"/>
      <c r="R2376" s="49"/>
      <c r="S2376" s="47"/>
      <c r="T2376" s="46"/>
      <c r="U2376" s="46"/>
      <c r="V2376" s="46"/>
      <c r="W2376" s="46">
        <v>2402617</v>
      </c>
      <c r="X2376" s="30">
        <v>1</v>
      </c>
    </row>
    <row r="2377" spans="1:24" x14ac:dyDescent="0.3">
      <c r="A2377" s="32">
        <v>2103</v>
      </c>
      <c r="B2377" s="47" t="s">
        <v>3034</v>
      </c>
      <c r="C2377" s="47"/>
      <c r="D2377" s="47"/>
      <c r="E2377" s="48">
        <v>37.523000000000003</v>
      </c>
      <c r="F2377" s="47"/>
      <c r="G2377" s="47"/>
      <c r="H2377" s="47"/>
      <c r="I2377" s="49">
        <v>234.19782000000001</v>
      </c>
      <c r="J2377" s="47" t="s">
        <v>87</v>
      </c>
      <c r="K2377" s="49"/>
      <c r="L2377" s="49"/>
      <c r="M2377" s="49"/>
      <c r="N2377" s="49"/>
      <c r="O2377" s="49"/>
      <c r="P2377" s="49"/>
      <c r="Q2377" s="49"/>
      <c r="R2377" s="49"/>
      <c r="S2377" s="47"/>
      <c r="T2377" s="46"/>
      <c r="U2377" s="46">
        <v>15523505</v>
      </c>
      <c r="V2377" s="46" t="s">
        <v>87</v>
      </c>
      <c r="W2377" s="46">
        <v>17436672</v>
      </c>
      <c r="X2377" s="30">
        <v>2</v>
      </c>
    </row>
    <row r="2378" spans="1:24" x14ac:dyDescent="0.3">
      <c r="A2378" s="32">
        <v>2104</v>
      </c>
      <c r="B2378" s="47" t="s">
        <v>2426</v>
      </c>
      <c r="C2378" s="47"/>
      <c r="D2378" s="47"/>
      <c r="E2378" s="48">
        <v>37.526000000000003</v>
      </c>
      <c r="F2378" s="47"/>
      <c r="G2378" s="47"/>
      <c r="H2378" s="47"/>
      <c r="I2378" s="49">
        <v>382.22509000000002</v>
      </c>
      <c r="J2378" s="47" t="s">
        <v>87</v>
      </c>
      <c r="K2378" s="49"/>
      <c r="L2378" s="49"/>
      <c r="M2378" s="49"/>
      <c r="N2378" s="49"/>
      <c r="O2378" s="49"/>
      <c r="P2378" s="49"/>
      <c r="Q2378" s="49"/>
      <c r="R2378" s="49"/>
      <c r="S2378" s="47"/>
      <c r="T2378" s="46"/>
      <c r="U2378" s="46">
        <v>843967</v>
      </c>
      <c r="V2378" s="46" t="s">
        <v>87</v>
      </c>
      <c r="W2378" s="46">
        <v>1040350</v>
      </c>
      <c r="X2378" s="30">
        <v>2</v>
      </c>
    </row>
    <row r="2379" spans="1:24" x14ac:dyDescent="0.3">
      <c r="A2379" s="32">
        <v>2105</v>
      </c>
      <c r="B2379" s="47" t="s">
        <v>776</v>
      </c>
      <c r="C2379" s="47"/>
      <c r="D2379" s="47"/>
      <c r="E2379" s="48">
        <v>37.575000000000003</v>
      </c>
      <c r="F2379" s="47"/>
      <c r="G2379" s="47"/>
      <c r="H2379" s="47"/>
      <c r="I2379" s="49">
        <v>254.26042000000001</v>
      </c>
      <c r="J2379" s="47" t="s">
        <v>87</v>
      </c>
      <c r="K2379" s="49"/>
      <c r="L2379" s="49"/>
      <c r="M2379" s="49"/>
      <c r="N2379" s="49"/>
      <c r="O2379" s="49"/>
      <c r="P2379" s="49"/>
      <c r="Q2379" s="49"/>
      <c r="R2379" s="49"/>
      <c r="S2379" s="47"/>
      <c r="T2379" s="46">
        <v>430532</v>
      </c>
      <c r="U2379" s="46">
        <v>333826</v>
      </c>
      <c r="V2379" s="46">
        <v>326215</v>
      </c>
      <c r="W2379" s="46">
        <v>127844</v>
      </c>
      <c r="X2379" s="30">
        <v>4</v>
      </c>
    </row>
    <row r="2380" spans="1:24" x14ac:dyDescent="0.3">
      <c r="A2380" s="32">
        <v>2106</v>
      </c>
      <c r="B2380" s="47" t="s">
        <v>3035</v>
      </c>
      <c r="C2380" s="47"/>
      <c r="D2380" s="47"/>
      <c r="E2380" s="48">
        <v>37.628999999999998</v>
      </c>
      <c r="F2380" s="47"/>
      <c r="G2380" s="47"/>
      <c r="H2380" s="47"/>
      <c r="I2380" s="49">
        <v>150.1403</v>
      </c>
      <c r="J2380" s="47">
        <v>150.13981999999999</v>
      </c>
      <c r="K2380" s="49"/>
      <c r="L2380" s="49"/>
      <c r="M2380" s="49"/>
      <c r="N2380" s="49"/>
      <c r="O2380" s="49"/>
      <c r="P2380" s="49"/>
      <c r="Q2380" s="49"/>
      <c r="R2380" s="49"/>
      <c r="S2380" s="47"/>
      <c r="T2380" s="46"/>
      <c r="U2380" s="46">
        <v>3031088</v>
      </c>
      <c r="V2380" s="46" t="s">
        <v>87</v>
      </c>
      <c r="W2380" s="46">
        <v>3257942</v>
      </c>
      <c r="X2380" s="30">
        <v>2</v>
      </c>
    </row>
    <row r="2381" spans="1:24" x14ac:dyDescent="0.3">
      <c r="A2381" s="32">
        <v>2107</v>
      </c>
      <c r="B2381" s="47" t="s">
        <v>3036</v>
      </c>
      <c r="C2381" s="47"/>
      <c r="D2381" s="47"/>
      <c r="E2381" s="48">
        <v>37.642000000000003</v>
      </c>
      <c r="F2381" s="47"/>
      <c r="G2381" s="47"/>
      <c r="H2381" s="47"/>
      <c r="I2381" s="49">
        <v>192.18725000000001</v>
      </c>
      <c r="J2381" s="47" t="s">
        <v>87</v>
      </c>
      <c r="K2381" s="49"/>
      <c r="L2381" s="49"/>
      <c r="M2381" s="49"/>
      <c r="N2381" s="49"/>
      <c r="O2381" s="49"/>
      <c r="P2381" s="49"/>
      <c r="Q2381" s="49"/>
      <c r="R2381" s="49"/>
      <c r="S2381" s="47"/>
      <c r="T2381" s="46"/>
      <c r="U2381" s="46"/>
      <c r="V2381" s="46"/>
      <c r="W2381" s="46">
        <v>21033375</v>
      </c>
      <c r="X2381" s="30">
        <v>1</v>
      </c>
    </row>
    <row r="2382" spans="1:24" x14ac:dyDescent="0.3">
      <c r="A2382" s="32">
        <v>2108</v>
      </c>
      <c r="B2382" s="47" t="s">
        <v>2429</v>
      </c>
      <c r="C2382" s="47"/>
      <c r="D2382" s="47"/>
      <c r="E2382" s="48">
        <v>37.712000000000003</v>
      </c>
      <c r="F2382" s="47"/>
      <c r="G2382" s="47"/>
      <c r="H2382" s="47"/>
      <c r="I2382" s="49">
        <v>204.18725000000001</v>
      </c>
      <c r="J2382" s="47" t="s">
        <v>87</v>
      </c>
      <c r="K2382" s="49"/>
      <c r="L2382" s="49"/>
      <c r="M2382" s="49"/>
      <c r="N2382" s="49"/>
      <c r="O2382" s="49"/>
      <c r="P2382" s="49"/>
      <c r="Q2382" s="49"/>
      <c r="R2382" s="49"/>
      <c r="S2382" s="47"/>
      <c r="T2382" s="46"/>
      <c r="U2382" s="46"/>
      <c r="V2382" s="46"/>
      <c r="W2382" s="46">
        <v>5943215</v>
      </c>
      <c r="X2382" s="30">
        <v>1</v>
      </c>
    </row>
    <row r="2383" spans="1:24" x14ac:dyDescent="0.3">
      <c r="A2383" s="32">
        <v>2109</v>
      </c>
      <c r="B2383" s="47" t="s">
        <v>3037</v>
      </c>
      <c r="C2383" s="47"/>
      <c r="D2383" s="47"/>
      <c r="E2383" s="48">
        <v>37.716000000000001</v>
      </c>
      <c r="F2383" s="47"/>
      <c r="G2383" s="47"/>
      <c r="H2383" s="47"/>
      <c r="I2383" s="49">
        <v>368.27098000000001</v>
      </c>
      <c r="J2383" s="47" t="s">
        <v>87</v>
      </c>
      <c r="K2383" s="49"/>
      <c r="L2383" s="49"/>
      <c r="M2383" s="49"/>
      <c r="N2383" s="49"/>
      <c r="O2383" s="49"/>
      <c r="P2383" s="49"/>
      <c r="Q2383" s="49"/>
      <c r="R2383" s="49"/>
      <c r="S2383" s="47"/>
      <c r="T2383" s="46"/>
      <c r="U2383" s="46"/>
      <c r="V2383" s="46"/>
      <c r="W2383" s="46">
        <v>14487800</v>
      </c>
      <c r="X2383" s="30">
        <v>1</v>
      </c>
    </row>
    <row r="2384" spans="1:24" x14ac:dyDescent="0.3">
      <c r="A2384" s="32">
        <v>2110</v>
      </c>
      <c r="B2384" s="47" t="s">
        <v>3038</v>
      </c>
      <c r="C2384" s="47"/>
      <c r="D2384" s="47"/>
      <c r="E2384" s="48">
        <v>37.719000000000001</v>
      </c>
      <c r="F2384" s="47"/>
      <c r="G2384" s="47"/>
      <c r="H2384" s="47"/>
      <c r="I2384" s="49">
        <v>236.21261000000001</v>
      </c>
      <c r="J2384" s="47" t="s">
        <v>87</v>
      </c>
      <c r="K2384" s="49"/>
      <c r="L2384" s="49"/>
      <c r="M2384" s="49"/>
      <c r="N2384" s="49"/>
      <c r="O2384" s="49"/>
      <c r="P2384" s="49"/>
      <c r="Q2384" s="49"/>
      <c r="R2384" s="49"/>
      <c r="S2384" s="47"/>
      <c r="T2384" s="46"/>
      <c r="U2384" s="46"/>
      <c r="V2384" s="46"/>
      <c r="W2384" s="46">
        <v>4082313</v>
      </c>
      <c r="X2384" s="30">
        <v>1</v>
      </c>
    </row>
    <row r="2385" spans="1:24" x14ac:dyDescent="0.3">
      <c r="A2385" s="32">
        <v>2111</v>
      </c>
      <c r="B2385" s="47" t="s">
        <v>2431</v>
      </c>
      <c r="C2385" s="47"/>
      <c r="D2385" s="47"/>
      <c r="E2385" s="48">
        <v>37.722999999999999</v>
      </c>
      <c r="F2385" s="47"/>
      <c r="G2385" s="47"/>
      <c r="H2385" s="47"/>
      <c r="I2385" s="49">
        <v>486.25468000000001</v>
      </c>
      <c r="J2385" s="47" t="s">
        <v>87</v>
      </c>
      <c r="K2385" s="49"/>
      <c r="L2385" s="49"/>
      <c r="M2385" s="49"/>
      <c r="N2385" s="49"/>
      <c r="O2385" s="49"/>
      <c r="P2385" s="49"/>
      <c r="Q2385" s="49"/>
      <c r="R2385" s="49"/>
      <c r="S2385" s="47"/>
      <c r="T2385" s="46"/>
      <c r="U2385" s="46"/>
      <c r="V2385" s="46"/>
      <c r="W2385" s="46">
        <v>1243541</v>
      </c>
      <c r="X2385" s="30">
        <v>1</v>
      </c>
    </row>
    <row r="2386" spans="1:24" x14ac:dyDescent="0.3">
      <c r="A2386" s="32">
        <v>2112</v>
      </c>
      <c r="B2386" s="47" t="s">
        <v>3039</v>
      </c>
      <c r="C2386" s="47"/>
      <c r="D2386" s="47"/>
      <c r="E2386" s="48">
        <v>37.725000000000001</v>
      </c>
      <c r="F2386" s="47"/>
      <c r="G2386" s="47"/>
      <c r="H2386" s="47"/>
      <c r="I2386" s="49">
        <v>374.39069999999998</v>
      </c>
      <c r="J2386" s="47" t="s">
        <v>87</v>
      </c>
      <c r="K2386" s="49"/>
      <c r="L2386" s="49"/>
      <c r="M2386" s="49"/>
      <c r="N2386" s="49"/>
      <c r="O2386" s="49"/>
      <c r="P2386" s="49"/>
      <c r="Q2386" s="49"/>
      <c r="R2386" s="49"/>
      <c r="S2386" s="47"/>
      <c r="T2386" s="46"/>
      <c r="U2386" s="46"/>
      <c r="V2386" s="46"/>
      <c r="W2386" s="46">
        <v>4671162</v>
      </c>
      <c r="X2386" s="30">
        <v>1</v>
      </c>
    </row>
    <row r="2387" spans="1:24" x14ac:dyDescent="0.3">
      <c r="A2387" s="32">
        <v>2113</v>
      </c>
      <c r="B2387" s="47" t="s">
        <v>3040</v>
      </c>
      <c r="C2387" s="47"/>
      <c r="D2387" s="47"/>
      <c r="E2387" s="48">
        <v>37.725999999999999</v>
      </c>
      <c r="F2387" s="47"/>
      <c r="G2387" s="47"/>
      <c r="H2387" s="47"/>
      <c r="I2387" s="49">
        <v>182.13013000000001</v>
      </c>
      <c r="J2387" s="47" t="s">
        <v>87</v>
      </c>
      <c r="K2387" s="49"/>
      <c r="L2387" s="49"/>
      <c r="M2387" s="49"/>
      <c r="N2387" s="49"/>
      <c r="O2387" s="49"/>
      <c r="P2387" s="49"/>
      <c r="Q2387" s="49"/>
      <c r="R2387" s="49"/>
      <c r="S2387" s="47"/>
      <c r="T2387" s="46">
        <v>194345</v>
      </c>
      <c r="U2387" s="46">
        <v>193229</v>
      </c>
      <c r="V2387" s="46"/>
      <c r="W2387" s="46">
        <v>267836</v>
      </c>
      <c r="X2387" s="30">
        <v>3</v>
      </c>
    </row>
    <row r="2388" spans="1:24" x14ac:dyDescent="0.3">
      <c r="A2388" s="32">
        <v>2114</v>
      </c>
      <c r="B2388" s="47" t="s">
        <v>3041</v>
      </c>
      <c r="C2388" s="47"/>
      <c r="D2388" s="47"/>
      <c r="E2388" s="48">
        <v>37.726999999999997</v>
      </c>
      <c r="F2388" s="47"/>
      <c r="G2388" s="47"/>
      <c r="H2388" s="47"/>
      <c r="I2388" s="49">
        <v>292.20330000000001</v>
      </c>
      <c r="J2388" s="47" t="s">
        <v>87</v>
      </c>
      <c r="K2388" s="49"/>
      <c r="L2388" s="49"/>
      <c r="M2388" s="49"/>
      <c r="N2388" s="49"/>
      <c r="O2388" s="49"/>
      <c r="P2388" s="49"/>
      <c r="Q2388" s="49"/>
      <c r="R2388" s="49"/>
      <c r="S2388" s="47"/>
      <c r="T2388" s="46"/>
      <c r="U2388" s="46"/>
      <c r="V2388" s="46"/>
      <c r="W2388" s="46">
        <v>5800936</v>
      </c>
      <c r="X2388" s="30">
        <v>1</v>
      </c>
    </row>
    <row r="2389" spans="1:24" x14ac:dyDescent="0.3">
      <c r="A2389" s="32">
        <v>2115</v>
      </c>
      <c r="B2389" s="47" t="s">
        <v>3042</v>
      </c>
      <c r="C2389" s="47"/>
      <c r="D2389" s="47"/>
      <c r="E2389" s="48">
        <v>38.195999999999998</v>
      </c>
      <c r="F2389" s="47"/>
      <c r="G2389" s="47"/>
      <c r="H2389" s="47"/>
      <c r="I2389" s="49">
        <v>530.39255000000003</v>
      </c>
      <c r="J2389" s="47" t="s">
        <v>87</v>
      </c>
      <c r="K2389" s="49"/>
      <c r="L2389" s="49"/>
      <c r="M2389" s="49"/>
      <c r="N2389" s="49"/>
      <c r="O2389" s="49"/>
      <c r="P2389" s="49"/>
      <c r="Q2389" s="49"/>
      <c r="R2389" s="49"/>
      <c r="S2389" s="47"/>
      <c r="T2389" s="46"/>
      <c r="U2389" s="46"/>
      <c r="V2389" s="46">
        <v>1498489</v>
      </c>
      <c r="W2389" s="46"/>
      <c r="X2389" s="30">
        <v>1</v>
      </c>
    </row>
    <row r="2390" spans="1:24" x14ac:dyDescent="0.3">
      <c r="A2390" s="32">
        <v>2116</v>
      </c>
      <c r="B2390" s="47" t="s">
        <v>3043</v>
      </c>
      <c r="C2390" s="47"/>
      <c r="D2390" s="47"/>
      <c r="E2390" s="48">
        <v>38.378999999999998</v>
      </c>
      <c r="F2390" s="47"/>
      <c r="G2390" s="47"/>
      <c r="H2390" s="47"/>
      <c r="I2390" s="49">
        <v>248.24985000000001</v>
      </c>
      <c r="J2390" s="47" t="s">
        <v>87</v>
      </c>
      <c r="K2390" s="49"/>
      <c r="L2390" s="49"/>
      <c r="M2390" s="49"/>
      <c r="N2390" s="49"/>
      <c r="O2390" s="49"/>
      <c r="P2390" s="49"/>
      <c r="Q2390" s="49"/>
      <c r="R2390" s="49"/>
      <c r="S2390" s="47"/>
      <c r="T2390" s="46">
        <v>4928560</v>
      </c>
      <c r="U2390" s="46">
        <v>9100622</v>
      </c>
      <c r="V2390" s="46">
        <v>1370082</v>
      </c>
      <c r="W2390" s="46">
        <v>10531826</v>
      </c>
      <c r="X2390" s="30">
        <v>4</v>
      </c>
    </row>
    <row r="2391" spans="1:24" x14ac:dyDescent="0.3">
      <c r="A2391" s="32">
        <v>2117</v>
      </c>
      <c r="B2391" s="47" t="s">
        <v>3044</v>
      </c>
      <c r="C2391" s="47"/>
      <c r="D2391" s="47"/>
      <c r="E2391" s="48">
        <v>38.384</v>
      </c>
      <c r="F2391" s="47"/>
      <c r="G2391" s="47"/>
      <c r="H2391" s="47"/>
      <c r="I2391" s="49">
        <v>310.21386000000001</v>
      </c>
      <c r="J2391" s="47" t="s">
        <v>87</v>
      </c>
      <c r="K2391" s="49"/>
      <c r="L2391" s="49"/>
      <c r="M2391" s="49"/>
      <c r="N2391" s="49"/>
      <c r="O2391" s="49"/>
      <c r="P2391" s="49"/>
      <c r="Q2391" s="49"/>
      <c r="R2391" s="49"/>
      <c r="S2391" s="47"/>
      <c r="T2391" s="46"/>
      <c r="U2391" s="46"/>
      <c r="V2391" s="46"/>
      <c r="W2391" s="46">
        <v>6206429</v>
      </c>
      <c r="X2391" s="30">
        <v>1</v>
      </c>
    </row>
    <row r="2392" spans="1:24" x14ac:dyDescent="0.3">
      <c r="A2392" s="32">
        <v>2118</v>
      </c>
      <c r="B2392" s="47" t="s">
        <v>3045</v>
      </c>
      <c r="C2392" s="47"/>
      <c r="D2392" s="47"/>
      <c r="E2392" s="48">
        <v>38.396999999999998</v>
      </c>
      <c r="F2392" s="47"/>
      <c r="G2392" s="47"/>
      <c r="H2392" s="47"/>
      <c r="I2392" s="49">
        <v>218.13013000000001</v>
      </c>
      <c r="J2392" s="47">
        <v>218.12963999999999</v>
      </c>
      <c r="K2392" s="49"/>
      <c r="L2392" s="49"/>
      <c r="M2392" s="49"/>
      <c r="N2392" s="49"/>
      <c r="O2392" s="49"/>
      <c r="P2392" s="49"/>
      <c r="Q2392" s="49"/>
      <c r="R2392" s="49"/>
      <c r="S2392" s="47"/>
      <c r="T2392" s="46"/>
      <c r="U2392" s="46"/>
      <c r="V2392" s="46" t="s">
        <v>87</v>
      </c>
      <c r="W2392" s="46">
        <v>11081406</v>
      </c>
      <c r="X2392" s="30">
        <v>1</v>
      </c>
    </row>
    <row r="2393" spans="1:24" x14ac:dyDescent="0.3">
      <c r="A2393" s="32">
        <v>2119</v>
      </c>
      <c r="B2393" s="47" t="s">
        <v>3046</v>
      </c>
      <c r="C2393" s="47"/>
      <c r="D2393" s="47"/>
      <c r="E2393" s="48">
        <v>38.540999999999997</v>
      </c>
      <c r="F2393" s="47"/>
      <c r="G2393" s="47"/>
      <c r="H2393" s="47"/>
      <c r="I2393" s="49">
        <v>509.20125999999999</v>
      </c>
      <c r="J2393" s="47" t="s">
        <v>87</v>
      </c>
      <c r="K2393" s="49"/>
      <c r="L2393" s="49"/>
      <c r="M2393" s="49"/>
      <c r="N2393" s="49"/>
      <c r="O2393" s="49"/>
      <c r="P2393" s="49"/>
      <c r="Q2393" s="49"/>
      <c r="R2393" s="49"/>
      <c r="S2393" s="47"/>
      <c r="T2393" s="46"/>
      <c r="U2393" s="46"/>
      <c r="V2393" s="46"/>
      <c r="W2393" s="46">
        <v>1963434</v>
      </c>
      <c r="X2393" s="30">
        <v>1</v>
      </c>
    </row>
    <row r="2394" spans="1:24" x14ac:dyDescent="0.3">
      <c r="A2394" s="32">
        <v>2120</v>
      </c>
      <c r="B2394" s="47" t="s">
        <v>3047</v>
      </c>
      <c r="C2394" s="47"/>
      <c r="D2394" s="47"/>
      <c r="E2394" s="48">
        <v>38.597000000000001</v>
      </c>
      <c r="F2394" s="47"/>
      <c r="G2394" s="47"/>
      <c r="H2394" s="47"/>
      <c r="I2394" s="49">
        <v>343.16791000000001</v>
      </c>
      <c r="J2394" s="47" t="s">
        <v>87</v>
      </c>
      <c r="K2394" s="49"/>
      <c r="L2394" s="49"/>
      <c r="M2394" s="49"/>
      <c r="N2394" s="49"/>
      <c r="O2394" s="49"/>
      <c r="P2394" s="49"/>
      <c r="Q2394" s="49"/>
      <c r="R2394" s="49"/>
      <c r="S2394" s="47"/>
      <c r="T2394" s="46"/>
      <c r="U2394" s="46"/>
      <c r="V2394" s="46"/>
      <c r="W2394" s="46">
        <v>3951979</v>
      </c>
      <c r="X2394" s="30">
        <v>1</v>
      </c>
    </row>
    <row r="2395" spans="1:24" x14ac:dyDescent="0.3">
      <c r="A2395" s="32">
        <v>2121</v>
      </c>
      <c r="B2395" s="47" t="s">
        <v>2432</v>
      </c>
      <c r="C2395" s="47"/>
      <c r="D2395" s="47"/>
      <c r="E2395" s="48">
        <v>38.606000000000002</v>
      </c>
      <c r="F2395" s="47"/>
      <c r="G2395" s="47"/>
      <c r="H2395" s="47"/>
      <c r="I2395" s="49">
        <v>372.21152000000001</v>
      </c>
      <c r="J2395" s="47" t="s">
        <v>87</v>
      </c>
      <c r="K2395" s="49"/>
      <c r="L2395" s="49"/>
      <c r="M2395" s="49"/>
      <c r="N2395" s="49"/>
      <c r="O2395" s="49"/>
      <c r="P2395" s="49"/>
      <c r="Q2395" s="49"/>
      <c r="R2395" s="49"/>
      <c r="S2395" s="47"/>
      <c r="T2395" s="46"/>
      <c r="U2395" s="46"/>
      <c r="V2395" s="46"/>
      <c r="W2395" s="46">
        <v>5081375</v>
      </c>
      <c r="X2395" s="30">
        <v>1</v>
      </c>
    </row>
    <row r="2396" spans="1:24" x14ac:dyDescent="0.3">
      <c r="A2396" s="32">
        <v>2122</v>
      </c>
      <c r="B2396" s="47" t="s">
        <v>2434</v>
      </c>
      <c r="C2396" s="47"/>
      <c r="D2396" s="47"/>
      <c r="E2396" s="48">
        <v>38.61</v>
      </c>
      <c r="F2396" s="47"/>
      <c r="G2396" s="47"/>
      <c r="H2396" s="47"/>
      <c r="I2396" s="49">
        <v>348.19313</v>
      </c>
      <c r="J2396" s="47" t="s">
        <v>87</v>
      </c>
      <c r="K2396" s="49"/>
      <c r="L2396" s="49"/>
      <c r="M2396" s="49"/>
      <c r="N2396" s="49"/>
      <c r="O2396" s="49"/>
      <c r="P2396" s="49"/>
      <c r="Q2396" s="49"/>
      <c r="R2396" s="49"/>
      <c r="S2396" s="47"/>
      <c r="T2396" s="46"/>
      <c r="U2396" s="46"/>
      <c r="V2396" s="46"/>
      <c r="W2396" s="46">
        <v>3008041</v>
      </c>
      <c r="X2396" s="30">
        <v>1</v>
      </c>
    </row>
    <row r="2397" spans="1:24" x14ac:dyDescent="0.3">
      <c r="A2397" s="32">
        <v>2123</v>
      </c>
      <c r="B2397" s="47" t="s">
        <v>3048</v>
      </c>
      <c r="C2397" s="47"/>
      <c r="D2397" s="47"/>
      <c r="E2397" s="48">
        <v>38.612000000000002</v>
      </c>
      <c r="F2397" s="47"/>
      <c r="G2397" s="47"/>
      <c r="H2397" s="47"/>
      <c r="I2397" s="49">
        <v>328.12177000000003</v>
      </c>
      <c r="J2397" s="47" t="s">
        <v>87</v>
      </c>
      <c r="K2397" s="49"/>
      <c r="L2397" s="49"/>
      <c r="M2397" s="49"/>
      <c r="N2397" s="49"/>
      <c r="O2397" s="49"/>
      <c r="P2397" s="49"/>
      <c r="Q2397" s="49"/>
      <c r="R2397" s="49"/>
      <c r="S2397" s="47"/>
      <c r="T2397" s="46"/>
      <c r="U2397" s="46"/>
      <c r="V2397" s="46"/>
      <c r="W2397" s="46">
        <v>6846005</v>
      </c>
      <c r="X2397" s="30">
        <v>1</v>
      </c>
    </row>
    <row r="2398" spans="1:24" x14ac:dyDescent="0.3">
      <c r="A2398" s="32">
        <v>2124</v>
      </c>
      <c r="B2398" s="47" t="s">
        <v>3049</v>
      </c>
      <c r="C2398" s="47"/>
      <c r="D2398" s="47"/>
      <c r="E2398" s="48">
        <v>38.615000000000002</v>
      </c>
      <c r="F2398" s="47"/>
      <c r="G2398" s="47"/>
      <c r="H2398" s="47"/>
      <c r="I2398" s="49">
        <v>266.10498000000001</v>
      </c>
      <c r="J2398" s="47" t="s">
        <v>87</v>
      </c>
      <c r="K2398" s="49"/>
      <c r="L2398" s="49"/>
      <c r="M2398" s="49"/>
      <c r="N2398" s="49"/>
      <c r="O2398" s="49"/>
      <c r="P2398" s="49"/>
      <c r="Q2398" s="49"/>
      <c r="R2398" s="49"/>
      <c r="S2398" s="47"/>
      <c r="T2398" s="46">
        <v>1147425</v>
      </c>
      <c r="U2398" s="46">
        <v>1426512</v>
      </c>
      <c r="V2398" s="46">
        <v>1776703</v>
      </c>
      <c r="W2398" s="46">
        <v>4290370</v>
      </c>
      <c r="X2398" s="30">
        <v>4</v>
      </c>
    </row>
    <row r="2399" spans="1:24" x14ac:dyDescent="0.3">
      <c r="A2399" s="32">
        <v>2125</v>
      </c>
      <c r="B2399" s="47" t="s">
        <v>3050</v>
      </c>
      <c r="C2399" s="47"/>
      <c r="D2399" s="47"/>
      <c r="E2399" s="48">
        <v>38.619</v>
      </c>
      <c r="F2399" s="47"/>
      <c r="G2399" s="47"/>
      <c r="H2399" s="47"/>
      <c r="I2399" s="49">
        <v>332.14139</v>
      </c>
      <c r="J2399" s="47" t="s">
        <v>87</v>
      </c>
      <c r="K2399" s="49"/>
      <c r="L2399" s="49"/>
      <c r="M2399" s="49"/>
      <c r="N2399" s="49"/>
      <c r="O2399" s="49"/>
      <c r="P2399" s="49"/>
      <c r="Q2399" s="49"/>
      <c r="R2399" s="49"/>
      <c r="S2399" s="47"/>
      <c r="T2399" s="46"/>
      <c r="U2399" s="46"/>
      <c r="V2399" s="46"/>
      <c r="W2399" s="46">
        <v>3144915</v>
      </c>
      <c r="X2399" s="30">
        <v>1</v>
      </c>
    </row>
    <row r="2400" spans="1:24" x14ac:dyDescent="0.3">
      <c r="A2400" s="32">
        <v>2126</v>
      </c>
      <c r="B2400" s="47" t="s">
        <v>2436</v>
      </c>
      <c r="C2400" s="47"/>
      <c r="D2400" s="47"/>
      <c r="E2400" s="48">
        <v>38.621000000000002</v>
      </c>
      <c r="F2400" s="47"/>
      <c r="G2400" s="47"/>
      <c r="H2400" s="47"/>
      <c r="I2400" s="49">
        <v>300.03361000000001</v>
      </c>
      <c r="J2400" s="47" t="s">
        <v>87</v>
      </c>
      <c r="K2400" s="49"/>
      <c r="L2400" s="49"/>
      <c r="M2400" s="49"/>
      <c r="N2400" s="49"/>
      <c r="O2400" s="49"/>
      <c r="P2400" s="49"/>
      <c r="Q2400" s="49"/>
      <c r="R2400" s="49"/>
      <c r="S2400" s="47"/>
      <c r="T2400" s="46"/>
      <c r="U2400" s="46"/>
      <c r="V2400" s="46"/>
      <c r="W2400" s="46">
        <v>27110212</v>
      </c>
      <c r="X2400" s="30">
        <v>1</v>
      </c>
    </row>
    <row r="2401" spans="1:24" x14ac:dyDescent="0.3">
      <c r="A2401" s="32">
        <v>2127</v>
      </c>
      <c r="B2401" s="47" t="s">
        <v>3051</v>
      </c>
      <c r="C2401" s="47"/>
      <c r="D2401" s="47"/>
      <c r="E2401" s="48">
        <v>38.624000000000002</v>
      </c>
      <c r="F2401" s="47"/>
      <c r="G2401" s="47"/>
      <c r="H2401" s="47"/>
      <c r="I2401" s="49">
        <v>568.25720000000001</v>
      </c>
      <c r="J2401" s="47" t="s">
        <v>87</v>
      </c>
      <c r="K2401" s="49"/>
      <c r="L2401" s="49"/>
      <c r="M2401" s="49"/>
      <c r="N2401" s="49"/>
      <c r="O2401" s="49"/>
      <c r="P2401" s="49"/>
      <c r="Q2401" s="49"/>
      <c r="R2401" s="49"/>
      <c r="S2401" s="47"/>
      <c r="T2401" s="46"/>
      <c r="U2401" s="46"/>
      <c r="V2401" s="46"/>
      <c r="W2401" s="46">
        <v>249091349</v>
      </c>
      <c r="X2401" s="30">
        <v>1</v>
      </c>
    </row>
    <row r="2402" spans="1:24" x14ac:dyDescent="0.3">
      <c r="A2402" s="32">
        <v>2128</v>
      </c>
      <c r="B2402" s="47" t="s">
        <v>2438</v>
      </c>
      <c r="C2402" s="47"/>
      <c r="D2402" s="47"/>
      <c r="E2402" s="48">
        <v>38.628</v>
      </c>
      <c r="F2402" s="47"/>
      <c r="G2402" s="47"/>
      <c r="H2402" s="47"/>
      <c r="I2402" s="49">
        <v>241.13086000000001</v>
      </c>
      <c r="J2402" s="47" t="s">
        <v>87</v>
      </c>
      <c r="K2402" s="49"/>
      <c r="L2402" s="49"/>
      <c r="M2402" s="49"/>
      <c r="N2402" s="49"/>
      <c r="O2402" s="49"/>
      <c r="P2402" s="49"/>
      <c r="Q2402" s="49"/>
      <c r="R2402" s="49"/>
      <c r="S2402" s="47"/>
      <c r="T2402" s="46"/>
      <c r="U2402" s="46"/>
      <c r="V2402" s="46"/>
      <c r="W2402" s="46">
        <v>8600420</v>
      </c>
      <c r="X2402" s="30">
        <v>1</v>
      </c>
    </row>
    <row r="2403" spans="1:24" x14ac:dyDescent="0.3">
      <c r="A2403" s="32">
        <v>2129</v>
      </c>
      <c r="B2403" s="47" t="s">
        <v>3052</v>
      </c>
      <c r="C2403" s="47"/>
      <c r="D2403" s="47"/>
      <c r="E2403" s="48">
        <v>38.631999999999998</v>
      </c>
      <c r="F2403" s="47"/>
      <c r="G2403" s="47"/>
      <c r="H2403" s="47"/>
      <c r="I2403" s="49">
        <v>311.26389</v>
      </c>
      <c r="J2403" s="47" t="s">
        <v>87</v>
      </c>
      <c r="K2403" s="49"/>
      <c r="L2403" s="49"/>
      <c r="M2403" s="49"/>
      <c r="N2403" s="49"/>
      <c r="O2403" s="49"/>
      <c r="P2403" s="49"/>
      <c r="Q2403" s="49"/>
      <c r="R2403" s="49"/>
      <c r="S2403" s="47"/>
      <c r="T2403" s="46"/>
      <c r="U2403" s="46"/>
      <c r="V2403" s="46"/>
      <c r="W2403" s="46">
        <v>5069739</v>
      </c>
      <c r="X2403" s="30">
        <v>1</v>
      </c>
    </row>
    <row r="2404" spans="1:24" x14ac:dyDescent="0.3">
      <c r="A2404" s="32">
        <v>2130</v>
      </c>
      <c r="B2404" s="47" t="s">
        <v>3053</v>
      </c>
      <c r="C2404" s="47"/>
      <c r="D2404" s="47"/>
      <c r="E2404" s="48">
        <v>38.673999999999999</v>
      </c>
      <c r="F2404" s="47"/>
      <c r="G2404" s="47"/>
      <c r="H2404" s="47"/>
      <c r="I2404" s="49">
        <v>279.11011999999999</v>
      </c>
      <c r="J2404" s="47" t="s">
        <v>87</v>
      </c>
      <c r="K2404" s="49"/>
      <c r="L2404" s="49"/>
      <c r="M2404" s="49"/>
      <c r="N2404" s="49"/>
      <c r="O2404" s="49"/>
      <c r="P2404" s="49"/>
      <c r="Q2404" s="49"/>
      <c r="R2404" s="49"/>
      <c r="S2404" s="47"/>
      <c r="T2404" s="46"/>
      <c r="U2404" s="46">
        <v>1508186</v>
      </c>
      <c r="V2404" s="46"/>
      <c r="W2404" s="46"/>
      <c r="X2404" s="30">
        <v>1</v>
      </c>
    </row>
    <row r="2405" spans="1:24" x14ac:dyDescent="0.3">
      <c r="A2405" s="32">
        <v>2131</v>
      </c>
      <c r="B2405" s="47" t="s">
        <v>3054</v>
      </c>
      <c r="C2405" s="47"/>
      <c r="D2405" s="47"/>
      <c r="E2405" s="48">
        <v>38.676000000000002</v>
      </c>
      <c r="F2405" s="47"/>
      <c r="G2405" s="47"/>
      <c r="H2405" s="47"/>
      <c r="I2405" s="49">
        <v>297.11079000000001</v>
      </c>
      <c r="J2405" s="47" t="s">
        <v>87</v>
      </c>
      <c r="K2405" s="49"/>
      <c r="L2405" s="49"/>
      <c r="M2405" s="49"/>
      <c r="N2405" s="49"/>
      <c r="O2405" s="49"/>
      <c r="P2405" s="49"/>
      <c r="Q2405" s="49"/>
      <c r="R2405" s="49"/>
      <c r="S2405" s="47"/>
      <c r="T2405" s="46"/>
      <c r="U2405" s="46"/>
      <c r="V2405" s="46"/>
      <c r="W2405" s="46">
        <v>24439110</v>
      </c>
      <c r="X2405" s="30">
        <v>1</v>
      </c>
    </row>
    <row r="2406" spans="1:24" x14ac:dyDescent="0.3">
      <c r="A2406" s="32">
        <v>2132</v>
      </c>
      <c r="B2406" s="47" t="s">
        <v>2440</v>
      </c>
      <c r="C2406" s="47"/>
      <c r="D2406" s="47"/>
      <c r="E2406" s="48">
        <v>38.679000000000002</v>
      </c>
      <c r="F2406" s="47"/>
      <c r="G2406" s="47"/>
      <c r="H2406" s="47"/>
      <c r="I2406" s="49">
        <v>437.20168999999999</v>
      </c>
      <c r="J2406" s="47" t="s">
        <v>87</v>
      </c>
      <c r="K2406" s="49"/>
      <c r="L2406" s="49"/>
      <c r="M2406" s="49"/>
      <c r="N2406" s="49"/>
      <c r="O2406" s="49"/>
      <c r="P2406" s="49"/>
      <c r="Q2406" s="49"/>
      <c r="R2406" s="49"/>
      <c r="S2406" s="47"/>
      <c r="T2406" s="46"/>
      <c r="U2406" s="46"/>
      <c r="V2406" s="46"/>
      <c r="W2406" s="46">
        <v>5652398</v>
      </c>
      <c r="X2406" s="30">
        <v>1</v>
      </c>
    </row>
    <row r="2407" spans="1:24" x14ac:dyDescent="0.3">
      <c r="A2407" s="32">
        <v>2133</v>
      </c>
      <c r="B2407" s="47" t="s">
        <v>3056</v>
      </c>
      <c r="C2407" s="47"/>
      <c r="D2407" s="47"/>
      <c r="E2407" s="48">
        <v>38.68</v>
      </c>
      <c r="F2407" s="47"/>
      <c r="G2407" s="47"/>
      <c r="H2407" s="47"/>
      <c r="I2407" s="49">
        <v>422.28492</v>
      </c>
      <c r="J2407" s="47" t="s">
        <v>87</v>
      </c>
      <c r="K2407" s="49"/>
      <c r="L2407" s="49"/>
      <c r="M2407" s="49"/>
      <c r="N2407" s="49"/>
      <c r="O2407" s="49"/>
      <c r="P2407" s="49"/>
      <c r="Q2407" s="49"/>
      <c r="R2407" s="49"/>
      <c r="S2407" s="47"/>
      <c r="T2407" s="46"/>
      <c r="U2407" s="46"/>
      <c r="V2407" s="46"/>
      <c r="W2407" s="46">
        <v>17617675</v>
      </c>
      <c r="X2407" s="30">
        <v>1</v>
      </c>
    </row>
    <row r="2408" spans="1:24" x14ac:dyDescent="0.3">
      <c r="A2408" s="32">
        <v>2134</v>
      </c>
      <c r="B2408" s="47" t="s">
        <v>3057</v>
      </c>
      <c r="C2408" s="47"/>
      <c r="D2408" s="47"/>
      <c r="E2408" s="48">
        <v>38.685000000000002</v>
      </c>
      <c r="F2408" s="47"/>
      <c r="G2408" s="47"/>
      <c r="H2408" s="47"/>
      <c r="I2408" s="49">
        <v>572.28022999999996</v>
      </c>
      <c r="J2408" s="47" t="s">
        <v>87</v>
      </c>
      <c r="K2408" s="49"/>
      <c r="L2408" s="49"/>
      <c r="M2408" s="49"/>
      <c r="N2408" s="49"/>
      <c r="O2408" s="49"/>
      <c r="P2408" s="49"/>
      <c r="Q2408" s="49"/>
      <c r="R2408" s="49"/>
      <c r="S2408" s="47"/>
      <c r="T2408" s="46"/>
      <c r="U2408" s="46"/>
      <c r="V2408" s="46"/>
      <c r="W2408" s="46">
        <v>14396864</v>
      </c>
      <c r="X2408" s="30">
        <v>1</v>
      </c>
    </row>
    <row r="2409" spans="1:24" x14ac:dyDescent="0.3">
      <c r="A2409" s="32">
        <v>2135</v>
      </c>
      <c r="B2409" s="47" t="s">
        <v>780</v>
      </c>
      <c r="C2409" s="47"/>
      <c r="D2409" s="47"/>
      <c r="E2409" s="48">
        <v>38.688000000000002</v>
      </c>
      <c r="F2409" s="47"/>
      <c r="G2409" s="47"/>
      <c r="H2409" s="47"/>
      <c r="I2409" s="49">
        <v>413.15814</v>
      </c>
      <c r="J2409" s="47" t="s">
        <v>87</v>
      </c>
      <c r="K2409" s="49"/>
      <c r="L2409" s="49"/>
      <c r="M2409" s="49"/>
      <c r="N2409" s="49"/>
      <c r="O2409" s="49"/>
      <c r="P2409" s="49"/>
      <c r="Q2409" s="49"/>
      <c r="R2409" s="49"/>
      <c r="S2409" s="47"/>
      <c r="T2409" s="46"/>
      <c r="U2409" s="46"/>
      <c r="V2409" s="46"/>
      <c r="W2409" s="46">
        <v>5974803</v>
      </c>
      <c r="X2409" s="30">
        <v>1</v>
      </c>
    </row>
    <row r="2410" spans="1:24" x14ac:dyDescent="0.3">
      <c r="A2410" s="32">
        <v>2136</v>
      </c>
      <c r="B2410" s="47" t="s">
        <v>3058</v>
      </c>
      <c r="C2410" s="47"/>
      <c r="D2410" s="47"/>
      <c r="E2410" s="48">
        <v>38.707000000000001</v>
      </c>
      <c r="F2410" s="47"/>
      <c r="G2410" s="47"/>
      <c r="H2410" s="47"/>
      <c r="I2410" s="49">
        <v>385.10570999999999</v>
      </c>
      <c r="J2410" s="47" t="s">
        <v>87</v>
      </c>
      <c r="K2410" s="49"/>
      <c r="L2410" s="49"/>
      <c r="M2410" s="49"/>
      <c r="N2410" s="49"/>
      <c r="O2410" s="49"/>
      <c r="P2410" s="49"/>
      <c r="Q2410" s="49"/>
      <c r="R2410" s="49"/>
      <c r="S2410" s="47"/>
      <c r="T2410" s="46"/>
      <c r="U2410" s="46"/>
      <c r="V2410" s="46"/>
      <c r="W2410" s="46">
        <v>10159365</v>
      </c>
      <c r="X2410" s="30">
        <v>1</v>
      </c>
    </row>
    <row r="2411" spans="1:24" x14ac:dyDescent="0.3">
      <c r="A2411" s="32">
        <v>2137</v>
      </c>
      <c r="B2411" s="47" t="s">
        <v>3059</v>
      </c>
      <c r="C2411" s="47"/>
      <c r="D2411" s="47"/>
      <c r="E2411" s="48">
        <v>38.715000000000003</v>
      </c>
      <c r="F2411" s="47"/>
      <c r="G2411" s="47"/>
      <c r="H2411" s="47"/>
      <c r="I2411" s="49">
        <v>337.11309999999997</v>
      </c>
      <c r="J2411" s="47" t="s">
        <v>87</v>
      </c>
      <c r="K2411" s="49"/>
      <c r="L2411" s="49"/>
      <c r="M2411" s="49"/>
      <c r="N2411" s="49"/>
      <c r="O2411" s="49"/>
      <c r="P2411" s="49"/>
      <c r="Q2411" s="49"/>
      <c r="R2411" s="49"/>
      <c r="S2411" s="47"/>
      <c r="T2411" s="46"/>
      <c r="U2411" s="46"/>
      <c r="V2411" s="46"/>
      <c r="W2411" s="46">
        <v>2097404</v>
      </c>
      <c r="X2411" s="30">
        <v>1</v>
      </c>
    </row>
    <row r="2412" spans="1:24" x14ac:dyDescent="0.3">
      <c r="A2412" s="32">
        <v>2138</v>
      </c>
      <c r="B2412" s="47" t="s">
        <v>782</v>
      </c>
      <c r="C2412" s="47"/>
      <c r="D2412" s="47"/>
      <c r="E2412" s="48">
        <v>38.716000000000001</v>
      </c>
      <c r="F2412" s="47"/>
      <c r="G2412" s="47"/>
      <c r="H2412" s="47"/>
      <c r="I2412" s="49">
        <v>379.04136999999997</v>
      </c>
      <c r="J2412" s="47" t="s">
        <v>87</v>
      </c>
      <c r="K2412" s="49"/>
      <c r="L2412" s="49"/>
      <c r="M2412" s="49"/>
      <c r="N2412" s="49"/>
      <c r="O2412" s="49"/>
      <c r="P2412" s="49"/>
      <c r="Q2412" s="49"/>
      <c r="R2412" s="49"/>
      <c r="S2412" s="47"/>
      <c r="T2412" s="46"/>
      <c r="U2412" s="46"/>
      <c r="V2412" s="46"/>
      <c r="W2412" s="46">
        <v>9917360</v>
      </c>
      <c r="X2412" s="30">
        <v>1</v>
      </c>
    </row>
    <row r="2413" spans="1:24" x14ac:dyDescent="0.3">
      <c r="A2413" s="32">
        <v>2139</v>
      </c>
      <c r="B2413" s="47" t="s">
        <v>167</v>
      </c>
      <c r="C2413" s="47"/>
      <c r="D2413" s="47"/>
      <c r="E2413" s="48">
        <v>38.716999999999999</v>
      </c>
      <c r="F2413" s="47"/>
      <c r="G2413" s="47"/>
      <c r="H2413" s="47"/>
      <c r="I2413" s="49">
        <v>251.18798000000001</v>
      </c>
      <c r="J2413" s="47" t="s">
        <v>87</v>
      </c>
      <c r="K2413" s="49"/>
      <c r="L2413" s="49"/>
      <c r="M2413" s="49"/>
      <c r="N2413" s="49"/>
      <c r="O2413" s="49"/>
      <c r="P2413" s="49"/>
      <c r="Q2413" s="49"/>
      <c r="R2413" s="49"/>
      <c r="S2413" s="47"/>
      <c r="T2413" s="46"/>
      <c r="U2413" s="46"/>
      <c r="V2413" s="46"/>
      <c r="W2413" s="46">
        <v>2199890</v>
      </c>
      <c r="X2413" s="30">
        <v>1</v>
      </c>
    </row>
    <row r="2414" spans="1:24" x14ac:dyDescent="0.3">
      <c r="A2414" s="32">
        <v>2140</v>
      </c>
      <c r="B2414" s="47" t="s">
        <v>2443</v>
      </c>
      <c r="C2414" s="47"/>
      <c r="D2414" s="47"/>
      <c r="E2414" s="48">
        <v>38.718000000000004</v>
      </c>
      <c r="F2414" s="47"/>
      <c r="G2414" s="47"/>
      <c r="H2414" s="47"/>
      <c r="I2414" s="49">
        <v>291.15773999999999</v>
      </c>
      <c r="J2414" s="47" t="s">
        <v>87</v>
      </c>
      <c r="K2414" s="49"/>
      <c r="L2414" s="49"/>
      <c r="M2414" s="49"/>
      <c r="N2414" s="49"/>
      <c r="O2414" s="49"/>
      <c r="P2414" s="49"/>
      <c r="Q2414" s="49"/>
      <c r="R2414" s="49"/>
      <c r="S2414" s="47"/>
      <c r="T2414" s="46"/>
      <c r="U2414" s="46"/>
      <c r="V2414" s="46"/>
      <c r="W2414" s="46">
        <v>5824444</v>
      </c>
      <c r="X2414" s="30">
        <v>1</v>
      </c>
    </row>
    <row r="2415" spans="1:24" x14ac:dyDescent="0.3">
      <c r="A2415" s="32">
        <v>2141</v>
      </c>
      <c r="B2415" s="47" t="s">
        <v>2441</v>
      </c>
      <c r="C2415" s="47"/>
      <c r="D2415" s="47"/>
      <c r="E2415" s="48">
        <v>38.718000000000004</v>
      </c>
      <c r="F2415" s="47"/>
      <c r="G2415" s="47"/>
      <c r="H2415" s="47"/>
      <c r="I2415" s="49">
        <v>327.99905000000001</v>
      </c>
      <c r="J2415" s="47" t="s">
        <v>87</v>
      </c>
      <c r="K2415" s="49"/>
      <c r="L2415" s="49"/>
      <c r="M2415" s="49"/>
      <c r="N2415" s="49"/>
      <c r="O2415" s="49"/>
      <c r="P2415" s="49"/>
      <c r="Q2415" s="49"/>
      <c r="R2415" s="49"/>
      <c r="S2415" s="47"/>
      <c r="T2415" s="46"/>
      <c r="U2415" s="46"/>
      <c r="V2415" s="46"/>
      <c r="W2415" s="46">
        <v>3710625</v>
      </c>
      <c r="X2415" s="30">
        <v>1</v>
      </c>
    </row>
    <row r="2416" spans="1:24" x14ac:dyDescent="0.3">
      <c r="A2416" s="32">
        <v>2142</v>
      </c>
      <c r="B2416" s="47" t="s">
        <v>3060</v>
      </c>
      <c r="C2416" s="47"/>
      <c r="D2416" s="47"/>
      <c r="E2416" s="48">
        <v>38.722000000000001</v>
      </c>
      <c r="F2416" s="47"/>
      <c r="G2416" s="47"/>
      <c r="H2416" s="47"/>
      <c r="I2416" s="49">
        <v>398.14888999999999</v>
      </c>
      <c r="J2416" s="47" t="s">
        <v>87</v>
      </c>
      <c r="K2416" s="49"/>
      <c r="L2416" s="49"/>
      <c r="M2416" s="49"/>
      <c r="N2416" s="49"/>
      <c r="O2416" s="49"/>
      <c r="P2416" s="49"/>
      <c r="Q2416" s="49"/>
      <c r="R2416" s="49"/>
      <c r="S2416" s="47"/>
      <c r="T2416" s="46"/>
      <c r="U2416" s="46"/>
      <c r="V2416" s="46"/>
      <c r="W2416" s="46">
        <v>10221120</v>
      </c>
      <c r="X2416" s="30">
        <v>1</v>
      </c>
    </row>
    <row r="2417" spans="1:24" x14ac:dyDescent="0.3">
      <c r="A2417" s="32">
        <v>2143</v>
      </c>
      <c r="B2417" s="47" t="s">
        <v>3061</v>
      </c>
      <c r="C2417" s="47"/>
      <c r="D2417" s="47"/>
      <c r="E2417" s="48">
        <v>38.728999999999999</v>
      </c>
      <c r="F2417" s="47"/>
      <c r="G2417" s="47"/>
      <c r="H2417" s="47"/>
      <c r="I2417" s="49">
        <v>475.99811</v>
      </c>
      <c r="J2417" s="47" t="s">
        <v>87</v>
      </c>
      <c r="K2417" s="49"/>
      <c r="L2417" s="49"/>
      <c r="M2417" s="49"/>
      <c r="N2417" s="49"/>
      <c r="O2417" s="49"/>
      <c r="P2417" s="49"/>
      <c r="Q2417" s="49"/>
      <c r="R2417" s="49"/>
      <c r="S2417" s="47"/>
      <c r="T2417" s="46"/>
      <c r="U2417" s="46"/>
      <c r="V2417" s="46"/>
      <c r="W2417" s="46">
        <v>7987574</v>
      </c>
      <c r="X2417" s="30">
        <v>1</v>
      </c>
    </row>
    <row r="2418" spans="1:24" x14ac:dyDescent="0.3">
      <c r="A2418" s="32">
        <v>2144</v>
      </c>
      <c r="B2418" s="47" t="s">
        <v>3062</v>
      </c>
      <c r="C2418" s="47"/>
      <c r="D2418" s="47"/>
      <c r="E2418" s="48">
        <v>38.728999999999999</v>
      </c>
      <c r="F2418" s="47"/>
      <c r="G2418" s="47"/>
      <c r="H2418" s="47"/>
      <c r="I2418" s="49">
        <v>493.20976999999999</v>
      </c>
      <c r="J2418" s="47" t="s">
        <v>87</v>
      </c>
      <c r="K2418" s="49"/>
      <c r="L2418" s="49"/>
      <c r="M2418" s="49"/>
      <c r="N2418" s="49"/>
      <c r="O2418" s="49"/>
      <c r="P2418" s="49"/>
      <c r="Q2418" s="49"/>
      <c r="R2418" s="49"/>
      <c r="S2418" s="47"/>
      <c r="T2418" s="46"/>
      <c r="U2418" s="46"/>
      <c r="V2418" s="46"/>
      <c r="W2418" s="46">
        <v>1490434</v>
      </c>
      <c r="X2418" s="30">
        <v>1</v>
      </c>
    </row>
    <row r="2419" spans="1:24" x14ac:dyDescent="0.3">
      <c r="A2419" s="32">
        <v>2145</v>
      </c>
      <c r="B2419" s="47" t="s">
        <v>3063</v>
      </c>
      <c r="C2419" s="47"/>
      <c r="D2419" s="47"/>
      <c r="E2419" s="48">
        <v>38.731000000000002</v>
      </c>
      <c r="F2419" s="47"/>
      <c r="G2419" s="47"/>
      <c r="H2419" s="47"/>
      <c r="I2419" s="49">
        <v>342.23183</v>
      </c>
      <c r="J2419" s="47" t="s">
        <v>87</v>
      </c>
      <c r="K2419" s="49"/>
      <c r="L2419" s="49"/>
      <c r="M2419" s="49"/>
      <c r="N2419" s="49"/>
      <c r="O2419" s="49"/>
      <c r="P2419" s="49"/>
      <c r="Q2419" s="49"/>
      <c r="R2419" s="49"/>
      <c r="S2419" s="47"/>
      <c r="T2419" s="46"/>
      <c r="U2419" s="46"/>
      <c r="V2419" s="46"/>
      <c r="W2419" s="46">
        <v>7987574</v>
      </c>
      <c r="X2419" s="30">
        <v>1</v>
      </c>
    </row>
    <row r="2420" spans="1:24" x14ac:dyDescent="0.3">
      <c r="A2420" s="32">
        <v>2146</v>
      </c>
      <c r="B2420" s="47" t="s">
        <v>3064</v>
      </c>
      <c r="C2420" s="47"/>
      <c r="D2420" s="47"/>
      <c r="E2420" s="48">
        <v>38.734000000000002</v>
      </c>
      <c r="F2420" s="47"/>
      <c r="G2420" s="47"/>
      <c r="H2420" s="47"/>
      <c r="I2420" s="49">
        <v>570.27284999999995</v>
      </c>
      <c r="J2420" s="47" t="s">
        <v>87</v>
      </c>
      <c r="K2420" s="49"/>
      <c r="L2420" s="49"/>
      <c r="M2420" s="49"/>
      <c r="N2420" s="49"/>
      <c r="O2420" s="49"/>
      <c r="P2420" s="49"/>
      <c r="Q2420" s="49"/>
      <c r="R2420" s="49"/>
      <c r="S2420" s="47"/>
      <c r="T2420" s="46"/>
      <c r="U2420" s="46"/>
      <c r="V2420" s="46"/>
      <c r="W2420" s="46">
        <v>18146255</v>
      </c>
      <c r="X2420" s="30">
        <v>1</v>
      </c>
    </row>
    <row r="2421" spans="1:24" x14ac:dyDescent="0.3">
      <c r="A2421" s="32">
        <v>2147</v>
      </c>
      <c r="B2421" s="47" t="s">
        <v>3065</v>
      </c>
      <c r="C2421" s="47"/>
      <c r="D2421" s="47"/>
      <c r="E2421" s="48">
        <v>38.738</v>
      </c>
      <c r="F2421" s="47"/>
      <c r="G2421" s="47"/>
      <c r="H2421" s="47"/>
      <c r="I2421" s="49">
        <v>532.14876000000004</v>
      </c>
      <c r="J2421" s="47" t="s">
        <v>87</v>
      </c>
      <c r="K2421" s="49"/>
      <c r="L2421" s="49"/>
      <c r="M2421" s="49"/>
      <c r="N2421" s="49"/>
      <c r="O2421" s="49"/>
      <c r="P2421" s="49"/>
      <c r="Q2421" s="49"/>
      <c r="R2421" s="49"/>
      <c r="S2421" s="47"/>
      <c r="T2421" s="46">
        <v>790855</v>
      </c>
      <c r="U2421" s="46">
        <v>1489644</v>
      </c>
      <c r="V2421" s="46">
        <v>1540729</v>
      </c>
      <c r="W2421" s="46">
        <v>2555045</v>
      </c>
      <c r="X2421" s="30">
        <v>4</v>
      </c>
    </row>
    <row r="2422" spans="1:24" x14ac:dyDescent="0.3">
      <c r="A2422" s="32">
        <v>2148</v>
      </c>
      <c r="B2422" s="47" t="s">
        <v>3066</v>
      </c>
      <c r="C2422" s="47"/>
      <c r="D2422" s="47"/>
      <c r="E2422" s="48">
        <v>38.871000000000002</v>
      </c>
      <c r="F2422" s="47"/>
      <c r="G2422" s="47"/>
      <c r="H2422" s="47"/>
      <c r="I2422" s="49">
        <v>360.14684</v>
      </c>
      <c r="J2422" s="47" t="s">
        <v>87</v>
      </c>
      <c r="K2422" s="49"/>
      <c r="L2422" s="49"/>
      <c r="M2422" s="49"/>
      <c r="N2422" s="49"/>
      <c r="O2422" s="49"/>
      <c r="P2422" s="49"/>
      <c r="Q2422" s="49"/>
      <c r="R2422" s="49"/>
      <c r="S2422" s="47"/>
      <c r="T2422" s="46">
        <v>1765072</v>
      </c>
      <c r="U2422" s="46"/>
      <c r="V2422" s="46" t="s">
        <v>87</v>
      </c>
      <c r="W2422" s="46"/>
      <c r="X2422" s="30">
        <v>1</v>
      </c>
    </row>
    <row r="2423" spans="1:24" x14ac:dyDescent="0.3">
      <c r="A2423" s="32">
        <v>2149</v>
      </c>
      <c r="B2423" s="47" t="s">
        <v>3067</v>
      </c>
      <c r="C2423" s="47"/>
      <c r="D2423" s="47"/>
      <c r="E2423" s="48">
        <v>38.875</v>
      </c>
      <c r="F2423" s="47"/>
      <c r="G2423" s="47"/>
      <c r="H2423" s="47"/>
      <c r="I2423" s="49">
        <v>450.298</v>
      </c>
      <c r="J2423" s="47" t="s">
        <v>87</v>
      </c>
      <c r="K2423" s="49"/>
      <c r="L2423" s="49"/>
      <c r="M2423" s="49"/>
      <c r="N2423" s="49"/>
      <c r="O2423" s="49"/>
      <c r="P2423" s="49"/>
      <c r="Q2423" s="49"/>
      <c r="R2423" s="49"/>
      <c r="S2423" s="47"/>
      <c r="T2423" s="46"/>
      <c r="U2423" s="46"/>
      <c r="V2423" s="46"/>
      <c r="W2423" s="46">
        <v>4725153</v>
      </c>
      <c r="X2423" s="30">
        <v>1</v>
      </c>
    </row>
    <row r="2424" spans="1:24" x14ac:dyDescent="0.3">
      <c r="A2424" s="32">
        <v>2150</v>
      </c>
      <c r="B2424" s="47" t="s">
        <v>3068</v>
      </c>
      <c r="C2424" s="47"/>
      <c r="D2424" s="47"/>
      <c r="E2424" s="48">
        <v>38.875</v>
      </c>
      <c r="F2424" s="47"/>
      <c r="G2424" s="47"/>
      <c r="H2424" s="47"/>
      <c r="I2424" s="49">
        <v>470.32380999999998</v>
      </c>
      <c r="J2424" s="47" t="s">
        <v>87</v>
      </c>
      <c r="K2424" s="49"/>
      <c r="L2424" s="49"/>
      <c r="M2424" s="49"/>
      <c r="N2424" s="49"/>
      <c r="O2424" s="49"/>
      <c r="P2424" s="49"/>
      <c r="Q2424" s="49"/>
      <c r="R2424" s="49"/>
      <c r="S2424" s="47"/>
      <c r="T2424" s="46"/>
      <c r="U2424" s="46"/>
      <c r="V2424" s="46"/>
      <c r="W2424" s="46">
        <v>4725153</v>
      </c>
      <c r="X2424" s="30">
        <v>1</v>
      </c>
    </row>
    <row r="2425" spans="1:24" x14ac:dyDescent="0.3">
      <c r="A2425" s="32">
        <v>2151</v>
      </c>
      <c r="B2425" s="47" t="s">
        <v>3069</v>
      </c>
      <c r="C2425" s="47"/>
      <c r="D2425" s="47"/>
      <c r="E2425" s="48">
        <v>38.880000000000003</v>
      </c>
      <c r="F2425" s="47"/>
      <c r="G2425" s="47"/>
      <c r="H2425" s="47"/>
      <c r="I2425" s="49">
        <v>450.17451999999997</v>
      </c>
      <c r="J2425" s="47" t="s">
        <v>87</v>
      </c>
      <c r="K2425" s="49"/>
      <c r="L2425" s="49"/>
      <c r="M2425" s="49"/>
      <c r="N2425" s="49"/>
      <c r="O2425" s="49"/>
      <c r="P2425" s="49"/>
      <c r="Q2425" s="49"/>
      <c r="R2425" s="49"/>
      <c r="S2425" s="47"/>
      <c r="T2425" s="46"/>
      <c r="U2425" s="46">
        <v>3047998</v>
      </c>
      <c r="V2425" s="46"/>
      <c r="W2425" s="46">
        <v>3452200</v>
      </c>
      <c r="X2425" s="30">
        <v>2</v>
      </c>
    </row>
    <row r="2426" spans="1:24" x14ac:dyDescent="0.3">
      <c r="A2426" s="32">
        <v>2152</v>
      </c>
      <c r="B2426" s="47" t="s">
        <v>3070</v>
      </c>
      <c r="C2426" s="47"/>
      <c r="D2426" s="47"/>
      <c r="E2426" s="48">
        <v>38.880000000000003</v>
      </c>
      <c r="F2426" s="47"/>
      <c r="G2426" s="47"/>
      <c r="H2426" s="47"/>
      <c r="I2426" s="49">
        <v>470.09699000000001</v>
      </c>
      <c r="J2426" s="47" t="s">
        <v>87</v>
      </c>
      <c r="K2426" s="49"/>
      <c r="L2426" s="49"/>
      <c r="M2426" s="49"/>
      <c r="N2426" s="49"/>
      <c r="O2426" s="49"/>
      <c r="P2426" s="49"/>
      <c r="Q2426" s="49"/>
      <c r="R2426" s="49"/>
      <c r="S2426" s="47"/>
      <c r="T2426" s="46">
        <v>1169937</v>
      </c>
      <c r="U2426" s="46"/>
      <c r="V2426" s="46"/>
      <c r="W2426" s="46"/>
      <c r="X2426" s="30">
        <v>1</v>
      </c>
    </row>
    <row r="2427" spans="1:24" x14ac:dyDescent="0.3">
      <c r="A2427" s="32">
        <v>2153</v>
      </c>
      <c r="B2427" s="47" t="s">
        <v>3071</v>
      </c>
      <c r="C2427" s="47"/>
      <c r="D2427" s="47"/>
      <c r="E2427" s="48">
        <v>38.881999999999998</v>
      </c>
      <c r="F2427" s="47"/>
      <c r="G2427" s="47"/>
      <c r="H2427" s="47"/>
      <c r="I2427" s="49">
        <v>224.17707999999999</v>
      </c>
      <c r="J2427" s="47" t="s">
        <v>87</v>
      </c>
      <c r="K2427" s="49"/>
      <c r="L2427" s="49"/>
      <c r="M2427" s="49"/>
      <c r="N2427" s="49"/>
      <c r="O2427" s="49"/>
      <c r="P2427" s="49"/>
      <c r="Q2427" s="49"/>
      <c r="R2427" s="49"/>
      <c r="S2427" s="47"/>
      <c r="T2427" s="46"/>
      <c r="U2427" s="46"/>
      <c r="V2427" s="46"/>
      <c r="W2427" s="46">
        <v>3223077</v>
      </c>
      <c r="X2427" s="30">
        <v>1</v>
      </c>
    </row>
    <row r="2428" spans="1:24" x14ac:dyDescent="0.3">
      <c r="A2428" s="32">
        <v>2154</v>
      </c>
      <c r="B2428" s="47" t="s">
        <v>3072</v>
      </c>
      <c r="C2428" s="47"/>
      <c r="D2428" s="47"/>
      <c r="E2428" s="48">
        <v>38.883000000000003</v>
      </c>
      <c r="F2428" s="47"/>
      <c r="G2428" s="47"/>
      <c r="H2428" s="47"/>
      <c r="I2428" s="49">
        <v>274.15634999999997</v>
      </c>
      <c r="J2428" s="47" t="s">
        <v>87</v>
      </c>
      <c r="K2428" s="49"/>
      <c r="L2428" s="49"/>
      <c r="M2428" s="49"/>
      <c r="N2428" s="49"/>
      <c r="O2428" s="49"/>
      <c r="P2428" s="49"/>
      <c r="Q2428" s="49"/>
      <c r="R2428" s="49"/>
      <c r="S2428" s="47"/>
      <c r="T2428" s="46" t="s">
        <v>87</v>
      </c>
      <c r="U2428" s="46"/>
      <c r="V2428" s="46" t="s">
        <v>87</v>
      </c>
      <c r="W2428" s="46">
        <v>6874981</v>
      </c>
      <c r="X2428" s="30">
        <v>1</v>
      </c>
    </row>
    <row r="2429" spans="1:24" x14ac:dyDescent="0.3">
      <c r="A2429" s="32">
        <v>2155</v>
      </c>
      <c r="B2429" s="47" t="s">
        <v>2445</v>
      </c>
      <c r="C2429" s="47"/>
      <c r="D2429" s="47"/>
      <c r="E2429" s="48">
        <v>38.893999999999998</v>
      </c>
      <c r="F2429" s="47"/>
      <c r="G2429" s="47"/>
      <c r="H2429" s="47"/>
      <c r="I2429" s="49">
        <v>222.12504999999999</v>
      </c>
      <c r="J2429" s="47" t="s">
        <v>87</v>
      </c>
      <c r="K2429" s="49"/>
      <c r="L2429" s="49"/>
      <c r="M2429" s="49"/>
      <c r="N2429" s="49"/>
      <c r="O2429" s="49"/>
      <c r="P2429" s="49"/>
      <c r="Q2429" s="49"/>
      <c r="R2429" s="49"/>
      <c r="S2429" s="47"/>
      <c r="T2429" s="46"/>
      <c r="U2429" s="46">
        <v>1489540</v>
      </c>
      <c r="V2429" s="46"/>
      <c r="W2429" s="46"/>
      <c r="X2429" s="30">
        <v>1</v>
      </c>
    </row>
    <row r="2430" spans="1:24" x14ac:dyDescent="0.3">
      <c r="A2430" s="32">
        <v>2156</v>
      </c>
      <c r="B2430" s="47" t="s">
        <v>3073</v>
      </c>
      <c r="C2430" s="47"/>
      <c r="D2430" s="47"/>
      <c r="E2430" s="48">
        <v>38.9</v>
      </c>
      <c r="F2430" s="47"/>
      <c r="G2430" s="47"/>
      <c r="H2430" s="47"/>
      <c r="I2430" s="49">
        <v>226.09882999999999</v>
      </c>
      <c r="J2430" s="47" t="s">
        <v>87</v>
      </c>
      <c r="K2430" s="49"/>
      <c r="L2430" s="49"/>
      <c r="M2430" s="49"/>
      <c r="N2430" s="49"/>
      <c r="O2430" s="49"/>
      <c r="P2430" s="49"/>
      <c r="Q2430" s="49"/>
      <c r="R2430" s="49"/>
      <c r="S2430" s="47"/>
      <c r="T2430" s="46"/>
      <c r="U2430" s="46"/>
      <c r="V2430" s="46"/>
      <c r="W2430" s="46">
        <v>3769258</v>
      </c>
      <c r="X2430" s="30">
        <v>1</v>
      </c>
    </row>
    <row r="2431" spans="1:24" x14ac:dyDescent="0.3">
      <c r="A2431" s="32">
        <v>2157</v>
      </c>
      <c r="B2431" s="47" t="s">
        <v>3074</v>
      </c>
      <c r="C2431" s="47"/>
      <c r="D2431" s="47"/>
      <c r="E2431" s="48">
        <v>39.097000000000001</v>
      </c>
      <c r="F2431" s="47"/>
      <c r="G2431" s="47"/>
      <c r="H2431" s="47"/>
      <c r="I2431" s="49">
        <v>190.13522</v>
      </c>
      <c r="J2431" s="47" t="s">
        <v>87</v>
      </c>
      <c r="K2431" s="49"/>
      <c r="L2431" s="49"/>
      <c r="M2431" s="49"/>
      <c r="N2431" s="49"/>
      <c r="O2431" s="49"/>
      <c r="P2431" s="49"/>
      <c r="Q2431" s="49"/>
      <c r="R2431" s="49"/>
      <c r="S2431" s="47"/>
      <c r="T2431" s="46"/>
      <c r="U2431" s="46"/>
      <c r="V2431" s="46"/>
      <c r="W2431" s="46">
        <v>3533600</v>
      </c>
      <c r="X2431" s="30">
        <v>1</v>
      </c>
    </row>
    <row r="2432" spans="1:24" x14ac:dyDescent="0.3">
      <c r="A2432" s="32">
        <v>2158</v>
      </c>
      <c r="B2432" s="47" t="s">
        <v>3075</v>
      </c>
      <c r="C2432" s="47"/>
      <c r="D2432" s="47"/>
      <c r="E2432" s="48">
        <v>39.423000000000002</v>
      </c>
      <c r="F2432" s="47"/>
      <c r="G2432" s="47"/>
      <c r="H2432" s="47"/>
      <c r="I2432" s="49">
        <v>274.19272999999998</v>
      </c>
      <c r="J2432" s="47" t="s">
        <v>87</v>
      </c>
      <c r="K2432" s="49"/>
      <c r="L2432" s="49"/>
      <c r="M2432" s="49"/>
      <c r="N2432" s="49"/>
      <c r="O2432" s="49"/>
      <c r="P2432" s="49"/>
      <c r="Q2432" s="49"/>
      <c r="R2432" s="49"/>
      <c r="S2432" s="47"/>
      <c r="T2432" s="46"/>
      <c r="U2432" s="46"/>
      <c r="V2432" s="46" t="s">
        <v>87</v>
      </c>
      <c r="W2432" s="46">
        <v>1682769</v>
      </c>
      <c r="X2432" s="30">
        <v>1</v>
      </c>
    </row>
    <row r="2433" spans="1:24" x14ac:dyDescent="0.3">
      <c r="A2433" s="32">
        <v>2159</v>
      </c>
      <c r="B2433" s="47" t="s">
        <v>2447</v>
      </c>
      <c r="C2433" s="47"/>
      <c r="D2433" s="47"/>
      <c r="E2433" s="48">
        <v>39.445</v>
      </c>
      <c r="F2433" s="47"/>
      <c r="G2433" s="47"/>
      <c r="H2433" s="47"/>
      <c r="I2433" s="49">
        <v>332.17306000000002</v>
      </c>
      <c r="J2433" s="47" t="s">
        <v>87</v>
      </c>
      <c r="K2433" s="49"/>
      <c r="L2433" s="49"/>
      <c r="M2433" s="49"/>
      <c r="N2433" s="49"/>
      <c r="O2433" s="49"/>
      <c r="P2433" s="49"/>
      <c r="Q2433" s="49"/>
      <c r="R2433" s="49"/>
      <c r="S2433" s="47"/>
      <c r="T2433" s="46"/>
      <c r="U2433" s="46"/>
      <c r="V2433" s="46"/>
      <c r="W2433" s="46">
        <v>27517690</v>
      </c>
      <c r="X2433" s="30">
        <v>1</v>
      </c>
    </row>
    <row r="2434" spans="1:24" x14ac:dyDescent="0.3">
      <c r="A2434" s="32">
        <v>2160</v>
      </c>
      <c r="B2434" s="47" t="s">
        <v>3076</v>
      </c>
      <c r="C2434" s="47"/>
      <c r="D2434" s="47"/>
      <c r="E2434" s="48">
        <v>39.447000000000003</v>
      </c>
      <c r="F2434" s="47"/>
      <c r="G2434" s="47"/>
      <c r="H2434" s="47"/>
      <c r="I2434" s="49">
        <v>526.36527999999998</v>
      </c>
      <c r="J2434" s="47" t="s">
        <v>87</v>
      </c>
      <c r="K2434" s="49"/>
      <c r="L2434" s="49"/>
      <c r="M2434" s="49"/>
      <c r="N2434" s="49"/>
      <c r="O2434" s="49"/>
      <c r="P2434" s="49"/>
      <c r="Q2434" s="49"/>
      <c r="R2434" s="49"/>
      <c r="S2434" s="47"/>
      <c r="T2434" s="46"/>
      <c r="U2434" s="46"/>
      <c r="V2434" s="46"/>
      <c r="W2434" s="46">
        <v>4941511</v>
      </c>
      <c r="X2434" s="30">
        <v>1</v>
      </c>
    </row>
    <row r="2435" spans="1:24" x14ac:dyDescent="0.3">
      <c r="A2435" s="32">
        <v>2161</v>
      </c>
      <c r="B2435" s="47" t="s">
        <v>2448</v>
      </c>
      <c r="C2435" s="47"/>
      <c r="D2435" s="47"/>
      <c r="E2435" s="48">
        <v>39.478999999999999</v>
      </c>
      <c r="F2435" s="47"/>
      <c r="G2435" s="47"/>
      <c r="H2435" s="47"/>
      <c r="I2435" s="49">
        <v>306.16143</v>
      </c>
      <c r="J2435" s="47" t="s">
        <v>87</v>
      </c>
      <c r="K2435" s="49"/>
      <c r="L2435" s="49"/>
      <c r="M2435" s="49"/>
      <c r="N2435" s="49"/>
      <c r="O2435" s="49"/>
      <c r="P2435" s="49"/>
      <c r="Q2435" s="49"/>
      <c r="R2435" s="49"/>
      <c r="S2435" s="47"/>
      <c r="T2435" s="46"/>
      <c r="U2435" s="46">
        <v>2635817</v>
      </c>
      <c r="V2435" s="46"/>
      <c r="W2435" s="46">
        <v>2444265</v>
      </c>
      <c r="X2435" s="30">
        <v>2</v>
      </c>
    </row>
    <row r="2436" spans="1:24" x14ac:dyDescent="0.3">
      <c r="A2436" s="32">
        <v>2162</v>
      </c>
      <c r="B2436" s="47" t="s">
        <v>3077</v>
      </c>
      <c r="C2436" s="47"/>
      <c r="D2436" s="47"/>
      <c r="E2436" s="48">
        <v>39.484000000000002</v>
      </c>
      <c r="F2436" s="47"/>
      <c r="G2436" s="47"/>
      <c r="H2436" s="47"/>
      <c r="I2436" s="49">
        <v>228.18725000000001</v>
      </c>
      <c r="J2436" s="47">
        <v>228.18706</v>
      </c>
      <c r="K2436" s="49"/>
      <c r="L2436" s="49"/>
      <c r="M2436" s="49"/>
      <c r="N2436" s="49"/>
      <c r="O2436" s="49"/>
      <c r="P2436" s="49"/>
      <c r="Q2436" s="49"/>
      <c r="R2436" s="49"/>
      <c r="S2436" s="47"/>
      <c r="T2436" s="46"/>
      <c r="U2436" s="46">
        <v>3678393</v>
      </c>
      <c r="V2436" s="46"/>
      <c r="W2436" s="46">
        <v>3846495</v>
      </c>
      <c r="X2436" s="30">
        <v>2</v>
      </c>
    </row>
    <row r="2437" spans="1:24" x14ac:dyDescent="0.3">
      <c r="A2437" s="32">
        <v>2163</v>
      </c>
      <c r="B2437" s="47" t="s">
        <v>3078</v>
      </c>
      <c r="C2437" s="47"/>
      <c r="D2437" s="47"/>
      <c r="E2437" s="48">
        <v>39.484000000000002</v>
      </c>
      <c r="F2437" s="47"/>
      <c r="G2437" s="47"/>
      <c r="H2437" s="47"/>
      <c r="I2437" s="49">
        <v>284.16183000000001</v>
      </c>
      <c r="J2437" s="47" t="s">
        <v>87</v>
      </c>
      <c r="K2437" s="49"/>
      <c r="L2437" s="49"/>
      <c r="M2437" s="49"/>
      <c r="N2437" s="49"/>
      <c r="O2437" s="49"/>
      <c r="P2437" s="49"/>
      <c r="Q2437" s="49"/>
      <c r="R2437" s="49"/>
      <c r="S2437" s="47"/>
      <c r="T2437" s="46"/>
      <c r="U2437" s="46">
        <v>4500729</v>
      </c>
      <c r="V2437" s="46"/>
      <c r="W2437" s="46">
        <v>4654985</v>
      </c>
      <c r="X2437" s="30">
        <v>2</v>
      </c>
    </row>
    <row r="2438" spans="1:24" x14ac:dyDescent="0.3">
      <c r="A2438" s="32">
        <v>2164</v>
      </c>
      <c r="B2438" s="47" t="s">
        <v>3079</v>
      </c>
      <c r="C2438" s="47"/>
      <c r="D2438" s="47"/>
      <c r="E2438" s="48">
        <v>39.49</v>
      </c>
      <c r="F2438" s="47"/>
      <c r="G2438" s="47"/>
      <c r="H2438" s="47"/>
      <c r="I2438" s="49">
        <v>234.19782000000001</v>
      </c>
      <c r="J2438" s="47" t="s">
        <v>87</v>
      </c>
      <c r="K2438" s="49"/>
      <c r="L2438" s="49"/>
      <c r="M2438" s="49"/>
      <c r="N2438" s="49"/>
      <c r="O2438" s="49"/>
      <c r="P2438" s="49"/>
      <c r="Q2438" s="49"/>
      <c r="R2438" s="49"/>
      <c r="S2438" s="47"/>
      <c r="T2438" s="46"/>
      <c r="U2438" s="46">
        <v>25808670</v>
      </c>
      <c r="V2438" s="46"/>
      <c r="W2438" s="46">
        <v>25628460</v>
      </c>
      <c r="X2438" s="30">
        <v>2</v>
      </c>
    </row>
    <row r="2439" spans="1:24" x14ac:dyDescent="0.3">
      <c r="A2439" s="32">
        <v>2165</v>
      </c>
      <c r="B2439" s="47" t="s">
        <v>2450</v>
      </c>
      <c r="C2439" s="47"/>
      <c r="D2439" s="47"/>
      <c r="E2439" s="48">
        <v>39.493000000000002</v>
      </c>
      <c r="F2439" s="47"/>
      <c r="G2439" s="47"/>
      <c r="H2439" s="47"/>
      <c r="I2439" s="49">
        <v>268.14578</v>
      </c>
      <c r="J2439" s="47" t="s">
        <v>87</v>
      </c>
      <c r="K2439" s="49"/>
      <c r="L2439" s="49"/>
      <c r="M2439" s="49"/>
      <c r="N2439" s="49"/>
      <c r="O2439" s="49"/>
      <c r="P2439" s="49"/>
      <c r="Q2439" s="49"/>
      <c r="R2439" s="49"/>
      <c r="S2439" s="47"/>
      <c r="T2439" s="46"/>
      <c r="U2439" s="46">
        <v>4737372</v>
      </c>
      <c r="V2439" s="46"/>
      <c r="W2439" s="46">
        <v>4686130</v>
      </c>
      <c r="X2439" s="30">
        <v>2</v>
      </c>
    </row>
    <row r="2440" spans="1:24" x14ac:dyDescent="0.3">
      <c r="A2440" s="32">
        <v>2166</v>
      </c>
      <c r="B2440" s="47" t="s">
        <v>2451</v>
      </c>
      <c r="C2440" s="47"/>
      <c r="D2440" s="47"/>
      <c r="E2440" s="48">
        <v>39.493000000000002</v>
      </c>
      <c r="F2440" s="47"/>
      <c r="G2440" s="47"/>
      <c r="H2440" s="47"/>
      <c r="I2440" s="49">
        <v>246.23419999999999</v>
      </c>
      <c r="J2440" s="47" t="s">
        <v>87</v>
      </c>
      <c r="K2440" s="49"/>
      <c r="L2440" s="49"/>
      <c r="M2440" s="49"/>
      <c r="N2440" s="49"/>
      <c r="O2440" s="49"/>
      <c r="P2440" s="49"/>
      <c r="Q2440" s="49"/>
      <c r="R2440" s="49"/>
      <c r="S2440" s="47"/>
      <c r="T2440" s="46"/>
      <c r="U2440" s="46">
        <v>5069918</v>
      </c>
      <c r="V2440" s="46"/>
      <c r="W2440" s="46">
        <v>5464206</v>
      </c>
      <c r="X2440" s="30">
        <v>2</v>
      </c>
    </row>
    <row r="2441" spans="1:24" x14ac:dyDescent="0.3">
      <c r="A2441" s="32">
        <v>2167</v>
      </c>
      <c r="B2441" s="47" t="s">
        <v>2452</v>
      </c>
      <c r="C2441" s="47"/>
      <c r="D2441" s="47"/>
      <c r="E2441" s="48">
        <v>39.494</v>
      </c>
      <c r="F2441" s="47"/>
      <c r="G2441" s="47"/>
      <c r="H2441" s="47"/>
      <c r="I2441" s="49">
        <v>242.16651999999999</v>
      </c>
      <c r="J2441" s="47" t="s">
        <v>87</v>
      </c>
      <c r="K2441" s="49"/>
      <c r="L2441" s="49"/>
      <c r="M2441" s="49"/>
      <c r="N2441" s="49"/>
      <c r="O2441" s="49"/>
      <c r="P2441" s="49"/>
      <c r="Q2441" s="49"/>
      <c r="R2441" s="49"/>
      <c r="S2441" s="47"/>
      <c r="T2441" s="46">
        <v>1266082</v>
      </c>
      <c r="U2441" s="46">
        <v>2881750</v>
      </c>
      <c r="V2441" s="46" t="s">
        <v>87</v>
      </c>
      <c r="W2441" s="46">
        <v>2733978</v>
      </c>
      <c r="X2441" s="30">
        <v>3</v>
      </c>
    </row>
    <row r="2442" spans="1:24" x14ac:dyDescent="0.3">
      <c r="A2442" s="32">
        <v>2168</v>
      </c>
      <c r="B2442" s="47" t="s">
        <v>2453</v>
      </c>
      <c r="C2442" s="47"/>
      <c r="D2442" s="47"/>
      <c r="E2442" s="48">
        <v>39.497</v>
      </c>
      <c r="F2442" s="47"/>
      <c r="G2442" s="47"/>
      <c r="H2442" s="47"/>
      <c r="I2442" s="49">
        <v>200.15594999999999</v>
      </c>
      <c r="J2442" s="47" t="s">
        <v>87</v>
      </c>
      <c r="K2442" s="49"/>
      <c r="L2442" s="49"/>
      <c r="M2442" s="49"/>
      <c r="N2442" s="49"/>
      <c r="O2442" s="49"/>
      <c r="P2442" s="49"/>
      <c r="Q2442" s="49"/>
      <c r="R2442" s="49"/>
      <c r="S2442" s="47"/>
      <c r="T2442" s="46"/>
      <c r="U2442" s="46">
        <v>3054780</v>
      </c>
      <c r="V2442" s="46"/>
      <c r="W2442" s="46">
        <v>2648041</v>
      </c>
      <c r="X2442" s="30">
        <v>2</v>
      </c>
    </row>
    <row r="2443" spans="1:24" x14ac:dyDescent="0.3">
      <c r="A2443" s="32">
        <v>2169</v>
      </c>
      <c r="B2443" s="47" t="s">
        <v>2454</v>
      </c>
      <c r="C2443" s="47"/>
      <c r="D2443" s="47"/>
      <c r="E2443" s="48">
        <v>39.497</v>
      </c>
      <c r="F2443" s="47"/>
      <c r="G2443" s="47"/>
      <c r="H2443" s="47"/>
      <c r="I2443" s="49">
        <v>233.14103</v>
      </c>
      <c r="J2443" s="47" t="s">
        <v>87</v>
      </c>
      <c r="K2443" s="49"/>
      <c r="L2443" s="49"/>
      <c r="M2443" s="49"/>
      <c r="N2443" s="49"/>
      <c r="O2443" s="49"/>
      <c r="P2443" s="49"/>
      <c r="Q2443" s="49"/>
      <c r="R2443" s="49"/>
      <c r="S2443" s="47"/>
      <c r="T2443" s="46"/>
      <c r="U2443" s="46">
        <v>3012946</v>
      </c>
      <c r="V2443" s="46"/>
      <c r="W2443" s="46">
        <v>2639928</v>
      </c>
      <c r="X2443" s="30">
        <v>2</v>
      </c>
    </row>
    <row r="2444" spans="1:24" x14ac:dyDescent="0.3">
      <c r="A2444" s="32">
        <v>2170</v>
      </c>
      <c r="B2444" s="47" t="s">
        <v>2455</v>
      </c>
      <c r="C2444" s="47"/>
      <c r="D2444" s="47"/>
      <c r="E2444" s="48">
        <v>39.506</v>
      </c>
      <c r="F2444" s="47"/>
      <c r="G2444" s="47"/>
      <c r="H2444" s="47"/>
      <c r="I2444" s="49">
        <v>150.1403</v>
      </c>
      <c r="J2444" s="47" t="s">
        <v>87</v>
      </c>
      <c r="K2444" s="49"/>
      <c r="L2444" s="49"/>
      <c r="M2444" s="49"/>
      <c r="N2444" s="49"/>
      <c r="O2444" s="49"/>
      <c r="P2444" s="49"/>
      <c r="Q2444" s="49"/>
      <c r="R2444" s="49"/>
      <c r="S2444" s="47"/>
      <c r="T2444" s="46"/>
      <c r="U2444" s="46">
        <v>1350797</v>
      </c>
      <c r="V2444" s="46"/>
      <c r="W2444" s="46">
        <v>1693669</v>
      </c>
      <c r="X2444" s="30">
        <v>2</v>
      </c>
    </row>
    <row r="2445" spans="1:24" x14ac:dyDescent="0.3">
      <c r="A2445" s="32">
        <v>2171</v>
      </c>
      <c r="B2445" s="47" t="s">
        <v>2456</v>
      </c>
      <c r="C2445" s="47"/>
      <c r="D2445" s="47"/>
      <c r="E2445" s="48">
        <v>39.558</v>
      </c>
      <c r="F2445" s="47"/>
      <c r="G2445" s="47"/>
      <c r="H2445" s="47"/>
      <c r="I2445" s="49">
        <v>486.33712000000003</v>
      </c>
      <c r="J2445" s="47" t="s">
        <v>87</v>
      </c>
      <c r="K2445" s="49"/>
      <c r="L2445" s="49"/>
      <c r="M2445" s="49"/>
      <c r="N2445" s="49"/>
      <c r="O2445" s="49"/>
      <c r="P2445" s="49"/>
      <c r="Q2445" s="49"/>
      <c r="R2445" s="49"/>
      <c r="S2445" s="47"/>
      <c r="T2445" s="46">
        <v>1154613</v>
      </c>
      <c r="U2445" s="46">
        <v>1277628</v>
      </c>
      <c r="V2445" s="46">
        <v>848242</v>
      </c>
      <c r="W2445" s="46">
        <v>1908956</v>
      </c>
      <c r="X2445" s="30">
        <v>4</v>
      </c>
    </row>
    <row r="2446" spans="1:24" x14ac:dyDescent="0.3">
      <c r="A2446" s="32">
        <v>2172</v>
      </c>
      <c r="B2446" s="47" t="s">
        <v>3080</v>
      </c>
      <c r="C2446" s="47"/>
      <c r="D2446" s="47"/>
      <c r="E2446" s="48">
        <v>39.56</v>
      </c>
      <c r="F2446" s="47"/>
      <c r="G2446" s="47"/>
      <c r="H2446" s="47"/>
      <c r="I2446" s="49">
        <v>300.13560999999999</v>
      </c>
      <c r="J2446" s="47" t="s">
        <v>87</v>
      </c>
      <c r="K2446" s="49"/>
      <c r="L2446" s="49"/>
      <c r="M2446" s="49"/>
      <c r="N2446" s="49"/>
      <c r="O2446" s="49"/>
      <c r="P2446" s="49"/>
      <c r="Q2446" s="49"/>
      <c r="R2446" s="49"/>
      <c r="S2446" s="47"/>
      <c r="T2446" s="46">
        <v>1132147</v>
      </c>
      <c r="U2446" s="46">
        <v>993566</v>
      </c>
      <c r="V2446" s="46"/>
      <c r="W2446" s="46">
        <v>1942320</v>
      </c>
      <c r="X2446" s="30">
        <v>3</v>
      </c>
    </row>
    <row r="2447" spans="1:24" x14ac:dyDescent="0.3">
      <c r="A2447" s="32">
        <v>2173</v>
      </c>
      <c r="B2447" s="47" t="s">
        <v>3081</v>
      </c>
      <c r="C2447" s="47"/>
      <c r="D2447" s="47"/>
      <c r="E2447" s="48">
        <v>39.576000000000001</v>
      </c>
      <c r="F2447" s="47"/>
      <c r="G2447" s="47"/>
      <c r="H2447" s="47"/>
      <c r="I2447" s="49">
        <v>256.23968000000002</v>
      </c>
      <c r="J2447" s="47" t="s">
        <v>87</v>
      </c>
      <c r="K2447" s="49"/>
      <c r="L2447" s="49"/>
      <c r="M2447" s="49"/>
      <c r="N2447" s="49"/>
      <c r="O2447" s="49"/>
      <c r="P2447" s="49"/>
      <c r="Q2447" s="49"/>
      <c r="R2447" s="49"/>
      <c r="S2447" s="47"/>
      <c r="T2447" s="46"/>
      <c r="U2447" s="46">
        <v>801619</v>
      </c>
      <c r="V2447" s="46">
        <v>739964</v>
      </c>
      <c r="W2447" s="46"/>
      <c r="X2447" s="30">
        <v>2</v>
      </c>
    </row>
    <row r="2448" spans="1:24" x14ac:dyDescent="0.3">
      <c r="A2448" s="32">
        <v>2174</v>
      </c>
      <c r="B2448" s="47" t="s">
        <v>3082</v>
      </c>
      <c r="C2448" s="47"/>
      <c r="D2448" s="47"/>
      <c r="E2448" s="48">
        <v>39.578000000000003</v>
      </c>
      <c r="F2448" s="47"/>
      <c r="G2448" s="47"/>
      <c r="H2448" s="47"/>
      <c r="I2448" s="49">
        <v>515.14801</v>
      </c>
      <c r="J2448" s="47" t="s">
        <v>87</v>
      </c>
      <c r="K2448" s="49"/>
      <c r="L2448" s="49"/>
      <c r="M2448" s="49"/>
      <c r="N2448" s="49"/>
      <c r="O2448" s="49"/>
      <c r="P2448" s="49"/>
      <c r="Q2448" s="49"/>
      <c r="R2448" s="49"/>
      <c r="S2448" s="47"/>
      <c r="T2448" s="46" t="s">
        <v>87</v>
      </c>
      <c r="U2448" s="46">
        <v>801619</v>
      </c>
      <c r="V2448" s="46" t="s">
        <v>87</v>
      </c>
      <c r="W2448" s="46"/>
      <c r="X2448" s="30">
        <v>1</v>
      </c>
    </row>
    <row r="2449" spans="1:24" x14ac:dyDescent="0.3">
      <c r="A2449" s="32">
        <v>2175</v>
      </c>
      <c r="B2449" s="47" t="s">
        <v>3083</v>
      </c>
      <c r="C2449" s="47"/>
      <c r="D2449" s="47"/>
      <c r="E2449" s="48">
        <v>39.58</v>
      </c>
      <c r="F2449" s="47"/>
      <c r="G2449" s="47"/>
      <c r="H2449" s="47"/>
      <c r="I2449" s="49">
        <v>546.16146000000003</v>
      </c>
      <c r="J2449" s="47" t="s">
        <v>87</v>
      </c>
      <c r="K2449" s="49"/>
      <c r="L2449" s="49"/>
      <c r="M2449" s="49"/>
      <c r="N2449" s="49"/>
      <c r="O2449" s="49"/>
      <c r="P2449" s="49"/>
      <c r="Q2449" s="49"/>
      <c r="R2449" s="49"/>
      <c r="S2449" s="47"/>
      <c r="T2449" s="46"/>
      <c r="U2449" s="46">
        <v>1227029</v>
      </c>
      <c r="V2449" s="46">
        <v>851319</v>
      </c>
      <c r="W2449" s="46">
        <v>614708</v>
      </c>
      <c r="X2449" s="30">
        <v>3</v>
      </c>
    </row>
    <row r="2450" spans="1:24" x14ac:dyDescent="0.3">
      <c r="A2450" s="32">
        <v>2176</v>
      </c>
      <c r="B2450" s="47" t="s">
        <v>3084</v>
      </c>
      <c r="C2450" s="47"/>
      <c r="D2450" s="47"/>
      <c r="E2450" s="48">
        <v>39.582000000000001</v>
      </c>
      <c r="F2450" s="47"/>
      <c r="G2450" s="47"/>
      <c r="H2450" s="47"/>
      <c r="I2450" s="49">
        <v>177.00321</v>
      </c>
      <c r="J2450" s="47" t="s">
        <v>87</v>
      </c>
      <c r="K2450" s="49"/>
      <c r="L2450" s="49"/>
      <c r="M2450" s="49"/>
      <c r="N2450" s="49"/>
      <c r="O2450" s="49"/>
      <c r="P2450" s="49"/>
      <c r="Q2450" s="49"/>
      <c r="R2450" s="49"/>
      <c r="S2450" s="47"/>
      <c r="T2450" s="46"/>
      <c r="U2450" s="46">
        <v>883442</v>
      </c>
      <c r="V2450" s="46">
        <v>596152</v>
      </c>
      <c r="W2450" s="46"/>
      <c r="X2450" s="30">
        <v>2</v>
      </c>
    </row>
    <row r="2451" spans="1:24" x14ac:dyDescent="0.3">
      <c r="A2451" s="32">
        <v>2177</v>
      </c>
      <c r="B2451" s="47" t="s">
        <v>3085</v>
      </c>
      <c r="C2451" s="47"/>
      <c r="D2451" s="47"/>
      <c r="E2451" s="48">
        <v>39.587000000000003</v>
      </c>
      <c r="F2451" s="47"/>
      <c r="G2451" s="47"/>
      <c r="H2451" s="47"/>
      <c r="I2451" s="49">
        <v>296.99761000000001</v>
      </c>
      <c r="J2451" s="47" t="s">
        <v>87</v>
      </c>
      <c r="K2451" s="49"/>
      <c r="L2451" s="49"/>
      <c r="M2451" s="49"/>
      <c r="N2451" s="49"/>
      <c r="O2451" s="49"/>
      <c r="P2451" s="49"/>
      <c r="Q2451" s="49"/>
      <c r="R2451" s="49"/>
      <c r="S2451" s="47"/>
      <c r="T2451" s="46"/>
      <c r="U2451" s="46">
        <v>1534427</v>
      </c>
      <c r="V2451" s="46">
        <v>1386643</v>
      </c>
      <c r="W2451" s="46"/>
      <c r="X2451" s="30">
        <v>2</v>
      </c>
    </row>
    <row r="2452" spans="1:24" x14ac:dyDescent="0.3">
      <c r="A2452" s="32">
        <v>2178</v>
      </c>
      <c r="B2452" s="47" t="s">
        <v>3086</v>
      </c>
      <c r="C2452" s="47"/>
      <c r="D2452" s="47"/>
      <c r="E2452" s="48">
        <v>39.594000000000001</v>
      </c>
      <c r="F2452" s="47"/>
      <c r="G2452" s="47"/>
      <c r="H2452" s="47"/>
      <c r="I2452" s="49">
        <v>136.08826999999999</v>
      </c>
      <c r="J2452" s="47" t="s">
        <v>87</v>
      </c>
      <c r="K2452" s="49"/>
      <c r="L2452" s="49"/>
      <c r="M2452" s="49"/>
      <c r="N2452" s="49"/>
      <c r="O2452" s="49"/>
      <c r="P2452" s="49"/>
      <c r="Q2452" s="49"/>
      <c r="R2452" s="49"/>
      <c r="S2452" s="47"/>
      <c r="T2452" s="46"/>
      <c r="U2452" s="46"/>
      <c r="V2452" s="46"/>
      <c r="W2452" s="46">
        <v>921857</v>
      </c>
      <c r="X2452" s="30">
        <v>1</v>
      </c>
    </row>
    <row r="2453" spans="1:24" x14ac:dyDescent="0.3">
      <c r="A2453" s="32">
        <v>2179</v>
      </c>
      <c r="B2453" s="47" t="s">
        <v>3087</v>
      </c>
      <c r="C2453" s="47"/>
      <c r="D2453" s="47"/>
      <c r="E2453" s="48">
        <v>39.597999999999999</v>
      </c>
      <c r="F2453" s="47"/>
      <c r="G2453" s="47"/>
      <c r="H2453" s="47"/>
      <c r="I2453" s="49">
        <v>224.14070000000001</v>
      </c>
      <c r="J2453" s="47" t="s">
        <v>87</v>
      </c>
      <c r="K2453" s="49"/>
      <c r="L2453" s="49"/>
      <c r="M2453" s="49"/>
      <c r="N2453" s="49"/>
      <c r="O2453" s="49"/>
      <c r="P2453" s="49"/>
      <c r="Q2453" s="49"/>
      <c r="R2453" s="49"/>
      <c r="S2453" s="47"/>
      <c r="T2453" s="46">
        <v>8132154</v>
      </c>
      <c r="U2453" s="46">
        <v>15400197</v>
      </c>
      <c r="V2453" s="46">
        <v>5209017</v>
      </c>
      <c r="W2453" s="46">
        <v>17289328</v>
      </c>
      <c r="X2453" s="30">
        <v>4</v>
      </c>
    </row>
    <row r="2454" spans="1:24" x14ac:dyDescent="0.3">
      <c r="A2454" s="32">
        <v>2180</v>
      </c>
      <c r="B2454" s="47" t="s">
        <v>2457</v>
      </c>
      <c r="C2454" s="47"/>
      <c r="D2454" s="47"/>
      <c r="E2454" s="48">
        <v>39.600999999999999</v>
      </c>
      <c r="F2454" s="47"/>
      <c r="G2454" s="47"/>
      <c r="H2454" s="47"/>
      <c r="I2454" s="49">
        <v>138.1403</v>
      </c>
      <c r="J2454" s="47" t="s">
        <v>87</v>
      </c>
      <c r="K2454" s="49"/>
      <c r="L2454" s="49"/>
      <c r="M2454" s="49"/>
      <c r="N2454" s="49"/>
      <c r="O2454" s="49"/>
      <c r="P2454" s="49"/>
      <c r="Q2454" s="49"/>
      <c r="R2454" s="49"/>
      <c r="S2454" s="47"/>
      <c r="T2454" s="46"/>
      <c r="U2454" s="46">
        <v>285307</v>
      </c>
      <c r="V2454" s="46"/>
      <c r="W2454" s="46"/>
      <c r="X2454" s="30">
        <v>1</v>
      </c>
    </row>
    <row r="2455" spans="1:24" x14ac:dyDescent="0.3">
      <c r="A2455" s="32">
        <v>2181</v>
      </c>
      <c r="B2455" s="47" t="s">
        <v>3088</v>
      </c>
      <c r="C2455" s="47"/>
      <c r="D2455" s="47"/>
      <c r="E2455" s="48">
        <v>39.603999999999999</v>
      </c>
      <c r="F2455" s="47"/>
      <c r="G2455" s="47"/>
      <c r="H2455" s="47"/>
      <c r="I2455" s="49">
        <v>336.00828000000001</v>
      </c>
      <c r="J2455" s="47" t="s">
        <v>87</v>
      </c>
      <c r="K2455" s="49"/>
      <c r="L2455" s="49"/>
      <c r="M2455" s="49"/>
      <c r="N2455" s="49"/>
      <c r="O2455" s="49"/>
      <c r="P2455" s="49"/>
      <c r="Q2455" s="49"/>
      <c r="R2455" s="49"/>
      <c r="S2455" s="47"/>
      <c r="T2455" s="46"/>
      <c r="U2455" s="46"/>
      <c r="V2455" s="46"/>
      <c r="W2455" s="46">
        <v>13888237</v>
      </c>
      <c r="X2455" s="30">
        <v>1</v>
      </c>
    </row>
    <row r="2456" spans="1:24" x14ac:dyDescent="0.3">
      <c r="A2456" s="32">
        <v>2182</v>
      </c>
      <c r="B2456" s="47" t="s">
        <v>3089</v>
      </c>
      <c r="C2456" s="47"/>
      <c r="D2456" s="47"/>
      <c r="E2456" s="48">
        <v>39.648000000000003</v>
      </c>
      <c r="F2456" s="47"/>
      <c r="G2456" s="47"/>
      <c r="H2456" s="47"/>
      <c r="I2456" s="49">
        <v>264.09269999999998</v>
      </c>
      <c r="J2456" s="47" t="s">
        <v>87</v>
      </c>
      <c r="K2456" s="49"/>
      <c r="L2456" s="49"/>
      <c r="M2456" s="49"/>
      <c r="N2456" s="49"/>
      <c r="O2456" s="49"/>
      <c r="P2456" s="49"/>
      <c r="Q2456" s="49"/>
      <c r="R2456" s="49"/>
      <c r="S2456" s="47"/>
      <c r="T2456" s="46"/>
      <c r="U2456" s="46">
        <v>12801724</v>
      </c>
      <c r="V2456" s="46"/>
      <c r="W2456" s="46">
        <v>14958705</v>
      </c>
      <c r="X2456" s="30">
        <v>2</v>
      </c>
    </row>
    <row r="2457" spans="1:24" x14ac:dyDescent="0.3">
      <c r="A2457" s="32">
        <v>2183</v>
      </c>
      <c r="B2457" s="47" t="s">
        <v>786</v>
      </c>
      <c r="C2457" s="47"/>
      <c r="D2457" s="47"/>
      <c r="E2457" s="48">
        <v>39.652000000000001</v>
      </c>
      <c r="F2457" s="47"/>
      <c r="G2457" s="47"/>
      <c r="H2457" s="47"/>
      <c r="I2457" s="49">
        <v>196.08826999999999</v>
      </c>
      <c r="J2457" s="47" t="s">
        <v>87</v>
      </c>
      <c r="K2457" s="49"/>
      <c r="L2457" s="49"/>
      <c r="M2457" s="49"/>
      <c r="N2457" s="49"/>
      <c r="O2457" s="49"/>
      <c r="P2457" s="49"/>
      <c r="Q2457" s="49"/>
      <c r="R2457" s="49"/>
      <c r="S2457" s="47"/>
      <c r="T2457" s="46"/>
      <c r="U2457" s="46">
        <v>4976054</v>
      </c>
      <c r="V2457" s="46"/>
      <c r="W2457" s="46">
        <v>7343746</v>
      </c>
      <c r="X2457" s="30">
        <v>2</v>
      </c>
    </row>
    <row r="2458" spans="1:24" x14ac:dyDescent="0.3">
      <c r="A2458" s="32">
        <v>2184</v>
      </c>
      <c r="B2458" s="47" t="s">
        <v>3090</v>
      </c>
      <c r="C2458" s="47"/>
      <c r="D2458" s="47"/>
      <c r="E2458" s="48">
        <v>39.656999999999996</v>
      </c>
      <c r="F2458" s="47"/>
      <c r="G2458" s="47"/>
      <c r="H2458" s="47"/>
      <c r="I2458" s="49">
        <v>370.33782000000002</v>
      </c>
      <c r="J2458" s="47" t="s">
        <v>87</v>
      </c>
      <c r="K2458" s="49"/>
      <c r="L2458" s="49"/>
      <c r="M2458" s="49"/>
      <c r="N2458" s="49"/>
      <c r="O2458" s="49"/>
      <c r="P2458" s="49"/>
      <c r="Q2458" s="49"/>
      <c r="R2458" s="49"/>
      <c r="S2458" s="47"/>
      <c r="T2458" s="46"/>
      <c r="U2458" s="46">
        <v>19440154</v>
      </c>
      <c r="V2458" s="46"/>
      <c r="W2458" s="46">
        <v>22431747</v>
      </c>
      <c r="X2458" s="30">
        <v>2</v>
      </c>
    </row>
    <row r="2459" spans="1:24" x14ac:dyDescent="0.3">
      <c r="A2459" s="32">
        <v>2185</v>
      </c>
      <c r="B2459" s="47" t="s">
        <v>3091</v>
      </c>
      <c r="C2459" s="47"/>
      <c r="D2459" s="47"/>
      <c r="E2459" s="48">
        <v>39.658999999999999</v>
      </c>
      <c r="F2459" s="47"/>
      <c r="G2459" s="47"/>
      <c r="H2459" s="47"/>
      <c r="I2459" s="49">
        <v>300.20837999999998</v>
      </c>
      <c r="J2459" s="47" t="s">
        <v>87</v>
      </c>
      <c r="K2459" s="49"/>
      <c r="L2459" s="49"/>
      <c r="M2459" s="49"/>
      <c r="N2459" s="49"/>
      <c r="O2459" s="49"/>
      <c r="P2459" s="49"/>
      <c r="Q2459" s="49"/>
      <c r="R2459" s="49"/>
      <c r="S2459" s="47"/>
      <c r="T2459" s="46"/>
      <c r="U2459" s="46">
        <v>15756229</v>
      </c>
      <c r="V2459" s="46"/>
      <c r="W2459" s="46">
        <v>17490496</v>
      </c>
      <c r="X2459" s="30">
        <v>2</v>
      </c>
    </row>
    <row r="2460" spans="1:24" x14ac:dyDescent="0.3">
      <c r="A2460" s="32">
        <v>2186</v>
      </c>
      <c r="B2460" s="47" t="s">
        <v>2459</v>
      </c>
      <c r="C2460" s="47"/>
      <c r="D2460" s="47"/>
      <c r="E2460" s="48">
        <v>39.661000000000001</v>
      </c>
      <c r="F2460" s="47"/>
      <c r="G2460" s="47"/>
      <c r="H2460" s="47"/>
      <c r="I2460" s="49">
        <v>314.26042000000001</v>
      </c>
      <c r="J2460" s="47">
        <v>314.25949000000003</v>
      </c>
      <c r="K2460" s="49"/>
      <c r="L2460" s="49"/>
      <c r="M2460" s="49"/>
      <c r="N2460" s="49"/>
      <c r="O2460" s="49"/>
      <c r="P2460" s="49"/>
      <c r="Q2460" s="49"/>
      <c r="R2460" s="49"/>
      <c r="S2460" s="47"/>
      <c r="T2460" s="46"/>
      <c r="U2460" s="46">
        <v>49982792</v>
      </c>
      <c r="V2460" s="46"/>
      <c r="W2460" s="46">
        <v>55163198</v>
      </c>
      <c r="X2460" s="30">
        <v>2</v>
      </c>
    </row>
    <row r="2461" spans="1:24" x14ac:dyDescent="0.3">
      <c r="A2461" s="32">
        <v>2187</v>
      </c>
      <c r="B2461" s="47" t="s">
        <v>3092</v>
      </c>
      <c r="C2461" s="47"/>
      <c r="D2461" s="47"/>
      <c r="E2461" s="48">
        <v>39.661000000000001</v>
      </c>
      <c r="F2461" s="47"/>
      <c r="G2461" s="47"/>
      <c r="H2461" s="47"/>
      <c r="I2461" s="49">
        <v>226.17160000000001</v>
      </c>
      <c r="J2461" s="47">
        <v>226.17084</v>
      </c>
      <c r="K2461" s="49"/>
      <c r="L2461" s="49"/>
      <c r="M2461" s="49"/>
      <c r="N2461" s="49"/>
      <c r="O2461" s="49"/>
      <c r="P2461" s="49"/>
      <c r="Q2461" s="49"/>
      <c r="R2461" s="49"/>
      <c r="S2461" s="47"/>
      <c r="T2461" s="46"/>
      <c r="U2461" s="46">
        <v>7592311</v>
      </c>
      <c r="V2461" s="46"/>
      <c r="W2461" s="46">
        <v>5053719</v>
      </c>
      <c r="X2461" s="30">
        <v>2</v>
      </c>
    </row>
    <row r="2462" spans="1:24" x14ac:dyDescent="0.3">
      <c r="A2462" s="32">
        <v>2188</v>
      </c>
      <c r="B2462" s="47" t="s">
        <v>3093</v>
      </c>
      <c r="C2462" s="47"/>
      <c r="D2462" s="47"/>
      <c r="E2462" s="48">
        <v>39.668999999999997</v>
      </c>
      <c r="F2462" s="47"/>
      <c r="G2462" s="47"/>
      <c r="H2462" s="47"/>
      <c r="I2462" s="49">
        <v>218.13013000000001</v>
      </c>
      <c r="J2462" s="47" t="s">
        <v>87</v>
      </c>
      <c r="K2462" s="49"/>
      <c r="L2462" s="49"/>
      <c r="M2462" s="49"/>
      <c r="N2462" s="49"/>
      <c r="O2462" s="49"/>
      <c r="P2462" s="49"/>
      <c r="Q2462" s="49"/>
      <c r="R2462" s="49"/>
      <c r="S2462" s="47"/>
      <c r="T2462" s="46">
        <v>956429</v>
      </c>
      <c r="U2462" s="46">
        <v>2002004</v>
      </c>
      <c r="V2462" s="46"/>
      <c r="W2462" s="46">
        <v>2448567</v>
      </c>
      <c r="X2462" s="30">
        <v>3</v>
      </c>
    </row>
    <row r="2463" spans="1:24" x14ac:dyDescent="0.3">
      <c r="A2463" s="32">
        <v>2189</v>
      </c>
      <c r="B2463" s="47" t="s">
        <v>3094</v>
      </c>
      <c r="C2463" s="47"/>
      <c r="D2463" s="47"/>
      <c r="E2463" s="48">
        <v>39.768999999999998</v>
      </c>
      <c r="F2463" s="47"/>
      <c r="G2463" s="47"/>
      <c r="H2463" s="47"/>
      <c r="I2463" s="49">
        <v>164.08318</v>
      </c>
      <c r="J2463" s="47" t="s">
        <v>87</v>
      </c>
      <c r="K2463" s="49"/>
      <c r="L2463" s="49"/>
      <c r="M2463" s="49"/>
      <c r="N2463" s="49"/>
      <c r="O2463" s="49"/>
      <c r="P2463" s="49"/>
      <c r="Q2463" s="49"/>
      <c r="R2463" s="49"/>
      <c r="S2463" s="47"/>
      <c r="T2463" s="46"/>
      <c r="U2463" s="46"/>
      <c r="V2463" s="46"/>
      <c r="W2463" s="46">
        <v>1867856</v>
      </c>
      <c r="X2463" s="30">
        <v>1</v>
      </c>
    </row>
    <row r="2464" spans="1:24" x14ac:dyDescent="0.3">
      <c r="A2464" s="32">
        <v>2190</v>
      </c>
      <c r="B2464" s="47" t="s">
        <v>3095</v>
      </c>
      <c r="C2464" s="47"/>
      <c r="D2464" s="47"/>
      <c r="E2464" s="48">
        <v>39.773000000000003</v>
      </c>
      <c r="F2464" s="47"/>
      <c r="G2464" s="47"/>
      <c r="H2464" s="47"/>
      <c r="I2464" s="49">
        <v>248.24985000000001</v>
      </c>
      <c r="J2464" s="47" t="s">
        <v>87</v>
      </c>
      <c r="K2464" s="49"/>
      <c r="L2464" s="49"/>
      <c r="M2464" s="49"/>
      <c r="N2464" s="49"/>
      <c r="O2464" s="49"/>
      <c r="P2464" s="49"/>
      <c r="Q2464" s="49"/>
      <c r="R2464" s="49"/>
      <c r="S2464" s="47"/>
      <c r="T2464" s="46"/>
      <c r="U2464" s="46"/>
      <c r="V2464" s="46" t="s">
        <v>87</v>
      </c>
      <c r="W2464" s="46">
        <v>12671815</v>
      </c>
      <c r="X2464" s="30">
        <v>1</v>
      </c>
    </row>
    <row r="2465" spans="1:24" x14ac:dyDescent="0.3">
      <c r="A2465" s="32">
        <v>2191</v>
      </c>
      <c r="B2465" s="47" t="s">
        <v>3096</v>
      </c>
      <c r="C2465" s="47"/>
      <c r="D2465" s="47"/>
      <c r="E2465" s="48">
        <v>39.776000000000003</v>
      </c>
      <c r="F2465" s="47"/>
      <c r="G2465" s="47"/>
      <c r="H2465" s="47"/>
      <c r="I2465" s="49">
        <v>348.15674000000001</v>
      </c>
      <c r="J2465" s="47" t="s">
        <v>87</v>
      </c>
      <c r="K2465" s="49"/>
      <c r="L2465" s="49"/>
      <c r="M2465" s="49"/>
      <c r="N2465" s="49"/>
      <c r="O2465" s="49"/>
      <c r="P2465" s="49"/>
      <c r="Q2465" s="49"/>
      <c r="R2465" s="49"/>
      <c r="S2465" s="47"/>
      <c r="T2465" s="46"/>
      <c r="U2465" s="46">
        <v>2287681</v>
      </c>
      <c r="V2465" s="46"/>
      <c r="W2465" s="46">
        <v>1084020</v>
      </c>
      <c r="X2465" s="30">
        <v>2</v>
      </c>
    </row>
    <row r="2466" spans="1:24" x14ac:dyDescent="0.3">
      <c r="A2466" s="32">
        <v>2192</v>
      </c>
      <c r="B2466" s="47" t="s">
        <v>3097</v>
      </c>
      <c r="C2466" s="47"/>
      <c r="D2466" s="47"/>
      <c r="E2466" s="48">
        <v>39.786999999999999</v>
      </c>
      <c r="F2466" s="47"/>
      <c r="G2466" s="47"/>
      <c r="H2466" s="47"/>
      <c r="I2466" s="49">
        <v>224.10431</v>
      </c>
      <c r="J2466" s="47" t="s">
        <v>87</v>
      </c>
      <c r="K2466" s="49"/>
      <c r="L2466" s="49"/>
      <c r="M2466" s="49"/>
      <c r="N2466" s="49"/>
      <c r="O2466" s="49"/>
      <c r="P2466" s="49"/>
      <c r="Q2466" s="49"/>
      <c r="R2466" s="49"/>
      <c r="S2466" s="47"/>
      <c r="T2466" s="46"/>
      <c r="U2466" s="46">
        <v>15465304</v>
      </c>
      <c r="V2466" s="46"/>
      <c r="W2466" s="46">
        <v>8397817</v>
      </c>
      <c r="X2466" s="30">
        <v>2</v>
      </c>
    </row>
    <row r="2467" spans="1:24" x14ac:dyDescent="0.3">
      <c r="A2467" s="32">
        <v>2193</v>
      </c>
      <c r="B2467" s="47" t="s">
        <v>3098</v>
      </c>
      <c r="C2467" s="47"/>
      <c r="D2467" s="47"/>
      <c r="E2467" s="48">
        <v>39.789000000000001</v>
      </c>
      <c r="F2467" s="47"/>
      <c r="G2467" s="47"/>
      <c r="H2467" s="47"/>
      <c r="I2467" s="49">
        <v>364.21789999999999</v>
      </c>
      <c r="J2467" s="47" t="s">
        <v>87</v>
      </c>
      <c r="K2467" s="49"/>
      <c r="L2467" s="49"/>
      <c r="M2467" s="49"/>
      <c r="N2467" s="49"/>
      <c r="O2467" s="49"/>
      <c r="P2467" s="49"/>
      <c r="Q2467" s="49"/>
      <c r="R2467" s="49"/>
      <c r="S2467" s="47"/>
      <c r="T2467" s="46"/>
      <c r="U2467" s="46">
        <v>4540894</v>
      </c>
      <c r="V2467" s="46"/>
      <c r="W2467" s="46">
        <v>3512435</v>
      </c>
      <c r="X2467" s="30">
        <v>2</v>
      </c>
    </row>
    <row r="2468" spans="1:24" x14ac:dyDescent="0.3">
      <c r="A2468" s="32">
        <v>2194</v>
      </c>
      <c r="B2468" s="47" t="s">
        <v>2460</v>
      </c>
      <c r="C2468" s="47"/>
      <c r="D2468" s="47"/>
      <c r="E2468" s="48">
        <v>39.790999999999997</v>
      </c>
      <c r="F2468" s="47"/>
      <c r="G2468" s="47"/>
      <c r="H2468" s="47"/>
      <c r="I2468" s="49">
        <v>360.19313</v>
      </c>
      <c r="J2468" s="47" t="s">
        <v>87</v>
      </c>
      <c r="K2468" s="49"/>
      <c r="L2468" s="49"/>
      <c r="M2468" s="49"/>
      <c r="N2468" s="49"/>
      <c r="O2468" s="49"/>
      <c r="P2468" s="49"/>
      <c r="Q2468" s="49"/>
      <c r="R2468" s="49"/>
      <c r="S2468" s="47"/>
      <c r="T2468" s="46"/>
      <c r="U2468" s="46">
        <v>1024283</v>
      </c>
      <c r="V2468" s="46"/>
      <c r="W2468" s="46">
        <v>497338</v>
      </c>
      <c r="X2468" s="30">
        <v>2</v>
      </c>
    </row>
    <row r="2469" spans="1:24" x14ac:dyDescent="0.3">
      <c r="A2469" s="32">
        <v>2195</v>
      </c>
      <c r="B2469" s="47" t="s">
        <v>3099</v>
      </c>
      <c r="C2469" s="47"/>
      <c r="D2469" s="47"/>
      <c r="E2469" s="48">
        <v>39.790999999999997</v>
      </c>
      <c r="F2469" s="47"/>
      <c r="G2469" s="47"/>
      <c r="H2469" s="47"/>
      <c r="I2469" s="49">
        <v>234.19782000000001</v>
      </c>
      <c r="J2469" s="47" t="s">
        <v>87</v>
      </c>
      <c r="K2469" s="49"/>
      <c r="L2469" s="49"/>
      <c r="M2469" s="49"/>
      <c r="N2469" s="49"/>
      <c r="O2469" s="49"/>
      <c r="P2469" s="49"/>
      <c r="Q2469" s="49"/>
      <c r="R2469" s="49"/>
      <c r="S2469" s="47"/>
      <c r="T2469" s="46">
        <v>119258</v>
      </c>
      <c r="U2469" s="46">
        <v>528926</v>
      </c>
      <c r="V2469" s="46">
        <v>154195</v>
      </c>
      <c r="W2469" s="46">
        <v>201306</v>
      </c>
      <c r="X2469" s="30">
        <v>4</v>
      </c>
    </row>
    <row r="2470" spans="1:24" x14ac:dyDescent="0.3">
      <c r="A2470" s="32">
        <v>2196</v>
      </c>
      <c r="B2470" s="47" t="s">
        <v>2461</v>
      </c>
      <c r="C2470" s="47"/>
      <c r="D2470" s="47"/>
      <c r="E2470" s="48">
        <v>39.866</v>
      </c>
      <c r="F2470" s="47"/>
      <c r="G2470" s="47"/>
      <c r="H2470" s="47"/>
      <c r="I2470" s="49">
        <v>340.06819999999999</v>
      </c>
      <c r="J2470" s="47" t="s">
        <v>87</v>
      </c>
      <c r="K2470" s="49"/>
      <c r="L2470" s="49"/>
      <c r="M2470" s="49"/>
      <c r="N2470" s="49"/>
      <c r="O2470" s="49"/>
      <c r="P2470" s="49"/>
      <c r="Q2470" s="49"/>
      <c r="R2470" s="49"/>
      <c r="S2470" s="47"/>
      <c r="T2470" s="46"/>
      <c r="U2470" s="46"/>
      <c r="V2470" s="46"/>
      <c r="W2470" s="46">
        <v>17718161</v>
      </c>
      <c r="X2470" s="30">
        <v>1</v>
      </c>
    </row>
    <row r="2471" spans="1:24" x14ac:dyDescent="0.3">
      <c r="A2471" s="32">
        <v>2197</v>
      </c>
      <c r="B2471" s="47" t="s">
        <v>3100</v>
      </c>
      <c r="C2471" s="47"/>
      <c r="D2471" s="47"/>
      <c r="E2471" s="48">
        <v>39.871000000000002</v>
      </c>
      <c r="F2471" s="47"/>
      <c r="G2471" s="47"/>
      <c r="H2471" s="47"/>
      <c r="I2471" s="49">
        <v>448.17277999999999</v>
      </c>
      <c r="J2471" s="47" t="s">
        <v>87</v>
      </c>
      <c r="K2471" s="49"/>
      <c r="L2471" s="49"/>
      <c r="M2471" s="49"/>
      <c r="N2471" s="49"/>
      <c r="O2471" s="49"/>
      <c r="P2471" s="49"/>
      <c r="Q2471" s="49"/>
      <c r="R2471" s="49"/>
      <c r="S2471" s="47"/>
      <c r="T2471" s="46"/>
      <c r="U2471" s="46"/>
      <c r="V2471" s="46"/>
      <c r="W2471" s="46">
        <v>21115513</v>
      </c>
      <c r="X2471" s="30">
        <v>1</v>
      </c>
    </row>
    <row r="2472" spans="1:24" x14ac:dyDescent="0.3">
      <c r="A2472" s="32">
        <v>2198</v>
      </c>
      <c r="B2472" s="47" t="s">
        <v>3101</v>
      </c>
      <c r="C2472" s="47"/>
      <c r="D2472" s="47"/>
      <c r="E2472" s="48">
        <v>39.875</v>
      </c>
      <c r="F2472" s="47"/>
      <c r="G2472" s="47"/>
      <c r="H2472" s="47"/>
      <c r="I2472" s="49">
        <v>386.15847000000002</v>
      </c>
      <c r="J2472" s="47" t="s">
        <v>87</v>
      </c>
      <c r="K2472" s="49"/>
      <c r="L2472" s="49"/>
      <c r="M2472" s="49"/>
      <c r="N2472" s="49"/>
      <c r="O2472" s="49"/>
      <c r="P2472" s="49"/>
      <c r="Q2472" s="49"/>
      <c r="R2472" s="49"/>
      <c r="S2472" s="47"/>
      <c r="T2472" s="46"/>
      <c r="U2472" s="46"/>
      <c r="V2472" s="46"/>
      <c r="W2472" s="46">
        <v>10428751</v>
      </c>
      <c r="X2472" s="30">
        <v>1</v>
      </c>
    </row>
    <row r="2473" spans="1:24" x14ac:dyDescent="0.3">
      <c r="A2473" s="32">
        <v>2199</v>
      </c>
      <c r="B2473" s="47" t="s">
        <v>2462</v>
      </c>
      <c r="C2473" s="47"/>
      <c r="D2473" s="47"/>
      <c r="E2473" s="48">
        <v>39.899000000000001</v>
      </c>
      <c r="F2473" s="47"/>
      <c r="G2473" s="47"/>
      <c r="H2473" s="47"/>
      <c r="I2473" s="49">
        <v>295.21420000000001</v>
      </c>
      <c r="J2473" s="47" t="s">
        <v>87</v>
      </c>
      <c r="K2473" s="49"/>
      <c r="L2473" s="49"/>
      <c r="M2473" s="49"/>
      <c r="N2473" s="49"/>
      <c r="O2473" s="49"/>
      <c r="P2473" s="49"/>
      <c r="Q2473" s="49"/>
      <c r="R2473" s="49"/>
      <c r="S2473" s="47"/>
      <c r="T2473" s="46"/>
      <c r="U2473" s="46"/>
      <c r="V2473" s="46"/>
      <c r="W2473" s="46">
        <v>27156710</v>
      </c>
      <c r="X2473" s="30">
        <v>1</v>
      </c>
    </row>
    <row r="2474" spans="1:24" x14ac:dyDescent="0.3">
      <c r="A2474" s="32">
        <v>2200</v>
      </c>
      <c r="B2474" s="47" t="s">
        <v>3102</v>
      </c>
      <c r="C2474" s="47"/>
      <c r="D2474" s="47"/>
      <c r="E2474" s="48">
        <v>39.908000000000001</v>
      </c>
      <c r="F2474" s="47"/>
      <c r="G2474" s="47"/>
      <c r="H2474" s="47"/>
      <c r="I2474" s="49">
        <v>309.17547000000002</v>
      </c>
      <c r="J2474" s="47" t="s">
        <v>87</v>
      </c>
      <c r="K2474" s="49"/>
      <c r="L2474" s="49"/>
      <c r="M2474" s="49"/>
      <c r="N2474" s="49"/>
      <c r="O2474" s="49"/>
      <c r="P2474" s="49"/>
      <c r="Q2474" s="49"/>
      <c r="R2474" s="49"/>
      <c r="S2474" s="47"/>
      <c r="T2474" s="46"/>
      <c r="U2474" s="46"/>
      <c r="V2474" s="46"/>
      <c r="W2474" s="46">
        <v>69481213</v>
      </c>
      <c r="X2474" s="30">
        <v>1</v>
      </c>
    </row>
    <row r="2475" spans="1:24" x14ac:dyDescent="0.3">
      <c r="A2475" s="32">
        <v>2201</v>
      </c>
      <c r="B2475" s="47" t="s">
        <v>3105</v>
      </c>
      <c r="C2475" s="47"/>
      <c r="D2475" s="47"/>
      <c r="E2475" s="48">
        <v>39.920999999999999</v>
      </c>
      <c r="F2475" s="47"/>
      <c r="G2475" s="47"/>
      <c r="H2475" s="47"/>
      <c r="I2475" s="49">
        <v>252.18323000000001</v>
      </c>
      <c r="J2475" s="47" t="s">
        <v>87</v>
      </c>
      <c r="K2475" s="49"/>
      <c r="L2475" s="49"/>
      <c r="M2475" s="49"/>
      <c r="N2475" s="49"/>
      <c r="O2475" s="49"/>
      <c r="P2475" s="49"/>
      <c r="Q2475" s="49"/>
      <c r="R2475" s="49"/>
      <c r="S2475" s="47"/>
      <c r="T2475" s="46"/>
      <c r="U2475" s="46"/>
      <c r="V2475" s="46"/>
      <c r="W2475" s="46">
        <v>5416068</v>
      </c>
      <c r="X2475" s="30">
        <v>1</v>
      </c>
    </row>
    <row r="2476" spans="1:24" x14ac:dyDescent="0.3">
      <c r="A2476" s="32">
        <v>2202</v>
      </c>
      <c r="B2476" s="47" t="s">
        <v>3106</v>
      </c>
      <c r="C2476" s="47"/>
      <c r="D2476" s="47"/>
      <c r="E2476" s="48">
        <v>39.927</v>
      </c>
      <c r="F2476" s="47"/>
      <c r="G2476" s="47"/>
      <c r="H2476" s="47"/>
      <c r="I2476" s="49">
        <v>402.21492000000001</v>
      </c>
      <c r="J2476" s="47" t="s">
        <v>87</v>
      </c>
      <c r="K2476" s="49"/>
      <c r="L2476" s="49"/>
      <c r="M2476" s="49"/>
      <c r="N2476" s="49"/>
      <c r="O2476" s="49"/>
      <c r="P2476" s="49"/>
      <c r="Q2476" s="49"/>
      <c r="R2476" s="49"/>
      <c r="S2476" s="47"/>
      <c r="T2476" s="46"/>
      <c r="U2476" s="46"/>
      <c r="V2476" s="46"/>
      <c r="W2476" s="46">
        <v>9279896</v>
      </c>
      <c r="X2476" s="30">
        <v>1</v>
      </c>
    </row>
    <row r="2477" spans="1:24" x14ac:dyDescent="0.3">
      <c r="A2477" s="32">
        <v>2203</v>
      </c>
      <c r="B2477" s="47" t="s">
        <v>2465</v>
      </c>
      <c r="C2477" s="47"/>
      <c r="D2477" s="47"/>
      <c r="E2477" s="48">
        <v>39.936999999999998</v>
      </c>
      <c r="F2477" s="47"/>
      <c r="G2477" s="47"/>
      <c r="H2477" s="47"/>
      <c r="I2477" s="49">
        <v>384.14544000000001</v>
      </c>
      <c r="J2477" s="47" t="s">
        <v>87</v>
      </c>
      <c r="K2477" s="49"/>
      <c r="L2477" s="49"/>
      <c r="M2477" s="49"/>
      <c r="N2477" s="49"/>
      <c r="O2477" s="49"/>
      <c r="P2477" s="49"/>
      <c r="Q2477" s="49"/>
      <c r="R2477" s="49"/>
      <c r="S2477" s="47"/>
      <c r="T2477" s="46"/>
      <c r="U2477" s="46"/>
      <c r="V2477" s="46"/>
      <c r="W2477" s="46">
        <v>707535857</v>
      </c>
      <c r="X2477" s="30">
        <v>1</v>
      </c>
    </row>
    <row r="2478" spans="1:24" x14ac:dyDescent="0.3">
      <c r="A2478" s="32">
        <v>2204</v>
      </c>
      <c r="B2478" s="47" t="s">
        <v>2464</v>
      </c>
      <c r="C2478" s="47"/>
      <c r="D2478" s="47"/>
      <c r="E2478" s="48">
        <v>39.938000000000002</v>
      </c>
      <c r="F2478" s="47"/>
      <c r="G2478" s="47"/>
      <c r="H2478" s="47"/>
      <c r="I2478" s="49">
        <v>308.27098000000001</v>
      </c>
      <c r="J2478" s="47" t="s">
        <v>87</v>
      </c>
      <c r="K2478" s="49"/>
      <c r="L2478" s="49"/>
      <c r="M2478" s="49"/>
      <c r="N2478" s="49"/>
      <c r="O2478" s="49"/>
      <c r="P2478" s="49"/>
      <c r="Q2478" s="49"/>
      <c r="R2478" s="49"/>
      <c r="S2478" s="47"/>
      <c r="T2478" s="46"/>
      <c r="U2478" s="46"/>
      <c r="V2478" s="46"/>
      <c r="W2478" s="46">
        <v>4413128</v>
      </c>
      <c r="X2478" s="30">
        <v>1</v>
      </c>
    </row>
    <row r="2479" spans="1:24" x14ac:dyDescent="0.3">
      <c r="A2479" s="32">
        <v>2205</v>
      </c>
      <c r="B2479" s="47" t="s">
        <v>3107</v>
      </c>
      <c r="C2479" s="47"/>
      <c r="D2479" s="47"/>
      <c r="E2479" s="48">
        <v>39.938000000000002</v>
      </c>
      <c r="F2479" s="47"/>
      <c r="G2479" s="47"/>
      <c r="H2479" s="47"/>
      <c r="I2479" s="49">
        <v>385.09784000000002</v>
      </c>
      <c r="J2479" s="47" t="s">
        <v>87</v>
      </c>
      <c r="K2479" s="49"/>
      <c r="L2479" s="49"/>
      <c r="M2479" s="49"/>
      <c r="N2479" s="49"/>
      <c r="O2479" s="49"/>
      <c r="P2479" s="49"/>
      <c r="Q2479" s="49"/>
      <c r="R2479" s="49"/>
      <c r="S2479" s="47"/>
      <c r="T2479" s="46"/>
      <c r="U2479" s="46"/>
      <c r="V2479" s="46"/>
      <c r="W2479" s="46">
        <v>20288284</v>
      </c>
      <c r="X2479" s="30">
        <v>1</v>
      </c>
    </row>
    <row r="2480" spans="1:24" x14ac:dyDescent="0.3">
      <c r="A2480" s="32">
        <v>2206</v>
      </c>
      <c r="B2480" s="47" t="s">
        <v>3108</v>
      </c>
      <c r="C2480" s="47"/>
      <c r="D2480" s="47"/>
      <c r="E2480" s="48">
        <v>39.945999999999998</v>
      </c>
      <c r="F2480" s="47"/>
      <c r="G2480" s="47"/>
      <c r="H2480" s="47"/>
      <c r="I2480" s="49">
        <v>255.12538000000001</v>
      </c>
      <c r="J2480" s="47" t="s">
        <v>87</v>
      </c>
      <c r="K2480" s="49"/>
      <c r="L2480" s="49"/>
      <c r="M2480" s="49"/>
      <c r="N2480" s="49"/>
      <c r="O2480" s="49"/>
      <c r="P2480" s="49"/>
      <c r="Q2480" s="49"/>
      <c r="R2480" s="49"/>
      <c r="S2480" s="47"/>
      <c r="T2480" s="46"/>
      <c r="U2480" s="46"/>
      <c r="V2480" s="46"/>
      <c r="W2480" s="46">
        <v>5982685</v>
      </c>
      <c r="X2480" s="30">
        <v>1</v>
      </c>
    </row>
    <row r="2481" spans="1:24" x14ac:dyDescent="0.3">
      <c r="A2481" s="32">
        <v>2207</v>
      </c>
      <c r="B2481" s="47" t="s">
        <v>3109</v>
      </c>
      <c r="C2481" s="47"/>
      <c r="D2481" s="47"/>
      <c r="E2481" s="48">
        <v>39.948</v>
      </c>
      <c r="F2481" s="47"/>
      <c r="G2481" s="47"/>
      <c r="H2481" s="47"/>
      <c r="I2481" s="49">
        <v>537.23681999999997</v>
      </c>
      <c r="J2481" s="47" t="s">
        <v>87</v>
      </c>
      <c r="K2481" s="49"/>
      <c r="L2481" s="49"/>
      <c r="M2481" s="49"/>
      <c r="N2481" s="49"/>
      <c r="O2481" s="49"/>
      <c r="P2481" s="49"/>
      <c r="Q2481" s="49"/>
      <c r="R2481" s="49"/>
      <c r="S2481" s="47"/>
      <c r="T2481" s="46"/>
      <c r="U2481" s="46"/>
      <c r="V2481" s="46"/>
      <c r="W2481" s="46">
        <v>208409207</v>
      </c>
      <c r="X2481" s="30">
        <v>1</v>
      </c>
    </row>
    <row r="2482" spans="1:24" x14ac:dyDescent="0.3">
      <c r="A2482" s="32">
        <v>2208</v>
      </c>
      <c r="B2482" s="47" t="s">
        <v>3110</v>
      </c>
      <c r="C2482" s="47"/>
      <c r="D2482" s="47"/>
      <c r="E2482" s="48">
        <v>39.981999999999999</v>
      </c>
      <c r="F2482" s="47"/>
      <c r="G2482" s="47"/>
      <c r="H2482" s="47"/>
      <c r="I2482" s="49">
        <v>278.15125999999998</v>
      </c>
      <c r="J2482" s="47" t="s">
        <v>87</v>
      </c>
      <c r="K2482" s="49"/>
      <c r="L2482" s="49"/>
      <c r="M2482" s="49"/>
      <c r="N2482" s="49"/>
      <c r="O2482" s="49"/>
      <c r="P2482" s="49"/>
      <c r="Q2482" s="49"/>
      <c r="R2482" s="49"/>
      <c r="S2482" s="47"/>
      <c r="T2482" s="46">
        <v>581954</v>
      </c>
      <c r="U2482" s="46">
        <v>1544712</v>
      </c>
      <c r="V2482" s="46">
        <v>1195969</v>
      </c>
      <c r="W2482" s="46">
        <v>2649207</v>
      </c>
      <c r="X2482" s="30">
        <v>4</v>
      </c>
    </row>
    <row r="2483" spans="1:24" x14ac:dyDescent="0.3">
      <c r="A2483" s="32">
        <v>2209</v>
      </c>
      <c r="B2483" s="47" t="s">
        <v>3111</v>
      </c>
      <c r="C2483" s="47"/>
      <c r="D2483" s="47"/>
      <c r="E2483" s="48">
        <v>40.054000000000002</v>
      </c>
      <c r="F2483" s="47"/>
      <c r="G2483" s="47"/>
      <c r="H2483" s="47"/>
      <c r="I2483" s="49">
        <v>216.18725000000001</v>
      </c>
      <c r="J2483" s="47" t="s">
        <v>87</v>
      </c>
      <c r="K2483" s="49"/>
      <c r="L2483" s="49"/>
      <c r="M2483" s="49"/>
      <c r="N2483" s="49"/>
      <c r="O2483" s="49"/>
      <c r="P2483" s="49"/>
      <c r="Q2483" s="49"/>
      <c r="R2483" s="49"/>
      <c r="S2483" s="47"/>
      <c r="T2483" s="46">
        <v>1282405</v>
      </c>
      <c r="U2483" s="46"/>
      <c r="V2483" s="46"/>
      <c r="W2483" s="46">
        <v>2325643</v>
      </c>
      <c r="X2483" s="30">
        <v>2</v>
      </c>
    </row>
    <row r="2484" spans="1:24" x14ac:dyDescent="0.3">
      <c r="A2484" s="32">
        <v>2210</v>
      </c>
      <c r="B2484" s="47" t="s">
        <v>3112</v>
      </c>
      <c r="C2484" s="47"/>
      <c r="D2484" s="47"/>
      <c r="E2484" s="48">
        <v>40.063000000000002</v>
      </c>
      <c r="F2484" s="47"/>
      <c r="G2484" s="47"/>
      <c r="H2484" s="47"/>
      <c r="I2484" s="49">
        <v>218.2029</v>
      </c>
      <c r="J2484" s="47">
        <v>218.20235</v>
      </c>
      <c r="K2484" s="49"/>
      <c r="L2484" s="49"/>
      <c r="M2484" s="49"/>
      <c r="N2484" s="49"/>
      <c r="O2484" s="49"/>
      <c r="P2484" s="49"/>
      <c r="Q2484" s="49"/>
      <c r="R2484" s="49"/>
      <c r="S2484" s="47"/>
      <c r="T2484" s="46" t="s">
        <v>87</v>
      </c>
      <c r="U2484" s="46"/>
      <c r="V2484" s="46"/>
      <c r="W2484" s="46">
        <v>2325643</v>
      </c>
      <c r="X2484" s="30">
        <v>1</v>
      </c>
    </row>
    <row r="2485" spans="1:24" x14ac:dyDescent="0.3">
      <c r="A2485" s="32">
        <v>2211</v>
      </c>
      <c r="B2485" s="47" t="s">
        <v>3113</v>
      </c>
      <c r="C2485" s="47"/>
      <c r="D2485" s="47"/>
      <c r="E2485" s="48">
        <v>40.081000000000003</v>
      </c>
      <c r="F2485" s="47"/>
      <c r="G2485" s="47"/>
      <c r="H2485" s="47"/>
      <c r="I2485" s="49">
        <v>698.28340000000003</v>
      </c>
      <c r="J2485" s="47" t="s">
        <v>87</v>
      </c>
      <c r="K2485" s="49"/>
      <c r="L2485" s="49"/>
      <c r="M2485" s="49"/>
      <c r="N2485" s="49"/>
      <c r="O2485" s="49"/>
      <c r="P2485" s="49"/>
      <c r="Q2485" s="49"/>
      <c r="R2485" s="49"/>
      <c r="S2485" s="47"/>
      <c r="T2485" s="46"/>
      <c r="U2485" s="46">
        <v>283339</v>
      </c>
      <c r="V2485" s="46"/>
      <c r="W2485" s="46"/>
      <c r="X2485" s="30">
        <v>1</v>
      </c>
    </row>
    <row r="2486" spans="1:24" x14ac:dyDescent="0.3">
      <c r="A2486" s="32">
        <v>2212</v>
      </c>
      <c r="B2486" s="47" t="s">
        <v>3114</v>
      </c>
      <c r="C2486" s="47"/>
      <c r="D2486" s="47"/>
      <c r="E2486" s="48">
        <v>40.177</v>
      </c>
      <c r="F2486" s="47"/>
      <c r="G2486" s="47"/>
      <c r="H2486" s="47"/>
      <c r="I2486" s="49">
        <v>296.2346</v>
      </c>
      <c r="J2486" s="47" t="s">
        <v>87</v>
      </c>
      <c r="K2486" s="49"/>
      <c r="L2486" s="49"/>
      <c r="M2486" s="49"/>
      <c r="N2486" s="49"/>
      <c r="O2486" s="49"/>
      <c r="P2486" s="49"/>
      <c r="Q2486" s="49"/>
      <c r="R2486" s="49"/>
      <c r="S2486" s="47"/>
      <c r="T2486" s="46"/>
      <c r="U2486" s="46"/>
      <c r="V2486" s="46"/>
      <c r="W2486" s="46">
        <v>1499791</v>
      </c>
      <c r="X2486" s="30">
        <v>1</v>
      </c>
    </row>
    <row r="2487" spans="1:24" x14ac:dyDescent="0.3">
      <c r="A2487" s="32">
        <v>2213</v>
      </c>
      <c r="B2487" s="47" t="s">
        <v>2467</v>
      </c>
      <c r="C2487" s="47"/>
      <c r="D2487" s="47"/>
      <c r="E2487" s="48">
        <v>40.226999999999997</v>
      </c>
      <c r="F2487" s="47"/>
      <c r="G2487" s="47"/>
      <c r="H2487" s="47"/>
      <c r="I2487" s="49">
        <v>194.24803</v>
      </c>
      <c r="J2487" s="47" t="s">
        <v>87</v>
      </c>
      <c r="K2487" s="49"/>
      <c r="L2487" s="49"/>
      <c r="M2487" s="49"/>
      <c r="N2487" s="49"/>
      <c r="O2487" s="49"/>
      <c r="P2487" s="49"/>
      <c r="Q2487" s="49"/>
      <c r="R2487" s="49"/>
      <c r="S2487" s="47"/>
      <c r="T2487" s="46">
        <v>248793</v>
      </c>
      <c r="U2487" s="46">
        <v>227622</v>
      </c>
      <c r="V2487" s="46">
        <v>268348</v>
      </c>
      <c r="W2487" s="46" t="s">
        <v>87</v>
      </c>
      <c r="X2487" s="30">
        <v>3</v>
      </c>
    </row>
    <row r="2488" spans="1:24" x14ac:dyDescent="0.3">
      <c r="A2488" s="32">
        <v>2214</v>
      </c>
      <c r="B2488" s="47" t="s">
        <v>2468</v>
      </c>
      <c r="C2488" s="47"/>
      <c r="D2488" s="47"/>
      <c r="E2488" s="48">
        <v>40.274000000000001</v>
      </c>
      <c r="F2488" s="47"/>
      <c r="G2488" s="47"/>
      <c r="H2488" s="47"/>
      <c r="I2488" s="49" t="s">
        <v>87</v>
      </c>
      <c r="J2488" s="47" t="s">
        <v>87</v>
      </c>
      <c r="K2488" s="49"/>
      <c r="L2488" s="49"/>
      <c r="M2488" s="49"/>
      <c r="N2488" s="49"/>
      <c r="O2488" s="49"/>
      <c r="P2488" s="49"/>
      <c r="Q2488" s="49"/>
      <c r="R2488" s="49"/>
      <c r="S2488" s="47"/>
      <c r="T2488" s="46"/>
      <c r="U2488" s="46">
        <v>18818900</v>
      </c>
      <c r="V2488" s="46">
        <v>19889686</v>
      </c>
      <c r="W2488" s="46"/>
      <c r="X2488" s="30">
        <v>2</v>
      </c>
    </row>
    <row r="2489" spans="1:24" x14ac:dyDescent="0.3">
      <c r="A2489" s="32">
        <v>2215</v>
      </c>
      <c r="B2489" s="47" t="s">
        <v>2470</v>
      </c>
      <c r="C2489" s="47"/>
      <c r="D2489" s="47"/>
      <c r="E2489" s="48">
        <v>40.295999999999999</v>
      </c>
      <c r="F2489" s="47"/>
      <c r="G2489" s="47"/>
      <c r="H2489" s="47"/>
      <c r="I2489" s="49">
        <v>205.10973000000001</v>
      </c>
      <c r="J2489" s="47" t="s">
        <v>87</v>
      </c>
      <c r="K2489" s="49"/>
      <c r="L2489" s="49"/>
      <c r="M2489" s="49"/>
      <c r="N2489" s="49"/>
      <c r="O2489" s="49"/>
      <c r="P2489" s="49"/>
      <c r="Q2489" s="49"/>
      <c r="R2489" s="49"/>
      <c r="S2489" s="47"/>
      <c r="T2489" s="46">
        <v>12993270</v>
      </c>
      <c r="U2489" s="46">
        <v>19743382</v>
      </c>
      <c r="V2489" s="46">
        <v>20764808</v>
      </c>
      <c r="W2489" s="46">
        <v>16432158</v>
      </c>
      <c r="X2489" s="30">
        <v>4</v>
      </c>
    </row>
    <row r="2490" spans="1:24" x14ac:dyDescent="0.3">
      <c r="A2490" s="32">
        <v>2216</v>
      </c>
      <c r="B2490" s="47" t="s">
        <v>3115</v>
      </c>
      <c r="C2490" s="47"/>
      <c r="D2490" s="47"/>
      <c r="E2490" s="48">
        <v>40.375</v>
      </c>
      <c r="F2490" s="47"/>
      <c r="G2490" s="47"/>
      <c r="H2490" s="47"/>
      <c r="I2490" s="49">
        <v>412.36997000000002</v>
      </c>
      <c r="J2490" s="47" t="s">
        <v>87</v>
      </c>
      <c r="K2490" s="49"/>
      <c r="L2490" s="49"/>
      <c r="M2490" s="49"/>
      <c r="N2490" s="49"/>
      <c r="O2490" s="49"/>
      <c r="P2490" s="49"/>
      <c r="Q2490" s="49"/>
      <c r="R2490" s="49"/>
      <c r="S2490" s="47"/>
      <c r="T2490" s="46">
        <v>1016785</v>
      </c>
      <c r="U2490" s="46">
        <v>1280344</v>
      </c>
      <c r="V2490" s="46">
        <v>2509167</v>
      </c>
      <c r="W2490" s="46">
        <v>977304</v>
      </c>
      <c r="X2490" s="30">
        <v>4</v>
      </c>
    </row>
    <row r="2491" spans="1:24" x14ac:dyDescent="0.3">
      <c r="A2491" s="32">
        <v>2217</v>
      </c>
      <c r="B2491" s="47" t="s">
        <v>2471</v>
      </c>
      <c r="C2491" s="47"/>
      <c r="D2491" s="47"/>
      <c r="E2491" s="48">
        <v>40.402000000000001</v>
      </c>
      <c r="F2491" s="47"/>
      <c r="G2491" s="47"/>
      <c r="H2491" s="47"/>
      <c r="I2491" s="49">
        <v>318.26657</v>
      </c>
      <c r="J2491" s="47" t="s">
        <v>87</v>
      </c>
      <c r="K2491" s="49"/>
      <c r="L2491" s="49"/>
      <c r="M2491" s="49"/>
      <c r="N2491" s="49"/>
      <c r="O2491" s="49"/>
      <c r="P2491" s="49"/>
      <c r="Q2491" s="49"/>
      <c r="R2491" s="49"/>
      <c r="S2491" s="47"/>
      <c r="T2491" s="46"/>
      <c r="U2491" s="46">
        <v>437645</v>
      </c>
      <c r="V2491" s="46"/>
      <c r="W2491" s="46">
        <v>471869</v>
      </c>
      <c r="X2491" s="30">
        <v>2</v>
      </c>
    </row>
    <row r="2492" spans="1:24" x14ac:dyDescent="0.3">
      <c r="A2492" s="32">
        <v>2218</v>
      </c>
      <c r="B2492" s="47" t="s">
        <v>3116</v>
      </c>
      <c r="C2492" s="47"/>
      <c r="D2492" s="47"/>
      <c r="E2492" s="48">
        <v>40.405999999999999</v>
      </c>
      <c r="F2492" s="47"/>
      <c r="G2492" s="47"/>
      <c r="H2492" s="47"/>
      <c r="I2492" s="49">
        <v>381.19346000000002</v>
      </c>
      <c r="J2492" s="47" t="s">
        <v>87</v>
      </c>
      <c r="K2492" s="49"/>
      <c r="L2492" s="49"/>
      <c r="M2492" s="49"/>
      <c r="N2492" s="49"/>
      <c r="O2492" s="49"/>
      <c r="P2492" s="49"/>
      <c r="Q2492" s="49"/>
      <c r="R2492" s="49"/>
      <c r="S2492" s="47"/>
      <c r="T2492" s="46">
        <v>88340</v>
      </c>
      <c r="U2492" s="46">
        <v>125555</v>
      </c>
      <c r="V2492" s="46" t="s">
        <v>87</v>
      </c>
      <c r="W2492" s="46">
        <v>130462</v>
      </c>
      <c r="X2492" s="30">
        <v>3</v>
      </c>
    </row>
    <row r="2493" spans="1:24" x14ac:dyDescent="0.3">
      <c r="A2493" s="32">
        <v>2219</v>
      </c>
      <c r="B2493" s="47" t="s">
        <v>3117</v>
      </c>
      <c r="C2493" s="47"/>
      <c r="D2493" s="47"/>
      <c r="E2493" s="48">
        <v>40.478999999999999</v>
      </c>
      <c r="F2493" s="47"/>
      <c r="G2493" s="47"/>
      <c r="H2493" s="47"/>
      <c r="I2493" s="49">
        <v>197.1199</v>
      </c>
      <c r="J2493" s="47" t="s">
        <v>87</v>
      </c>
      <c r="K2493" s="49"/>
      <c r="L2493" s="49"/>
      <c r="M2493" s="49"/>
      <c r="N2493" s="49"/>
      <c r="O2493" s="49"/>
      <c r="P2493" s="49"/>
      <c r="Q2493" s="49"/>
      <c r="R2493" s="49"/>
      <c r="S2493" s="47"/>
      <c r="T2493" s="46"/>
      <c r="U2493" s="46"/>
      <c r="V2493" s="46"/>
      <c r="W2493" s="46">
        <v>21794181</v>
      </c>
      <c r="X2493" s="30">
        <v>1</v>
      </c>
    </row>
    <row r="2494" spans="1:24" x14ac:dyDescent="0.3">
      <c r="A2494" s="32">
        <v>2220</v>
      </c>
      <c r="B2494" s="47" t="s">
        <v>2473</v>
      </c>
      <c r="C2494" s="47"/>
      <c r="D2494" s="47"/>
      <c r="E2494" s="48">
        <v>40.500999999999998</v>
      </c>
      <c r="F2494" s="47"/>
      <c r="G2494" s="47"/>
      <c r="H2494" s="47"/>
      <c r="I2494" s="49">
        <v>262.19272999999998</v>
      </c>
      <c r="J2494" s="47" t="s">
        <v>87</v>
      </c>
      <c r="K2494" s="49"/>
      <c r="L2494" s="49"/>
      <c r="M2494" s="49"/>
      <c r="N2494" s="49"/>
      <c r="O2494" s="49"/>
      <c r="P2494" s="49"/>
      <c r="Q2494" s="49"/>
      <c r="R2494" s="49"/>
      <c r="S2494" s="47"/>
      <c r="T2494" s="46"/>
      <c r="U2494" s="46"/>
      <c r="V2494" s="46">
        <v>366855</v>
      </c>
      <c r="W2494" s="46"/>
      <c r="X2494" s="30">
        <v>1</v>
      </c>
    </row>
    <row r="2495" spans="1:24" x14ac:dyDescent="0.3">
      <c r="A2495" s="32">
        <v>2221</v>
      </c>
      <c r="B2495" s="47" t="s">
        <v>3118</v>
      </c>
      <c r="C2495" s="47"/>
      <c r="D2495" s="47"/>
      <c r="E2495" s="48">
        <v>40.655999999999999</v>
      </c>
      <c r="F2495" s="47"/>
      <c r="G2495" s="47"/>
      <c r="H2495" s="47"/>
      <c r="I2495" s="49">
        <v>224.21347</v>
      </c>
      <c r="J2495" s="47" t="s">
        <v>87</v>
      </c>
      <c r="K2495" s="49"/>
      <c r="L2495" s="49"/>
      <c r="M2495" s="49"/>
      <c r="N2495" s="49"/>
      <c r="O2495" s="49"/>
      <c r="P2495" s="49"/>
      <c r="Q2495" s="49"/>
      <c r="R2495" s="49"/>
      <c r="S2495" s="47"/>
      <c r="T2495" s="46"/>
      <c r="U2495" s="46"/>
      <c r="V2495" s="46">
        <v>1684787</v>
      </c>
      <c r="W2495" s="46"/>
      <c r="X2495" s="30">
        <v>1</v>
      </c>
    </row>
    <row r="2496" spans="1:24" x14ac:dyDescent="0.3">
      <c r="A2496" s="32">
        <v>2222</v>
      </c>
      <c r="B2496" s="47" t="s">
        <v>2475</v>
      </c>
      <c r="C2496" s="47"/>
      <c r="D2496" s="47"/>
      <c r="E2496" s="48">
        <v>40.792999999999999</v>
      </c>
      <c r="F2496" s="47"/>
      <c r="G2496" s="47"/>
      <c r="H2496" s="47"/>
      <c r="I2496" s="49">
        <v>354.24007999999998</v>
      </c>
      <c r="J2496" s="47" t="s">
        <v>87</v>
      </c>
      <c r="K2496" s="49"/>
      <c r="L2496" s="49"/>
      <c r="M2496" s="49"/>
      <c r="N2496" s="49"/>
      <c r="O2496" s="49"/>
      <c r="P2496" s="49"/>
      <c r="Q2496" s="49"/>
      <c r="R2496" s="49"/>
      <c r="S2496" s="47"/>
      <c r="T2496" s="46"/>
      <c r="U2496" s="46"/>
      <c r="V2496" s="46">
        <v>639922</v>
      </c>
      <c r="W2496" s="46"/>
      <c r="X2496" s="30">
        <v>1</v>
      </c>
    </row>
    <row r="2497" spans="1:24" x14ac:dyDescent="0.3">
      <c r="A2497" s="32">
        <v>2223</v>
      </c>
      <c r="B2497" s="47" t="s">
        <v>790</v>
      </c>
      <c r="C2497" s="47"/>
      <c r="D2497" s="47"/>
      <c r="E2497" s="48">
        <v>40.811</v>
      </c>
      <c r="F2497" s="47"/>
      <c r="G2497" s="47"/>
      <c r="H2497" s="47"/>
      <c r="I2497" s="49">
        <v>206.16651999999999</v>
      </c>
      <c r="J2497" s="47" t="s">
        <v>87</v>
      </c>
      <c r="K2497" s="49"/>
      <c r="L2497" s="49"/>
      <c r="M2497" s="49"/>
      <c r="N2497" s="49"/>
      <c r="O2497" s="49"/>
      <c r="P2497" s="49"/>
      <c r="Q2497" s="49"/>
      <c r="R2497" s="49"/>
      <c r="S2497" s="47"/>
      <c r="T2497" s="46"/>
      <c r="U2497" s="46">
        <v>2200021</v>
      </c>
      <c r="V2497" s="46"/>
      <c r="W2497" s="46">
        <v>2175990</v>
      </c>
      <c r="X2497" s="30">
        <v>2</v>
      </c>
    </row>
    <row r="2498" spans="1:24" x14ac:dyDescent="0.3">
      <c r="A2498" s="32">
        <v>2224</v>
      </c>
      <c r="B2498" s="47" t="s">
        <v>3119</v>
      </c>
      <c r="C2498" s="47"/>
      <c r="D2498" s="47"/>
      <c r="E2498" s="48">
        <v>40.893999999999998</v>
      </c>
      <c r="F2498" s="47"/>
      <c r="G2498" s="47"/>
      <c r="H2498" s="47"/>
      <c r="I2498" s="49">
        <v>288.24477000000002</v>
      </c>
      <c r="J2498" s="47" t="s">
        <v>87</v>
      </c>
      <c r="K2498" s="49"/>
      <c r="L2498" s="49"/>
      <c r="M2498" s="49"/>
      <c r="N2498" s="49"/>
      <c r="O2498" s="49"/>
      <c r="P2498" s="49"/>
      <c r="Q2498" s="49"/>
      <c r="R2498" s="49"/>
      <c r="S2498" s="47"/>
      <c r="T2498" s="46">
        <v>782905</v>
      </c>
      <c r="U2498" s="46">
        <v>2067187</v>
      </c>
      <c r="V2498" s="46">
        <v>775154</v>
      </c>
      <c r="W2498" s="46">
        <v>2587707</v>
      </c>
      <c r="X2498" s="30">
        <v>4</v>
      </c>
    </row>
    <row r="2499" spans="1:24" x14ac:dyDescent="0.3">
      <c r="A2499" s="32">
        <v>2225</v>
      </c>
      <c r="B2499" s="47" t="s">
        <v>3120</v>
      </c>
      <c r="C2499" s="47"/>
      <c r="D2499" s="47"/>
      <c r="E2499" s="48">
        <v>40.896000000000001</v>
      </c>
      <c r="F2499" s="47"/>
      <c r="G2499" s="47"/>
      <c r="H2499" s="47"/>
      <c r="I2499" s="49">
        <v>208.14578</v>
      </c>
      <c r="J2499" s="47" t="s">
        <v>87</v>
      </c>
      <c r="K2499" s="49"/>
      <c r="L2499" s="49"/>
      <c r="M2499" s="49"/>
      <c r="N2499" s="49"/>
      <c r="O2499" s="49"/>
      <c r="P2499" s="49"/>
      <c r="Q2499" s="49"/>
      <c r="R2499" s="49"/>
      <c r="S2499" s="47"/>
      <c r="T2499" s="46"/>
      <c r="U2499" s="46">
        <v>3528485</v>
      </c>
      <c r="V2499" s="46"/>
      <c r="W2499" s="46">
        <v>3640508</v>
      </c>
      <c r="X2499" s="30">
        <v>2</v>
      </c>
    </row>
    <row r="2500" spans="1:24" x14ac:dyDescent="0.3">
      <c r="A2500" s="32">
        <v>2226</v>
      </c>
      <c r="B2500" s="47" t="s">
        <v>3121</v>
      </c>
      <c r="C2500" s="47"/>
      <c r="D2500" s="47"/>
      <c r="E2500" s="48">
        <v>40.9</v>
      </c>
      <c r="F2500" s="47"/>
      <c r="G2500" s="47"/>
      <c r="H2500" s="47"/>
      <c r="I2500" s="49">
        <v>729.23883000000001</v>
      </c>
      <c r="J2500" s="47" t="s">
        <v>87</v>
      </c>
      <c r="K2500" s="49"/>
      <c r="L2500" s="49"/>
      <c r="M2500" s="49"/>
      <c r="N2500" s="49"/>
      <c r="O2500" s="49"/>
      <c r="P2500" s="49"/>
      <c r="Q2500" s="49"/>
      <c r="R2500" s="49"/>
      <c r="S2500" s="47"/>
      <c r="T2500" s="46"/>
      <c r="U2500" s="46">
        <v>5538633</v>
      </c>
      <c r="V2500" s="46"/>
      <c r="W2500" s="46">
        <v>6315861</v>
      </c>
      <c r="X2500" s="30">
        <v>2</v>
      </c>
    </row>
    <row r="2501" spans="1:24" x14ac:dyDescent="0.3">
      <c r="A2501" s="32">
        <v>2227</v>
      </c>
      <c r="B2501" s="47" t="s">
        <v>2477</v>
      </c>
      <c r="C2501" s="47"/>
      <c r="D2501" s="47"/>
      <c r="E2501" s="48">
        <v>40.902999999999999</v>
      </c>
      <c r="F2501" s="47"/>
      <c r="G2501" s="47"/>
      <c r="H2501" s="47"/>
      <c r="I2501" s="49">
        <v>218.13013000000001</v>
      </c>
      <c r="J2501" s="47" t="s">
        <v>87</v>
      </c>
      <c r="K2501" s="49"/>
      <c r="L2501" s="49"/>
      <c r="M2501" s="49"/>
      <c r="N2501" s="49"/>
      <c r="O2501" s="49"/>
      <c r="P2501" s="49"/>
      <c r="Q2501" s="49"/>
      <c r="R2501" s="49"/>
      <c r="S2501" s="47"/>
      <c r="T2501" s="46"/>
      <c r="U2501" s="46">
        <v>5538633</v>
      </c>
      <c r="V2501" s="46"/>
      <c r="W2501" s="46">
        <v>6315861</v>
      </c>
      <c r="X2501" s="30">
        <v>2</v>
      </c>
    </row>
    <row r="2502" spans="1:24" x14ac:dyDescent="0.3">
      <c r="A2502" s="32">
        <v>2228</v>
      </c>
      <c r="B2502" s="47" t="s">
        <v>2479</v>
      </c>
      <c r="C2502" s="47"/>
      <c r="D2502" s="47"/>
      <c r="E2502" s="48">
        <v>40.905999999999999</v>
      </c>
      <c r="F2502" s="47"/>
      <c r="G2502" s="47"/>
      <c r="H2502" s="47"/>
      <c r="I2502" s="49">
        <v>276.17200000000003</v>
      </c>
      <c r="J2502" s="47" t="s">
        <v>87</v>
      </c>
      <c r="K2502" s="49"/>
      <c r="L2502" s="49"/>
      <c r="M2502" s="49"/>
      <c r="N2502" s="49"/>
      <c r="O2502" s="49"/>
      <c r="P2502" s="49"/>
      <c r="Q2502" s="49"/>
      <c r="R2502" s="49"/>
      <c r="S2502" s="47"/>
      <c r="T2502" s="46"/>
      <c r="U2502" s="46">
        <v>2676246</v>
      </c>
      <c r="V2502" s="46"/>
      <c r="W2502" s="46">
        <v>3191975</v>
      </c>
      <c r="X2502" s="30">
        <v>2</v>
      </c>
    </row>
    <row r="2503" spans="1:24" x14ac:dyDescent="0.3">
      <c r="A2503" s="32">
        <v>2229</v>
      </c>
      <c r="B2503" s="47" t="s">
        <v>3122</v>
      </c>
      <c r="C2503" s="47"/>
      <c r="D2503" s="47"/>
      <c r="E2503" s="48">
        <v>41.011000000000003</v>
      </c>
      <c r="F2503" s="47"/>
      <c r="G2503" s="47"/>
      <c r="H2503" s="47"/>
      <c r="I2503" s="49">
        <v>282.10978999999998</v>
      </c>
      <c r="J2503" s="47" t="s">
        <v>87</v>
      </c>
      <c r="K2503" s="49"/>
      <c r="L2503" s="49"/>
      <c r="M2503" s="49"/>
      <c r="N2503" s="49"/>
      <c r="O2503" s="49"/>
      <c r="P2503" s="49"/>
      <c r="Q2503" s="49"/>
      <c r="R2503" s="49"/>
      <c r="S2503" s="47"/>
      <c r="T2503" s="46">
        <v>1033292</v>
      </c>
      <c r="U2503" s="46" t="s">
        <v>87</v>
      </c>
      <c r="V2503" s="46" t="s">
        <v>87</v>
      </c>
      <c r="W2503" s="46" t="s">
        <v>87</v>
      </c>
      <c r="X2503" s="30">
        <v>1</v>
      </c>
    </row>
    <row r="2504" spans="1:24" x14ac:dyDescent="0.3">
      <c r="A2504" s="32">
        <v>2230</v>
      </c>
      <c r="B2504" s="47" t="s">
        <v>2481</v>
      </c>
      <c r="C2504" s="47"/>
      <c r="D2504" s="47"/>
      <c r="E2504" s="48">
        <v>41.012</v>
      </c>
      <c r="F2504" s="47"/>
      <c r="G2504" s="47"/>
      <c r="H2504" s="47"/>
      <c r="I2504" s="49">
        <v>306.20409999999998</v>
      </c>
      <c r="J2504" s="47" t="s">
        <v>87</v>
      </c>
      <c r="K2504" s="49"/>
      <c r="L2504" s="49"/>
      <c r="M2504" s="49"/>
      <c r="N2504" s="49"/>
      <c r="O2504" s="49"/>
      <c r="P2504" s="49"/>
      <c r="Q2504" s="49"/>
      <c r="R2504" s="49"/>
      <c r="S2504" s="47"/>
      <c r="T2504" s="46">
        <v>1998568</v>
      </c>
      <c r="U2504" s="46" t="s">
        <v>87</v>
      </c>
      <c r="V2504" s="46" t="s">
        <v>87</v>
      </c>
      <c r="W2504" s="46"/>
      <c r="X2504" s="30">
        <v>1</v>
      </c>
    </row>
    <row r="2505" spans="1:24" x14ac:dyDescent="0.3">
      <c r="A2505" s="32">
        <v>2231</v>
      </c>
      <c r="B2505" s="47" t="s">
        <v>3123</v>
      </c>
      <c r="C2505" s="47"/>
      <c r="D2505" s="47"/>
      <c r="E2505" s="48">
        <v>41.021999999999998</v>
      </c>
      <c r="F2505" s="47"/>
      <c r="G2505" s="47"/>
      <c r="H2505" s="47"/>
      <c r="I2505" s="49">
        <v>285.07751000000002</v>
      </c>
      <c r="J2505" s="47" t="s">
        <v>87</v>
      </c>
      <c r="K2505" s="49"/>
      <c r="L2505" s="49"/>
      <c r="M2505" s="49"/>
      <c r="N2505" s="49"/>
      <c r="O2505" s="49"/>
      <c r="P2505" s="49"/>
      <c r="Q2505" s="49"/>
      <c r="R2505" s="49"/>
      <c r="S2505" s="47"/>
      <c r="T2505" s="46">
        <v>1411719</v>
      </c>
      <c r="U2505" s="46" t="s">
        <v>87</v>
      </c>
      <c r="V2505" s="46" t="s">
        <v>87</v>
      </c>
      <c r="W2505" s="46" t="s">
        <v>87</v>
      </c>
      <c r="X2505" s="30">
        <v>1</v>
      </c>
    </row>
    <row r="2506" spans="1:24" x14ac:dyDescent="0.3">
      <c r="A2506" s="32">
        <v>2232</v>
      </c>
      <c r="B2506" s="47" t="s">
        <v>3124</v>
      </c>
      <c r="C2506" s="47"/>
      <c r="D2506" s="47"/>
      <c r="E2506" s="48">
        <v>41.076000000000001</v>
      </c>
      <c r="F2506" s="47"/>
      <c r="G2506" s="47"/>
      <c r="H2506" s="47"/>
      <c r="I2506" s="49">
        <v>224.06139999999999</v>
      </c>
      <c r="J2506" s="47" t="s">
        <v>87</v>
      </c>
      <c r="K2506" s="49"/>
      <c r="L2506" s="49"/>
      <c r="M2506" s="49"/>
      <c r="N2506" s="49"/>
      <c r="O2506" s="49"/>
      <c r="P2506" s="49"/>
      <c r="Q2506" s="49"/>
      <c r="R2506" s="49"/>
      <c r="S2506" s="47"/>
      <c r="T2506" s="46"/>
      <c r="U2506" s="46"/>
      <c r="V2506" s="46"/>
      <c r="W2506" s="46">
        <v>1390946</v>
      </c>
      <c r="X2506" s="30">
        <v>1</v>
      </c>
    </row>
    <row r="2507" spans="1:24" x14ac:dyDescent="0.3">
      <c r="A2507" s="32">
        <v>2233</v>
      </c>
      <c r="B2507" s="47" t="s">
        <v>3125</v>
      </c>
      <c r="C2507" s="47"/>
      <c r="D2507" s="47"/>
      <c r="E2507" s="48">
        <v>41.08</v>
      </c>
      <c r="F2507" s="47"/>
      <c r="G2507" s="47"/>
      <c r="H2507" s="47"/>
      <c r="I2507" s="49">
        <v>404.14004</v>
      </c>
      <c r="J2507" s="47" t="s">
        <v>87</v>
      </c>
      <c r="K2507" s="49"/>
      <c r="L2507" s="49"/>
      <c r="M2507" s="49"/>
      <c r="N2507" s="49"/>
      <c r="O2507" s="49"/>
      <c r="P2507" s="49"/>
      <c r="Q2507" s="49"/>
      <c r="R2507" s="49"/>
      <c r="S2507" s="47"/>
      <c r="T2507" s="46"/>
      <c r="U2507" s="46"/>
      <c r="V2507" s="46"/>
      <c r="W2507" s="46">
        <v>13502449</v>
      </c>
      <c r="X2507" s="30">
        <v>1</v>
      </c>
    </row>
    <row r="2508" spans="1:24" x14ac:dyDescent="0.3">
      <c r="A2508" s="32">
        <v>2234</v>
      </c>
      <c r="B2508" s="47" t="s">
        <v>3126</v>
      </c>
      <c r="C2508" s="47"/>
      <c r="D2508" s="47"/>
      <c r="E2508" s="48">
        <v>41.100999999999999</v>
      </c>
      <c r="F2508" s="47"/>
      <c r="G2508" s="47"/>
      <c r="H2508" s="47"/>
      <c r="I2508" s="49">
        <v>369.16831000000002</v>
      </c>
      <c r="J2508" s="47" t="s">
        <v>87</v>
      </c>
      <c r="K2508" s="49"/>
      <c r="L2508" s="49"/>
      <c r="M2508" s="49"/>
      <c r="N2508" s="49"/>
      <c r="O2508" s="49"/>
      <c r="P2508" s="49"/>
      <c r="Q2508" s="49"/>
      <c r="R2508" s="49"/>
      <c r="S2508" s="47"/>
      <c r="T2508" s="46"/>
      <c r="U2508" s="46"/>
      <c r="V2508" s="46"/>
      <c r="W2508" s="46">
        <v>1890734</v>
      </c>
      <c r="X2508" s="30">
        <v>1</v>
      </c>
    </row>
    <row r="2509" spans="1:24" x14ac:dyDescent="0.3">
      <c r="A2509" s="32">
        <v>2235</v>
      </c>
      <c r="B2509" s="47" t="s">
        <v>3127</v>
      </c>
      <c r="C2509" s="47"/>
      <c r="D2509" s="47"/>
      <c r="E2509" s="48">
        <v>41.115000000000002</v>
      </c>
      <c r="F2509" s="47"/>
      <c r="G2509" s="47"/>
      <c r="H2509" s="47"/>
      <c r="I2509" s="49">
        <v>461.31357000000003</v>
      </c>
      <c r="J2509" s="47" t="s">
        <v>87</v>
      </c>
      <c r="K2509" s="49"/>
      <c r="L2509" s="49"/>
      <c r="M2509" s="49"/>
      <c r="N2509" s="49"/>
      <c r="O2509" s="49"/>
      <c r="P2509" s="49"/>
      <c r="Q2509" s="49"/>
      <c r="R2509" s="49"/>
      <c r="S2509" s="47"/>
      <c r="T2509" s="46">
        <v>3398583</v>
      </c>
      <c r="U2509" s="46">
        <v>5649111</v>
      </c>
      <c r="V2509" s="46">
        <v>6603806</v>
      </c>
      <c r="W2509" s="46">
        <v>11255076</v>
      </c>
      <c r="X2509" s="30">
        <v>4</v>
      </c>
    </row>
    <row r="2510" spans="1:24" x14ac:dyDescent="0.3">
      <c r="A2510" s="32">
        <v>2236</v>
      </c>
      <c r="B2510" s="47" t="s">
        <v>3128</v>
      </c>
      <c r="C2510" s="47"/>
      <c r="D2510" s="47"/>
      <c r="E2510" s="48">
        <v>41.116999999999997</v>
      </c>
      <c r="F2510" s="47"/>
      <c r="G2510" s="47"/>
      <c r="H2510" s="47"/>
      <c r="I2510" s="49">
        <v>368.20699999999999</v>
      </c>
      <c r="J2510" s="47" t="s">
        <v>87</v>
      </c>
      <c r="K2510" s="49"/>
      <c r="L2510" s="49"/>
      <c r="M2510" s="49"/>
      <c r="N2510" s="49"/>
      <c r="O2510" s="49"/>
      <c r="P2510" s="49"/>
      <c r="Q2510" s="49"/>
      <c r="R2510" s="49"/>
      <c r="S2510" s="47"/>
      <c r="T2510" s="46"/>
      <c r="U2510" s="46"/>
      <c r="V2510" s="46"/>
      <c r="W2510" s="46">
        <v>6098503</v>
      </c>
      <c r="X2510" s="30">
        <v>1</v>
      </c>
    </row>
    <row r="2511" spans="1:24" x14ac:dyDescent="0.3">
      <c r="A2511" s="32">
        <v>2237</v>
      </c>
      <c r="B2511" s="47" t="s">
        <v>3129</v>
      </c>
      <c r="C2511" s="47"/>
      <c r="D2511" s="47"/>
      <c r="E2511" s="48">
        <v>41.118000000000002</v>
      </c>
      <c r="F2511" s="47"/>
      <c r="G2511" s="47"/>
      <c r="H2511" s="47"/>
      <c r="I2511" s="49">
        <v>339.10654</v>
      </c>
      <c r="J2511" s="47" t="s">
        <v>87</v>
      </c>
      <c r="K2511" s="49"/>
      <c r="L2511" s="49"/>
      <c r="M2511" s="49"/>
      <c r="N2511" s="49"/>
      <c r="O2511" s="49"/>
      <c r="P2511" s="49"/>
      <c r="Q2511" s="49"/>
      <c r="R2511" s="49"/>
      <c r="S2511" s="47"/>
      <c r="T2511" s="46"/>
      <c r="U2511" s="46"/>
      <c r="V2511" s="46"/>
      <c r="W2511" s="46">
        <v>1317701</v>
      </c>
      <c r="X2511" s="30">
        <v>1</v>
      </c>
    </row>
    <row r="2512" spans="1:24" x14ac:dyDescent="0.3">
      <c r="A2512" s="32">
        <v>2238</v>
      </c>
      <c r="B2512" s="47" t="s">
        <v>3130</v>
      </c>
      <c r="C2512" s="47"/>
      <c r="D2512" s="47"/>
      <c r="E2512" s="48">
        <v>41.125</v>
      </c>
      <c r="F2512" s="47"/>
      <c r="G2512" s="47"/>
      <c r="H2512" s="47"/>
      <c r="I2512" s="49">
        <v>332.11104999999998</v>
      </c>
      <c r="J2512" s="47" t="s">
        <v>87</v>
      </c>
      <c r="K2512" s="49"/>
      <c r="L2512" s="49"/>
      <c r="M2512" s="49"/>
      <c r="N2512" s="49"/>
      <c r="O2512" s="49"/>
      <c r="P2512" s="49"/>
      <c r="Q2512" s="49"/>
      <c r="R2512" s="49"/>
      <c r="S2512" s="47"/>
      <c r="T2512" s="46"/>
      <c r="U2512" s="46"/>
      <c r="V2512" s="46"/>
      <c r="W2512" s="46">
        <v>5791033</v>
      </c>
      <c r="X2512" s="30">
        <v>1</v>
      </c>
    </row>
    <row r="2513" spans="1:24" x14ac:dyDescent="0.3">
      <c r="A2513" s="32">
        <v>2239</v>
      </c>
      <c r="B2513" s="47" t="s">
        <v>3131</v>
      </c>
      <c r="C2513" s="47"/>
      <c r="D2513" s="47"/>
      <c r="E2513" s="48">
        <v>41.127000000000002</v>
      </c>
      <c r="F2513" s="47"/>
      <c r="G2513" s="47"/>
      <c r="H2513" s="47"/>
      <c r="I2513" s="49">
        <v>586.26775999999995</v>
      </c>
      <c r="J2513" s="47" t="s">
        <v>87</v>
      </c>
      <c r="K2513" s="49"/>
      <c r="L2513" s="49"/>
      <c r="M2513" s="49"/>
      <c r="N2513" s="49"/>
      <c r="O2513" s="49"/>
      <c r="P2513" s="49"/>
      <c r="Q2513" s="49"/>
      <c r="R2513" s="49"/>
      <c r="S2513" s="47"/>
      <c r="T2513" s="46"/>
      <c r="U2513" s="46"/>
      <c r="V2513" s="46"/>
      <c r="W2513" s="46">
        <v>5083640</v>
      </c>
      <c r="X2513" s="30">
        <v>1</v>
      </c>
    </row>
    <row r="2514" spans="1:24" x14ac:dyDescent="0.3">
      <c r="A2514" s="32">
        <v>2240</v>
      </c>
      <c r="B2514" s="47" t="s">
        <v>3132</v>
      </c>
      <c r="C2514" s="47"/>
      <c r="D2514" s="47"/>
      <c r="E2514" s="48">
        <v>41.131999999999998</v>
      </c>
      <c r="F2514" s="47"/>
      <c r="G2514" s="47"/>
      <c r="H2514" s="47"/>
      <c r="I2514" s="49">
        <v>618.43101999999999</v>
      </c>
      <c r="J2514" s="47" t="s">
        <v>87</v>
      </c>
      <c r="K2514" s="49"/>
      <c r="L2514" s="49"/>
      <c r="M2514" s="49"/>
      <c r="N2514" s="49"/>
      <c r="O2514" s="49"/>
      <c r="P2514" s="49"/>
      <c r="Q2514" s="49"/>
      <c r="R2514" s="49"/>
      <c r="S2514" s="47"/>
      <c r="T2514" s="46"/>
      <c r="U2514" s="46"/>
      <c r="V2514" s="46"/>
      <c r="W2514" s="46">
        <v>1890734</v>
      </c>
      <c r="X2514" s="30">
        <v>1</v>
      </c>
    </row>
    <row r="2515" spans="1:24" x14ac:dyDescent="0.3">
      <c r="A2515" s="32">
        <v>2241</v>
      </c>
      <c r="B2515" s="47" t="s">
        <v>3133</v>
      </c>
      <c r="C2515" s="47"/>
      <c r="D2515" s="47"/>
      <c r="E2515" s="48">
        <v>41.134</v>
      </c>
      <c r="F2515" s="47"/>
      <c r="G2515" s="47"/>
      <c r="H2515" s="47"/>
      <c r="I2515" s="49">
        <v>533.11006999999995</v>
      </c>
      <c r="J2515" s="47" t="s">
        <v>87</v>
      </c>
      <c r="K2515" s="49"/>
      <c r="L2515" s="49"/>
      <c r="M2515" s="49"/>
      <c r="N2515" s="49"/>
      <c r="O2515" s="49"/>
      <c r="P2515" s="49"/>
      <c r="Q2515" s="49"/>
      <c r="R2515" s="49"/>
      <c r="S2515" s="47"/>
      <c r="T2515" s="46"/>
      <c r="U2515" s="46"/>
      <c r="V2515" s="46"/>
      <c r="W2515" s="46">
        <v>847212</v>
      </c>
      <c r="X2515" s="30">
        <v>1</v>
      </c>
    </row>
    <row r="2516" spans="1:24" x14ac:dyDescent="0.3">
      <c r="A2516" s="32">
        <v>2242</v>
      </c>
      <c r="B2516" s="47" t="s">
        <v>2482</v>
      </c>
      <c r="C2516" s="47"/>
      <c r="D2516" s="47"/>
      <c r="E2516" s="48">
        <v>41.14</v>
      </c>
      <c r="F2516" s="47"/>
      <c r="G2516" s="47"/>
      <c r="H2516" s="47"/>
      <c r="I2516" s="49">
        <v>430.16221999999999</v>
      </c>
      <c r="J2516" s="47" t="s">
        <v>87</v>
      </c>
      <c r="K2516" s="49"/>
      <c r="L2516" s="49"/>
      <c r="M2516" s="49"/>
      <c r="N2516" s="49"/>
      <c r="O2516" s="49"/>
      <c r="P2516" s="49"/>
      <c r="Q2516" s="49"/>
      <c r="R2516" s="49"/>
      <c r="S2516" s="47"/>
      <c r="T2516" s="46"/>
      <c r="U2516" s="46"/>
      <c r="V2516" s="46"/>
      <c r="W2516" s="46">
        <v>2554031</v>
      </c>
      <c r="X2516" s="30">
        <v>1</v>
      </c>
    </row>
    <row r="2517" spans="1:24" x14ac:dyDescent="0.3">
      <c r="A2517" s="32">
        <v>2243</v>
      </c>
      <c r="B2517" s="47" t="s">
        <v>3134</v>
      </c>
      <c r="C2517" s="47"/>
      <c r="D2517" s="47"/>
      <c r="E2517" s="48">
        <v>41.146999999999998</v>
      </c>
      <c r="F2517" s="47"/>
      <c r="G2517" s="47"/>
      <c r="H2517" s="47"/>
      <c r="I2517" s="49">
        <v>296.10431</v>
      </c>
      <c r="J2517" s="47" t="s">
        <v>87</v>
      </c>
      <c r="K2517" s="49"/>
      <c r="L2517" s="49"/>
      <c r="M2517" s="49"/>
      <c r="N2517" s="49"/>
      <c r="O2517" s="49"/>
      <c r="P2517" s="49"/>
      <c r="Q2517" s="49"/>
      <c r="R2517" s="49"/>
      <c r="S2517" s="47"/>
      <c r="T2517" s="46">
        <v>480897</v>
      </c>
      <c r="U2517" s="46">
        <v>781274</v>
      </c>
      <c r="V2517" s="46">
        <v>516156</v>
      </c>
      <c r="W2517" s="46">
        <v>2356796</v>
      </c>
      <c r="X2517" s="30">
        <v>4</v>
      </c>
    </row>
    <row r="2518" spans="1:24" x14ac:dyDescent="0.3">
      <c r="A2518" s="32">
        <v>2244</v>
      </c>
      <c r="B2518" s="47" t="s">
        <v>2485</v>
      </c>
      <c r="C2518" s="47"/>
      <c r="D2518" s="47"/>
      <c r="E2518" s="48">
        <v>41.148000000000003</v>
      </c>
      <c r="F2518" s="47"/>
      <c r="G2518" s="47"/>
      <c r="H2518" s="47"/>
      <c r="I2518" s="49">
        <v>344.24180999999999</v>
      </c>
      <c r="J2518" s="47" t="s">
        <v>87</v>
      </c>
      <c r="K2518" s="49"/>
      <c r="L2518" s="49"/>
      <c r="M2518" s="49"/>
      <c r="N2518" s="49"/>
      <c r="O2518" s="49"/>
      <c r="P2518" s="49"/>
      <c r="Q2518" s="49"/>
      <c r="R2518" s="49"/>
      <c r="S2518" s="47"/>
      <c r="T2518" s="46">
        <v>1369130</v>
      </c>
      <c r="U2518" s="46">
        <v>1764553</v>
      </c>
      <c r="V2518" s="46">
        <v>2342500</v>
      </c>
      <c r="W2518" s="46">
        <v>3589388</v>
      </c>
      <c r="X2518" s="30">
        <v>4</v>
      </c>
    </row>
    <row r="2519" spans="1:24" x14ac:dyDescent="0.3">
      <c r="A2519" s="32">
        <v>2245</v>
      </c>
      <c r="B2519" s="47" t="s">
        <v>2486</v>
      </c>
      <c r="C2519" s="47"/>
      <c r="D2519" s="47"/>
      <c r="E2519" s="48">
        <v>41.161000000000001</v>
      </c>
      <c r="F2519" s="47"/>
      <c r="G2519" s="47"/>
      <c r="H2519" s="47"/>
      <c r="I2519" s="49">
        <v>362.08728000000002</v>
      </c>
      <c r="J2519" s="47" t="s">
        <v>87</v>
      </c>
      <c r="K2519" s="49"/>
      <c r="L2519" s="49"/>
      <c r="M2519" s="49"/>
      <c r="N2519" s="49"/>
      <c r="O2519" s="49"/>
      <c r="P2519" s="49"/>
      <c r="Q2519" s="49"/>
      <c r="R2519" s="49"/>
      <c r="S2519" s="47"/>
      <c r="T2519" s="46">
        <v>644019</v>
      </c>
      <c r="U2519" s="46">
        <v>1026047</v>
      </c>
      <c r="V2519" s="46">
        <v>203776</v>
      </c>
      <c r="W2519" s="46">
        <v>254781</v>
      </c>
      <c r="X2519" s="30">
        <v>4</v>
      </c>
    </row>
    <row r="2520" spans="1:24" x14ac:dyDescent="0.3">
      <c r="A2520" s="32">
        <v>2246</v>
      </c>
      <c r="B2520" s="47" t="s">
        <v>3135</v>
      </c>
      <c r="C2520" s="47"/>
      <c r="D2520" s="47"/>
      <c r="E2520" s="48">
        <v>41.192</v>
      </c>
      <c r="F2520" s="47"/>
      <c r="G2520" s="47"/>
      <c r="H2520" s="47"/>
      <c r="I2520" s="49">
        <v>423.08967999999999</v>
      </c>
      <c r="J2520" s="47" t="s">
        <v>87</v>
      </c>
      <c r="K2520" s="49"/>
      <c r="L2520" s="49"/>
      <c r="M2520" s="49"/>
      <c r="N2520" s="49"/>
      <c r="O2520" s="49"/>
      <c r="P2520" s="49"/>
      <c r="Q2520" s="49"/>
      <c r="R2520" s="49"/>
      <c r="S2520" s="47"/>
      <c r="T2520" s="46">
        <v>1923281</v>
      </c>
      <c r="U2520" s="46">
        <v>3960206</v>
      </c>
      <c r="V2520" s="46">
        <v>167717</v>
      </c>
      <c r="W2520" s="46">
        <v>9604257</v>
      </c>
      <c r="X2520" s="30">
        <v>4</v>
      </c>
    </row>
    <row r="2521" spans="1:24" x14ac:dyDescent="0.3">
      <c r="A2521" s="32">
        <v>2247</v>
      </c>
      <c r="B2521" s="47" t="s">
        <v>2487</v>
      </c>
      <c r="C2521" s="47"/>
      <c r="D2521" s="47"/>
      <c r="E2521" s="48">
        <v>41.201000000000001</v>
      </c>
      <c r="F2521" s="47"/>
      <c r="G2521" s="47"/>
      <c r="H2521" s="47"/>
      <c r="I2521" s="49">
        <v>796.23972000000003</v>
      </c>
      <c r="J2521" s="47" t="s">
        <v>87</v>
      </c>
      <c r="K2521" s="49"/>
      <c r="L2521" s="49"/>
      <c r="M2521" s="49"/>
      <c r="N2521" s="49"/>
      <c r="O2521" s="49"/>
      <c r="P2521" s="49"/>
      <c r="Q2521" s="49"/>
      <c r="R2521" s="49"/>
      <c r="S2521" s="47"/>
      <c r="T2521" s="46" t="s">
        <v>87</v>
      </c>
      <c r="U2521" s="46">
        <v>2782969</v>
      </c>
      <c r="V2521" s="46">
        <v>3058822</v>
      </c>
      <c r="W2521" s="46">
        <v>6254556</v>
      </c>
      <c r="X2521" s="30">
        <v>3</v>
      </c>
    </row>
    <row r="2522" spans="1:24" x14ac:dyDescent="0.3">
      <c r="A2522" s="32">
        <v>2248</v>
      </c>
      <c r="B2522" s="47" t="s">
        <v>3136</v>
      </c>
      <c r="C2522" s="47"/>
      <c r="D2522" s="47"/>
      <c r="E2522" s="48">
        <v>41.204000000000001</v>
      </c>
      <c r="F2522" s="47"/>
      <c r="G2522" s="47"/>
      <c r="H2522" s="47"/>
      <c r="I2522" s="49">
        <v>219.08654999999999</v>
      </c>
      <c r="J2522" s="47" t="s">
        <v>87</v>
      </c>
      <c r="K2522" s="49"/>
      <c r="L2522" s="49"/>
      <c r="M2522" s="49"/>
      <c r="N2522" s="49"/>
      <c r="O2522" s="49"/>
      <c r="P2522" s="49"/>
      <c r="Q2522" s="49"/>
      <c r="R2522" s="49"/>
      <c r="S2522" s="47"/>
      <c r="T2522" s="46"/>
      <c r="U2522" s="46"/>
      <c r="V2522" s="46"/>
      <c r="W2522" s="46">
        <v>6232760</v>
      </c>
      <c r="X2522" s="30">
        <v>1</v>
      </c>
    </row>
    <row r="2523" spans="1:24" x14ac:dyDescent="0.3">
      <c r="A2523" s="32">
        <v>2249</v>
      </c>
      <c r="B2523" s="47" t="s">
        <v>2488</v>
      </c>
      <c r="C2523" s="47"/>
      <c r="D2523" s="47"/>
      <c r="E2523" s="48">
        <v>41.207999999999998</v>
      </c>
      <c r="F2523" s="47"/>
      <c r="G2523" s="47"/>
      <c r="H2523" s="47"/>
      <c r="I2523" s="49">
        <v>568.25720000000001</v>
      </c>
      <c r="J2523" s="47" t="s">
        <v>87</v>
      </c>
      <c r="K2523" s="49"/>
      <c r="L2523" s="49"/>
      <c r="M2523" s="49"/>
      <c r="N2523" s="49"/>
      <c r="O2523" s="49"/>
      <c r="P2523" s="49"/>
      <c r="Q2523" s="49"/>
      <c r="R2523" s="49"/>
      <c r="S2523" s="47"/>
      <c r="T2523" s="46"/>
      <c r="U2523" s="46"/>
      <c r="V2523" s="46"/>
      <c r="W2523" s="46">
        <v>79034322</v>
      </c>
      <c r="X2523" s="30">
        <v>1</v>
      </c>
    </row>
    <row r="2524" spans="1:24" x14ac:dyDescent="0.3">
      <c r="A2524" s="32">
        <v>2250</v>
      </c>
      <c r="B2524" s="47" t="s">
        <v>3137</v>
      </c>
      <c r="C2524" s="47"/>
      <c r="D2524" s="47"/>
      <c r="E2524" s="48">
        <v>41.212000000000003</v>
      </c>
      <c r="F2524" s="47"/>
      <c r="G2524" s="47"/>
      <c r="H2524" s="47"/>
      <c r="I2524" s="49">
        <v>488.14494999999999</v>
      </c>
      <c r="J2524" s="47" t="s">
        <v>87</v>
      </c>
      <c r="K2524" s="49"/>
      <c r="L2524" s="49"/>
      <c r="M2524" s="49"/>
      <c r="N2524" s="49"/>
      <c r="O2524" s="49"/>
      <c r="P2524" s="49"/>
      <c r="Q2524" s="49"/>
      <c r="R2524" s="49"/>
      <c r="S2524" s="47"/>
      <c r="T2524" s="46"/>
      <c r="U2524" s="46"/>
      <c r="V2524" s="46"/>
      <c r="W2524" s="46">
        <v>5539281</v>
      </c>
      <c r="X2524" s="30">
        <v>1</v>
      </c>
    </row>
    <row r="2525" spans="1:24" x14ac:dyDescent="0.3">
      <c r="A2525" s="32">
        <v>2251</v>
      </c>
      <c r="B2525" s="47" t="s">
        <v>3138</v>
      </c>
      <c r="C2525" s="47"/>
      <c r="D2525" s="47"/>
      <c r="E2525" s="48">
        <v>41.213000000000001</v>
      </c>
      <c r="F2525" s="47"/>
      <c r="G2525" s="47"/>
      <c r="H2525" s="47"/>
      <c r="I2525" s="49">
        <v>209.08689000000001</v>
      </c>
      <c r="J2525" s="47" t="s">
        <v>87</v>
      </c>
      <c r="K2525" s="49"/>
      <c r="L2525" s="49"/>
      <c r="M2525" s="49"/>
      <c r="N2525" s="49"/>
      <c r="O2525" s="49"/>
      <c r="P2525" s="49"/>
      <c r="Q2525" s="49"/>
      <c r="R2525" s="49"/>
      <c r="S2525" s="47"/>
      <c r="T2525" s="46"/>
      <c r="U2525" s="46"/>
      <c r="V2525" s="46"/>
      <c r="W2525" s="46">
        <v>25937219</v>
      </c>
      <c r="X2525" s="30">
        <v>1</v>
      </c>
    </row>
    <row r="2526" spans="1:24" x14ac:dyDescent="0.3">
      <c r="A2526" s="32">
        <v>2252</v>
      </c>
      <c r="B2526" s="47" t="s">
        <v>3139</v>
      </c>
      <c r="C2526" s="47"/>
      <c r="D2526" s="47"/>
      <c r="E2526" s="48">
        <v>41.213000000000001</v>
      </c>
      <c r="F2526" s="47"/>
      <c r="G2526" s="47"/>
      <c r="H2526" s="47"/>
      <c r="I2526" s="49">
        <v>456.21109999999999</v>
      </c>
      <c r="J2526" s="47" t="s">
        <v>87</v>
      </c>
      <c r="K2526" s="49"/>
      <c r="L2526" s="49"/>
      <c r="M2526" s="49"/>
      <c r="N2526" s="49"/>
      <c r="O2526" s="49"/>
      <c r="P2526" s="49"/>
      <c r="Q2526" s="49"/>
      <c r="R2526" s="49"/>
      <c r="S2526" s="47"/>
      <c r="T2526" s="46" t="s">
        <v>87</v>
      </c>
      <c r="U2526" s="46">
        <v>2411423</v>
      </c>
      <c r="V2526" s="46">
        <v>2555622</v>
      </c>
      <c r="W2526" s="46">
        <v>5265794</v>
      </c>
      <c r="X2526" s="30">
        <v>3</v>
      </c>
    </row>
    <row r="2527" spans="1:24" x14ac:dyDescent="0.3">
      <c r="A2527" s="32">
        <v>2253</v>
      </c>
      <c r="B2527" s="47" t="s">
        <v>3140</v>
      </c>
      <c r="C2527" s="47"/>
      <c r="D2527" s="47"/>
      <c r="E2527" s="48">
        <v>41.533999999999999</v>
      </c>
      <c r="F2527" s="47"/>
      <c r="G2527" s="47"/>
      <c r="H2527" s="47"/>
      <c r="I2527" s="49">
        <v>543.14449999999999</v>
      </c>
      <c r="J2527" s="47" t="s">
        <v>87</v>
      </c>
      <c r="K2527" s="49"/>
      <c r="L2527" s="49"/>
      <c r="M2527" s="49"/>
      <c r="N2527" s="49"/>
      <c r="O2527" s="49"/>
      <c r="P2527" s="49"/>
      <c r="Q2527" s="49"/>
      <c r="R2527" s="49"/>
      <c r="S2527" s="47"/>
      <c r="T2527" s="46"/>
      <c r="U2527" s="46">
        <v>517475</v>
      </c>
      <c r="V2527" s="46" t="s">
        <v>87</v>
      </c>
      <c r="W2527" s="46">
        <v>239837</v>
      </c>
      <c r="X2527" s="30">
        <v>2</v>
      </c>
    </row>
    <row r="2528" spans="1:24" x14ac:dyDescent="0.3">
      <c r="A2528" s="32">
        <v>2254</v>
      </c>
      <c r="B2528" s="47" t="s">
        <v>3141</v>
      </c>
      <c r="C2528" s="47"/>
      <c r="D2528" s="47"/>
      <c r="E2528" s="48">
        <v>41.536000000000001</v>
      </c>
      <c r="F2528" s="47"/>
      <c r="G2528" s="47"/>
      <c r="H2528" s="47"/>
      <c r="I2528" s="49">
        <v>322.14109000000002</v>
      </c>
      <c r="J2528" s="47" t="s">
        <v>87</v>
      </c>
      <c r="K2528" s="49"/>
      <c r="L2528" s="49"/>
      <c r="M2528" s="49"/>
      <c r="N2528" s="49"/>
      <c r="O2528" s="49"/>
      <c r="P2528" s="49"/>
      <c r="Q2528" s="49"/>
      <c r="R2528" s="49"/>
      <c r="S2528" s="47"/>
      <c r="T2528" s="46" t="s">
        <v>87</v>
      </c>
      <c r="U2528" s="46">
        <v>719681</v>
      </c>
      <c r="V2528" s="46">
        <v>707568</v>
      </c>
      <c r="W2528" s="46"/>
      <c r="X2528" s="30">
        <v>2</v>
      </c>
    </row>
    <row r="2529" spans="1:24" x14ac:dyDescent="0.3">
      <c r="A2529" s="32">
        <v>2255</v>
      </c>
      <c r="B2529" s="47" t="s">
        <v>2490</v>
      </c>
      <c r="C2529" s="47"/>
      <c r="D2529" s="47"/>
      <c r="E2529" s="48">
        <v>41.573999999999998</v>
      </c>
      <c r="F2529" s="47"/>
      <c r="G2529" s="47"/>
      <c r="H2529" s="47"/>
      <c r="I2529" s="49">
        <v>486.18191000000002</v>
      </c>
      <c r="J2529" s="47" t="s">
        <v>87</v>
      </c>
      <c r="K2529" s="49"/>
      <c r="L2529" s="49"/>
      <c r="M2529" s="49"/>
      <c r="N2529" s="49"/>
      <c r="O2529" s="49"/>
      <c r="P2529" s="49"/>
      <c r="Q2529" s="49"/>
      <c r="R2529" s="49"/>
      <c r="S2529" s="47"/>
      <c r="T2529" s="46"/>
      <c r="U2529" s="46" t="s">
        <v>87</v>
      </c>
      <c r="V2529" s="46"/>
      <c r="W2529" s="46">
        <v>1505208</v>
      </c>
      <c r="X2529" s="30">
        <v>1</v>
      </c>
    </row>
    <row r="2530" spans="1:24" x14ac:dyDescent="0.3">
      <c r="A2530" s="32">
        <v>2256</v>
      </c>
      <c r="B2530" s="47" t="s">
        <v>3142</v>
      </c>
      <c r="C2530" s="47"/>
      <c r="D2530" s="47"/>
      <c r="E2530" s="48">
        <v>41.658999999999999</v>
      </c>
      <c r="F2530" s="47"/>
      <c r="G2530" s="47"/>
      <c r="H2530" s="47"/>
      <c r="I2530" s="49">
        <v>614.38172999999995</v>
      </c>
      <c r="J2530" s="47" t="s">
        <v>87</v>
      </c>
      <c r="K2530" s="49"/>
      <c r="L2530" s="49"/>
      <c r="M2530" s="49"/>
      <c r="N2530" s="49"/>
      <c r="O2530" s="49"/>
      <c r="P2530" s="49"/>
      <c r="Q2530" s="49"/>
      <c r="R2530" s="49"/>
      <c r="S2530" s="47"/>
      <c r="T2530" s="46">
        <v>94591</v>
      </c>
      <c r="U2530" s="46">
        <v>325219</v>
      </c>
      <c r="V2530" s="46" t="s">
        <v>87</v>
      </c>
      <c r="W2530" s="46">
        <v>1279471</v>
      </c>
      <c r="X2530" s="30">
        <v>3</v>
      </c>
    </row>
    <row r="2531" spans="1:24" x14ac:dyDescent="0.3">
      <c r="A2531" s="32">
        <v>2257</v>
      </c>
      <c r="B2531" s="47" t="s">
        <v>3143</v>
      </c>
      <c r="C2531" s="47"/>
      <c r="D2531" s="47"/>
      <c r="E2531" s="48">
        <v>41.749000000000002</v>
      </c>
      <c r="F2531" s="47"/>
      <c r="G2531" s="47"/>
      <c r="H2531" s="47"/>
      <c r="I2531" s="49">
        <v>198.19782000000001</v>
      </c>
      <c r="J2531" s="47" t="s">
        <v>87</v>
      </c>
      <c r="K2531" s="49"/>
      <c r="L2531" s="49"/>
      <c r="M2531" s="49"/>
      <c r="N2531" s="49"/>
      <c r="O2531" s="49"/>
      <c r="P2531" s="49"/>
      <c r="Q2531" s="49"/>
      <c r="R2531" s="49"/>
      <c r="S2531" s="47"/>
      <c r="T2531" s="46" t="s">
        <v>87</v>
      </c>
      <c r="U2531" s="46" t="s">
        <v>87</v>
      </c>
      <c r="V2531" s="46">
        <v>1224287</v>
      </c>
      <c r="W2531" s="46" t="s">
        <v>87</v>
      </c>
      <c r="X2531" s="30">
        <v>1</v>
      </c>
    </row>
    <row r="2532" spans="1:24" x14ac:dyDescent="0.3">
      <c r="A2532" s="32">
        <v>2258</v>
      </c>
      <c r="B2532" s="47" t="s">
        <v>3144</v>
      </c>
      <c r="C2532" s="47"/>
      <c r="D2532" s="47"/>
      <c r="E2532" s="48">
        <v>41.756</v>
      </c>
      <c r="F2532" s="47"/>
      <c r="G2532" s="47"/>
      <c r="H2532" s="47"/>
      <c r="I2532" s="49">
        <v>398.13686999999999</v>
      </c>
      <c r="J2532" s="47" t="s">
        <v>87</v>
      </c>
      <c r="K2532" s="49"/>
      <c r="L2532" s="49"/>
      <c r="M2532" s="49"/>
      <c r="N2532" s="49"/>
      <c r="O2532" s="49"/>
      <c r="P2532" s="49"/>
      <c r="Q2532" s="49"/>
      <c r="R2532" s="49"/>
      <c r="S2532" s="47"/>
      <c r="T2532" s="46"/>
      <c r="U2532" s="46"/>
      <c r="V2532" s="46">
        <v>768857</v>
      </c>
      <c r="W2532" s="46" t="s">
        <v>87</v>
      </c>
      <c r="X2532" s="30">
        <v>1</v>
      </c>
    </row>
    <row r="2533" spans="1:24" x14ac:dyDescent="0.3">
      <c r="A2533" s="32">
        <v>2259</v>
      </c>
      <c r="B2533" s="47" t="s">
        <v>3145</v>
      </c>
      <c r="C2533" s="47"/>
      <c r="D2533" s="47"/>
      <c r="E2533" s="48">
        <v>41.761000000000003</v>
      </c>
      <c r="F2533" s="47"/>
      <c r="G2533" s="47"/>
      <c r="H2533" s="47"/>
      <c r="I2533" s="49">
        <v>353.17338999999998</v>
      </c>
      <c r="J2533" s="47">
        <v>353.17340000000002</v>
      </c>
      <c r="K2533" s="49"/>
      <c r="L2533" s="49"/>
      <c r="M2533" s="49"/>
      <c r="N2533" s="49"/>
      <c r="O2533" s="49"/>
      <c r="P2533" s="49"/>
      <c r="Q2533" s="49"/>
      <c r="R2533" s="49"/>
      <c r="S2533" s="47"/>
      <c r="T2533" s="46"/>
      <c r="U2533" s="46"/>
      <c r="V2533" s="46">
        <v>1558100</v>
      </c>
      <c r="W2533" s="46"/>
      <c r="X2533" s="30">
        <v>1</v>
      </c>
    </row>
    <row r="2534" spans="1:24" x14ac:dyDescent="0.3">
      <c r="A2534" s="32">
        <v>2260</v>
      </c>
      <c r="B2534" s="47" t="s">
        <v>3146</v>
      </c>
      <c r="C2534" s="47"/>
      <c r="D2534" s="47"/>
      <c r="E2534" s="48">
        <v>41.762999999999998</v>
      </c>
      <c r="F2534" s="47"/>
      <c r="G2534" s="47"/>
      <c r="H2534" s="47"/>
      <c r="I2534" s="49">
        <v>306.20503000000002</v>
      </c>
      <c r="J2534" s="47" t="s">
        <v>87</v>
      </c>
      <c r="K2534" s="49"/>
      <c r="L2534" s="49"/>
      <c r="M2534" s="49"/>
      <c r="N2534" s="49"/>
      <c r="O2534" s="49"/>
      <c r="P2534" s="49"/>
      <c r="Q2534" s="49"/>
      <c r="R2534" s="49"/>
      <c r="S2534" s="47"/>
      <c r="T2534" s="46"/>
      <c r="U2534" s="46"/>
      <c r="V2534" s="46">
        <v>5172591</v>
      </c>
      <c r="W2534" s="46" t="s">
        <v>87</v>
      </c>
      <c r="X2534" s="30">
        <v>1</v>
      </c>
    </row>
    <row r="2535" spans="1:24" x14ac:dyDescent="0.3">
      <c r="A2535" s="32">
        <v>2261</v>
      </c>
      <c r="B2535" s="47" t="s">
        <v>2492</v>
      </c>
      <c r="C2535" s="47"/>
      <c r="D2535" s="47"/>
      <c r="E2535" s="48">
        <v>41.765000000000001</v>
      </c>
      <c r="F2535" s="47"/>
      <c r="G2535" s="47"/>
      <c r="H2535" s="47"/>
      <c r="I2535" s="49">
        <v>383.11119000000002</v>
      </c>
      <c r="J2535" s="47" t="s">
        <v>87</v>
      </c>
      <c r="K2535" s="49"/>
      <c r="L2535" s="49"/>
      <c r="M2535" s="49"/>
      <c r="N2535" s="49"/>
      <c r="O2535" s="49"/>
      <c r="P2535" s="49"/>
      <c r="Q2535" s="49"/>
      <c r="R2535" s="49"/>
      <c r="S2535" s="47"/>
      <c r="T2535" s="46" t="s">
        <v>87</v>
      </c>
      <c r="U2535" s="46">
        <v>132699</v>
      </c>
      <c r="V2535" s="46">
        <v>2331244</v>
      </c>
      <c r="W2535" s="46" t="s">
        <v>87</v>
      </c>
      <c r="X2535" s="30">
        <v>2</v>
      </c>
    </row>
    <row r="2536" spans="1:24" x14ac:dyDescent="0.3">
      <c r="A2536" s="32">
        <v>2262</v>
      </c>
      <c r="B2536" s="47" t="s">
        <v>3147</v>
      </c>
      <c r="C2536" s="47"/>
      <c r="D2536" s="47"/>
      <c r="E2536" s="48">
        <v>41.93</v>
      </c>
      <c r="F2536" s="47"/>
      <c r="G2536" s="47"/>
      <c r="H2536" s="47"/>
      <c r="I2536" s="49">
        <v>248.14070000000001</v>
      </c>
      <c r="J2536" s="47" t="s">
        <v>87</v>
      </c>
      <c r="K2536" s="49"/>
      <c r="L2536" s="49"/>
      <c r="M2536" s="49"/>
      <c r="N2536" s="49"/>
      <c r="O2536" s="49"/>
      <c r="P2536" s="49"/>
      <c r="Q2536" s="49"/>
      <c r="R2536" s="49"/>
      <c r="S2536" s="47"/>
      <c r="T2536" s="46">
        <v>1400697480</v>
      </c>
      <c r="U2536" s="46" t="s">
        <v>87</v>
      </c>
      <c r="V2536" s="46" t="s">
        <v>87</v>
      </c>
      <c r="W2536" s="46" t="s">
        <v>87</v>
      </c>
      <c r="X2536" s="30">
        <v>1</v>
      </c>
    </row>
    <row r="2537" spans="1:24" x14ac:dyDescent="0.3">
      <c r="A2537" s="32">
        <v>2263</v>
      </c>
      <c r="B2537" s="47" t="s">
        <v>2493</v>
      </c>
      <c r="C2537" s="47"/>
      <c r="D2537" s="47"/>
      <c r="E2537" s="48">
        <v>41.972000000000001</v>
      </c>
      <c r="F2537" s="47"/>
      <c r="G2537" s="47"/>
      <c r="H2537" s="47"/>
      <c r="I2537" s="49">
        <v>266.15125999999998</v>
      </c>
      <c r="J2537" s="47" t="s">
        <v>87</v>
      </c>
      <c r="K2537" s="49"/>
      <c r="L2537" s="49"/>
      <c r="M2537" s="49"/>
      <c r="N2537" s="49"/>
      <c r="O2537" s="49"/>
      <c r="P2537" s="49"/>
      <c r="Q2537" s="49"/>
      <c r="R2537" s="49"/>
      <c r="S2537" s="47"/>
      <c r="T2537" s="46" t="s">
        <v>87</v>
      </c>
      <c r="U2537" s="46">
        <v>651926</v>
      </c>
      <c r="V2537" s="46">
        <v>386972</v>
      </c>
      <c r="W2537" s="46">
        <v>721415</v>
      </c>
      <c r="X2537" s="30">
        <v>3</v>
      </c>
    </row>
    <row r="2538" spans="1:24" x14ac:dyDescent="0.3">
      <c r="A2538" s="32">
        <v>2264</v>
      </c>
      <c r="B2538" s="47" t="s">
        <v>3148</v>
      </c>
      <c r="C2538" s="47"/>
      <c r="D2538" s="47"/>
      <c r="E2538" s="48">
        <v>41.973999999999997</v>
      </c>
      <c r="F2538" s="47"/>
      <c r="G2538" s="47"/>
      <c r="H2538" s="47"/>
      <c r="I2538" s="49">
        <v>338.31792999999999</v>
      </c>
      <c r="J2538" s="47" t="s">
        <v>87</v>
      </c>
      <c r="K2538" s="49"/>
      <c r="L2538" s="49"/>
      <c r="M2538" s="49"/>
      <c r="N2538" s="49"/>
      <c r="O2538" s="49"/>
      <c r="P2538" s="49"/>
      <c r="Q2538" s="49"/>
      <c r="R2538" s="49"/>
      <c r="S2538" s="47"/>
      <c r="T2538" s="46">
        <v>345212</v>
      </c>
      <c r="U2538" s="46">
        <v>609867</v>
      </c>
      <c r="V2538" s="46">
        <v>383734</v>
      </c>
      <c r="W2538" s="46">
        <v>673924</v>
      </c>
      <c r="X2538" s="30">
        <v>4</v>
      </c>
    </row>
    <row r="2539" spans="1:24" x14ac:dyDescent="0.3">
      <c r="A2539" s="32">
        <v>2265</v>
      </c>
      <c r="B2539" s="47" t="s">
        <v>3149</v>
      </c>
      <c r="C2539" s="47"/>
      <c r="D2539" s="47"/>
      <c r="E2539" s="48">
        <v>42.018000000000001</v>
      </c>
      <c r="F2539" s="47"/>
      <c r="G2539" s="47"/>
      <c r="H2539" s="47"/>
      <c r="I2539" s="49">
        <v>192.11447999999999</v>
      </c>
      <c r="J2539" s="47" t="s">
        <v>87</v>
      </c>
      <c r="K2539" s="49"/>
      <c r="L2539" s="49"/>
      <c r="M2539" s="49"/>
      <c r="N2539" s="49"/>
      <c r="O2539" s="49"/>
      <c r="P2539" s="49"/>
      <c r="Q2539" s="49"/>
      <c r="R2539" s="49"/>
      <c r="S2539" s="47"/>
      <c r="T2539" s="46"/>
      <c r="U2539" s="46">
        <v>14109195</v>
      </c>
      <c r="V2539" s="46">
        <v>15180582</v>
      </c>
      <c r="W2539" s="46">
        <v>15729900</v>
      </c>
      <c r="X2539" s="30">
        <v>3</v>
      </c>
    </row>
    <row r="2540" spans="1:24" x14ac:dyDescent="0.3">
      <c r="A2540" s="32">
        <v>2266</v>
      </c>
      <c r="B2540" s="47" t="s">
        <v>3150</v>
      </c>
      <c r="C2540" s="47"/>
      <c r="D2540" s="47"/>
      <c r="E2540" s="48">
        <v>42.069000000000003</v>
      </c>
      <c r="F2540" s="47"/>
      <c r="G2540" s="47"/>
      <c r="H2540" s="47"/>
      <c r="I2540" s="49">
        <v>282.10172</v>
      </c>
      <c r="J2540" s="47" t="s">
        <v>87</v>
      </c>
      <c r="K2540" s="49"/>
      <c r="L2540" s="49"/>
      <c r="M2540" s="49"/>
      <c r="N2540" s="49"/>
      <c r="O2540" s="49"/>
      <c r="P2540" s="49"/>
      <c r="Q2540" s="49"/>
      <c r="R2540" s="49"/>
      <c r="S2540" s="47"/>
      <c r="T2540" s="46"/>
      <c r="U2540" s="46">
        <v>14238641</v>
      </c>
      <c r="V2540" s="46">
        <v>15817931</v>
      </c>
      <c r="W2540" s="46">
        <v>13856795</v>
      </c>
      <c r="X2540" s="30">
        <v>3</v>
      </c>
    </row>
    <row r="2541" spans="1:24" x14ac:dyDescent="0.3">
      <c r="A2541" s="32">
        <v>2267</v>
      </c>
      <c r="B2541" s="47" t="s">
        <v>3151</v>
      </c>
      <c r="C2541" s="47"/>
      <c r="D2541" s="47"/>
      <c r="E2541" s="48">
        <v>42.128</v>
      </c>
      <c r="F2541" s="47"/>
      <c r="G2541" s="47"/>
      <c r="H2541" s="47"/>
      <c r="I2541" s="49">
        <v>511.16341999999997</v>
      </c>
      <c r="J2541" s="47" t="s">
        <v>87</v>
      </c>
      <c r="K2541" s="49"/>
      <c r="L2541" s="49"/>
      <c r="M2541" s="49"/>
      <c r="N2541" s="49"/>
      <c r="O2541" s="49"/>
      <c r="P2541" s="49"/>
      <c r="Q2541" s="49"/>
      <c r="R2541" s="49"/>
      <c r="S2541" s="47"/>
      <c r="T2541" s="46">
        <v>28814</v>
      </c>
      <c r="U2541" s="46">
        <v>23303</v>
      </c>
      <c r="V2541" s="46" t="s">
        <v>87</v>
      </c>
      <c r="W2541" s="46" t="s">
        <v>87</v>
      </c>
      <c r="X2541" s="30">
        <v>2</v>
      </c>
    </row>
    <row r="2542" spans="1:24" x14ac:dyDescent="0.3">
      <c r="A2542" s="32">
        <v>2268</v>
      </c>
      <c r="B2542" s="47" t="s">
        <v>3152</v>
      </c>
      <c r="C2542" s="47"/>
      <c r="D2542" s="47"/>
      <c r="E2542" s="48">
        <v>42.241</v>
      </c>
      <c r="F2542" s="47"/>
      <c r="G2542" s="47"/>
      <c r="H2542" s="47"/>
      <c r="I2542" s="49">
        <v>323.08219000000003</v>
      </c>
      <c r="J2542" s="47" t="s">
        <v>87</v>
      </c>
      <c r="K2542" s="49"/>
      <c r="L2542" s="49"/>
      <c r="M2542" s="49"/>
      <c r="N2542" s="49"/>
      <c r="O2542" s="49"/>
      <c r="P2542" s="49"/>
      <c r="Q2542" s="49"/>
      <c r="R2542" s="49"/>
      <c r="S2542" s="47"/>
      <c r="T2542" s="46">
        <v>1997123</v>
      </c>
      <c r="U2542" s="46">
        <v>3461666</v>
      </c>
      <c r="V2542" s="46">
        <v>3889687</v>
      </c>
      <c r="W2542" s="46">
        <v>7534573</v>
      </c>
      <c r="X2542" s="30">
        <v>4</v>
      </c>
    </row>
    <row r="2543" spans="1:24" x14ac:dyDescent="0.3">
      <c r="A2543" s="32">
        <v>2269</v>
      </c>
      <c r="B2543" s="47" t="s">
        <v>3153</v>
      </c>
      <c r="C2543" s="47"/>
      <c r="D2543" s="47"/>
      <c r="E2543" s="48">
        <v>42.274999999999999</v>
      </c>
      <c r="F2543" s="47"/>
      <c r="G2543" s="47"/>
      <c r="H2543" s="47"/>
      <c r="I2543" s="49">
        <v>586.45959000000005</v>
      </c>
      <c r="J2543" s="47" t="s">
        <v>87</v>
      </c>
      <c r="K2543" s="49"/>
      <c r="L2543" s="49"/>
      <c r="M2543" s="49"/>
      <c r="N2543" s="49"/>
      <c r="O2543" s="49"/>
      <c r="P2543" s="49"/>
      <c r="Q2543" s="49"/>
      <c r="R2543" s="49"/>
      <c r="S2543" s="47"/>
      <c r="T2543" s="46"/>
      <c r="U2543" s="46"/>
      <c r="V2543" s="46">
        <v>2308964</v>
      </c>
      <c r="W2543" s="46"/>
      <c r="X2543" s="30">
        <v>1</v>
      </c>
    </row>
    <row r="2544" spans="1:24" x14ac:dyDescent="0.3">
      <c r="A2544" s="32">
        <v>2270</v>
      </c>
      <c r="B2544" s="47" t="s">
        <v>3154</v>
      </c>
      <c r="C2544" s="47"/>
      <c r="D2544" s="47"/>
      <c r="E2544" s="48">
        <v>42.286000000000001</v>
      </c>
      <c r="F2544" s="47"/>
      <c r="G2544" s="47"/>
      <c r="H2544" s="47"/>
      <c r="I2544" s="49">
        <v>361.11858999999998</v>
      </c>
      <c r="J2544" s="47" t="s">
        <v>87</v>
      </c>
      <c r="K2544" s="49"/>
      <c r="L2544" s="49"/>
      <c r="M2544" s="49"/>
      <c r="N2544" s="49"/>
      <c r="O2544" s="49"/>
      <c r="P2544" s="49"/>
      <c r="Q2544" s="49"/>
      <c r="R2544" s="49"/>
      <c r="S2544" s="47"/>
      <c r="T2544" s="46"/>
      <c r="U2544" s="46"/>
      <c r="V2544" s="46"/>
      <c r="W2544" s="46">
        <v>4766033</v>
      </c>
      <c r="X2544" s="30">
        <v>1</v>
      </c>
    </row>
    <row r="2545" spans="1:24" x14ac:dyDescent="0.3">
      <c r="A2545" s="32">
        <v>2271</v>
      </c>
      <c r="B2545" s="47" t="s">
        <v>2494</v>
      </c>
      <c r="C2545" s="47"/>
      <c r="D2545" s="47"/>
      <c r="E2545" s="48">
        <v>42.286999999999999</v>
      </c>
      <c r="F2545" s="47"/>
      <c r="G2545" s="47"/>
      <c r="H2545" s="47"/>
      <c r="I2545" s="49">
        <v>336.09922999999998</v>
      </c>
      <c r="J2545" s="47" t="s">
        <v>87</v>
      </c>
      <c r="K2545" s="49"/>
      <c r="L2545" s="49"/>
      <c r="M2545" s="49"/>
      <c r="N2545" s="49"/>
      <c r="O2545" s="49"/>
      <c r="P2545" s="49"/>
      <c r="Q2545" s="49"/>
      <c r="R2545" s="49"/>
      <c r="S2545" s="47"/>
      <c r="T2545" s="46"/>
      <c r="U2545" s="46">
        <v>157441</v>
      </c>
      <c r="V2545" s="46"/>
      <c r="W2545" s="46">
        <v>350686</v>
      </c>
      <c r="X2545" s="30">
        <v>2</v>
      </c>
    </row>
    <row r="2546" spans="1:24" x14ac:dyDescent="0.3">
      <c r="A2546" s="32">
        <v>2272</v>
      </c>
      <c r="B2546" s="47" t="s">
        <v>2495</v>
      </c>
      <c r="C2546" s="47"/>
      <c r="D2546" s="47"/>
      <c r="E2546" s="48">
        <v>42.296999999999997</v>
      </c>
      <c r="F2546" s="47"/>
      <c r="G2546" s="47"/>
      <c r="H2546" s="47"/>
      <c r="I2546" s="49">
        <v>328.07236</v>
      </c>
      <c r="J2546" s="47" t="s">
        <v>87</v>
      </c>
      <c r="K2546" s="49"/>
      <c r="L2546" s="49"/>
      <c r="M2546" s="49"/>
      <c r="N2546" s="49"/>
      <c r="O2546" s="49"/>
      <c r="P2546" s="49"/>
      <c r="Q2546" s="49"/>
      <c r="R2546" s="49"/>
      <c r="S2546" s="47"/>
      <c r="T2546" s="46" t="s">
        <v>87</v>
      </c>
      <c r="U2546" s="46"/>
      <c r="V2546" s="46">
        <v>1405606</v>
      </c>
      <c r="W2546" s="46">
        <v>1967249</v>
      </c>
      <c r="X2546" s="30">
        <v>2</v>
      </c>
    </row>
    <row r="2547" spans="1:24" x14ac:dyDescent="0.3">
      <c r="A2547" s="32">
        <v>2273</v>
      </c>
      <c r="B2547" s="47" t="s">
        <v>3155</v>
      </c>
      <c r="C2547" s="47"/>
      <c r="D2547" s="47"/>
      <c r="E2547" s="48">
        <v>42.298999999999999</v>
      </c>
      <c r="F2547" s="47"/>
      <c r="G2547" s="47"/>
      <c r="H2547" s="47"/>
      <c r="I2547" s="49">
        <v>552.15836000000002</v>
      </c>
      <c r="J2547" s="47" t="s">
        <v>87</v>
      </c>
      <c r="K2547" s="49"/>
      <c r="L2547" s="49"/>
      <c r="M2547" s="49"/>
      <c r="N2547" s="49"/>
      <c r="O2547" s="49"/>
      <c r="P2547" s="49"/>
      <c r="Q2547" s="49"/>
      <c r="R2547" s="49"/>
      <c r="S2547" s="47"/>
      <c r="T2547" s="46"/>
      <c r="U2547" s="46"/>
      <c r="V2547" s="46"/>
      <c r="W2547" s="46">
        <v>3503734</v>
      </c>
      <c r="X2547" s="30">
        <v>1</v>
      </c>
    </row>
    <row r="2548" spans="1:24" x14ac:dyDescent="0.3">
      <c r="A2548" s="32">
        <v>2274</v>
      </c>
      <c r="B2548" s="47" t="s">
        <v>3156</v>
      </c>
      <c r="C2548" s="47"/>
      <c r="D2548" s="47"/>
      <c r="E2548" s="48">
        <v>42.304000000000002</v>
      </c>
      <c r="F2548" s="47"/>
      <c r="G2548" s="47"/>
      <c r="H2548" s="47"/>
      <c r="I2548" s="49">
        <v>586.26775999999995</v>
      </c>
      <c r="J2548" s="47" t="s">
        <v>87</v>
      </c>
      <c r="K2548" s="49"/>
      <c r="L2548" s="49"/>
      <c r="M2548" s="49"/>
      <c r="N2548" s="49"/>
      <c r="O2548" s="49"/>
      <c r="P2548" s="49"/>
      <c r="Q2548" s="49"/>
      <c r="R2548" s="49"/>
      <c r="S2548" s="47"/>
      <c r="T2548" s="46"/>
      <c r="U2548" s="46"/>
      <c r="V2548" s="46"/>
      <c r="W2548" s="46">
        <v>56810545</v>
      </c>
      <c r="X2548" s="30">
        <v>1</v>
      </c>
    </row>
    <row r="2549" spans="1:24" x14ac:dyDescent="0.3">
      <c r="A2549" s="32">
        <v>2275</v>
      </c>
      <c r="B2549" s="47" t="s">
        <v>2496</v>
      </c>
      <c r="C2549" s="47"/>
      <c r="D2549" s="47"/>
      <c r="E2549" s="48">
        <v>42.307000000000002</v>
      </c>
      <c r="F2549" s="47"/>
      <c r="G2549" s="47"/>
      <c r="H2549" s="47"/>
      <c r="I2549" s="49">
        <v>327.15888999999999</v>
      </c>
      <c r="J2549" s="47" t="s">
        <v>87</v>
      </c>
      <c r="K2549" s="49"/>
      <c r="L2549" s="49"/>
      <c r="M2549" s="49"/>
      <c r="N2549" s="49"/>
      <c r="O2549" s="49"/>
      <c r="P2549" s="49"/>
      <c r="Q2549" s="49"/>
      <c r="R2549" s="49"/>
      <c r="S2549" s="47"/>
      <c r="T2549" s="46"/>
      <c r="U2549" s="46"/>
      <c r="V2549" s="46"/>
      <c r="W2549" s="46">
        <v>6619379</v>
      </c>
      <c r="X2549" s="30">
        <v>1</v>
      </c>
    </row>
    <row r="2550" spans="1:24" x14ac:dyDescent="0.3">
      <c r="A2550" s="32">
        <v>2276</v>
      </c>
      <c r="B2550" s="47" t="s">
        <v>2497</v>
      </c>
      <c r="C2550" s="47"/>
      <c r="D2550" s="47"/>
      <c r="E2550" s="48">
        <v>42.311</v>
      </c>
      <c r="F2550" s="47"/>
      <c r="G2550" s="47"/>
      <c r="H2550" s="47"/>
      <c r="I2550" s="49">
        <v>323.08219000000003</v>
      </c>
      <c r="J2550" s="47" t="s">
        <v>87</v>
      </c>
      <c r="K2550" s="49"/>
      <c r="L2550" s="49"/>
      <c r="M2550" s="49"/>
      <c r="N2550" s="49"/>
      <c r="O2550" s="49"/>
      <c r="P2550" s="49"/>
      <c r="Q2550" s="49"/>
      <c r="R2550" s="49"/>
      <c r="S2550" s="47"/>
      <c r="T2550" s="46"/>
      <c r="U2550" s="46" t="s">
        <v>87</v>
      </c>
      <c r="V2550" s="46"/>
      <c r="W2550" s="46">
        <v>5240599</v>
      </c>
      <c r="X2550" s="30">
        <v>1</v>
      </c>
    </row>
    <row r="2551" spans="1:24" x14ac:dyDescent="0.3">
      <c r="A2551" s="32">
        <v>2277</v>
      </c>
      <c r="B2551" s="47" t="s">
        <v>2499</v>
      </c>
      <c r="C2551" s="47"/>
      <c r="D2551" s="47"/>
      <c r="E2551" s="48">
        <v>42.313000000000002</v>
      </c>
      <c r="F2551" s="47"/>
      <c r="G2551" s="47"/>
      <c r="H2551" s="47"/>
      <c r="I2551" s="49">
        <v>462.18842999999998</v>
      </c>
      <c r="J2551" s="47" t="s">
        <v>87</v>
      </c>
      <c r="K2551" s="49"/>
      <c r="L2551" s="49"/>
      <c r="M2551" s="49"/>
      <c r="N2551" s="49"/>
      <c r="O2551" s="49"/>
      <c r="P2551" s="49"/>
      <c r="Q2551" s="49"/>
      <c r="R2551" s="49"/>
      <c r="S2551" s="47"/>
      <c r="T2551" s="46"/>
      <c r="U2551" s="46"/>
      <c r="V2551" s="46"/>
      <c r="W2551" s="46">
        <v>1999813</v>
      </c>
      <c r="X2551" s="30">
        <v>1</v>
      </c>
    </row>
    <row r="2552" spans="1:24" x14ac:dyDescent="0.3">
      <c r="A2552" s="32">
        <v>2278</v>
      </c>
      <c r="B2552" s="47" t="s">
        <v>2501</v>
      </c>
      <c r="C2552" s="47"/>
      <c r="D2552" s="47"/>
      <c r="E2552" s="48">
        <v>42.320999999999998</v>
      </c>
      <c r="F2552" s="47"/>
      <c r="G2552" s="47"/>
      <c r="H2552" s="47"/>
      <c r="I2552" s="49">
        <v>326.14136000000002</v>
      </c>
      <c r="J2552" s="47" t="s">
        <v>87</v>
      </c>
      <c r="K2552" s="49"/>
      <c r="L2552" s="49"/>
      <c r="M2552" s="49"/>
      <c r="N2552" s="49"/>
      <c r="O2552" s="49"/>
      <c r="P2552" s="49"/>
      <c r="Q2552" s="49"/>
      <c r="R2552" s="49"/>
      <c r="S2552" s="47"/>
      <c r="T2552" s="46"/>
      <c r="U2552" s="46"/>
      <c r="V2552" s="46"/>
      <c r="W2552" s="46">
        <v>1140596</v>
      </c>
      <c r="X2552" s="30">
        <v>1</v>
      </c>
    </row>
    <row r="2553" spans="1:24" x14ac:dyDescent="0.3">
      <c r="A2553" s="32">
        <v>2279</v>
      </c>
      <c r="B2553" s="47" t="s">
        <v>3157</v>
      </c>
      <c r="C2553" s="47"/>
      <c r="D2553" s="47"/>
      <c r="E2553" s="48">
        <v>42.323</v>
      </c>
      <c r="F2553" s="47"/>
      <c r="G2553" s="47"/>
      <c r="H2553" s="47"/>
      <c r="I2553" s="49">
        <v>374.14724000000001</v>
      </c>
      <c r="J2553" s="47" t="s">
        <v>87</v>
      </c>
      <c r="K2553" s="49"/>
      <c r="L2553" s="49"/>
      <c r="M2553" s="49"/>
      <c r="N2553" s="49"/>
      <c r="O2553" s="49"/>
      <c r="P2553" s="49"/>
      <c r="Q2553" s="49"/>
      <c r="R2553" s="49"/>
      <c r="S2553" s="47"/>
      <c r="T2553" s="46" t="s">
        <v>87</v>
      </c>
      <c r="U2553" s="46"/>
      <c r="V2553" s="46"/>
      <c r="W2553" s="46">
        <v>3607526</v>
      </c>
      <c r="X2553" s="30">
        <v>1</v>
      </c>
    </row>
    <row r="2554" spans="1:24" x14ac:dyDescent="0.3">
      <c r="A2554" s="32">
        <v>2280</v>
      </c>
      <c r="B2554" s="47" t="s">
        <v>3158</v>
      </c>
      <c r="C2554" s="47"/>
      <c r="D2554" s="47"/>
      <c r="E2554" s="48">
        <v>42.357999999999997</v>
      </c>
      <c r="F2554" s="47"/>
      <c r="G2554" s="47"/>
      <c r="H2554" s="47"/>
      <c r="I2554" s="49">
        <v>334.12646999999998</v>
      </c>
      <c r="J2554" s="47" t="s">
        <v>87</v>
      </c>
      <c r="K2554" s="49"/>
      <c r="L2554" s="49"/>
      <c r="M2554" s="49"/>
      <c r="N2554" s="49"/>
      <c r="O2554" s="49"/>
      <c r="P2554" s="49"/>
      <c r="Q2554" s="49"/>
      <c r="R2554" s="49"/>
      <c r="S2554" s="47"/>
      <c r="T2554" s="46">
        <v>912385</v>
      </c>
      <c r="U2554" s="46">
        <v>1307570</v>
      </c>
      <c r="V2554" s="46"/>
      <c r="W2554" s="46">
        <v>1194216</v>
      </c>
      <c r="X2554" s="30">
        <v>3</v>
      </c>
    </row>
    <row r="2555" spans="1:24" x14ac:dyDescent="0.3">
      <c r="A2555" s="32">
        <v>2281</v>
      </c>
      <c r="B2555" s="47" t="s">
        <v>2502</v>
      </c>
      <c r="C2555" s="47"/>
      <c r="D2555" s="47"/>
      <c r="E2555" s="48">
        <v>42.366999999999997</v>
      </c>
      <c r="F2555" s="47"/>
      <c r="G2555" s="47"/>
      <c r="H2555" s="47"/>
      <c r="I2555" s="49">
        <v>200.17707999999999</v>
      </c>
      <c r="J2555" s="47" t="s">
        <v>87</v>
      </c>
      <c r="K2555" s="49"/>
      <c r="L2555" s="49"/>
      <c r="M2555" s="49"/>
      <c r="N2555" s="49"/>
      <c r="O2555" s="49"/>
      <c r="P2555" s="49"/>
      <c r="Q2555" s="49"/>
      <c r="R2555" s="49"/>
      <c r="S2555" s="47"/>
      <c r="T2555" s="46">
        <v>139097</v>
      </c>
      <c r="U2555" s="46">
        <v>144386</v>
      </c>
      <c r="V2555" s="46"/>
      <c r="W2555" s="46">
        <v>133860</v>
      </c>
      <c r="X2555" s="30">
        <v>3</v>
      </c>
    </row>
    <row r="2556" spans="1:24" x14ac:dyDescent="0.3">
      <c r="A2556" s="32">
        <v>2282</v>
      </c>
      <c r="B2556" s="47" t="s">
        <v>171</v>
      </c>
      <c r="C2556" s="47"/>
      <c r="D2556" s="47"/>
      <c r="E2556" s="48">
        <v>42.414000000000001</v>
      </c>
      <c r="F2556" s="47"/>
      <c r="G2556" s="47"/>
      <c r="H2556" s="47"/>
      <c r="I2556" s="49">
        <v>568.25720000000001</v>
      </c>
      <c r="J2556" s="47" t="s">
        <v>87</v>
      </c>
      <c r="K2556" s="49"/>
      <c r="L2556" s="49"/>
      <c r="M2556" s="49"/>
      <c r="N2556" s="49"/>
      <c r="O2556" s="49"/>
      <c r="P2556" s="49"/>
      <c r="Q2556" s="49"/>
      <c r="R2556" s="49"/>
      <c r="S2556" s="47"/>
      <c r="T2556" s="46">
        <v>5818180</v>
      </c>
      <c r="U2556" s="46">
        <v>11295249</v>
      </c>
      <c r="V2556" s="46">
        <v>12163498</v>
      </c>
      <c r="W2556" s="46">
        <v>25479301</v>
      </c>
      <c r="X2556" s="30">
        <v>4</v>
      </c>
    </row>
    <row r="2557" spans="1:24" x14ac:dyDescent="0.3">
      <c r="A2557" s="32">
        <v>2283</v>
      </c>
      <c r="B2557" s="47" t="s">
        <v>2504</v>
      </c>
      <c r="C2557" s="47"/>
      <c r="D2557" s="47"/>
      <c r="E2557" s="48">
        <v>42.423000000000002</v>
      </c>
      <c r="F2557" s="47"/>
      <c r="G2557" s="47"/>
      <c r="H2557" s="47"/>
      <c r="I2557" s="49">
        <v>419.07267000000002</v>
      </c>
      <c r="J2557" s="47" t="s">
        <v>87</v>
      </c>
      <c r="K2557" s="49"/>
      <c r="L2557" s="49"/>
      <c r="M2557" s="49"/>
      <c r="N2557" s="49"/>
      <c r="O2557" s="49"/>
      <c r="P2557" s="49"/>
      <c r="Q2557" s="49"/>
      <c r="R2557" s="49"/>
      <c r="S2557" s="47"/>
      <c r="T2557" s="46">
        <v>2575040</v>
      </c>
      <c r="U2557" s="46">
        <v>4715509</v>
      </c>
      <c r="V2557" s="46" t="s">
        <v>87</v>
      </c>
      <c r="W2557" s="46">
        <v>10843072</v>
      </c>
      <c r="X2557" s="30">
        <v>3</v>
      </c>
    </row>
    <row r="2558" spans="1:24" x14ac:dyDescent="0.3">
      <c r="A2558" s="32">
        <v>2284</v>
      </c>
      <c r="B2558" s="47" t="s">
        <v>3159</v>
      </c>
      <c r="C2558" s="47"/>
      <c r="D2558" s="47"/>
      <c r="E2558" s="48">
        <v>42.460999999999999</v>
      </c>
      <c r="F2558" s="47"/>
      <c r="G2558" s="47"/>
      <c r="H2558" s="47"/>
      <c r="I2558" s="49">
        <v>352.22442999999998</v>
      </c>
      <c r="J2558" s="47" t="s">
        <v>87</v>
      </c>
      <c r="K2558" s="49"/>
      <c r="L2558" s="49"/>
      <c r="M2558" s="49"/>
      <c r="N2558" s="49"/>
      <c r="O2558" s="49"/>
      <c r="P2558" s="49"/>
      <c r="Q2558" s="49"/>
      <c r="R2558" s="49"/>
      <c r="S2558" s="47"/>
      <c r="T2558" s="46">
        <v>674204</v>
      </c>
      <c r="U2558" s="46">
        <v>1320545</v>
      </c>
      <c r="V2558" s="46">
        <v>666280</v>
      </c>
      <c r="W2558" s="46">
        <v>583766</v>
      </c>
      <c r="X2558" s="30">
        <v>4</v>
      </c>
    </row>
    <row r="2559" spans="1:24" x14ac:dyDescent="0.3">
      <c r="A2559" s="32">
        <v>2285</v>
      </c>
      <c r="B2559" s="47" t="s">
        <v>3160</v>
      </c>
      <c r="C2559" s="47"/>
      <c r="D2559" s="47"/>
      <c r="E2559" s="48">
        <v>42.484000000000002</v>
      </c>
      <c r="F2559" s="47"/>
      <c r="G2559" s="47"/>
      <c r="H2559" s="47"/>
      <c r="I2559" s="49">
        <v>325.17847999999998</v>
      </c>
      <c r="J2559" s="47" t="s">
        <v>87</v>
      </c>
      <c r="K2559" s="49"/>
      <c r="L2559" s="49"/>
      <c r="M2559" s="49"/>
      <c r="N2559" s="49"/>
      <c r="O2559" s="49"/>
      <c r="P2559" s="49"/>
      <c r="Q2559" s="49"/>
      <c r="R2559" s="49"/>
      <c r="S2559" s="47"/>
      <c r="T2559" s="46"/>
      <c r="U2559" s="46"/>
      <c r="V2559" s="46"/>
      <c r="W2559" s="46">
        <v>4689751</v>
      </c>
      <c r="X2559" s="30">
        <v>1</v>
      </c>
    </row>
    <row r="2560" spans="1:24" x14ac:dyDescent="0.3">
      <c r="A2560" s="32">
        <v>2286</v>
      </c>
      <c r="B2560" s="47" t="s">
        <v>3161</v>
      </c>
      <c r="C2560" s="47"/>
      <c r="D2560" s="47"/>
      <c r="E2560" s="48">
        <v>42.494999999999997</v>
      </c>
      <c r="F2560" s="47"/>
      <c r="G2560" s="47"/>
      <c r="H2560" s="47"/>
      <c r="I2560" s="49">
        <v>492.22462999999999</v>
      </c>
      <c r="J2560" s="47" t="s">
        <v>87</v>
      </c>
      <c r="K2560" s="49"/>
      <c r="L2560" s="49"/>
      <c r="M2560" s="49"/>
      <c r="N2560" s="49"/>
      <c r="O2560" s="49"/>
      <c r="P2560" s="49"/>
      <c r="Q2560" s="49"/>
      <c r="R2560" s="49"/>
      <c r="S2560" s="47"/>
      <c r="T2560" s="46"/>
      <c r="U2560" s="46">
        <v>1088889</v>
      </c>
      <c r="V2560" s="46">
        <v>870271</v>
      </c>
      <c r="W2560" s="46">
        <v>1431242</v>
      </c>
      <c r="X2560" s="30">
        <v>3</v>
      </c>
    </row>
    <row r="2561" spans="1:24" x14ac:dyDescent="0.3">
      <c r="A2561" s="32">
        <v>2287</v>
      </c>
      <c r="B2561" s="47" t="s">
        <v>3162</v>
      </c>
      <c r="C2561" s="47"/>
      <c r="D2561" s="47"/>
      <c r="E2561" s="48">
        <v>42.500999999999998</v>
      </c>
      <c r="F2561" s="47"/>
      <c r="G2561" s="47"/>
      <c r="H2561" s="47"/>
      <c r="I2561" s="49">
        <v>568.25720000000001</v>
      </c>
      <c r="J2561" s="47" t="s">
        <v>87</v>
      </c>
      <c r="K2561" s="49"/>
      <c r="L2561" s="49"/>
      <c r="M2561" s="49"/>
      <c r="N2561" s="49"/>
      <c r="O2561" s="49"/>
      <c r="P2561" s="49"/>
      <c r="Q2561" s="49"/>
      <c r="R2561" s="49"/>
      <c r="S2561" s="47"/>
      <c r="T2561" s="46"/>
      <c r="U2561" s="46"/>
      <c r="V2561" s="46"/>
      <c r="W2561" s="46">
        <v>58595010</v>
      </c>
      <c r="X2561" s="30">
        <v>1</v>
      </c>
    </row>
    <row r="2562" spans="1:24" x14ac:dyDescent="0.3">
      <c r="A2562" s="32">
        <v>2288</v>
      </c>
      <c r="B2562" s="47" t="s">
        <v>3163</v>
      </c>
      <c r="C2562" s="47"/>
      <c r="D2562" s="47"/>
      <c r="E2562" s="48">
        <v>42.503999999999998</v>
      </c>
      <c r="F2562" s="47"/>
      <c r="G2562" s="47"/>
      <c r="H2562" s="47"/>
      <c r="I2562" s="49">
        <v>470.33906000000002</v>
      </c>
      <c r="J2562" s="47" t="s">
        <v>87</v>
      </c>
      <c r="K2562" s="49"/>
      <c r="L2562" s="49"/>
      <c r="M2562" s="49"/>
      <c r="N2562" s="49"/>
      <c r="O2562" s="49"/>
      <c r="P2562" s="49"/>
      <c r="Q2562" s="49"/>
      <c r="R2562" s="49"/>
      <c r="S2562" s="47"/>
      <c r="T2562" s="46"/>
      <c r="U2562" s="46">
        <v>15032092</v>
      </c>
      <c r="V2562" s="46"/>
      <c r="W2562" s="46"/>
      <c r="X2562" s="30">
        <v>1</v>
      </c>
    </row>
    <row r="2563" spans="1:24" x14ac:dyDescent="0.3">
      <c r="A2563" s="32">
        <v>2289</v>
      </c>
      <c r="B2563" s="47" t="s">
        <v>3164</v>
      </c>
      <c r="C2563" s="47"/>
      <c r="D2563" s="47"/>
      <c r="E2563" s="48">
        <v>42.509</v>
      </c>
      <c r="F2563" s="47"/>
      <c r="G2563" s="47"/>
      <c r="H2563" s="47"/>
      <c r="I2563" s="49">
        <v>395.16282999999999</v>
      </c>
      <c r="J2563" s="47" t="s">
        <v>87</v>
      </c>
      <c r="K2563" s="49"/>
      <c r="L2563" s="49"/>
      <c r="M2563" s="49"/>
      <c r="N2563" s="49"/>
      <c r="O2563" s="49"/>
      <c r="P2563" s="49"/>
      <c r="Q2563" s="49"/>
      <c r="R2563" s="49"/>
      <c r="S2563" s="47"/>
      <c r="T2563" s="46"/>
      <c r="U2563" s="46">
        <v>1687023</v>
      </c>
      <c r="V2563" s="46"/>
      <c r="W2563" s="46"/>
      <c r="X2563" s="30">
        <v>1</v>
      </c>
    </row>
    <row r="2564" spans="1:24" x14ac:dyDescent="0.3">
      <c r="A2564" s="32">
        <v>2290</v>
      </c>
      <c r="B2564" s="47" t="s">
        <v>3165</v>
      </c>
      <c r="C2564" s="47"/>
      <c r="D2564" s="47"/>
      <c r="E2564" s="48">
        <v>42.515000000000001</v>
      </c>
      <c r="F2564" s="47"/>
      <c r="G2564" s="47"/>
      <c r="H2564" s="47"/>
      <c r="I2564" s="49">
        <v>327.05934999999999</v>
      </c>
      <c r="J2564" s="47" t="s">
        <v>87</v>
      </c>
      <c r="K2564" s="49"/>
      <c r="L2564" s="49"/>
      <c r="M2564" s="49"/>
      <c r="N2564" s="49"/>
      <c r="O2564" s="49"/>
      <c r="P2564" s="49"/>
      <c r="Q2564" s="49"/>
      <c r="R2564" s="49"/>
      <c r="S2564" s="47"/>
      <c r="T2564" s="46" t="s">
        <v>87</v>
      </c>
      <c r="U2564" s="46"/>
      <c r="V2564" s="46"/>
      <c r="W2564" s="46">
        <v>3591791</v>
      </c>
      <c r="X2564" s="30">
        <v>1</v>
      </c>
    </row>
    <row r="2565" spans="1:24" x14ac:dyDescent="0.3">
      <c r="A2565" s="32">
        <v>2291</v>
      </c>
      <c r="B2565" s="47" t="s">
        <v>3166</v>
      </c>
      <c r="C2565" s="47"/>
      <c r="D2565" s="47"/>
      <c r="E2565" s="48">
        <v>42.524999999999999</v>
      </c>
      <c r="F2565" s="47"/>
      <c r="G2565" s="47"/>
      <c r="H2565" s="47"/>
      <c r="I2565" s="49">
        <v>427.17975999999999</v>
      </c>
      <c r="J2565" s="47" t="s">
        <v>87</v>
      </c>
      <c r="K2565" s="49"/>
      <c r="L2565" s="49"/>
      <c r="M2565" s="49"/>
      <c r="N2565" s="49"/>
      <c r="O2565" s="49"/>
      <c r="P2565" s="49"/>
      <c r="Q2565" s="49"/>
      <c r="R2565" s="49"/>
      <c r="S2565" s="47"/>
      <c r="T2565" s="46" t="s">
        <v>87</v>
      </c>
      <c r="U2565" s="46"/>
      <c r="V2565" s="46"/>
      <c r="W2565" s="46">
        <v>26116036</v>
      </c>
      <c r="X2565" s="30">
        <v>1</v>
      </c>
    </row>
    <row r="2566" spans="1:24" x14ac:dyDescent="0.3">
      <c r="A2566" s="32">
        <v>2292</v>
      </c>
      <c r="B2566" s="47" t="s">
        <v>3167</v>
      </c>
      <c r="C2566" s="47"/>
      <c r="D2566" s="47"/>
      <c r="E2566" s="48">
        <v>42.591000000000001</v>
      </c>
      <c r="F2566" s="47"/>
      <c r="G2566" s="47"/>
      <c r="H2566" s="47"/>
      <c r="I2566" s="49">
        <v>348.12351999999998</v>
      </c>
      <c r="J2566" s="47" t="s">
        <v>87</v>
      </c>
      <c r="K2566" s="49"/>
      <c r="L2566" s="49"/>
      <c r="M2566" s="49"/>
      <c r="N2566" s="49"/>
      <c r="O2566" s="49"/>
      <c r="P2566" s="49"/>
      <c r="Q2566" s="49"/>
      <c r="R2566" s="49"/>
      <c r="S2566" s="47"/>
      <c r="T2566" s="46"/>
      <c r="U2566" s="46">
        <v>2991563</v>
      </c>
      <c r="V2566" s="46"/>
      <c r="W2566" s="46">
        <v>2918137</v>
      </c>
      <c r="X2566" s="30">
        <v>2</v>
      </c>
    </row>
    <row r="2567" spans="1:24" x14ac:dyDescent="0.3">
      <c r="A2567" s="32">
        <v>2293</v>
      </c>
      <c r="B2567" s="47" t="s">
        <v>3168</v>
      </c>
      <c r="C2567" s="47"/>
      <c r="D2567" s="47"/>
      <c r="E2567" s="48">
        <v>42.895000000000003</v>
      </c>
      <c r="F2567" s="47"/>
      <c r="G2567" s="47"/>
      <c r="H2567" s="47"/>
      <c r="I2567" s="49">
        <v>360.41413999999997</v>
      </c>
      <c r="J2567" s="47" t="s">
        <v>87</v>
      </c>
      <c r="K2567" s="49"/>
      <c r="L2567" s="49"/>
      <c r="M2567" s="49"/>
      <c r="N2567" s="49"/>
      <c r="O2567" s="49"/>
      <c r="P2567" s="49"/>
      <c r="Q2567" s="49"/>
      <c r="R2567" s="49"/>
      <c r="S2567" s="47"/>
      <c r="T2567" s="46">
        <v>228212</v>
      </c>
      <c r="U2567" s="46">
        <v>111442</v>
      </c>
      <c r="V2567" s="46" t="s">
        <v>87</v>
      </c>
      <c r="W2567" s="46" t="s">
        <v>87</v>
      </c>
      <c r="X2567" s="30">
        <v>2</v>
      </c>
    </row>
    <row r="2568" spans="1:24" x14ac:dyDescent="0.3">
      <c r="A2568" s="32">
        <v>2294</v>
      </c>
      <c r="B2568" s="47" t="s">
        <v>3169</v>
      </c>
      <c r="C2568" s="47"/>
      <c r="D2568" s="47"/>
      <c r="E2568" s="48">
        <v>43.534999999999997</v>
      </c>
      <c r="F2568" s="47"/>
      <c r="G2568" s="47"/>
      <c r="H2568" s="47"/>
      <c r="I2568" s="49">
        <v>529.19322</v>
      </c>
      <c r="J2568" s="47" t="s">
        <v>87</v>
      </c>
      <c r="K2568" s="49"/>
      <c r="L2568" s="49"/>
      <c r="M2568" s="49"/>
      <c r="N2568" s="49"/>
      <c r="O2568" s="49"/>
      <c r="P2568" s="49"/>
      <c r="Q2568" s="49"/>
      <c r="R2568" s="49"/>
      <c r="S2568" s="47"/>
      <c r="T2568" s="46">
        <v>1653727</v>
      </c>
      <c r="U2568" s="46" t="s">
        <v>87</v>
      </c>
      <c r="V2568" s="46" t="s">
        <v>87</v>
      </c>
      <c r="W2568" s="46">
        <v>93114</v>
      </c>
      <c r="X2568" s="30">
        <v>2</v>
      </c>
    </row>
    <row r="2569" spans="1:24" x14ac:dyDescent="0.3">
      <c r="A2569" s="32">
        <v>2295</v>
      </c>
      <c r="B2569" s="47" t="s">
        <v>3170</v>
      </c>
      <c r="C2569" s="47"/>
      <c r="D2569" s="47"/>
      <c r="E2569" s="48">
        <v>43.543999999999997</v>
      </c>
      <c r="F2569" s="47"/>
      <c r="G2569" s="47"/>
      <c r="H2569" s="47"/>
      <c r="I2569" s="49">
        <v>586.26775999999995</v>
      </c>
      <c r="J2569" s="47" t="s">
        <v>87</v>
      </c>
      <c r="K2569" s="49"/>
      <c r="L2569" s="49"/>
      <c r="M2569" s="49"/>
      <c r="N2569" s="49"/>
      <c r="O2569" s="49"/>
      <c r="P2569" s="49"/>
      <c r="Q2569" s="49"/>
      <c r="R2569" s="49"/>
      <c r="S2569" s="47"/>
      <c r="T2569" s="46"/>
      <c r="U2569" s="46">
        <v>1502153</v>
      </c>
      <c r="V2569" s="46">
        <v>1731924</v>
      </c>
      <c r="W2569" s="46">
        <v>3148793</v>
      </c>
      <c r="X2569" s="30">
        <v>3</v>
      </c>
    </row>
    <row r="2570" spans="1:24" x14ac:dyDescent="0.3">
      <c r="A2570" s="32">
        <v>2296</v>
      </c>
      <c r="B2570" s="47" t="s">
        <v>3171</v>
      </c>
      <c r="C2570" s="47"/>
      <c r="D2570" s="47"/>
      <c r="E2570" s="48">
        <v>43.55</v>
      </c>
      <c r="F2570" s="47"/>
      <c r="G2570" s="47"/>
      <c r="H2570" s="47"/>
      <c r="I2570" s="49">
        <v>769.8306</v>
      </c>
      <c r="J2570" s="47" t="s">
        <v>87</v>
      </c>
      <c r="K2570" s="49"/>
      <c r="L2570" s="49"/>
      <c r="M2570" s="49"/>
      <c r="N2570" s="49"/>
      <c r="O2570" s="49"/>
      <c r="P2570" s="49"/>
      <c r="Q2570" s="49"/>
      <c r="R2570" s="49"/>
      <c r="S2570" s="47"/>
      <c r="T2570" s="46">
        <v>1392199</v>
      </c>
      <c r="U2570" s="46">
        <v>80707</v>
      </c>
      <c r="V2570" s="46">
        <v>51502</v>
      </c>
      <c r="W2570" s="46">
        <v>45892</v>
      </c>
      <c r="X2570" s="30">
        <v>4</v>
      </c>
    </row>
    <row r="2571" spans="1:24" x14ac:dyDescent="0.3">
      <c r="A2571" s="32">
        <v>2297</v>
      </c>
      <c r="B2571" s="47" t="s">
        <v>3172</v>
      </c>
      <c r="C2571" s="47"/>
      <c r="D2571" s="47"/>
      <c r="E2571" s="48">
        <v>43.621000000000002</v>
      </c>
      <c r="F2571" s="47"/>
      <c r="G2571" s="47"/>
      <c r="H2571" s="47"/>
      <c r="I2571" s="49">
        <v>383.08058999999997</v>
      </c>
      <c r="J2571" s="47" t="s">
        <v>87</v>
      </c>
      <c r="K2571" s="49"/>
      <c r="L2571" s="49"/>
      <c r="M2571" s="49"/>
      <c r="N2571" s="49"/>
      <c r="O2571" s="49"/>
      <c r="P2571" s="49"/>
      <c r="Q2571" s="49"/>
      <c r="R2571" s="49"/>
      <c r="S2571" s="47"/>
      <c r="T2571" s="46"/>
      <c r="U2571" s="46"/>
      <c r="V2571" s="46"/>
      <c r="W2571" s="46">
        <v>3084707</v>
      </c>
      <c r="X2571" s="30">
        <v>1</v>
      </c>
    </row>
    <row r="2572" spans="1:24" x14ac:dyDescent="0.3">
      <c r="A2572" s="32">
        <v>2298</v>
      </c>
      <c r="B2572" s="47" t="s">
        <v>3173</v>
      </c>
      <c r="C2572" s="47"/>
      <c r="D2572" s="47"/>
      <c r="E2572" s="48">
        <v>43.637999999999998</v>
      </c>
      <c r="F2572" s="47"/>
      <c r="G2572" s="47"/>
      <c r="H2572" s="47"/>
      <c r="I2572" s="49">
        <v>423.07711</v>
      </c>
      <c r="J2572" s="47" t="s">
        <v>87</v>
      </c>
      <c r="K2572" s="49"/>
      <c r="L2572" s="49"/>
      <c r="M2572" s="49"/>
      <c r="N2572" s="49"/>
      <c r="O2572" s="49"/>
      <c r="P2572" s="49"/>
      <c r="Q2572" s="49"/>
      <c r="R2572" s="49"/>
      <c r="S2572" s="47"/>
      <c r="T2572" s="46" t="s">
        <v>87</v>
      </c>
      <c r="U2572" s="46"/>
      <c r="V2572" s="46">
        <v>3353901</v>
      </c>
      <c r="W2572" s="46">
        <v>5920636</v>
      </c>
      <c r="X2572" s="30">
        <v>2</v>
      </c>
    </row>
    <row r="2573" spans="1:24" x14ac:dyDescent="0.3">
      <c r="A2573" s="32">
        <v>2299</v>
      </c>
      <c r="B2573" s="47" t="s">
        <v>3174</v>
      </c>
      <c r="C2573" s="47"/>
      <c r="D2573" s="47"/>
      <c r="E2573" s="48">
        <v>43.64</v>
      </c>
      <c r="F2573" s="47"/>
      <c r="G2573" s="47"/>
      <c r="H2573" s="47"/>
      <c r="I2573" s="49">
        <v>394.19207999999998</v>
      </c>
      <c r="J2573" s="47" t="s">
        <v>87</v>
      </c>
      <c r="K2573" s="49"/>
      <c r="L2573" s="49"/>
      <c r="M2573" s="49"/>
      <c r="N2573" s="49"/>
      <c r="O2573" s="49"/>
      <c r="P2573" s="49"/>
      <c r="Q2573" s="49"/>
      <c r="R2573" s="49"/>
      <c r="S2573" s="47"/>
      <c r="T2573" s="46" t="s">
        <v>87</v>
      </c>
      <c r="U2573" s="46"/>
      <c r="V2573" s="46"/>
      <c r="W2573" s="46">
        <v>2368744</v>
      </c>
      <c r="X2573" s="30">
        <v>1</v>
      </c>
    </row>
    <row r="2574" spans="1:24" x14ac:dyDescent="0.3">
      <c r="A2574" s="32">
        <v>2300</v>
      </c>
      <c r="B2574" s="47" t="s">
        <v>3175</v>
      </c>
      <c r="C2574" s="47"/>
      <c r="D2574" s="47"/>
      <c r="E2574" s="48">
        <v>43.643999999999998</v>
      </c>
      <c r="F2574" s="47"/>
      <c r="G2574" s="47"/>
      <c r="H2574" s="47"/>
      <c r="I2574" s="49">
        <v>432.14684</v>
      </c>
      <c r="J2574" s="47" t="s">
        <v>87</v>
      </c>
      <c r="K2574" s="49"/>
      <c r="L2574" s="49"/>
      <c r="M2574" s="49"/>
      <c r="N2574" s="49"/>
      <c r="O2574" s="49"/>
      <c r="P2574" s="49"/>
      <c r="Q2574" s="49"/>
      <c r="R2574" s="49"/>
      <c r="S2574" s="47"/>
      <c r="T2574" s="46" t="s">
        <v>87</v>
      </c>
      <c r="U2574" s="46"/>
      <c r="V2574" s="46"/>
      <c r="W2574" s="46">
        <v>3084707</v>
      </c>
      <c r="X2574" s="30">
        <v>1</v>
      </c>
    </row>
    <row r="2575" spans="1:24" x14ac:dyDescent="0.3">
      <c r="A2575" s="32">
        <v>2301</v>
      </c>
      <c r="B2575" s="47" t="s">
        <v>3176</v>
      </c>
      <c r="C2575" s="47"/>
      <c r="D2575" s="47"/>
      <c r="E2575" s="48">
        <v>43.646999999999998</v>
      </c>
      <c r="F2575" s="47"/>
      <c r="G2575" s="47"/>
      <c r="H2575" s="47"/>
      <c r="I2575" s="49">
        <v>586.26775999999995</v>
      </c>
      <c r="J2575" s="47" t="s">
        <v>87</v>
      </c>
      <c r="K2575" s="49"/>
      <c r="L2575" s="49"/>
      <c r="M2575" s="49"/>
      <c r="N2575" s="49"/>
      <c r="O2575" s="49"/>
      <c r="P2575" s="49"/>
      <c r="Q2575" s="49"/>
      <c r="R2575" s="49"/>
      <c r="S2575" s="47"/>
      <c r="T2575" s="46"/>
      <c r="U2575" s="46"/>
      <c r="V2575" s="46"/>
      <c r="W2575" s="46">
        <v>14422151</v>
      </c>
      <c r="X2575" s="30">
        <v>1</v>
      </c>
    </row>
    <row r="2576" spans="1:24" x14ac:dyDescent="0.3">
      <c r="A2576" s="32">
        <v>2302</v>
      </c>
      <c r="B2576" s="47" t="s">
        <v>3177</v>
      </c>
      <c r="C2576" s="47"/>
      <c r="D2576" s="47"/>
      <c r="E2576" s="48">
        <v>43.646999999999998</v>
      </c>
      <c r="F2576" s="47"/>
      <c r="G2576" s="47"/>
      <c r="H2576" s="47"/>
      <c r="I2576" s="49">
        <v>404.06477000000001</v>
      </c>
      <c r="J2576" s="47" t="s">
        <v>87</v>
      </c>
      <c r="K2576" s="49"/>
      <c r="L2576" s="49"/>
      <c r="M2576" s="49"/>
      <c r="N2576" s="49"/>
      <c r="O2576" s="49"/>
      <c r="P2576" s="49"/>
      <c r="Q2576" s="49"/>
      <c r="R2576" s="49"/>
      <c r="S2576" s="47"/>
      <c r="T2576" s="46"/>
      <c r="U2576" s="46"/>
      <c r="V2576" s="46">
        <v>448732</v>
      </c>
      <c r="W2576" s="46">
        <v>550030</v>
      </c>
      <c r="X2576" s="30">
        <v>2</v>
      </c>
    </row>
    <row r="2577" spans="1:24" x14ac:dyDescent="0.3">
      <c r="A2577" s="32">
        <v>2303</v>
      </c>
      <c r="B2577" s="47" t="s">
        <v>3178</v>
      </c>
      <c r="C2577" s="47"/>
      <c r="D2577" s="47"/>
      <c r="E2577" s="48">
        <v>43.651000000000003</v>
      </c>
      <c r="F2577" s="47"/>
      <c r="G2577" s="47"/>
      <c r="H2577" s="47"/>
      <c r="I2577" s="49">
        <v>461.13700999999998</v>
      </c>
      <c r="J2577" s="47" t="s">
        <v>87</v>
      </c>
      <c r="K2577" s="49"/>
      <c r="L2577" s="49"/>
      <c r="M2577" s="49"/>
      <c r="N2577" s="49"/>
      <c r="O2577" s="49"/>
      <c r="P2577" s="49"/>
      <c r="Q2577" s="49"/>
      <c r="R2577" s="49"/>
      <c r="S2577" s="47"/>
      <c r="T2577" s="46"/>
      <c r="U2577" s="46">
        <v>3562770</v>
      </c>
      <c r="V2577" s="46">
        <v>4186705</v>
      </c>
      <c r="W2577" s="46">
        <v>7149195</v>
      </c>
      <c r="X2577" s="30">
        <v>3</v>
      </c>
    </row>
    <row r="2578" spans="1:24" x14ac:dyDescent="0.3">
      <c r="A2578" s="32">
        <v>2304</v>
      </c>
      <c r="B2578" s="47" t="s">
        <v>3179</v>
      </c>
      <c r="C2578" s="47"/>
      <c r="D2578" s="47"/>
      <c r="E2578" s="48">
        <v>43.656999999999996</v>
      </c>
      <c r="F2578" s="47"/>
      <c r="G2578" s="47"/>
      <c r="H2578" s="47"/>
      <c r="I2578" s="49">
        <v>383.08058999999997</v>
      </c>
      <c r="J2578" s="47" t="s">
        <v>87</v>
      </c>
      <c r="K2578" s="49"/>
      <c r="L2578" s="49"/>
      <c r="M2578" s="49"/>
      <c r="N2578" s="49"/>
      <c r="O2578" s="49"/>
      <c r="P2578" s="49"/>
      <c r="Q2578" s="49"/>
      <c r="R2578" s="49"/>
      <c r="S2578" s="47"/>
      <c r="T2578" s="46" t="s">
        <v>87</v>
      </c>
      <c r="U2578" s="46"/>
      <c r="V2578" s="46"/>
      <c r="W2578" s="46">
        <v>16279147</v>
      </c>
      <c r="X2578" s="30">
        <v>1</v>
      </c>
    </row>
    <row r="2579" spans="1:24" x14ac:dyDescent="0.3">
      <c r="A2579" s="32">
        <v>2305</v>
      </c>
      <c r="B2579" s="47" t="s">
        <v>3180</v>
      </c>
      <c r="C2579" s="47"/>
      <c r="D2579" s="47"/>
      <c r="E2579" s="48">
        <v>43.664999999999999</v>
      </c>
      <c r="F2579" s="47"/>
      <c r="G2579" s="47"/>
      <c r="H2579" s="47"/>
      <c r="I2579" s="49">
        <v>308.20943999999997</v>
      </c>
      <c r="J2579" s="47" t="s">
        <v>87</v>
      </c>
      <c r="K2579" s="49"/>
      <c r="L2579" s="49"/>
      <c r="M2579" s="49"/>
      <c r="N2579" s="49"/>
      <c r="O2579" s="49"/>
      <c r="P2579" s="49"/>
      <c r="Q2579" s="49"/>
      <c r="R2579" s="49"/>
      <c r="S2579" s="47"/>
      <c r="T2579" s="46">
        <v>23195</v>
      </c>
      <c r="U2579" s="46">
        <v>33002</v>
      </c>
      <c r="V2579" s="46">
        <v>4952187</v>
      </c>
      <c r="W2579" s="46" t="s">
        <v>87</v>
      </c>
      <c r="X2579" s="30">
        <v>3</v>
      </c>
    </row>
    <row r="2580" spans="1:24" x14ac:dyDescent="0.3">
      <c r="A2580" s="32">
        <v>2306</v>
      </c>
      <c r="B2580" s="47" t="s">
        <v>794</v>
      </c>
      <c r="C2580" s="47"/>
      <c r="D2580" s="47"/>
      <c r="E2580" s="48">
        <v>43.67</v>
      </c>
      <c r="F2580" s="47"/>
      <c r="G2580" s="47"/>
      <c r="H2580" s="47"/>
      <c r="I2580" s="49">
        <v>470.23124000000001</v>
      </c>
      <c r="J2580" s="47" t="s">
        <v>87</v>
      </c>
      <c r="K2580" s="49"/>
      <c r="L2580" s="49"/>
      <c r="M2580" s="49"/>
      <c r="N2580" s="49"/>
      <c r="O2580" s="49"/>
      <c r="P2580" s="49"/>
      <c r="Q2580" s="49"/>
      <c r="R2580" s="49"/>
      <c r="S2580" s="47"/>
      <c r="T2580" s="46"/>
      <c r="U2580" s="46"/>
      <c r="V2580" s="46"/>
      <c r="W2580" s="46">
        <v>1160919</v>
      </c>
      <c r="X2580" s="30">
        <v>1</v>
      </c>
    </row>
    <row r="2581" spans="1:24" x14ac:dyDescent="0.3">
      <c r="A2581" s="32">
        <v>2307</v>
      </c>
      <c r="B2581" s="47" t="s">
        <v>2507</v>
      </c>
      <c r="C2581" s="47"/>
      <c r="D2581" s="47"/>
      <c r="E2581" s="48">
        <v>43.759</v>
      </c>
      <c r="F2581" s="47"/>
      <c r="G2581" s="47"/>
      <c r="H2581" s="47"/>
      <c r="I2581" s="49">
        <v>650.17345</v>
      </c>
      <c r="J2581" s="47" t="s">
        <v>87</v>
      </c>
      <c r="K2581" s="49"/>
      <c r="L2581" s="49"/>
      <c r="M2581" s="49"/>
      <c r="N2581" s="49"/>
      <c r="O2581" s="49"/>
      <c r="P2581" s="49"/>
      <c r="Q2581" s="49"/>
      <c r="R2581" s="49"/>
      <c r="S2581" s="47"/>
      <c r="T2581" s="46" t="s">
        <v>87</v>
      </c>
      <c r="U2581" s="46">
        <v>123270</v>
      </c>
      <c r="V2581" s="46">
        <v>59208</v>
      </c>
      <c r="W2581" s="46">
        <v>156745</v>
      </c>
      <c r="X2581" s="30">
        <v>3</v>
      </c>
    </row>
    <row r="2582" spans="1:24" x14ac:dyDescent="0.3">
      <c r="A2582" s="32">
        <v>2308</v>
      </c>
      <c r="B2582" s="47" t="s">
        <v>2505</v>
      </c>
      <c r="C2582" s="47"/>
      <c r="D2582" s="47"/>
      <c r="E2582" s="48">
        <v>43.883000000000003</v>
      </c>
      <c r="F2582" s="47"/>
      <c r="G2582" s="47"/>
      <c r="H2582" s="47"/>
      <c r="I2582" s="49">
        <v>236.11554000000001</v>
      </c>
      <c r="J2582" s="47" t="s">
        <v>87</v>
      </c>
      <c r="K2582" s="49"/>
      <c r="L2582" s="49"/>
      <c r="M2582" s="49"/>
      <c r="N2582" s="49"/>
      <c r="O2582" s="49"/>
      <c r="P2582" s="49"/>
      <c r="Q2582" s="49"/>
      <c r="R2582" s="49"/>
      <c r="S2582" s="47"/>
      <c r="T2582" s="46">
        <v>1837809</v>
      </c>
      <c r="U2582" s="46" t="s">
        <v>87</v>
      </c>
      <c r="V2582" s="46" t="s">
        <v>87</v>
      </c>
      <c r="W2582" s="46">
        <v>117186</v>
      </c>
      <c r="X2582" s="30">
        <v>2</v>
      </c>
    </row>
    <row r="2583" spans="1:24" x14ac:dyDescent="0.3">
      <c r="A2583" s="32">
        <v>2309</v>
      </c>
      <c r="B2583" s="47" t="s">
        <v>3181</v>
      </c>
      <c r="C2583" s="47"/>
      <c r="D2583" s="47"/>
      <c r="E2583" s="48">
        <v>44.008000000000003</v>
      </c>
      <c r="F2583" s="47"/>
      <c r="G2583" s="47"/>
      <c r="H2583" s="47"/>
      <c r="I2583" s="49">
        <v>188.10431</v>
      </c>
      <c r="J2583" s="47" t="s">
        <v>87</v>
      </c>
      <c r="K2583" s="49"/>
      <c r="L2583" s="49"/>
      <c r="M2583" s="49"/>
      <c r="N2583" s="49"/>
      <c r="O2583" s="49"/>
      <c r="P2583" s="49"/>
      <c r="Q2583" s="49"/>
      <c r="R2583" s="49"/>
      <c r="S2583" s="47"/>
      <c r="T2583" s="46" t="s">
        <v>87</v>
      </c>
      <c r="U2583" s="46"/>
      <c r="V2583" s="46">
        <v>2021371</v>
      </c>
      <c r="W2583" s="46">
        <v>3961724</v>
      </c>
      <c r="X2583" s="30">
        <v>2</v>
      </c>
    </row>
    <row r="2584" spans="1:24" x14ac:dyDescent="0.3">
      <c r="A2584" s="32">
        <v>2310</v>
      </c>
      <c r="B2584" s="47" t="s">
        <v>3182</v>
      </c>
      <c r="C2584" s="47"/>
      <c r="D2584" s="47"/>
      <c r="E2584" s="48">
        <v>44.021999999999998</v>
      </c>
      <c r="F2584" s="47"/>
      <c r="G2584" s="47"/>
      <c r="H2584" s="47"/>
      <c r="I2584" s="49">
        <v>341.06650999999999</v>
      </c>
      <c r="J2584" s="47" t="s">
        <v>87</v>
      </c>
      <c r="K2584" s="49"/>
      <c r="L2584" s="49"/>
      <c r="M2584" s="49"/>
      <c r="N2584" s="49"/>
      <c r="O2584" s="49"/>
      <c r="P2584" s="49"/>
      <c r="Q2584" s="49"/>
      <c r="R2584" s="49"/>
      <c r="S2584" s="47"/>
      <c r="T2584" s="46"/>
      <c r="U2584" s="46"/>
      <c r="V2584" s="46"/>
      <c r="W2584" s="46">
        <v>15379216</v>
      </c>
      <c r="X2584" s="30">
        <v>1</v>
      </c>
    </row>
    <row r="2585" spans="1:24" x14ac:dyDescent="0.3">
      <c r="A2585" s="32">
        <v>2311</v>
      </c>
      <c r="B2585" s="47" t="s">
        <v>3183</v>
      </c>
      <c r="C2585" s="47"/>
      <c r="D2585" s="47"/>
      <c r="E2585" s="48">
        <v>44.026000000000003</v>
      </c>
      <c r="F2585" s="47"/>
      <c r="G2585" s="47"/>
      <c r="H2585" s="47"/>
      <c r="I2585" s="49">
        <v>276.03523999999999</v>
      </c>
      <c r="J2585" s="47" t="s">
        <v>87</v>
      </c>
      <c r="K2585" s="49"/>
      <c r="L2585" s="49"/>
      <c r="M2585" s="49"/>
      <c r="N2585" s="49"/>
      <c r="O2585" s="49"/>
      <c r="P2585" s="49"/>
      <c r="Q2585" s="49"/>
      <c r="R2585" s="49"/>
      <c r="S2585" s="47"/>
      <c r="T2585" s="46"/>
      <c r="U2585" s="46">
        <v>166279</v>
      </c>
      <c r="V2585" s="46"/>
      <c r="W2585" s="46">
        <v>303000</v>
      </c>
      <c r="X2585" s="30">
        <v>2</v>
      </c>
    </row>
    <row r="2586" spans="1:24" x14ac:dyDescent="0.3">
      <c r="A2586" s="32">
        <v>2312</v>
      </c>
      <c r="B2586" s="47" t="s">
        <v>3184</v>
      </c>
      <c r="C2586" s="47"/>
      <c r="D2586" s="47"/>
      <c r="E2586" s="48">
        <v>44.027999999999999</v>
      </c>
      <c r="F2586" s="47"/>
      <c r="G2586" s="47"/>
      <c r="H2586" s="47"/>
      <c r="I2586" s="49">
        <v>401.09410000000003</v>
      </c>
      <c r="J2586" s="47" t="s">
        <v>87</v>
      </c>
      <c r="K2586" s="49"/>
      <c r="L2586" s="49"/>
      <c r="M2586" s="49"/>
      <c r="N2586" s="49"/>
      <c r="O2586" s="49"/>
      <c r="P2586" s="49"/>
      <c r="Q2586" s="49"/>
      <c r="R2586" s="49"/>
      <c r="S2586" s="47"/>
      <c r="T2586" s="46" t="s">
        <v>87</v>
      </c>
      <c r="U2586" s="46"/>
      <c r="V2586" s="46">
        <v>1878711</v>
      </c>
      <c r="W2586" s="46">
        <v>4005737</v>
      </c>
      <c r="X2586" s="30">
        <v>2</v>
      </c>
    </row>
    <row r="2587" spans="1:24" x14ac:dyDescent="0.3">
      <c r="A2587" s="32">
        <v>2313</v>
      </c>
      <c r="B2587" s="47" t="s">
        <v>3185</v>
      </c>
      <c r="C2587" s="47"/>
      <c r="D2587" s="47"/>
      <c r="E2587" s="48">
        <v>44.033000000000001</v>
      </c>
      <c r="F2587" s="47"/>
      <c r="G2587" s="47"/>
      <c r="H2587" s="47"/>
      <c r="I2587" s="49">
        <v>398.13198</v>
      </c>
      <c r="J2587" s="47" t="s">
        <v>87</v>
      </c>
      <c r="K2587" s="49"/>
      <c r="L2587" s="49"/>
      <c r="M2587" s="49"/>
      <c r="N2587" s="49"/>
      <c r="O2587" s="49"/>
      <c r="P2587" s="49"/>
      <c r="Q2587" s="49"/>
      <c r="R2587" s="49"/>
      <c r="S2587" s="47"/>
      <c r="T2587" s="46"/>
      <c r="U2587" s="46"/>
      <c r="V2587" s="46">
        <v>4356095</v>
      </c>
      <c r="W2587" s="46">
        <v>9075395</v>
      </c>
      <c r="X2587" s="30">
        <v>2</v>
      </c>
    </row>
    <row r="2588" spans="1:24" x14ac:dyDescent="0.3">
      <c r="A2588" s="32">
        <v>2314</v>
      </c>
      <c r="B2588" s="47" t="s">
        <v>3186</v>
      </c>
      <c r="C2588" s="47"/>
      <c r="D2588" s="47"/>
      <c r="E2588" s="48">
        <v>44.036999999999999</v>
      </c>
      <c r="F2588" s="47"/>
      <c r="G2588" s="47"/>
      <c r="H2588" s="47"/>
      <c r="I2588" s="49">
        <v>654.07953999999995</v>
      </c>
      <c r="J2588" s="47" t="s">
        <v>87</v>
      </c>
      <c r="K2588" s="49"/>
      <c r="L2588" s="49"/>
      <c r="M2588" s="49"/>
      <c r="N2588" s="49"/>
      <c r="O2588" s="49"/>
      <c r="P2588" s="49"/>
      <c r="Q2588" s="49"/>
      <c r="R2588" s="49"/>
      <c r="S2588" s="47"/>
      <c r="T2588" s="46"/>
      <c r="U2588" s="46">
        <v>1044938</v>
      </c>
      <c r="V2588" s="46"/>
      <c r="W2588" s="46">
        <v>2318044</v>
      </c>
      <c r="X2588" s="30">
        <v>2</v>
      </c>
    </row>
    <row r="2589" spans="1:24" x14ac:dyDescent="0.3">
      <c r="A2589" s="32">
        <v>2315</v>
      </c>
      <c r="B2589" s="47" t="s">
        <v>3187</v>
      </c>
      <c r="C2589" s="47"/>
      <c r="D2589" s="47"/>
      <c r="E2589" s="48">
        <v>44.04</v>
      </c>
      <c r="F2589" s="47"/>
      <c r="G2589" s="47"/>
      <c r="H2589" s="47"/>
      <c r="I2589" s="49">
        <v>586.26775999999995</v>
      </c>
      <c r="J2589" s="47" t="s">
        <v>87</v>
      </c>
      <c r="K2589" s="49"/>
      <c r="L2589" s="49"/>
      <c r="M2589" s="49"/>
      <c r="N2589" s="49"/>
      <c r="O2589" s="49"/>
      <c r="P2589" s="49"/>
      <c r="Q2589" s="49"/>
      <c r="R2589" s="49"/>
      <c r="S2589" s="47"/>
      <c r="T2589" s="46"/>
      <c r="U2589" s="46"/>
      <c r="V2589" s="46">
        <v>19310544</v>
      </c>
      <c r="W2589" s="46">
        <v>39700737</v>
      </c>
      <c r="X2589" s="30">
        <v>2</v>
      </c>
    </row>
    <row r="2590" spans="1:24" x14ac:dyDescent="0.3">
      <c r="A2590" s="32">
        <v>2316</v>
      </c>
      <c r="B2590" s="47" t="s">
        <v>3188</v>
      </c>
      <c r="C2590" s="47"/>
      <c r="D2590" s="47"/>
      <c r="E2590" s="48">
        <v>44.043999999999997</v>
      </c>
      <c r="F2590" s="47"/>
      <c r="G2590" s="47"/>
      <c r="H2590" s="47"/>
      <c r="I2590" s="49">
        <v>548.27286000000004</v>
      </c>
      <c r="J2590" s="47" t="s">
        <v>87</v>
      </c>
      <c r="K2590" s="49"/>
      <c r="L2590" s="49"/>
      <c r="M2590" s="49"/>
      <c r="N2590" s="49"/>
      <c r="O2590" s="49"/>
      <c r="P2590" s="49"/>
      <c r="Q2590" s="49"/>
      <c r="R2590" s="49"/>
      <c r="S2590" s="47"/>
      <c r="T2590" s="46" t="s">
        <v>87</v>
      </c>
      <c r="U2590" s="46"/>
      <c r="V2590" s="46">
        <v>516422</v>
      </c>
      <c r="W2590" s="46">
        <v>1362976</v>
      </c>
      <c r="X2590" s="30">
        <v>2</v>
      </c>
    </row>
    <row r="2591" spans="1:24" x14ac:dyDescent="0.3">
      <c r="A2591" s="32">
        <v>2317</v>
      </c>
      <c r="B2591" s="47" t="s">
        <v>3189</v>
      </c>
      <c r="C2591" s="47"/>
      <c r="D2591" s="47"/>
      <c r="E2591" s="48">
        <v>44.052</v>
      </c>
      <c r="F2591" s="47"/>
      <c r="G2591" s="47"/>
      <c r="H2591" s="47"/>
      <c r="I2591" s="49">
        <v>399.16764000000001</v>
      </c>
      <c r="J2591" s="47" t="s">
        <v>87</v>
      </c>
      <c r="K2591" s="49"/>
      <c r="L2591" s="49"/>
      <c r="M2591" s="49"/>
      <c r="N2591" s="49"/>
      <c r="O2591" s="49"/>
      <c r="P2591" s="49"/>
      <c r="Q2591" s="49"/>
      <c r="R2591" s="49"/>
      <c r="S2591" s="47"/>
      <c r="T2591" s="46"/>
      <c r="U2591" s="46"/>
      <c r="V2591" s="46"/>
      <c r="W2591" s="46">
        <v>7568035</v>
      </c>
      <c r="X2591" s="30">
        <v>1</v>
      </c>
    </row>
    <row r="2592" spans="1:24" x14ac:dyDescent="0.3">
      <c r="A2592" s="32">
        <v>2318</v>
      </c>
      <c r="B2592" s="47" t="s">
        <v>3190</v>
      </c>
      <c r="C2592" s="47"/>
      <c r="D2592" s="47"/>
      <c r="E2592" s="48">
        <v>44.058</v>
      </c>
      <c r="F2592" s="47"/>
      <c r="G2592" s="47"/>
      <c r="H2592" s="47"/>
      <c r="I2592" s="49">
        <v>586.15778999999998</v>
      </c>
      <c r="J2592" s="47" t="s">
        <v>87</v>
      </c>
      <c r="K2592" s="49"/>
      <c r="L2592" s="49"/>
      <c r="M2592" s="49"/>
      <c r="N2592" s="49"/>
      <c r="O2592" s="49"/>
      <c r="P2592" s="49"/>
      <c r="Q2592" s="49"/>
      <c r="R2592" s="49"/>
      <c r="S2592" s="47"/>
      <c r="T2592" s="46"/>
      <c r="U2592" s="46">
        <v>171932</v>
      </c>
      <c r="V2592" s="46"/>
      <c r="W2592" s="46"/>
      <c r="X2592" s="30">
        <v>1</v>
      </c>
    </row>
    <row r="2593" spans="1:24" x14ac:dyDescent="0.3">
      <c r="A2593" s="32">
        <v>2319</v>
      </c>
      <c r="B2593" s="47" t="s">
        <v>2509</v>
      </c>
      <c r="C2593" s="47"/>
      <c r="D2593" s="47"/>
      <c r="E2593" s="48">
        <v>44.072000000000003</v>
      </c>
      <c r="F2593" s="47"/>
      <c r="G2593" s="47"/>
      <c r="H2593" s="47"/>
      <c r="I2593" s="49">
        <v>400.15298999999999</v>
      </c>
      <c r="J2593" s="47" t="s">
        <v>87</v>
      </c>
      <c r="K2593" s="49"/>
      <c r="L2593" s="49"/>
      <c r="M2593" s="49"/>
      <c r="N2593" s="49"/>
      <c r="O2593" s="49"/>
      <c r="P2593" s="49"/>
      <c r="Q2593" s="49"/>
      <c r="R2593" s="49"/>
      <c r="S2593" s="47"/>
      <c r="T2593" s="46" t="s">
        <v>87</v>
      </c>
      <c r="U2593" s="46"/>
      <c r="V2593" s="46"/>
      <c r="W2593" s="46">
        <v>17760111</v>
      </c>
      <c r="X2593" s="30">
        <v>1</v>
      </c>
    </row>
    <row r="2594" spans="1:24" x14ac:dyDescent="0.3">
      <c r="A2594" s="32">
        <v>2320</v>
      </c>
      <c r="B2594" s="47" t="s">
        <v>3191</v>
      </c>
      <c r="C2594" s="47"/>
      <c r="D2594" s="47"/>
      <c r="E2594" s="48">
        <v>44.118000000000002</v>
      </c>
      <c r="F2594" s="47"/>
      <c r="G2594" s="47"/>
      <c r="H2594" s="47"/>
      <c r="I2594" s="49">
        <v>344.13130999999998</v>
      </c>
      <c r="J2594" s="47" t="s">
        <v>87</v>
      </c>
      <c r="K2594" s="49"/>
      <c r="L2594" s="49"/>
      <c r="M2594" s="49"/>
      <c r="N2594" s="49"/>
      <c r="O2594" s="49"/>
      <c r="P2594" s="49"/>
      <c r="Q2594" s="49"/>
      <c r="R2594" s="49"/>
      <c r="S2594" s="47"/>
      <c r="T2594" s="46">
        <v>123691</v>
      </c>
      <c r="U2594" s="46">
        <v>402974</v>
      </c>
      <c r="V2594" s="46">
        <v>371088</v>
      </c>
      <c r="W2594" s="46"/>
      <c r="X2594" s="30">
        <v>3</v>
      </c>
    </row>
    <row r="2595" spans="1:24" x14ac:dyDescent="0.3">
      <c r="A2595" s="32">
        <v>2321</v>
      </c>
      <c r="B2595" s="47" t="s">
        <v>3192</v>
      </c>
      <c r="C2595" s="47"/>
      <c r="D2595" s="47"/>
      <c r="E2595" s="48">
        <v>44.127000000000002</v>
      </c>
      <c r="F2595" s="47"/>
      <c r="G2595" s="47"/>
      <c r="H2595" s="47"/>
      <c r="I2595" s="49">
        <v>290.22403000000003</v>
      </c>
      <c r="J2595" s="47" t="s">
        <v>87</v>
      </c>
      <c r="K2595" s="49"/>
      <c r="L2595" s="49"/>
      <c r="M2595" s="49"/>
      <c r="N2595" s="49"/>
      <c r="O2595" s="49"/>
      <c r="P2595" s="49"/>
      <c r="Q2595" s="49"/>
      <c r="R2595" s="49"/>
      <c r="S2595" s="47"/>
      <c r="T2595" s="46"/>
      <c r="U2595" s="46">
        <v>27086738</v>
      </c>
      <c r="V2595" s="46"/>
      <c r="W2595" s="46"/>
      <c r="X2595" s="30">
        <v>1</v>
      </c>
    </row>
    <row r="2596" spans="1:24" x14ac:dyDescent="0.3">
      <c r="A2596" s="32">
        <v>2322</v>
      </c>
      <c r="B2596" s="47" t="s">
        <v>3193</v>
      </c>
      <c r="C2596" s="47"/>
      <c r="D2596" s="47"/>
      <c r="E2596" s="48">
        <v>44.128999999999998</v>
      </c>
      <c r="F2596" s="47"/>
      <c r="G2596" s="47"/>
      <c r="H2596" s="47"/>
      <c r="I2596" s="49">
        <v>268.14578</v>
      </c>
      <c r="J2596" s="47" t="s">
        <v>87</v>
      </c>
      <c r="K2596" s="49"/>
      <c r="L2596" s="49"/>
      <c r="M2596" s="49"/>
      <c r="N2596" s="49"/>
      <c r="O2596" s="49"/>
      <c r="P2596" s="49"/>
      <c r="Q2596" s="49"/>
      <c r="R2596" s="49"/>
      <c r="S2596" s="47"/>
      <c r="T2596" s="46"/>
      <c r="U2596" s="46">
        <v>2402403</v>
      </c>
      <c r="V2596" s="46">
        <v>1678872</v>
      </c>
      <c r="W2596" s="46"/>
      <c r="X2596" s="30">
        <v>2</v>
      </c>
    </row>
    <row r="2597" spans="1:24" x14ac:dyDescent="0.3">
      <c r="A2597" s="32">
        <v>2323</v>
      </c>
      <c r="B2597" s="47" t="s">
        <v>2511</v>
      </c>
      <c r="C2597" s="47"/>
      <c r="D2597" s="47"/>
      <c r="E2597" s="48">
        <v>44.131999999999998</v>
      </c>
      <c r="F2597" s="47"/>
      <c r="G2597" s="47"/>
      <c r="H2597" s="47"/>
      <c r="I2597" s="49">
        <v>220.18217000000001</v>
      </c>
      <c r="J2597" s="47" t="s">
        <v>87</v>
      </c>
      <c r="K2597" s="49"/>
      <c r="L2597" s="49"/>
      <c r="M2597" s="49"/>
      <c r="N2597" s="49"/>
      <c r="O2597" s="49"/>
      <c r="P2597" s="49"/>
      <c r="Q2597" s="49"/>
      <c r="R2597" s="49"/>
      <c r="S2597" s="47"/>
      <c r="T2597" s="46"/>
      <c r="U2597" s="46">
        <v>3274457</v>
      </c>
      <c r="V2597" s="46">
        <v>2313690</v>
      </c>
      <c r="W2597" s="46"/>
      <c r="X2597" s="30">
        <v>2</v>
      </c>
    </row>
    <row r="2598" spans="1:24" x14ac:dyDescent="0.3">
      <c r="A2598" s="32">
        <v>2324</v>
      </c>
      <c r="B2598" s="47" t="s">
        <v>2512</v>
      </c>
      <c r="C2598" s="47"/>
      <c r="D2598" s="47"/>
      <c r="E2598" s="48">
        <v>44.140999999999998</v>
      </c>
      <c r="F2598" s="47"/>
      <c r="G2598" s="47"/>
      <c r="H2598" s="47"/>
      <c r="I2598" s="49">
        <v>162.10391999999999</v>
      </c>
      <c r="J2598" s="47" t="s">
        <v>87</v>
      </c>
      <c r="K2598" s="49"/>
      <c r="L2598" s="49"/>
      <c r="M2598" s="49"/>
      <c r="N2598" s="49"/>
      <c r="O2598" s="49"/>
      <c r="P2598" s="49"/>
      <c r="Q2598" s="49"/>
      <c r="R2598" s="49"/>
      <c r="S2598" s="47"/>
      <c r="T2598" s="46"/>
      <c r="U2598" s="46">
        <v>2608129</v>
      </c>
      <c r="V2598" s="46"/>
      <c r="W2598" s="46"/>
      <c r="X2598" s="30">
        <v>1</v>
      </c>
    </row>
    <row r="2599" spans="1:24" x14ac:dyDescent="0.3">
      <c r="A2599" s="32">
        <v>2325</v>
      </c>
      <c r="B2599" s="47" t="s">
        <v>3194</v>
      </c>
      <c r="C2599" s="47"/>
      <c r="D2599" s="47"/>
      <c r="E2599" s="48">
        <v>44.145000000000003</v>
      </c>
      <c r="F2599" s="47"/>
      <c r="G2599" s="47"/>
      <c r="H2599" s="47"/>
      <c r="I2599" s="49">
        <v>290.05682000000002</v>
      </c>
      <c r="J2599" s="47" t="s">
        <v>87</v>
      </c>
      <c r="K2599" s="49"/>
      <c r="L2599" s="49"/>
      <c r="M2599" s="49"/>
      <c r="N2599" s="49"/>
      <c r="O2599" s="49"/>
      <c r="P2599" s="49"/>
      <c r="Q2599" s="49"/>
      <c r="R2599" s="49"/>
      <c r="S2599" s="47"/>
      <c r="T2599" s="46">
        <v>966616</v>
      </c>
      <c r="U2599" s="46">
        <v>2589501</v>
      </c>
      <c r="V2599" s="46">
        <v>1774179</v>
      </c>
      <c r="W2599" s="46">
        <v>1479495</v>
      </c>
      <c r="X2599" s="30">
        <v>4</v>
      </c>
    </row>
    <row r="2600" spans="1:24" x14ac:dyDescent="0.3">
      <c r="A2600" s="32">
        <v>2326</v>
      </c>
      <c r="B2600" s="47" t="s">
        <v>2514</v>
      </c>
      <c r="C2600" s="47"/>
      <c r="D2600" s="47"/>
      <c r="E2600" s="48">
        <v>44.476999999999997</v>
      </c>
      <c r="F2600" s="47"/>
      <c r="G2600" s="47"/>
      <c r="H2600" s="47"/>
      <c r="I2600" s="49">
        <v>371.24378000000002</v>
      </c>
      <c r="J2600" s="47" t="s">
        <v>87</v>
      </c>
      <c r="K2600" s="49"/>
      <c r="L2600" s="49"/>
      <c r="M2600" s="49"/>
      <c r="N2600" s="49"/>
      <c r="O2600" s="49"/>
      <c r="P2600" s="49"/>
      <c r="Q2600" s="49"/>
      <c r="R2600" s="49"/>
      <c r="S2600" s="47"/>
      <c r="T2600" s="46">
        <v>670098</v>
      </c>
      <c r="U2600" s="46">
        <v>970229</v>
      </c>
      <c r="V2600" s="46">
        <v>1423457</v>
      </c>
      <c r="W2600" s="46">
        <v>530793</v>
      </c>
      <c r="X2600" s="30">
        <v>4</v>
      </c>
    </row>
    <row r="2601" spans="1:24" x14ac:dyDescent="0.3">
      <c r="A2601" s="32">
        <v>2327</v>
      </c>
      <c r="B2601" s="47" t="s">
        <v>3195</v>
      </c>
      <c r="C2601" s="47"/>
      <c r="D2601" s="47"/>
      <c r="E2601" s="48">
        <v>44.494999999999997</v>
      </c>
      <c r="F2601" s="47"/>
      <c r="G2601" s="47"/>
      <c r="H2601" s="47"/>
      <c r="I2601" s="49">
        <v>324.15674000000001</v>
      </c>
      <c r="J2601" s="47" t="s">
        <v>87</v>
      </c>
      <c r="K2601" s="49"/>
      <c r="L2601" s="49"/>
      <c r="M2601" s="49"/>
      <c r="N2601" s="49"/>
      <c r="O2601" s="49"/>
      <c r="P2601" s="49"/>
      <c r="Q2601" s="49"/>
      <c r="R2601" s="49"/>
      <c r="S2601" s="47"/>
      <c r="T2601" s="46" t="s">
        <v>87</v>
      </c>
      <c r="U2601" s="46">
        <v>2084418</v>
      </c>
      <c r="V2601" s="46">
        <v>2941638</v>
      </c>
      <c r="W2601" s="46">
        <v>1193340</v>
      </c>
      <c r="X2601" s="30">
        <v>3</v>
      </c>
    </row>
    <row r="2602" spans="1:24" x14ac:dyDescent="0.3">
      <c r="A2602" s="32">
        <v>2328</v>
      </c>
      <c r="B2602" s="47" t="s">
        <v>2515</v>
      </c>
      <c r="C2602" s="47"/>
      <c r="D2602" s="47"/>
      <c r="E2602" s="48">
        <v>44.656999999999996</v>
      </c>
      <c r="F2602" s="47"/>
      <c r="G2602" s="47"/>
      <c r="H2602" s="47"/>
      <c r="I2602" s="49">
        <v>222.05582999999999</v>
      </c>
      <c r="J2602" s="47" t="s">
        <v>87</v>
      </c>
      <c r="K2602" s="49"/>
      <c r="L2602" s="49"/>
      <c r="M2602" s="49"/>
      <c r="N2602" s="49"/>
      <c r="O2602" s="49"/>
      <c r="P2602" s="49"/>
      <c r="Q2602" s="49"/>
      <c r="R2602" s="49"/>
      <c r="S2602" s="47"/>
      <c r="T2602" s="46"/>
      <c r="U2602" s="46">
        <v>344978</v>
      </c>
      <c r="V2602" s="46"/>
      <c r="W2602" s="46" t="s">
        <v>87</v>
      </c>
      <c r="X2602" s="30">
        <v>1</v>
      </c>
    </row>
    <row r="2603" spans="1:24" x14ac:dyDescent="0.3">
      <c r="A2603" s="32">
        <v>2329</v>
      </c>
      <c r="B2603" s="47" t="s">
        <v>3196</v>
      </c>
      <c r="C2603" s="47"/>
      <c r="D2603" s="47"/>
      <c r="E2603" s="48">
        <v>44.68</v>
      </c>
      <c r="F2603" s="47"/>
      <c r="G2603" s="47"/>
      <c r="H2603" s="47"/>
      <c r="I2603" s="49">
        <v>398.16248999999999</v>
      </c>
      <c r="J2603" s="47" t="s">
        <v>87</v>
      </c>
      <c r="K2603" s="49"/>
      <c r="L2603" s="49"/>
      <c r="M2603" s="49"/>
      <c r="N2603" s="49"/>
      <c r="O2603" s="49"/>
      <c r="P2603" s="49"/>
      <c r="Q2603" s="49"/>
      <c r="R2603" s="49"/>
      <c r="S2603" s="47"/>
      <c r="T2603" s="46"/>
      <c r="U2603" s="46"/>
      <c r="V2603" s="46">
        <v>3569286</v>
      </c>
      <c r="W2603" s="46"/>
      <c r="X2603" s="30">
        <v>1</v>
      </c>
    </row>
    <row r="2604" spans="1:24" x14ac:dyDescent="0.3">
      <c r="A2604" s="32">
        <v>2330</v>
      </c>
      <c r="B2604" s="47" t="s">
        <v>3197</v>
      </c>
      <c r="C2604" s="47"/>
      <c r="D2604" s="47"/>
      <c r="E2604" s="48">
        <v>44.682000000000002</v>
      </c>
      <c r="F2604" s="47"/>
      <c r="G2604" s="47"/>
      <c r="H2604" s="47"/>
      <c r="I2604" s="49">
        <v>320.19821000000002</v>
      </c>
      <c r="J2604" s="47" t="s">
        <v>87</v>
      </c>
      <c r="K2604" s="49"/>
      <c r="L2604" s="49"/>
      <c r="M2604" s="49"/>
      <c r="N2604" s="49"/>
      <c r="O2604" s="49"/>
      <c r="P2604" s="49"/>
      <c r="Q2604" s="49"/>
      <c r="R2604" s="49"/>
      <c r="S2604" s="47"/>
      <c r="T2604" s="46"/>
      <c r="U2604" s="46"/>
      <c r="V2604" s="46">
        <v>6195437</v>
      </c>
      <c r="W2604" s="46"/>
      <c r="X2604" s="30">
        <v>1</v>
      </c>
    </row>
    <row r="2605" spans="1:24" x14ac:dyDescent="0.3">
      <c r="A2605" s="32">
        <v>2331</v>
      </c>
      <c r="B2605" s="47" t="s">
        <v>3198</v>
      </c>
      <c r="C2605" s="47"/>
      <c r="D2605" s="47"/>
      <c r="E2605" s="48">
        <v>44.698</v>
      </c>
      <c r="F2605" s="47"/>
      <c r="G2605" s="47"/>
      <c r="H2605" s="47"/>
      <c r="I2605" s="49">
        <v>240.15087</v>
      </c>
      <c r="J2605" s="47" t="s">
        <v>87</v>
      </c>
      <c r="K2605" s="49"/>
      <c r="L2605" s="49"/>
      <c r="M2605" s="49"/>
      <c r="N2605" s="49"/>
      <c r="O2605" s="49"/>
      <c r="P2605" s="49"/>
      <c r="Q2605" s="49"/>
      <c r="R2605" s="49"/>
      <c r="S2605" s="47"/>
      <c r="T2605" s="46"/>
      <c r="U2605" s="46"/>
      <c r="V2605" s="46">
        <v>1461608</v>
      </c>
      <c r="W2605" s="46"/>
      <c r="X2605" s="30">
        <v>1</v>
      </c>
    </row>
    <row r="2606" spans="1:24" x14ac:dyDescent="0.3">
      <c r="A2606" s="32">
        <v>2332</v>
      </c>
      <c r="B2606" s="47" t="s">
        <v>3199</v>
      </c>
      <c r="C2606" s="47"/>
      <c r="D2606" s="47"/>
      <c r="E2606" s="48">
        <v>44.728999999999999</v>
      </c>
      <c r="F2606" s="47"/>
      <c r="G2606" s="47"/>
      <c r="H2606" s="47"/>
      <c r="I2606" s="49">
        <v>217.12096</v>
      </c>
      <c r="J2606" s="47" t="s">
        <v>87</v>
      </c>
      <c r="K2606" s="49"/>
      <c r="L2606" s="49"/>
      <c r="M2606" s="49"/>
      <c r="N2606" s="49"/>
      <c r="O2606" s="49"/>
      <c r="P2606" s="49"/>
      <c r="Q2606" s="49"/>
      <c r="R2606" s="49"/>
      <c r="S2606" s="47"/>
      <c r="T2606" s="46"/>
      <c r="U2606" s="46"/>
      <c r="V2606" s="46">
        <v>6207546</v>
      </c>
      <c r="W2606" s="46"/>
      <c r="X2606" s="30">
        <v>1</v>
      </c>
    </row>
    <row r="2607" spans="1:24" x14ac:dyDescent="0.3">
      <c r="A2607" s="32">
        <v>2333</v>
      </c>
      <c r="B2607" s="47" t="s">
        <v>3200</v>
      </c>
      <c r="C2607" s="47"/>
      <c r="D2607" s="47"/>
      <c r="E2607" s="48">
        <v>44.738</v>
      </c>
      <c r="F2607" s="47"/>
      <c r="G2607" s="47"/>
      <c r="H2607" s="47"/>
      <c r="I2607" s="49">
        <v>295.12367</v>
      </c>
      <c r="J2607" s="47" t="s">
        <v>87</v>
      </c>
      <c r="K2607" s="49"/>
      <c r="L2607" s="49"/>
      <c r="M2607" s="49"/>
      <c r="N2607" s="49"/>
      <c r="O2607" s="49"/>
      <c r="P2607" s="49"/>
      <c r="Q2607" s="49"/>
      <c r="R2607" s="49"/>
      <c r="S2607" s="47"/>
      <c r="T2607" s="46"/>
      <c r="U2607" s="46"/>
      <c r="V2607" s="46">
        <v>644440</v>
      </c>
      <c r="W2607" s="46"/>
      <c r="X2607" s="30">
        <v>1</v>
      </c>
    </row>
    <row r="2608" spans="1:24" x14ac:dyDescent="0.3">
      <c r="A2608" s="32">
        <v>2334</v>
      </c>
      <c r="B2608" s="47" t="s">
        <v>3201</v>
      </c>
      <c r="C2608" s="47"/>
      <c r="D2608" s="47"/>
      <c r="E2608" s="48">
        <v>44.74</v>
      </c>
      <c r="F2608" s="47"/>
      <c r="G2608" s="47"/>
      <c r="H2608" s="47"/>
      <c r="I2608" s="49">
        <v>435.2</v>
      </c>
      <c r="J2608" s="47" t="s">
        <v>87</v>
      </c>
      <c r="K2608" s="49"/>
      <c r="L2608" s="49"/>
      <c r="M2608" s="49"/>
      <c r="N2608" s="49"/>
      <c r="O2608" s="49"/>
      <c r="P2608" s="49"/>
      <c r="Q2608" s="49"/>
      <c r="R2608" s="49"/>
      <c r="S2608" s="47"/>
      <c r="T2608" s="46"/>
      <c r="U2608" s="46"/>
      <c r="V2608" s="46">
        <v>12995430</v>
      </c>
      <c r="W2608" s="46"/>
      <c r="X2608" s="30">
        <v>1</v>
      </c>
    </row>
    <row r="2609" spans="1:24" x14ac:dyDescent="0.3">
      <c r="A2609" s="32">
        <v>2335</v>
      </c>
      <c r="B2609" s="47" t="s">
        <v>3202</v>
      </c>
      <c r="C2609" s="47"/>
      <c r="D2609" s="47"/>
      <c r="E2609" s="48">
        <v>44.74</v>
      </c>
      <c r="F2609" s="47"/>
      <c r="G2609" s="47"/>
      <c r="H2609" s="47"/>
      <c r="I2609" s="49">
        <v>176.15594999999999</v>
      </c>
      <c r="J2609" s="47" t="s">
        <v>87</v>
      </c>
      <c r="K2609" s="49"/>
      <c r="L2609" s="49"/>
      <c r="M2609" s="49"/>
      <c r="N2609" s="49"/>
      <c r="O2609" s="49"/>
      <c r="P2609" s="49"/>
      <c r="Q2609" s="49"/>
      <c r="R2609" s="49"/>
      <c r="S2609" s="47"/>
      <c r="T2609" s="46"/>
      <c r="U2609" s="46"/>
      <c r="V2609" s="46">
        <v>9910229</v>
      </c>
      <c r="W2609" s="46"/>
      <c r="X2609" s="30">
        <v>1</v>
      </c>
    </row>
    <row r="2610" spans="1:24" x14ac:dyDescent="0.3">
      <c r="A2610" s="32">
        <v>2336</v>
      </c>
      <c r="B2610" s="47" t="s">
        <v>3203</v>
      </c>
      <c r="C2610" s="47"/>
      <c r="D2610" s="47"/>
      <c r="E2610" s="48">
        <v>44.744999999999997</v>
      </c>
      <c r="F2610" s="47"/>
      <c r="G2610" s="47"/>
      <c r="H2610" s="47"/>
      <c r="I2610" s="49">
        <v>312.20837999999998</v>
      </c>
      <c r="J2610" s="47" t="s">
        <v>87</v>
      </c>
      <c r="K2610" s="49"/>
      <c r="L2610" s="49"/>
      <c r="M2610" s="49"/>
      <c r="N2610" s="49"/>
      <c r="O2610" s="49"/>
      <c r="P2610" s="49"/>
      <c r="Q2610" s="49"/>
      <c r="R2610" s="49"/>
      <c r="S2610" s="47"/>
      <c r="T2610" s="46">
        <v>1983059</v>
      </c>
      <c r="U2610" s="46">
        <v>1726462</v>
      </c>
      <c r="V2610" s="46">
        <v>2999777</v>
      </c>
      <c r="W2610" s="46">
        <v>1643022</v>
      </c>
      <c r="X2610" s="30">
        <v>4</v>
      </c>
    </row>
    <row r="2611" spans="1:24" x14ac:dyDescent="0.3">
      <c r="A2611" s="32">
        <v>2337</v>
      </c>
      <c r="B2611" s="47" t="s">
        <v>3204</v>
      </c>
      <c r="C2611" s="47"/>
      <c r="D2611" s="47"/>
      <c r="E2611" s="48">
        <v>44.747</v>
      </c>
      <c r="F2611" s="47"/>
      <c r="G2611" s="47"/>
      <c r="H2611" s="47"/>
      <c r="I2611" s="49">
        <v>233.11770999999999</v>
      </c>
      <c r="J2611" s="47" t="s">
        <v>87</v>
      </c>
      <c r="K2611" s="49"/>
      <c r="L2611" s="49"/>
      <c r="M2611" s="49"/>
      <c r="N2611" s="49"/>
      <c r="O2611" s="49"/>
      <c r="P2611" s="49"/>
      <c r="Q2611" s="49"/>
      <c r="R2611" s="49"/>
      <c r="S2611" s="47"/>
      <c r="T2611" s="46"/>
      <c r="U2611" s="46">
        <v>1972257</v>
      </c>
      <c r="V2611" s="46"/>
      <c r="W2611" s="46"/>
      <c r="X2611" s="30">
        <v>1</v>
      </c>
    </row>
    <row r="2612" spans="1:24" x14ac:dyDescent="0.3">
      <c r="A2612" s="32">
        <v>2338</v>
      </c>
      <c r="B2612" s="47" t="s">
        <v>3205</v>
      </c>
      <c r="C2612" s="47"/>
      <c r="D2612" s="47"/>
      <c r="E2612" s="48">
        <v>44.747999999999998</v>
      </c>
      <c r="F2612" s="47"/>
      <c r="G2612" s="47"/>
      <c r="H2612" s="47"/>
      <c r="I2612" s="49">
        <v>412.10993999999999</v>
      </c>
      <c r="J2612" s="47" t="s">
        <v>87</v>
      </c>
      <c r="K2612" s="49"/>
      <c r="L2612" s="49"/>
      <c r="M2612" s="49"/>
      <c r="N2612" s="49"/>
      <c r="O2612" s="49"/>
      <c r="P2612" s="49"/>
      <c r="Q2612" s="49"/>
      <c r="R2612" s="49"/>
      <c r="S2612" s="47"/>
      <c r="T2612" s="46"/>
      <c r="U2612" s="46"/>
      <c r="V2612" s="46">
        <v>2749942</v>
      </c>
      <c r="W2612" s="46"/>
      <c r="X2612" s="30">
        <v>1</v>
      </c>
    </row>
    <row r="2613" spans="1:24" x14ac:dyDescent="0.3">
      <c r="A2613" s="32">
        <v>2339</v>
      </c>
      <c r="B2613" s="47" t="s">
        <v>2517</v>
      </c>
      <c r="C2613" s="47"/>
      <c r="D2613" s="47"/>
      <c r="E2613" s="48">
        <v>44.75</v>
      </c>
      <c r="F2613" s="47"/>
      <c r="G2613" s="47"/>
      <c r="H2613" s="47"/>
      <c r="I2613" s="49">
        <v>216.20219</v>
      </c>
      <c r="J2613" s="47" t="s">
        <v>87</v>
      </c>
      <c r="K2613" s="49"/>
      <c r="L2613" s="49"/>
      <c r="M2613" s="49"/>
      <c r="N2613" s="49"/>
      <c r="O2613" s="49"/>
      <c r="P2613" s="49"/>
      <c r="Q2613" s="49"/>
      <c r="R2613" s="49"/>
      <c r="S2613" s="47"/>
      <c r="T2613" s="46"/>
      <c r="U2613" s="46"/>
      <c r="V2613" s="46">
        <v>6207546</v>
      </c>
      <c r="W2613" s="46"/>
      <c r="X2613" s="30">
        <v>1</v>
      </c>
    </row>
    <row r="2614" spans="1:24" x14ac:dyDescent="0.3">
      <c r="A2614" s="32">
        <v>2340</v>
      </c>
      <c r="B2614" s="47" t="s">
        <v>2520</v>
      </c>
      <c r="C2614" s="47"/>
      <c r="D2614" s="47"/>
      <c r="E2614" s="48">
        <v>44.753999999999998</v>
      </c>
      <c r="F2614" s="47"/>
      <c r="G2614" s="47"/>
      <c r="H2614" s="47"/>
      <c r="I2614" s="49">
        <v>308.15192999999999</v>
      </c>
      <c r="J2614" s="47" t="s">
        <v>87</v>
      </c>
      <c r="K2614" s="49"/>
      <c r="L2614" s="49"/>
      <c r="M2614" s="49"/>
      <c r="N2614" s="49"/>
      <c r="O2614" s="49"/>
      <c r="P2614" s="49"/>
      <c r="Q2614" s="49"/>
      <c r="R2614" s="49"/>
      <c r="S2614" s="47"/>
      <c r="T2614" s="46"/>
      <c r="U2614" s="46"/>
      <c r="V2614" s="46">
        <v>97797454</v>
      </c>
      <c r="W2614" s="46"/>
      <c r="X2614" s="30">
        <v>1</v>
      </c>
    </row>
    <row r="2615" spans="1:24" x14ac:dyDescent="0.3">
      <c r="A2615" s="32">
        <v>2341</v>
      </c>
      <c r="B2615" s="47" t="s">
        <v>2521</v>
      </c>
      <c r="C2615" s="47"/>
      <c r="D2615" s="47"/>
      <c r="E2615" s="48">
        <v>44.753999999999998</v>
      </c>
      <c r="F2615" s="47"/>
      <c r="G2615" s="47"/>
      <c r="H2615" s="47"/>
      <c r="I2615" s="49">
        <v>300.09429999999998</v>
      </c>
      <c r="J2615" s="47" t="s">
        <v>87</v>
      </c>
      <c r="K2615" s="49"/>
      <c r="L2615" s="49"/>
      <c r="M2615" s="49"/>
      <c r="N2615" s="49"/>
      <c r="O2615" s="49"/>
      <c r="P2615" s="49"/>
      <c r="Q2615" s="49"/>
      <c r="R2615" s="49"/>
      <c r="S2615" s="47"/>
      <c r="T2615" s="46"/>
      <c r="U2615" s="46"/>
      <c r="V2615" s="46">
        <v>8571858</v>
      </c>
      <c r="W2615" s="46"/>
      <c r="X2615" s="30">
        <v>1</v>
      </c>
    </row>
    <row r="2616" spans="1:24" x14ac:dyDescent="0.3">
      <c r="A2616" s="32">
        <v>2342</v>
      </c>
      <c r="B2616" s="47" t="s">
        <v>2522</v>
      </c>
      <c r="C2616" s="47"/>
      <c r="D2616" s="47"/>
      <c r="E2616" s="48">
        <v>44.756</v>
      </c>
      <c r="F2616" s="47"/>
      <c r="G2616" s="47"/>
      <c r="H2616" s="47"/>
      <c r="I2616" s="49">
        <v>496.21591000000001</v>
      </c>
      <c r="J2616" s="47" t="s">
        <v>87</v>
      </c>
      <c r="K2616" s="49"/>
      <c r="L2616" s="49"/>
      <c r="M2616" s="49"/>
      <c r="N2616" s="49"/>
      <c r="O2616" s="49"/>
      <c r="P2616" s="49"/>
      <c r="Q2616" s="49"/>
      <c r="R2616" s="49"/>
      <c r="S2616" s="47"/>
      <c r="T2616" s="46"/>
      <c r="U2616" s="46"/>
      <c r="V2616" s="46">
        <v>1787975</v>
      </c>
      <c r="W2616" s="46"/>
      <c r="X2616" s="30">
        <v>1</v>
      </c>
    </row>
    <row r="2617" spans="1:24" x14ac:dyDescent="0.3">
      <c r="A2617" s="32">
        <v>2343</v>
      </c>
      <c r="B2617" s="47" t="s">
        <v>796</v>
      </c>
      <c r="C2617" s="47"/>
      <c r="D2617" s="47"/>
      <c r="E2617" s="48">
        <v>44.762999999999998</v>
      </c>
      <c r="F2617" s="47"/>
      <c r="G2617" s="47"/>
      <c r="H2617" s="47"/>
      <c r="I2617" s="49">
        <v>462.28769</v>
      </c>
      <c r="J2617" s="47" t="s">
        <v>87</v>
      </c>
      <c r="K2617" s="49"/>
      <c r="L2617" s="49"/>
      <c r="M2617" s="49"/>
      <c r="N2617" s="49"/>
      <c r="O2617" s="49"/>
      <c r="P2617" s="49"/>
      <c r="Q2617" s="49"/>
      <c r="R2617" s="49"/>
      <c r="S2617" s="47"/>
      <c r="T2617" s="46"/>
      <c r="U2617" s="46"/>
      <c r="V2617" s="46">
        <v>2631063</v>
      </c>
      <c r="W2617" s="46"/>
      <c r="X2617" s="30">
        <v>1</v>
      </c>
    </row>
    <row r="2618" spans="1:24" x14ac:dyDescent="0.3">
      <c r="A2618" s="32">
        <v>2344</v>
      </c>
      <c r="B2618" s="47" t="s">
        <v>3206</v>
      </c>
      <c r="C2618" s="47"/>
      <c r="D2618" s="47"/>
      <c r="E2618" s="48">
        <v>44.764000000000003</v>
      </c>
      <c r="F2618" s="47"/>
      <c r="G2618" s="47"/>
      <c r="H2618" s="47"/>
      <c r="I2618" s="49">
        <v>218.13013000000001</v>
      </c>
      <c r="J2618" s="47" t="s">
        <v>87</v>
      </c>
      <c r="K2618" s="49"/>
      <c r="L2618" s="49"/>
      <c r="M2618" s="49"/>
      <c r="N2618" s="49"/>
      <c r="O2618" s="49"/>
      <c r="P2618" s="49"/>
      <c r="Q2618" s="49"/>
      <c r="R2618" s="49"/>
      <c r="S2618" s="47"/>
      <c r="T2618" s="46"/>
      <c r="U2618" s="46"/>
      <c r="V2618" s="46">
        <v>7119168</v>
      </c>
      <c r="W2618" s="46"/>
      <c r="X2618" s="30">
        <v>1</v>
      </c>
    </row>
    <row r="2619" spans="1:24" x14ac:dyDescent="0.3">
      <c r="A2619" s="32">
        <v>2345</v>
      </c>
      <c r="B2619" s="47" t="s">
        <v>3207</v>
      </c>
      <c r="C2619" s="47"/>
      <c r="D2619" s="47"/>
      <c r="E2619" s="48">
        <v>45.101999999999997</v>
      </c>
      <c r="F2619" s="47"/>
      <c r="G2619" s="47"/>
      <c r="H2619" s="47"/>
      <c r="I2619" s="49">
        <v>128.15594999999999</v>
      </c>
      <c r="J2619" s="47" t="s">
        <v>87</v>
      </c>
      <c r="K2619" s="49"/>
      <c r="L2619" s="49"/>
      <c r="M2619" s="49"/>
      <c r="N2619" s="49"/>
      <c r="O2619" s="49"/>
      <c r="P2619" s="49"/>
      <c r="Q2619" s="49"/>
      <c r="R2619" s="49"/>
      <c r="S2619" s="47"/>
      <c r="T2619" s="46">
        <v>18670617</v>
      </c>
      <c r="U2619" s="46">
        <v>17266368</v>
      </c>
      <c r="V2619" s="46">
        <v>17095758</v>
      </c>
      <c r="W2619" s="46">
        <v>9666386</v>
      </c>
      <c r="X2619" s="30">
        <v>4</v>
      </c>
    </row>
    <row r="2620" spans="1:24" x14ac:dyDescent="0.3">
      <c r="A2620" s="32">
        <v>2346</v>
      </c>
      <c r="B2620" s="47" t="s">
        <v>3208</v>
      </c>
      <c r="C2620" s="47"/>
      <c r="D2620" s="47"/>
      <c r="E2620" s="48">
        <v>45.104999999999997</v>
      </c>
      <c r="F2620" s="47"/>
      <c r="G2620" s="47"/>
      <c r="H2620" s="47"/>
      <c r="I2620" s="49">
        <v>662.17795000000001</v>
      </c>
      <c r="J2620" s="47" t="s">
        <v>87</v>
      </c>
      <c r="K2620" s="49"/>
      <c r="L2620" s="49"/>
      <c r="M2620" s="49"/>
      <c r="N2620" s="49"/>
      <c r="O2620" s="49"/>
      <c r="P2620" s="49"/>
      <c r="Q2620" s="49"/>
      <c r="R2620" s="49"/>
      <c r="S2620" s="47"/>
      <c r="T2620" s="46">
        <v>1064675</v>
      </c>
      <c r="U2620" s="46">
        <v>5147674</v>
      </c>
      <c r="V2620" s="46" t="s">
        <v>87</v>
      </c>
      <c r="W2620" s="46" t="s">
        <v>87</v>
      </c>
      <c r="X2620" s="30">
        <v>2</v>
      </c>
    </row>
    <row r="2621" spans="1:24" x14ac:dyDescent="0.3">
      <c r="A2621" s="32">
        <v>2347</v>
      </c>
      <c r="B2621" s="47" t="s">
        <v>3209</v>
      </c>
      <c r="C2621" s="47"/>
      <c r="D2621" s="47"/>
      <c r="E2621" s="48">
        <v>45.110999999999997</v>
      </c>
      <c r="F2621" s="47"/>
      <c r="G2621" s="47"/>
      <c r="H2621" s="47"/>
      <c r="I2621" s="49">
        <v>528.02704000000006</v>
      </c>
      <c r="J2621" s="47" t="s">
        <v>87</v>
      </c>
      <c r="K2621" s="49"/>
      <c r="L2621" s="49"/>
      <c r="M2621" s="49"/>
      <c r="N2621" s="49"/>
      <c r="O2621" s="49"/>
      <c r="P2621" s="49"/>
      <c r="Q2621" s="49"/>
      <c r="R2621" s="49"/>
      <c r="S2621" s="47"/>
      <c r="T2621" s="46">
        <v>1125635</v>
      </c>
      <c r="U2621" s="46" t="s">
        <v>87</v>
      </c>
      <c r="V2621" s="46" t="s">
        <v>87</v>
      </c>
      <c r="W2621" s="46" t="s">
        <v>87</v>
      </c>
      <c r="X2621" s="30">
        <v>1</v>
      </c>
    </row>
    <row r="2622" spans="1:24" x14ac:dyDescent="0.3">
      <c r="A2622" s="32">
        <v>2348</v>
      </c>
      <c r="B2622" s="47" t="s">
        <v>3210</v>
      </c>
      <c r="C2622" s="47"/>
      <c r="D2622" s="47"/>
      <c r="E2622" s="48">
        <v>45.218000000000004</v>
      </c>
      <c r="F2622" s="47"/>
      <c r="G2622" s="47"/>
      <c r="H2622" s="47"/>
      <c r="I2622" s="49">
        <v>252.09764000000001</v>
      </c>
      <c r="J2622" s="47" t="s">
        <v>87</v>
      </c>
      <c r="K2622" s="49"/>
      <c r="L2622" s="49"/>
      <c r="M2622" s="49"/>
      <c r="N2622" s="49"/>
      <c r="O2622" s="49"/>
      <c r="P2622" s="49"/>
      <c r="Q2622" s="49"/>
      <c r="R2622" s="49"/>
      <c r="S2622" s="47"/>
      <c r="T2622" s="46" t="s">
        <v>87</v>
      </c>
      <c r="U2622" s="46">
        <v>360441</v>
      </c>
      <c r="V2622" s="46">
        <v>11986531</v>
      </c>
      <c r="W2622" s="46">
        <v>878153</v>
      </c>
      <c r="X2622" s="30">
        <v>3</v>
      </c>
    </row>
    <row r="2623" spans="1:24" x14ac:dyDescent="0.3">
      <c r="A2623" s="32">
        <v>2349</v>
      </c>
      <c r="B2623" s="47" t="s">
        <v>3211</v>
      </c>
      <c r="C2623" s="47"/>
      <c r="D2623" s="47"/>
      <c r="E2623" s="48">
        <v>45.243000000000002</v>
      </c>
      <c r="F2623" s="47"/>
      <c r="G2623" s="47"/>
      <c r="H2623" s="47"/>
      <c r="I2623" s="49">
        <v>486.30113999999998</v>
      </c>
      <c r="J2623" s="47" t="s">
        <v>87</v>
      </c>
      <c r="K2623" s="49"/>
      <c r="L2623" s="49"/>
      <c r="M2623" s="49"/>
      <c r="N2623" s="49"/>
      <c r="O2623" s="49"/>
      <c r="P2623" s="49"/>
      <c r="Q2623" s="49"/>
      <c r="R2623" s="49"/>
      <c r="S2623" s="47"/>
      <c r="T2623" s="46"/>
      <c r="U2623" s="46"/>
      <c r="V2623" s="46"/>
      <c r="W2623" s="46">
        <v>12402593</v>
      </c>
      <c r="X2623" s="30">
        <v>1</v>
      </c>
    </row>
    <row r="2624" spans="1:24" x14ac:dyDescent="0.3">
      <c r="A2624" s="32">
        <v>2350</v>
      </c>
      <c r="B2624" s="47" t="s">
        <v>3212</v>
      </c>
      <c r="C2624" s="47"/>
      <c r="D2624" s="47"/>
      <c r="E2624" s="48">
        <v>45.244999999999997</v>
      </c>
      <c r="F2624" s="47"/>
      <c r="G2624" s="47"/>
      <c r="H2624" s="47"/>
      <c r="I2624" s="49">
        <v>352.22442999999998</v>
      </c>
      <c r="J2624" s="47" t="s">
        <v>87</v>
      </c>
      <c r="K2624" s="49"/>
      <c r="L2624" s="49"/>
      <c r="M2624" s="49"/>
      <c r="N2624" s="49"/>
      <c r="O2624" s="49"/>
      <c r="P2624" s="49"/>
      <c r="Q2624" s="49"/>
      <c r="R2624" s="49"/>
      <c r="S2624" s="47"/>
      <c r="T2624" s="46" t="s">
        <v>87</v>
      </c>
      <c r="U2624" s="46">
        <v>797147</v>
      </c>
      <c r="V2624" s="46">
        <v>388881</v>
      </c>
      <c r="W2624" s="46">
        <v>2502088</v>
      </c>
      <c r="X2624" s="30">
        <v>3</v>
      </c>
    </row>
    <row r="2625" spans="1:24" x14ac:dyDescent="0.3">
      <c r="A2625" s="32">
        <v>2351</v>
      </c>
      <c r="B2625" s="47" t="s">
        <v>3213</v>
      </c>
      <c r="C2625" s="47"/>
      <c r="D2625" s="47"/>
      <c r="E2625" s="48">
        <v>45.252000000000002</v>
      </c>
      <c r="F2625" s="47"/>
      <c r="G2625" s="47"/>
      <c r="H2625" s="47"/>
      <c r="I2625" s="49">
        <v>382.06650000000002</v>
      </c>
      <c r="J2625" s="47" t="s">
        <v>87</v>
      </c>
      <c r="K2625" s="49"/>
      <c r="L2625" s="49"/>
      <c r="M2625" s="49"/>
      <c r="N2625" s="49"/>
      <c r="O2625" s="49"/>
      <c r="P2625" s="49"/>
      <c r="Q2625" s="49"/>
      <c r="R2625" s="49"/>
      <c r="S2625" s="47"/>
      <c r="T2625" s="46"/>
      <c r="U2625" s="46"/>
      <c r="V2625" s="46"/>
      <c r="W2625" s="46">
        <v>2735037</v>
      </c>
      <c r="X2625" s="30">
        <v>1</v>
      </c>
    </row>
    <row r="2626" spans="1:24" x14ac:dyDescent="0.3">
      <c r="A2626" s="32">
        <v>2352</v>
      </c>
      <c r="B2626" s="47" t="s">
        <v>3214</v>
      </c>
      <c r="C2626" s="47"/>
      <c r="D2626" s="47"/>
      <c r="E2626" s="48">
        <v>45.252000000000002</v>
      </c>
      <c r="F2626" s="47"/>
      <c r="G2626" s="47"/>
      <c r="H2626" s="47"/>
      <c r="I2626" s="49">
        <v>586.26775999999995</v>
      </c>
      <c r="J2626" s="47" t="s">
        <v>87</v>
      </c>
      <c r="K2626" s="49"/>
      <c r="L2626" s="49"/>
      <c r="M2626" s="49"/>
      <c r="N2626" s="49"/>
      <c r="O2626" s="49"/>
      <c r="P2626" s="49"/>
      <c r="Q2626" s="49"/>
      <c r="R2626" s="49"/>
      <c r="S2626" s="47"/>
      <c r="T2626" s="46" t="s">
        <v>87</v>
      </c>
      <c r="U2626" s="46"/>
      <c r="V2626" s="46"/>
      <c r="W2626" s="46">
        <v>58374224</v>
      </c>
      <c r="X2626" s="30">
        <v>1</v>
      </c>
    </row>
    <row r="2627" spans="1:24" x14ac:dyDescent="0.3">
      <c r="A2627" s="32">
        <v>2353</v>
      </c>
      <c r="B2627" s="47" t="s">
        <v>3215</v>
      </c>
      <c r="C2627" s="47"/>
      <c r="D2627" s="47"/>
      <c r="E2627" s="48">
        <v>45.259</v>
      </c>
      <c r="F2627" s="47"/>
      <c r="G2627" s="47"/>
      <c r="H2627" s="47"/>
      <c r="I2627" s="49">
        <v>405.13222999999999</v>
      </c>
      <c r="J2627" s="47" t="s">
        <v>87</v>
      </c>
      <c r="K2627" s="49"/>
      <c r="L2627" s="49"/>
      <c r="M2627" s="49"/>
      <c r="N2627" s="49"/>
      <c r="O2627" s="49"/>
      <c r="P2627" s="49"/>
      <c r="Q2627" s="49"/>
      <c r="R2627" s="49"/>
      <c r="S2627" s="47"/>
      <c r="T2627" s="46" t="s">
        <v>87</v>
      </c>
      <c r="U2627" s="46"/>
      <c r="V2627" s="46">
        <v>631386</v>
      </c>
      <c r="W2627" s="46">
        <v>1015580</v>
      </c>
      <c r="X2627" s="30">
        <v>2</v>
      </c>
    </row>
    <row r="2628" spans="1:24" x14ac:dyDescent="0.3">
      <c r="A2628" s="32">
        <v>2354</v>
      </c>
      <c r="B2628" s="47" t="s">
        <v>2523</v>
      </c>
      <c r="C2628" s="47"/>
      <c r="D2628" s="47"/>
      <c r="E2628" s="48">
        <v>45.265999999999998</v>
      </c>
      <c r="F2628" s="47"/>
      <c r="G2628" s="47"/>
      <c r="H2628" s="47"/>
      <c r="I2628" s="49">
        <v>323.13047</v>
      </c>
      <c r="J2628" s="47" t="s">
        <v>87</v>
      </c>
      <c r="K2628" s="49"/>
      <c r="L2628" s="49"/>
      <c r="M2628" s="49"/>
      <c r="N2628" s="49"/>
      <c r="O2628" s="49"/>
      <c r="P2628" s="49"/>
      <c r="Q2628" s="49"/>
      <c r="R2628" s="49"/>
      <c r="S2628" s="47"/>
      <c r="T2628" s="46" t="s">
        <v>87</v>
      </c>
      <c r="U2628" s="46"/>
      <c r="V2628" s="46"/>
      <c r="W2628" s="46">
        <v>1751408</v>
      </c>
      <c r="X2628" s="30">
        <v>1</v>
      </c>
    </row>
    <row r="2629" spans="1:24" x14ac:dyDescent="0.3">
      <c r="A2629" s="32">
        <v>2355</v>
      </c>
      <c r="B2629" s="47" t="s">
        <v>3216</v>
      </c>
      <c r="C2629" s="47"/>
      <c r="D2629" s="47"/>
      <c r="E2629" s="48">
        <v>45.274999999999999</v>
      </c>
      <c r="F2629" s="47"/>
      <c r="G2629" s="47"/>
      <c r="H2629" s="47"/>
      <c r="I2629" s="49">
        <v>402.16730000000001</v>
      </c>
      <c r="J2629" s="47" t="s">
        <v>87</v>
      </c>
      <c r="K2629" s="49"/>
      <c r="L2629" s="49"/>
      <c r="M2629" s="49"/>
      <c r="N2629" s="49"/>
      <c r="O2629" s="49"/>
      <c r="P2629" s="49"/>
      <c r="Q2629" s="49"/>
      <c r="R2629" s="49"/>
      <c r="S2629" s="47"/>
      <c r="T2629" s="46" t="s">
        <v>87</v>
      </c>
      <c r="U2629" s="46"/>
      <c r="V2629" s="46"/>
      <c r="W2629" s="46">
        <v>2209346</v>
      </c>
      <c r="X2629" s="30">
        <v>1</v>
      </c>
    </row>
    <row r="2630" spans="1:24" x14ac:dyDescent="0.3">
      <c r="A2630" s="32">
        <v>2356</v>
      </c>
      <c r="B2630" s="47" t="s">
        <v>3217</v>
      </c>
      <c r="C2630" s="47"/>
      <c r="D2630" s="47"/>
      <c r="E2630" s="48">
        <v>45.279000000000003</v>
      </c>
      <c r="F2630" s="47"/>
      <c r="G2630" s="47"/>
      <c r="H2630" s="47"/>
      <c r="I2630" s="49">
        <v>282.04912000000002</v>
      </c>
      <c r="J2630" s="47">
        <v>282.04955999999999</v>
      </c>
      <c r="K2630" s="49"/>
      <c r="L2630" s="49"/>
      <c r="M2630" s="49"/>
      <c r="N2630" s="49"/>
      <c r="O2630" s="49"/>
      <c r="P2630" s="49"/>
      <c r="Q2630" s="49"/>
      <c r="R2630" s="49"/>
      <c r="S2630" s="47"/>
      <c r="T2630" s="46" t="s">
        <v>87</v>
      </c>
      <c r="U2630" s="46"/>
      <c r="V2630" s="46"/>
      <c r="W2630" s="46">
        <v>7811075</v>
      </c>
      <c r="X2630" s="30">
        <v>1</v>
      </c>
    </row>
    <row r="2631" spans="1:24" x14ac:dyDescent="0.3">
      <c r="A2631" s="32">
        <v>2357</v>
      </c>
      <c r="B2631" s="47" t="s">
        <v>3218</v>
      </c>
      <c r="C2631" s="47"/>
      <c r="D2631" s="47"/>
      <c r="E2631" s="48">
        <v>45.408999999999999</v>
      </c>
      <c r="F2631" s="47"/>
      <c r="G2631" s="47"/>
      <c r="H2631" s="47"/>
      <c r="I2631" s="49">
        <v>226.22911999999999</v>
      </c>
      <c r="J2631" s="47" t="s">
        <v>87</v>
      </c>
      <c r="K2631" s="49"/>
      <c r="L2631" s="49"/>
      <c r="M2631" s="49"/>
      <c r="N2631" s="49"/>
      <c r="O2631" s="49"/>
      <c r="P2631" s="49"/>
      <c r="Q2631" s="49"/>
      <c r="R2631" s="49"/>
      <c r="S2631" s="47"/>
      <c r="T2631" s="46">
        <v>60332</v>
      </c>
      <c r="U2631" s="46">
        <v>58230</v>
      </c>
      <c r="V2631" s="46">
        <v>66719</v>
      </c>
      <c r="W2631" s="46">
        <v>148803</v>
      </c>
      <c r="X2631" s="30">
        <v>4</v>
      </c>
    </row>
    <row r="2632" spans="1:24" x14ac:dyDescent="0.3">
      <c r="A2632" s="32">
        <v>2358</v>
      </c>
      <c r="B2632" s="47" t="s">
        <v>3219</v>
      </c>
      <c r="C2632" s="47"/>
      <c r="D2632" s="47"/>
      <c r="E2632" s="48">
        <v>45.725999999999999</v>
      </c>
      <c r="F2632" s="47"/>
      <c r="G2632" s="47"/>
      <c r="H2632" s="47"/>
      <c r="I2632" s="49">
        <v>350.22001</v>
      </c>
      <c r="J2632" s="47" t="s">
        <v>87</v>
      </c>
      <c r="K2632" s="49"/>
      <c r="L2632" s="49"/>
      <c r="M2632" s="49"/>
      <c r="N2632" s="49"/>
      <c r="O2632" s="49"/>
      <c r="P2632" s="49"/>
      <c r="Q2632" s="49"/>
      <c r="R2632" s="49"/>
      <c r="S2632" s="47"/>
      <c r="T2632" s="46">
        <v>1109349</v>
      </c>
      <c r="U2632" s="46"/>
      <c r="V2632" s="46"/>
      <c r="W2632" s="46" t="s">
        <v>87</v>
      </c>
      <c r="X2632" s="30">
        <v>1</v>
      </c>
    </row>
    <row r="2633" spans="1:24" x14ac:dyDescent="0.3">
      <c r="A2633" s="32">
        <v>2359</v>
      </c>
      <c r="B2633" s="47" t="s">
        <v>3220</v>
      </c>
      <c r="C2633" s="47"/>
      <c r="D2633" s="47"/>
      <c r="E2633" s="48">
        <v>45.918999999999997</v>
      </c>
      <c r="F2633" s="47"/>
      <c r="G2633" s="47"/>
      <c r="H2633" s="47"/>
      <c r="I2633" s="49">
        <v>385.17039</v>
      </c>
      <c r="J2633" s="47" t="s">
        <v>87</v>
      </c>
      <c r="K2633" s="49"/>
      <c r="L2633" s="49"/>
      <c r="M2633" s="49"/>
      <c r="N2633" s="49"/>
      <c r="O2633" s="49"/>
      <c r="P2633" s="49"/>
      <c r="Q2633" s="49"/>
      <c r="R2633" s="49"/>
      <c r="S2633" s="47"/>
      <c r="T2633" s="46"/>
      <c r="U2633" s="46"/>
      <c r="V2633" s="46">
        <v>390057</v>
      </c>
      <c r="W2633" s="46">
        <v>709647</v>
      </c>
      <c r="X2633" s="30">
        <v>2</v>
      </c>
    </row>
    <row r="2634" spans="1:24" x14ac:dyDescent="0.3">
      <c r="A2634" s="32">
        <v>2360</v>
      </c>
      <c r="B2634" s="47" t="s">
        <v>3221</v>
      </c>
      <c r="C2634" s="47"/>
      <c r="D2634" s="47"/>
      <c r="E2634" s="48">
        <v>45.927999999999997</v>
      </c>
      <c r="F2634" s="47"/>
      <c r="G2634" s="47"/>
      <c r="H2634" s="47"/>
      <c r="I2634" s="49">
        <v>497.14787999999999</v>
      </c>
      <c r="J2634" s="47" t="s">
        <v>87</v>
      </c>
      <c r="K2634" s="49"/>
      <c r="L2634" s="49"/>
      <c r="M2634" s="49"/>
      <c r="N2634" s="49"/>
      <c r="O2634" s="49"/>
      <c r="P2634" s="49"/>
      <c r="Q2634" s="49"/>
      <c r="R2634" s="49"/>
      <c r="S2634" s="47"/>
      <c r="T2634" s="46"/>
      <c r="U2634" s="46"/>
      <c r="V2634" s="46">
        <v>4565301</v>
      </c>
      <c r="W2634" s="46">
        <v>9936834</v>
      </c>
      <c r="X2634" s="30">
        <v>2</v>
      </c>
    </row>
    <row r="2635" spans="1:24" x14ac:dyDescent="0.3">
      <c r="A2635" s="32">
        <v>2361</v>
      </c>
      <c r="B2635" s="47" t="s">
        <v>3222</v>
      </c>
      <c r="C2635" s="47"/>
      <c r="D2635" s="47"/>
      <c r="E2635" s="48">
        <v>45.944000000000003</v>
      </c>
      <c r="F2635" s="47"/>
      <c r="G2635" s="47"/>
      <c r="H2635" s="47"/>
      <c r="I2635" s="49">
        <v>568.25720000000001</v>
      </c>
      <c r="J2635" s="47" t="s">
        <v>87</v>
      </c>
      <c r="K2635" s="49"/>
      <c r="L2635" s="49"/>
      <c r="M2635" s="49"/>
      <c r="N2635" s="49"/>
      <c r="O2635" s="49"/>
      <c r="P2635" s="49"/>
      <c r="Q2635" s="49"/>
      <c r="R2635" s="49"/>
      <c r="S2635" s="47"/>
      <c r="T2635" s="46"/>
      <c r="U2635" s="46"/>
      <c r="V2635" s="46">
        <v>52980074</v>
      </c>
      <c r="W2635" s="46">
        <v>113714932</v>
      </c>
      <c r="X2635" s="30">
        <v>2</v>
      </c>
    </row>
    <row r="2636" spans="1:24" x14ac:dyDescent="0.3">
      <c r="A2636" s="32">
        <v>2362</v>
      </c>
      <c r="B2636" s="47" t="s">
        <v>3223</v>
      </c>
      <c r="C2636" s="47"/>
      <c r="D2636" s="47"/>
      <c r="E2636" s="48">
        <v>45.95</v>
      </c>
      <c r="F2636" s="47"/>
      <c r="G2636" s="47"/>
      <c r="H2636" s="47"/>
      <c r="I2636" s="49">
        <v>388.13774000000001</v>
      </c>
      <c r="J2636" s="47" t="s">
        <v>87</v>
      </c>
      <c r="K2636" s="49"/>
      <c r="L2636" s="49"/>
      <c r="M2636" s="49"/>
      <c r="N2636" s="49"/>
      <c r="O2636" s="49"/>
      <c r="P2636" s="49"/>
      <c r="Q2636" s="49"/>
      <c r="R2636" s="49"/>
      <c r="S2636" s="47"/>
      <c r="T2636" s="46"/>
      <c r="U2636" s="46">
        <v>2159345</v>
      </c>
      <c r="V2636" s="46">
        <v>2400488</v>
      </c>
      <c r="W2636" s="46">
        <v>5200205</v>
      </c>
      <c r="X2636" s="30">
        <v>3</v>
      </c>
    </row>
    <row r="2637" spans="1:24" x14ac:dyDescent="0.3">
      <c r="A2637" s="32">
        <v>2363</v>
      </c>
      <c r="B2637" s="47" t="s">
        <v>3224</v>
      </c>
      <c r="C2637" s="47"/>
      <c r="D2637" s="47"/>
      <c r="E2637" s="48">
        <v>45.95</v>
      </c>
      <c r="F2637" s="47"/>
      <c r="G2637" s="47"/>
      <c r="H2637" s="47"/>
      <c r="I2637" s="49">
        <v>712.28193999999996</v>
      </c>
      <c r="J2637" s="47" t="s">
        <v>87</v>
      </c>
      <c r="K2637" s="49"/>
      <c r="L2637" s="49"/>
      <c r="M2637" s="49"/>
      <c r="N2637" s="49"/>
      <c r="O2637" s="49"/>
      <c r="P2637" s="49"/>
      <c r="Q2637" s="49"/>
      <c r="R2637" s="49"/>
      <c r="S2637" s="47"/>
      <c r="T2637" s="46" t="s">
        <v>87</v>
      </c>
      <c r="U2637" s="46"/>
      <c r="V2637" s="46">
        <v>104914</v>
      </c>
      <c r="W2637" s="46">
        <v>252687</v>
      </c>
      <c r="X2637" s="30">
        <v>2</v>
      </c>
    </row>
    <row r="2638" spans="1:24" x14ac:dyDescent="0.3">
      <c r="A2638" s="32">
        <v>2364</v>
      </c>
      <c r="B2638" s="47" t="s">
        <v>3225</v>
      </c>
      <c r="C2638" s="47"/>
      <c r="D2638" s="47"/>
      <c r="E2638" s="48">
        <v>45.962000000000003</v>
      </c>
      <c r="F2638" s="47"/>
      <c r="G2638" s="47"/>
      <c r="H2638" s="47"/>
      <c r="I2638" s="49">
        <v>283.15667999999999</v>
      </c>
      <c r="J2638" s="47" t="s">
        <v>87</v>
      </c>
      <c r="K2638" s="49"/>
      <c r="L2638" s="49"/>
      <c r="M2638" s="49"/>
      <c r="N2638" s="49"/>
      <c r="O2638" s="49"/>
      <c r="P2638" s="49"/>
      <c r="Q2638" s="49"/>
      <c r="R2638" s="49"/>
      <c r="S2638" s="47"/>
      <c r="T2638" s="46" t="s">
        <v>87</v>
      </c>
      <c r="U2638" s="46"/>
      <c r="V2638" s="46"/>
      <c r="W2638" s="46">
        <v>1063778</v>
      </c>
      <c r="X2638" s="30">
        <v>1</v>
      </c>
    </row>
    <row r="2639" spans="1:24" x14ac:dyDescent="0.3">
      <c r="A2639" s="32">
        <v>2365</v>
      </c>
      <c r="B2639" s="47" t="s">
        <v>3226</v>
      </c>
      <c r="C2639" s="47"/>
      <c r="D2639" s="47"/>
      <c r="E2639" s="48">
        <v>45.99</v>
      </c>
      <c r="F2639" s="47"/>
      <c r="G2639" s="47"/>
      <c r="H2639" s="47"/>
      <c r="I2639" s="49">
        <v>344.14798000000002</v>
      </c>
      <c r="J2639" s="47" t="s">
        <v>87</v>
      </c>
      <c r="K2639" s="49"/>
      <c r="L2639" s="49"/>
      <c r="M2639" s="49"/>
      <c r="N2639" s="49"/>
      <c r="O2639" s="49"/>
      <c r="P2639" s="49"/>
      <c r="Q2639" s="49"/>
      <c r="R2639" s="49"/>
      <c r="S2639" s="47"/>
      <c r="T2639" s="46" t="s">
        <v>87</v>
      </c>
      <c r="U2639" s="46"/>
      <c r="V2639" s="46">
        <v>9808740</v>
      </c>
      <c r="W2639" s="46">
        <v>20159389</v>
      </c>
      <c r="X2639" s="30">
        <v>2</v>
      </c>
    </row>
    <row r="2640" spans="1:24" x14ac:dyDescent="0.3">
      <c r="A2640" s="32">
        <v>2366</v>
      </c>
      <c r="B2640" s="47" t="s">
        <v>3227</v>
      </c>
      <c r="C2640" s="47"/>
      <c r="D2640" s="47"/>
      <c r="E2640" s="48">
        <v>46.99</v>
      </c>
      <c r="F2640" s="47"/>
      <c r="G2640" s="47"/>
      <c r="H2640" s="47"/>
      <c r="I2640" s="49">
        <v>666.16857000000005</v>
      </c>
      <c r="J2640" s="47" t="s">
        <v>87</v>
      </c>
      <c r="K2640" s="49"/>
      <c r="L2640" s="49"/>
      <c r="M2640" s="49"/>
      <c r="N2640" s="49"/>
      <c r="O2640" s="49"/>
      <c r="P2640" s="49"/>
      <c r="Q2640" s="49"/>
      <c r="R2640" s="49"/>
      <c r="S2640" s="47"/>
      <c r="T2640" s="46">
        <v>4535368</v>
      </c>
      <c r="U2640" s="46" t="s">
        <v>87</v>
      </c>
      <c r="V2640" s="46" t="s">
        <v>87</v>
      </c>
      <c r="W2640" s="46" t="s">
        <v>87</v>
      </c>
      <c r="X2640" s="30">
        <v>1</v>
      </c>
    </row>
    <row r="2641" spans="1:24" x14ac:dyDescent="0.3">
      <c r="A2641" s="32">
        <v>2367</v>
      </c>
      <c r="B2641" s="47" t="s">
        <v>3228</v>
      </c>
      <c r="C2641" s="47"/>
      <c r="D2641" s="47"/>
      <c r="E2641" s="48">
        <v>47.148000000000003</v>
      </c>
      <c r="F2641" s="47"/>
      <c r="G2641" s="47"/>
      <c r="H2641" s="47"/>
      <c r="I2641" s="49">
        <v>328.09730999999999</v>
      </c>
      <c r="J2641" s="47" t="s">
        <v>87</v>
      </c>
      <c r="K2641" s="49"/>
      <c r="L2641" s="49"/>
      <c r="M2641" s="49"/>
      <c r="N2641" s="49"/>
      <c r="O2641" s="49"/>
      <c r="P2641" s="49"/>
      <c r="Q2641" s="49"/>
      <c r="R2641" s="49"/>
      <c r="S2641" s="47"/>
      <c r="T2641" s="46"/>
      <c r="U2641" s="46">
        <v>26911</v>
      </c>
      <c r="V2641" s="46">
        <v>38056</v>
      </c>
      <c r="W2641" s="46">
        <v>33315</v>
      </c>
      <c r="X2641" s="30">
        <v>3</v>
      </c>
    </row>
    <row r="2642" spans="1:24" x14ac:dyDescent="0.3">
      <c r="A2642" s="32">
        <v>2368</v>
      </c>
      <c r="B2642" s="47" t="s">
        <v>3229</v>
      </c>
      <c r="C2642" s="47"/>
      <c r="D2642" s="47"/>
      <c r="E2642" s="48">
        <v>47.154000000000003</v>
      </c>
      <c r="F2642" s="47"/>
      <c r="G2642" s="47"/>
      <c r="H2642" s="47"/>
      <c r="I2642" s="49">
        <v>406.19272999999998</v>
      </c>
      <c r="J2642" s="47" t="s">
        <v>87</v>
      </c>
      <c r="K2642" s="49"/>
      <c r="L2642" s="49"/>
      <c r="M2642" s="49"/>
      <c r="N2642" s="49"/>
      <c r="O2642" s="49"/>
      <c r="P2642" s="49"/>
      <c r="Q2642" s="49"/>
      <c r="R2642" s="49"/>
      <c r="S2642" s="47"/>
      <c r="T2642" s="46">
        <v>563733</v>
      </c>
      <c r="U2642" s="46">
        <v>1123715</v>
      </c>
      <c r="V2642" s="46">
        <v>5157614</v>
      </c>
      <c r="W2642" s="46">
        <v>180243</v>
      </c>
      <c r="X2642" s="30">
        <v>4</v>
      </c>
    </row>
    <row r="2643" spans="1:24" x14ac:dyDescent="0.3">
      <c r="A2643" s="32">
        <v>2369</v>
      </c>
      <c r="B2643" s="47" t="s">
        <v>3230</v>
      </c>
      <c r="C2643" s="47"/>
      <c r="D2643" s="47"/>
      <c r="E2643" s="48">
        <v>47.194000000000003</v>
      </c>
      <c r="F2643" s="47"/>
      <c r="G2643" s="47"/>
      <c r="H2643" s="47"/>
      <c r="I2643" s="49">
        <v>271.08391</v>
      </c>
      <c r="J2643" s="47" t="s">
        <v>87</v>
      </c>
      <c r="K2643" s="49"/>
      <c r="L2643" s="49"/>
      <c r="M2643" s="49"/>
      <c r="N2643" s="49"/>
      <c r="O2643" s="49"/>
      <c r="P2643" s="49"/>
      <c r="Q2643" s="49"/>
      <c r="R2643" s="49"/>
      <c r="S2643" s="47"/>
      <c r="T2643" s="46" t="s">
        <v>87</v>
      </c>
      <c r="U2643" s="46"/>
      <c r="V2643" s="46"/>
      <c r="W2643" s="46">
        <v>10117053</v>
      </c>
      <c r="X2643" s="30">
        <v>1</v>
      </c>
    </row>
    <row r="2644" spans="1:24" x14ac:dyDescent="0.3">
      <c r="A2644" s="32">
        <v>2370</v>
      </c>
      <c r="B2644" s="47" t="s">
        <v>3232</v>
      </c>
      <c r="C2644" s="47"/>
      <c r="D2644" s="47"/>
      <c r="E2644" s="48">
        <v>47.212000000000003</v>
      </c>
      <c r="F2644" s="47"/>
      <c r="G2644" s="47"/>
      <c r="H2644" s="47"/>
      <c r="I2644" s="49">
        <v>432.09210999999999</v>
      </c>
      <c r="J2644" s="47" t="s">
        <v>87</v>
      </c>
      <c r="K2644" s="49"/>
      <c r="L2644" s="49"/>
      <c r="M2644" s="49"/>
      <c r="N2644" s="49"/>
      <c r="O2644" s="49"/>
      <c r="P2644" s="49"/>
      <c r="Q2644" s="49"/>
      <c r="R2644" s="49"/>
      <c r="S2644" s="47"/>
      <c r="T2644" s="46" t="s">
        <v>87</v>
      </c>
      <c r="U2644" s="46">
        <v>170563</v>
      </c>
      <c r="V2644" s="46"/>
      <c r="W2644" s="46">
        <v>378887</v>
      </c>
      <c r="X2644" s="30">
        <v>2</v>
      </c>
    </row>
    <row r="2645" spans="1:24" x14ac:dyDescent="0.3">
      <c r="A2645" s="32">
        <v>2371</v>
      </c>
      <c r="B2645" s="47" t="s">
        <v>3233</v>
      </c>
      <c r="C2645" s="47"/>
      <c r="D2645" s="47"/>
      <c r="E2645" s="48">
        <v>47.228000000000002</v>
      </c>
      <c r="F2645" s="47"/>
      <c r="G2645" s="47"/>
      <c r="H2645" s="47"/>
      <c r="I2645" s="49">
        <v>888.22495000000004</v>
      </c>
      <c r="J2645" s="47" t="s">
        <v>87</v>
      </c>
      <c r="K2645" s="49"/>
      <c r="L2645" s="49"/>
      <c r="M2645" s="49"/>
      <c r="N2645" s="49"/>
      <c r="O2645" s="49"/>
      <c r="P2645" s="49"/>
      <c r="Q2645" s="49"/>
      <c r="R2645" s="49"/>
      <c r="S2645" s="47"/>
      <c r="T2645" s="46" t="s">
        <v>87</v>
      </c>
      <c r="U2645" s="46"/>
      <c r="V2645" s="46"/>
      <c r="W2645" s="46">
        <v>36561464</v>
      </c>
      <c r="X2645" s="30">
        <v>1</v>
      </c>
    </row>
    <row r="2646" spans="1:24" x14ac:dyDescent="0.3">
      <c r="A2646" s="32">
        <v>2372</v>
      </c>
      <c r="B2646" s="47" t="s">
        <v>2525</v>
      </c>
      <c r="C2646" s="47"/>
      <c r="D2646" s="47"/>
      <c r="E2646" s="48">
        <v>47.244</v>
      </c>
      <c r="F2646" s="47"/>
      <c r="G2646" s="47"/>
      <c r="H2646" s="47"/>
      <c r="I2646" s="49">
        <v>229.08457999999999</v>
      </c>
      <c r="J2646" s="47">
        <v>229.08520999999999</v>
      </c>
      <c r="K2646" s="49"/>
      <c r="L2646" s="49"/>
      <c r="M2646" s="49"/>
      <c r="N2646" s="49"/>
      <c r="O2646" s="49"/>
      <c r="P2646" s="49"/>
      <c r="Q2646" s="49"/>
      <c r="R2646" s="49"/>
      <c r="S2646" s="47"/>
      <c r="T2646" s="46"/>
      <c r="U2646" s="46">
        <v>78796</v>
      </c>
      <c r="V2646" s="46">
        <v>167325</v>
      </c>
      <c r="W2646" s="46">
        <v>315710</v>
      </c>
      <c r="X2646" s="30">
        <v>3</v>
      </c>
    </row>
    <row r="2647" spans="1:24" x14ac:dyDescent="0.3">
      <c r="A2647" s="32">
        <v>2373</v>
      </c>
      <c r="B2647" s="47" t="s">
        <v>3234</v>
      </c>
      <c r="C2647" s="47"/>
      <c r="D2647" s="47"/>
      <c r="E2647" s="48">
        <v>47.244</v>
      </c>
      <c r="F2647" s="47"/>
      <c r="G2647" s="47"/>
      <c r="H2647" s="47"/>
      <c r="I2647" s="49">
        <v>502.31538</v>
      </c>
      <c r="J2647" s="47" t="s">
        <v>87</v>
      </c>
      <c r="K2647" s="49"/>
      <c r="L2647" s="49"/>
      <c r="M2647" s="49"/>
      <c r="N2647" s="49"/>
      <c r="O2647" s="49"/>
      <c r="P2647" s="49"/>
      <c r="Q2647" s="49"/>
      <c r="R2647" s="49"/>
      <c r="S2647" s="47"/>
      <c r="T2647" s="46" t="s">
        <v>87</v>
      </c>
      <c r="U2647" s="46">
        <v>1464779</v>
      </c>
      <c r="V2647" s="46">
        <v>1849655</v>
      </c>
      <c r="W2647" s="46">
        <v>2836023</v>
      </c>
      <c r="X2647" s="30">
        <v>3</v>
      </c>
    </row>
    <row r="2648" spans="1:24" x14ac:dyDescent="0.3">
      <c r="A2648" s="32">
        <v>2374</v>
      </c>
      <c r="B2648" s="47" t="s">
        <v>3235</v>
      </c>
      <c r="C2648" s="47"/>
      <c r="D2648" s="47"/>
      <c r="E2648" s="48">
        <v>47.246000000000002</v>
      </c>
      <c r="F2648" s="47"/>
      <c r="G2648" s="47"/>
      <c r="H2648" s="47"/>
      <c r="I2648" s="49">
        <v>511.16849000000002</v>
      </c>
      <c r="J2648" s="47" t="s">
        <v>87</v>
      </c>
      <c r="K2648" s="49"/>
      <c r="L2648" s="49"/>
      <c r="M2648" s="49"/>
      <c r="N2648" s="49"/>
      <c r="O2648" s="49"/>
      <c r="P2648" s="49"/>
      <c r="Q2648" s="49"/>
      <c r="R2648" s="49"/>
      <c r="S2648" s="47"/>
      <c r="T2648" s="46" t="s">
        <v>87</v>
      </c>
      <c r="U2648" s="46"/>
      <c r="V2648" s="46">
        <v>3866923</v>
      </c>
      <c r="W2648" s="46"/>
      <c r="X2648" s="30">
        <v>1</v>
      </c>
    </row>
    <row r="2649" spans="1:24" x14ac:dyDescent="0.3">
      <c r="A2649" s="32">
        <v>2375</v>
      </c>
      <c r="B2649" s="47" t="s">
        <v>3236</v>
      </c>
      <c r="C2649" s="47"/>
      <c r="D2649" s="47"/>
      <c r="E2649" s="48">
        <v>47.253</v>
      </c>
      <c r="F2649" s="47"/>
      <c r="G2649" s="47"/>
      <c r="H2649" s="47"/>
      <c r="I2649" s="49">
        <v>251.11520999999999</v>
      </c>
      <c r="J2649" s="47" t="s">
        <v>87</v>
      </c>
      <c r="K2649" s="49"/>
      <c r="L2649" s="49"/>
      <c r="M2649" s="49"/>
      <c r="N2649" s="49"/>
      <c r="O2649" s="49"/>
      <c r="P2649" s="49"/>
      <c r="Q2649" s="49"/>
      <c r="R2649" s="49"/>
      <c r="S2649" s="47"/>
      <c r="T2649" s="46" t="s">
        <v>87</v>
      </c>
      <c r="U2649" s="46">
        <v>280601</v>
      </c>
      <c r="V2649" s="46"/>
      <c r="W2649" s="46"/>
      <c r="X2649" s="30">
        <v>1</v>
      </c>
    </row>
    <row r="2650" spans="1:24" x14ac:dyDescent="0.3">
      <c r="A2650" s="32">
        <v>2376</v>
      </c>
      <c r="B2650" s="47" t="s">
        <v>3237</v>
      </c>
      <c r="C2650" s="47"/>
      <c r="D2650" s="47"/>
      <c r="E2650" s="48">
        <v>47.273000000000003</v>
      </c>
      <c r="F2650" s="47"/>
      <c r="G2650" s="47"/>
      <c r="H2650" s="47"/>
      <c r="I2650" s="49">
        <v>473.18799999999999</v>
      </c>
      <c r="J2650" s="47" t="s">
        <v>87</v>
      </c>
      <c r="K2650" s="49"/>
      <c r="L2650" s="49"/>
      <c r="M2650" s="49"/>
      <c r="N2650" s="49"/>
      <c r="O2650" s="49"/>
      <c r="P2650" s="49"/>
      <c r="Q2650" s="49"/>
      <c r="R2650" s="49"/>
      <c r="S2650" s="47"/>
      <c r="T2650" s="46" t="s">
        <v>87</v>
      </c>
      <c r="U2650" s="46">
        <v>58443</v>
      </c>
      <c r="V2650" s="46">
        <v>72703</v>
      </c>
      <c r="W2650" s="46">
        <v>279357</v>
      </c>
      <c r="X2650" s="30">
        <v>3</v>
      </c>
    </row>
    <row r="2651" spans="1:24" x14ac:dyDescent="0.3">
      <c r="A2651" s="32">
        <v>2377</v>
      </c>
      <c r="B2651" s="47" t="s">
        <v>3238</v>
      </c>
      <c r="C2651" s="47"/>
      <c r="D2651" s="47"/>
      <c r="E2651" s="48">
        <v>47.28</v>
      </c>
      <c r="F2651" s="47"/>
      <c r="G2651" s="47"/>
      <c r="H2651" s="47"/>
      <c r="I2651" s="49">
        <v>248.15192999999999</v>
      </c>
      <c r="J2651" s="47" t="s">
        <v>87</v>
      </c>
      <c r="K2651" s="49"/>
      <c r="L2651" s="49"/>
      <c r="M2651" s="49"/>
      <c r="N2651" s="49"/>
      <c r="O2651" s="49"/>
      <c r="P2651" s="49"/>
      <c r="Q2651" s="49"/>
      <c r="R2651" s="49"/>
      <c r="S2651" s="47"/>
      <c r="T2651" s="46" t="s">
        <v>87</v>
      </c>
      <c r="U2651" s="46">
        <v>138573</v>
      </c>
      <c r="V2651" s="46">
        <v>80874</v>
      </c>
      <c r="W2651" s="46" t="s">
        <v>87</v>
      </c>
      <c r="X2651" s="30">
        <v>2</v>
      </c>
    </row>
    <row r="2652" spans="1:24" x14ac:dyDescent="0.3">
      <c r="A2652" s="32">
        <v>2378</v>
      </c>
      <c r="B2652" s="47" t="s">
        <v>2526</v>
      </c>
      <c r="C2652" s="47"/>
      <c r="D2652" s="47"/>
      <c r="E2652" s="48">
        <v>47.31</v>
      </c>
      <c r="F2652" s="47"/>
      <c r="G2652" s="47"/>
      <c r="H2652" s="47"/>
      <c r="I2652" s="49">
        <v>401.20442000000003</v>
      </c>
      <c r="J2652" s="47" t="s">
        <v>87</v>
      </c>
      <c r="K2652" s="49"/>
      <c r="L2652" s="49"/>
      <c r="M2652" s="49"/>
      <c r="N2652" s="49"/>
      <c r="O2652" s="49"/>
      <c r="P2652" s="49"/>
      <c r="Q2652" s="49"/>
      <c r="R2652" s="49"/>
      <c r="S2652" s="47"/>
      <c r="T2652" s="46"/>
      <c r="U2652" s="46" t="s">
        <v>87</v>
      </c>
      <c r="V2652" s="46">
        <v>59597</v>
      </c>
      <c r="W2652" s="46" t="s">
        <v>87</v>
      </c>
      <c r="X2652" s="30">
        <v>1</v>
      </c>
    </row>
    <row r="2653" spans="1:24" x14ac:dyDescent="0.3">
      <c r="A2653" s="32">
        <v>2379</v>
      </c>
      <c r="B2653" s="47" t="s">
        <v>3239</v>
      </c>
      <c r="C2653" s="47"/>
      <c r="D2653" s="47"/>
      <c r="E2653" s="48">
        <v>47.411000000000001</v>
      </c>
      <c r="F2653" s="47"/>
      <c r="G2653" s="47"/>
      <c r="H2653" s="47"/>
      <c r="I2653" s="49">
        <v>167.10531</v>
      </c>
      <c r="J2653" s="47" t="s">
        <v>87</v>
      </c>
      <c r="K2653" s="49"/>
      <c r="L2653" s="49"/>
      <c r="M2653" s="49"/>
      <c r="N2653" s="49"/>
      <c r="O2653" s="49"/>
      <c r="P2653" s="49"/>
      <c r="Q2653" s="49"/>
      <c r="R2653" s="49"/>
      <c r="S2653" s="47"/>
      <c r="T2653" s="46"/>
      <c r="U2653" s="46">
        <v>2550126</v>
      </c>
      <c r="V2653" s="46"/>
      <c r="W2653" s="46"/>
      <c r="X2653" s="30">
        <v>1</v>
      </c>
    </row>
    <row r="2654" spans="1:24" x14ac:dyDescent="0.3">
      <c r="A2654" s="32">
        <v>2380</v>
      </c>
      <c r="B2654" s="47" t="s">
        <v>2527</v>
      </c>
      <c r="C2654" s="47"/>
      <c r="D2654" s="47"/>
      <c r="E2654" s="48">
        <v>48.045999999999999</v>
      </c>
      <c r="F2654" s="47"/>
      <c r="G2654" s="47"/>
      <c r="H2654" s="47"/>
      <c r="I2654" s="49">
        <v>359.09994999999998</v>
      </c>
      <c r="J2654" s="47" t="s">
        <v>87</v>
      </c>
      <c r="K2654" s="49"/>
      <c r="L2654" s="49"/>
      <c r="M2654" s="49"/>
      <c r="N2654" s="49"/>
      <c r="O2654" s="49"/>
      <c r="P2654" s="49"/>
      <c r="Q2654" s="49"/>
      <c r="R2654" s="49"/>
      <c r="S2654" s="47"/>
      <c r="T2654" s="46">
        <v>6229738</v>
      </c>
      <c r="U2654" s="46" t="s">
        <v>87</v>
      </c>
      <c r="V2654" s="46"/>
      <c r="W2654" s="46" t="s">
        <v>87</v>
      </c>
      <c r="X2654" s="30">
        <v>1</v>
      </c>
    </row>
    <row r="2655" spans="1:24" x14ac:dyDescent="0.3">
      <c r="A2655" s="32">
        <v>2381</v>
      </c>
      <c r="B2655" s="47" t="s">
        <v>2528</v>
      </c>
      <c r="C2655" s="47"/>
      <c r="D2655" s="47"/>
      <c r="E2655" s="48">
        <v>48.344000000000001</v>
      </c>
      <c r="F2655" s="47"/>
      <c r="G2655" s="47"/>
      <c r="H2655" s="47"/>
      <c r="I2655" s="49">
        <v>154.11723000000001</v>
      </c>
      <c r="J2655" s="47" t="s">
        <v>87</v>
      </c>
      <c r="K2655" s="49"/>
      <c r="L2655" s="49"/>
      <c r="M2655" s="49"/>
      <c r="N2655" s="49"/>
      <c r="O2655" s="49"/>
      <c r="P2655" s="49"/>
      <c r="Q2655" s="49"/>
      <c r="R2655" s="49"/>
      <c r="S2655" s="47"/>
      <c r="T2655" s="46">
        <v>194797</v>
      </c>
      <c r="U2655" s="46">
        <v>432620</v>
      </c>
      <c r="V2655" s="46">
        <v>103538</v>
      </c>
      <c r="W2655" s="46">
        <v>5821901</v>
      </c>
      <c r="X2655" s="30">
        <v>4</v>
      </c>
    </row>
    <row r="2656" spans="1:24" x14ac:dyDescent="0.3">
      <c r="A2656" s="32">
        <v>2382</v>
      </c>
      <c r="B2656" s="47" t="s">
        <v>3240</v>
      </c>
      <c r="C2656" s="47"/>
      <c r="D2656" s="47"/>
      <c r="E2656" s="48">
        <v>48.345999999999997</v>
      </c>
      <c r="F2656" s="47"/>
      <c r="G2656" s="47"/>
      <c r="H2656" s="47"/>
      <c r="I2656" s="49">
        <v>269.10464000000002</v>
      </c>
      <c r="J2656" s="47" t="s">
        <v>87</v>
      </c>
      <c r="K2656" s="49"/>
      <c r="L2656" s="49"/>
      <c r="M2656" s="49"/>
      <c r="N2656" s="49"/>
      <c r="O2656" s="49"/>
      <c r="P2656" s="49"/>
      <c r="Q2656" s="49"/>
      <c r="R2656" s="49"/>
      <c r="S2656" s="47"/>
      <c r="T2656" s="46">
        <v>898815</v>
      </c>
      <c r="U2656" s="46">
        <v>2097427</v>
      </c>
      <c r="V2656" s="46">
        <v>2645773</v>
      </c>
      <c r="W2656" s="46">
        <v>8422343</v>
      </c>
      <c r="X2656" s="30">
        <v>4</v>
      </c>
    </row>
    <row r="2657" spans="1:24" x14ac:dyDescent="0.3">
      <c r="A2657" s="32">
        <v>2383</v>
      </c>
      <c r="B2657" s="47" t="s">
        <v>3241</v>
      </c>
      <c r="C2657" s="47"/>
      <c r="D2657" s="47"/>
      <c r="E2657" s="48">
        <v>48.348999999999997</v>
      </c>
      <c r="F2657" s="47"/>
      <c r="G2657" s="47"/>
      <c r="H2657" s="47"/>
      <c r="I2657" s="49">
        <v>170.09375</v>
      </c>
      <c r="J2657" s="47" t="s">
        <v>87</v>
      </c>
      <c r="K2657" s="49"/>
      <c r="L2657" s="49"/>
      <c r="M2657" s="49"/>
      <c r="N2657" s="49"/>
      <c r="O2657" s="49"/>
      <c r="P2657" s="49"/>
      <c r="Q2657" s="49"/>
      <c r="R2657" s="49"/>
      <c r="S2657" s="47"/>
      <c r="T2657" s="46">
        <v>75393</v>
      </c>
      <c r="U2657" s="46">
        <v>121825</v>
      </c>
      <c r="V2657" s="46">
        <v>89384</v>
      </c>
      <c r="W2657" s="46">
        <v>569794</v>
      </c>
      <c r="X2657" s="30">
        <v>4</v>
      </c>
    </row>
    <row r="2658" spans="1:24" x14ac:dyDescent="0.3">
      <c r="A2658" s="32">
        <v>2384</v>
      </c>
      <c r="B2658" s="47" t="s">
        <v>3242</v>
      </c>
      <c r="C2658" s="47"/>
      <c r="D2658" s="47"/>
      <c r="E2658" s="48">
        <v>48.350999999999999</v>
      </c>
      <c r="F2658" s="47"/>
      <c r="G2658" s="47"/>
      <c r="H2658" s="47"/>
      <c r="I2658" s="49">
        <v>268.10939999999999</v>
      </c>
      <c r="J2658" s="47" t="s">
        <v>87</v>
      </c>
      <c r="K2658" s="49"/>
      <c r="L2658" s="49"/>
      <c r="M2658" s="49"/>
      <c r="N2658" s="49"/>
      <c r="O2658" s="49"/>
      <c r="P2658" s="49"/>
      <c r="Q2658" s="49"/>
      <c r="R2658" s="49"/>
      <c r="S2658" s="47"/>
      <c r="T2658" s="46">
        <v>144702</v>
      </c>
      <c r="U2658" s="46">
        <v>734435</v>
      </c>
      <c r="V2658" s="46">
        <v>512799</v>
      </c>
      <c r="W2658" s="46">
        <v>1479656</v>
      </c>
      <c r="X2658" s="30">
        <v>4</v>
      </c>
    </row>
    <row r="2659" spans="1:24" x14ac:dyDescent="0.3">
      <c r="A2659" s="32">
        <v>2385</v>
      </c>
      <c r="B2659" s="47" t="s">
        <v>3243</v>
      </c>
      <c r="C2659" s="47"/>
      <c r="D2659" s="47"/>
      <c r="E2659" s="48">
        <v>48.366999999999997</v>
      </c>
      <c r="F2659" s="47"/>
      <c r="G2659" s="47"/>
      <c r="H2659" s="47"/>
      <c r="I2659" s="49">
        <v>268.16825</v>
      </c>
      <c r="J2659" s="47" t="s">
        <v>87</v>
      </c>
      <c r="K2659" s="49"/>
      <c r="L2659" s="49"/>
      <c r="M2659" s="49"/>
      <c r="N2659" s="49"/>
      <c r="O2659" s="49"/>
      <c r="P2659" s="49"/>
      <c r="Q2659" s="49"/>
      <c r="R2659" s="49"/>
      <c r="S2659" s="47"/>
      <c r="T2659" s="46">
        <v>89445</v>
      </c>
      <c r="U2659" s="46">
        <v>85658</v>
      </c>
      <c r="V2659" s="46">
        <v>225556</v>
      </c>
      <c r="W2659" s="46">
        <v>1173543</v>
      </c>
      <c r="X2659" s="30">
        <v>4</v>
      </c>
    </row>
    <row r="2660" spans="1:24" x14ac:dyDescent="0.3">
      <c r="A2660" s="32">
        <v>2386</v>
      </c>
      <c r="B2660" s="47" t="s">
        <v>3244</v>
      </c>
      <c r="C2660" s="47"/>
      <c r="D2660" s="47"/>
      <c r="E2660" s="48">
        <v>48.375999999999998</v>
      </c>
      <c r="F2660" s="47"/>
      <c r="G2660" s="47"/>
      <c r="H2660" s="47"/>
      <c r="I2660" s="49">
        <v>586.26775999999995</v>
      </c>
      <c r="J2660" s="47" t="s">
        <v>87</v>
      </c>
      <c r="K2660" s="49"/>
      <c r="L2660" s="49"/>
      <c r="M2660" s="49"/>
      <c r="N2660" s="49"/>
      <c r="O2660" s="49"/>
      <c r="P2660" s="49"/>
      <c r="Q2660" s="49"/>
      <c r="R2660" s="49"/>
      <c r="S2660" s="47"/>
      <c r="T2660" s="46"/>
      <c r="U2660" s="46"/>
      <c r="V2660" s="46" t="s">
        <v>87</v>
      </c>
      <c r="W2660" s="46">
        <v>12148673</v>
      </c>
      <c r="X2660" s="30">
        <v>1</v>
      </c>
    </row>
    <row r="2661" spans="1:24" x14ac:dyDescent="0.3">
      <c r="A2661" s="32">
        <v>2387</v>
      </c>
      <c r="B2661" s="47" t="s">
        <v>3245</v>
      </c>
      <c r="C2661" s="47"/>
      <c r="D2661" s="47"/>
      <c r="E2661" s="48">
        <v>48.398000000000003</v>
      </c>
      <c r="F2661" s="47"/>
      <c r="G2661" s="47"/>
      <c r="H2661" s="47"/>
      <c r="I2661" s="49">
        <v>286.15634999999997</v>
      </c>
      <c r="J2661" s="47" t="s">
        <v>87</v>
      </c>
      <c r="K2661" s="49"/>
      <c r="L2661" s="49"/>
      <c r="M2661" s="49"/>
      <c r="N2661" s="49"/>
      <c r="O2661" s="49"/>
      <c r="P2661" s="49"/>
      <c r="Q2661" s="49"/>
      <c r="R2661" s="49"/>
      <c r="S2661" s="47"/>
      <c r="T2661" s="46">
        <v>37766</v>
      </c>
      <c r="U2661" s="46"/>
      <c r="V2661" s="46"/>
      <c r="W2661" s="46"/>
      <c r="X2661" s="30">
        <v>1</v>
      </c>
    </row>
    <row r="2662" spans="1:24" x14ac:dyDescent="0.3">
      <c r="A2662" s="32">
        <v>2388</v>
      </c>
      <c r="B2662" s="47" t="s">
        <v>3246</v>
      </c>
      <c r="C2662" s="47"/>
      <c r="D2662" s="47"/>
      <c r="E2662" s="48">
        <v>48.622999999999998</v>
      </c>
      <c r="F2662" s="47"/>
      <c r="G2662" s="47"/>
      <c r="H2662" s="47"/>
      <c r="I2662" s="49">
        <v>278.15125999999998</v>
      </c>
      <c r="J2662" s="47" t="s">
        <v>87</v>
      </c>
      <c r="K2662" s="49"/>
      <c r="L2662" s="49"/>
      <c r="M2662" s="49"/>
      <c r="N2662" s="49"/>
      <c r="O2662" s="49"/>
      <c r="P2662" s="49"/>
      <c r="Q2662" s="49"/>
      <c r="R2662" s="49"/>
      <c r="S2662" s="47"/>
      <c r="T2662" s="46">
        <v>1094539</v>
      </c>
      <c r="U2662" s="46" t="s">
        <v>87</v>
      </c>
      <c r="V2662" s="46" t="s">
        <v>87</v>
      </c>
      <c r="W2662" s="46" t="s">
        <v>87</v>
      </c>
      <c r="X2662" s="30">
        <v>1</v>
      </c>
    </row>
    <row r="2663" spans="1:24" x14ac:dyDescent="0.3">
      <c r="A2663" s="32">
        <v>2389</v>
      </c>
      <c r="B2663" s="47" t="s">
        <v>3247</v>
      </c>
      <c r="C2663" s="47"/>
      <c r="D2663" s="47"/>
      <c r="E2663" s="48">
        <v>48.927</v>
      </c>
      <c r="F2663" s="47"/>
      <c r="G2663" s="47"/>
      <c r="H2663" s="47"/>
      <c r="I2663" s="49">
        <v>260.17707999999999</v>
      </c>
      <c r="J2663" s="47" t="s">
        <v>87</v>
      </c>
      <c r="K2663" s="49"/>
      <c r="L2663" s="49"/>
      <c r="M2663" s="49"/>
      <c r="N2663" s="49"/>
      <c r="O2663" s="49"/>
      <c r="P2663" s="49"/>
      <c r="Q2663" s="49"/>
      <c r="R2663" s="49"/>
      <c r="S2663" s="47"/>
      <c r="T2663" s="46"/>
      <c r="U2663" s="46">
        <v>36996654</v>
      </c>
      <c r="V2663" s="46">
        <v>8463133</v>
      </c>
      <c r="W2663" s="46" t="s">
        <v>87</v>
      </c>
      <c r="X2663" s="30">
        <v>2</v>
      </c>
    </row>
    <row r="2664" spans="1:24" x14ac:dyDescent="0.3">
      <c r="A2664" s="32">
        <v>2390</v>
      </c>
      <c r="B2664" s="47" t="s">
        <v>2529</v>
      </c>
      <c r="C2664" s="47"/>
      <c r="D2664" s="47"/>
      <c r="E2664" s="48">
        <v>48.957999999999998</v>
      </c>
      <c r="F2664" s="47"/>
      <c r="G2664" s="47"/>
      <c r="H2664" s="47"/>
      <c r="I2664" s="49">
        <v>265.14209</v>
      </c>
      <c r="J2664" s="47" t="s">
        <v>87</v>
      </c>
      <c r="K2664" s="49"/>
      <c r="L2664" s="49"/>
      <c r="M2664" s="49"/>
      <c r="N2664" s="49"/>
      <c r="O2664" s="49"/>
      <c r="P2664" s="49"/>
      <c r="Q2664" s="49"/>
      <c r="R2664" s="49"/>
      <c r="S2664" s="47"/>
      <c r="T2664" s="46">
        <v>34699</v>
      </c>
      <c r="U2664" s="46" t="s">
        <v>87</v>
      </c>
      <c r="V2664" s="46">
        <v>86543</v>
      </c>
      <c r="W2664" s="46" t="s">
        <v>87</v>
      </c>
      <c r="X2664" s="30">
        <v>2</v>
      </c>
    </row>
    <row r="2665" spans="1:24" x14ac:dyDescent="0.3">
      <c r="A2665" s="32">
        <v>2391</v>
      </c>
      <c r="B2665" s="47" t="s">
        <v>3248</v>
      </c>
      <c r="C2665" s="47"/>
      <c r="D2665" s="47"/>
      <c r="E2665" s="48">
        <v>49.042000000000002</v>
      </c>
      <c r="F2665" s="47"/>
      <c r="G2665" s="47"/>
      <c r="H2665" s="47"/>
      <c r="I2665" s="49">
        <v>232.18217000000001</v>
      </c>
      <c r="J2665" s="47" t="s">
        <v>87</v>
      </c>
      <c r="K2665" s="49"/>
      <c r="L2665" s="49"/>
      <c r="M2665" s="49"/>
      <c r="N2665" s="49"/>
      <c r="O2665" s="49"/>
      <c r="P2665" s="49"/>
      <c r="Q2665" s="49"/>
      <c r="R2665" s="49"/>
      <c r="S2665" s="47"/>
      <c r="T2665" s="46" t="s">
        <v>87</v>
      </c>
      <c r="U2665" s="46">
        <v>41073418</v>
      </c>
      <c r="V2665" s="46" t="s">
        <v>87</v>
      </c>
      <c r="W2665" s="46" t="s">
        <v>87</v>
      </c>
      <c r="X2665" s="30">
        <v>1</v>
      </c>
    </row>
    <row r="2666" spans="1:24" x14ac:dyDescent="0.3">
      <c r="A2666" s="32">
        <v>2392</v>
      </c>
      <c r="B2666" s="47" t="s">
        <v>3249</v>
      </c>
      <c r="C2666" s="47"/>
      <c r="D2666" s="47"/>
      <c r="E2666" s="48">
        <v>49.206000000000003</v>
      </c>
      <c r="F2666" s="47"/>
      <c r="G2666" s="47"/>
      <c r="H2666" s="47"/>
      <c r="I2666" s="49">
        <v>513.21995000000004</v>
      </c>
      <c r="J2666" s="47" t="s">
        <v>87</v>
      </c>
      <c r="K2666" s="49"/>
      <c r="L2666" s="49"/>
      <c r="M2666" s="49"/>
      <c r="N2666" s="49"/>
      <c r="O2666" s="49"/>
      <c r="P2666" s="49"/>
      <c r="Q2666" s="49"/>
      <c r="R2666" s="49"/>
      <c r="S2666" s="47"/>
      <c r="T2666" s="46" t="s">
        <v>87</v>
      </c>
      <c r="U2666" s="46"/>
      <c r="V2666" s="46">
        <v>177897</v>
      </c>
      <c r="W2666" s="46" t="s">
        <v>87</v>
      </c>
      <c r="X2666" s="30">
        <v>1</v>
      </c>
    </row>
    <row r="2667" spans="1:24" x14ac:dyDescent="0.3">
      <c r="A2667" s="32">
        <v>2393</v>
      </c>
      <c r="B2667" s="47" t="s">
        <v>3250</v>
      </c>
      <c r="C2667" s="47"/>
      <c r="D2667" s="47"/>
      <c r="E2667" s="48">
        <v>49.68</v>
      </c>
      <c r="F2667" s="47"/>
      <c r="G2667" s="47"/>
      <c r="H2667" s="47"/>
      <c r="I2667" s="49">
        <v>366.07287000000002</v>
      </c>
      <c r="J2667" s="47" t="s">
        <v>87</v>
      </c>
      <c r="K2667" s="49"/>
      <c r="L2667" s="49"/>
      <c r="M2667" s="49"/>
      <c r="N2667" s="49"/>
      <c r="O2667" s="49"/>
      <c r="P2667" s="49"/>
      <c r="Q2667" s="49"/>
      <c r="R2667" s="49"/>
      <c r="S2667" s="47"/>
      <c r="T2667" s="46"/>
      <c r="U2667" s="46" t="s">
        <v>87</v>
      </c>
      <c r="V2667" s="46"/>
      <c r="W2667" s="46">
        <v>99089</v>
      </c>
      <c r="X2667" s="30">
        <v>1</v>
      </c>
    </row>
    <row r="2668" spans="1:24" x14ac:dyDescent="0.3">
      <c r="A2668" s="32">
        <v>2394</v>
      </c>
      <c r="B2668" s="47" t="s">
        <v>3251</v>
      </c>
      <c r="C2668" s="47"/>
      <c r="D2668" s="47"/>
      <c r="E2668" s="48">
        <v>49.959000000000003</v>
      </c>
      <c r="F2668" s="47"/>
      <c r="G2668" s="47"/>
      <c r="H2668" s="47"/>
      <c r="I2668" s="49">
        <v>527.21561999999994</v>
      </c>
      <c r="J2668" s="47" t="s">
        <v>87</v>
      </c>
      <c r="K2668" s="49"/>
      <c r="L2668" s="49"/>
      <c r="M2668" s="49"/>
      <c r="N2668" s="49"/>
      <c r="O2668" s="49"/>
      <c r="P2668" s="49"/>
      <c r="Q2668" s="49"/>
      <c r="R2668" s="49"/>
      <c r="S2668" s="47"/>
      <c r="T2668" s="46">
        <v>345187</v>
      </c>
      <c r="U2668" s="46" t="s">
        <v>87</v>
      </c>
      <c r="V2668" s="46" t="s">
        <v>87</v>
      </c>
      <c r="W2668" s="46" t="s">
        <v>87</v>
      </c>
      <c r="X2668" s="30">
        <v>1</v>
      </c>
    </row>
    <row r="2669" spans="1:24" x14ac:dyDescent="0.3">
      <c r="A2669" s="32">
        <v>2395</v>
      </c>
      <c r="B2669" s="47" t="s">
        <v>2530</v>
      </c>
      <c r="C2669" s="47"/>
      <c r="D2669" s="47"/>
      <c r="E2669" s="48">
        <v>49.960999999999999</v>
      </c>
      <c r="F2669" s="47"/>
      <c r="G2669" s="47"/>
      <c r="H2669" s="47"/>
      <c r="I2669" s="49">
        <v>400.98275000000001</v>
      </c>
      <c r="J2669" s="47" t="s">
        <v>87</v>
      </c>
      <c r="K2669" s="49"/>
      <c r="L2669" s="49"/>
      <c r="M2669" s="49"/>
      <c r="N2669" s="49"/>
      <c r="O2669" s="49"/>
      <c r="P2669" s="49"/>
      <c r="Q2669" s="49"/>
      <c r="R2669" s="49"/>
      <c r="S2669" s="47"/>
      <c r="T2669" s="46">
        <v>1692165</v>
      </c>
      <c r="U2669" s="46" t="s">
        <v>87</v>
      </c>
      <c r="V2669" s="46" t="s">
        <v>87</v>
      </c>
      <c r="W2669" s="46" t="s">
        <v>87</v>
      </c>
      <c r="X2669" s="30">
        <v>1</v>
      </c>
    </row>
    <row r="2670" spans="1:24" x14ac:dyDescent="0.3">
      <c r="A2670" s="32">
        <v>2396</v>
      </c>
      <c r="B2670" s="47" t="s">
        <v>2531</v>
      </c>
      <c r="C2670" s="47"/>
      <c r="D2670" s="47"/>
      <c r="E2670" s="48">
        <v>49.968000000000004</v>
      </c>
      <c r="F2670" s="47"/>
      <c r="G2670" s="47"/>
      <c r="H2670" s="47"/>
      <c r="I2670" s="49">
        <v>264.17200000000003</v>
      </c>
      <c r="J2670" s="47" t="s">
        <v>87</v>
      </c>
      <c r="K2670" s="49"/>
      <c r="L2670" s="49"/>
      <c r="M2670" s="49"/>
      <c r="N2670" s="49"/>
      <c r="O2670" s="49"/>
      <c r="P2670" s="49"/>
      <c r="Q2670" s="49"/>
      <c r="R2670" s="49"/>
      <c r="S2670" s="47"/>
      <c r="T2670" s="46">
        <v>5315059</v>
      </c>
      <c r="U2670" s="46">
        <v>599538</v>
      </c>
      <c r="V2670" s="46">
        <v>98218</v>
      </c>
      <c r="W2670" s="46">
        <v>123591</v>
      </c>
      <c r="X2670" s="30">
        <v>4</v>
      </c>
    </row>
    <row r="2671" spans="1:24" x14ac:dyDescent="0.3">
      <c r="A2671" s="32">
        <v>2397</v>
      </c>
      <c r="B2671" s="47" t="s">
        <v>2533</v>
      </c>
      <c r="C2671" s="47"/>
      <c r="D2671" s="47"/>
      <c r="E2671" s="48">
        <v>49.978999999999999</v>
      </c>
      <c r="F2671" s="47"/>
      <c r="G2671" s="47"/>
      <c r="H2671" s="47"/>
      <c r="I2671" s="49">
        <v>210.08059</v>
      </c>
      <c r="J2671" s="47" t="s">
        <v>87</v>
      </c>
      <c r="K2671" s="49"/>
      <c r="L2671" s="49"/>
      <c r="M2671" s="49"/>
      <c r="N2671" s="49"/>
      <c r="O2671" s="49"/>
      <c r="P2671" s="49"/>
      <c r="Q2671" s="49"/>
      <c r="R2671" s="49"/>
      <c r="S2671" s="47"/>
      <c r="T2671" s="46">
        <v>5522788</v>
      </c>
      <c r="U2671" s="46" t="s">
        <v>87</v>
      </c>
      <c r="V2671" s="46" t="s">
        <v>87</v>
      </c>
      <c r="W2671" s="46" t="s">
        <v>87</v>
      </c>
      <c r="X2671" s="30">
        <v>1</v>
      </c>
    </row>
    <row r="2672" spans="1:24" x14ac:dyDescent="0.3">
      <c r="A2672" s="32">
        <v>2398</v>
      </c>
      <c r="B2672" s="47" t="s">
        <v>2535</v>
      </c>
      <c r="C2672" s="47"/>
      <c r="D2672" s="47"/>
      <c r="E2672" s="48">
        <v>49.996000000000002</v>
      </c>
      <c r="F2672" s="47"/>
      <c r="G2672" s="47"/>
      <c r="H2672" s="47"/>
      <c r="I2672" s="49">
        <v>307.14276000000001</v>
      </c>
      <c r="J2672" s="47" t="s">
        <v>87</v>
      </c>
      <c r="K2672" s="49"/>
      <c r="L2672" s="49"/>
      <c r="M2672" s="49"/>
      <c r="N2672" s="49"/>
      <c r="O2672" s="49"/>
      <c r="P2672" s="49"/>
      <c r="Q2672" s="49"/>
      <c r="R2672" s="49"/>
      <c r="S2672" s="47"/>
      <c r="T2672" s="46">
        <v>809971</v>
      </c>
      <c r="U2672" s="46" t="s">
        <v>87</v>
      </c>
      <c r="V2672" s="46" t="s">
        <v>87</v>
      </c>
      <c r="W2672" s="46" t="s">
        <v>87</v>
      </c>
      <c r="X2672" s="30">
        <v>1</v>
      </c>
    </row>
    <row r="2673" spans="17:24" x14ac:dyDescent="0.3">
      <c r="T2673" s="51" t="s">
        <v>3253</v>
      </c>
      <c r="U2673" s="52" t="s">
        <v>3254</v>
      </c>
      <c r="V2673" s="52" t="s">
        <v>3255</v>
      </c>
      <c r="W2673" s="52" t="s">
        <v>3256</v>
      </c>
      <c r="X2673" s="53"/>
    </row>
    <row r="2674" spans="17:24" x14ac:dyDescent="0.3">
      <c r="R2674" s="54"/>
      <c r="S2674" s="55"/>
      <c r="T2674" s="56">
        <f>COUNTIF(T10:T2672,"&gt;0")</f>
        <v>1058</v>
      </c>
      <c r="U2674" s="56">
        <f>COUNTIF(U10:U2672,"&gt;0")</f>
        <v>1954</v>
      </c>
      <c r="V2674" s="56">
        <f>COUNTIF(V16:V2672,"&gt;0")</f>
        <v>1713</v>
      </c>
      <c r="W2674" s="56">
        <f>COUNTIF(W16:W2672,"&gt;0")</f>
        <v>1950</v>
      </c>
      <c r="X2674" s="53">
        <f>COUNT(X4:X2672)</f>
        <v>2663</v>
      </c>
    </row>
    <row r="2675" spans="17:24" x14ac:dyDescent="0.3">
      <c r="Q2675" s="22" t="s">
        <v>3257</v>
      </c>
      <c r="R2675" s="22" t="s">
        <v>5563</v>
      </c>
      <c r="S2675" s="8" t="s">
        <v>3258</v>
      </c>
      <c r="T2675" s="57">
        <f>T2674-T2676</f>
        <v>959</v>
      </c>
      <c r="U2675" s="57">
        <f>U2674-U2676</f>
        <v>1767</v>
      </c>
      <c r="V2675" s="57">
        <f>V2674-V2676</f>
        <v>1559</v>
      </c>
      <c r="W2675" s="57">
        <f>W2674-W2676</f>
        <v>1603</v>
      </c>
      <c r="X2675" s="10">
        <f>X2674-X2676</f>
        <v>2207</v>
      </c>
    </row>
    <row r="2676" spans="17:24" x14ac:dyDescent="0.3">
      <c r="Q2676" s="22" t="s">
        <v>3259</v>
      </c>
      <c r="R2676" s="22" t="s">
        <v>5564</v>
      </c>
      <c r="S2676" s="8" t="s">
        <v>3260</v>
      </c>
      <c r="T2676" s="57">
        <f>COUNTIF(T2217:T2672,"&gt;0")</f>
        <v>99</v>
      </c>
      <c r="U2676" s="57">
        <f>COUNTIF(U2217:U2672,"&gt;0")</f>
        <v>187</v>
      </c>
      <c r="V2676" s="57">
        <f>COUNTIF(V2217:V2672,"&gt;0")</f>
        <v>154</v>
      </c>
      <c r="W2676" s="57">
        <f>COUNTIF(W2217:W2672,"&gt;0")</f>
        <v>347</v>
      </c>
      <c r="X2676" s="10">
        <f>COUNTIF(X2217:X2672,"&gt;0")</f>
        <v>456</v>
      </c>
    </row>
    <row r="2677" spans="17:24" x14ac:dyDescent="0.3">
      <c r="S2677" s="8" t="s">
        <v>3261</v>
      </c>
      <c r="T2677" s="57">
        <f>T2675/T2674</f>
        <v>0.90642722117202268</v>
      </c>
      <c r="U2677" s="57">
        <f>U2675/U2674</f>
        <v>0.90429887410440124</v>
      </c>
      <c r="V2677" s="57">
        <f>V2675/V2674</f>
        <v>0.91009924109748974</v>
      </c>
      <c r="W2677" s="57">
        <f>W2675/W2674</f>
        <v>0.82205128205128208</v>
      </c>
      <c r="X2677" s="10">
        <f>X2675/X2674</f>
        <v>0.82876455125797976</v>
      </c>
    </row>
  </sheetData>
  <mergeCells count="8">
    <mergeCell ref="B49:S49"/>
    <mergeCell ref="B274:S274"/>
    <mergeCell ref="T49:W49"/>
    <mergeCell ref="A1:X1"/>
    <mergeCell ref="B3:S3"/>
    <mergeCell ref="T3:W3"/>
    <mergeCell ref="B17:S17"/>
    <mergeCell ref="T17:W17"/>
  </mergeCells>
  <conditionalFormatting sqref="C50 C18:C47">
    <cfRule type="duplicateValues" dxfId="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86B6B-A406-4B45-BC74-6AC722089A7F}">
  <dimension ref="A1:H15"/>
  <sheetViews>
    <sheetView workbookViewId="0">
      <selection activeCell="A4" sqref="A4:E4"/>
    </sheetView>
  </sheetViews>
  <sheetFormatPr defaultRowHeight="15.6" x14ac:dyDescent="0.3"/>
  <cols>
    <col min="1" max="1" width="15.44140625" style="58" customWidth="1"/>
    <col min="2" max="2" width="17.88671875" style="58" customWidth="1"/>
    <col min="3" max="3" width="21.33203125" style="58" customWidth="1"/>
    <col min="4" max="4" width="19.33203125" style="58" customWidth="1"/>
    <col min="5" max="5" width="22.5546875" style="58" customWidth="1"/>
    <col min="6" max="16384" width="8.88671875" style="58"/>
  </cols>
  <sheetData>
    <row r="1" spans="1:8" ht="21.6" customHeight="1" thickBot="1" x14ac:dyDescent="0.35">
      <c r="A1" s="284" t="s">
        <v>5568</v>
      </c>
      <c r="B1" s="284"/>
      <c r="C1" s="284"/>
      <c r="D1" s="284"/>
      <c r="E1" s="284"/>
      <c r="F1" s="284"/>
      <c r="G1" s="284"/>
      <c r="H1" s="284"/>
    </row>
    <row r="2" spans="1:8" ht="16.2" thickBot="1" x14ac:dyDescent="0.35">
      <c r="A2" s="282" t="s">
        <v>5512</v>
      </c>
      <c r="B2" s="278" t="s">
        <v>5539</v>
      </c>
      <c r="C2" s="279"/>
      <c r="D2" s="280" t="s">
        <v>5688</v>
      </c>
      <c r="E2" s="278"/>
    </row>
    <row r="3" spans="1:8" ht="16.2" thickBot="1" x14ac:dyDescent="0.35">
      <c r="A3" s="283"/>
      <c r="B3" s="59" t="s">
        <v>5504</v>
      </c>
      <c r="C3" s="60" t="s">
        <v>5505</v>
      </c>
      <c r="D3" s="61" t="s">
        <v>5504</v>
      </c>
      <c r="E3" s="59" t="s">
        <v>5505</v>
      </c>
    </row>
    <row r="4" spans="1:8" x14ac:dyDescent="0.3">
      <c r="A4" s="62" t="s">
        <v>5541</v>
      </c>
      <c r="B4" s="63">
        <v>2144</v>
      </c>
      <c r="C4" s="64">
        <v>0.80500000000000005</v>
      </c>
      <c r="D4" s="65">
        <v>380</v>
      </c>
      <c r="E4" s="64">
        <v>0.20799999999999999</v>
      </c>
    </row>
    <row r="5" spans="1:8" x14ac:dyDescent="0.3">
      <c r="A5" s="66" t="s">
        <v>5513</v>
      </c>
      <c r="B5" s="63">
        <v>50</v>
      </c>
      <c r="C5" s="67">
        <v>1.9E-2</v>
      </c>
      <c r="D5" s="65">
        <v>129</v>
      </c>
      <c r="E5" s="67">
        <v>7.0999999999999994E-2</v>
      </c>
    </row>
    <row r="6" spans="1:8" x14ac:dyDescent="0.3">
      <c r="A6" s="66" t="s">
        <v>5514</v>
      </c>
      <c r="B6" s="63">
        <v>53</v>
      </c>
      <c r="C6" s="67">
        <v>0.02</v>
      </c>
      <c r="D6" s="65">
        <v>104</v>
      </c>
      <c r="E6" s="67">
        <v>5.7000000000000002E-2</v>
      </c>
    </row>
    <row r="7" spans="1:8" x14ac:dyDescent="0.3">
      <c r="A7" s="66" t="s">
        <v>5515</v>
      </c>
      <c r="B7" s="63">
        <v>60</v>
      </c>
      <c r="C7" s="67">
        <v>2.3E-2</v>
      </c>
      <c r="D7" s="65">
        <v>83</v>
      </c>
      <c r="E7" s="67">
        <v>4.4999999999999998E-2</v>
      </c>
    </row>
    <row r="8" spans="1:8" x14ac:dyDescent="0.3">
      <c r="A8" s="66" t="s">
        <v>5516</v>
      </c>
      <c r="B8" s="63">
        <v>52</v>
      </c>
      <c r="C8" s="67">
        <v>0.02</v>
      </c>
      <c r="D8" s="65">
        <v>38</v>
      </c>
      <c r="E8" s="67">
        <v>2.1000000000000001E-2</v>
      </c>
    </row>
    <row r="9" spans="1:8" x14ac:dyDescent="0.3">
      <c r="A9" s="66" t="s">
        <v>5517</v>
      </c>
      <c r="B9" s="63">
        <v>36</v>
      </c>
      <c r="C9" s="67">
        <v>1.4E-2</v>
      </c>
      <c r="D9" s="65">
        <v>19</v>
      </c>
      <c r="E9" s="67">
        <v>0.01</v>
      </c>
    </row>
    <row r="10" spans="1:8" ht="16.2" thickBot="1" x14ac:dyDescent="0.35">
      <c r="A10" s="68" t="s">
        <v>5518</v>
      </c>
      <c r="B10" s="59">
        <v>267</v>
      </c>
      <c r="C10" s="69">
        <v>0.1</v>
      </c>
      <c r="D10" s="61">
        <v>1072</v>
      </c>
      <c r="E10" s="69">
        <v>0.58699999999999997</v>
      </c>
    </row>
    <row r="11" spans="1:8" ht="48.6" customHeight="1" x14ac:dyDescent="0.3">
      <c r="A11" s="281" t="s">
        <v>5540</v>
      </c>
      <c r="B11" s="281"/>
      <c r="C11" s="281"/>
      <c r="D11" s="281"/>
      <c r="E11" s="281"/>
    </row>
    <row r="15" spans="1:8" x14ac:dyDescent="0.3">
      <c r="C15" s="70"/>
    </row>
  </sheetData>
  <mergeCells count="5">
    <mergeCell ref="B2:C2"/>
    <mergeCell ref="D2:E2"/>
    <mergeCell ref="A11:E11"/>
    <mergeCell ref="A2:A3"/>
    <mergeCell ref="A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4E50-921A-4A07-9AE5-5913F32609AB}">
  <dimension ref="A1:O32"/>
  <sheetViews>
    <sheetView workbookViewId="0">
      <selection activeCell="F36" sqref="F36"/>
    </sheetView>
  </sheetViews>
  <sheetFormatPr defaultRowHeight="15.6" x14ac:dyDescent="0.3"/>
  <cols>
    <col min="1" max="1" width="20.88671875" style="71" customWidth="1"/>
    <col min="2" max="6" width="8.88671875" style="71"/>
    <col min="7" max="7" width="15.109375" style="71" customWidth="1"/>
    <col min="8" max="8" width="12.77734375" style="71" customWidth="1"/>
    <col min="9" max="14" width="13.21875" style="71" customWidth="1"/>
    <col min="15" max="16384" width="8.88671875" style="71"/>
  </cols>
  <sheetData>
    <row r="1" spans="1:15" ht="21.6" customHeight="1" thickBot="1" x14ac:dyDescent="0.35">
      <c r="A1" s="291" t="s">
        <v>5744</v>
      </c>
      <c r="B1" s="291"/>
      <c r="C1" s="291"/>
      <c r="D1" s="291"/>
      <c r="E1" s="291"/>
      <c r="F1" s="291"/>
      <c r="G1" s="291"/>
      <c r="H1" s="291"/>
      <c r="I1" s="291"/>
      <c r="J1" s="291"/>
      <c r="K1" s="291"/>
      <c r="L1" s="291"/>
      <c r="M1" s="291"/>
      <c r="N1" s="291"/>
      <c r="O1" s="291"/>
    </row>
    <row r="2" spans="1:15" ht="16.2" thickBot="1" x14ac:dyDescent="0.35">
      <c r="A2" s="72"/>
      <c r="B2" s="285" t="s">
        <v>5508</v>
      </c>
      <c r="C2" s="285"/>
      <c r="D2" s="285"/>
      <c r="E2" s="285"/>
      <c r="F2" s="286"/>
      <c r="G2" s="287" t="s">
        <v>5509</v>
      </c>
      <c r="H2" s="285"/>
      <c r="I2" s="285"/>
      <c r="J2" s="285"/>
      <c r="K2" s="285"/>
      <c r="L2" s="285"/>
      <c r="M2" s="285"/>
      <c r="N2" s="285"/>
      <c r="O2" s="285"/>
    </row>
    <row r="3" spans="1:15" ht="16.2" thickBot="1" x14ac:dyDescent="0.35">
      <c r="A3" s="73"/>
      <c r="B3" s="73" t="s">
        <v>3253</v>
      </c>
      <c r="C3" s="73" t="s">
        <v>3254</v>
      </c>
      <c r="D3" s="73" t="s">
        <v>3255</v>
      </c>
      <c r="E3" s="73" t="s">
        <v>3256</v>
      </c>
      <c r="F3" s="74" t="s">
        <v>5510</v>
      </c>
      <c r="G3" s="107" t="s">
        <v>5680</v>
      </c>
      <c r="H3" s="107" t="s">
        <v>5681</v>
      </c>
      <c r="I3" s="73" t="s">
        <v>5682</v>
      </c>
      <c r="J3" s="73" t="s">
        <v>5683</v>
      </c>
      <c r="K3" s="73" t="s">
        <v>5684</v>
      </c>
      <c r="L3" s="73" t="s">
        <v>5685</v>
      </c>
      <c r="M3" s="73" t="s">
        <v>5686</v>
      </c>
      <c r="N3" s="73" t="s">
        <v>5687</v>
      </c>
      <c r="O3" s="107" t="s">
        <v>5510</v>
      </c>
    </row>
    <row r="4" spans="1:15" ht="16.2" thickBot="1" x14ac:dyDescent="0.35">
      <c r="A4" s="292" t="s">
        <v>5746</v>
      </c>
      <c r="B4" s="293"/>
      <c r="C4" s="293"/>
      <c r="D4" s="293"/>
      <c r="E4" s="293"/>
      <c r="F4" s="293"/>
      <c r="G4" s="293"/>
      <c r="H4" s="293"/>
      <c r="I4" s="293"/>
      <c r="J4" s="293"/>
      <c r="K4" s="293"/>
      <c r="L4" s="293"/>
      <c r="M4" s="293"/>
      <c r="N4" s="293"/>
      <c r="O4" s="293"/>
    </row>
    <row r="5" spans="1:15" x14ac:dyDescent="0.3">
      <c r="A5" s="288" t="s">
        <v>5745</v>
      </c>
      <c r="B5" s="289"/>
      <c r="C5" s="289"/>
      <c r="D5" s="289"/>
      <c r="E5" s="289"/>
      <c r="F5" s="289"/>
      <c r="G5" s="289"/>
      <c r="H5" s="289"/>
      <c r="I5" s="289"/>
      <c r="J5" s="289"/>
      <c r="K5" s="289"/>
      <c r="L5" s="289"/>
      <c r="M5" s="289"/>
      <c r="N5" s="289"/>
      <c r="O5" s="289"/>
    </row>
    <row r="6" spans="1:15" x14ac:dyDescent="0.3">
      <c r="A6" s="75" t="s">
        <v>5510</v>
      </c>
      <c r="B6" s="76">
        <v>1063</v>
      </c>
      <c r="C6" s="76">
        <v>1959</v>
      </c>
      <c r="D6" s="76">
        <v>1724</v>
      </c>
      <c r="E6" s="76">
        <v>1961</v>
      </c>
      <c r="F6" s="77">
        <v>2662</v>
      </c>
      <c r="G6" s="76">
        <v>1479</v>
      </c>
      <c r="H6" s="76">
        <v>637</v>
      </c>
      <c r="I6" s="76">
        <v>786</v>
      </c>
      <c r="J6" s="76">
        <v>399</v>
      </c>
      <c r="K6" s="76">
        <v>458</v>
      </c>
      <c r="L6" s="76">
        <v>1491</v>
      </c>
      <c r="M6" s="76">
        <v>993</v>
      </c>
      <c r="N6" s="76">
        <v>295</v>
      </c>
      <c r="O6" s="76">
        <v>1879</v>
      </c>
    </row>
    <row r="7" spans="1:15" x14ac:dyDescent="0.3">
      <c r="A7" s="75" t="s">
        <v>3258</v>
      </c>
      <c r="B7" s="76">
        <v>961</v>
      </c>
      <c r="C7" s="76">
        <v>1766</v>
      </c>
      <c r="D7" s="76">
        <v>1564</v>
      </c>
      <c r="E7" s="76">
        <v>1616</v>
      </c>
      <c r="F7" s="77">
        <v>2206</v>
      </c>
      <c r="G7" s="76">
        <v>1035</v>
      </c>
      <c r="H7" s="76">
        <v>467</v>
      </c>
      <c r="I7" s="76">
        <v>605</v>
      </c>
      <c r="J7" s="76">
        <v>297</v>
      </c>
      <c r="K7" s="76">
        <v>301</v>
      </c>
      <c r="L7" s="76">
        <v>1045</v>
      </c>
      <c r="M7" s="76">
        <v>781</v>
      </c>
      <c r="N7" s="76">
        <v>240</v>
      </c>
      <c r="O7" s="76">
        <v>1320</v>
      </c>
    </row>
    <row r="8" spans="1:15" x14ac:dyDescent="0.3">
      <c r="A8" s="75" t="s">
        <v>3260</v>
      </c>
      <c r="B8" s="76">
        <v>102</v>
      </c>
      <c r="C8" s="76">
        <v>193</v>
      </c>
      <c r="D8" s="76">
        <v>160</v>
      </c>
      <c r="E8" s="76">
        <v>345</v>
      </c>
      <c r="F8" s="77">
        <v>456</v>
      </c>
      <c r="G8" s="76">
        <v>444</v>
      </c>
      <c r="H8" s="76">
        <v>170</v>
      </c>
      <c r="I8" s="76">
        <v>181</v>
      </c>
      <c r="J8" s="76">
        <v>102</v>
      </c>
      <c r="K8" s="76">
        <v>157</v>
      </c>
      <c r="L8" s="76">
        <v>446</v>
      </c>
      <c r="M8" s="76">
        <v>212</v>
      </c>
      <c r="N8" s="76">
        <v>55</v>
      </c>
      <c r="O8" s="76">
        <v>559</v>
      </c>
    </row>
    <row r="9" spans="1:15" x14ac:dyDescent="0.3">
      <c r="A9" s="75" t="s">
        <v>3261</v>
      </c>
      <c r="B9" s="78">
        <v>0.90400000000000003</v>
      </c>
      <c r="C9" s="78">
        <v>0.90100000000000002</v>
      </c>
      <c r="D9" s="78">
        <v>0.90700000000000003</v>
      </c>
      <c r="E9" s="78">
        <v>0.82399999999999995</v>
      </c>
      <c r="F9" s="79">
        <v>0.82899999999999996</v>
      </c>
      <c r="G9" s="78">
        <v>0.7</v>
      </c>
      <c r="H9" s="78">
        <v>0.73299999999999998</v>
      </c>
      <c r="I9" s="78">
        <v>0.77</v>
      </c>
      <c r="J9" s="78">
        <v>0.74399999999999999</v>
      </c>
      <c r="K9" s="78">
        <v>0.65700000000000003</v>
      </c>
      <c r="L9" s="78">
        <v>0.70099999999999996</v>
      </c>
      <c r="M9" s="78">
        <v>0.78700000000000003</v>
      </c>
      <c r="N9" s="78">
        <v>0.81399999999999995</v>
      </c>
      <c r="O9" s="78">
        <v>0.70299999999999996</v>
      </c>
    </row>
    <row r="10" spans="1:15" x14ac:dyDescent="0.3">
      <c r="A10" s="290" t="s">
        <v>5511</v>
      </c>
      <c r="B10" s="290"/>
      <c r="C10" s="290"/>
      <c r="D10" s="290"/>
      <c r="E10" s="290"/>
      <c r="F10" s="290"/>
      <c r="G10" s="290"/>
      <c r="H10" s="290"/>
      <c r="I10" s="290"/>
      <c r="J10" s="290"/>
      <c r="K10" s="290"/>
      <c r="L10" s="290"/>
      <c r="M10" s="290"/>
      <c r="N10" s="290"/>
      <c r="O10" s="290"/>
    </row>
    <row r="11" spans="1:15" x14ac:dyDescent="0.3">
      <c r="A11" s="75" t="s">
        <v>5510</v>
      </c>
      <c r="B11" s="80"/>
      <c r="C11" s="80"/>
      <c r="D11" s="80"/>
      <c r="E11" s="80"/>
      <c r="F11" s="80"/>
      <c r="G11" s="80"/>
      <c r="H11" s="80"/>
      <c r="I11" s="76">
        <v>786</v>
      </c>
      <c r="J11" s="76">
        <v>173</v>
      </c>
      <c r="K11" s="76">
        <v>198</v>
      </c>
      <c r="L11" s="76">
        <v>599</v>
      </c>
      <c r="M11" s="76">
        <v>61</v>
      </c>
      <c r="N11" s="76">
        <v>8</v>
      </c>
      <c r="O11" s="76">
        <v>1825</v>
      </c>
    </row>
    <row r="12" spans="1:15" x14ac:dyDescent="0.3">
      <c r="A12" s="75" t="s">
        <v>3258</v>
      </c>
      <c r="B12" s="80"/>
      <c r="C12" s="80"/>
      <c r="D12" s="80"/>
      <c r="E12" s="80"/>
      <c r="F12" s="80"/>
      <c r="G12" s="80"/>
      <c r="H12" s="80"/>
      <c r="I12" s="76">
        <v>605</v>
      </c>
      <c r="J12" s="76">
        <v>113</v>
      </c>
      <c r="K12" s="76">
        <v>114</v>
      </c>
      <c r="L12" s="76">
        <v>397</v>
      </c>
      <c r="M12" s="76">
        <v>48</v>
      </c>
      <c r="N12" s="76">
        <v>7</v>
      </c>
      <c r="O12" s="76">
        <v>1284</v>
      </c>
    </row>
    <row r="13" spans="1:15" ht="16.2" thickBot="1" x14ac:dyDescent="0.35">
      <c r="A13" s="73" t="s">
        <v>3260</v>
      </c>
      <c r="B13" s="73"/>
      <c r="C13" s="73"/>
      <c r="D13" s="73"/>
      <c r="E13" s="73"/>
      <c r="F13" s="73"/>
      <c r="G13" s="73"/>
      <c r="H13" s="73"/>
      <c r="I13" s="81">
        <v>181</v>
      </c>
      <c r="J13" s="81">
        <v>60</v>
      </c>
      <c r="K13" s="81">
        <v>84</v>
      </c>
      <c r="L13" s="81">
        <v>202</v>
      </c>
      <c r="M13" s="81">
        <v>13</v>
      </c>
      <c r="N13" s="81">
        <v>1</v>
      </c>
      <c r="O13" s="81">
        <v>541</v>
      </c>
    </row>
    <row r="14" spans="1:15" ht="16.2" thickBot="1" x14ac:dyDescent="0.35">
      <c r="A14" s="292" t="s">
        <v>5747</v>
      </c>
      <c r="B14" s="293"/>
      <c r="C14" s="293"/>
      <c r="D14" s="293"/>
      <c r="E14" s="293"/>
      <c r="F14" s="293"/>
      <c r="G14" s="293"/>
      <c r="H14" s="293"/>
      <c r="I14" s="293"/>
      <c r="J14" s="293"/>
      <c r="K14" s="293"/>
      <c r="L14" s="293"/>
      <c r="M14" s="293"/>
      <c r="N14" s="293"/>
      <c r="O14" s="293"/>
    </row>
    <row r="15" spans="1:15" x14ac:dyDescent="0.3">
      <c r="A15" s="288" t="s">
        <v>5745</v>
      </c>
      <c r="B15" s="289"/>
      <c r="C15" s="289"/>
      <c r="D15" s="289"/>
      <c r="E15" s="289"/>
      <c r="F15" s="289"/>
      <c r="G15" s="289"/>
      <c r="H15" s="289"/>
      <c r="I15" s="289"/>
      <c r="J15" s="289"/>
      <c r="K15" s="289"/>
      <c r="L15" s="289"/>
      <c r="M15" s="289"/>
      <c r="N15" s="289"/>
      <c r="O15" s="289"/>
    </row>
    <row r="16" spans="1:15" x14ac:dyDescent="0.3">
      <c r="A16" s="75" t="s">
        <v>5510</v>
      </c>
      <c r="B16" s="71">
        <v>552</v>
      </c>
      <c r="C16" s="71">
        <v>1057</v>
      </c>
      <c r="D16" s="71">
        <v>913</v>
      </c>
      <c r="E16" s="71">
        <v>1038</v>
      </c>
      <c r="F16" s="246">
        <v>1340</v>
      </c>
      <c r="G16" s="71">
        <v>1430</v>
      </c>
      <c r="H16" s="71">
        <v>544</v>
      </c>
      <c r="I16" s="71">
        <v>704</v>
      </c>
      <c r="J16" s="71">
        <v>366</v>
      </c>
      <c r="K16" s="71">
        <v>419</v>
      </c>
      <c r="L16" s="71">
        <v>1442</v>
      </c>
      <c r="M16" s="71">
        <v>929</v>
      </c>
      <c r="N16" s="71">
        <v>260</v>
      </c>
      <c r="O16" s="71">
        <v>1849</v>
      </c>
    </row>
    <row r="17" spans="1:15" x14ac:dyDescent="0.3">
      <c r="A17" s="75" t="s">
        <v>3258</v>
      </c>
      <c r="B17" s="71">
        <v>493</v>
      </c>
      <c r="C17" s="71">
        <v>963</v>
      </c>
      <c r="D17" s="71">
        <v>843</v>
      </c>
      <c r="E17" s="71">
        <v>931</v>
      </c>
      <c r="F17" s="246">
        <v>1181</v>
      </c>
      <c r="G17" s="71">
        <v>1005</v>
      </c>
      <c r="H17" s="71">
        <v>406</v>
      </c>
      <c r="I17" s="71">
        <v>565</v>
      </c>
      <c r="J17" s="71">
        <v>275</v>
      </c>
      <c r="K17" s="71">
        <v>276</v>
      </c>
      <c r="L17" s="71">
        <v>1016</v>
      </c>
      <c r="M17" s="71">
        <v>735</v>
      </c>
      <c r="N17" s="71">
        <v>212</v>
      </c>
      <c r="O17" s="71">
        <v>1309</v>
      </c>
    </row>
    <row r="18" spans="1:15" x14ac:dyDescent="0.3">
      <c r="A18" s="75" t="s">
        <v>3260</v>
      </c>
      <c r="B18" s="71">
        <v>59</v>
      </c>
      <c r="C18" s="71">
        <v>94</v>
      </c>
      <c r="D18" s="71">
        <v>70</v>
      </c>
      <c r="E18" s="71">
        <v>107</v>
      </c>
      <c r="F18" s="246">
        <v>159</v>
      </c>
      <c r="G18" s="71">
        <v>425</v>
      </c>
      <c r="H18" s="71">
        <v>138</v>
      </c>
      <c r="I18" s="71">
        <v>139</v>
      </c>
      <c r="J18" s="71">
        <v>91</v>
      </c>
      <c r="K18" s="71">
        <v>143</v>
      </c>
      <c r="L18" s="71">
        <v>426</v>
      </c>
      <c r="M18" s="71">
        <v>194</v>
      </c>
      <c r="N18" s="71">
        <v>48</v>
      </c>
      <c r="O18" s="71">
        <v>540</v>
      </c>
    </row>
    <row r="19" spans="1:15" x14ac:dyDescent="0.3">
      <c r="A19" s="75" t="s">
        <v>3261</v>
      </c>
      <c r="B19" s="247">
        <v>0.89311594202898548</v>
      </c>
      <c r="C19" s="247">
        <v>0.91106906338694416</v>
      </c>
      <c r="D19" s="247">
        <v>0.92332968236582691</v>
      </c>
      <c r="E19" s="247">
        <v>0.89691714836223502</v>
      </c>
      <c r="F19" s="248">
        <v>0.88134328358208958</v>
      </c>
      <c r="G19" s="247">
        <v>0.70279720279720281</v>
      </c>
      <c r="H19" s="247">
        <v>0.74632352941176472</v>
      </c>
      <c r="I19" s="247">
        <v>0.80255681818181823</v>
      </c>
      <c r="J19" s="247">
        <v>0.75136612021857918</v>
      </c>
      <c r="K19" s="247">
        <v>0.6587112171837709</v>
      </c>
      <c r="L19" s="247">
        <v>0.70457697642163664</v>
      </c>
      <c r="M19" s="247">
        <v>0.79117330462863289</v>
      </c>
      <c r="N19" s="247">
        <v>0.81538461538461537</v>
      </c>
      <c r="O19" s="247">
        <v>0.70795024337479717</v>
      </c>
    </row>
    <row r="20" spans="1:15" x14ac:dyDescent="0.3">
      <c r="A20" s="294" t="s">
        <v>5511</v>
      </c>
      <c r="B20" s="294"/>
      <c r="C20" s="294"/>
      <c r="D20" s="294"/>
      <c r="E20" s="294"/>
      <c r="F20" s="294"/>
      <c r="G20" s="294"/>
      <c r="H20" s="294"/>
      <c r="I20" s="294"/>
      <c r="J20" s="294"/>
      <c r="K20" s="294"/>
      <c r="L20" s="294"/>
      <c r="M20" s="294"/>
      <c r="N20" s="294"/>
      <c r="O20" s="294"/>
    </row>
    <row r="21" spans="1:15" x14ac:dyDescent="0.3">
      <c r="A21" s="75" t="s">
        <v>5510</v>
      </c>
      <c r="B21" s="80"/>
      <c r="C21" s="80"/>
      <c r="D21" s="80"/>
      <c r="E21" s="80"/>
      <c r="F21" s="80"/>
      <c r="G21" s="80"/>
      <c r="H21" s="80"/>
      <c r="I21" s="71">
        <v>704</v>
      </c>
      <c r="J21" s="71">
        <v>160</v>
      </c>
      <c r="K21" s="71">
        <v>187</v>
      </c>
      <c r="L21" s="71">
        <v>649</v>
      </c>
      <c r="M21" s="71">
        <v>71</v>
      </c>
      <c r="N21" s="71">
        <v>7</v>
      </c>
      <c r="O21" s="246">
        <v>1778</v>
      </c>
    </row>
    <row r="22" spans="1:15" x14ac:dyDescent="0.3">
      <c r="A22" s="75" t="s">
        <v>3258</v>
      </c>
      <c r="B22" s="80"/>
      <c r="C22" s="80"/>
      <c r="D22" s="80"/>
      <c r="E22" s="80"/>
      <c r="F22" s="80"/>
      <c r="G22" s="80"/>
      <c r="H22" s="80"/>
      <c r="I22" s="71">
        <v>565</v>
      </c>
      <c r="J22" s="71">
        <v>106</v>
      </c>
      <c r="K22" s="71">
        <v>109</v>
      </c>
      <c r="L22" s="71">
        <v>421</v>
      </c>
      <c r="M22" s="71">
        <v>57</v>
      </c>
      <c r="N22" s="71">
        <v>6</v>
      </c>
      <c r="O22" s="246">
        <v>1264</v>
      </c>
    </row>
    <row r="23" spans="1:15" ht="16.2" thickBot="1" x14ac:dyDescent="0.35">
      <c r="A23" s="73" t="s">
        <v>3260</v>
      </c>
      <c r="B23" s="73"/>
      <c r="C23" s="73"/>
      <c r="D23" s="73"/>
      <c r="E23" s="73"/>
      <c r="F23" s="73"/>
      <c r="G23" s="73"/>
      <c r="H23" s="73"/>
      <c r="I23" s="71">
        <v>139</v>
      </c>
      <c r="J23" s="71">
        <v>54</v>
      </c>
      <c r="K23" s="71">
        <v>78</v>
      </c>
      <c r="L23" s="71">
        <v>228</v>
      </c>
      <c r="M23" s="71">
        <v>14</v>
      </c>
      <c r="N23" s="71">
        <v>1</v>
      </c>
      <c r="O23" s="246">
        <v>514</v>
      </c>
    </row>
    <row r="24" spans="1:15" ht="16.2" thickBot="1" x14ac:dyDescent="0.35">
      <c r="A24" s="292" t="s">
        <v>5748</v>
      </c>
      <c r="B24" s="293"/>
      <c r="C24" s="293"/>
      <c r="D24" s="293"/>
      <c r="E24" s="293"/>
      <c r="F24" s="293"/>
      <c r="G24" s="293"/>
      <c r="H24" s="293"/>
      <c r="I24" s="293"/>
      <c r="J24" s="293"/>
      <c r="K24" s="293"/>
      <c r="L24" s="293"/>
      <c r="M24" s="293"/>
      <c r="N24" s="293"/>
      <c r="O24" s="293"/>
    </row>
    <row r="25" spans="1:15" x14ac:dyDescent="0.3">
      <c r="A25" s="288" t="s">
        <v>5749</v>
      </c>
      <c r="B25" s="289"/>
      <c r="C25" s="289"/>
      <c r="D25" s="289"/>
      <c r="E25" s="289"/>
      <c r="F25" s="289"/>
      <c r="G25" s="289"/>
      <c r="H25" s="289"/>
      <c r="I25" s="289"/>
      <c r="J25" s="289"/>
      <c r="K25" s="289"/>
      <c r="L25" s="289"/>
      <c r="M25" s="289"/>
      <c r="N25" s="289"/>
      <c r="O25" s="289"/>
    </row>
    <row r="26" spans="1:15" x14ac:dyDescent="0.3">
      <c r="A26" s="75" t="s">
        <v>5510</v>
      </c>
      <c r="B26" s="249">
        <f>B6-B16</f>
        <v>511</v>
      </c>
      <c r="C26" s="249">
        <f t="shared" ref="C26:F26" si="0">C6-C16</f>
        <v>902</v>
      </c>
      <c r="D26" s="249">
        <f t="shared" si="0"/>
        <v>811</v>
      </c>
      <c r="E26" s="249">
        <f t="shared" si="0"/>
        <v>923</v>
      </c>
      <c r="F26" s="246">
        <f t="shared" si="0"/>
        <v>1322</v>
      </c>
      <c r="G26" s="249">
        <f t="shared" ref="G26:O26" si="1">G6-G16</f>
        <v>49</v>
      </c>
      <c r="H26" s="249">
        <f t="shared" si="1"/>
        <v>93</v>
      </c>
      <c r="I26" s="249">
        <f t="shared" si="1"/>
        <v>82</v>
      </c>
      <c r="J26" s="249">
        <f t="shared" si="1"/>
        <v>33</v>
      </c>
      <c r="K26" s="249">
        <f t="shared" si="1"/>
        <v>39</v>
      </c>
      <c r="L26" s="249">
        <f t="shared" si="1"/>
        <v>49</v>
      </c>
      <c r="M26" s="249">
        <f t="shared" si="1"/>
        <v>64</v>
      </c>
      <c r="N26" s="249">
        <f t="shared" si="1"/>
        <v>35</v>
      </c>
      <c r="O26" s="71">
        <f t="shared" si="1"/>
        <v>30</v>
      </c>
    </row>
    <row r="27" spans="1:15" x14ac:dyDescent="0.3">
      <c r="A27" s="75" t="s">
        <v>3258</v>
      </c>
      <c r="B27" s="249">
        <f>B7-B17</f>
        <v>468</v>
      </c>
      <c r="C27" s="249">
        <f t="shared" ref="C27:F27" si="2">C7-C17</f>
        <v>803</v>
      </c>
      <c r="D27" s="249">
        <f t="shared" si="2"/>
        <v>721</v>
      </c>
      <c r="E27" s="249">
        <f t="shared" si="2"/>
        <v>685</v>
      </c>
      <c r="F27" s="246">
        <f t="shared" si="2"/>
        <v>1025</v>
      </c>
      <c r="G27" s="249">
        <f>G7-G17</f>
        <v>30</v>
      </c>
      <c r="H27" s="249">
        <f t="shared" ref="H27:O27" si="3">H7-H17</f>
        <v>61</v>
      </c>
      <c r="I27" s="249">
        <f t="shared" si="3"/>
        <v>40</v>
      </c>
      <c r="J27" s="249">
        <f t="shared" si="3"/>
        <v>22</v>
      </c>
      <c r="K27" s="249">
        <f t="shared" si="3"/>
        <v>25</v>
      </c>
      <c r="L27" s="249">
        <f t="shared" si="3"/>
        <v>29</v>
      </c>
      <c r="M27" s="249">
        <f t="shared" si="3"/>
        <v>46</v>
      </c>
      <c r="N27" s="249">
        <f t="shared" si="3"/>
        <v>28</v>
      </c>
      <c r="O27" s="71">
        <f t="shared" si="3"/>
        <v>11</v>
      </c>
    </row>
    <row r="28" spans="1:15" ht="16.2" thickBot="1" x14ac:dyDescent="0.35">
      <c r="A28" s="73" t="s">
        <v>3260</v>
      </c>
      <c r="B28" s="249">
        <f>B8-B18</f>
        <v>43</v>
      </c>
      <c r="C28" s="249">
        <f t="shared" ref="C28:F28" si="4">C8-C18</f>
        <v>99</v>
      </c>
      <c r="D28" s="249">
        <f t="shared" si="4"/>
        <v>90</v>
      </c>
      <c r="E28" s="249">
        <f t="shared" si="4"/>
        <v>238</v>
      </c>
      <c r="F28" s="246">
        <f t="shared" si="4"/>
        <v>297</v>
      </c>
      <c r="G28" s="249">
        <f>G8-G18</f>
        <v>19</v>
      </c>
      <c r="H28" s="249">
        <f t="shared" ref="H28:O28" si="5">H8-H18</f>
        <v>32</v>
      </c>
      <c r="I28" s="249">
        <f t="shared" si="5"/>
        <v>42</v>
      </c>
      <c r="J28" s="249">
        <f t="shared" si="5"/>
        <v>11</v>
      </c>
      <c r="K28" s="249">
        <f t="shared" si="5"/>
        <v>14</v>
      </c>
      <c r="L28" s="249">
        <f t="shared" si="5"/>
        <v>20</v>
      </c>
      <c r="M28" s="249">
        <f t="shared" si="5"/>
        <v>18</v>
      </c>
      <c r="N28" s="249">
        <f t="shared" si="5"/>
        <v>7</v>
      </c>
      <c r="O28" s="71">
        <f t="shared" si="5"/>
        <v>19</v>
      </c>
    </row>
    <row r="29" spans="1:15" x14ac:dyDescent="0.3">
      <c r="A29" s="288" t="s">
        <v>5750</v>
      </c>
      <c r="B29" s="289"/>
      <c r="C29" s="289"/>
      <c r="D29" s="289"/>
      <c r="E29" s="289"/>
      <c r="F29" s="289"/>
      <c r="G29" s="289"/>
      <c r="H29" s="289"/>
      <c r="I29" s="289"/>
      <c r="J29" s="289"/>
      <c r="K29" s="289"/>
      <c r="L29" s="289"/>
      <c r="M29" s="289"/>
      <c r="N29" s="289"/>
      <c r="O29" s="289"/>
    </row>
    <row r="30" spans="1:15" x14ac:dyDescent="0.3">
      <c r="A30" s="75" t="s">
        <v>5510</v>
      </c>
      <c r="B30" s="250">
        <f>B26/B6</f>
        <v>0.48071495766698025</v>
      </c>
      <c r="C30" s="250">
        <f t="shared" ref="C30:N30" si="6">C26/C6</f>
        <v>0.46043899948953548</v>
      </c>
      <c r="D30" s="250">
        <f t="shared" si="6"/>
        <v>0.47041763341067283</v>
      </c>
      <c r="E30" s="250">
        <f t="shared" si="6"/>
        <v>0.47067822539520654</v>
      </c>
      <c r="F30" s="255">
        <f t="shared" si="6"/>
        <v>0.49661908339594291</v>
      </c>
      <c r="G30" s="250">
        <f t="shared" si="6"/>
        <v>3.3130493576741041E-2</v>
      </c>
      <c r="H30" s="250">
        <f t="shared" si="6"/>
        <v>0.14599686028257458</v>
      </c>
      <c r="I30" s="250">
        <f t="shared" si="6"/>
        <v>0.10432569974554708</v>
      </c>
      <c r="J30" s="250">
        <f t="shared" si="6"/>
        <v>8.2706766917293228E-2</v>
      </c>
      <c r="K30" s="250">
        <f t="shared" si="6"/>
        <v>8.5152838427947602E-2</v>
      </c>
      <c r="L30" s="250">
        <f t="shared" si="6"/>
        <v>3.2863849765258218E-2</v>
      </c>
      <c r="M30" s="250">
        <f t="shared" si="6"/>
        <v>6.4451158106747231E-2</v>
      </c>
      <c r="N30" s="250">
        <f t="shared" si="6"/>
        <v>0.11864406779661017</v>
      </c>
      <c r="O30" s="250">
        <f>O26/O6</f>
        <v>1.5965939329430547E-2</v>
      </c>
    </row>
    <row r="31" spans="1:15" x14ac:dyDescent="0.3">
      <c r="A31" s="253" t="s">
        <v>3258</v>
      </c>
      <c r="B31" s="251">
        <f t="shared" ref="B31:O32" si="7">B27/B7</f>
        <v>0.4869927159209157</v>
      </c>
      <c r="C31" s="251">
        <f t="shared" si="7"/>
        <v>0.4546998867497169</v>
      </c>
      <c r="D31" s="251">
        <f t="shared" si="7"/>
        <v>0.46099744245524299</v>
      </c>
      <c r="E31" s="251">
        <f t="shared" si="7"/>
        <v>0.42388613861386137</v>
      </c>
      <c r="F31" s="256">
        <f t="shared" si="7"/>
        <v>0.4646418857660925</v>
      </c>
      <c r="G31" s="251">
        <f t="shared" si="7"/>
        <v>2.8985507246376812E-2</v>
      </c>
      <c r="H31" s="251">
        <f t="shared" si="7"/>
        <v>0.13062098501070663</v>
      </c>
      <c r="I31" s="251">
        <f t="shared" si="7"/>
        <v>6.6115702479338845E-2</v>
      </c>
      <c r="J31" s="251">
        <f t="shared" si="7"/>
        <v>7.407407407407407E-2</v>
      </c>
      <c r="K31" s="251">
        <f t="shared" si="7"/>
        <v>8.3056478405315617E-2</v>
      </c>
      <c r="L31" s="251">
        <f t="shared" si="7"/>
        <v>2.7751196172248804E-2</v>
      </c>
      <c r="M31" s="251">
        <f t="shared" si="7"/>
        <v>5.8898847631242E-2</v>
      </c>
      <c r="N31" s="251">
        <f t="shared" si="7"/>
        <v>0.11666666666666667</v>
      </c>
      <c r="O31" s="251">
        <f t="shared" si="7"/>
        <v>8.3333333333333332E-3</v>
      </c>
    </row>
    <row r="32" spans="1:15" ht="16.2" thickBot="1" x14ac:dyDescent="0.35">
      <c r="A32" s="254" t="s">
        <v>3260</v>
      </c>
      <c r="B32" s="252">
        <f t="shared" si="7"/>
        <v>0.42156862745098039</v>
      </c>
      <c r="C32" s="252">
        <f t="shared" si="7"/>
        <v>0.51295336787564771</v>
      </c>
      <c r="D32" s="252">
        <f t="shared" si="7"/>
        <v>0.5625</v>
      </c>
      <c r="E32" s="252">
        <f t="shared" si="7"/>
        <v>0.68985507246376809</v>
      </c>
      <c r="F32" s="257">
        <f t="shared" si="7"/>
        <v>0.65131578947368418</v>
      </c>
      <c r="G32" s="252">
        <f t="shared" si="7"/>
        <v>4.2792792792792793E-2</v>
      </c>
      <c r="H32" s="252">
        <f>H28/H8</f>
        <v>0.18823529411764706</v>
      </c>
      <c r="I32" s="252">
        <f t="shared" si="7"/>
        <v>0.23204419889502761</v>
      </c>
      <c r="J32" s="252">
        <f t="shared" si="7"/>
        <v>0.10784313725490197</v>
      </c>
      <c r="K32" s="252">
        <f t="shared" si="7"/>
        <v>8.9171974522292988E-2</v>
      </c>
      <c r="L32" s="252">
        <f t="shared" si="7"/>
        <v>4.4843049327354258E-2</v>
      </c>
      <c r="M32" s="252">
        <f t="shared" si="7"/>
        <v>8.4905660377358486E-2</v>
      </c>
      <c r="N32" s="252">
        <f t="shared" si="7"/>
        <v>0.12727272727272726</v>
      </c>
      <c r="O32" s="252">
        <f t="shared" si="7"/>
        <v>3.3989266547406083E-2</v>
      </c>
    </row>
  </sheetData>
  <mergeCells count="12">
    <mergeCell ref="A25:O25"/>
    <mergeCell ref="A29:O29"/>
    <mergeCell ref="A15:O15"/>
    <mergeCell ref="A4:O4"/>
    <mergeCell ref="A14:O14"/>
    <mergeCell ref="A20:O20"/>
    <mergeCell ref="A24:O24"/>
    <mergeCell ref="B2:F2"/>
    <mergeCell ref="G2:O2"/>
    <mergeCell ref="A5:O5"/>
    <mergeCell ref="A10:O10"/>
    <mergeCell ref="A1:O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2EACC-3A96-4930-8DB4-7D74B45BFC60}">
  <dimension ref="A1:AU1964"/>
  <sheetViews>
    <sheetView zoomScale="70" zoomScaleNormal="70" workbookViewId="0">
      <selection activeCell="A44" sqref="A44:XFD44"/>
    </sheetView>
  </sheetViews>
  <sheetFormatPr defaultRowHeight="15.6" x14ac:dyDescent="0.3"/>
  <cols>
    <col min="1" max="1" width="6.6640625" style="98" customWidth="1"/>
    <col min="2" max="2" width="14.88671875" style="82" customWidth="1"/>
    <col min="3" max="3" width="26.44140625" style="82" customWidth="1"/>
    <col min="4" max="4" width="13.77734375" style="82" customWidth="1"/>
    <col min="5" max="5" width="8.88671875" style="82" customWidth="1"/>
    <col min="6" max="8" width="14.21875" style="82" customWidth="1"/>
    <col min="9" max="15" width="8.88671875" style="82" customWidth="1"/>
    <col min="16" max="16" width="8.88671875" style="82"/>
    <col min="17" max="17" width="16.5546875" style="82" customWidth="1"/>
    <col min="18" max="19" width="15.44140625" style="82" customWidth="1"/>
    <col min="20" max="20" width="12.44140625" style="97" customWidth="1"/>
    <col min="21" max="25" width="13.44140625" style="97" bestFit="1" customWidth="1"/>
    <col min="26" max="26" width="15.109375" style="98" customWidth="1"/>
    <col min="27" max="31" width="8.88671875" style="120" customWidth="1"/>
    <col min="32" max="32" width="8.88671875" style="120"/>
    <col min="33" max="33" width="19.33203125" style="98" customWidth="1"/>
    <col min="34" max="34" width="20.21875" style="82" customWidth="1"/>
    <col min="35" max="40" width="13.44140625" style="82" bestFit="1" customWidth="1"/>
    <col min="41" max="41" width="14.33203125" style="82" bestFit="1" customWidth="1"/>
    <col min="42" max="47" width="13.44140625" style="82" bestFit="1" customWidth="1"/>
    <col min="48" max="16384" width="8.88671875" style="82"/>
  </cols>
  <sheetData>
    <row r="1" spans="1:47" s="16" customFormat="1" ht="22.8" customHeight="1" x14ac:dyDescent="0.3">
      <c r="A1" s="273" t="s">
        <v>5570</v>
      </c>
      <c r="B1" s="273"/>
      <c r="C1" s="273"/>
      <c r="D1" s="273"/>
      <c r="E1" s="273"/>
      <c r="F1" s="273"/>
      <c r="G1" s="273"/>
      <c r="H1" s="273"/>
      <c r="I1" s="273"/>
      <c r="J1" s="273"/>
      <c r="K1" s="273"/>
      <c r="L1" s="273"/>
      <c r="M1" s="273"/>
      <c r="N1" s="273"/>
      <c r="O1" s="273"/>
      <c r="P1" s="273"/>
      <c r="Q1" s="273"/>
      <c r="R1" s="273"/>
      <c r="S1" s="273"/>
      <c r="T1" s="273"/>
      <c r="U1" s="273"/>
      <c r="V1" s="273"/>
      <c r="W1" s="273"/>
      <c r="X1" s="273"/>
      <c r="AA1" s="116"/>
      <c r="AB1" s="116"/>
      <c r="AC1" s="116"/>
      <c r="AD1" s="116"/>
      <c r="AE1" s="116"/>
      <c r="AF1" s="116"/>
    </row>
    <row r="2" spans="1:47" ht="31.2" customHeight="1" x14ac:dyDescent="0.3">
      <c r="A2" s="300" t="s">
        <v>5571</v>
      </c>
      <c r="B2" s="300"/>
      <c r="C2" s="300"/>
      <c r="D2" s="300"/>
      <c r="E2" s="300"/>
      <c r="F2" s="300"/>
      <c r="G2" s="300"/>
      <c r="H2" s="300"/>
      <c r="I2" s="300"/>
      <c r="J2" s="300"/>
      <c r="K2" s="300"/>
      <c r="L2" s="300"/>
      <c r="M2" s="300"/>
      <c r="N2" s="300"/>
      <c r="O2" s="300"/>
      <c r="P2" s="300"/>
      <c r="Q2" s="304" t="s">
        <v>5572</v>
      </c>
      <c r="R2" s="304"/>
      <c r="S2" s="304"/>
      <c r="T2" s="304"/>
      <c r="U2" s="304"/>
      <c r="V2" s="304"/>
      <c r="W2" s="304"/>
      <c r="X2" s="304"/>
      <c r="Y2" s="304"/>
      <c r="Z2" s="305" t="s">
        <v>5573</v>
      </c>
      <c r="AA2" s="295" t="s">
        <v>5574</v>
      </c>
      <c r="AB2" s="295"/>
      <c r="AC2" s="295"/>
      <c r="AD2" s="295"/>
      <c r="AE2" s="295"/>
      <c r="AF2" s="295"/>
      <c r="AG2" s="300" t="s">
        <v>5575</v>
      </c>
      <c r="AH2" s="296" t="s">
        <v>5576</v>
      </c>
      <c r="AI2" s="296"/>
      <c r="AJ2" s="296"/>
      <c r="AK2" s="296"/>
      <c r="AL2" s="296"/>
      <c r="AM2" s="296"/>
      <c r="AN2" s="296"/>
      <c r="AO2" s="296" t="s">
        <v>5577</v>
      </c>
      <c r="AP2" s="296"/>
      <c r="AQ2" s="296"/>
      <c r="AR2" s="296"/>
      <c r="AS2" s="296"/>
      <c r="AT2" s="296"/>
      <c r="AU2" s="296"/>
    </row>
    <row r="3" spans="1:47" s="88" customFormat="1" ht="75" customHeight="1" x14ac:dyDescent="0.3">
      <c r="A3" s="83" t="s">
        <v>0</v>
      </c>
      <c r="B3" s="83" t="s">
        <v>5543</v>
      </c>
      <c r="C3" s="83" t="s">
        <v>56</v>
      </c>
      <c r="D3" s="83" t="s">
        <v>3265</v>
      </c>
      <c r="E3" s="83" t="s">
        <v>58</v>
      </c>
      <c r="F3" s="83" t="s">
        <v>59</v>
      </c>
      <c r="G3" s="83" t="s">
        <v>5545</v>
      </c>
      <c r="H3" s="83" t="s">
        <v>5544</v>
      </c>
      <c r="I3" s="83" t="s">
        <v>62</v>
      </c>
      <c r="J3" s="83" t="s">
        <v>63</v>
      </c>
      <c r="K3" s="83" t="s">
        <v>64</v>
      </c>
      <c r="L3" s="83" t="s">
        <v>65</v>
      </c>
      <c r="M3" s="83" t="s">
        <v>66</v>
      </c>
      <c r="N3" s="83" t="s">
        <v>5596</v>
      </c>
      <c r="O3" s="83" t="s">
        <v>5597</v>
      </c>
      <c r="P3" s="83" t="s">
        <v>5727</v>
      </c>
      <c r="Q3" s="84" t="s">
        <v>5578</v>
      </c>
      <c r="R3" s="84" t="s">
        <v>5579</v>
      </c>
      <c r="S3" s="84"/>
      <c r="T3" s="85" t="s">
        <v>5580</v>
      </c>
      <c r="U3" s="85" t="s">
        <v>5581</v>
      </c>
      <c r="V3" s="85" t="s">
        <v>5582</v>
      </c>
      <c r="W3" s="85" t="s">
        <v>5583</v>
      </c>
      <c r="X3" s="85" t="s">
        <v>5584</v>
      </c>
      <c r="Y3" s="85" t="s">
        <v>5585</v>
      </c>
      <c r="Z3" s="305"/>
      <c r="AA3" s="117" t="s">
        <v>5580</v>
      </c>
      <c r="AB3" s="117" t="s">
        <v>5581</v>
      </c>
      <c r="AC3" s="117" t="s">
        <v>5582</v>
      </c>
      <c r="AD3" s="117" t="s">
        <v>5583</v>
      </c>
      <c r="AE3" s="117" t="s">
        <v>5584</v>
      </c>
      <c r="AF3" s="117" t="s">
        <v>5585</v>
      </c>
      <c r="AG3" s="300"/>
      <c r="AH3" s="86" t="s">
        <v>5586</v>
      </c>
      <c r="AI3" s="86" t="s">
        <v>5533</v>
      </c>
      <c r="AJ3" s="86" t="s">
        <v>5534</v>
      </c>
      <c r="AK3" s="86" t="s">
        <v>5535</v>
      </c>
      <c r="AL3" s="86" t="s">
        <v>5536</v>
      </c>
      <c r="AM3" s="86" t="s">
        <v>5537</v>
      </c>
      <c r="AN3" s="86" t="s">
        <v>5538</v>
      </c>
      <c r="AO3" s="87" t="s">
        <v>5587</v>
      </c>
      <c r="AP3" s="86" t="s">
        <v>5533</v>
      </c>
      <c r="AQ3" s="86" t="s">
        <v>5534</v>
      </c>
      <c r="AR3" s="86" t="s">
        <v>5535</v>
      </c>
      <c r="AS3" s="86" t="s">
        <v>5536</v>
      </c>
      <c r="AT3" s="86" t="s">
        <v>5537</v>
      </c>
      <c r="AU3" s="86" t="s">
        <v>5538</v>
      </c>
    </row>
    <row r="4" spans="1:47" ht="33.6" customHeight="1" x14ac:dyDescent="0.3">
      <c r="A4" s="297" t="s">
        <v>68</v>
      </c>
      <c r="B4" s="297"/>
      <c r="C4" s="297"/>
      <c r="D4" s="297"/>
      <c r="E4" s="297"/>
      <c r="F4" s="297"/>
      <c r="G4" s="297"/>
      <c r="H4" s="297"/>
      <c r="I4" s="297"/>
      <c r="J4" s="297"/>
      <c r="K4" s="297"/>
      <c r="L4" s="297"/>
      <c r="M4" s="297"/>
      <c r="N4" s="297"/>
      <c r="O4" s="297"/>
      <c r="P4" s="297"/>
      <c r="Q4" s="298" t="s">
        <v>5598</v>
      </c>
      <c r="R4" s="298"/>
      <c r="S4" s="298"/>
      <c r="T4" s="298"/>
      <c r="U4" s="298"/>
      <c r="V4" s="298"/>
      <c r="W4" s="298"/>
      <c r="X4" s="298"/>
      <c r="Y4" s="298"/>
      <c r="Z4" s="305"/>
      <c r="AA4" s="299" t="s">
        <v>5588</v>
      </c>
      <c r="AB4" s="299"/>
      <c r="AC4" s="299"/>
      <c r="AD4" s="299"/>
      <c r="AE4" s="299"/>
      <c r="AF4" s="299"/>
      <c r="AG4" s="300"/>
      <c r="AH4" s="296" t="s">
        <v>5589</v>
      </c>
      <c r="AI4" s="296"/>
      <c r="AJ4" s="296"/>
      <c r="AK4" s="296"/>
      <c r="AL4" s="296"/>
      <c r="AM4" s="296"/>
      <c r="AN4" s="296"/>
      <c r="AO4" s="296" t="s">
        <v>5590</v>
      </c>
      <c r="AP4" s="296"/>
      <c r="AQ4" s="296"/>
      <c r="AR4" s="296"/>
      <c r="AS4" s="296"/>
      <c r="AT4" s="296"/>
      <c r="AU4" s="296"/>
    </row>
    <row r="5" spans="1:47" x14ac:dyDescent="0.3">
      <c r="A5" s="108">
        <v>1</v>
      </c>
      <c r="B5" s="89" t="s">
        <v>3272</v>
      </c>
      <c r="C5" s="89" t="s">
        <v>6</v>
      </c>
      <c r="D5" s="89"/>
      <c r="E5" s="89">
        <v>5.01</v>
      </c>
      <c r="F5" s="89" t="str">
        <f>VLOOKUP(C5,[1]Sheet2!$T$62:$U$81,2,0)</f>
        <v>C9H12</v>
      </c>
      <c r="G5" s="89" t="s">
        <v>5549</v>
      </c>
      <c r="H5" s="89" t="s">
        <v>5527</v>
      </c>
      <c r="I5" s="89"/>
      <c r="J5" s="89"/>
      <c r="K5" s="89"/>
      <c r="L5" s="89"/>
      <c r="M5" s="89"/>
      <c r="N5" s="89"/>
      <c r="O5" s="89"/>
      <c r="P5" s="89"/>
      <c r="Q5" s="105">
        <v>26575.783735624202</v>
      </c>
      <c r="R5" s="105">
        <v>4604.4665081030198</v>
      </c>
      <c r="S5" s="106">
        <f>Q5/R5</f>
        <v>5.771740046073889</v>
      </c>
      <c r="T5" s="105">
        <v>1785.646832813424</v>
      </c>
      <c r="U5" s="105">
        <v>83.936962464907083</v>
      </c>
      <c r="V5" s="105">
        <v>1910.7687236310082</v>
      </c>
      <c r="W5" s="105">
        <v>19160.935053287933</v>
      </c>
      <c r="X5" s="105">
        <v>73953.619111619977</v>
      </c>
      <c r="Y5" s="105">
        <v>3864.2279025215744</v>
      </c>
      <c r="Z5" s="90">
        <v>8</v>
      </c>
      <c r="AA5" s="118">
        <v>1</v>
      </c>
      <c r="AB5" s="118">
        <v>0.5</v>
      </c>
      <c r="AC5" s="118">
        <v>0.33333333333333331</v>
      </c>
      <c r="AD5" s="118">
        <v>0.25</v>
      </c>
      <c r="AE5" s="118">
        <v>0.2</v>
      </c>
      <c r="AF5" s="118">
        <v>0.16666666666666666</v>
      </c>
      <c r="AG5" s="90">
        <f t="shared" ref="AG5:AG71" si="0">COUNTIF(AA5:AF5,"&gt;0")</f>
        <v>6</v>
      </c>
      <c r="AH5" s="92">
        <f>MIN(T5:Y5)</f>
        <v>83.936962464907083</v>
      </c>
      <c r="AI5" s="91">
        <f t="shared" ref="AI5:AN50" si="1">T5/$AH5</f>
        <v>21.273665145554666</v>
      </c>
      <c r="AJ5" s="91">
        <f t="shared" si="1"/>
        <v>1</v>
      </c>
      <c r="AK5" s="91">
        <f t="shared" si="1"/>
        <v>22.764330129647888</v>
      </c>
      <c r="AL5" s="91">
        <f t="shared" si="1"/>
        <v>228.27767994700622</v>
      </c>
      <c r="AM5" s="91">
        <f t="shared" si="1"/>
        <v>881.06141728131979</v>
      </c>
      <c r="AN5" s="91">
        <f t="shared" si="1"/>
        <v>46.037261643071204</v>
      </c>
      <c r="AO5" s="92">
        <f t="shared" ref="AO5:AO25" si="2">SUM(T5:Y5)</f>
        <v>100759.13458633881</v>
      </c>
      <c r="AP5" s="92">
        <f t="shared" ref="AP5:AP25" si="3">T5/$AO5</f>
        <v>1.7721934990254738E-2</v>
      </c>
      <c r="AQ5" s="91">
        <f t="shared" ref="AQ5:AQ25" si="4">U5/$AO5</f>
        <v>8.3304568672116683E-4</v>
      </c>
      <c r="AR5" s="91">
        <f t="shared" ref="AR5:AR25" si="5">V5/$AO5</f>
        <v>1.8963727025599873E-2</v>
      </c>
      <c r="AS5" s="91">
        <f t="shared" ref="AS5:AS25" si="6">W5/$AO5</f>
        <v>0.19016573665456851</v>
      </c>
      <c r="AT5" s="91">
        <f t="shared" ref="AT5:AT25" si="7">X5/$AO5</f>
        <v>0.73396441340264151</v>
      </c>
      <c r="AU5" s="91">
        <f t="shared" ref="AU5:AU25" si="8">Y5/$AO5</f>
        <v>3.8351142240214284E-2</v>
      </c>
    </row>
    <row r="6" spans="1:47" x14ac:dyDescent="0.3">
      <c r="A6" s="108">
        <v>2</v>
      </c>
      <c r="B6" s="89" t="s">
        <v>3275</v>
      </c>
      <c r="C6" s="89" t="s">
        <v>9</v>
      </c>
      <c r="D6" s="89"/>
      <c r="E6" s="89">
        <v>5.44</v>
      </c>
      <c r="F6" s="89" t="str">
        <f>VLOOKUP(C6,[1]Sheet2!$T$62:$U$81,2,0)</f>
        <v>C9H12</v>
      </c>
      <c r="G6" s="89" t="s">
        <v>5549</v>
      </c>
      <c r="H6" s="89" t="s">
        <v>5527</v>
      </c>
      <c r="I6" s="89"/>
      <c r="J6" s="89"/>
      <c r="K6" s="89"/>
      <c r="L6" s="89"/>
      <c r="M6" s="89"/>
      <c r="N6" s="89"/>
      <c r="O6" s="89"/>
      <c r="P6" s="89"/>
      <c r="Q6" s="105">
        <v>29426.253151004792</v>
      </c>
      <c r="R6" s="105">
        <v>896.58622305728693</v>
      </c>
      <c r="S6" s="106">
        <f t="shared" ref="S6:S24" si="9">Q6/R6</f>
        <v>32.820327141168455</v>
      </c>
      <c r="T6" s="105">
        <v>577.36632370013467</v>
      </c>
      <c r="U6" s="105">
        <v>305.6914561671847</v>
      </c>
      <c r="V6" s="105">
        <v>9431.8748395303119</v>
      </c>
      <c r="W6" s="105">
        <v>3355.6079288821802</v>
      </c>
      <c r="X6" s="105">
        <v>8499.6519934405042</v>
      </c>
      <c r="Y6" s="105">
        <v>431.00527171784546</v>
      </c>
      <c r="Z6" s="90">
        <v>8</v>
      </c>
      <c r="AA6" s="118">
        <v>1</v>
      </c>
      <c r="AB6" s="118">
        <v>0.5</v>
      </c>
      <c r="AC6" s="118">
        <v>0.33333333333333331</v>
      </c>
      <c r="AD6" s="118">
        <v>0.25</v>
      </c>
      <c r="AE6" s="118">
        <v>0.2</v>
      </c>
      <c r="AF6" s="118">
        <v>0.16666666666666666</v>
      </c>
      <c r="AG6" s="90">
        <f t="shared" si="0"/>
        <v>6</v>
      </c>
      <c r="AH6" s="91">
        <f t="shared" ref="AH6:AH71" si="10">MIN(T6:Y6)</f>
        <v>305.6914561671847</v>
      </c>
      <c r="AI6" s="91">
        <f t="shared" si="1"/>
        <v>1.8887224750709721</v>
      </c>
      <c r="AJ6" s="91">
        <f t="shared" si="1"/>
        <v>1</v>
      </c>
      <c r="AK6" s="91">
        <f t="shared" si="1"/>
        <v>30.854231118490784</v>
      </c>
      <c r="AL6" s="91">
        <f t="shared" si="1"/>
        <v>10.977107345280125</v>
      </c>
      <c r="AM6" s="91">
        <f t="shared" si="1"/>
        <v>27.804676323017638</v>
      </c>
      <c r="AN6" s="91">
        <f t="shared" si="1"/>
        <v>1.4099356165261152</v>
      </c>
      <c r="AO6" s="91">
        <f t="shared" si="2"/>
        <v>22601.197813438161</v>
      </c>
      <c r="AP6" s="91">
        <f t="shared" si="3"/>
        <v>2.5545828520506367E-2</v>
      </c>
      <c r="AQ6" s="91">
        <f t="shared" si="4"/>
        <v>1.3525453769774426E-2</v>
      </c>
      <c r="AR6" s="91">
        <f t="shared" si="5"/>
        <v>0.41731747659508261</v>
      </c>
      <c r="AS6" s="91">
        <f t="shared" si="6"/>
        <v>0.14847035792443761</v>
      </c>
      <c r="AT6" s="91">
        <f t="shared" si="7"/>
        <v>0.37607086419051666</v>
      </c>
      <c r="AU6" s="91">
        <f t="shared" si="8"/>
        <v>1.9070018999682373E-2</v>
      </c>
    </row>
    <row r="7" spans="1:47" x14ac:dyDescent="0.3">
      <c r="A7" s="108">
        <v>3</v>
      </c>
      <c r="B7" s="89" t="s">
        <v>3277</v>
      </c>
      <c r="C7" s="89" t="s">
        <v>11</v>
      </c>
      <c r="D7" s="89"/>
      <c r="E7" s="89">
        <v>5.72</v>
      </c>
      <c r="F7" s="89" t="str">
        <f>VLOOKUP(C7,[1]Sheet2!$T$62:$U$81,2,0)</f>
        <v>C10H14</v>
      </c>
      <c r="G7" s="89" t="s">
        <v>5549</v>
      </c>
      <c r="H7" s="89" t="s">
        <v>5527</v>
      </c>
      <c r="I7" s="89"/>
      <c r="J7" s="89"/>
      <c r="K7" s="89"/>
      <c r="L7" s="89"/>
      <c r="M7" s="89"/>
      <c r="N7" s="89"/>
      <c r="O7" s="89"/>
      <c r="P7" s="89"/>
      <c r="Q7" s="105">
        <v>46402.446202776177</v>
      </c>
      <c r="R7" s="105">
        <v>1092.6736368725792</v>
      </c>
      <c r="S7" s="106">
        <f t="shared" si="9"/>
        <v>42.46688547880408</v>
      </c>
      <c r="T7" s="105">
        <v>566.08188688325288</v>
      </c>
      <c r="U7" s="105"/>
      <c r="V7" s="105">
        <v>1113.8199066828113</v>
      </c>
      <c r="W7" s="105">
        <v>3240.5775707727521</v>
      </c>
      <c r="X7" s="105">
        <v>30924.853664876286</v>
      </c>
      <c r="Y7" s="105">
        <v>722.80296582986364</v>
      </c>
      <c r="Z7" s="90">
        <v>7</v>
      </c>
      <c r="AA7" s="118">
        <v>1</v>
      </c>
      <c r="AB7" s="118">
        <v>0</v>
      </c>
      <c r="AC7" s="118">
        <v>0.5</v>
      </c>
      <c r="AD7" s="118">
        <v>0.33333333333333331</v>
      </c>
      <c r="AE7" s="118">
        <v>0.25</v>
      </c>
      <c r="AF7" s="118">
        <v>0.2</v>
      </c>
      <c r="AG7" s="90">
        <f t="shared" si="0"/>
        <v>5</v>
      </c>
      <c r="AH7" s="91">
        <f t="shared" si="10"/>
        <v>566.08188688325288</v>
      </c>
      <c r="AI7" s="91">
        <f t="shared" si="1"/>
        <v>1</v>
      </c>
      <c r="AJ7" s="91">
        <f t="shared" si="1"/>
        <v>0</v>
      </c>
      <c r="AK7" s="91">
        <f t="shared" si="1"/>
        <v>1.9675950290784032</v>
      </c>
      <c r="AL7" s="91">
        <f t="shared" si="1"/>
        <v>5.7245738573526896</v>
      </c>
      <c r="AM7" s="91">
        <f t="shared" si="1"/>
        <v>54.629647020050548</v>
      </c>
      <c r="AN7" s="91">
        <f t="shared" si="1"/>
        <v>1.2768523116142956</v>
      </c>
      <c r="AO7" s="91">
        <f t="shared" si="2"/>
        <v>36568.135995044962</v>
      </c>
      <c r="AP7" s="91">
        <f t="shared" si="3"/>
        <v>1.548019529789426E-2</v>
      </c>
      <c r="AQ7" s="91">
        <f t="shared" si="4"/>
        <v>0</v>
      </c>
      <c r="AR7" s="91">
        <f t="shared" si="5"/>
        <v>3.0458755317299618E-2</v>
      </c>
      <c r="AS7" s="91">
        <f t="shared" si="6"/>
        <v>8.8617521309039521E-2</v>
      </c>
      <c r="AT7" s="91">
        <f t="shared" si="7"/>
        <v>0.84567760492540966</v>
      </c>
      <c r="AU7" s="91">
        <f t="shared" si="8"/>
        <v>1.9765923150357037E-2</v>
      </c>
    </row>
    <row r="8" spans="1:47" x14ac:dyDescent="0.3">
      <c r="A8" s="108">
        <v>4</v>
      </c>
      <c r="B8" s="89" t="s">
        <v>3279</v>
      </c>
      <c r="C8" s="89" t="s">
        <v>13</v>
      </c>
      <c r="D8" s="89"/>
      <c r="E8" s="89">
        <v>6.29</v>
      </c>
      <c r="F8" s="89" t="str">
        <f>VLOOKUP(C8,[1]Sheet2!$T$62:$U$81,2,0)</f>
        <v>C9H10</v>
      </c>
      <c r="G8" s="89" t="s">
        <v>5549</v>
      </c>
      <c r="H8" s="89" t="s">
        <v>5527</v>
      </c>
      <c r="I8" s="89"/>
      <c r="J8" s="89"/>
      <c r="K8" s="89"/>
      <c r="L8" s="89"/>
      <c r="M8" s="89"/>
      <c r="N8" s="89"/>
      <c r="O8" s="89"/>
      <c r="P8" s="89"/>
      <c r="Q8" s="105">
        <v>22077.863332944962</v>
      </c>
      <c r="R8" s="105">
        <v>702.54464268741378</v>
      </c>
      <c r="S8" s="106">
        <f t="shared" si="9"/>
        <v>31.425566421646121</v>
      </c>
      <c r="T8" s="105">
        <v>1197.010352422207</v>
      </c>
      <c r="U8" s="105">
        <v>822.05852017391692</v>
      </c>
      <c r="V8" s="105">
        <v>1028.3784749326442</v>
      </c>
      <c r="W8" s="105">
        <v>1836.0186183632254</v>
      </c>
      <c r="X8" s="105">
        <v>7392.0453888973116</v>
      </c>
      <c r="Y8" s="105">
        <v>207.62920783459731</v>
      </c>
      <c r="Z8" s="90">
        <v>8</v>
      </c>
      <c r="AA8" s="118">
        <v>1</v>
      </c>
      <c r="AB8" s="118">
        <v>0.5</v>
      </c>
      <c r="AC8" s="118">
        <v>0.33333333333333331</v>
      </c>
      <c r="AD8" s="118">
        <v>0.25</v>
      </c>
      <c r="AE8" s="118">
        <v>0.2</v>
      </c>
      <c r="AF8" s="118">
        <v>0.16666666666666666</v>
      </c>
      <c r="AG8" s="90">
        <f t="shared" si="0"/>
        <v>6</v>
      </c>
      <c r="AH8" s="91">
        <f t="shared" si="10"/>
        <v>207.62920783459731</v>
      </c>
      <c r="AI8" s="91">
        <f t="shared" si="1"/>
        <v>5.7651347077130684</v>
      </c>
      <c r="AJ8" s="91">
        <f t="shared" si="1"/>
        <v>3.9592624214450098</v>
      </c>
      <c r="AK8" s="91">
        <f t="shared" si="1"/>
        <v>4.9529566945700463</v>
      </c>
      <c r="AL8" s="91">
        <f t="shared" si="1"/>
        <v>8.8427762043278832</v>
      </c>
      <c r="AM8" s="91">
        <f t="shared" si="1"/>
        <v>35.602146085275258</v>
      </c>
      <c r="AN8" s="91">
        <f t="shared" si="1"/>
        <v>1</v>
      </c>
      <c r="AO8" s="91">
        <f t="shared" si="2"/>
        <v>12483.140562623903</v>
      </c>
      <c r="AP8" s="91">
        <f t="shared" si="3"/>
        <v>9.5890160526286711E-2</v>
      </c>
      <c r="AQ8" s="91">
        <f t="shared" si="4"/>
        <v>6.5853501853152543E-2</v>
      </c>
      <c r="AR8" s="91">
        <f t="shared" si="5"/>
        <v>8.2381390305876948E-2</v>
      </c>
      <c r="AS8" s="91">
        <f t="shared" si="6"/>
        <v>0.14707986416979849</v>
      </c>
      <c r="AT8" s="91">
        <f t="shared" si="7"/>
        <v>0.59216231298636723</v>
      </c>
      <c r="AU8" s="91">
        <f t="shared" si="8"/>
        <v>1.6632770158518068E-2</v>
      </c>
    </row>
    <row r="9" spans="1:47" x14ac:dyDescent="0.3">
      <c r="A9" s="108">
        <v>5</v>
      </c>
      <c r="B9" s="89" t="s">
        <v>3282</v>
      </c>
      <c r="C9" s="89" t="s">
        <v>16</v>
      </c>
      <c r="D9" s="89"/>
      <c r="E9" s="89">
        <v>6.32</v>
      </c>
      <c r="F9" s="89" t="str">
        <f>VLOOKUP(C9,[1]Sheet2!$T$62:$U$81,2,0)</f>
        <v>C10H14</v>
      </c>
      <c r="G9" s="89" t="s">
        <v>5549</v>
      </c>
      <c r="H9" s="89" t="s">
        <v>5527</v>
      </c>
      <c r="I9" s="89"/>
      <c r="J9" s="89"/>
      <c r="K9" s="89"/>
      <c r="L9" s="89"/>
      <c r="M9" s="89"/>
      <c r="N9" s="89"/>
      <c r="O9" s="89"/>
      <c r="P9" s="89"/>
      <c r="Q9" s="105">
        <v>2940.0619279548514</v>
      </c>
      <c r="R9" s="105">
        <v>591.20120277671401</v>
      </c>
      <c r="S9" s="106">
        <f t="shared" si="9"/>
        <v>4.9730310326605673</v>
      </c>
      <c r="T9" s="105">
        <v>245.43522842682458</v>
      </c>
      <c r="U9" s="105">
        <v>103.2124096893711</v>
      </c>
      <c r="V9" s="105">
        <v>62.888907087558479</v>
      </c>
      <c r="W9" s="105">
        <v>1048.4419811885425</v>
      </c>
      <c r="X9" s="105">
        <v>1312.2503247803168</v>
      </c>
      <c r="Y9" s="105"/>
      <c r="Z9" s="90">
        <v>7</v>
      </c>
      <c r="AA9" s="118">
        <v>1</v>
      </c>
      <c r="AB9" s="118">
        <v>0.5</v>
      </c>
      <c r="AC9" s="118">
        <v>0.33333333333333331</v>
      </c>
      <c r="AD9" s="118">
        <v>0.25</v>
      </c>
      <c r="AE9" s="118">
        <v>0.2</v>
      </c>
      <c r="AF9" s="118">
        <v>0</v>
      </c>
      <c r="AG9" s="90">
        <f t="shared" si="0"/>
        <v>5</v>
      </c>
      <c r="AH9" s="91">
        <f t="shared" si="10"/>
        <v>62.888907087558479</v>
      </c>
      <c r="AI9" s="91">
        <f t="shared" si="1"/>
        <v>3.9026791813238528</v>
      </c>
      <c r="AJ9" s="91">
        <f t="shared" si="1"/>
        <v>1.6411862515860123</v>
      </c>
      <c r="AK9" s="91">
        <f t="shared" si="1"/>
        <v>1</v>
      </c>
      <c r="AL9" s="91">
        <f t="shared" si="1"/>
        <v>16.671334099173102</v>
      </c>
      <c r="AM9" s="91">
        <f t="shared" si="1"/>
        <v>20.866165203877802</v>
      </c>
      <c r="AN9" s="91">
        <f t="shared" si="1"/>
        <v>0</v>
      </c>
      <c r="AO9" s="91">
        <f t="shared" si="2"/>
        <v>2772.2288511726138</v>
      </c>
      <c r="AP9" s="91">
        <f t="shared" si="3"/>
        <v>8.8533538031324119E-2</v>
      </c>
      <c r="AQ9" s="91">
        <f t="shared" si="4"/>
        <v>3.7230840320312555E-2</v>
      </c>
      <c r="AR9" s="91">
        <f t="shared" si="5"/>
        <v>2.2685323060885595E-2</v>
      </c>
      <c r="AS9" s="91">
        <f t="shared" si="6"/>
        <v>0.37819459989569992</v>
      </c>
      <c r="AT9" s="91">
        <f t="shared" si="7"/>
        <v>0.47335569869177768</v>
      </c>
      <c r="AU9" s="91">
        <f t="shared" si="8"/>
        <v>0</v>
      </c>
    </row>
    <row r="10" spans="1:47" x14ac:dyDescent="0.3">
      <c r="A10" s="108">
        <v>6</v>
      </c>
      <c r="B10" s="89" t="s">
        <v>3283</v>
      </c>
      <c r="C10" s="89" t="s">
        <v>33</v>
      </c>
      <c r="D10" s="89"/>
      <c r="E10" s="89">
        <v>6.95</v>
      </c>
      <c r="F10" s="89" t="str">
        <f>VLOOKUP(C10,[1]Sheet2!$T$62:$U$81,2,0)</f>
        <v>C10H8</v>
      </c>
      <c r="G10" s="89" t="s">
        <v>5528</v>
      </c>
      <c r="H10" s="89" t="s">
        <v>5528</v>
      </c>
      <c r="I10" s="89"/>
      <c r="J10" s="89"/>
      <c r="K10" s="89"/>
      <c r="L10" s="89"/>
      <c r="M10" s="89"/>
      <c r="N10" s="89"/>
      <c r="O10" s="89"/>
      <c r="P10" s="89"/>
      <c r="Q10" s="105">
        <v>46033.941605346859</v>
      </c>
      <c r="R10" s="105">
        <v>4332.4689239758518</v>
      </c>
      <c r="S10" s="106">
        <f t="shared" si="9"/>
        <v>10.625336825982838</v>
      </c>
      <c r="T10" s="105">
        <v>8064.1598281363149</v>
      </c>
      <c r="U10" s="105">
        <v>120.02517468235904</v>
      </c>
      <c r="V10" s="105">
        <v>1156.5275543984667</v>
      </c>
      <c r="W10" s="105">
        <v>2354.1657643807212</v>
      </c>
      <c r="X10" s="105">
        <v>15854.183563111035</v>
      </c>
      <c r="Y10" s="105">
        <v>4676.3754492555845</v>
      </c>
      <c r="Z10" s="90">
        <v>8</v>
      </c>
      <c r="AA10" s="118">
        <v>1</v>
      </c>
      <c r="AB10" s="118">
        <v>0.5</v>
      </c>
      <c r="AC10" s="118">
        <v>0.33333333333333331</v>
      </c>
      <c r="AD10" s="118">
        <v>0.25</v>
      </c>
      <c r="AE10" s="118">
        <v>0.2</v>
      </c>
      <c r="AF10" s="118">
        <v>0.16666666666666666</v>
      </c>
      <c r="AG10" s="90">
        <f t="shared" si="0"/>
        <v>6</v>
      </c>
      <c r="AH10" s="91">
        <f t="shared" si="10"/>
        <v>120.02517468235904</v>
      </c>
      <c r="AI10" s="91">
        <f t="shared" si="1"/>
        <v>67.187236756603212</v>
      </c>
      <c r="AJ10" s="91">
        <f t="shared" si="1"/>
        <v>1</v>
      </c>
      <c r="AK10" s="91">
        <f t="shared" si="1"/>
        <v>9.6357081542198326</v>
      </c>
      <c r="AL10" s="91">
        <f t="shared" si="1"/>
        <v>19.613933248678119</v>
      </c>
      <c r="AM10" s="91">
        <f t="shared" si="1"/>
        <v>132.09048522585687</v>
      </c>
      <c r="AN10" s="91">
        <f t="shared" si="1"/>
        <v>38.961621690044538</v>
      </c>
      <c r="AO10" s="91">
        <f t="shared" si="2"/>
        <v>32225.437333964484</v>
      </c>
      <c r="AP10" s="91">
        <f t="shared" si="3"/>
        <v>0.25024206016397399</v>
      </c>
      <c r="AQ10" s="91">
        <f t="shared" si="4"/>
        <v>3.7245475814181332E-3</v>
      </c>
      <c r="AR10" s="91">
        <f t="shared" si="5"/>
        <v>3.5888653501050458E-2</v>
      </c>
      <c r="AS10" s="91">
        <f t="shared" si="6"/>
        <v>7.3053027643460805E-2</v>
      </c>
      <c r="AT10" s="91">
        <f t="shared" si="7"/>
        <v>0.49197729727631284</v>
      </c>
      <c r="AU10" s="91">
        <f t="shared" si="8"/>
        <v>0.14511441383378368</v>
      </c>
    </row>
    <row r="11" spans="1:47" ht="31.2" x14ac:dyDescent="0.3">
      <c r="A11" s="108">
        <v>7</v>
      </c>
      <c r="B11" s="89" t="s">
        <v>3284</v>
      </c>
      <c r="C11" s="89" t="s">
        <v>18</v>
      </c>
      <c r="D11" s="89"/>
      <c r="E11" s="89">
        <v>7.59</v>
      </c>
      <c r="F11" s="89" t="str">
        <f>VLOOKUP(C11,[1]Sheet2!$T$62:$U$81,2,0)</f>
        <v>C11H16</v>
      </c>
      <c r="G11" s="89" t="s">
        <v>5549</v>
      </c>
      <c r="H11" s="89" t="s">
        <v>5527</v>
      </c>
      <c r="I11" s="89"/>
      <c r="J11" s="89"/>
      <c r="K11" s="89"/>
      <c r="L11" s="89"/>
      <c r="M11" s="89"/>
      <c r="N11" s="89"/>
      <c r="O11" s="89"/>
      <c r="P11" s="89"/>
      <c r="Q11" s="105">
        <v>7976.359814556241</v>
      </c>
      <c r="R11" s="105">
        <v>6162.2410213689973</v>
      </c>
      <c r="S11" s="106">
        <f t="shared" si="9"/>
        <v>1.2943927033844289</v>
      </c>
      <c r="T11" s="105">
        <v>56.997412058632989</v>
      </c>
      <c r="U11" s="105">
        <v>149.86496280967756</v>
      </c>
      <c r="V11" s="105">
        <v>101.61655000390378</v>
      </c>
      <c r="W11" s="105">
        <v>7743.5686826775427</v>
      </c>
      <c r="X11" s="105">
        <v>5438.3486312867572</v>
      </c>
      <c r="Y11" s="105">
        <v>41.912909349556493</v>
      </c>
      <c r="Z11" s="90">
        <v>8</v>
      </c>
      <c r="AA11" s="118">
        <v>1</v>
      </c>
      <c r="AB11" s="118">
        <v>0.5</v>
      </c>
      <c r="AC11" s="118">
        <v>0.33333333333333331</v>
      </c>
      <c r="AD11" s="118">
        <v>0.25</v>
      </c>
      <c r="AE11" s="118">
        <v>0.2</v>
      </c>
      <c r="AF11" s="118">
        <v>0.16666666666666666</v>
      </c>
      <c r="AG11" s="90">
        <f t="shared" si="0"/>
        <v>6</v>
      </c>
      <c r="AH11" s="91">
        <f t="shared" si="10"/>
        <v>41.912909349556493</v>
      </c>
      <c r="AI11" s="91">
        <f t="shared" si="1"/>
        <v>1.3599011126445728</v>
      </c>
      <c r="AJ11" s="91">
        <f t="shared" si="1"/>
        <v>3.5756277751991314</v>
      </c>
      <c r="AK11" s="91">
        <f t="shared" si="1"/>
        <v>2.4244690139836131</v>
      </c>
      <c r="AL11" s="91">
        <f t="shared" si="1"/>
        <v>184.75378595400423</v>
      </c>
      <c r="AM11" s="91">
        <f t="shared" si="1"/>
        <v>129.75354647730518</v>
      </c>
      <c r="AN11" s="91">
        <f t="shared" si="1"/>
        <v>1</v>
      </c>
      <c r="AO11" s="91">
        <f t="shared" si="2"/>
        <v>13532.30914818607</v>
      </c>
      <c r="AP11" s="91">
        <f t="shared" si="3"/>
        <v>4.211950187841605E-3</v>
      </c>
      <c r="AQ11" s="91">
        <f t="shared" si="4"/>
        <v>1.1074603836534884E-2</v>
      </c>
      <c r="AR11" s="91">
        <f t="shared" si="5"/>
        <v>7.509180354302274E-3</v>
      </c>
      <c r="AS11" s="91">
        <f t="shared" si="6"/>
        <v>0.57222818351851834</v>
      </c>
      <c r="AT11" s="91">
        <f t="shared" si="7"/>
        <v>0.40187883470100422</v>
      </c>
      <c r="AU11" s="91">
        <f t="shared" si="8"/>
        <v>3.0972474017987302E-3</v>
      </c>
    </row>
    <row r="12" spans="1:47" x14ac:dyDescent="0.3">
      <c r="A12" s="108">
        <v>8</v>
      </c>
      <c r="B12" s="89" t="s">
        <v>3285</v>
      </c>
      <c r="C12" s="89" t="s">
        <v>20</v>
      </c>
      <c r="D12" s="89"/>
      <c r="E12" s="89">
        <v>8.56</v>
      </c>
      <c r="F12" s="89" t="str">
        <f>VLOOKUP(C12,[1]Sheet2!$T$62:$U$81,2,0)</f>
        <v>C13H12</v>
      </c>
      <c r="G12" s="89" t="s">
        <v>5549</v>
      </c>
      <c r="H12" s="89" t="s">
        <v>5527</v>
      </c>
      <c r="I12" s="89"/>
      <c r="J12" s="89"/>
      <c r="K12" s="89"/>
      <c r="L12" s="89"/>
      <c r="M12" s="89"/>
      <c r="N12" s="89"/>
      <c r="O12" s="89"/>
      <c r="P12" s="89"/>
      <c r="Q12" s="105">
        <v>162532.24485635813</v>
      </c>
      <c r="R12" s="105">
        <v>991.31406971560045</v>
      </c>
      <c r="S12" s="106">
        <f t="shared" si="9"/>
        <v>163.95635835471117</v>
      </c>
      <c r="T12" s="105">
        <v>995.19837214895392</v>
      </c>
      <c r="U12" s="105">
        <v>402.91071273661225</v>
      </c>
      <c r="V12" s="105">
        <v>262.35002872401839</v>
      </c>
      <c r="W12" s="105">
        <v>5437.5707382427327</v>
      </c>
      <c r="X12" s="105">
        <v>65438.418074126828</v>
      </c>
      <c r="Y12" s="105">
        <v>7674.488199771884</v>
      </c>
      <c r="Z12" s="90">
        <v>8</v>
      </c>
      <c r="AA12" s="118">
        <v>1</v>
      </c>
      <c r="AB12" s="118">
        <v>0.5</v>
      </c>
      <c r="AC12" s="118">
        <v>0.33333333333333331</v>
      </c>
      <c r="AD12" s="118">
        <v>0.25</v>
      </c>
      <c r="AE12" s="118">
        <v>0.2</v>
      </c>
      <c r="AF12" s="118">
        <v>0.16666666666666666</v>
      </c>
      <c r="AG12" s="90">
        <f t="shared" si="0"/>
        <v>6</v>
      </c>
      <c r="AH12" s="91">
        <f t="shared" si="10"/>
        <v>262.35002872401839</v>
      </c>
      <c r="AI12" s="91">
        <f t="shared" si="1"/>
        <v>3.7933991354575469</v>
      </c>
      <c r="AJ12" s="91">
        <f t="shared" si="1"/>
        <v>1.5357753711567457</v>
      </c>
      <c r="AK12" s="91">
        <f t="shared" si="1"/>
        <v>1</v>
      </c>
      <c r="AL12" s="91">
        <f t="shared" si="1"/>
        <v>20.726396580512048</v>
      </c>
      <c r="AM12" s="91">
        <f t="shared" si="1"/>
        <v>249.43171682655083</v>
      </c>
      <c r="AN12" s="91">
        <f t="shared" si="1"/>
        <v>29.252858240946239</v>
      </c>
      <c r="AO12" s="91">
        <f t="shared" si="2"/>
        <v>80210.936125751032</v>
      </c>
      <c r="AP12" s="91">
        <f t="shared" si="3"/>
        <v>1.2407265395690276E-2</v>
      </c>
      <c r="AQ12" s="91">
        <f t="shared" si="4"/>
        <v>5.0231393896830638E-3</v>
      </c>
      <c r="AR12" s="91">
        <f t="shared" si="5"/>
        <v>3.2707513637880753E-3</v>
      </c>
      <c r="AS12" s="91">
        <f t="shared" si="6"/>
        <v>6.7790889882122285E-2</v>
      </c>
      <c r="AT12" s="91">
        <f t="shared" si="7"/>
        <v>0.81582912798244211</v>
      </c>
      <c r="AU12" s="91">
        <f t="shared" si="8"/>
        <v>9.5678825986274155E-2</v>
      </c>
    </row>
    <row r="13" spans="1:47" x14ac:dyDescent="0.3">
      <c r="A13" s="108">
        <v>9</v>
      </c>
      <c r="B13" s="89" t="s">
        <v>3286</v>
      </c>
      <c r="C13" s="89" t="s">
        <v>37</v>
      </c>
      <c r="D13" s="89"/>
      <c r="E13" s="89">
        <v>8.75</v>
      </c>
      <c r="F13" s="89" t="str">
        <f>VLOOKUP(C13,[1]Sheet2!$T$62:$U$81,2,0)</f>
        <v>C10H10O4</v>
      </c>
      <c r="G13" s="89" t="s">
        <v>5529</v>
      </c>
      <c r="H13" s="89" t="s">
        <v>5529</v>
      </c>
      <c r="I13" s="89"/>
      <c r="J13" s="89"/>
      <c r="K13" s="89"/>
      <c r="L13" s="89"/>
      <c r="M13" s="89"/>
      <c r="N13" s="89"/>
      <c r="O13" s="89"/>
      <c r="P13" s="89"/>
      <c r="Q13" s="105">
        <v>414912.70258218411</v>
      </c>
      <c r="R13" s="105">
        <v>1125.7946550697754</v>
      </c>
      <c r="S13" s="106">
        <f t="shared" si="9"/>
        <v>368.55096150413709</v>
      </c>
      <c r="T13" s="105">
        <v>120563.0050451188</v>
      </c>
      <c r="U13" s="105">
        <v>38169.258779261276</v>
      </c>
      <c r="V13" s="105">
        <v>754.84499235765679</v>
      </c>
      <c r="W13" s="105">
        <v>15882.099888515115</v>
      </c>
      <c r="X13" s="105">
        <v>8869.8151330657292</v>
      </c>
      <c r="Y13" s="105">
        <v>676.36259895096202</v>
      </c>
      <c r="Z13" s="90">
        <v>8</v>
      </c>
      <c r="AA13" s="118">
        <v>1</v>
      </c>
      <c r="AB13" s="118">
        <v>0.5</v>
      </c>
      <c r="AC13" s="118">
        <v>0.33333333333333331</v>
      </c>
      <c r="AD13" s="118">
        <v>0.25</v>
      </c>
      <c r="AE13" s="118">
        <v>0.2</v>
      </c>
      <c r="AF13" s="118">
        <v>0.16666666666666666</v>
      </c>
      <c r="AG13" s="90">
        <f t="shared" si="0"/>
        <v>6</v>
      </c>
      <c r="AH13" s="91">
        <f t="shared" si="10"/>
        <v>676.36259895096202</v>
      </c>
      <c r="AI13" s="91">
        <f t="shared" si="1"/>
        <v>178.25202817558502</v>
      </c>
      <c r="AJ13" s="91">
        <f t="shared" si="1"/>
        <v>56.433130451715947</v>
      </c>
      <c r="AK13" s="91">
        <f t="shared" si="1"/>
        <v>1.116035974680476</v>
      </c>
      <c r="AL13" s="91">
        <f t="shared" si="1"/>
        <v>23.481635313880812</v>
      </c>
      <c r="AM13" s="91">
        <f t="shared" si="1"/>
        <v>13.113994101422531</v>
      </c>
      <c r="AN13" s="91">
        <f t="shared" si="1"/>
        <v>1</v>
      </c>
      <c r="AO13" s="91">
        <f t="shared" si="2"/>
        <v>184915.38643726954</v>
      </c>
      <c r="AP13" s="91">
        <f t="shared" si="3"/>
        <v>0.65199012028141012</v>
      </c>
      <c r="AQ13" s="91">
        <f t="shared" si="4"/>
        <v>0.20641472575463463</v>
      </c>
      <c r="AR13" s="91">
        <f t="shared" si="5"/>
        <v>4.0821102391808235E-3</v>
      </c>
      <c r="AS13" s="91">
        <f t="shared" si="6"/>
        <v>8.5888471449091328E-2</v>
      </c>
      <c r="AT13" s="91">
        <f t="shared" si="7"/>
        <v>4.7966885308782639E-2</v>
      </c>
      <c r="AU13" s="91">
        <f t="shared" si="8"/>
        <v>3.6576869669004554E-3</v>
      </c>
    </row>
    <row r="14" spans="1:47" x14ac:dyDescent="0.3">
      <c r="A14" s="108">
        <v>10</v>
      </c>
      <c r="B14" s="89" t="s">
        <v>3287</v>
      </c>
      <c r="C14" s="89" t="s">
        <v>23</v>
      </c>
      <c r="D14" s="89"/>
      <c r="E14" s="89">
        <v>8.9499999999999993</v>
      </c>
      <c r="F14" s="89" t="str">
        <f>VLOOKUP(C14,[1]Sheet2!$T$62:$U$81,2,0)</f>
        <v>C10H10O2</v>
      </c>
      <c r="G14" s="89" t="s">
        <v>5549</v>
      </c>
      <c r="H14" s="89" t="s">
        <v>5527</v>
      </c>
      <c r="I14" s="89"/>
      <c r="J14" s="89"/>
      <c r="K14" s="89"/>
      <c r="L14" s="89"/>
      <c r="M14" s="89"/>
      <c r="N14" s="89"/>
      <c r="O14" s="89"/>
      <c r="P14" s="89"/>
      <c r="Q14" s="105">
        <v>14026.809414950192</v>
      </c>
      <c r="R14" s="105">
        <v>264.34198811303986</v>
      </c>
      <c r="S14" s="106">
        <f t="shared" si="9"/>
        <v>53.063115379732807</v>
      </c>
      <c r="T14" s="105">
        <v>6222.6767097369784</v>
      </c>
      <c r="U14" s="105">
        <v>19.738144018092008</v>
      </c>
      <c r="V14" s="105">
        <v>0.44260812141076744</v>
      </c>
      <c r="W14" s="105">
        <v>5886.0879730609622</v>
      </c>
      <c r="X14" s="105">
        <v>5722.283971120276</v>
      </c>
      <c r="Y14" s="105">
        <v>16.172431058450098</v>
      </c>
      <c r="Z14" s="90">
        <v>8</v>
      </c>
      <c r="AA14" s="118">
        <v>1</v>
      </c>
      <c r="AB14" s="118">
        <v>0.5</v>
      </c>
      <c r="AC14" s="118">
        <v>0.33333333333333331</v>
      </c>
      <c r="AD14" s="118">
        <v>0.25</v>
      </c>
      <c r="AE14" s="118">
        <v>0.2</v>
      </c>
      <c r="AF14" s="118">
        <v>0.16666666666666666</v>
      </c>
      <c r="AG14" s="90">
        <f t="shared" si="0"/>
        <v>6</v>
      </c>
      <c r="AH14" s="91">
        <f t="shared" si="10"/>
        <v>0.44260812141076744</v>
      </c>
      <c r="AI14" s="91">
        <f t="shared" si="1"/>
        <v>14059.111002985761</v>
      </c>
      <c r="AJ14" s="91">
        <f t="shared" si="1"/>
        <v>44.595078723767479</v>
      </c>
      <c r="AK14" s="91">
        <f t="shared" si="1"/>
        <v>1</v>
      </c>
      <c r="AL14" s="91">
        <f t="shared" si="1"/>
        <v>13298.644304807756</v>
      </c>
      <c r="AM14" s="91">
        <f t="shared" si="1"/>
        <v>12928.556197480268</v>
      </c>
      <c r="AN14" s="91">
        <f t="shared" si="1"/>
        <v>36.538938795117794</v>
      </c>
      <c r="AO14" s="91">
        <f t="shared" si="2"/>
        <v>17867.401837116169</v>
      </c>
      <c r="AP14" s="91">
        <f t="shared" si="3"/>
        <v>0.34826981373478361</v>
      </c>
      <c r="AQ14" s="91">
        <f t="shared" si="4"/>
        <v>1.104701410872717E-3</v>
      </c>
      <c r="AR14" s="91">
        <f t="shared" si="5"/>
        <v>2.4771823315202564E-5</v>
      </c>
      <c r="AS14" s="91">
        <f t="shared" si="6"/>
        <v>0.32943166705042254</v>
      </c>
      <c r="AT14" s="91">
        <f t="shared" si="7"/>
        <v>0.32026390984464831</v>
      </c>
      <c r="AU14" s="91">
        <f t="shared" si="8"/>
        <v>9.051361359576585E-4</v>
      </c>
    </row>
    <row r="15" spans="1:47" x14ac:dyDescent="0.3">
      <c r="A15" s="108">
        <v>11</v>
      </c>
      <c r="B15" s="89" t="s">
        <v>3288</v>
      </c>
      <c r="C15" s="89" t="s">
        <v>25</v>
      </c>
      <c r="D15" s="89"/>
      <c r="E15" s="89">
        <v>9.48</v>
      </c>
      <c r="F15" s="89" t="str">
        <f>VLOOKUP(C15,[1]Sheet2!$T$62:$U$81,2,0)</f>
        <v>C15H24</v>
      </c>
      <c r="G15" s="89" t="s">
        <v>5549</v>
      </c>
      <c r="H15" s="89" t="s">
        <v>5527</v>
      </c>
      <c r="I15" s="89"/>
      <c r="J15" s="89"/>
      <c r="K15" s="89"/>
      <c r="L15" s="89"/>
      <c r="M15" s="89"/>
      <c r="N15" s="89"/>
      <c r="O15" s="89"/>
      <c r="P15" s="89"/>
      <c r="Q15" s="105">
        <v>1458.1954495686246</v>
      </c>
      <c r="R15" s="105">
        <v>1048.0515928439593</v>
      </c>
      <c r="S15" s="106">
        <f t="shared" si="9"/>
        <v>1.3913393763485555</v>
      </c>
      <c r="T15" s="105">
        <v>2513.1060585021746</v>
      </c>
      <c r="U15" s="105">
        <v>113.68245299324255</v>
      </c>
      <c r="V15" s="105">
        <v>193.70148462172696</v>
      </c>
      <c r="W15" s="105">
        <v>2626.9409652483237</v>
      </c>
      <c r="X15" s="105">
        <v>291.1806128784097</v>
      </c>
      <c r="Y15" s="105">
        <v>284.83936720920747</v>
      </c>
      <c r="Z15" s="90">
        <v>8</v>
      </c>
      <c r="AA15" s="118">
        <v>1</v>
      </c>
      <c r="AB15" s="118">
        <v>0.5</v>
      </c>
      <c r="AC15" s="118">
        <v>0.33333333333333331</v>
      </c>
      <c r="AD15" s="118">
        <v>0.25</v>
      </c>
      <c r="AE15" s="118">
        <v>0.2</v>
      </c>
      <c r="AF15" s="118">
        <v>0.16666666666666666</v>
      </c>
      <c r="AG15" s="90">
        <f t="shared" si="0"/>
        <v>6</v>
      </c>
      <c r="AH15" s="91">
        <f t="shared" si="10"/>
        <v>113.68245299324255</v>
      </c>
      <c r="AI15" s="91">
        <f t="shared" si="1"/>
        <v>22.106367274213877</v>
      </c>
      <c r="AJ15" s="91">
        <f t="shared" si="1"/>
        <v>1</v>
      </c>
      <c r="AK15" s="91">
        <f t="shared" si="1"/>
        <v>1.7038819934087881</v>
      </c>
      <c r="AL15" s="91">
        <f t="shared" si="1"/>
        <v>23.107708323328254</v>
      </c>
      <c r="AM15" s="91">
        <f t="shared" si="1"/>
        <v>2.5613505445358213</v>
      </c>
      <c r="AN15" s="91">
        <f t="shared" si="1"/>
        <v>2.5055702063900638</v>
      </c>
      <c r="AO15" s="91">
        <f t="shared" si="2"/>
        <v>6023.4509414530858</v>
      </c>
      <c r="AP15" s="91">
        <f t="shared" si="3"/>
        <v>0.41722030824674033</v>
      </c>
      <c r="AQ15" s="91">
        <f t="shared" si="4"/>
        <v>1.8873309353428222E-2</v>
      </c>
      <c r="AR15" s="91">
        <f t="shared" si="5"/>
        <v>3.2157891963340006E-2</v>
      </c>
      <c r="AS15" s="91">
        <f t="shared" si="6"/>
        <v>0.43611892763496229</v>
      </c>
      <c r="AT15" s="91">
        <f t="shared" si="7"/>
        <v>4.8341161189596381E-2</v>
      </c>
      <c r="AU15" s="91">
        <f t="shared" si="8"/>
        <v>4.7288401611932672E-2</v>
      </c>
    </row>
    <row r="16" spans="1:47" x14ac:dyDescent="0.3">
      <c r="A16" s="108">
        <v>12</v>
      </c>
      <c r="B16" s="89" t="s">
        <v>3289</v>
      </c>
      <c r="C16" s="89" t="s">
        <v>39</v>
      </c>
      <c r="D16" s="89"/>
      <c r="E16" s="89">
        <v>9.61</v>
      </c>
      <c r="F16" s="89" t="str">
        <f>VLOOKUP(C16,[1]Sheet2!$T$62:$U$81,2,0)</f>
        <v>C12H14O4</v>
      </c>
      <c r="G16" s="89" t="s">
        <v>5529</v>
      </c>
      <c r="H16" s="89" t="s">
        <v>5529</v>
      </c>
      <c r="I16" s="89"/>
      <c r="J16" s="89"/>
      <c r="K16" s="89"/>
      <c r="L16" s="89"/>
      <c r="M16" s="89"/>
      <c r="N16" s="89"/>
      <c r="O16" s="89"/>
      <c r="P16" s="89"/>
      <c r="Q16" s="105">
        <v>3003654.4563496695</v>
      </c>
      <c r="R16" s="105">
        <v>16715.124229241639</v>
      </c>
      <c r="S16" s="106">
        <f t="shared" si="9"/>
        <v>179.69680722414498</v>
      </c>
      <c r="T16" s="105">
        <v>627965.23699947621</v>
      </c>
      <c r="U16" s="105">
        <v>96395.906835178743</v>
      </c>
      <c r="V16" s="105">
        <v>1387.4236773937087</v>
      </c>
      <c r="W16" s="105">
        <v>718874.53810390714</v>
      </c>
      <c r="X16" s="105">
        <v>101957.37618017405</v>
      </c>
      <c r="Y16" s="105">
        <v>16624.214401281562</v>
      </c>
      <c r="Z16" s="90">
        <v>8</v>
      </c>
      <c r="AA16" s="118">
        <v>1</v>
      </c>
      <c r="AB16" s="118">
        <v>0.5</v>
      </c>
      <c r="AC16" s="118">
        <v>0.33333333333333331</v>
      </c>
      <c r="AD16" s="118">
        <v>0.25</v>
      </c>
      <c r="AE16" s="118">
        <v>0.2</v>
      </c>
      <c r="AF16" s="118">
        <v>0.16666666666666666</v>
      </c>
      <c r="AG16" s="90">
        <f t="shared" si="0"/>
        <v>6</v>
      </c>
      <c r="AH16" s="91">
        <f t="shared" si="10"/>
        <v>1387.4236773937087</v>
      </c>
      <c r="AI16" s="91">
        <f t="shared" si="1"/>
        <v>452.61245517960032</v>
      </c>
      <c r="AJ16" s="91">
        <f t="shared" si="1"/>
        <v>69.478349264054344</v>
      </c>
      <c r="AK16" s="91">
        <f t="shared" si="1"/>
        <v>1</v>
      </c>
      <c r="AL16" s="91">
        <f t="shared" si="1"/>
        <v>518.13627647923761</v>
      </c>
      <c r="AM16" s="91">
        <f t="shared" si="1"/>
        <v>73.486835954610598</v>
      </c>
      <c r="AN16" s="91">
        <f t="shared" si="1"/>
        <v>11.982074886101367</v>
      </c>
      <c r="AO16" s="91">
        <f t="shared" si="2"/>
        <v>1563204.6961974115</v>
      </c>
      <c r="AP16" s="91">
        <f t="shared" si="3"/>
        <v>0.40171657526812643</v>
      </c>
      <c r="AQ16" s="91">
        <f t="shared" si="4"/>
        <v>6.1665568859706935E-2</v>
      </c>
      <c r="AR16" s="91">
        <f t="shared" si="5"/>
        <v>8.8755086315227901E-4</v>
      </c>
      <c r="AS16" s="91">
        <f t="shared" si="6"/>
        <v>0.45987229941965518</v>
      </c>
      <c r="AT16" s="91">
        <f t="shared" si="7"/>
        <v>6.5223304681844563E-2</v>
      </c>
      <c r="AU16" s="91">
        <f t="shared" si="8"/>
        <v>1.0634700907514514E-2</v>
      </c>
    </row>
    <row r="17" spans="1:47" x14ac:dyDescent="0.3">
      <c r="A17" s="108">
        <v>13</v>
      </c>
      <c r="B17" s="89" t="s">
        <v>3290</v>
      </c>
      <c r="C17" s="89" t="s">
        <v>27</v>
      </c>
      <c r="D17" s="89"/>
      <c r="E17" s="89">
        <v>10</v>
      </c>
      <c r="F17" s="89" t="str">
        <f>VLOOKUP(C17,[1]Sheet2!$T$62:$U$81,2,0)</f>
        <v>C13H10O</v>
      </c>
      <c r="G17" s="89" t="s">
        <v>5552</v>
      </c>
      <c r="H17" s="89" t="s">
        <v>5527</v>
      </c>
      <c r="I17" s="89"/>
      <c r="J17" s="89"/>
      <c r="K17" s="89"/>
      <c r="L17" s="89"/>
      <c r="M17" s="89"/>
      <c r="N17" s="89"/>
      <c r="O17" s="89"/>
      <c r="P17" s="89"/>
      <c r="Q17" s="105">
        <v>1705455.5772694023</v>
      </c>
      <c r="R17" s="105">
        <v>466.26625093021505</v>
      </c>
      <c r="S17" s="106">
        <f t="shared" si="9"/>
        <v>3657.6860835777147</v>
      </c>
      <c r="T17" s="105">
        <v>115146.70404172243</v>
      </c>
      <c r="U17" s="105">
        <v>109446.18185853749</v>
      </c>
      <c r="V17" s="105">
        <v>1974.5685719162507</v>
      </c>
      <c r="W17" s="105">
        <v>24646.457861078994</v>
      </c>
      <c r="X17" s="105">
        <v>72360.041712501174</v>
      </c>
      <c r="Y17" s="105">
        <v>2870.2516368670599</v>
      </c>
      <c r="Z17" s="90">
        <v>8</v>
      </c>
      <c r="AA17" s="118">
        <v>1</v>
      </c>
      <c r="AB17" s="118">
        <v>0.5</v>
      </c>
      <c r="AC17" s="118">
        <v>0.33333333333333331</v>
      </c>
      <c r="AD17" s="118">
        <v>0.25</v>
      </c>
      <c r="AE17" s="118">
        <v>0.2</v>
      </c>
      <c r="AF17" s="118">
        <v>0.16666666666666666</v>
      </c>
      <c r="AG17" s="90">
        <f t="shared" si="0"/>
        <v>6</v>
      </c>
      <c r="AH17" s="91">
        <f t="shared" si="10"/>
        <v>1974.5685719162507</v>
      </c>
      <c r="AI17" s="91">
        <f t="shared" si="1"/>
        <v>58.314867196522087</v>
      </c>
      <c r="AJ17" s="91">
        <f t="shared" si="1"/>
        <v>55.427896207384556</v>
      </c>
      <c r="AK17" s="91">
        <f t="shared" si="1"/>
        <v>1</v>
      </c>
      <c r="AL17" s="91">
        <f t="shared" si="1"/>
        <v>12.481945783812641</v>
      </c>
      <c r="AM17" s="91">
        <f t="shared" si="1"/>
        <v>36.646000924788474</v>
      </c>
      <c r="AN17" s="91">
        <f t="shared" si="1"/>
        <v>1.4536095011790751</v>
      </c>
      <c r="AO17" s="91">
        <f t="shared" si="2"/>
        <v>326444.20568262343</v>
      </c>
      <c r="AP17" s="91">
        <f t="shared" si="3"/>
        <v>0.35273012060649256</v>
      </c>
      <c r="AQ17" s="91">
        <f t="shared" si="4"/>
        <v>0.33526765049995583</v>
      </c>
      <c r="AR17" s="91">
        <f t="shared" si="5"/>
        <v>6.0487168635364654E-3</v>
      </c>
      <c r="AS17" s="91">
        <f t="shared" si="6"/>
        <v>7.5499755952295411E-2</v>
      </c>
      <c r="AT17" s="91">
        <f t="shared" si="7"/>
        <v>0.22166128377494093</v>
      </c>
      <c r="AU17" s="91">
        <f t="shared" si="8"/>
        <v>8.7924723027787005E-3</v>
      </c>
    </row>
    <row r="18" spans="1:47" x14ac:dyDescent="0.3">
      <c r="A18" s="108">
        <v>14</v>
      </c>
      <c r="B18" s="89" t="s">
        <v>3291</v>
      </c>
      <c r="C18" s="89" t="s">
        <v>29</v>
      </c>
      <c r="D18" s="89"/>
      <c r="E18" s="89">
        <v>10.49</v>
      </c>
      <c r="F18" s="89" t="str">
        <f>VLOOKUP(C18,[1]Sheet2!$T$62:$U$81,2,0)</f>
        <v>C16H20</v>
      </c>
      <c r="G18" s="89" t="s">
        <v>5528</v>
      </c>
      <c r="H18" s="89" t="s">
        <v>5528</v>
      </c>
      <c r="I18" s="89"/>
      <c r="J18" s="89"/>
      <c r="K18" s="89"/>
      <c r="L18" s="89"/>
      <c r="M18" s="89"/>
      <c r="N18" s="89"/>
      <c r="O18" s="89"/>
      <c r="P18" s="89"/>
      <c r="Q18" s="105">
        <v>13005.128952772762</v>
      </c>
      <c r="R18" s="105">
        <v>395.86830401558251</v>
      </c>
      <c r="S18" s="106">
        <f t="shared" si="9"/>
        <v>32.8521602281673</v>
      </c>
      <c r="T18" s="105">
        <v>4528.9336931107218</v>
      </c>
      <c r="U18" s="105">
        <v>228.0908581518745</v>
      </c>
      <c r="V18" s="105"/>
      <c r="W18" s="105">
        <v>4608.9287272682523</v>
      </c>
      <c r="X18" s="105">
        <v>1070.8490916589624</v>
      </c>
      <c r="Y18" s="105">
        <v>180.73272942808867</v>
      </c>
      <c r="Z18" s="90">
        <v>7</v>
      </c>
      <c r="AA18" s="118">
        <v>1</v>
      </c>
      <c r="AB18" s="118">
        <v>0.5</v>
      </c>
      <c r="AC18" s="118">
        <v>0</v>
      </c>
      <c r="AD18" s="118">
        <v>0.33333333333333331</v>
      </c>
      <c r="AE18" s="118">
        <v>0.25</v>
      </c>
      <c r="AF18" s="118">
        <v>0.2</v>
      </c>
      <c r="AG18" s="90">
        <f t="shared" si="0"/>
        <v>5</v>
      </c>
      <c r="AH18" s="91">
        <f t="shared" si="10"/>
        <v>180.73272942808867</v>
      </c>
      <c r="AI18" s="91">
        <f t="shared" si="1"/>
        <v>25.058735666982383</v>
      </c>
      <c r="AJ18" s="91">
        <f t="shared" si="1"/>
        <v>1.2620340481419501</v>
      </c>
      <c r="AK18" s="91">
        <f t="shared" si="1"/>
        <v>0</v>
      </c>
      <c r="AL18" s="91">
        <f t="shared" si="1"/>
        <v>25.50135076171739</v>
      </c>
      <c r="AM18" s="91">
        <f t="shared" si="1"/>
        <v>5.9250424372362511</v>
      </c>
      <c r="AN18" s="91">
        <f t="shared" si="1"/>
        <v>1</v>
      </c>
      <c r="AO18" s="91">
        <f t="shared" si="2"/>
        <v>10617.535099617899</v>
      </c>
      <c r="AP18" s="91">
        <f t="shared" si="3"/>
        <v>0.42655226948801966</v>
      </c>
      <c r="AQ18" s="91">
        <f t="shared" si="4"/>
        <v>2.1482468012757782E-2</v>
      </c>
      <c r="AR18" s="91">
        <f t="shared" si="5"/>
        <v>0</v>
      </c>
      <c r="AS18" s="91">
        <f t="shared" si="6"/>
        <v>0.43408650727550852</v>
      </c>
      <c r="AT18" s="91">
        <f t="shared" si="7"/>
        <v>0.10085665661679799</v>
      </c>
      <c r="AU18" s="91">
        <f t="shared" si="8"/>
        <v>1.7022098606916104E-2</v>
      </c>
    </row>
    <row r="19" spans="1:47" x14ac:dyDescent="0.3">
      <c r="A19" s="108">
        <v>15</v>
      </c>
      <c r="B19" s="89" t="s">
        <v>3292</v>
      </c>
      <c r="C19" s="89" t="s">
        <v>31</v>
      </c>
      <c r="D19" s="89"/>
      <c r="E19" s="89">
        <v>10.95</v>
      </c>
      <c r="F19" s="89" t="str">
        <f>VLOOKUP(C19,[1]Sheet2!$T$62:$U$81,2,0)</f>
        <v>C14H14O2</v>
      </c>
      <c r="G19" s="89" t="s">
        <v>5549</v>
      </c>
      <c r="H19" s="89" t="s">
        <v>5527</v>
      </c>
      <c r="I19" s="89"/>
      <c r="J19" s="89"/>
      <c r="K19" s="89"/>
      <c r="L19" s="89"/>
      <c r="M19" s="89"/>
      <c r="N19" s="89"/>
      <c r="O19" s="8"/>
      <c r="P19" s="89"/>
      <c r="Q19" s="105">
        <v>13661.302038209968</v>
      </c>
      <c r="R19" s="105">
        <v>189.69847443068454</v>
      </c>
      <c r="S19" s="106">
        <f t="shared" si="9"/>
        <v>72.015877192527356</v>
      </c>
      <c r="T19" s="105">
        <v>274.52351366289861</v>
      </c>
      <c r="U19" s="105"/>
      <c r="V19" s="105"/>
      <c r="W19" s="105">
        <v>1438.3352385226724</v>
      </c>
      <c r="X19" s="105"/>
      <c r="Y19" s="105">
        <v>523.25359228192906</v>
      </c>
      <c r="Z19" s="90">
        <v>5</v>
      </c>
      <c r="AA19" s="118">
        <v>1</v>
      </c>
      <c r="AB19" s="118">
        <v>0</v>
      </c>
      <c r="AC19" s="118">
        <v>0</v>
      </c>
      <c r="AD19" s="118">
        <v>0.5</v>
      </c>
      <c r="AE19" s="118">
        <v>0</v>
      </c>
      <c r="AF19" s="118">
        <v>0.33333333333333331</v>
      </c>
      <c r="AG19" s="90">
        <f t="shared" si="0"/>
        <v>3</v>
      </c>
      <c r="AH19" s="91">
        <f t="shared" si="10"/>
        <v>274.52351366289861</v>
      </c>
      <c r="AI19" s="91">
        <f t="shared" si="1"/>
        <v>1</v>
      </c>
      <c r="AJ19" s="91">
        <f t="shared" si="1"/>
        <v>0</v>
      </c>
      <c r="AK19" s="91">
        <f t="shared" si="1"/>
        <v>0</v>
      </c>
      <c r="AL19" s="91">
        <f t="shared" si="1"/>
        <v>5.2393881286572688</v>
      </c>
      <c r="AM19" s="91">
        <f t="shared" si="1"/>
        <v>0</v>
      </c>
      <c r="AN19" s="91">
        <f t="shared" si="1"/>
        <v>1.9060428933765534</v>
      </c>
      <c r="AO19" s="91">
        <f t="shared" si="2"/>
        <v>2236.1123444675004</v>
      </c>
      <c r="AP19" s="91">
        <f t="shared" si="3"/>
        <v>0.12276821168762549</v>
      </c>
      <c r="AQ19" s="91">
        <f t="shared" si="4"/>
        <v>0</v>
      </c>
      <c r="AR19" s="91">
        <f t="shared" si="5"/>
        <v>0</v>
      </c>
      <c r="AS19" s="91">
        <f t="shared" si="6"/>
        <v>0.6432303108926275</v>
      </c>
      <c r="AT19" s="91">
        <f t="shared" si="7"/>
        <v>0</v>
      </c>
      <c r="AU19" s="91">
        <f t="shared" si="8"/>
        <v>0.23400147741974689</v>
      </c>
    </row>
    <row r="20" spans="1:47" x14ac:dyDescent="0.3">
      <c r="A20" s="108">
        <v>16</v>
      </c>
      <c r="B20" s="89" t="s">
        <v>3293</v>
      </c>
      <c r="C20" s="89" t="s">
        <v>41</v>
      </c>
      <c r="D20" s="89"/>
      <c r="E20" s="89">
        <v>11.11</v>
      </c>
      <c r="F20" s="89" t="str">
        <f>VLOOKUP(C20,[1]Sheet2!$T$62:$U$81,2,0)</f>
        <v>C16H22O4</v>
      </c>
      <c r="G20" s="89" t="s">
        <v>5529</v>
      </c>
      <c r="H20" s="89" t="s">
        <v>5529</v>
      </c>
      <c r="I20" s="89"/>
      <c r="J20" s="89"/>
      <c r="K20" s="89"/>
      <c r="L20" s="89"/>
      <c r="M20" s="89"/>
      <c r="N20" s="89"/>
      <c r="O20" s="89"/>
      <c r="P20" s="89"/>
      <c r="Q20" s="105">
        <v>5597536.4365199106</v>
      </c>
      <c r="R20" s="105">
        <v>33202.967229539863</v>
      </c>
      <c r="S20" s="106">
        <f t="shared" si="9"/>
        <v>168.58542785718018</v>
      </c>
      <c r="T20" s="105">
        <v>259172.1946873581</v>
      </c>
      <c r="U20" s="105">
        <v>26689.057314271911</v>
      </c>
      <c r="V20" s="105">
        <v>9296.981638342686</v>
      </c>
      <c r="W20" s="105">
        <v>1407934.0625920214</v>
      </c>
      <c r="X20" s="105">
        <v>96152.666657078473</v>
      </c>
      <c r="Y20" s="105">
        <v>18471.56867141664</v>
      </c>
      <c r="Z20" s="90">
        <v>8</v>
      </c>
      <c r="AA20" s="118">
        <v>1</v>
      </c>
      <c r="AB20" s="118">
        <v>0.5</v>
      </c>
      <c r="AC20" s="118">
        <v>0.33333333333333331</v>
      </c>
      <c r="AD20" s="118">
        <v>0.25</v>
      </c>
      <c r="AE20" s="118">
        <v>0.2</v>
      </c>
      <c r="AF20" s="118">
        <v>0.16666666666666666</v>
      </c>
      <c r="AG20" s="90">
        <f t="shared" si="0"/>
        <v>6</v>
      </c>
      <c r="AH20" s="91">
        <f t="shared" si="10"/>
        <v>9296.981638342686</v>
      </c>
      <c r="AI20" s="91">
        <f t="shared" si="1"/>
        <v>27.87702555187138</v>
      </c>
      <c r="AJ20" s="91">
        <f t="shared" si="1"/>
        <v>2.8707228165537821</v>
      </c>
      <c r="AK20" s="91">
        <f t="shared" si="1"/>
        <v>1</v>
      </c>
      <c r="AL20" s="91">
        <f t="shared" si="1"/>
        <v>151.43991000104899</v>
      </c>
      <c r="AM20" s="91">
        <f t="shared" si="1"/>
        <v>10.342353077317576</v>
      </c>
      <c r="AN20" s="91">
        <f t="shared" si="1"/>
        <v>1.9868350169947684</v>
      </c>
      <c r="AO20" s="91">
        <f t="shared" si="2"/>
        <v>1817716.5315604894</v>
      </c>
      <c r="AP20" s="91">
        <f t="shared" si="3"/>
        <v>0.14258119469533659</v>
      </c>
      <c r="AQ20" s="91">
        <f t="shared" si="4"/>
        <v>1.468273894794787E-2</v>
      </c>
      <c r="AR20" s="91">
        <f t="shared" si="5"/>
        <v>5.11464877879574E-3</v>
      </c>
      <c r="AS20" s="91">
        <f t="shared" si="6"/>
        <v>0.7745619507478021</v>
      </c>
      <c r="AT20" s="91">
        <f t="shared" si="7"/>
        <v>5.2897503536776705E-2</v>
      </c>
      <c r="AU20" s="91">
        <f t="shared" si="8"/>
        <v>1.0161963293340907E-2</v>
      </c>
    </row>
    <row r="21" spans="1:47" x14ac:dyDescent="0.3">
      <c r="A21" s="108">
        <v>17</v>
      </c>
      <c r="B21" s="89" t="s">
        <v>3294</v>
      </c>
      <c r="C21" s="89" t="s">
        <v>35</v>
      </c>
      <c r="D21" s="89"/>
      <c r="E21" s="89">
        <v>11.12</v>
      </c>
      <c r="F21" s="89" t="str">
        <f>VLOOKUP(C21,[1]Sheet2!$T$62:$U$81,2,0)</f>
        <v>C14H10</v>
      </c>
      <c r="G21" s="89" t="s">
        <v>5528</v>
      </c>
      <c r="H21" s="89" t="s">
        <v>5528</v>
      </c>
      <c r="I21" s="89"/>
      <c r="J21" s="89"/>
      <c r="K21" s="89"/>
      <c r="L21" s="89"/>
      <c r="M21" s="89"/>
      <c r="N21" s="89"/>
      <c r="O21" s="89"/>
      <c r="P21" s="89"/>
      <c r="Q21" s="105">
        <v>19290.223476094106</v>
      </c>
      <c r="R21" s="105">
        <v>3378.4419237052612</v>
      </c>
      <c r="S21" s="106">
        <f t="shared" si="9"/>
        <v>5.7097987509395489</v>
      </c>
      <c r="T21" s="105">
        <v>5434.1469420411968</v>
      </c>
      <c r="U21" s="105">
        <v>102.61792311130554</v>
      </c>
      <c r="V21" s="105">
        <v>17.913660420482163</v>
      </c>
      <c r="W21" s="105">
        <v>2789.6908511964621</v>
      </c>
      <c r="X21" s="105">
        <v>2468.666385823693</v>
      </c>
      <c r="Y21" s="105">
        <v>2185.1707382383529</v>
      </c>
      <c r="Z21" s="90">
        <v>8</v>
      </c>
      <c r="AA21" s="118">
        <v>1</v>
      </c>
      <c r="AB21" s="118">
        <v>0.5</v>
      </c>
      <c r="AC21" s="118">
        <v>0.33333333333333331</v>
      </c>
      <c r="AD21" s="118">
        <v>0.25</v>
      </c>
      <c r="AE21" s="118">
        <v>0.2</v>
      </c>
      <c r="AF21" s="118">
        <v>0.16666666666666666</v>
      </c>
      <c r="AG21" s="90">
        <f t="shared" si="0"/>
        <v>6</v>
      </c>
      <c r="AH21" s="91">
        <f t="shared" si="10"/>
        <v>17.913660420482163</v>
      </c>
      <c r="AI21" s="91">
        <f t="shared" si="1"/>
        <v>303.35212427203817</v>
      </c>
      <c r="AJ21" s="91">
        <f t="shared" si="1"/>
        <v>5.7284731708977814</v>
      </c>
      <c r="AK21" s="91">
        <f t="shared" si="1"/>
        <v>1</v>
      </c>
      <c r="AL21" s="91">
        <f t="shared" si="1"/>
        <v>155.72980539514853</v>
      </c>
      <c r="AM21" s="91">
        <f t="shared" si="1"/>
        <v>137.80915390140271</v>
      </c>
      <c r="AN21" s="91">
        <f t="shared" si="1"/>
        <v>121.98348561636611</v>
      </c>
      <c r="AO21" s="91">
        <f t="shared" si="2"/>
        <v>12998.206500831493</v>
      </c>
      <c r="AP21" s="91">
        <f t="shared" si="3"/>
        <v>0.41806898064695119</v>
      </c>
      <c r="AQ21" s="91">
        <f t="shared" si="4"/>
        <v>7.8947755680555693E-3</v>
      </c>
      <c r="AR21" s="91">
        <f t="shared" si="5"/>
        <v>1.3781640120378322E-3</v>
      </c>
      <c r="AS21" s="91">
        <f t="shared" si="6"/>
        <v>0.21462121339724877</v>
      </c>
      <c r="AT21" s="91">
        <f t="shared" si="7"/>
        <v>0.18992361643629627</v>
      </c>
      <c r="AU21" s="91">
        <f t="shared" si="8"/>
        <v>0.16811324993941032</v>
      </c>
    </row>
    <row r="22" spans="1:47" x14ac:dyDescent="0.3">
      <c r="A22" s="108">
        <v>18</v>
      </c>
      <c r="B22" s="89" t="s">
        <v>3295</v>
      </c>
      <c r="C22" s="89" t="s">
        <v>43</v>
      </c>
      <c r="D22" s="89"/>
      <c r="E22" s="89">
        <v>11.16</v>
      </c>
      <c r="F22" s="89" t="str">
        <f>VLOOKUP(C22,[1]Sheet2!$T$62:$U$81,2,0)</f>
        <v>C16H22O4</v>
      </c>
      <c r="G22" s="89" t="s">
        <v>5529</v>
      </c>
      <c r="H22" s="89" t="s">
        <v>5529</v>
      </c>
      <c r="I22" s="89"/>
      <c r="J22" s="89"/>
      <c r="K22" s="89"/>
      <c r="L22" s="89"/>
      <c r="M22" s="89"/>
      <c r="N22" s="89"/>
      <c r="O22" s="89"/>
      <c r="P22" s="89"/>
      <c r="Q22" s="105">
        <v>37437247.556228869</v>
      </c>
      <c r="R22" s="105">
        <v>7840.4243889556819</v>
      </c>
      <c r="S22" s="106">
        <f t="shared" si="9"/>
        <v>4774.9006557558787</v>
      </c>
      <c r="T22" s="105"/>
      <c r="U22" s="105"/>
      <c r="V22" s="105"/>
      <c r="W22" s="105">
        <v>8539856.0720641874</v>
      </c>
      <c r="X22" s="105">
        <v>35590.671274871129</v>
      </c>
      <c r="Y22" s="105">
        <v>142473.37346037509</v>
      </c>
      <c r="Z22" s="90">
        <v>5</v>
      </c>
      <c r="AA22" s="118" t="e">
        <v>#DIV/0!</v>
      </c>
      <c r="AB22" s="118" t="e">
        <v>#DIV/0!</v>
      </c>
      <c r="AC22" s="118" t="e">
        <v>#DIV/0!</v>
      </c>
      <c r="AD22" s="118">
        <v>1</v>
      </c>
      <c r="AE22" s="118">
        <v>0.5</v>
      </c>
      <c r="AF22" s="118">
        <v>0.33333333333333331</v>
      </c>
      <c r="AG22" s="90">
        <f t="shared" si="0"/>
        <v>3</v>
      </c>
      <c r="AH22" s="91">
        <f t="shared" si="10"/>
        <v>35590.671274871129</v>
      </c>
      <c r="AI22" s="91">
        <f t="shared" si="1"/>
        <v>0</v>
      </c>
      <c r="AJ22" s="91">
        <f t="shared" si="1"/>
        <v>0</v>
      </c>
      <c r="AK22" s="91">
        <f t="shared" si="1"/>
        <v>0</v>
      </c>
      <c r="AL22" s="91">
        <f t="shared" si="1"/>
        <v>239.94647378549928</v>
      </c>
      <c r="AM22" s="91">
        <f t="shared" si="1"/>
        <v>1</v>
      </c>
      <c r="AN22" s="91">
        <f t="shared" si="1"/>
        <v>4.0031100385838672</v>
      </c>
      <c r="AO22" s="91">
        <f t="shared" si="2"/>
        <v>8717920.1167994328</v>
      </c>
      <c r="AP22" s="91">
        <f t="shared" si="3"/>
        <v>0</v>
      </c>
      <c r="AQ22" s="91">
        <f t="shared" si="4"/>
        <v>0</v>
      </c>
      <c r="AR22" s="91">
        <f t="shared" si="5"/>
        <v>0</v>
      </c>
      <c r="AS22" s="91">
        <f t="shared" si="6"/>
        <v>0.97957493962440467</v>
      </c>
      <c r="AT22" s="91">
        <f t="shared" si="7"/>
        <v>4.0824727455678221E-3</v>
      </c>
      <c r="AU22" s="91">
        <f t="shared" si="8"/>
        <v>1.6342587630027591E-2</v>
      </c>
    </row>
    <row r="23" spans="1:47" x14ac:dyDescent="0.3">
      <c r="A23" s="108">
        <v>19</v>
      </c>
      <c r="B23" s="89" t="s">
        <v>3296</v>
      </c>
      <c r="C23" s="89" t="s">
        <v>47</v>
      </c>
      <c r="D23" s="89"/>
      <c r="E23" s="89">
        <v>12.59</v>
      </c>
      <c r="F23" s="89" t="str">
        <f>VLOOKUP(C23,[1]Sheet2!$T$62:$U$81,2,0)</f>
        <v>C24H38O4</v>
      </c>
      <c r="G23" s="89" t="s">
        <v>5529</v>
      </c>
      <c r="H23" s="89" t="s">
        <v>5529</v>
      </c>
      <c r="I23" s="89"/>
      <c r="J23" s="89"/>
      <c r="K23" s="89"/>
      <c r="L23" s="89"/>
      <c r="M23" s="89"/>
      <c r="N23" s="89"/>
      <c r="O23" s="89"/>
      <c r="P23" s="89"/>
      <c r="Q23" s="105">
        <v>18816986.924418125</v>
      </c>
      <c r="R23" s="105"/>
      <c r="S23" s="106" t="e">
        <f t="shared" si="9"/>
        <v>#DIV/0!</v>
      </c>
      <c r="T23" s="105">
        <v>71116.755477999002</v>
      </c>
      <c r="U23" s="105"/>
      <c r="V23" s="105"/>
      <c r="W23" s="105">
        <v>5245912.2807699842</v>
      </c>
      <c r="X23" s="105">
        <v>89726.904805956146</v>
      </c>
      <c r="Y23" s="105">
        <v>19013.098176505624</v>
      </c>
      <c r="Z23" s="90">
        <v>5</v>
      </c>
      <c r="AA23" s="118">
        <v>1</v>
      </c>
      <c r="AB23" s="118">
        <v>0</v>
      </c>
      <c r="AC23" s="118">
        <v>0</v>
      </c>
      <c r="AD23" s="118">
        <v>0.5</v>
      </c>
      <c r="AE23" s="118">
        <v>0.33333333333333331</v>
      </c>
      <c r="AF23" s="118">
        <v>0.25</v>
      </c>
      <c r="AG23" s="90">
        <f t="shared" si="0"/>
        <v>4</v>
      </c>
      <c r="AH23" s="91">
        <f t="shared" si="10"/>
        <v>19013.098176505624</v>
      </c>
      <c r="AI23" s="91">
        <f t="shared" si="1"/>
        <v>3.7404085761192549</v>
      </c>
      <c r="AJ23" s="91">
        <f t="shared" si="1"/>
        <v>0</v>
      </c>
      <c r="AK23" s="91">
        <f t="shared" si="1"/>
        <v>0</v>
      </c>
      <c r="AL23" s="91">
        <f t="shared" si="1"/>
        <v>275.91043984889995</v>
      </c>
      <c r="AM23" s="91">
        <f t="shared" si="1"/>
        <v>4.7192153521213687</v>
      </c>
      <c r="AN23" s="91">
        <f t="shared" si="1"/>
        <v>1</v>
      </c>
      <c r="AO23" s="91">
        <f t="shared" si="2"/>
        <v>5425769.0392304454</v>
      </c>
      <c r="AP23" s="91">
        <f t="shared" si="3"/>
        <v>1.3107221292280757E-2</v>
      </c>
      <c r="AQ23" s="91">
        <f t="shared" si="4"/>
        <v>0</v>
      </c>
      <c r="AR23" s="91">
        <f t="shared" si="5"/>
        <v>0</v>
      </c>
      <c r="AS23" s="91">
        <f t="shared" si="6"/>
        <v>0.96685137956296596</v>
      </c>
      <c r="AT23" s="91">
        <f t="shared" si="7"/>
        <v>1.6537177339690522E-2</v>
      </c>
      <c r="AU23" s="91">
        <f t="shared" si="8"/>
        <v>3.504221805062737E-3</v>
      </c>
    </row>
    <row r="24" spans="1:47" x14ac:dyDescent="0.3">
      <c r="A24" s="108">
        <v>20</v>
      </c>
      <c r="B24" s="89" t="s">
        <v>3297</v>
      </c>
      <c r="C24" s="89" t="s">
        <v>49</v>
      </c>
      <c r="D24" s="89"/>
      <c r="E24" s="89">
        <v>13.52</v>
      </c>
      <c r="F24" s="89" t="str">
        <f>VLOOKUP(C24,[1]Sheet2!$T$62:$U$81,2,0)</f>
        <v>C24H38O4</v>
      </c>
      <c r="G24" s="89" t="s">
        <v>5529</v>
      </c>
      <c r="H24" s="89" t="s">
        <v>5529</v>
      </c>
      <c r="I24" s="89"/>
      <c r="J24" s="89"/>
      <c r="K24" s="89"/>
      <c r="L24" s="89"/>
      <c r="M24" s="89"/>
      <c r="N24" s="89"/>
      <c r="O24" s="89"/>
      <c r="P24" s="89"/>
      <c r="Q24" s="105">
        <v>37293724.439897403</v>
      </c>
      <c r="R24" s="105">
        <v>7840.4203848142515</v>
      </c>
      <c r="S24" s="106">
        <f t="shared" si="9"/>
        <v>4756.5975559333392</v>
      </c>
      <c r="T24" s="105"/>
      <c r="U24" s="105"/>
      <c r="V24" s="105"/>
      <c r="W24" s="105">
        <v>8539855.3472016659</v>
      </c>
      <c r="X24" s="105">
        <v>35590.669241611366</v>
      </c>
      <c r="Y24" s="105">
        <v>142473.36282448805</v>
      </c>
      <c r="Z24" s="90">
        <v>5</v>
      </c>
      <c r="AA24" s="118" t="e">
        <v>#DIV/0!</v>
      </c>
      <c r="AB24" s="118" t="e">
        <v>#DIV/0!</v>
      </c>
      <c r="AC24" s="118" t="e">
        <v>#DIV/0!</v>
      </c>
      <c r="AD24" s="118">
        <v>1</v>
      </c>
      <c r="AE24" s="118">
        <v>0.5</v>
      </c>
      <c r="AF24" s="118">
        <v>0.33333333333333331</v>
      </c>
      <c r="AG24" s="90">
        <f t="shared" si="0"/>
        <v>3</v>
      </c>
      <c r="AH24" s="91">
        <f t="shared" si="10"/>
        <v>35590.669241611366</v>
      </c>
      <c r="AI24" s="91">
        <f t="shared" si="1"/>
        <v>0</v>
      </c>
      <c r="AJ24" s="91">
        <f t="shared" si="1"/>
        <v>0</v>
      </c>
      <c r="AK24" s="91">
        <f t="shared" si="1"/>
        <v>0</v>
      </c>
      <c r="AL24" s="91">
        <f t="shared" si="1"/>
        <v>239.94646712675933</v>
      </c>
      <c r="AM24" s="91">
        <f t="shared" si="1"/>
        <v>1</v>
      </c>
      <c r="AN24" s="91">
        <f t="shared" si="1"/>
        <v>4.0031099684383902</v>
      </c>
      <c r="AO24" s="91">
        <f t="shared" si="2"/>
        <v>8717919.3792677652</v>
      </c>
      <c r="AP24" s="91">
        <f t="shared" si="3"/>
        <v>0</v>
      </c>
      <c r="AQ24" s="91">
        <f t="shared" si="4"/>
        <v>0</v>
      </c>
      <c r="AR24" s="91">
        <f t="shared" si="5"/>
        <v>0</v>
      </c>
      <c r="AS24" s="91">
        <f t="shared" si="6"/>
        <v>0.97957493934968509</v>
      </c>
      <c r="AT24" s="91">
        <f t="shared" si="7"/>
        <v>4.0824728577153573E-3</v>
      </c>
      <c r="AU24" s="91">
        <f t="shared" si="8"/>
        <v>1.6342587792599506E-2</v>
      </c>
    </row>
    <row r="25" spans="1:47" ht="24.6" customHeight="1" x14ac:dyDescent="0.3">
      <c r="A25" s="90"/>
      <c r="B25" s="91"/>
      <c r="C25" s="91"/>
      <c r="D25" s="91"/>
      <c r="E25" s="91"/>
      <c r="F25" s="91"/>
      <c r="G25" s="91"/>
      <c r="H25" s="91"/>
      <c r="I25" s="91"/>
      <c r="J25" s="91"/>
      <c r="K25" s="91"/>
      <c r="L25" s="91"/>
      <c r="M25" s="91"/>
      <c r="N25" s="91"/>
      <c r="O25" s="91"/>
      <c r="P25" s="91"/>
      <c r="Q25" s="91"/>
      <c r="R25" s="91"/>
      <c r="S25" s="91"/>
      <c r="T25" s="92"/>
      <c r="U25" s="92"/>
      <c r="V25" s="92"/>
      <c r="W25" s="92"/>
      <c r="X25" s="92"/>
      <c r="Y25" s="92"/>
      <c r="Z25" s="90"/>
      <c r="AA25" s="118"/>
      <c r="AB25" s="118"/>
      <c r="AC25" s="118"/>
      <c r="AD25" s="118"/>
      <c r="AE25" s="118"/>
      <c r="AF25" s="118"/>
      <c r="AG25" s="90">
        <f t="shared" si="0"/>
        <v>0</v>
      </c>
      <c r="AH25" s="91">
        <f t="shared" si="10"/>
        <v>0</v>
      </c>
      <c r="AI25" s="91" t="e">
        <f t="shared" si="1"/>
        <v>#DIV/0!</v>
      </c>
      <c r="AJ25" s="91" t="e">
        <f t="shared" si="1"/>
        <v>#DIV/0!</v>
      </c>
      <c r="AK25" s="91" t="e">
        <f t="shared" si="1"/>
        <v>#DIV/0!</v>
      </c>
      <c r="AL25" s="91" t="e">
        <f t="shared" si="1"/>
        <v>#DIV/0!</v>
      </c>
      <c r="AM25" s="91" t="e">
        <f t="shared" si="1"/>
        <v>#DIV/0!</v>
      </c>
      <c r="AN25" s="91" t="e">
        <f t="shared" si="1"/>
        <v>#DIV/0!</v>
      </c>
      <c r="AO25" s="91">
        <f t="shared" si="2"/>
        <v>0</v>
      </c>
      <c r="AP25" s="91" t="e">
        <f t="shared" si="3"/>
        <v>#DIV/0!</v>
      </c>
      <c r="AQ25" s="91" t="e">
        <f t="shared" si="4"/>
        <v>#DIV/0!</v>
      </c>
      <c r="AR25" s="91" t="e">
        <f t="shared" si="5"/>
        <v>#DIV/0!</v>
      </c>
      <c r="AS25" s="91" t="e">
        <f t="shared" si="6"/>
        <v>#DIV/0!</v>
      </c>
      <c r="AT25" s="91" t="e">
        <f t="shared" si="7"/>
        <v>#DIV/0!</v>
      </c>
      <c r="AU25" s="91" t="e">
        <f t="shared" si="8"/>
        <v>#DIV/0!</v>
      </c>
    </row>
    <row r="26" spans="1:47" ht="30" customHeight="1" x14ac:dyDescent="0.3">
      <c r="A26" s="306" t="s">
        <v>82</v>
      </c>
      <c r="B26" s="306"/>
      <c r="C26" s="306"/>
      <c r="D26" s="306"/>
      <c r="E26" s="306"/>
      <c r="F26" s="306"/>
      <c r="G26" s="306"/>
      <c r="H26" s="306"/>
      <c r="I26" s="306"/>
      <c r="J26" s="306"/>
      <c r="K26" s="306"/>
      <c r="L26" s="306"/>
      <c r="M26" s="306"/>
      <c r="N26" s="306"/>
      <c r="O26" s="306"/>
      <c r="P26" s="306"/>
      <c r="Q26" s="307" t="s">
        <v>5569</v>
      </c>
      <c r="R26" s="307"/>
      <c r="S26" s="307"/>
      <c r="T26" s="307"/>
      <c r="U26" s="307"/>
      <c r="V26" s="307"/>
      <c r="W26" s="307"/>
      <c r="X26" s="307"/>
      <c r="Y26" s="307"/>
      <c r="Z26" s="90"/>
      <c r="AA26" s="118"/>
      <c r="AB26" s="118"/>
      <c r="AC26" s="118"/>
      <c r="AD26" s="118"/>
      <c r="AE26" s="118"/>
      <c r="AF26" s="118"/>
      <c r="AG26" s="90"/>
      <c r="AH26" s="91"/>
      <c r="AI26" s="91"/>
      <c r="AJ26" s="91"/>
      <c r="AK26" s="91"/>
      <c r="AL26" s="91"/>
      <c r="AM26" s="91"/>
      <c r="AN26" s="91"/>
      <c r="AO26" s="91"/>
      <c r="AP26" s="91"/>
      <c r="AQ26" s="91"/>
      <c r="AR26" s="91"/>
      <c r="AS26" s="91"/>
      <c r="AT26" s="91"/>
      <c r="AU26" s="91"/>
    </row>
    <row r="27" spans="1:47" x14ac:dyDescent="0.3">
      <c r="A27" s="109">
        <v>1</v>
      </c>
      <c r="B27" s="93" t="s">
        <v>3298</v>
      </c>
      <c r="C27" s="93" t="s">
        <v>3299</v>
      </c>
      <c r="D27" s="93" t="s">
        <v>3300</v>
      </c>
      <c r="E27" s="93">
        <v>4.8499999999999996</v>
      </c>
      <c r="F27" s="93" t="s">
        <v>3301</v>
      </c>
      <c r="G27" s="93" t="s">
        <v>5562</v>
      </c>
      <c r="H27" s="93" t="s">
        <v>5527</v>
      </c>
      <c r="I27" s="93">
        <v>99.4</v>
      </c>
      <c r="J27" s="93">
        <v>98.5</v>
      </c>
      <c r="K27" s="93">
        <v>100</v>
      </c>
      <c r="L27" s="93">
        <v>960</v>
      </c>
      <c r="M27" s="93">
        <v>967</v>
      </c>
      <c r="N27" s="93">
        <v>1073</v>
      </c>
      <c r="O27" s="93">
        <v>1076.1982</v>
      </c>
      <c r="P27" s="231">
        <v>2.9717574327851898E-3</v>
      </c>
      <c r="Q27" s="93" t="s">
        <v>87</v>
      </c>
      <c r="R27" s="114"/>
      <c r="S27" s="114"/>
      <c r="T27" s="115">
        <v>30608.142857142859</v>
      </c>
      <c r="U27" s="115"/>
      <c r="V27" s="115" t="s">
        <v>87</v>
      </c>
      <c r="W27" s="115" t="s">
        <v>87</v>
      </c>
      <c r="X27" s="115">
        <v>3291598.7142857141</v>
      </c>
      <c r="Y27" s="115">
        <v>913.85714285714289</v>
      </c>
      <c r="Z27" s="90">
        <v>3</v>
      </c>
      <c r="AA27" s="118">
        <v>1</v>
      </c>
      <c r="AB27" s="118">
        <v>0</v>
      </c>
      <c r="AC27" s="118">
        <v>0</v>
      </c>
      <c r="AD27" s="118">
        <v>0</v>
      </c>
      <c r="AE27" s="118">
        <v>0.5</v>
      </c>
      <c r="AF27" s="118">
        <v>0.33333333333333331</v>
      </c>
      <c r="AG27" s="90">
        <f t="shared" si="0"/>
        <v>3</v>
      </c>
      <c r="AH27" s="91">
        <f t="shared" si="10"/>
        <v>913.85714285714289</v>
      </c>
      <c r="AI27" s="91">
        <f t="shared" si="1"/>
        <v>33.493356260747227</v>
      </c>
      <c r="AJ27" s="91">
        <f t="shared" si="1"/>
        <v>0</v>
      </c>
      <c r="AK27" s="91" t="e">
        <f t="shared" si="1"/>
        <v>#VALUE!</v>
      </c>
      <c r="AL27" s="91" t="e">
        <f t="shared" si="1"/>
        <v>#VALUE!</v>
      </c>
      <c r="AM27" s="91">
        <f t="shared" si="1"/>
        <v>3601.8744724089415</v>
      </c>
      <c r="AN27" s="91">
        <f t="shared" si="1"/>
        <v>1</v>
      </c>
      <c r="AO27" s="91">
        <f t="shared" ref="AO27:AO43" si="11">SUM(T27:Y27)</f>
        <v>3323120.7142857141</v>
      </c>
      <c r="AP27" s="91">
        <f t="shared" ref="AP27:AU44" si="12">T27/$AO27</f>
        <v>9.2106623528787172E-3</v>
      </c>
      <c r="AQ27" s="91">
        <f t="shared" ref="AQ27:AQ43" si="13">U27/$AO27</f>
        <v>0</v>
      </c>
      <c r="AR27" s="91" t="e">
        <f t="shared" ref="AR27:AR43" si="14">V27/$AO27</f>
        <v>#VALUE!</v>
      </c>
      <c r="AS27" s="91" t="e">
        <f t="shared" ref="AS27:AS43" si="15">W27/$AO27</f>
        <v>#VALUE!</v>
      </c>
      <c r="AT27" s="91">
        <f t="shared" ref="AT27:AT43" si="16">X27/$AO27</f>
        <v>0.9905143379641641</v>
      </c>
      <c r="AU27" s="91">
        <f t="shared" ref="AU27:AU43" si="17">Y27/$AO27</f>
        <v>2.7499968295722029E-4</v>
      </c>
    </row>
    <row r="28" spans="1:47" x14ac:dyDescent="0.3">
      <c r="A28" s="109">
        <v>2</v>
      </c>
      <c r="B28" s="93" t="s">
        <v>3302</v>
      </c>
      <c r="C28" s="93" t="s">
        <v>3303</v>
      </c>
      <c r="D28" s="93" t="s">
        <v>3304</v>
      </c>
      <c r="E28" s="93">
        <v>6.141</v>
      </c>
      <c r="F28" s="93" t="s">
        <v>1239</v>
      </c>
      <c r="G28" s="93" t="s">
        <v>5591</v>
      </c>
      <c r="H28" s="93" t="s">
        <v>5527</v>
      </c>
      <c r="I28" s="93">
        <v>98.8</v>
      </c>
      <c r="J28" s="93">
        <v>85.4</v>
      </c>
      <c r="K28" s="93">
        <v>100</v>
      </c>
      <c r="L28" s="93">
        <v>852</v>
      </c>
      <c r="M28" s="93">
        <v>939</v>
      </c>
      <c r="N28" s="93">
        <v>1217</v>
      </c>
      <c r="O28" s="93">
        <v>1128.3575000000001</v>
      </c>
      <c r="P28" s="231">
        <v>7.8558878724163145E-2</v>
      </c>
      <c r="Q28" s="93">
        <v>4824535.7142857146</v>
      </c>
      <c r="R28" s="114" t="s">
        <v>87</v>
      </c>
      <c r="S28" s="114"/>
      <c r="T28" s="115">
        <v>44398</v>
      </c>
      <c r="U28" s="115" t="s">
        <v>87</v>
      </c>
      <c r="V28" s="115" t="s">
        <v>87</v>
      </c>
      <c r="W28" s="115">
        <v>427240.28571428574</v>
      </c>
      <c r="X28" s="115">
        <v>1141562.5714285714</v>
      </c>
      <c r="Y28" s="115">
        <v>45693.428571428572</v>
      </c>
      <c r="Z28" s="90">
        <v>5</v>
      </c>
      <c r="AA28" s="118">
        <v>1</v>
      </c>
      <c r="AB28" s="118">
        <v>0</v>
      </c>
      <c r="AC28" s="118">
        <v>0</v>
      </c>
      <c r="AD28" s="118">
        <v>0.5</v>
      </c>
      <c r="AE28" s="118">
        <v>0.33333333333333331</v>
      </c>
      <c r="AF28" s="118">
        <v>0.25</v>
      </c>
      <c r="AG28" s="90">
        <f t="shared" si="0"/>
        <v>4</v>
      </c>
      <c r="AH28" s="91">
        <f t="shared" si="10"/>
        <v>44398</v>
      </c>
      <c r="AI28" s="91">
        <f t="shared" si="1"/>
        <v>1</v>
      </c>
      <c r="AJ28" s="91" t="e">
        <f t="shared" si="1"/>
        <v>#VALUE!</v>
      </c>
      <c r="AK28" s="91" t="e">
        <f t="shared" si="1"/>
        <v>#VALUE!</v>
      </c>
      <c r="AL28" s="91">
        <f t="shared" si="1"/>
        <v>9.6229624243048271</v>
      </c>
      <c r="AM28" s="91">
        <f t="shared" si="1"/>
        <v>25.712026925279773</v>
      </c>
      <c r="AN28" s="91">
        <f t="shared" si="1"/>
        <v>1.0291776334841338</v>
      </c>
      <c r="AO28" s="91">
        <f t="shared" si="11"/>
        <v>1658894.2857142857</v>
      </c>
      <c r="AP28" s="91">
        <f t="shared" si="12"/>
        <v>2.6763610184408548E-2</v>
      </c>
      <c r="AQ28" s="91" t="e">
        <f t="shared" si="13"/>
        <v>#VALUE!</v>
      </c>
      <c r="AR28" s="91" t="e">
        <f t="shared" si="14"/>
        <v>#VALUE!</v>
      </c>
      <c r="AS28" s="91">
        <f t="shared" si="15"/>
        <v>0.25754521514330547</v>
      </c>
      <c r="AT28" s="91">
        <f t="shared" si="16"/>
        <v>0.68814666567920457</v>
      </c>
      <c r="AU28" s="91">
        <f t="shared" si="17"/>
        <v>2.7544508993081453E-2</v>
      </c>
    </row>
    <row r="29" spans="1:47" x14ac:dyDescent="0.3">
      <c r="A29" s="109">
        <v>3</v>
      </c>
      <c r="B29" s="93" t="s">
        <v>3305</v>
      </c>
      <c r="C29" s="93" t="s">
        <v>3306</v>
      </c>
      <c r="D29" s="93" t="s">
        <v>3307</v>
      </c>
      <c r="E29" s="93">
        <v>6.2450000000000001</v>
      </c>
      <c r="F29" s="93" t="s">
        <v>1239</v>
      </c>
      <c r="G29" s="93" t="s">
        <v>5591</v>
      </c>
      <c r="H29" s="93" t="s">
        <v>5527</v>
      </c>
      <c r="I29" s="93">
        <v>98</v>
      </c>
      <c r="J29" s="93">
        <v>100</v>
      </c>
      <c r="K29" s="93">
        <v>100</v>
      </c>
      <c r="L29" s="93">
        <v>889</v>
      </c>
      <c r="M29" s="93">
        <v>900</v>
      </c>
      <c r="N29" s="93">
        <v>1230</v>
      </c>
      <c r="O29" s="93">
        <v>1146.2804000000001</v>
      </c>
      <c r="P29" s="231">
        <v>7.3035881970938257E-2</v>
      </c>
      <c r="Q29" s="93">
        <v>4824535.7142857146</v>
      </c>
      <c r="R29" s="114">
        <v>2452717.5</v>
      </c>
      <c r="S29" s="114"/>
      <c r="T29" s="115" t="s">
        <v>87</v>
      </c>
      <c r="U29" s="115">
        <v>3331.4285714285716</v>
      </c>
      <c r="V29" s="115" t="s">
        <v>87</v>
      </c>
      <c r="W29" s="115">
        <v>3519471.7142857141</v>
      </c>
      <c r="X29" s="115">
        <v>5826536</v>
      </c>
      <c r="Y29" s="115">
        <v>128345.14285714286</v>
      </c>
      <c r="Z29" s="90">
        <v>6</v>
      </c>
      <c r="AA29" s="118" t="e">
        <v>#DIV/0!</v>
      </c>
      <c r="AB29" s="118">
        <v>1</v>
      </c>
      <c r="AC29" s="118">
        <v>0</v>
      </c>
      <c r="AD29" s="118">
        <v>0.5</v>
      </c>
      <c r="AE29" s="118">
        <v>0.33333333333333331</v>
      </c>
      <c r="AF29" s="118">
        <v>0.25</v>
      </c>
      <c r="AG29" s="90">
        <f t="shared" si="0"/>
        <v>4</v>
      </c>
      <c r="AH29" s="91">
        <f t="shared" si="10"/>
        <v>3331.4285714285716</v>
      </c>
      <c r="AI29" s="91" t="e">
        <f t="shared" si="1"/>
        <v>#VALUE!</v>
      </c>
      <c r="AJ29" s="91">
        <f t="shared" si="1"/>
        <v>1</v>
      </c>
      <c r="AK29" s="91" t="e">
        <f t="shared" si="1"/>
        <v>#VALUE!</v>
      </c>
      <c r="AL29" s="91">
        <f t="shared" si="1"/>
        <v>1056.4451972555746</v>
      </c>
      <c r="AM29" s="91">
        <f t="shared" si="1"/>
        <v>1748.960205831904</v>
      </c>
      <c r="AN29" s="91">
        <f t="shared" si="1"/>
        <v>38.525557461406514</v>
      </c>
      <c r="AO29" s="91">
        <f t="shared" si="11"/>
        <v>9477684.2857142854</v>
      </c>
      <c r="AP29" s="91" t="e">
        <f t="shared" si="12"/>
        <v>#VALUE!</v>
      </c>
      <c r="AQ29" s="91">
        <f t="shared" si="13"/>
        <v>3.515023787456219E-4</v>
      </c>
      <c r="AR29" s="91" t="e">
        <f t="shared" si="14"/>
        <v>#VALUE!</v>
      </c>
      <c r="AS29" s="91">
        <f t="shared" si="15"/>
        <v>0.37134299984972219</v>
      </c>
      <c r="AT29" s="91">
        <f t="shared" si="16"/>
        <v>0.61476367268134668</v>
      </c>
      <c r="AU29" s="91">
        <f t="shared" si="17"/>
        <v>1.3541825090185533E-2</v>
      </c>
    </row>
    <row r="30" spans="1:47" x14ac:dyDescent="0.3">
      <c r="A30" s="109">
        <v>4</v>
      </c>
      <c r="B30" s="93" t="s">
        <v>3308</v>
      </c>
      <c r="C30" s="93" t="s">
        <v>3309</v>
      </c>
      <c r="D30" s="93" t="s">
        <v>3310</v>
      </c>
      <c r="E30" s="93">
        <v>6.2590000000000003</v>
      </c>
      <c r="F30" s="93" t="s">
        <v>3311</v>
      </c>
      <c r="G30" s="93" t="s">
        <v>5592</v>
      </c>
      <c r="H30" s="93" t="s">
        <v>5527</v>
      </c>
      <c r="I30" s="93">
        <v>98.9</v>
      </c>
      <c r="J30" s="93">
        <v>100</v>
      </c>
      <c r="K30" s="93">
        <v>100</v>
      </c>
      <c r="L30" s="93">
        <v>751</v>
      </c>
      <c r="M30" s="93">
        <v>943</v>
      </c>
      <c r="N30" s="93">
        <v>1231</v>
      </c>
      <c r="O30" s="93">
        <v>1124.3757000000001</v>
      </c>
      <c r="P30" s="231">
        <v>9.4829779761337732E-2</v>
      </c>
      <c r="Q30" s="93" t="s">
        <v>87</v>
      </c>
      <c r="R30" s="114">
        <v>54091.5</v>
      </c>
      <c r="S30" s="114"/>
      <c r="T30" s="115">
        <v>5406.5714285714284</v>
      </c>
      <c r="U30" s="115" t="s">
        <v>87</v>
      </c>
      <c r="V30" s="115" t="s">
        <v>87</v>
      </c>
      <c r="W30" s="115">
        <v>164605.71428571429</v>
      </c>
      <c r="X30" s="115">
        <v>10025832.285714285</v>
      </c>
      <c r="Y30" s="115">
        <v>2764831.7142857141</v>
      </c>
      <c r="Z30" s="90">
        <v>5</v>
      </c>
      <c r="AA30" s="118">
        <v>1</v>
      </c>
      <c r="AB30" s="118">
        <v>0</v>
      </c>
      <c r="AC30" s="118">
        <v>0</v>
      </c>
      <c r="AD30" s="118">
        <v>0.5</v>
      </c>
      <c r="AE30" s="118">
        <v>0.33333333333333331</v>
      </c>
      <c r="AF30" s="118">
        <v>0.25</v>
      </c>
      <c r="AG30" s="90">
        <f t="shared" si="0"/>
        <v>4</v>
      </c>
      <c r="AH30" s="91">
        <f t="shared" si="10"/>
        <v>5406.5714285714284</v>
      </c>
      <c r="AI30" s="91">
        <f t="shared" si="1"/>
        <v>1</v>
      </c>
      <c r="AJ30" s="91" t="e">
        <f t="shared" si="1"/>
        <v>#VALUE!</v>
      </c>
      <c r="AK30" s="91" t="e">
        <f t="shared" si="1"/>
        <v>#VALUE!</v>
      </c>
      <c r="AL30" s="91">
        <f t="shared" si="1"/>
        <v>30.445489615811447</v>
      </c>
      <c r="AM30" s="91">
        <f t="shared" si="1"/>
        <v>1854.3789568250277</v>
      </c>
      <c r="AN30" s="91">
        <f t="shared" si="1"/>
        <v>511.38355440469269</v>
      </c>
      <c r="AO30" s="91">
        <f t="shared" si="11"/>
        <v>12960676.285714285</v>
      </c>
      <c r="AP30" s="91">
        <f t="shared" si="12"/>
        <v>4.1715195329203168E-4</v>
      </c>
      <c r="AQ30" s="91" t="e">
        <f t="shared" si="13"/>
        <v>#VALUE!</v>
      </c>
      <c r="AR30" s="91" t="e">
        <f t="shared" si="14"/>
        <v>#VALUE!</v>
      </c>
      <c r="AS30" s="91">
        <f t="shared" si="15"/>
        <v>1.2700395462168014E-2</v>
      </c>
      <c r="AT30" s="91">
        <f t="shared" si="16"/>
        <v>0.7735578039832004</v>
      </c>
      <c r="AU30" s="91">
        <f t="shared" si="17"/>
        <v>0.21332464860133951</v>
      </c>
    </row>
    <row r="31" spans="1:47" x14ac:dyDescent="0.3">
      <c r="A31" s="109">
        <v>5</v>
      </c>
      <c r="B31" s="93" t="s">
        <v>3312</v>
      </c>
      <c r="C31" s="93" t="s">
        <v>3313</v>
      </c>
      <c r="D31" s="93" t="s">
        <v>3314</v>
      </c>
      <c r="E31" s="93">
        <v>6.59</v>
      </c>
      <c r="F31" s="93" t="s">
        <v>1629</v>
      </c>
      <c r="G31" s="93" t="s">
        <v>5562</v>
      </c>
      <c r="H31" s="93" t="s">
        <v>5527</v>
      </c>
      <c r="I31" s="93">
        <v>97.9</v>
      </c>
      <c r="J31" s="93">
        <v>99.8</v>
      </c>
      <c r="K31" s="93">
        <v>100</v>
      </c>
      <c r="L31" s="93">
        <v>893</v>
      </c>
      <c r="M31" s="93">
        <v>894</v>
      </c>
      <c r="N31" s="93">
        <v>1272</v>
      </c>
      <c r="O31" s="93">
        <v>1190.8387</v>
      </c>
      <c r="P31" s="231">
        <v>6.8154738336938483E-2</v>
      </c>
      <c r="Q31" s="93" t="s">
        <v>87</v>
      </c>
      <c r="R31" s="114" t="s">
        <v>87</v>
      </c>
      <c r="S31" s="114"/>
      <c r="T31" s="115">
        <v>497558</v>
      </c>
      <c r="U31" s="115"/>
      <c r="V31" s="115">
        <v>4429.7142857142853</v>
      </c>
      <c r="W31" s="115">
        <v>13317.714285714286</v>
      </c>
      <c r="X31" s="115" t="s">
        <v>87</v>
      </c>
      <c r="Y31" s="115"/>
      <c r="Z31" s="90">
        <v>3</v>
      </c>
      <c r="AA31" s="118">
        <v>1</v>
      </c>
      <c r="AB31" s="118">
        <v>0</v>
      </c>
      <c r="AC31" s="118">
        <v>0.5</v>
      </c>
      <c r="AD31" s="118">
        <v>0.33333333333333331</v>
      </c>
      <c r="AE31" s="118">
        <v>0</v>
      </c>
      <c r="AF31" s="118">
        <v>0</v>
      </c>
      <c r="AG31" s="90">
        <f t="shared" si="0"/>
        <v>3</v>
      </c>
      <c r="AH31" s="91">
        <f t="shared" si="10"/>
        <v>4429.7142857142853</v>
      </c>
      <c r="AI31" s="91">
        <f t="shared" si="1"/>
        <v>112.32281991744067</v>
      </c>
      <c r="AJ31" s="91">
        <f t="shared" si="1"/>
        <v>0</v>
      </c>
      <c r="AK31" s="91">
        <f t="shared" si="1"/>
        <v>1</v>
      </c>
      <c r="AL31" s="91">
        <f t="shared" si="1"/>
        <v>3.0064499484004132</v>
      </c>
      <c r="AM31" s="91" t="e">
        <f t="shared" si="1"/>
        <v>#VALUE!</v>
      </c>
      <c r="AN31" s="91">
        <f t="shared" si="1"/>
        <v>0</v>
      </c>
      <c r="AO31" s="91">
        <f t="shared" si="11"/>
        <v>515305.42857142852</v>
      </c>
      <c r="AP31" s="91">
        <f t="shared" si="12"/>
        <v>0.96555939916909206</v>
      </c>
      <c r="AQ31" s="91">
        <f t="shared" si="13"/>
        <v>0</v>
      </c>
      <c r="AR31" s="91">
        <f t="shared" si="14"/>
        <v>8.5962888029235372E-3</v>
      </c>
      <c r="AS31" s="91">
        <f t="shared" si="15"/>
        <v>2.5844312027984515E-2</v>
      </c>
      <c r="AT31" s="91" t="e">
        <f t="shared" si="16"/>
        <v>#VALUE!</v>
      </c>
      <c r="AU31" s="91">
        <f t="shared" si="17"/>
        <v>0</v>
      </c>
    </row>
    <row r="32" spans="1:47" x14ac:dyDescent="0.3">
      <c r="A32" s="109">
        <v>6</v>
      </c>
      <c r="B32" s="93" t="s">
        <v>3315</v>
      </c>
      <c r="C32" s="93" t="s">
        <v>3316</v>
      </c>
      <c r="D32" s="93" t="s">
        <v>3317</v>
      </c>
      <c r="E32" s="93">
        <v>8.4139999999999997</v>
      </c>
      <c r="F32" s="93" t="s">
        <v>1861</v>
      </c>
      <c r="G32" s="93" t="s">
        <v>5593</v>
      </c>
      <c r="H32" s="93" t="s">
        <v>5527</v>
      </c>
      <c r="I32" s="93">
        <v>98</v>
      </c>
      <c r="J32" s="93">
        <v>92.9</v>
      </c>
      <c r="K32" s="93">
        <v>100</v>
      </c>
      <c r="L32" s="93">
        <v>900</v>
      </c>
      <c r="M32" s="93">
        <v>900</v>
      </c>
      <c r="N32" s="93">
        <v>1522</v>
      </c>
      <c r="O32" s="93">
        <v>1553.9413999999999</v>
      </c>
      <c r="P32" s="231">
        <v>2.0555086568901461E-2</v>
      </c>
      <c r="Q32" s="93">
        <v>3582143.1428571432</v>
      </c>
      <c r="R32" s="114" t="s">
        <v>87</v>
      </c>
      <c r="S32" s="114"/>
      <c r="T32" s="115" t="s">
        <v>87</v>
      </c>
      <c r="U32" s="115"/>
      <c r="V32" s="115" t="s">
        <v>87</v>
      </c>
      <c r="W32" s="115">
        <v>312711.14285714284</v>
      </c>
      <c r="X32" s="115">
        <v>1269878.2857142857</v>
      </c>
      <c r="Y32" s="115">
        <v>50862.571428571428</v>
      </c>
      <c r="Z32" s="90">
        <v>4</v>
      </c>
      <c r="AA32" s="118" t="e">
        <v>#DIV/0!</v>
      </c>
      <c r="AB32" s="118" t="e">
        <v>#DIV/0!</v>
      </c>
      <c r="AC32" s="118" t="e">
        <v>#DIV/0!</v>
      </c>
      <c r="AD32" s="118">
        <v>1</v>
      </c>
      <c r="AE32" s="118">
        <v>0.5</v>
      </c>
      <c r="AF32" s="118">
        <v>0.33333333333333331</v>
      </c>
      <c r="AG32" s="90">
        <f t="shared" si="0"/>
        <v>3</v>
      </c>
      <c r="AH32" s="91">
        <f t="shared" si="10"/>
        <v>50862.571428571428</v>
      </c>
      <c r="AI32" s="91" t="e">
        <f t="shared" si="1"/>
        <v>#VALUE!</v>
      </c>
      <c r="AJ32" s="91">
        <f t="shared" si="1"/>
        <v>0</v>
      </c>
      <c r="AK32" s="91" t="e">
        <f t="shared" si="1"/>
        <v>#VALUE!</v>
      </c>
      <c r="AL32" s="91">
        <f t="shared" si="1"/>
        <v>6.1481583426488182</v>
      </c>
      <c r="AM32" s="91">
        <f t="shared" si="1"/>
        <v>24.966851852892106</v>
      </c>
      <c r="AN32" s="91">
        <f t="shared" si="1"/>
        <v>1</v>
      </c>
      <c r="AO32" s="91">
        <f t="shared" si="11"/>
        <v>1633452</v>
      </c>
      <c r="AP32" s="91" t="e">
        <f t="shared" si="12"/>
        <v>#VALUE!</v>
      </c>
      <c r="AQ32" s="91">
        <f t="shared" si="13"/>
        <v>0</v>
      </c>
      <c r="AR32" s="91" t="e">
        <f t="shared" si="14"/>
        <v>#VALUE!</v>
      </c>
      <c r="AS32" s="91">
        <f t="shared" si="15"/>
        <v>0.19144189290970462</v>
      </c>
      <c r="AT32" s="91">
        <f t="shared" si="16"/>
        <v>0.77742001951345108</v>
      </c>
      <c r="AU32" s="91">
        <f t="shared" si="17"/>
        <v>3.1138087576844272E-2</v>
      </c>
    </row>
    <row r="33" spans="1:47" ht="31.2" x14ac:dyDescent="0.3">
      <c r="A33" s="109">
        <v>7</v>
      </c>
      <c r="B33" s="93" t="s">
        <v>3318</v>
      </c>
      <c r="C33" s="93" t="s">
        <v>3319</v>
      </c>
      <c r="D33" s="93" t="s">
        <v>3320</v>
      </c>
      <c r="E33" s="93">
        <v>8.7289999999999992</v>
      </c>
      <c r="F33" s="93" t="s">
        <v>365</v>
      </c>
      <c r="G33" s="93" t="s">
        <v>5552</v>
      </c>
      <c r="H33" s="93" t="s">
        <v>5527</v>
      </c>
      <c r="I33" s="93">
        <v>99.4</v>
      </c>
      <c r="J33" s="93">
        <v>97.5</v>
      </c>
      <c r="K33" s="93">
        <v>100</v>
      </c>
      <c r="L33" s="93">
        <v>757</v>
      </c>
      <c r="M33" s="93">
        <v>971</v>
      </c>
      <c r="N33" s="93">
        <v>1570</v>
      </c>
      <c r="O33" s="93">
        <v>1526.3526999999999</v>
      </c>
      <c r="P33" s="231">
        <v>2.8595815370851107E-2</v>
      </c>
      <c r="Q33" s="93" t="s">
        <v>87</v>
      </c>
      <c r="R33" s="114"/>
      <c r="S33" s="114"/>
      <c r="T33" s="115"/>
      <c r="U33" s="115"/>
      <c r="V33" s="115"/>
      <c r="W33" s="115">
        <v>919648.85714285716</v>
      </c>
      <c r="X33" s="115">
        <v>497173.42857142858</v>
      </c>
      <c r="Y33" s="115" t="s">
        <v>87</v>
      </c>
      <c r="Z33" s="90">
        <v>2</v>
      </c>
      <c r="AA33" s="118" t="e">
        <v>#DIV/0!</v>
      </c>
      <c r="AB33" s="118" t="e">
        <v>#DIV/0!</v>
      </c>
      <c r="AC33" s="118" t="e">
        <v>#DIV/0!</v>
      </c>
      <c r="AD33" s="118">
        <v>1</v>
      </c>
      <c r="AE33" s="118">
        <v>0.5</v>
      </c>
      <c r="AF33" s="118">
        <v>0</v>
      </c>
      <c r="AG33" s="90">
        <f t="shared" si="0"/>
        <v>2</v>
      </c>
      <c r="AH33" s="91">
        <f t="shared" si="10"/>
        <v>497173.42857142858</v>
      </c>
      <c r="AI33" s="91">
        <f t="shared" si="1"/>
        <v>0</v>
      </c>
      <c r="AJ33" s="91">
        <f t="shared" si="1"/>
        <v>0</v>
      </c>
      <c r="AK33" s="91">
        <f t="shared" si="1"/>
        <v>0</v>
      </c>
      <c r="AL33" s="91">
        <f t="shared" si="1"/>
        <v>1.8497546415249178</v>
      </c>
      <c r="AM33" s="91">
        <f t="shared" si="1"/>
        <v>1</v>
      </c>
      <c r="AN33" s="91" t="e">
        <f t="shared" si="1"/>
        <v>#VALUE!</v>
      </c>
      <c r="AO33" s="91">
        <f t="shared" si="11"/>
        <v>1416822.2857142857</v>
      </c>
      <c r="AP33" s="91">
        <f t="shared" si="12"/>
        <v>0</v>
      </c>
      <c r="AQ33" s="91">
        <f t="shared" si="13"/>
        <v>0</v>
      </c>
      <c r="AR33" s="91">
        <f t="shared" si="14"/>
        <v>0</v>
      </c>
      <c r="AS33" s="91">
        <f t="shared" si="15"/>
        <v>0.64909259715605028</v>
      </c>
      <c r="AT33" s="91">
        <f t="shared" si="16"/>
        <v>0.35090740284394978</v>
      </c>
      <c r="AU33" s="91" t="e">
        <f t="shared" si="17"/>
        <v>#VALUE!</v>
      </c>
    </row>
    <row r="34" spans="1:47" x14ac:dyDescent="0.3">
      <c r="A34" s="109">
        <v>8</v>
      </c>
      <c r="B34" s="93" t="s">
        <v>3321</v>
      </c>
      <c r="C34" s="93" t="s">
        <v>3322</v>
      </c>
      <c r="D34" s="93" t="s">
        <v>3323</v>
      </c>
      <c r="E34" s="93">
        <v>8.8759999999999994</v>
      </c>
      <c r="F34" s="93" t="s">
        <v>1041</v>
      </c>
      <c r="G34" s="93" t="s">
        <v>5562</v>
      </c>
      <c r="H34" s="93" t="s">
        <v>5553</v>
      </c>
      <c r="I34" s="93">
        <v>99.3</v>
      </c>
      <c r="J34" s="93">
        <v>98.2</v>
      </c>
      <c r="K34" s="93">
        <v>100</v>
      </c>
      <c r="L34" s="93">
        <v>829</v>
      </c>
      <c r="M34" s="93">
        <v>963</v>
      </c>
      <c r="N34" s="93">
        <v>1592</v>
      </c>
      <c r="O34" s="93">
        <v>1508.6715999999999</v>
      </c>
      <c r="P34" s="231">
        <v>5.5232961235566515E-2</v>
      </c>
      <c r="Q34" s="93">
        <v>5181994.2857142864</v>
      </c>
      <c r="R34" s="114" t="s">
        <v>87</v>
      </c>
      <c r="S34" s="114"/>
      <c r="T34" s="115" t="s">
        <v>87</v>
      </c>
      <c r="U34" s="115" t="s">
        <v>87</v>
      </c>
      <c r="V34" s="115" t="s">
        <v>87</v>
      </c>
      <c r="W34" s="115">
        <v>1224331.142857143</v>
      </c>
      <c r="X34" s="115">
        <v>71390.857142857145</v>
      </c>
      <c r="Y34" s="115" t="s">
        <v>87</v>
      </c>
      <c r="Z34" s="90">
        <v>3</v>
      </c>
      <c r="AA34" s="118" t="e">
        <v>#DIV/0!</v>
      </c>
      <c r="AB34" s="118" t="e">
        <v>#DIV/0!</v>
      </c>
      <c r="AC34" s="118" t="e">
        <v>#DIV/0!</v>
      </c>
      <c r="AD34" s="118">
        <v>1</v>
      </c>
      <c r="AE34" s="118">
        <v>0.5</v>
      </c>
      <c r="AF34" s="118">
        <v>0</v>
      </c>
      <c r="AG34" s="90">
        <f t="shared" si="0"/>
        <v>2</v>
      </c>
      <c r="AH34" s="91">
        <f t="shared" si="10"/>
        <v>71390.857142857145</v>
      </c>
      <c r="AI34" s="91" t="e">
        <f t="shared" si="1"/>
        <v>#VALUE!</v>
      </c>
      <c r="AJ34" s="91" t="e">
        <f t="shared" si="1"/>
        <v>#VALUE!</v>
      </c>
      <c r="AK34" s="91" t="e">
        <f t="shared" si="1"/>
        <v>#VALUE!</v>
      </c>
      <c r="AL34" s="91">
        <f t="shared" si="1"/>
        <v>17.149691036867466</v>
      </c>
      <c r="AM34" s="91">
        <f t="shared" si="1"/>
        <v>1</v>
      </c>
      <c r="AN34" s="91" t="e">
        <f t="shared" si="1"/>
        <v>#VALUE!</v>
      </c>
      <c r="AO34" s="91">
        <f t="shared" si="11"/>
        <v>1295722</v>
      </c>
      <c r="AP34" s="91" t="e">
        <f t="shared" si="12"/>
        <v>#VALUE!</v>
      </c>
      <c r="AQ34" s="91" t="e">
        <f t="shared" si="13"/>
        <v>#VALUE!</v>
      </c>
      <c r="AR34" s="91" t="e">
        <f t="shared" si="14"/>
        <v>#VALUE!</v>
      </c>
      <c r="AS34" s="91">
        <f t="shared" si="15"/>
        <v>0.94490264335802199</v>
      </c>
      <c r="AT34" s="91">
        <f t="shared" si="16"/>
        <v>5.5097356641978096E-2</v>
      </c>
      <c r="AU34" s="91" t="e">
        <f t="shared" si="17"/>
        <v>#VALUE!</v>
      </c>
    </row>
    <row r="35" spans="1:47" x14ac:dyDescent="0.3">
      <c r="A35" s="109">
        <v>9</v>
      </c>
      <c r="B35" s="93" t="s">
        <v>3324</v>
      </c>
      <c r="C35" s="93" t="s">
        <v>3325</v>
      </c>
      <c r="D35" s="93" t="s">
        <v>3326</v>
      </c>
      <c r="E35" s="93">
        <v>9.032</v>
      </c>
      <c r="F35" s="93" t="s">
        <v>393</v>
      </c>
      <c r="G35" s="93" t="s">
        <v>5562</v>
      </c>
      <c r="H35" s="93" t="s">
        <v>5527</v>
      </c>
      <c r="I35" s="93">
        <v>96.2</v>
      </c>
      <c r="J35" s="93">
        <v>84.5</v>
      </c>
      <c r="K35" s="93">
        <v>94.7</v>
      </c>
      <c r="L35" s="93">
        <v>826</v>
      </c>
      <c r="M35" s="93">
        <v>915</v>
      </c>
      <c r="N35" s="93">
        <v>1616</v>
      </c>
      <c r="O35" s="93">
        <v>1517.278</v>
      </c>
      <c r="P35" s="231">
        <v>6.506520228989017E-2</v>
      </c>
      <c r="Q35" s="93">
        <v>833482.85714285716</v>
      </c>
      <c r="R35" s="114" t="s">
        <v>87</v>
      </c>
      <c r="S35" s="114"/>
      <c r="T35" s="115" t="s">
        <v>87</v>
      </c>
      <c r="U35" s="115" t="s">
        <v>87</v>
      </c>
      <c r="V35" s="115" t="s">
        <v>87</v>
      </c>
      <c r="W35" s="115">
        <v>296123.42857142858</v>
      </c>
      <c r="X35" s="115" t="s">
        <v>87</v>
      </c>
      <c r="Y35" s="115" t="s">
        <v>87</v>
      </c>
      <c r="Z35" s="90">
        <v>2</v>
      </c>
      <c r="AA35" s="118" t="e">
        <v>#DIV/0!</v>
      </c>
      <c r="AB35" s="118" t="e">
        <v>#DIV/0!</v>
      </c>
      <c r="AC35" s="118" t="e">
        <v>#DIV/0!</v>
      </c>
      <c r="AD35" s="118">
        <v>1</v>
      </c>
      <c r="AE35" s="118">
        <v>0</v>
      </c>
      <c r="AF35" s="118">
        <v>0</v>
      </c>
      <c r="AG35" s="90">
        <f t="shared" si="0"/>
        <v>1</v>
      </c>
      <c r="AH35" s="91">
        <f t="shared" si="10"/>
        <v>296123.42857142858</v>
      </c>
      <c r="AI35" s="91" t="e">
        <f t="shared" si="1"/>
        <v>#VALUE!</v>
      </c>
      <c r="AJ35" s="91" t="e">
        <f t="shared" si="1"/>
        <v>#VALUE!</v>
      </c>
      <c r="AK35" s="91" t="e">
        <f t="shared" si="1"/>
        <v>#VALUE!</v>
      </c>
      <c r="AL35" s="91">
        <f t="shared" si="1"/>
        <v>1</v>
      </c>
      <c r="AM35" s="91" t="e">
        <f t="shared" si="1"/>
        <v>#VALUE!</v>
      </c>
      <c r="AN35" s="91" t="e">
        <f t="shared" si="1"/>
        <v>#VALUE!</v>
      </c>
      <c r="AO35" s="91">
        <f t="shared" si="11"/>
        <v>296123.42857142858</v>
      </c>
      <c r="AP35" s="91" t="e">
        <f t="shared" si="12"/>
        <v>#VALUE!</v>
      </c>
      <c r="AQ35" s="91" t="e">
        <f t="shared" si="13"/>
        <v>#VALUE!</v>
      </c>
      <c r="AR35" s="91" t="e">
        <f t="shared" si="14"/>
        <v>#VALUE!</v>
      </c>
      <c r="AS35" s="91">
        <f t="shared" si="15"/>
        <v>1</v>
      </c>
      <c r="AT35" s="91" t="e">
        <f t="shared" si="16"/>
        <v>#VALUE!</v>
      </c>
      <c r="AU35" s="91" t="e">
        <f t="shared" si="17"/>
        <v>#VALUE!</v>
      </c>
    </row>
    <row r="36" spans="1:47" ht="46.8" x14ac:dyDescent="0.3">
      <c r="A36" s="109">
        <v>10</v>
      </c>
      <c r="B36" s="93" t="s">
        <v>3327</v>
      </c>
      <c r="C36" s="93" t="s">
        <v>3328</v>
      </c>
      <c r="D36" s="93" t="s">
        <v>3329</v>
      </c>
      <c r="E36" s="93">
        <v>9.6259999999999994</v>
      </c>
      <c r="F36" s="93" t="s">
        <v>3330</v>
      </c>
      <c r="G36" s="93" t="s">
        <v>5552</v>
      </c>
      <c r="H36" s="93" t="s">
        <v>5527</v>
      </c>
      <c r="I36" s="93">
        <v>98.7</v>
      </c>
      <c r="J36" s="93">
        <v>98.2</v>
      </c>
      <c r="K36" s="93">
        <v>100</v>
      </c>
      <c r="L36" s="93">
        <v>871</v>
      </c>
      <c r="M36" s="93">
        <v>936</v>
      </c>
      <c r="N36" s="93">
        <v>1711</v>
      </c>
      <c r="O36" s="93">
        <v>1886.7937999999999</v>
      </c>
      <c r="P36" s="231">
        <v>9.3170647476157664E-2</v>
      </c>
      <c r="Q36" s="93">
        <v>2200974.2857142859</v>
      </c>
      <c r="R36" s="114" t="s">
        <v>87</v>
      </c>
      <c r="S36" s="114"/>
      <c r="T36" s="115">
        <v>1115149.4285714286</v>
      </c>
      <c r="U36" s="115">
        <v>54358</v>
      </c>
      <c r="V36" s="115" t="s">
        <v>87</v>
      </c>
      <c r="W36" s="115">
        <v>65888.857142857145</v>
      </c>
      <c r="X36" s="115" t="s">
        <v>87</v>
      </c>
      <c r="Y36" s="115" t="s">
        <v>87</v>
      </c>
      <c r="Z36" s="90">
        <v>4</v>
      </c>
      <c r="AA36" s="118">
        <v>1</v>
      </c>
      <c r="AB36" s="118">
        <v>0.5</v>
      </c>
      <c r="AC36" s="118">
        <v>0</v>
      </c>
      <c r="AD36" s="118">
        <v>0.33333333333333331</v>
      </c>
      <c r="AE36" s="118">
        <v>0</v>
      </c>
      <c r="AF36" s="118">
        <v>0</v>
      </c>
      <c r="AG36" s="90">
        <f t="shared" si="0"/>
        <v>3</v>
      </c>
      <c r="AH36" s="91">
        <f t="shared" si="10"/>
        <v>54358</v>
      </c>
      <c r="AI36" s="91">
        <f t="shared" si="1"/>
        <v>20.514909094731753</v>
      </c>
      <c r="AJ36" s="91">
        <f t="shared" si="1"/>
        <v>1</v>
      </c>
      <c r="AK36" s="91" t="e">
        <f t="shared" si="1"/>
        <v>#VALUE!</v>
      </c>
      <c r="AL36" s="91">
        <f t="shared" si="1"/>
        <v>1.2121280610555418</v>
      </c>
      <c r="AM36" s="91" t="e">
        <f t="shared" si="1"/>
        <v>#VALUE!</v>
      </c>
      <c r="AN36" s="91" t="e">
        <f t="shared" si="1"/>
        <v>#VALUE!</v>
      </c>
      <c r="AO36" s="91">
        <f t="shared" si="11"/>
        <v>1235396.2857142857</v>
      </c>
      <c r="AP36" s="91">
        <f t="shared" si="12"/>
        <v>0.90266535642582713</v>
      </c>
      <c r="AQ36" s="91">
        <f t="shared" si="13"/>
        <v>4.4000456071123045E-2</v>
      </c>
      <c r="AR36" s="91" t="e">
        <f t="shared" si="14"/>
        <v>#VALUE!</v>
      </c>
      <c r="AS36" s="91">
        <f t="shared" si="15"/>
        <v>5.3334187503049919E-2</v>
      </c>
      <c r="AT36" s="91" t="e">
        <f t="shared" si="16"/>
        <v>#VALUE!</v>
      </c>
      <c r="AU36" s="91" t="e">
        <f t="shared" si="17"/>
        <v>#VALUE!</v>
      </c>
    </row>
    <row r="37" spans="1:47" ht="31.2" x14ac:dyDescent="0.3">
      <c r="A37" s="109">
        <v>11</v>
      </c>
      <c r="B37" s="93" t="s">
        <v>3331</v>
      </c>
      <c r="C37" s="93" t="s">
        <v>3332</v>
      </c>
      <c r="D37" s="93" t="s">
        <v>3333</v>
      </c>
      <c r="E37" s="93">
        <v>9.8030000000000008</v>
      </c>
      <c r="F37" s="93" t="s">
        <v>3334</v>
      </c>
      <c r="G37" s="93" t="s">
        <v>5594</v>
      </c>
      <c r="H37" s="93" t="s">
        <v>5527</v>
      </c>
      <c r="I37" s="93">
        <v>97.2</v>
      </c>
      <c r="J37" s="93">
        <v>90.8</v>
      </c>
      <c r="K37" s="93">
        <v>100</v>
      </c>
      <c r="L37" s="93">
        <v>851</v>
      </c>
      <c r="M37" s="93">
        <v>857</v>
      </c>
      <c r="N37" s="93">
        <v>1741</v>
      </c>
      <c r="O37" s="93">
        <v>1714.3452</v>
      </c>
      <c r="P37" s="231">
        <v>1.5548093814477984E-2</v>
      </c>
      <c r="Q37" s="93">
        <v>4174149.0000000005</v>
      </c>
      <c r="R37" s="114">
        <v>22850</v>
      </c>
      <c r="S37" s="114"/>
      <c r="T37" s="115">
        <v>19711.285714285714</v>
      </c>
      <c r="U37" s="115"/>
      <c r="V37" s="115" t="s">
        <v>87</v>
      </c>
      <c r="W37" s="115" t="s">
        <v>87</v>
      </c>
      <c r="X37" s="115">
        <v>486857</v>
      </c>
      <c r="Y37" s="115">
        <v>876973.28571428568</v>
      </c>
      <c r="Z37" s="90">
        <v>5</v>
      </c>
      <c r="AA37" s="118">
        <v>1</v>
      </c>
      <c r="AB37" s="118">
        <v>0</v>
      </c>
      <c r="AC37" s="118">
        <v>0</v>
      </c>
      <c r="AD37" s="118">
        <v>0</v>
      </c>
      <c r="AE37" s="118">
        <v>0.5</v>
      </c>
      <c r="AF37" s="118">
        <v>0.33333333333333331</v>
      </c>
      <c r="AG37" s="90">
        <f t="shared" si="0"/>
        <v>3</v>
      </c>
      <c r="AH37" s="91">
        <f t="shared" si="10"/>
        <v>19711.285714285714</v>
      </c>
      <c r="AI37" s="91">
        <f t="shared" si="1"/>
        <v>1</v>
      </c>
      <c r="AJ37" s="91">
        <f t="shared" si="1"/>
        <v>0</v>
      </c>
      <c r="AK37" s="91" t="e">
        <f t="shared" si="1"/>
        <v>#VALUE!</v>
      </c>
      <c r="AL37" s="91" t="e">
        <f t="shared" si="1"/>
        <v>#VALUE!</v>
      </c>
      <c r="AM37" s="91">
        <f t="shared" si="1"/>
        <v>24.699403532421602</v>
      </c>
      <c r="AN37" s="91">
        <f t="shared" si="1"/>
        <v>44.490922531689606</v>
      </c>
      <c r="AO37" s="91">
        <f t="shared" si="11"/>
        <v>1383541.5714285714</v>
      </c>
      <c r="AP37" s="91">
        <f t="shared" si="12"/>
        <v>1.4246977554807326E-2</v>
      </c>
      <c r="AQ37" s="91">
        <f t="shared" si="13"/>
        <v>0</v>
      </c>
      <c r="AR37" s="91" t="e">
        <f t="shared" si="14"/>
        <v>#VALUE!</v>
      </c>
      <c r="AS37" s="91" t="e">
        <f t="shared" si="15"/>
        <v>#VALUE!</v>
      </c>
      <c r="AT37" s="91">
        <f t="shared" si="16"/>
        <v>0.35189184774353932</v>
      </c>
      <c r="AU37" s="91">
        <f t="shared" si="17"/>
        <v>0.63386117470165337</v>
      </c>
    </row>
    <row r="38" spans="1:47" ht="31.2" x14ac:dyDescent="0.3">
      <c r="A38" s="109">
        <v>12</v>
      </c>
      <c r="B38" s="93" t="s">
        <v>3335</v>
      </c>
      <c r="C38" s="93" t="s">
        <v>2125</v>
      </c>
      <c r="D38" s="93" t="s">
        <v>3336</v>
      </c>
      <c r="E38" s="93">
        <v>9.5280000000000005</v>
      </c>
      <c r="F38" s="93" t="s">
        <v>2126</v>
      </c>
      <c r="G38" s="93" t="s">
        <v>5595</v>
      </c>
      <c r="H38" s="93" t="s">
        <v>5595</v>
      </c>
      <c r="I38" s="93">
        <v>98.2</v>
      </c>
      <c r="J38" s="93">
        <v>99.5</v>
      </c>
      <c r="K38" s="93">
        <v>100</v>
      </c>
      <c r="L38" s="93">
        <v>779</v>
      </c>
      <c r="M38" s="93">
        <v>910</v>
      </c>
      <c r="N38" s="93"/>
      <c r="O38" s="93"/>
      <c r="P38" s="231">
        <v>9.8901098901098897E-3</v>
      </c>
      <c r="Q38" s="93"/>
      <c r="R38" s="114"/>
      <c r="S38" s="114"/>
      <c r="T38" s="115">
        <v>38185330.357142858</v>
      </c>
      <c r="U38" s="115"/>
      <c r="V38" s="115"/>
      <c r="W38" s="115">
        <v>75156882.071428597</v>
      </c>
      <c r="X38" s="115">
        <v>73935333.214285716</v>
      </c>
      <c r="Y38" s="115"/>
      <c r="Z38" s="90">
        <v>3</v>
      </c>
      <c r="AA38" s="118">
        <v>1</v>
      </c>
      <c r="AB38" s="118">
        <v>0</v>
      </c>
      <c r="AC38" s="118">
        <v>0</v>
      </c>
      <c r="AD38" s="118">
        <v>0.5</v>
      </c>
      <c r="AE38" s="118">
        <v>0.33333333333333331</v>
      </c>
      <c r="AF38" s="118">
        <v>0</v>
      </c>
      <c r="AG38" s="90">
        <f t="shared" si="0"/>
        <v>3</v>
      </c>
      <c r="AH38" s="91">
        <f t="shared" si="10"/>
        <v>38185330.357142858</v>
      </c>
      <c r="AI38" s="91">
        <f t="shared" si="1"/>
        <v>1</v>
      </c>
      <c r="AJ38" s="91">
        <f t="shared" si="1"/>
        <v>0</v>
      </c>
      <c r="AK38" s="91">
        <f t="shared" si="1"/>
        <v>0</v>
      </c>
      <c r="AL38" s="91">
        <f t="shared" si="1"/>
        <v>1.9682134832537839</v>
      </c>
      <c r="AM38" s="91">
        <f t="shared" si="1"/>
        <v>1.9362234796131741</v>
      </c>
      <c r="AN38" s="91">
        <f t="shared" si="1"/>
        <v>0</v>
      </c>
      <c r="AO38" s="91">
        <f t="shared" si="11"/>
        <v>187277545.64285719</v>
      </c>
      <c r="AP38" s="91">
        <f t="shared" si="12"/>
        <v>0.20389700338108449</v>
      </c>
      <c r="AQ38" s="91">
        <f t="shared" si="13"/>
        <v>0</v>
      </c>
      <c r="AR38" s="91">
        <f t="shared" si="14"/>
        <v>0</v>
      </c>
      <c r="AS38" s="91">
        <f t="shared" si="15"/>
        <v>0.40131283124969286</v>
      </c>
      <c r="AT38" s="91">
        <f t="shared" si="16"/>
        <v>0.39479016536922257</v>
      </c>
      <c r="AU38" s="91">
        <f t="shared" si="17"/>
        <v>0</v>
      </c>
    </row>
    <row r="39" spans="1:47" ht="31.2" x14ac:dyDescent="0.3">
      <c r="A39" s="109">
        <v>13</v>
      </c>
      <c r="B39" s="93" t="s">
        <v>3337</v>
      </c>
      <c r="C39" s="93" t="s">
        <v>3338</v>
      </c>
      <c r="D39" s="93" t="s">
        <v>3339</v>
      </c>
      <c r="E39" s="93">
        <v>7.3550000000000004</v>
      </c>
      <c r="F39" s="93" t="s">
        <v>3340</v>
      </c>
      <c r="G39" s="93" t="s">
        <v>5595</v>
      </c>
      <c r="H39" s="93" t="s">
        <v>5595</v>
      </c>
      <c r="I39" s="93">
        <v>97.6</v>
      </c>
      <c r="J39" s="93">
        <v>97.7</v>
      </c>
      <c r="K39" s="93">
        <v>100</v>
      </c>
      <c r="L39" s="93">
        <v>812</v>
      </c>
      <c r="M39" s="93">
        <v>880</v>
      </c>
      <c r="N39" s="93">
        <v>1276</v>
      </c>
      <c r="O39" s="93">
        <v>1401.982</v>
      </c>
      <c r="P39" s="231">
        <f>(O39-N39)/O39</f>
        <v>8.9859926874952728E-2</v>
      </c>
      <c r="Q39" s="93">
        <v>14100</v>
      </c>
      <c r="R39" s="114">
        <v>4184</v>
      </c>
      <c r="S39" s="114"/>
      <c r="T39" s="115" t="s">
        <v>87</v>
      </c>
      <c r="U39" s="115" t="s">
        <v>87</v>
      </c>
      <c r="V39" s="115">
        <v>4247.7142857142853</v>
      </c>
      <c r="W39" s="115" t="s">
        <v>87</v>
      </c>
      <c r="X39" s="115">
        <v>1234233.142857143</v>
      </c>
      <c r="Y39" s="115" t="s">
        <v>87</v>
      </c>
      <c r="Z39" s="90">
        <v>4</v>
      </c>
      <c r="AA39" s="118" t="e">
        <v>#DIV/0!</v>
      </c>
      <c r="AB39" s="118" t="e">
        <v>#DIV/0!</v>
      </c>
      <c r="AC39" s="118">
        <v>1</v>
      </c>
      <c r="AD39" s="118">
        <v>0</v>
      </c>
      <c r="AE39" s="118">
        <v>0.5</v>
      </c>
      <c r="AF39" s="118">
        <v>0</v>
      </c>
      <c r="AG39" s="90">
        <f t="shared" si="0"/>
        <v>2</v>
      </c>
      <c r="AH39" s="91">
        <f t="shared" si="10"/>
        <v>4247.7142857142853</v>
      </c>
      <c r="AI39" s="91" t="e">
        <f t="shared" si="1"/>
        <v>#VALUE!</v>
      </c>
      <c r="AJ39" s="91" t="e">
        <f t="shared" si="1"/>
        <v>#VALUE!</v>
      </c>
      <c r="AK39" s="91">
        <f t="shared" si="1"/>
        <v>1</v>
      </c>
      <c r="AL39" s="91" t="e">
        <f t="shared" si="1"/>
        <v>#VALUE!</v>
      </c>
      <c r="AM39" s="91">
        <f t="shared" si="1"/>
        <v>290.56406807022267</v>
      </c>
      <c r="AN39" s="91" t="e">
        <f t="shared" si="1"/>
        <v>#VALUE!</v>
      </c>
      <c r="AO39" s="91">
        <f t="shared" si="11"/>
        <v>1238480.8571428573</v>
      </c>
      <c r="AP39" s="91" t="e">
        <f t="shared" si="12"/>
        <v>#VALUE!</v>
      </c>
      <c r="AQ39" s="91" t="e">
        <f t="shared" si="13"/>
        <v>#VALUE!</v>
      </c>
      <c r="AR39" s="91">
        <f t="shared" si="14"/>
        <v>3.4297779099417415E-3</v>
      </c>
      <c r="AS39" s="91" t="e">
        <f t="shared" si="15"/>
        <v>#VALUE!</v>
      </c>
      <c r="AT39" s="91">
        <f t="shared" si="16"/>
        <v>0.99657022209005819</v>
      </c>
      <c r="AU39" s="91" t="e">
        <f t="shared" si="17"/>
        <v>#VALUE!</v>
      </c>
    </row>
    <row r="40" spans="1:47" x14ac:dyDescent="0.3">
      <c r="A40" s="109">
        <v>14</v>
      </c>
      <c r="B40" s="93" t="s">
        <v>3341</v>
      </c>
      <c r="C40" s="93" t="s">
        <v>3342</v>
      </c>
      <c r="D40" s="93" t="s">
        <v>3343</v>
      </c>
      <c r="E40" s="93">
        <v>3.7810000000000001</v>
      </c>
      <c r="F40" s="93" t="s">
        <v>912</v>
      </c>
      <c r="G40" s="93" t="s">
        <v>5549</v>
      </c>
      <c r="H40" s="93" t="s">
        <v>5527</v>
      </c>
      <c r="I40" s="93">
        <v>99</v>
      </c>
      <c r="J40" s="93">
        <v>100</v>
      </c>
      <c r="K40" s="93">
        <v>100</v>
      </c>
      <c r="L40" s="93">
        <v>887</v>
      </c>
      <c r="M40" s="93">
        <v>951</v>
      </c>
      <c r="N40" s="93"/>
      <c r="O40" s="93"/>
      <c r="P40" s="231">
        <v>7.9915878023133546E-2</v>
      </c>
      <c r="Q40" s="93">
        <v>858378.42857142864</v>
      </c>
      <c r="R40" s="114"/>
      <c r="S40" s="114"/>
      <c r="T40" s="115">
        <v>93361.571428571435</v>
      </c>
      <c r="U40" s="115" t="s">
        <v>87</v>
      </c>
      <c r="V40" s="115" t="s">
        <v>87</v>
      </c>
      <c r="W40" s="115"/>
      <c r="X40" s="115">
        <v>298763.28571428574</v>
      </c>
      <c r="Y40" s="115">
        <v>84013</v>
      </c>
      <c r="Z40" s="90">
        <v>4</v>
      </c>
      <c r="AA40" s="118">
        <v>1</v>
      </c>
      <c r="AB40" s="118">
        <v>0</v>
      </c>
      <c r="AC40" s="118">
        <v>0</v>
      </c>
      <c r="AD40" s="118">
        <v>0</v>
      </c>
      <c r="AE40" s="118">
        <v>0.5</v>
      </c>
      <c r="AF40" s="118">
        <v>0.33333333333333331</v>
      </c>
      <c r="AG40" s="90">
        <f t="shared" si="0"/>
        <v>3</v>
      </c>
      <c r="AH40" s="91">
        <f t="shared" si="10"/>
        <v>84013</v>
      </c>
      <c r="AI40" s="91">
        <f t="shared" si="1"/>
        <v>1.1112752958300671</v>
      </c>
      <c r="AJ40" s="91" t="e">
        <f t="shared" si="1"/>
        <v>#VALUE!</v>
      </c>
      <c r="AK40" s="91" t="e">
        <f t="shared" si="1"/>
        <v>#VALUE!</v>
      </c>
      <c r="AL40" s="91">
        <f t="shared" si="1"/>
        <v>0</v>
      </c>
      <c r="AM40" s="91">
        <f t="shared" si="1"/>
        <v>3.5561554249257346</v>
      </c>
      <c r="AN40" s="91">
        <f t="shared" si="1"/>
        <v>1</v>
      </c>
      <c r="AO40" s="91">
        <f t="shared" si="11"/>
        <v>476137.85714285716</v>
      </c>
      <c r="AP40" s="91">
        <f t="shared" si="12"/>
        <v>0.19608096694684762</v>
      </c>
      <c r="AQ40" s="91" t="e">
        <f t="shared" si="13"/>
        <v>#VALUE!</v>
      </c>
      <c r="AR40" s="91" t="e">
        <f t="shared" si="14"/>
        <v>#VALUE!</v>
      </c>
      <c r="AS40" s="91">
        <f t="shared" si="15"/>
        <v>0</v>
      </c>
      <c r="AT40" s="91">
        <f t="shared" si="16"/>
        <v>0.62747223568204291</v>
      </c>
      <c r="AU40" s="91">
        <f t="shared" si="17"/>
        <v>0.17644679737110949</v>
      </c>
    </row>
    <row r="41" spans="1:47" x14ac:dyDescent="0.3">
      <c r="A41" s="109">
        <v>15</v>
      </c>
      <c r="B41" s="93" t="s">
        <v>3344</v>
      </c>
      <c r="C41" s="93" t="s">
        <v>3345</v>
      </c>
      <c r="D41" s="93" t="s">
        <v>3346</v>
      </c>
      <c r="E41" s="93">
        <v>4.1509999999999998</v>
      </c>
      <c r="F41" s="93" t="s">
        <v>233</v>
      </c>
      <c r="G41" s="93" t="s">
        <v>5549</v>
      </c>
      <c r="H41" s="93" t="s">
        <v>5527</v>
      </c>
      <c r="I41" s="93">
        <v>99.5</v>
      </c>
      <c r="J41" s="93">
        <v>99.3</v>
      </c>
      <c r="K41" s="93">
        <v>100</v>
      </c>
      <c r="L41" s="93">
        <v>902</v>
      </c>
      <c r="M41" s="93">
        <v>973</v>
      </c>
      <c r="N41" s="93"/>
      <c r="O41" s="93"/>
      <c r="P41" s="231">
        <v>8.4275436793422406E-2</v>
      </c>
      <c r="Q41" s="93">
        <v>489170.00000000006</v>
      </c>
      <c r="R41" s="114" t="s">
        <v>87</v>
      </c>
      <c r="S41" s="114"/>
      <c r="T41" s="115" t="s">
        <v>87</v>
      </c>
      <c r="U41" s="115" t="s">
        <v>87</v>
      </c>
      <c r="V41" s="115" t="s">
        <v>87</v>
      </c>
      <c r="W41" s="115" t="s">
        <v>87</v>
      </c>
      <c r="X41" s="115" t="s">
        <v>87</v>
      </c>
      <c r="Y41" s="115">
        <v>4300.5714285714284</v>
      </c>
      <c r="Z41" s="90">
        <v>2</v>
      </c>
      <c r="AA41" s="118" t="e">
        <v>#DIV/0!</v>
      </c>
      <c r="AB41" s="118" t="e">
        <v>#DIV/0!</v>
      </c>
      <c r="AC41" s="118" t="e">
        <v>#DIV/0!</v>
      </c>
      <c r="AD41" s="118" t="e">
        <v>#DIV/0!</v>
      </c>
      <c r="AE41" s="118" t="e">
        <v>#DIV/0!</v>
      </c>
      <c r="AF41" s="118">
        <v>1</v>
      </c>
      <c r="AG41" s="90">
        <f t="shared" si="0"/>
        <v>1</v>
      </c>
      <c r="AH41" s="91">
        <f t="shared" si="10"/>
        <v>4300.5714285714284</v>
      </c>
      <c r="AI41" s="91" t="e">
        <f t="shared" si="1"/>
        <v>#VALUE!</v>
      </c>
      <c r="AJ41" s="91" t="e">
        <f t="shared" si="1"/>
        <v>#VALUE!</v>
      </c>
      <c r="AK41" s="91" t="e">
        <f t="shared" si="1"/>
        <v>#VALUE!</v>
      </c>
      <c r="AL41" s="91" t="e">
        <f t="shared" si="1"/>
        <v>#VALUE!</v>
      </c>
      <c r="AM41" s="91" t="e">
        <f t="shared" si="1"/>
        <v>#VALUE!</v>
      </c>
      <c r="AN41" s="91">
        <f t="shared" si="1"/>
        <v>1</v>
      </c>
      <c r="AO41" s="91">
        <f t="shared" si="11"/>
        <v>4300.5714285714284</v>
      </c>
      <c r="AP41" s="91" t="e">
        <f t="shared" si="12"/>
        <v>#VALUE!</v>
      </c>
      <c r="AQ41" s="91" t="e">
        <f t="shared" si="13"/>
        <v>#VALUE!</v>
      </c>
      <c r="AR41" s="91" t="e">
        <f t="shared" si="14"/>
        <v>#VALUE!</v>
      </c>
      <c r="AS41" s="91" t="e">
        <f t="shared" si="15"/>
        <v>#VALUE!</v>
      </c>
      <c r="AT41" s="91" t="e">
        <f t="shared" si="16"/>
        <v>#VALUE!</v>
      </c>
      <c r="AU41" s="91">
        <f t="shared" si="17"/>
        <v>1</v>
      </c>
    </row>
    <row r="42" spans="1:47" ht="31.2" x14ac:dyDescent="0.3">
      <c r="A42" s="109">
        <v>16</v>
      </c>
      <c r="B42" s="93" t="s">
        <v>3347</v>
      </c>
      <c r="C42" s="93" t="s">
        <v>3348</v>
      </c>
      <c r="D42" s="93">
        <v>0</v>
      </c>
      <c r="E42" s="93">
        <v>4.5209999999999999</v>
      </c>
      <c r="F42" s="93" t="s">
        <v>1476</v>
      </c>
      <c r="G42" s="93" t="s">
        <v>5562</v>
      </c>
      <c r="H42" s="93" t="s">
        <v>5553</v>
      </c>
      <c r="I42" s="93">
        <v>98.5</v>
      </c>
      <c r="J42" s="93">
        <v>96</v>
      </c>
      <c r="K42" s="93">
        <v>100</v>
      </c>
      <c r="L42" s="93">
        <v>792</v>
      </c>
      <c r="M42" s="93">
        <v>922</v>
      </c>
      <c r="N42" s="93"/>
      <c r="O42" s="93"/>
      <c r="P42" s="231">
        <v>6.9414316702819959E-2</v>
      </c>
      <c r="Q42" s="93">
        <v>13399577.142857144</v>
      </c>
      <c r="R42" s="114" t="s">
        <v>87</v>
      </c>
      <c r="S42" s="114"/>
      <c r="T42" s="115" t="s">
        <v>87</v>
      </c>
      <c r="U42" s="115" t="s">
        <v>87</v>
      </c>
      <c r="V42" s="115" t="s">
        <v>87</v>
      </c>
      <c r="W42" s="115" t="s">
        <v>87</v>
      </c>
      <c r="X42" s="115" t="s">
        <v>87</v>
      </c>
      <c r="Y42" s="115" t="s">
        <v>87</v>
      </c>
      <c r="Z42" s="90">
        <v>1</v>
      </c>
      <c r="AA42" s="118" t="e">
        <v>#DIV/0!</v>
      </c>
      <c r="AB42" s="118" t="e">
        <v>#DIV/0!</v>
      </c>
      <c r="AC42" s="118" t="e">
        <v>#DIV/0!</v>
      </c>
      <c r="AD42" s="118" t="e">
        <v>#DIV/0!</v>
      </c>
      <c r="AE42" s="118" t="e">
        <v>#DIV/0!</v>
      </c>
      <c r="AF42" s="118" t="e">
        <v>#DIV/0!</v>
      </c>
      <c r="AG42" s="90">
        <f t="shared" si="0"/>
        <v>0</v>
      </c>
      <c r="AH42" s="91">
        <f t="shared" si="10"/>
        <v>0</v>
      </c>
      <c r="AI42" s="91" t="e">
        <f t="shared" si="1"/>
        <v>#VALUE!</v>
      </c>
      <c r="AJ42" s="91" t="e">
        <f t="shared" si="1"/>
        <v>#VALUE!</v>
      </c>
      <c r="AK42" s="91" t="e">
        <f t="shared" si="1"/>
        <v>#VALUE!</v>
      </c>
      <c r="AL42" s="91" t="e">
        <f t="shared" si="1"/>
        <v>#VALUE!</v>
      </c>
      <c r="AM42" s="91" t="e">
        <f t="shared" si="1"/>
        <v>#VALUE!</v>
      </c>
      <c r="AN42" s="91" t="e">
        <f t="shared" si="1"/>
        <v>#VALUE!</v>
      </c>
      <c r="AO42" s="91">
        <f t="shared" si="11"/>
        <v>0</v>
      </c>
      <c r="AP42" s="91" t="e">
        <f t="shared" si="12"/>
        <v>#VALUE!</v>
      </c>
      <c r="AQ42" s="91" t="e">
        <f t="shared" si="13"/>
        <v>#VALUE!</v>
      </c>
      <c r="AR42" s="91" t="e">
        <f t="shared" si="14"/>
        <v>#VALUE!</v>
      </c>
      <c r="AS42" s="91" t="e">
        <f t="shared" si="15"/>
        <v>#VALUE!</v>
      </c>
      <c r="AT42" s="91" t="e">
        <f t="shared" si="16"/>
        <v>#VALUE!</v>
      </c>
      <c r="AU42" s="91" t="e">
        <f t="shared" si="17"/>
        <v>#VALUE!</v>
      </c>
    </row>
    <row r="43" spans="1:47" ht="31.2" x14ac:dyDescent="0.3">
      <c r="A43" s="109">
        <v>17</v>
      </c>
      <c r="B43" s="93" t="s">
        <v>3349</v>
      </c>
      <c r="C43" s="93" t="s">
        <v>953</v>
      </c>
      <c r="D43" s="93" t="s">
        <v>3350</v>
      </c>
      <c r="E43" s="93">
        <v>4.774</v>
      </c>
      <c r="F43" s="93" t="s">
        <v>954</v>
      </c>
      <c r="G43" s="93" t="s">
        <v>5595</v>
      </c>
      <c r="H43" s="93" t="s">
        <v>5595</v>
      </c>
      <c r="I43" s="93">
        <v>96.1</v>
      </c>
      <c r="J43" s="93">
        <v>91.9</v>
      </c>
      <c r="K43" s="93">
        <v>96.4</v>
      </c>
      <c r="L43" s="93">
        <v>841</v>
      </c>
      <c r="M43" s="93">
        <v>877</v>
      </c>
      <c r="N43" s="93"/>
      <c r="O43" s="93"/>
      <c r="P43" s="231">
        <v>8.0957810718358045E-2</v>
      </c>
      <c r="Q43" s="93">
        <v>147913.57142857145</v>
      </c>
      <c r="R43" s="114">
        <v>178202.5</v>
      </c>
      <c r="S43" s="114"/>
      <c r="T43" s="115"/>
      <c r="U43" s="115"/>
      <c r="V43" s="115"/>
      <c r="W43" s="115">
        <v>793671</v>
      </c>
      <c r="X43" s="115">
        <v>272210.42857142858</v>
      </c>
      <c r="Y43" s="115">
        <v>49639.571428571435</v>
      </c>
      <c r="Z43" s="90">
        <v>5</v>
      </c>
      <c r="AA43" s="118" t="e">
        <v>#DIV/0!</v>
      </c>
      <c r="AB43" s="118" t="e">
        <v>#DIV/0!</v>
      </c>
      <c r="AC43" s="118" t="e">
        <v>#DIV/0!</v>
      </c>
      <c r="AD43" s="118">
        <v>1</v>
      </c>
      <c r="AE43" s="118">
        <v>0.5</v>
      </c>
      <c r="AF43" s="118">
        <v>0.33333333333333331</v>
      </c>
      <c r="AG43" s="90">
        <f t="shared" si="0"/>
        <v>3</v>
      </c>
      <c r="AH43" s="91">
        <f t="shared" si="10"/>
        <v>49639.571428571435</v>
      </c>
      <c r="AI43" s="91">
        <f t="shared" si="1"/>
        <v>0</v>
      </c>
      <c r="AJ43" s="91">
        <f t="shared" si="1"/>
        <v>0</v>
      </c>
      <c r="AK43" s="91">
        <f t="shared" si="1"/>
        <v>0</v>
      </c>
      <c r="AL43" s="91">
        <f t="shared" si="1"/>
        <v>15.988675509458178</v>
      </c>
      <c r="AM43" s="91">
        <f t="shared" si="1"/>
        <v>5.4837384920440773</v>
      </c>
      <c r="AN43" s="91">
        <f t="shared" si="1"/>
        <v>1</v>
      </c>
      <c r="AO43" s="91">
        <f t="shared" si="11"/>
        <v>1115521</v>
      </c>
      <c r="AP43" s="91">
        <f t="shared" si="12"/>
        <v>0</v>
      </c>
      <c r="AQ43" s="91">
        <f t="shared" si="13"/>
        <v>0</v>
      </c>
      <c r="AR43" s="91">
        <f t="shared" si="14"/>
        <v>0</v>
      </c>
      <c r="AS43" s="91">
        <f t="shared" si="15"/>
        <v>0.7114801066048958</v>
      </c>
      <c r="AT43" s="91">
        <f t="shared" si="16"/>
        <v>0.2440208911992052</v>
      </c>
      <c r="AU43" s="91">
        <f t="shared" si="17"/>
        <v>4.4499002195898987E-2</v>
      </c>
    </row>
    <row r="44" spans="1:47" ht="31.2" x14ac:dyDescent="0.3">
      <c r="A44" s="109">
        <v>18</v>
      </c>
      <c r="B44" s="93" t="s">
        <v>4237</v>
      </c>
      <c r="C44" s="93" t="s">
        <v>5740</v>
      </c>
      <c r="D44" s="93" t="s">
        <v>5741</v>
      </c>
      <c r="E44" s="93">
        <v>7.4690000000000003</v>
      </c>
      <c r="F44" s="93" t="s">
        <v>5742</v>
      </c>
      <c r="G44" s="93" t="s">
        <v>5549</v>
      </c>
      <c r="H44" s="93" t="s">
        <v>5527</v>
      </c>
      <c r="I44" s="93">
        <v>98.7</v>
      </c>
      <c r="J44" s="93">
        <v>97.9</v>
      </c>
      <c r="K44" s="93">
        <v>99.5</v>
      </c>
      <c r="L44" s="93">
        <v>764</v>
      </c>
      <c r="M44" s="93">
        <v>944</v>
      </c>
      <c r="N44" s="93">
        <v>1382</v>
      </c>
      <c r="O44" s="93">
        <v>1452.11</v>
      </c>
      <c r="P44" s="231">
        <f>(O44-N44)/O44</f>
        <v>4.8281466280102679E-2</v>
      </c>
      <c r="Q44" s="93">
        <v>7979184.2857142864</v>
      </c>
      <c r="R44" s="114" t="s">
        <v>87</v>
      </c>
      <c r="S44" s="114"/>
      <c r="T44" s="115" t="s">
        <v>87</v>
      </c>
      <c r="U44" s="115">
        <v>1586.5714285714287</v>
      </c>
      <c r="V44" s="115">
        <v>3209.7142857142858</v>
      </c>
      <c r="W44" s="115">
        <v>788627.42857142852</v>
      </c>
      <c r="X44" s="115">
        <v>3229696</v>
      </c>
      <c r="Y44" s="115" t="s">
        <v>87</v>
      </c>
      <c r="Z44" s="90">
        <f>COUNTIF(Q44:Y44,"&gt;0")</f>
        <v>5</v>
      </c>
      <c r="AA44" s="118" t="e">
        <v>#DIV/0!</v>
      </c>
      <c r="AB44" s="118">
        <v>1</v>
      </c>
      <c r="AC44" s="118">
        <v>0.5</v>
      </c>
      <c r="AD44" s="118">
        <v>0.33333333333333331</v>
      </c>
      <c r="AE44" s="118">
        <v>0.25</v>
      </c>
      <c r="AF44" s="118">
        <v>0</v>
      </c>
      <c r="AG44" s="90">
        <f>COUNTIF(AA44:AF44,"&gt;0")</f>
        <v>4</v>
      </c>
      <c r="AH44" s="91">
        <f>MIN(T44:Y44)</f>
        <v>1586.5714285714287</v>
      </c>
      <c r="AI44" s="91" t="e">
        <f t="shared" ref="AI44:AN44" si="18">T44/$AH44</f>
        <v>#VALUE!</v>
      </c>
      <c r="AJ44" s="91">
        <f t="shared" si="18"/>
        <v>1</v>
      </c>
      <c r="AK44" s="91">
        <f t="shared" si="18"/>
        <v>2.0230506032775075</v>
      </c>
      <c r="AL44" s="91">
        <f t="shared" si="18"/>
        <v>497.06392940752738</v>
      </c>
      <c r="AM44" s="91">
        <f t="shared" si="18"/>
        <v>2035.6448766432559</v>
      </c>
      <c r="AN44" s="91" t="e">
        <f t="shared" si="18"/>
        <v>#VALUE!</v>
      </c>
      <c r="AO44" s="91">
        <f>SUM(T44:Y44)</f>
        <v>4023119.7142857141</v>
      </c>
      <c r="AP44" s="91" t="e">
        <f t="shared" si="12"/>
        <v>#VALUE!</v>
      </c>
      <c r="AQ44" s="91">
        <f t="shared" si="12"/>
        <v>3.9436346448694154E-4</v>
      </c>
      <c r="AR44" s="91">
        <f t="shared" si="12"/>
        <v>7.9781724474091507E-4</v>
      </c>
      <c r="AS44" s="91">
        <f t="shared" si="12"/>
        <v>0.19602385327264504</v>
      </c>
      <c r="AT44" s="91">
        <f t="shared" si="12"/>
        <v>0.80278396601812707</v>
      </c>
      <c r="AU44" s="91" t="e">
        <f t="shared" si="12"/>
        <v>#VALUE!</v>
      </c>
    </row>
    <row r="45" spans="1:47" ht="23.4" customHeight="1" x14ac:dyDescent="0.3">
      <c r="A45" s="110"/>
      <c r="B45" s="91"/>
      <c r="C45" s="91"/>
      <c r="D45" s="91"/>
      <c r="E45" s="91"/>
      <c r="F45" s="91"/>
      <c r="G45" s="91"/>
      <c r="H45" s="91"/>
      <c r="I45" s="91"/>
      <c r="J45" s="91"/>
      <c r="K45" s="91"/>
      <c r="L45" s="91"/>
      <c r="M45" s="91"/>
      <c r="N45" s="91"/>
      <c r="O45" s="91"/>
      <c r="P45" s="91"/>
      <c r="Q45" s="91"/>
      <c r="R45" s="91"/>
      <c r="S45" s="91"/>
      <c r="T45" s="92"/>
      <c r="U45" s="92"/>
      <c r="V45" s="92"/>
      <c r="W45" s="92"/>
      <c r="X45" s="92"/>
      <c r="Y45" s="92"/>
      <c r="Z45" s="90"/>
      <c r="AA45" s="118"/>
      <c r="AB45" s="118"/>
      <c r="AC45" s="118"/>
      <c r="AD45" s="118"/>
      <c r="AE45" s="118"/>
      <c r="AF45" s="118"/>
      <c r="AG45" s="90"/>
      <c r="AH45" s="91"/>
      <c r="AI45" s="91"/>
      <c r="AJ45" s="91"/>
      <c r="AK45" s="91"/>
      <c r="AL45" s="91"/>
      <c r="AM45" s="91"/>
      <c r="AN45" s="91"/>
      <c r="AO45" s="91"/>
      <c r="AP45" s="91"/>
      <c r="AQ45" s="91"/>
      <c r="AR45" s="91"/>
      <c r="AS45" s="91"/>
      <c r="AT45" s="91"/>
      <c r="AU45" s="91"/>
    </row>
    <row r="46" spans="1:47" ht="35.4" customHeight="1" x14ac:dyDescent="0.3">
      <c r="A46" s="308" t="s">
        <v>184</v>
      </c>
      <c r="B46" s="308"/>
      <c r="C46" s="308"/>
      <c r="D46" s="308"/>
      <c r="E46" s="308"/>
      <c r="F46" s="308"/>
      <c r="G46" s="308"/>
      <c r="H46" s="308"/>
      <c r="I46" s="308"/>
      <c r="J46" s="308"/>
      <c r="K46" s="308"/>
      <c r="L46" s="308"/>
      <c r="M46" s="308"/>
      <c r="N46" s="308"/>
      <c r="O46" s="308"/>
      <c r="P46" s="300" t="s">
        <v>5569</v>
      </c>
      <c r="Q46" s="300"/>
      <c r="R46" s="300"/>
      <c r="S46" s="300"/>
      <c r="T46" s="300"/>
      <c r="U46" s="300"/>
      <c r="V46" s="300"/>
      <c r="W46" s="300"/>
      <c r="X46" s="300"/>
      <c r="Y46" s="300"/>
      <c r="Z46" s="90"/>
      <c r="AA46" s="118"/>
      <c r="AB46" s="118"/>
      <c r="AC46" s="118"/>
      <c r="AD46" s="118"/>
      <c r="AE46" s="118"/>
      <c r="AF46" s="118"/>
      <c r="AG46" s="90">
        <f t="shared" si="0"/>
        <v>0</v>
      </c>
      <c r="AH46" s="91">
        <f t="shared" si="10"/>
        <v>0</v>
      </c>
      <c r="AI46" s="91" t="e">
        <f t="shared" si="1"/>
        <v>#DIV/0!</v>
      </c>
      <c r="AJ46" s="91" t="e">
        <f t="shared" si="1"/>
        <v>#DIV/0!</v>
      </c>
      <c r="AK46" s="91" t="e">
        <f t="shared" si="1"/>
        <v>#DIV/0!</v>
      </c>
      <c r="AL46" s="91" t="e">
        <f t="shared" si="1"/>
        <v>#DIV/0!</v>
      </c>
      <c r="AM46" s="91" t="e">
        <f t="shared" si="1"/>
        <v>#DIV/0!</v>
      </c>
      <c r="AN46" s="91" t="e">
        <f t="shared" si="1"/>
        <v>#DIV/0!</v>
      </c>
      <c r="AO46" s="91">
        <f t="shared" ref="AO46:AO109" si="19">SUM(T46:Y46)</f>
        <v>0</v>
      </c>
      <c r="AP46" s="91" t="e">
        <f t="shared" ref="AP46:AP109" si="20">T46/$AO46</f>
        <v>#DIV/0!</v>
      </c>
      <c r="AQ46" s="91" t="e">
        <f t="shared" ref="AQ46:AQ109" si="21">U46/$AO46</f>
        <v>#DIV/0!</v>
      </c>
      <c r="AR46" s="91" t="e">
        <f t="shared" ref="AR46:AR109" si="22">V46/$AO46</f>
        <v>#DIV/0!</v>
      </c>
      <c r="AS46" s="91" t="e">
        <f t="shared" ref="AS46:AS109" si="23">W46/$AO46</f>
        <v>#DIV/0!</v>
      </c>
      <c r="AT46" s="91" t="e">
        <f t="shared" ref="AT46:AT109" si="24">X46/$AO46</f>
        <v>#DIV/0!</v>
      </c>
      <c r="AU46" s="91" t="e">
        <f t="shared" ref="AU46:AU109" si="25">Y46/$AO46</f>
        <v>#DIV/0!</v>
      </c>
    </row>
    <row r="47" spans="1:47" ht="31.2" x14ac:dyDescent="0.3">
      <c r="A47" s="111">
        <v>1</v>
      </c>
      <c r="B47" s="103" t="s">
        <v>3351</v>
      </c>
      <c r="C47" s="103" t="s">
        <v>5506</v>
      </c>
      <c r="D47" s="103" t="s">
        <v>3350</v>
      </c>
      <c r="E47" s="103">
        <v>3.661</v>
      </c>
      <c r="F47" s="103" t="s">
        <v>954</v>
      </c>
      <c r="G47" s="103"/>
      <c r="H47" s="103"/>
      <c r="I47" s="103">
        <v>95.9</v>
      </c>
      <c r="J47" s="103">
        <v>94.1</v>
      </c>
      <c r="K47" s="103">
        <v>98.6</v>
      </c>
      <c r="L47" s="103">
        <v>799</v>
      </c>
      <c r="M47" s="103">
        <v>823</v>
      </c>
      <c r="N47" s="103"/>
      <c r="O47" s="103"/>
      <c r="P47" s="103"/>
      <c r="Q47" s="103" t="s">
        <v>87</v>
      </c>
      <c r="R47" s="103" t="s">
        <v>87</v>
      </c>
      <c r="S47" s="103"/>
      <c r="T47" s="104">
        <v>201478</v>
      </c>
      <c r="U47" s="104"/>
      <c r="V47" s="104"/>
      <c r="W47" s="104"/>
      <c r="X47" s="104" t="s">
        <v>87</v>
      </c>
      <c r="Y47" s="104"/>
      <c r="Z47" s="90">
        <v>1</v>
      </c>
      <c r="AA47" s="118">
        <v>1</v>
      </c>
      <c r="AB47" s="118">
        <v>0</v>
      </c>
      <c r="AC47" s="118">
        <v>0</v>
      </c>
      <c r="AD47" s="118">
        <v>0</v>
      </c>
      <c r="AE47" s="118">
        <v>0</v>
      </c>
      <c r="AF47" s="118">
        <v>0</v>
      </c>
      <c r="AG47" s="90">
        <f t="shared" si="0"/>
        <v>1</v>
      </c>
      <c r="AH47" s="91">
        <f t="shared" si="10"/>
        <v>201478</v>
      </c>
      <c r="AI47" s="91">
        <f t="shared" si="1"/>
        <v>1</v>
      </c>
      <c r="AJ47" s="91">
        <f t="shared" si="1"/>
        <v>0</v>
      </c>
      <c r="AK47" s="91">
        <f t="shared" si="1"/>
        <v>0</v>
      </c>
      <c r="AL47" s="91">
        <f t="shared" si="1"/>
        <v>0</v>
      </c>
      <c r="AM47" s="91" t="e">
        <f t="shared" si="1"/>
        <v>#VALUE!</v>
      </c>
      <c r="AN47" s="91">
        <f t="shared" si="1"/>
        <v>0</v>
      </c>
      <c r="AO47" s="91">
        <f t="shared" si="19"/>
        <v>201478</v>
      </c>
      <c r="AP47" s="91">
        <f t="shared" si="20"/>
        <v>1</v>
      </c>
      <c r="AQ47" s="91">
        <f t="shared" si="21"/>
        <v>0</v>
      </c>
      <c r="AR47" s="91">
        <f t="shared" si="22"/>
        <v>0</v>
      </c>
      <c r="AS47" s="91">
        <f t="shared" si="23"/>
        <v>0</v>
      </c>
      <c r="AT47" s="91" t="e">
        <f t="shared" si="24"/>
        <v>#VALUE!</v>
      </c>
      <c r="AU47" s="91">
        <f t="shared" si="25"/>
        <v>0</v>
      </c>
    </row>
    <row r="48" spans="1:47" ht="31.2" x14ac:dyDescent="0.3">
      <c r="A48" s="111">
        <v>2</v>
      </c>
      <c r="B48" s="103" t="s">
        <v>3352</v>
      </c>
      <c r="C48" s="103" t="s">
        <v>5506</v>
      </c>
      <c r="D48" s="103" t="s">
        <v>3350</v>
      </c>
      <c r="E48" s="103">
        <v>4.3650000000000002</v>
      </c>
      <c r="F48" s="103" t="s">
        <v>954</v>
      </c>
      <c r="G48" s="103"/>
      <c r="H48" s="103"/>
      <c r="I48" s="103">
        <v>94.3</v>
      </c>
      <c r="J48" s="103">
        <v>90.6</v>
      </c>
      <c r="K48" s="103">
        <v>94.8</v>
      </c>
      <c r="L48" s="103">
        <v>783</v>
      </c>
      <c r="M48" s="103">
        <v>817</v>
      </c>
      <c r="N48" s="103"/>
      <c r="O48" s="103"/>
      <c r="P48" s="103"/>
      <c r="Q48" s="103">
        <v>4100.2857142857156</v>
      </c>
      <c r="R48" s="103">
        <v>154965.5</v>
      </c>
      <c r="S48" s="103"/>
      <c r="T48" s="104">
        <v>565294.28571428568</v>
      </c>
      <c r="U48" s="104" t="s">
        <v>87</v>
      </c>
      <c r="V48" s="104" t="s">
        <v>87</v>
      </c>
      <c r="W48" s="104"/>
      <c r="X48" s="104"/>
      <c r="Y48" s="104">
        <v>6997.4285714285706</v>
      </c>
      <c r="Z48" s="90">
        <v>4</v>
      </c>
      <c r="AA48" s="118">
        <v>1</v>
      </c>
      <c r="AB48" s="118">
        <v>0</v>
      </c>
      <c r="AC48" s="118">
        <v>0</v>
      </c>
      <c r="AD48" s="118">
        <v>0</v>
      </c>
      <c r="AE48" s="118">
        <v>0</v>
      </c>
      <c r="AF48" s="118">
        <v>0.5</v>
      </c>
      <c r="AG48" s="90">
        <f t="shared" si="0"/>
        <v>2</v>
      </c>
      <c r="AH48" s="91">
        <f t="shared" si="10"/>
        <v>6997.4285714285706</v>
      </c>
      <c r="AI48" s="91">
        <f t="shared" si="1"/>
        <v>80.786003021518113</v>
      </c>
      <c r="AJ48" s="91" t="e">
        <f t="shared" si="1"/>
        <v>#VALUE!</v>
      </c>
      <c r="AK48" s="91" t="e">
        <f t="shared" si="1"/>
        <v>#VALUE!</v>
      </c>
      <c r="AL48" s="91">
        <f t="shared" si="1"/>
        <v>0</v>
      </c>
      <c r="AM48" s="91">
        <f t="shared" si="1"/>
        <v>0</v>
      </c>
      <c r="AN48" s="91">
        <f t="shared" si="1"/>
        <v>1</v>
      </c>
      <c r="AO48" s="91">
        <f t="shared" si="19"/>
        <v>572291.7142857142</v>
      </c>
      <c r="AP48" s="91">
        <f t="shared" si="20"/>
        <v>0.98777296893043065</v>
      </c>
      <c r="AQ48" s="91" t="e">
        <f t="shared" si="21"/>
        <v>#VALUE!</v>
      </c>
      <c r="AR48" s="91" t="e">
        <f t="shared" si="22"/>
        <v>#VALUE!</v>
      </c>
      <c r="AS48" s="91">
        <f t="shared" si="23"/>
        <v>0</v>
      </c>
      <c r="AT48" s="91">
        <f t="shared" si="24"/>
        <v>0</v>
      </c>
      <c r="AU48" s="91">
        <f t="shared" si="25"/>
        <v>1.2227031069569416E-2</v>
      </c>
    </row>
    <row r="49" spans="1:47" ht="31.2" x14ac:dyDescent="0.3">
      <c r="A49" s="111">
        <v>3</v>
      </c>
      <c r="B49" s="103" t="s">
        <v>3353</v>
      </c>
      <c r="C49" s="103" t="s">
        <v>5507</v>
      </c>
      <c r="D49" s="103" t="s">
        <v>3339</v>
      </c>
      <c r="E49" s="103">
        <v>7.0229999999999997</v>
      </c>
      <c r="F49" s="103" t="s">
        <v>3340</v>
      </c>
      <c r="G49" s="103"/>
      <c r="H49" s="103"/>
      <c r="I49" s="103">
        <v>92.2</v>
      </c>
      <c r="J49" s="103">
        <v>100</v>
      </c>
      <c r="K49" s="103">
        <v>100</v>
      </c>
      <c r="L49" s="103">
        <v>602</v>
      </c>
      <c r="M49" s="103">
        <v>611</v>
      </c>
      <c r="N49" s="103">
        <v>1327</v>
      </c>
      <c r="O49" s="103"/>
      <c r="P49" s="103"/>
      <c r="Q49" s="103">
        <v>3519212.9285714291</v>
      </c>
      <c r="R49" s="103"/>
      <c r="S49" s="103"/>
      <c r="T49" s="104">
        <v>43851518.071428575</v>
      </c>
      <c r="U49" s="104"/>
      <c r="V49" s="104"/>
      <c r="W49" s="104">
        <v>5667550.9285714291</v>
      </c>
      <c r="X49" s="104"/>
      <c r="Y49" s="104"/>
      <c r="Z49" s="90">
        <v>3</v>
      </c>
      <c r="AA49" s="118">
        <v>1</v>
      </c>
      <c r="AB49" s="118">
        <v>0</v>
      </c>
      <c r="AC49" s="118">
        <v>0</v>
      </c>
      <c r="AD49" s="118">
        <v>0.5</v>
      </c>
      <c r="AE49" s="118">
        <v>0</v>
      </c>
      <c r="AF49" s="118">
        <v>0</v>
      </c>
      <c r="AG49" s="90">
        <f t="shared" si="0"/>
        <v>2</v>
      </c>
      <c r="AH49" s="91">
        <f t="shared" si="10"/>
        <v>5667550.9285714291</v>
      </c>
      <c r="AI49" s="91">
        <f t="shared" si="1"/>
        <v>7.7372958133226426</v>
      </c>
      <c r="AJ49" s="91">
        <f t="shared" si="1"/>
        <v>0</v>
      </c>
      <c r="AK49" s="91">
        <f t="shared" si="1"/>
        <v>0</v>
      </c>
      <c r="AL49" s="91">
        <f t="shared" si="1"/>
        <v>1</v>
      </c>
      <c r="AM49" s="91">
        <f t="shared" si="1"/>
        <v>0</v>
      </c>
      <c r="AN49" s="91">
        <f t="shared" si="1"/>
        <v>0</v>
      </c>
      <c r="AO49" s="91">
        <f t="shared" si="19"/>
        <v>49519069</v>
      </c>
      <c r="AP49" s="91">
        <f t="shared" si="20"/>
        <v>0.88554811221165275</v>
      </c>
      <c r="AQ49" s="91">
        <f t="shared" si="21"/>
        <v>0</v>
      </c>
      <c r="AR49" s="91">
        <f t="shared" si="22"/>
        <v>0</v>
      </c>
      <c r="AS49" s="91">
        <f t="shared" si="23"/>
        <v>0.11445188778834733</v>
      </c>
      <c r="AT49" s="91">
        <f t="shared" si="24"/>
        <v>0</v>
      </c>
      <c r="AU49" s="91">
        <f t="shared" si="25"/>
        <v>0</v>
      </c>
    </row>
    <row r="50" spans="1:47" ht="31.2" x14ac:dyDescent="0.3">
      <c r="A50" s="111">
        <v>4</v>
      </c>
      <c r="B50" s="103" t="s">
        <v>3354</v>
      </c>
      <c r="C50" s="103" t="s">
        <v>5507</v>
      </c>
      <c r="D50" s="103" t="s">
        <v>3339</v>
      </c>
      <c r="E50" s="103">
        <v>6.6189999999999998</v>
      </c>
      <c r="F50" s="103" t="s">
        <v>3340</v>
      </c>
      <c r="G50" s="103"/>
      <c r="H50" s="103"/>
      <c r="I50" s="103">
        <v>96.6</v>
      </c>
      <c r="J50" s="103">
        <v>98.3</v>
      </c>
      <c r="K50" s="103">
        <v>100</v>
      </c>
      <c r="L50" s="103">
        <v>806</v>
      </c>
      <c r="M50" s="103">
        <v>830</v>
      </c>
      <c r="N50" s="103"/>
      <c r="O50" s="103"/>
      <c r="P50" s="103"/>
      <c r="Q50" s="103">
        <v>1129591.4285714286</v>
      </c>
      <c r="R50" s="103" t="s">
        <v>87</v>
      </c>
      <c r="S50" s="103"/>
      <c r="T50" s="104">
        <v>351227.71428571426</v>
      </c>
      <c r="U50" s="104" t="s">
        <v>87</v>
      </c>
      <c r="V50" s="104" t="s">
        <v>87</v>
      </c>
      <c r="W50" s="104">
        <v>493420</v>
      </c>
      <c r="X50" s="104">
        <v>16948.285714285714</v>
      </c>
      <c r="Y50" s="104" t="s">
        <v>87</v>
      </c>
      <c r="Z50" s="90">
        <v>4</v>
      </c>
      <c r="AA50" s="118">
        <v>1</v>
      </c>
      <c r="AB50" s="118">
        <v>0</v>
      </c>
      <c r="AC50" s="118">
        <v>0</v>
      </c>
      <c r="AD50" s="118">
        <v>0.5</v>
      </c>
      <c r="AE50" s="118">
        <v>0.33333333333333331</v>
      </c>
      <c r="AF50" s="118">
        <v>0</v>
      </c>
      <c r="AG50" s="90">
        <f t="shared" si="0"/>
        <v>3</v>
      </c>
      <c r="AH50" s="91">
        <f t="shared" si="10"/>
        <v>16948.285714285714</v>
      </c>
      <c r="AI50" s="91">
        <f t="shared" si="1"/>
        <v>20.72349500160151</v>
      </c>
      <c r="AJ50" s="91" t="e">
        <f t="shared" si="1"/>
        <v>#VALUE!</v>
      </c>
      <c r="AK50" s="91" t="e">
        <f t="shared" si="1"/>
        <v>#VALUE!</v>
      </c>
      <c r="AL50" s="91">
        <f t="shared" ref="AL50:AN115" si="26">W50/$AH50</f>
        <v>29.113268935754142</v>
      </c>
      <c r="AM50" s="91">
        <f t="shared" si="26"/>
        <v>1</v>
      </c>
      <c r="AN50" s="91" t="e">
        <f t="shared" si="26"/>
        <v>#VALUE!</v>
      </c>
      <c r="AO50" s="91">
        <f t="shared" si="19"/>
        <v>861596</v>
      </c>
      <c r="AP50" s="91">
        <f t="shared" si="20"/>
        <v>0.40764780046067328</v>
      </c>
      <c r="AQ50" s="91" t="e">
        <f t="shared" si="21"/>
        <v>#VALUE!</v>
      </c>
      <c r="AR50" s="91" t="e">
        <f t="shared" si="22"/>
        <v>#VALUE!</v>
      </c>
      <c r="AS50" s="91">
        <f t="shared" si="23"/>
        <v>0.57268139592105816</v>
      </c>
      <c r="AT50" s="91">
        <f t="shared" si="24"/>
        <v>1.9670803618268555E-2</v>
      </c>
      <c r="AU50" s="91" t="e">
        <f t="shared" si="25"/>
        <v>#VALUE!</v>
      </c>
    </row>
    <row r="51" spans="1:47" ht="31.2" x14ac:dyDescent="0.3">
      <c r="A51" s="111">
        <v>5</v>
      </c>
      <c r="B51" s="103" t="s">
        <v>3355</v>
      </c>
      <c r="C51" s="103" t="s">
        <v>5507</v>
      </c>
      <c r="D51" s="103" t="s">
        <v>3339</v>
      </c>
      <c r="E51" s="103">
        <v>6.7649999999999997</v>
      </c>
      <c r="F51" s="103" t="s">
        <v>3340</v>
      </c>
      <c r="G51" s="103"/>
      <c r="H51" s="103"/>
      <c r="I51" s="103">
        <v>96.7</v>
      </c>
      <c r="J51" s="103">
        <v>98.7</v>
      </c>
      <c r="K51" s="103">
        <v>100</v>
      </c>
      <c r="L51" s="103">
        <v>814</v>
      </c>
      <c r="M51" s="103">
        <v>833</v>
      </c>
      <c r="N51" s="103"/>
      <c r="O51" s="103"/>
      <c r="P51" s="103"/>
      <c r="Q51" s="103" t="s">
        <v>87</v>
      </c>
      <c r="R51" s="103">
        <v>1893.5</v>
      </c>
      <c r="S51" s="103"/>
      <c r="T51" s="104" t="s">
        <v>87</v>
      </c>
      <c r="U51" s="104" t="s">
        <v>87</v>
      </c>
      <c r="V51" s="104"/>
      <c r="W51" s="104">
        <v>47405.928571428572</v>
      </c>
      <c r="X51" s="104">
        <v>74506.5</v>
      </c>
      <c r="Y51" s="104" t="s">
        <v>87</v>
      </c>
      <c r="Z51" s="90">
        <v>3</v>
      </c>
      <c r="AA51" s="118" t="e">
        <v>#DIV/0!</v>
      </c>
      <c r="AB51" s="118" t="e">
        <v>#DIV/0!</v>
      </c>
      <c r="AC51" s="118" t="e">
        <v>#DIV/0!</v>
      </c>
      <c r="AD51" s="118">
        <v>1</v>
      </c>
      <c r="AE51" s="118">
        <v>0.5</v>
      </c>
      <c r="AF51" s="118">
        <v>0</v>
      </c>
      <c r="AG51" s="90">
        <f t="shared" si="0"/>
        <v>2</v>
      </c>
      <c r="AH51" s="91">
        <f t="shared" si="10"/>
        <v>47405.928571428572</v>
      </c>
      <c r="AI51" s="91" t="e">
        <f t="shared" ref="AI51:AN116" si="27">T51/$AH51</f>
        <v>#VALUE!</v>
      </c>
      <c r="AJ51" s="91" t="e">
        <f t="shared" si="27"/>
        <v>#VALUE!</v>
      </c>
      <c r="AK51" s="91">
        <f t="shared" si="27"/>
        <v>0</v>
      </c>
      <c r="AL51" s="91">
        <f t="shared" si="26"/>
        <v>1</v>
      </c>
      <c r="AM51" s="91">
        <f t="shared" si="26"/>
        <v>1.5716705113736527</v>
      </c>
      <c r="AN51" s="91" t="e">
        <f t="shared" si="26"/>
        <v>#VALUE!</v>
      </c>
      <c r="AO51" s="91">
        <f t="shared" si="19"/>
        <v>121912.42857142858</v>
      </c>
      <c r="AP51" s="91" t="e">
        <f t="shared" si="20"/>
        <v>#VALUE!</v>
      </c>
      <c r="AQ51" s="91" t="e">
        <f t="shared" si="21"/>
        <v>#VALUE!</v>
      </c>
      <c r="AR51" s="91">
        <f t="shared" si="22"/>
        <v>0</v>
      </c>
      <c r="AS51" s="91">
        <f t="shared" si="23"/>
        <v>0.38885230264815374</v>
      </c>
      <c r="AT51" s="91">
        <f t="shared" si="24"/>
        <v>0.61114769735184615</v>
      </c>
      <c r="AU51" s="91" t="e">
        <f t="shared" si="25"/>
        <v>#VALUE!</v>
      </c>
    </row>
    <row r="52" spans="1:47" x14ac:dyDescent="0.3">
      <c r="A52" s="111">
        <v>6</v>
      </c>
      <c r="B52" s="103" t="s">
        <v>3356</v>
      </c>
      <c r="C52" s="103" t="s">
        <v>3357</v>
      </c>
      <c r="D52" s="103" t="s">
        <v>3358</v>
      </c>
      <c r="E52" s="103">
        <v>8.1929999999999996</v>
      </c>
      <c r="F52" s="103" t="s">
        <v>303</v>
      </c>
      <c r="G52" s="103"/>
      <c r="H52" s="103"/>
      <c r="I52" s="103">
        <v>97.7</v>
      </c>
      <c r="J52" s="103">
        <v>97.7</v>
      </c>
      <c r="K52" s="103">
        <v>100</v>
      </c>
      <c r="L52" s="103">
        <v>834</v>
      </c>
      <c r="M52" s="103">
        <v>885</v>
      </c>
      <c r="N52" s="103">
        <v>1489</v>
      </c>
      <c r="O52" s="103">
        <v>660.62494000000004</v>
      </c>
      <c r="P52" s="103"/>
      <c r="Q52" s="103">
        <v>23667657.142857146</v>
      </c>
      <c r="R52" s="103">
        <v>89159.5</v>
      </c>
      <c r="S52" s="103"/>
      <c r="T52" s="104">
        <v>336944.85714285716</v>
      </c>
      <c r="U52" s="104" t="s">
        <v>87</v>
      </c>
      <c r="V52" s="104" t="s">
        <v>87</v>
      </c>
      <c r="W52" s="104">
        <v>5425061.7142857146</v>
      </c>
      <c r="X52" s="104">
        <v>112633.71428571429</v>
      </c>
      <c r="Y52" s="104" t="s">
        <v>87</v>
      </c>
      <c r="Z52" s="90">
        <v>5</v>
      </c>
      <c r="AA52" s="118">
        <v>1</v>
      </c>
      <c r="AB52" s="118">
        <v>0</v>
      </c>
      <c r="AC52" s="118">
        <v>0</v>
      </c>
      <c r="AD52" s="118">
        <v>0.5</v>
      </c>
      <c r="AE52" s="118">
        <v>0.33333333333333331</v>
      </c>
      <c r="AF52" s="118">
        <v>0</v>
      </c>
      <c r="AG52" s="90">
        <f t="shared" si="0"/>
        <v>3</v>
      </c>
      <c r="AH52" s="91">
        <f t="shared" si="10"/>
        <v>112633.71428571429</v>
      </c>
      <c r="AI52" s="91">
        <f t="shared" si="27"/>
        <v>2.9915097737799896</v>
      </c>
      <c r="AJ52" s="91" t="e">
        <f t="shared" si="27"/>
        <v>#VALUE!</v>
      </c>
      <c r="AK52" s="91" t="e">
        <f t="shared" si="27"/>
        <v>#VALUE!</v>
      </c>
      <c r="AL52" s="91">
        <f t="shared" si="26"/>
        <v>48.165522629611026</v>
      </c>
      <c r="AM52" s="91">
        <f t="shared" si="26"/>
        <v>1</v>
      </c>
      <c r="AN52" s="91" t="e">
        <f t="shared" si="26"/>
        <v>#VALUE!</v>
      </c>
      <c r="AO52" s="91">
        <f t="shared" si="19"/>
        <v>5874640.2857142864</v>
      </c>
      <c r="AP52" s="91">
        <f t="shared" si="20"/>
        <v>5.7355827889960527E-2</v>
      </c>
      <c r="AQ52" s="91" t="e">
        <f t="shared" si="21"/>
        <v>#VALUE!</v>
      </c>
      <c r="AR52" s="91" t="e">
        <f t="shared" si="22"/>
        <v>#VALUE!</v>
      </c>
      <c r="AS52" s="91">
        <f t="shared" si="23"/>
        <v>0.92347130214562434</v>
      </c>
      <c r="AT52" s="91">
        <f t="shared" si="24"/>
        <v>1.9172869964415085E-2</v>
      </c>
      <c r="AU52" s="91" t="e">
        <f t="shared" si="25"/>
        <v>#VALUE!</v>
      </c>
    </row>
    <row r="53" spans="1:47" x14ac:dyDescent="0.3">
      <c r="A53" s="111">
        <v>7</v>
      </c>
      <c r="B53" s="103" t="s">
        <v>3359</v>
      </c>
      <c r="C53" s="103" t="s">
        <v>3360</v>
      </c>
      <c r="D53" s="103" t="s">
        <v>3361</v>
      </c>
      <c r="E53" s="103">
        <v>8.391</v>
      </c>
      <c r="F53" s="103" t="s">
        <v>3362</v>
      </c>
      <c r="G53" s="103"/>
      <c r="H53" s="103"/>
      <c r="I53" s="103">
        <v>96.7</v>
      </c>
      <c r="J53" s="103">
        <v>92.9</v>
      </c>
      <c r="K53" s="103">
        <v>100</v>
      </c>
      <c r="L53" s="103">
        <v>775</v>
      </c>
      <c r="M53" s="103">
        <v>833</v>
      </c>
      <c r="N53" s="103">
        <v>1518</v>
      </c>
      <c r="O53" s="103">
        <v>734.50995</v>
      </c>
      <c r="P53" s="103"/>
      <c r="Q53" s="103"/>
      <c r="R53" s="103" t="s">
        <v>87</v>
      </c>
      <c r="S53" s="103"/>
      <c r="T53" s="104" t="s">
        <v>87</v>
      </c>
      <c r="U53" s="104" t="s">
        <v>87</v>
      </c>
      <c r="V53" s="104"/>
      <c r="W53" s="104" t="s">
        <v>87</v>
      </c>
      <c r="X53" s="104">
        <v>6973131.3571428573</v>
      </c>
      <c r="Y53" s="104" t="s">
        <v>87</v>
      </c>
      <c r="Z53" s="90">
        <v>1</v>
      </c>
      <c r="AA53" s="118" t="e">
        <v>#DIV/0!</v>
      </c>
      <c r="AB53" s="118" t="e">
        <v>#DIV/0!</v>
      </c>
      <c r="AC53" s="118" t="e">
        <v>#DIV/0!</v>
      </c>
      <c r="AD53" s="118" t="e">
        <v>#DIV/0!</v>
      </c>
      <c r="AE53" s="118">
        <v>1</v>
      </c>
      <c r="AF53" s="118">
        <v>0</v>
      </c>
      <c r="AG53" s="90">
        <f t="shared" si="0"/>
        <v>1</v>
      </c>
      <c r="AH53" s="91">
        <f t="shared" si="10"/>
        <v>6973131.3571428573</v>
      </c>
      <c r="AI53" s="91" t="e">
        <f t="shared" si="27"/>
        <v>#VALUE!</v>
      </c>
      <c r="AJ53" s="91" t="e">
        <f t="shared" si="27"/>
        <v>#VALUE!</v>
      </c>
      <c r="AK53" s="91">
        <f t="shared" si="27"/>
        <v>0</v>
      </c>
      <c r="AL53" s="91" t="e">
        <f t="shared" si="26"/>
        <v>#VALUE!</v>
      </c>
      <c r="AM53" s="91">
        <f t="shared" si="26"/>
        <v>1</v>
      </c>
      <c r="AN53" s="91" t="e">
        <f t="shared" si="26"/>
        <v>#VALUE!</v>
      </c>
      <c r="AO53" s="91">
        <f t="shared" si="19"/>
        <v>6973131.3571428573</v>
      </c>
      <c r="AP53" s="91" t="e">
        <f t="shared" si="20"/>
        <v>#VALUE!</v>
      </c>
      <c r="AQ53" s="91" t="e">
        <f t="shared" si="21"/>
        <v>#VALUE!</v>
      </c>
      <c r="AR53" s="91">
        <f t="shared" si="22"/>
        <v>0</v>
      </c>
      <c r="AS53" s="91" t="e">
        <f t="shared" si="23"/>
        <v>#VALUE!</v>
      </c>
      <c r="AT53" s="91">
        <f t="shared" si="24"/>
        <v>1</v>
      </c>
      <c r="AU53" s="91" t="e">
        <f t="shared" si="25"/>
        <v>#VALUE!</v>
      </c>
    </row>
    <row r="54" spans="1:47" ht="31.2" x14ac:dyDescent="0.3">
      <c r="A54" s="111">
        <v>8</v>
      </c>
      <c r="B54" s="103" t="s">
        <v>3363</v>
      </c>
      <c r="C54" s="103" t="s">
        <v>3364</v>
      </c>
      <c r="D54" s="103" t="str">
        <f>VLOOKUP(C54,'[2]PY数据库匹配筛选化合物(未去除重复)'!$B:$Q,12,0)</f>
        <v>2051-78-7</v>
      </c>
      <c r="E54" s="103">
        <v>0.70899999999999996</v>
      </c>
      <c r="F54" s="103" t="s">
        <v>2518</v>
      </c>
      <c r="G54" s="103"/>
      <c r="H54" s="103"/>
      <c r="I54" s="103">
        <v>98.2</v>
      </c>
      <c r="J54" s="103">
        <v>98.2</v>
      </c>
      <c r="K54" s="103">
        <v>100</v>
      </c>
      <c r="L54" s="103">
        <v>872</v>
      </c>
      <c r="M54" s="103">
        <v>910</v>
      </c>
      <c r="N54" s="103" t="s">
        <v>87</v>
      </c>
      <c r="O54" s="103">
        <v>886.32476999999994</v>
      </c>
      <c r="P54" s="103"/>
      <c r="Q54" s="103">
        <v>18140.571428571431</v>
      </c>
      <c r="R54" s="103"/>
      <c r="S54" s="103"/>
      <c r="T54" s="104" t="s">
        <v>87</v>
      </c>
      <c r="U54" s="104"/>
      <c r="V54" s="104"/>
      <c r="W54" s="104">
        <v>42885.428571428572</v>
      </c>
      <c r="X54" s="104"/>
      <c r="Y54" s="104"/>
      <c r="Z54" s="90">
        <v>2</v>
      </c>
      <c r="AA54" s="118" t="e">
        <v>#DIV/0!</v>
      </c>
      <c r="AB54" s="118" t="e">
        <v>#DIV/0!</v>
      </c>
      <c r="AC54" s="118" t="e">
        <v>#DIV/0!</v>
      </c>
      <c r="AD54" s="118">
        <v>1</v>
      </c>
      <c r="AE54" s="118">
        <v>0</v>
      </c>
      <c r="AF54" s="118">
        <v>0</v>
      </c>
      <c r="AG54" s="90">
        <f t="shared" si="0"/>
        <v>1</v>
      </c>
      <c r="AH54" s="91">
        <f t="shared" si="10"/>
        <v>42885.428571428572</v>
      </c>
      <c r="AI54" s="91" t="e">
        <f t="shared" si="27"/>
        <v>#VALUE!</v>
      </c>
      <c r="AJ54" s="91">
        <f t="shared" si="27"/>
        <v>0</v>
      </c>
      <c r="AK54" s="91">
        <f t="shared" si="27"/>
        <v>0</v>
      </c>
      <c r="AL54" s="91">
        <f t="shared" si="26"/>
        <v>1</v>
      </c>
      <c r="AM54" s="91">
        <f t="shared" si="26"/>
        <v>0</v>
      </c>
      <c r="AN54" s="91">
        <f t="shared" si="26"/>
        <v>0</v>
      </c>
      <c r="AO54" s="91">
        <f t="shared" si="19"/>
        <v>42885.428571428572</v>
      </c>
      <c r="AP54" s="91" t="e">
        <f t="shared" si="20"/>
        <v>#VALUE!</v>
      </c>
      <c r="AQ54" s="91">
        <f t="shared" si="21"/>
        <v>0</v>
      </c>
      <c r="AR54" s="91">
        <f t="shared" si="22"/>
        <v>0</v>
      </c>
      <c r="AS54" s="91">
        <f t="shared" si="23"/>
        <v>1</v>
      </c>
      <c r="AT54" s="91">
        <f t="shared" si="24"/>
        <v>0</v>
      </c>
      <c r="AU54" s="91">
        <f t="shared" si="25"/>
        <v>0</v>
      </c>
    </row>
    <row r="55" spans="1:47" ht="124.8" x14ac:dyDescent="0.3">
      <c r="A55" s="111">
        <v>9</v>
      </c>
      <c r="B55" s="103" t="s">
        <v>3365</v>
      </c>
      <c r="C55" s="103" t="s">
        <v>3366</v>
      </c>
      <c r="D55" s="103">
        <f>VLOOKUP(C55,'[2]PY数据库匹配筛选化合物(未去除重复)'!$B:$Q,12,0)</f>
        <v>0</v>
      </c>
      <c r="E55" s="103">
        <v>0.91500000000000004</v>
      </c>
      <c r="F55" s="103" t="s">
        <v>3367</v>
      </c>
      <c r="G55" s="103"/>
      <c r="H55" s="103"/>
      <c r="I55" s="103">
        <v>99.1</v>
      </c>
      <c r="J55" s="103">
        <v>97.8</v>
      </c>
      <c r="K55" s="103">
        <v>100</v>
      </c>
      <c r="L55" s="103">
        <v>910</v>
      </c>
      <c r="M55" s="103">
        <v>952</v>
      </c>
      <c r="N55" s="103" t="s">
        <v>87</v>
      </c>
      <c r="O55" s="103">
        <v>0</v>
      </c>
      <c r="P55" s="103"/>
      <c r="Q55" s="103" t="s">
        <v>87</v>
      </c>
      <c r="R55" s="103"/>
      <c r="S55" s="103"/>
      <c r="T55" s="104" t="s">
        <v>87</v>
      </c>
      <c r="U55" s="104"/>
      <c r="V55" s="104"/>
      <c r="W55" s="104">
        <v>2488105</v>
      </c>
      <c r="X55" s="104"/>
      <c r="Y55" s="104"/>
      <c r="Z55" s="90">
        <v>1</v>
      </c>
      <c r="AA55" s="118" t="e">
        <v>#DIV/0!</v>
      </c>
      <c r="AB55" s="118" t="e">
        <v>#DIV/0!</v>
      </c>
      <c r="AC55" s="118" t="e">
        <v>#DIV/0!</v>
      </c>
      <c r="AD55" s="118">
        <v>1</v>
      </c>
      <c r="AE55" s="118">
        <v>0</v>
      </c>
      <c r="AF55" s="118">
        <v>0</v>
      </c>
      <c r="AG55" s="90">
        <f t="shared" si="0"/>
        <v>1</v>
      </c>
      <c r="AH55" s="91">
        <f t="shared" si="10"/>
        <v>2488105</v>
      </c>
      <c r="AI55" s="91" t="e">
        <f t="shared" si="27"/>
        <v>#VALUE!</v>
      </c>
      <c r="AJ55" s="91">
        <f t="shared" si="27"/>
        <v>0</v>
      </c>
      <c r="AK55" s="91">
        <f t="shared" si="27"/>
        <v>0</v>
      </c>
      <c r="AL55" s="91">
        <f t="shared" si="26"/>
        <v>1</v>
      </c>
      <c r="AM55" s="91">
        <f t="shared" si="26"/>
        <v>0</v>
      </c>
      <c r="AN55" s="91">
        <f t="shared" si="26"/>
        <v>0</v>
      </c>
      <c r="AO55" s="91">
        <f t="shared" si="19"/>
        <v>2488105</v>
      </c>
      <c r="AP55" s="91" t="e">
        <f t="shared" si="20"/>
        <v>#VALUE!</v>
      </c>
      <c r="AQ55" s="91">
        <f t="shared" si="21"/>
        <v>0</v>
      </c>
      <c r="AR55" s="91">
        <f t="shared" si="22"/>
        <v>0</v>
      </c>
      <c r="AS55" s="91">
        <f t="shared" si="23"/>
        <v>1</v>
      </c>
      <c r="AT55" s="91">
        <f t="shared" si="24"/>
        <v>0</v>
      </c>
      <c r="AU55" s="91">
        <f t="shared" si="25"/>
        <v>0</v>
      </c>
    </row>
    <row r="56" spans="1:47" ht="31.2" x14ac:dyDescent="0.3">
      <c r="A56" s="111">
        <v>10</v>
      </c>
      <c r="B56" s="103" t="s">
        <v>3368</v>
      </c>
      <c r="C56" s="103" t="s">
        <v>3369</v>
      </c>
      <c r="D56" s="103" t="str">
        <f>VLOOKUP(C56,'[2]PY数据库匹配筛选化合物(未去除重复)'!$B:$Q,12,0)</f>
        <v>87025-34-1</v>
      </c>
      <c r="E56" s="103">
        <v>0.99199999999999999</v>
      </c>
      <c r="F56" s="103" t="s">
        <v>1256</v>
      </c>
      <c r="G56" s="103"/>
      <c r="H56" s="103"/>
      <c r="I56" s="103">
        <v>99.1</v>
      </c>
      <c r="J56" s="103">
        <v>94.3</v>
      </c>
      <c r="K56" s="103">
        <v>100</v>
      </c>
      <c r="L56" s="103">
        <v>831</v>
      </c>
      <c r="M56" s="103">
        <v>954</v>
      </c>
      <c r="N56" s="103" t="s">
        <v>87</v>
      </c>
      <c r="O56" s="103">
        <v>769.2079</v>
      </c>
      <c r="P56" s="103"/>
      <c r="Q56" s="103">
        <v>21145.714285714286</v>
      </c>
      <c r="R56" s="103" t="s">
        <v>87</v>
      </c>
      <c r="S56" s="103"/>
      <c r="T56" s="104" t="s">
        <v>87</v>
      </c>
      <c r="U56" s="104" t="s">
        <v>87</v>
      </c>
      <c r="V56" s="104" t="s">
        <v>87</v>
      </c>
      <c r="W56" s="104">
        <v>10236.571428571429</v>
      </c>
      <c r="X56" s="104">
        <v>5626.8571428571431</v>
      </c>
      <c r="Y56" s="104">
        <v>2849.1428571428573</v>
      </c>
      <c r="Z56" s="90">
        <v>4</v>
      </c>
      <c r="AA56" s="118" t="e">
        <v>#DIV/0!</v>
      </c>
      <c r="AB56" s="118" t="e">
        <v>#DIV/0!</v>
      </c>
      <c r="AC56" s="118" t="e">
        <v>#DIV/0!</v>
      </c>
      <c r="AD56" s="118">
        <v>1</v>
      </c>
      <c r="AE56" s="118">
        <v>0.5</v>
      </c>
      <c r="AF56" s="118">
        <v>0.33333333333333331</v>
      </c>
      <c r="AG56" s="90">
        <f t="shared" si="0"/>
        <v>3</v>
      </c>
      <c r="AH56" s="91">
        <f t="shared" si="10"/>
        <v>2849.1428571428573</v>
      </c>
      <c r="AI56" s="91" t="e">
        <f t="shared" si="27"/>
        <v>#VALUE!</v>
      </c>
      <c r="AJ56" s="91" t="e">
        <f t="shared" si="27"/>
        <v>#VALUE!</v>
      </c>
      <c r="AK56" s="91" t="e">
        <f t="shared" si="27"/>
        <v>#VALUE!</v>
      </c>
      <c r="AL56" s="91">
        <f t="shared" si="26"/>
        <v>3.5928600080224631</v>
      </c>
      <c r="AM56" s="91">
        <f t="shared" si="26"/>
        <v>1.974929803449659</v>
      </c>
      <c r="AN56" s="91">
        <f t="shared" si="26"/>
        <v>1</v>
      </c>
      <c r="AO56" s="91">
        <f t="shared" si="19"/>
        <v>18712.571428571431</v>
      </c>
      <c r="AP56" s="91" t="e">
        <f t="shared" si="20"/>
        <v>#VALUE!</v>
      </c>
      <c r="AQ56" s="91" t="e">
        <f t="shared" si="21"/>
        <v>#VALUE!</v>
      </c>
      <c r="AR56" s="91" t="e">
        <f t="shared" si="22"/>
        <v>#VALUE!</v>
      </c>
      <c r="AS56" s="91">
        <f t="shared" si="23"/>
        <v>0.54704247717348153</v>
      </c>
      <c r="AT56" s="91">
        <f t="shared" si="24"/>
        <v>0.30069930069930068</v>
      </c>
      <c r="AU56" s="91">
        <f t="shared" si="25"/>
        <v>0.15225822212721776</v>
      </c>
    </row>
    <row r="57" spans="1:47" x14ac:dyDescent="0.3">
      <c r="A57" s="111">
        <v>11</v>
      </c>
      <c r="B57" s="103" t="s">
        <v>3370</v>
      </c>
      <c r="C57" s="103" t="s">
        <v>3371</v>
      </c>
      <c r="D57" s="103">
        <f>VLOOKUP(C57,'[2]PY数据库匹配筛选化合物(未去除重复)'!$B:$Q,12,0)</f>
        <v>0</v>
      </c>
      <c r="E57" s="103">
        <v>1.05</v>
      </c>
      <c r="F57" s="103" t="s">
        <v>3372</v>
      </c>
      <c r="G57" s="103"/>
      <c r="H57" s="103"/>
      <c r="I57" s="103">
        <v>99.6</v>
      </c>
      <c r="J57" s="103">
        <v>93.9</v>
      </c>
      <c r="K57" s="103">
        <v>100</v>
      </c>
      <c r="L57" s="103">
        <v>851</v>
      </c>
      <c r="M57" s="103">
        <v>977</v>
      </c>
      <c r="N57" s="103" t="s">
        <v>87</v>
      </c>
      <c r="O57" s="103">
        <v>0</v>
      </c>
      <c r="P57" s="103"/>
      <c r="Q57" s="103" t="s">
        <v>87</v>
      </c>
      <c r="R57" s="103" t="s">
        <v>87</v>
      </c>
      <c r="S57" s="103"/>
      <c r="T57" s="104">
        <v>5062.2857142857147</v>
      </c>
      <c r="U57" s="104" t="s">
        <v>87</v>
      </c>
      <c r="V57" s="104" t="s">
        <v>87</v>
      </c>
      <c r="W57" s="104">
        <v>38431.428571428572</v>
      </c>
      <c r="X57" s="104" t="s">
        <v>87</v>
      </c>
      <c r="Y57" s="104" t="s">
        <v>87</v>
      </c>
      <c r="Z57" s="90">
        <v>2</v>
      </c>
      <c r="AA57" s="118">
        <v>1</v>
      </c>
      <c r="AB57" s="118">
        <v>0</v>
      </c>
      <c r="AC57" s="118">
        <v>0</v>
      </c>
      <c r="AD57" s="118">
        <v>0.5</v>
      </c>
      <c r="AE57" s="118">
        <v>0</v>
      </c>
      <c r="AF57" s="118">
        <v>0</v>
      </c>
      <c r="AG57" s="90">
        <f t="shared" si="0"/>
        <v>2</v>
      </c>
      <c r="AH57" s="91">
        <f t="shared" si="10"/>
        <v>5062.2857142857147</v>
      </c>
      <c r="AI57" s="91">
        <f t="shared" si="27"/>
        <v>1</v>
      </c>
      <c r="AJ57" s="91" t="e">
        <f t="shared" si="27"/>
        <v>#VALUE!</v>
      </c>
      <c r="AK57" s="91" t="e">
        <f t="shared" si="27"/>
        <v>#VALUE!</v>
      </c>
      <c r="AL57" s="91">
        <f t="shared" si="26"/>
        <v>7.5917146404786093</v>
      </c>
      <c r="AM57" s="91" t="e">
        <f t="shared" si="26"/>
        <v>#VALUE!</v>
      </c>
      <c r="AN57" s="91" t="e">
        <f t="shared" si="26"/>
        <v>#VALUE!</v>
      </c>
      <c r="AO57" s="91">
        <f t="shared" si="19"/>
        <v>43493.71428571429</v>
      </c>
      <c r="AP57" s="91">
        <f t="shared" si="20"/>
        <v>0.11639120266967969</v>
      </c>
      <c r="AQ57" s="91" t="e">
        <f t="shared" si="21"/>
        <v>#VALUE!</v>
      </c>
      <c r="AR57" s="91" t="e">
        <f t="shared" si="22"/>
        <v>#VALUE!</v>
      </c>
      <c r="AS57" s="91">
        <f t="shared" si="23"/>
        <v>0.88360879733032027</v>
      </c>
      <c r="AT57" s="91" t="e">
        <f t="shared" si="24"/>
        <v>#VALUE!</v>
      </c>
      <c r="AU57" s="91" t="e">
        <f t="shared" si="25"/>
        <v>#VALUE!</v>
      </c>
    </row>
    <row r="58" spans="1:47" ht="31.2" x14ac:dyDescent="0.3">
      <c r="A58" s="111">
        <v>12</v>
      </c>
      <c r="B58" s="103" t="s">
        <v>3373</v>
      </c>
      <c r="C58" s="103" t="s">
        <v>3374</v>
      </c>
      <c r="D58" s="103">
        <f>VLOOKUP(C58,'[2]PY数据库匹配筛选化合物(未去除重复)'!$B:$Q,12,0)</f>
        <v>0</v>
      </c>
      <c r="E58" s="103">
        <v>1.3149999999999999</v>
      </c>
      <c r="F58" s="103" t="s">
        <v>1217</v>
      </c>
      <c r="G58" s="103"/>
      <c r="H58" s="103"/>
      <c r="I58" s="103">
        <v>98</v>
      </c>
      <c r="J58" s="103">
        <v>98.5</v>
      </c>
      <c r="K58" s="103">
        <v>100</v>
      </c>
      <c r="L58" s="103">
        <v>843</v>
      </c>
      <c r="M58" s="103">
        <v>898</v>
      </c>
      <c r="N58" s="103" t="s">
        <v>87</v>
      </c>
      <c r="O58" s="103">
        <v>0</v>
      </c>
      <c r="P58" s="103"/>
      <c r="Q58" s="103">
        <v>2890</v>
      </c>
      <c r="R58" s="103">
        <v>2025</v>
      </c>
      <c r="S58" s="103"/>
      <c r="T58" s="104">
        <v>1480.5714285714287</v>
      </c>
      <c r="U58" s="104" t="s">
        <v>87</v>
      </c>
      <c r="V58" s="104" t="s">
        <v>87</v>
      </c>
      <c r="W58" s="104">
        <v>2284.2857142857142</v>
      </c>
      <c r="X58" s="104" t="s">
        <v>87</v>
      </c>
      <c r="Y58" s="104" t="s">
        <v>87</v>
      </c>
      <c r="Z58" s="90">
        <v>4</v>
      </c>
      <c r="AA58" s="118">
        <v>1</v>
      </c>
      <c r="AB58" s="118">
        <v>0</v>
      </c>
      <c r="AC58" s="118">
        <v>0</v>
      </c>
      <c r="AD58" s="118">
        <v>0.5</v>
      </c>
      <c r="AE58" s="118">
        <v>0</v>
      </c>
      <c r="AF58" s="118">
        <v>0</v>
      </c>
      <c r="AG58" s="90">
        <f t="shared" si="0"/>
        <v>2</v>
      </c>
      <c r="AH58" s="91">
        <f t="shared" si="10"/>
        <v>1480.5714285714287</v>
      </c>
      <c r="AI58" s="91">
        <f t="shared" si="27"/>
        <v>1</v>
      </c>
      <c r="AJ58" s="91" t="e">
        <f t="shared" si="27"/>
        <v>#VALUE!</v>
      </c>
      <c r="AK58" s="91" t="e">
        <f t="shared" si="27"/>
        <v>#VALUE!</v>
      </c>
      <c r="AL58" s="91">
        <f t="shared" si="26"/>
        <v>1.5428406020841372</v>
      </c>
      <c r="AM58" s="91" t="e">
        <f t="shared" si="26"/>
        <v>#VALUE!</v>
      </c>
      <c r="AN58" s="91" t="e">
        <f t="shared" si="26"/>
        <v>#VALUE!</v>
      </c>
      <c r="AO58" s="91">
        <f t="shared" si="19"/>
        <v>3764.8571428571431</v>
      </c>
      <c r="AP58" s="91">
        <f t="shared" si="20"/>
        <v>0.3932609850497078</v>
      </c>
      <c r="AQ58" s="91" t="e">
        <f t="shared" si="21"/>
        <v>#VALUE!</v>
      </c>
      <c r="AR58" s="91" t="e">
        <f t="shared" si="22"/>
        <v>#VALUE!</v>
      </c>
      <c r="AS58" s="91">
        <f t="shared" si="23"/>
        <v>0.60673901495029214</v>
      </c>
      <c r="AT58" s="91" t="e">
        <f t="shared" si="24"/>
        <v>#VALUE!</v>
      </c>
      <c r="AU58" s="91" t="e">
        <f t="shared" si="25"/>
        <v>#VALUE!</v>
      </c>
    </row>
    <row r="59" spans="1:47" x14ac:dyDescent="0.3">
      <c r="A59" s="111">
        <v>13</v>
      </c>
      <c r="B59" s="103" t="s">
        <v>3375</v>
      </c>
      <c r="C59" s="103" t="s">
        <v>3376</v>
      </c>
      <c r="D59" s="103" t="str">
        <f>VLOOKUP(C59,'[2]PY数据库匹配筛选化合物(未去除重复)'!$B:$Q,12,0)</f>
        <v>10420-90-3</v>
      </c>
      <c r="E59" s="103">
        <v>1.33</v>
      </c>
      <c r="F59" s="103" t="s">
        <v>3377</v>
      </c>
      <c r="G59" s="103"/>
      <c r="H59" s="103"/>
      <c r="I59" s="103">
        <v>98.6</v>
      </c>
      <c r="J59" s="103">
        <v>98.7</v>
      </c>
      <c r="K59" s="103">
        <v>99.8</v>
      </c>
      <c r="L59" s="103">
        <v>887</v>
      </c>
      <c r="M59" s="103">
        <v>936</v>
      </c>
      <c r="N59" s="103" t="s">
        <v>87</v>
      </c>
      <c r="O59" s="103">
        <v>659.63059999999996</v>
      </c>
      <c r="P59" s="103"/>
      <c r="Q59" s="103">
        <v>4029.5714285714294</v>
      </c>
      <c r="R59" s="103"/>
      <c r="S59" s="103"/>
      <c r="T59" s="104" t="s">
        <v>87</v>
      </c>
      <c r="U59" s="104"/>
      <c r="V59" s="104"/>
      <c r="W59" s="104">
        <v>3282.4285714285716</v>
      </c>
      <c r="X59" s="104">
        <v>469247.57142857142</v>
      </c>
      <c r="Y59" s="104" t="s">
        <v>87</v>
      </c>
      <c r="Z59" s="90">
        <v>3</v>
      </c>
      <c r="AA59" s="118" t="e">
        <v>#DIV/0!</v>
      </c>
      <c r="AB59" s="118" t="e">
        <v>#DIV/0!</v>
      </c>
      <c r="AC59" s="118" t="e">
        <v>#DIV/0!</v>
      </c>
      <c r="AD59" s="118">
        <v>1</v>
      </c>
      <c r="AE59" s="118">
        <v>0.5</v>
      </c>
      <c r="AF59" s="118">
        <v>0</v>
      </c>
      <c r="AG59" s="90">
        <f t="shared" si="0"/>
        <v>2</v>
      </c>
      <c r="AH59" s="91">
        <f t="shared" si="10"/>
        <v>3282.4285714285716</v>
      </c>
      <c r="AI59" s="91" t="e">
        <f t="shared" si="27"/>
        <v>#VALUE!</v>
      </c>
      <c r="AJ59" s="91">
        <f t="shared" si="27"/>
        <v>0</v>
      </c>
      <c r="AK59" s="91">
        <f t="shared" si="27"/>
        <v>0</v>
      </c>
      <c r="AL59" s="91">
        <f t="shared" si="26"/>
        <v>1</v>
      </c>
      <c r="AM59" s="91">
        <f t="shared" si="26"/>
        <v>142.95743569656614</v>
      </c>
      <c r="AN59" s="91" t="e">
        <f t="shared" si="26"/>
        <v>#VALUE!</v>
      </c>
      <c r="AO59" s="91">
        <f t="shared" si="19"/>
        <v>472530</v>
      </c>
      <c r="AP59" s="91" t="e">
        <f t="shared" si="20"/>
        <v>#VALUE!</v>
      </c>
      <c r="AQ59" s="91">
        <f t="shared" si="21"/>
        <v>0</v>
      </c>
      <c r="AR59" s="91">
        <f t="shared" si="22"/>
        <v>0</v>
      </c>
      <c r="AS59" s="91">
        <f t="shared" si="23"/>
        <v>6.9464977280354083E-3</v>
      </c>
      <c r="AT59" s="91">
        <f t="shared" si="24"/>
        <v>0.99305350227196454</v>
      </c>
      <c r="AU59" s="91" t="e">
        <f t="shared" si="25"/>
        <v>#VALUE!</v>
      </c>
    </row>
    <row r="60" spans="1:47" ht="46.8" x14ac:dyDescent="0.3">
      <c r="A60" s="111">
        <v>14</v>
      </c>
      <c r="B60" s="103" t="s">
        <v>3378</v>
      </c>
      <c r="C60" s="103" t="s">
        <v>3379</v>
      </c>
      <c r="D60" s="103">
        <f>VLOOKUP(C60,'[2]PY数据库匹配筛选化合物(未去除重复)'!$B:$Q,12,0)</f>
        <v>0</v>
      </c>
      <c r="E60" s="103">
        <v>1.681</v>
      </c>
      <c r="F60" s="103" t="s">
        <v>605</v>
      </c>
      <c r="G60" s="103"/>
      <c r="H60" s="103"/>
      <c r="I60" s="103">
        <v>99.2</v>
      </c>
      <c r="J60" s="103">
        <v>97.2</v>
      </c>
      <c r="K60" s="103">
        <v>100</v>
      </c>
      <c r="L60" s="103">
        <v>931</v>
      </c>
      <c r="M60" s="103">
        <v>961</v>
      </c>
      <c r="N60" s="103" t="s">
        <v>87</v>
      </c>
      <c r="O60" s="103">
        <v>0</v>
      </c>
      <c r="P60" s="103"/>
      <c r="Q60" s="103" t="s">
        <v>87</v>
      </c>
      <c r="R60" s="103"/>
      <c r="S60" s="103"/>
      <c r="T60" s="104" t="s">
        <v>87</v>
      </c>
      <c r="U60" s="104" t="s">
        <v>87</v>
      </c>
      <c r="V60" s="104" t="s">
        <v>87</v>
      </c>
      <c r="W60" s="104"/>
      <c r="X60" s="104">
        <v>1900.1428571428569</v>
      </c>
      <c r="Y60" s="104"/>
      <c r="Z60" s="90">
        <v>1</v>
      </c>
      <c r="AA60" s="118" t="e">
        <v>#DIV/0!</v>
      </c>
      <c r="AB60" s="118" t="e">
        <v>#DIV/0!</v>
      </c>
      <c r="AC60" s="118" t="e">
        <v>#DIV/0!</v>
      </c>
      <c r="AD60" s="118" t="e">
        <v>#DIV/0!</v>
      </c>
      <c r="AE60" s="118">
        <v>1</v>
      </c>
      <c r="AF60" s="118">
        <v>0</v>
      </c>
      <c r="AG60" s="90">
        <f t="shared" si="0"/>
        <v>1</v>
      </c>
      <c r="AH60" s="91">
        <f t="shared" si="10"/>
        <v>1900.1428571428569</v>
      </c>
      <c r="AI60" s="91" t="e">
        <f t="shared" si="27"/>
        <v>#VALUE!</v>
      </c>
      <c r="AJ60" s="91" t="e">
        <f t="shared" si="27"/>
        <v>#VALUE!</v>
      </c>
      <c r="AK60" s="91" t="e">
        <f t="shared" si="27"/>
        <v>#VALUE!</v>
      </c>
      <c r="AL60" s="91">
        <f t="shared" si="26"/>
        <v>0</v>
      </c>
      <c r="AM60" s="91">
        <f t="shared" si="26"/>
        <v>1</v>
      </c>
      <c r="AN60" s="91">
        <f t="shared" si="26"/>
        <v>0</v>
      </c>
      <c r="AO60" s="91">
        <f t="shared" si="19"/>
        <v>1900.1428571428569</v>
      </c>
      <c r="AP60" s="91" t="e">
        <f t="shared" si="20"/>
        <v>#VALUE!</v>
      </c>
      <c r="AQ60" s="91" t="e">
        <f t="shared" si="21"/>
        <v>#VALUE!</v>
      </c>
      <c r="AR60" s="91" t="e">
        <f t="shared" si="22"/>
        <v>#VALUE!</v>
      </c>
      <c r="AS60" s="91">
        <f t="shared" si="23"/>
        <v>0</v>
      </c>
      <c r="AT60" s="91">
        <f t="shared" si="24"/>
        <v>1</v>
      </c>
      <c r="AU60" s="91">
        <f t="shared" si="25"/>
        <v>0</v>
      </c>
    </row>
    <row r="61" spans="1:47" x14ac:dyDescent="0.3">
      <c r="A61" s="111">
        <v>15</v>
      </c>
      <c r="B61" s="103" t="s">
        <v>3380</v>
      </c>
      <c r="C61" s="103" t="s">
        <v>3381</v>
      </c>
      <c r="D61" s="103" t="str">
        <f>VLOOKUP(C61,'[2]PY数据库匹配筛选化合物(未去除重复)'!$B:$Q,12,0)</f>
        <v>1489-47-0</v>
      </c>
      <c r="E61" s="103">
        <v>1.7230000000000001</v>
      </c>
      <c r="F61" s="103" t="s">
        <v>3382</v>
      </c>
      <c r="G61" s="103"/>
      <c r="H61" s="103"/>
      <c r="I61" s="103">
        <v>97.5</v>
      </c>
      <c r="J61" s="103">
        <v>100</v>
      </c>
      <c r="K61" s="103">
        <v>100</v>
      </c>
      <c r="L61" s="103">
        <v>764</v>
      </c>
      <c r="M61" s="103">
        <v>874</v>
      </c>
      <c r="N61" s="103" t="s">
        <v>87</v>
      </c>
      <c r="O61" s="103">
        <v>1226.501</v>
      </c>
      <c r="P61" s="103"/>
      <c r="Q61" s="103">
        <v>158827.14285714287</v>
      </c>
      <c r="R61" s="103">
        <v>10242.5</v>
      </c>
      <c r="S61" s="103"/>
      <c r="T61" s="104" t="s">
        <v>87</v>
      </c>
      <c r="U61" s="104" t="s">
        <v>87</v>
      </c>
      <c r="V61" s="104" t="s">
        <v>87</v>
      </c>
      <c r="W61" s="104" t="s">
        <v>87</v>
      </c>
      <c r="X61" s="104" t="s">
        <v>87</v>
      </c>
      <c r="Y61" s="104">
        <v>11021.714285714286</v>
      </c>
      <c r="Z61" s="90">
        <v>3</v>
      </c>
      <c r="AA61" s="118" t="e">
        <v>#DIV/0!</v>
      </c>
      <c r="AB61" s="118" t="e">
        <v>#DIV/0!</v>
      </c>
      <c r="AC61" s="118" t="e">
        <v>#DIV/0!</v>
      </c>
      <c r="AD61" s="118" t="e">
        <v>#DIV/0!</v>
      </c>
      <c r="AE61" s="118" t="e">
        <v>#DIV/0!</v>
      </c>
      <c r="AF61" s="118">
        <v>1</v>
      </c>
      <c r="AG61" s="90">
        <f t="shared" si="0"/>
        <v>1</v>
      </c>
      <c r="AH61" s="91">
        <f t="shared" si="10"/>
        <v>11021.714285714286</v>
      </c>
      <c r="AI61" s="91" t="e">
        <f t="shared" si="27"/>
        <v>#VALUE!</v>
      </c>
      <c r="AJ61" s="91" t="e">
        <f t="shared" si="27"/>
        <v>#VALUE!</v>
      </c>
      <c r="AK61" s="91" t="e">
        <f t="shared" si="27"/>
        <v>#VALUE!</v>
      </c>
      <c r="AL61" s="91" t="e">
        <f t="shared" si="26"/>
        <v>#VALUE!</v>
      </c>
      <c r="AM61" s="91" t="e">
        <f t="shared" si="26"/>
        <v>#VALUE!</v>
      </c>
      <c r="AN61" s="91">
        <f t="shared" si="26"/>
        <v>1</v>
      </c>
      <c r="AO61" s="91">
        <f t="shared" si="19"/>
        <v>11021.714285714286</v>
      </c>
      <c r="AP61" s="91" t="e">
        <f t="shared" si="20"/>
        <v>#VALUE!</v>
      </c>
      <c r="AQ61" s="91" t="e">
        <f t="shared" si="21"/>
        <v>#VALUE!</v>
      </c>
      <c r="AR61" s="91" t="e">
        <f t="shared" si="22"/>
        <v>#VALUE!</v>
      </c>
      <c r="AS61" s="91" t="e">
        <f t="shared" si="23"/>
        <v>#VALUE!</v>
      </c>
      <c r="AT61" s="91" t="e">
        <f t="shared" si="24"/>
        <v>#VALUE!</v>
      </c>
      <c r="AU61" s="91">
        <f t="shared" si="25"/>
        <v>1</v>
      </c>
    </row>
    <row r="62" spans="1:47" x14ac:dyDescent="0.3">
      <c r="A62" s="111">
        <v>16</v>
      </c>
      <c r="B62" s="103" t="s">
        <v>3383</v>
      </c>
      <c r="C62" s="103" t="s">
        <v>3384</v>
      </c>
      <c r="D62" s="103" t="str">
        <f>VLOOKUP(C62,'[2]PY数据库匹配筛选化合物(未去除重复)'!$B:$Q,12,0)</f>
        <v>544-25-2</v>
      </c>
      <c r="E62" s="103">
        <v>1.75</v>
      </c>
      <c r="F62" s="103" t="s">
        <v>343</v>
      </c>
      <c r="G62" s="103"/>
      <c r="H62" s="103"/>
      <c r="I62" s="103">
        <v>98.8</v>
      </c>
      <c r="J62" s="103">
        <v>99.3</v>
      </c>
      <c r="K62" s="103">
        <v>99.9</v>
      </c>
      <c r="L62" s="103">
        <v>939</v>
      </c>
      <c r="M62" s="103">
        <v>940</v>
      </c>
      <c r="N62" s="103" t="s">
        <v>87</v>
      </c>
      <c r="O62" s="103">
        <v>782.74469999999997</v>
      </c>
      <c r="P62" s="103"/>
      <c r="Q62" s="103">
        <v>16736.142857142859</v>
      </c>
      <c r="R62" s="103"/>
      <c r="S62" s="103"/>
      <c r="T62" s="104" t="s">
        <v>87</v>
      </c>
      <c r="U62" s="104"/>
      <c r="V62" s="104" t="s">
        <v>87</v>
      </c>
      <c r="W62" s="104" t="s">
        <v>87</v>
      </c>
      <c r="X62" s="104" t="s">
        <v>87</v>
      </c>
      <c r="Y62" s="104"/>
      <c r="Z62" s="90">
        <v>1</v>
      </c>
      <c r="AA62" s="118" t="e">
        <v>#DIV/0!</v>
      </c>
      <c r="AB62" s="118" t="e">
        <v>#DIV/0!</v>
      </c>
      <c r="AC62" s="118" t="e">
        <v>#DIV/0!</v>
      </c>
      <c r="AD62" s="118" t="e">
        <v>#DIV/0!</v>
      </c>
      <c r="AE62" s="118" t="e">
        <v>#DIV/0!</v>
      </c>
      <c r="AF62" s="118" t="e">
        <v>#DIV/0!</v>
      </c>
      <c r="AG62" s="90">
        <f t="shared" si="0"/>
        <v>0</v>
      </c>
      <c r="AH62" s="91">
        <f t="shared" si="10"/>
        <v>0</v>
      </c>
      <c r="AI62" s="91" t="e">
        <f t="shared" si="27"/>
        <v>#VALUE!</v>
      </c>
      <c r="AJ62" s="91" t="e">
        <f t="shared" si="27"/>
        <v>#DIV/0!</v>
      </c>
      <c r="AK62" s="91" t="e">
        <f t="shared" si="27"/>
        <v>#VALUE!</v>
      </c>
      <c r="AL62" s="91" t="e">
        <f t="shared" si="26"/>
        <v>#VALUE!</v>
      </c>
      <c r="AM62" s="91" t="e">
        <f t="shared" si="26"/>
        <v>#VALUE!</v>
      </c>
      <c r="AN62" s="91" t="e">
        <f t="shared" si="26"/>
        <v>#DIV/0!</v>
      </c>
      <c r="AO62" s="91">
        <f t="shared" si="19"/>
        <v>0</v>
      </c>
      <c r="AP62" s="91" t="e">
        <f t="shared" si="20"/>
        <v>#VALUE!</v>
      </c>
      <c r="AQ62" s="91" t="e">
        <f t="shared" si="21"/>
        <v>#DIV/0!</v>
      </c>
      <c r="AR62" s="91" t="e">
        <f t="shared" si="22"/>
        <v>#VALUE!</v>
      </c>
      <c r="AS62" s="91" t="e">
        <f t="shared" si="23"/>
        <v>#VALUE!</v>
      </c>
      <c r="AT62" s="91" t="e">
        <f t="shared" si="24"/>
        <v>#VALUE!</v>
      </c>
      <c r="AU62" s="91" t="e">
        <f t="shared" si="25"/>
        <v>#DIV/0!</v>
      </c>
    </row>
    <row r="63" spans="1:47" ht="31.2" x14ac:dyDescent="0.3">
      <c r="A63" s="111">
        <v>17</v>
      </c>
      <c r="B63" s="103" t="s">
        <v>3385</v>
      </c>
      <c r="C63" s="103" t="s">
        <v>3386</v>
      </c>
      <c r="D63" s="103">
        <f>VLOOKUP(C63,'[2]PY数据库匹配筛选化合物(未去除重复)'!$B:$Q,12,0)</f>
        <v>0</v>
      </c>
      <c r="E63" s="103">
        <v>1.879</v>
      </c>
      <c r="F63" s="103" t="s">
        <v>3387</v>
      </c>
      <c r="G63" s="103"/>
      <c r="H63" s="103"/>
      <c r="I63" s="103">
        <v>95.9</v>
      </c>
      <c r="J63" s="103">
        <v>98.9</v>
      </c>
      <c r="K63" s="103">
        <v>98.8</v>
      </c>
      <c r="L63" s="103">
        <v>813</v>
      </c>
      <c r="M63" s="103">
        <v>817</v>
      </c>
      <c r="N63" s="103" t="s">
        <v>87</v>
      </c>
      <c r="O63" s="103">
        <v>0</v>
      </c>
      <c r="P63" s="103"/>
      <c r="Q63" s="103">
        <v>3482.8571428571431</v>
      </c>
      <c r="R63" s="103" t="s">
        <v>87</v>
      </c>
      <c r="S63" s="103"/>
      <c r="T63" s="104" t="s">
        <v>87</v>
      </c>
      <c r="U63" s="104" t="s">
        <v>87</v>
      </c>
      <c r="V63" s="104">
        <v>772.28571428571433</v>
      </c>
      <c r="W63" s="104" t="s">
        <v>87</v>
      </c>
      <c r="X63" s="104">
        <v>110855.14285714286</v>
      </c>
      <c r="Y63" s="104">
        <v>833.42857142857144</v>
      </c>
      <c r="Z63" s="90">
        <v>4</v>
      </c>
      <c r="AA63" s="118" t="e">
        <v>#DIV/0!</v>
      </c>
      <c r="AB63" s="118" t="e">
        <v>#DIV/0!</v>
      </c>
      <c r="AC63" s="118">
        <v>1</v>
      </c>
      <c r="AD63" s="118">
        <v>0</v>
      </c>
      <c r="AE63" s="118">
        <v>0.5</v>
      </c>
      <c r="AF63" s="118">
        <v>0.33333333333333331</v>
      </c>
      <c r="AG63" s="90">
        <f t="shared" si="0"/>
        <v>3</v>
      </c>
      <c r="AH63" s="91">
        <f t="shared" si="10"/>
        <v>772.28571428571433</v>
      </c>
      <c r="AI63" s="91" t="e">
        <f t="shared" si="27"/>
        <v>#VALUE!</v>
      </c>
      <c r="AJ63" s="91" t="e">
        <f t="shared" si="27"/>
        <v>#VALUE!</v>
      </c>
      <c r="AK63" s="91">
        <f t="shared" si="27"/>
        <v>1</v>
      </c>
      <c r="AL63" s="91" t="e">
        <f t="shared" si="26"/>
        <v>#VALUE!</v>
      </c>
      <c r="AM63" s="91">
        <f t="shared" si="26"/>
        <v>143.54162042175361</v>
      </c>
      <c r="AN63" s="91">
        <f t="shared" si="26"/>
        <v>1.0791712911579725</v>
      </c>
      <c r="AO63" s="91">
        <f t="shared" si="19"/>
        <v>112460.85714285713</v>
      </c>
      <c r="AP63" s="91" t="e">
        <f t="shared" si="20"/>
        <v>#VALUE!</v>
      </c>
      <c r="AQ63" s="91" t="e">
        <f t="shared" si="21"/>
        <v>#VALUE!</v>
      </c>
      <c r="AR63" s="91">
        <f t="shared" si="22"/>
        <v>6.867151237382913E-3</v>
      </c>
      <c r="AS63" s="91" t="e">
        <f t="shared" si="23"/>
        <v>#VALUE!</v>
      </c>
      <c r="AT63" s="91">
        <f t="shared" si="24"/>
        <v>0.98572201629519363</v>
      </c>
      <c r="AU63" s="91">
        <f t="shared" si="25"/>
        <v>7.4108324674235868E-3</v>
      </c>
    </row>
    <row r="64" spans="1:47" x14ac:dyDescent="0.3">
      <c r="A64" s="111">
        <v>18</v>
      </c>
      <c r="B64" s="103" t="s">
        <v>3388</v>
      </c>
      <c r="C64" s="103" t="s">
        <v>3389</v>
      </c>
      <c r="D64" s="103">
        <f>VLOOKUP(C64,'[2]PY数据库匹配筛选化合物(未去除重复)'!$B:$Q,12,0)</f>
        <v>0</v>
      </c>
      <c r="E64" s="103">
        <v>1.9450000000000001</v>
      </c>
      <c r="F64" s="103" t="s">
        <v>3390</v>
      </c>
      <c r="G64" s="103"/>
      <c r="H64" s="103"/>
      <c r="I64" s="103">
        <v>99.8</v>
      </c>
      <c r="J64" s="103">
        <v>95.8</v>
      </c>
      <c r="K64" s="103">
        <v>100</v>
      </c>
      <c r="L64" s="103">
        <v>863</v>
      </c>
      <c r="M64" s="103">
        <v>990</v>
      </c>
      <c r="N64" s="103" t="s">
        <v>87</v>
      </c>
      <c r="O64" s="103">
        <v>0</v>
      </c>
      <c r="P64" s="103"/>
      <c r="Q64" s="103">
        <v>107535.85714285714</v>
      </c>
      <c r="R64" s="103"/>
      <c r="S64" s="103"/>
      <c r="T64" s="104" t="s">
        <v>87</v>
      </c>
      <c r="U64" s="104" t="s">
        <v>87</v>
      </c>
      <c r="V64" s="104" t="s">
        <v>87</v>
      </c>
      <c r="W64" s="104"/>
      <c r="X64" s="104" t="s">
        <v>87</v>
      </c>
      <c r="Y64" s="104"/>
      <c r="Z64" s="90">
        <v>1</v>
      </c>
      <c r="AA64" s="118" t="e">
        <v>#DIV/0!</v>
      </c>
      <c r="AB64" s="118" t="e">
        <v>#DIV/0!</v>
      </c>
      <c r="AC64" s="118" t="e">
        <v>#DIV/0!</v>
      </c>
      <c r="AD64" s="118" t="e">
        <v>#DIV/0!</v>
      </c>
      <c r="AE64" s="118" t="e">
        <v>#DIV/0!</v>
      </c>
      <c r="AF64" s="118" t="e">
        <v>#DIV/0!</v>
      </c>
      <c r="AG64" s="90">
        <f t="shared" si="0"/>
        <v>0</v>
      </c>
      <c r="AH64" s="91">
        <f t="shared" si="10"/>
        <v>0</v>
      </c>
      <c r="AI64" s="91" t="e">
        <f t="shared" si="27"/>
        <v>#VALUE!</v>
      </c>
      <c r="AJ64" s="91" t="e">
        <f t="shared" si="27"/>
        <v>#VALUE!</v>
      </c>
      <c r="AK64" s="91" t="e">
        <f t="shared" si="27"/>
        <v>#VALUE!</v>
      </c>
      <c r="AL64" s="91" t="e">
        <f t="shared" si="26"/>
        <v>#DIV/0!</v>
      </c>
      <c r="AM64" s="91" t="e">
        <f t="shared" si="26"/>
        <v>#VALUE!</v>
      </c>
      <c r="AN64" s="91" t="e">
        <f t="shared" si="26"/>
        <v>#DIV/0!</v>
      </c>
      <c r="AO64" s="91">
        <f t="shared" si="19"/>
        <v>0</v>
      </c>
      <c r="AP64" s="91" t="e">
        <f t="shared" si="20"/>
        <v>#VALUE!</v>
      </c>
      <c r="AQ64" s="91" t="e">
        <f t="shared" si="21"/>
        <v>#VALUE!</v>
      </c>
      <c r="AR64" s="91" t="e">
        <f t="shared" si="22"/>
        <v>#VALUE!</v>
      </c>
      <c r="AS64" s="91" t="e">
        <f t="shared" si="23"/>
        <v>#DIV/0!</v>
      </c>
      <c r="AT64" s="91" t="e">
        <f t="shared" si="24"/>
        <v>#VALUE!</v>
      </c>
      <c r="AU64" s="91" t="e">
        <f t="shared" si="25"/>
        <v>#DIV/0!</v>
      </c>
    </row>
    <row r="65" spans="1:47" ht="46.8" x14ac:dyDescent="0.3">
      <c r="A65" s="111">
        <v>19</v>
      </c>
      <c r="B65" s="103" t="s">
        <v>3391</v>
      </c>
      <c r="C65" s="103" t="s">
        <v>389</v>
      </c>
      <c r="D65" s="103">
        <f>VLOOKUP(C65,'[2]PY数据库匹配筛选化合物(未去除重复)'!$B:$Q,12,0)</f>
        <v>0</v>
      </c>
      <c r="E65" s="103">
        <v>1.9990000000000001</v>
      </c>
      <c r="F65" s="103" t="s">
        <v>390</v>
      </c>
      <c r="G65" s="103"/>
      <c r="H65" s="103"/>
      <c r="I65" s="103">
        <v>98.6</v>
      </c>
      <c r="J65" s="103">
        <v>92.9</v>
      </c>
      <c r="K65" s="103">
        <v>100</v>
      </c>
      <c r="L65" s="103">
        <v>835</v>
      </c>
      <c r="M65" s="103">
        <v>930</v>
      </c>
      <c r="N65" s="103" t="s">
        <v>87</v>
      </c>
      <c r="O65" s="103">
        <v>0</v>
      </c>
      <c r="P65" s="103"/>
      <c r="Q65" s="103">
        <v>418300.71428571432</v>
      </c>
      <c r="R65" s="103" t="s">
        <v>87</v>
      </c>
      <c r="S65" s="103"/>
      <c r="T65" s="104" t="s">
        <v>87</v>
      </c>
      <c r="U65" s="104" t="s">
        <v>87</v>
      </c>
      <c r="V65" s="104" t="s">
        <v>87</v>
      </c>
      <c r="W65" s="104">
        <v>2315179.2857142859</v>
      </c>
      <c r="X65" s="104" t="s">
        <v>87</v>
      </c>
      <c r="Y65" s="104" t="s">
        <v>87</v>
      </c>
      <c r="Z65" s="90">
        <v>2</v>
      </c>
      <c r="AA65" s="118" t="e">
        <v>#DIV/0!</v>
      </c>
      <c r="AB65" s="118" t="e">
        <v>#DIV/0!</v>
      </c>
      <c r="AC65" s="118" t="e">
        <v>#DIV/0!</v>
      </c>
      <c r="AD65" s="118">
        <v>1</v>
      </c>
      <c r="AE65" s="118">
        <v>0</v>
      </c>
      <c r="AF65" s="118">
        <v>0</v>
      </c>
      <c r="AG65" s="90">
        <f t="shared" si="0"/>
        <v>1</v>
      </c>
      <c r="AH65" s="91">
        <f t="shared" si="10"/>
        <v>2315179.2857142859</v>
      </c>
      <c r="AI65" s="91" t="e">
        <f t="shared" si="27"/>
        <v>#VALUE!</v>
      </c>
      <c r="AJ65" s="91" t="e">
        <f t="shared" si="27"/>
        <v>#VALUE!</v>
      </c>
      <c r="AK65" s="91" t="e">
        <f t="shared" si="27"/>
        <v>#VALUE!</v>
      </c>
      <c r="AL65" s="91">
        <f t="shared" si="26"/>
        <v>1</v>
      </c>
      <c r="AM65" s="91" t="e">
        <f t="shared" si="26"/>
        <v>#VALUE!</v>
      </c>
      <c r="AN65" s="91" t="e">
        <f t="shared" si="26"/>
        <v>#VALUE!</v>
      </c>
      <c r="AO65" s="91">
        <f t="shared" si="19"/>
        <v>2315179.2857142859</v>
      </c>
      <c r="AP65" s="91" t="e">
        <f t="shared" si="20"/>
        <v>#VALUE!</v>
      </c>
      <c r="AQ65" s="91" t="e">
        <f t="shared" si="21"/>
        <v>#VALUE!</v>
      </c>
      <c r="AR65" s="91" t="e">
        <f t="shared" si="22"/>
        <v>#VALUE!</v>
      </c>
      <c r="AS65" s="91">
        <f t="shared" si="23"/>
        <v>1</v>
      </c>
      <c r="AT65" s="91" t="e">
        <f t="shared" si="24"/>
        <v>#VALUE!</v>
      </c>
      <c r="AU65" s="91" t="e">
        <f t="shared" si="25"/>
        <v>#VALUE!</v>
      </c>
    </row>
    <row r="66" spans="1:47" ht="31.2" x14ac:dyDescent="0.3">
      <c r="A66" s="111">
        <v>20</v>
      </c>
      <c r="B66" s="103" t="s">
        <v>3392</v>
      </c>
      <c r="C66" s="103" t="s">
        <v>1887</v>
      </c>
      <c r="D66" s="103" t="str">
        <f>VLOOKUP(C66,'[2]PY数据库匹配筛选化合物(未去除重复)'!$B:$Q,12,0)</f>
        <v>541-05-9</v>
      </c>
      <c r="E66" s="103">
        <v>2.0230000000000001</v>
      </c>
      <c r="F66" s="103" t="s">
        <v>1888</v>
      </c>
      <c r="G66" s="103"/>
      <c r="H66" s="103"/>
      <c r="I66" s="103">
        <v>96.8</v>
      </c>
      <c r="J66" s="103">
        <v>87.1</v>
      </c>
      <c r="K66" s="103">
        <v>96.4</v>
      </c>
      <c r="L66" s="103">
        <v>849</v>
      </c>
      <c r="M66" s="103">
        <v>911</v>
      </c>
      <c r="N66" s="103" t="s">
        <v>87</v>
      </c>
      <c r="O66" s="103">
        <v>849.39166</v>
      </c>
      <c r="P66" s="103"/>
      <c r="Q66" s="103">
        <v>86794.285714285725</v>
      </c>
      <c r="R66" s="103" t="s">
        <v>87</v>
      </c>
      <c r="S66" s="103"/>
      <c r="T66" s="104">
        <v>37410.571428571428</v>
      </c>
      <c r="U66" s="104" t="s">
        <v>87</v>
      </c>
      <c r="V66" s="104" t="s">
        <v>87</v>
      </c>
      <c r="W66" s="104" t="s">
        <v>87</v>
      </c>
      <c r="X66" s="104" t="s">
        <v>87</v>
      </c>
      <c r="Y66" s="104" t="s">
        <v>87</v>
      </c>
      <c r="Z66" s="90">
        <v>2</v>
      </c>
      <c r="AA66" s="118">
        <v>1</v>
      </c>
      <c r="AB66" s="118">
        <v>0</v>
      </c>
      <c r="AC66" s="118">
        <v>0</v>
      </c>
      <c r="AD66" s="118">
        <v>0</v>
      </c>
      <c r="AE66" s="118">
        <v>0</v>
      </c>
      <c r="AF66" s="118">
        <v>0</v>
      </c>
      <c r="AG66" s="90">
        <f t="shared" si="0"/>
        <v>1</v>
      </c>
      <c r="AH66" s="91">
        <f t="shared" si="10"/>
        <v>37410.571428571428</v>
      </c>
      <c r="AI66" s="91">
        <f t="shared" si="27"/>
        <v>1</v>
      </c>
      <c r="AJ66" s="91" t="e">
        <f t="shared" si="27"/>
        <v>#VALUE!</v>
      </c>
      <c r="AK66" s="91" t="e">
        <f t="shared" si="27"/>
        <v>#VALUE!</v>
      </c>
      <c r="AL66" s="91" t="e">
        <f t="shared" si="26"/>
        <v>#VALUE!</v>
      </c>
      <c r="AM66" s="91" t="e">
        <f t="shared" si="26"/>
        <v>#VALUE!</v>
      </c>
      <c r="AN66" s="91" t="e">
        <f t="shared" si="26"/>
        <v>#VALUE!</v>
      </c>
      <c r="AO66" s="91">
        <f t="shared" si="19"/>
        <v>37410.571428571428</v>
      </c>
      <c r="AP66" s="91">
        <f t="shared" si="20"/>
        <v>1</v>
      </c>
      <c r="AQ66" s="91" t="e">
        <f t="shared" si="21"/>
        <v>#VALUE!</v>
      </c>
      <c r="AR66" s="91" t="e">
        <f t="shared" si="22"/>
        <v>#VALUE!</v>
      </c>
      <c r="AS66" s="91" t="e">
        <f t="shared" si="23"/>
        <v>#VALUE!</v>
      </c>
      <c r="AT66" s="91" t="e">
        <f t="shared" si="24"/>
        <v>#VALUE!</v>
      </c>
      <c r="AU66" s="91" t="e">
        <f t="shared" si="25"/>
        <v>#VALUE!</v>
      </c>
    </row>
    <row r="67" spans="1:47" x14ac:dyDescent="0.3">
      <c r="A67" s="111">
        <v>21</v>
      </c>
      <c r="B67" s="103" t="s">
        <v>3393</v>
      </c>
      <c r="C67" s="103" t="s">
        <v>3394</v>
      </c>
      <c r="D67" s="103">
        <f>VLOOKUP(C67,'[2]PY数据库匹配筛选化合物(未去除重复)'!$B:$Q,12,0)</f>
        <v>0</v>
      </c>
      <c r="E67" s="103">
        <v>2.028</v>
      </c>
      <c r="F67" s="103" t="s">
        <v>303</v>
      </c>
      <c r="G67" s="103"/>
      <c r="H67" s="103"/>
      <c r="I67" s="103">
        <v>96.1</v>
      </c>
      <c r="J67" s="103">
        <v>99.5</v>
      </c>
      <c r="K67" s="103">
        <v>99.8</v>
      </c>
      <c r="L67" s="103">
        <v>751</v>
      </c>
      <c r="M67" s="103">
        <v>808</v>
      </c>
      <c r="N67" s="103" t="s">
        <v>87</v>
      </c>
      <c r="O67" s="103">
        <v>0</v>
      </c>
      <c r="P67" s="103"/>
      <c r="Q67" s="103">
        <v>16691782.000000002</v>
      </c>
      <c r="R67" s="103"/>
      <c r="S67" s="103"/>
      <c r="T67" s="104" t="s">
        <v>87</v>
      </c>
      <c r="U67" s="104"/>
      <c r="V67" s="104"/>
      <c r="W67" s="104" t="s">
        <v>87</v>
      </c>
      <c r="X67" s="104"/>
      <c r="Y67" s="104" t="s">
        <v>87</v>
      </c>
      <c r="Z67" s="90">
        <v>1</v>
      </c>
      <c r="AA67" s="118" t="e">
        <v>#DIV/0!</v>
      </c>
      <c r="AB67" s="118" t="e">
        <v>#DIV/0!</v>
      </c>
      <c r="AC67" s="118" t="e">
        <v>#DIV/0!</v>
      </c>
      <c r="AD67" s="118" t="e">
        <v>#DIV/0!</v>
      </c>
      <c r="AE67" s="118" t="e">
        <v>#DIV/0!</v>
      </c>
      <c r="AF67" s="118" t="e">
        <v>#DIV/0!</v>
      </c>
      <c r="AG67" s="90">
        <f t="shared" si="0"/>
        <v>0</v>
      </c>
      <c r="AH67" s="91">
        <f t="shared" si="10"/>
        <v>0</v>
      </c>
      <c r="AI67" s="91" t="e">
        <f t="shared" si="27"/>
        <v>#VALUE!</v>
      </c>
      <c r="AJ67" s="91" t="e">
        <f t="shared" si="27"/>
        <v>#DIV/0!</v>
      </c>
      <c r="AK67" s="91" t="e">
        <f t="shared" si="27"/>
        <v>#DIV/0!</v>
      </c>
      <c r="AL67" s="91" t="e">
        <f t="shared" si="26"/>
        <v>#VALUE!</v>
      </c>
      <c r="AM67" s="91" t="e">
        <f t="shared" si="26"/>
        <v>#DIV/0!</v>
      </c>
      <c r="AN67" s="91" t="e">
        <f t="shared" si="26"/>
        <v>#VALUE!</v>
      </c>
      <c r="AO67" s="91">
        <f t="shared" si="19"/>
        <v>0</v>
      </c>
      <c r="AP67" s="91" t="e">
        <f t="shared" si="20"/>
        <v>#VALUE!</v>
      </c>
      <c r="AQ67" s="91" t="e">
        <f t="shared" si="21"/>
        <v>#DIV/0!</v>
      </c>
      <c r="AR67" s="91" t="e">
        <f t="shared" si="22"/>
        <v>#DIV/0!</v>
      </c>
      <c r="AS67" s="91" t="e">
        <f t="shared" si="23"/>
        <v>#VALUE!</v>
      </c>
      <c r="AT67" s="91" t="e">
        <f t="shared" si="24"/>
        <v>#DIV/0!</v>
      </c>
      <c r="AU67" s="91" t="e">
        <f t="shared" si="25"/>
        <v>#VALUE!</v>
      </c>
    </row>
    <row r="68" spans="1:47" x14ac:dyDescent="0.3">
      <c r="A68" s="111">
        <v>22</v>
      </c>
      <c r="B68" s="103" t="s">
        <v>3395</v>
      </c>
      <c r="C68" s="103" t="s">
        <v>964</v>
      </c>
      <c r="D68" s="103">
        <f>VLOOKUP(C68,'[2]PY数据库匹配筛选化合物(未去除重复)'!$B:$Q,12,0)</f>
        <v>0</v>
      </c>
      <c r="E68" s="103">
        <v>2.0819999999999999</v>
      </c>
      <c r="F68" s="103" t="s">
        <v>558</v>
      </c>
      <c r="G68" s="103"/>
      <c r="H68" s="103"/>
      <c r="I68" s="103">
        <v>98.7</v>
      </c>
      <c r="J68" s="103">
        <v>89.6</v>
      </c>
      <c r="K68" s="103">
        <v>100</v>
      </c>
      <c r="L68" s="103">
        <v>776</v>
      </c>
      <c r="M68" s="103">
        <v>936</v>
      </c>
      <c r="N68" s="103" t="s">
        <v>87</v>
      </c>
      <c r="O68" s="103">
        <v>0</v>
      </c>
      <c r="P68" s="103"/>
      <c r="Q68" s="103">
        <v>6992631.4285714291</v>
      </c>
      <c r="R68" s="103" t="s">
        <v>87</v>
      </c>
      <c r="S68" s="103"/>
      <c r="T68" s="104" t="s">
        <v>87</v>
      </c>
      <c r="U68" s="104" t="s">
        <v>87</v>
      </c>
      <c r="V68" s="104" t="s">
        <v>87</v>
      </c>
      <c r="W68" s="104">
        <v>1713263.7142857143</v>
      </c>
      <c r="X68" s="104" t="s">
        <v>87</v>
      </c>
      <c r="Y68" s="104">
        <v>7194.8571428571431</v>
      </c>
      <c r="Z68" s="90">
        <v>3</v>
      </c>
      <c r="AA68" s="118" t="e">
        <v>#DIV/0!</v>
      </c>
      <c r="AB68" s="118" t="e">
        <v>#DIV/0!</v>
      </c>
      <c r="AC68" s="118" t="e">
        <v>#DIV/0!</v>
      </c>
      <c r="AD68" s="118">
        <v>1</v>
      </c>
      <c r="AE68" s="118">
        <v>0</v>
      </c>
      <c r="AF68" s="118">
        <v>0.5</v>
      </c>
      <c r="AG68" s="90">
        <f t="shared" si="0"/>
        <v>2</v>
      </c>
      <c r="AH68" s="91">
        <f t="shared" si="10"/>
        <v>7194.8571428571431</v>
      </c>
      <c r="AI68" s="91" t="e">
        <f t="shared" si="27"/>
        <v>#VALUE!</v>
      </c>
      <c r="AJ68" s="91" t="e">
        <f t="shared" si="27"/>
        <v>#VALUE!</v>
      </c>
      <c r="AK68" s="91" t="e">
        <f t="shared" si="27"/>
        <v>#VALUE!</v>
      </c>
      <c r="AL68" s="91">
        <f t="shared" si="26"/>
        <v>238.12338178063695</v>
      </c>
      <c r="AM68" s="91" t="e">
        <f t="shared" si="26"/>
        <v>#VALUE!</v>
      </c>
      <c r="AN68" s="91">
        <f t="shared" si="26"/>
        <v>1</v>
      </c>
      <c r="AO68" s="91">
        <f t="shared" si="19"/>
        <v>1720458.5714285714</v>
      </c>
      <c r="AP68" s="91" t="e">
        <f t="shared" si="20"/>
        <v>#VALUE!</v>
      </c>
      <c r="AQ68" s="91" t="e">
        <f t="shared" si="21"/>
        <v>#VALUE!</v>
      </c>
      <c r="AR68" s="91" t="e">
        <f t="shared" si="22"/>
        <v>#VALUE!</v>
      </c>
      <c r="AS68" s="91">
        <f t="shared" si="23"/>
        <v>0.99581805847444338</v>
      </c>
      <c r="AT68" s="91" t="e">
        <f t="shared" si="24"/>
        <v>#VALUE!</v>
      </c>
      <c r="AU68" s="91">
        <f t="shared" si="25"/>
        <v>4.1819415255567247E-3</v>
      </c>
    </row>
    <row r="69" spans="1:47" x14ac:dyDescent="0.3">
      <c r="A69" s="111">
        <v>23</v>
      </c>
      <c r="B69" s="103" t="s">
        <v>3396</v>
      </c>
      <c r="C69" s="103" t="s">
        <v>3397</v>
      </c>
      <c r="D69" s="103" t="str">
        <f>VLOOKUP(C69,'[2]PY数据库匹配筛选化合物(未去除重复)'!$B:$Q,12,0)</f>
        <v>3917-15-5</v>
      </c>
      <c r="E69" s="103">
        <v>2.125</v>
      </c>
      <c r="F69" s="103" t="s">
        <v>3398</v>
      </c>
      <c r="G69" s="103"/>
      <c r="H69" s="103"/>
      <c r="I69" s="103">
        <v>98.9</v>
      </c>
      <c r="J69" s="103">
        <v>99.9</v>
      </c>
      <c r="K69" s="103">
        <v>100</v>
      </c>
      <c r="L69" s="103">
        <v>916</v>
      </c>
      <c r="M69" s="103">
        <v>942</v>
      </c>
      <c r="N69" s="103" t="s">
        <v>87</v>
      </c>
      <c r="O69" s="103">
        <v>602.28674000000001</v>
      </c>
      <c r="P69" s="103"/>
      <c r="Q69" s="103">
        <v>1147900</v>
      </c>
      <c r="R69" s="103" t="s">
        <v>87</v>
      </c>
      <c r="S69" s="103"/>
      <c r="T69" s="104" t="s">
        <v>87</v>
      </c>
      <c r="U69" s="104" t="s">
        <v>87</v>
      </c>
      <c r="V69" s="104" t="s">
        <v>87</v>
      </c>
      <c r="W69" s="104" t="s">
        <v>87</v>
      </c>
      <c r="X69" s="104" t="s">
        <v>87</v>
      </c>
      <c r="Y69" s="104">
        <v>2969.4285714285716</v>
      </c>
      <c r="Z69" s="90">
        <v>2</v>
      </c>
      <c r="AA69" s="118" t="e">
        <v>#DIV/0!</v>
      </c>
      <c r="AB69" s="118" t="e">
        <v>#DIV/0!</v>
      </c>
      <c r="AC69" s="118" t="e">
        <v>#DIV/0!</v>
      </c>
      <c r="AD69" s="118" t="e">
        <v>#DIV/0!</v>
      </c>
      <c r="AE69" s="118" t="e">
        <v>#DIV/0!</v>
      </c>
      <c r="AF69" s="118">
        <v>1</v>
      </c>
      <c r="AG69" s="90">
        <f t="shared" si="0"/>
        <v>1</v>
      </c>
      <c r="AH69" s="91">
        <f t="shared" si="10"/>
        <v>2969.4285714285716</v>
      </c>
      <c r="AI69" s="91" t="e">
        <f t="shared" si="27"/>
        <v>#VALUE!</v>
      </c>
      <c r="AJ69" s="91" t="e">
        <f t="shared" si="27"/>
        <v>#VALUE!</v>
      </c>
      <c r="AK69" s="91" t="e">
        <f t="shared" si="27"/>
        <v>#VALUE!</v>
      </c>
      <c r="AL69" s="91" t="e">
        <f t="shared" si="26"/>
        <v>#VALUE!</v>
      </c>
      <c r="AM69" s="91" t="e">
        <f t="shared" si="26"/>
        <v>#VALUE!</v>
      </c>
      <c r="AN69" s="91">
        <f t="shared" si="26"/>
        <v>1</v>
      </c>
      <c r="AO69" s="91">
        <f t="shared" si="19"/>
        <v>2969.4285714285716</v>
      </c>
      <c r="AP69" s="91" t="e">
        <f t="shared" si="20"/>
        <v>#VALUE!</v>
      </c>
      <c r="AQ69" s="91" t="e">
        <f t="shared" si="21"/>
        <v>#VALUE!</v>
      </c>
      <c r="AR69" s="91" t="e">
        <f t="shared" si="22"/>
        <v>#VALUE!</v>
      </c>
      <c r="AS69" s="91" t="e">
        <f t="shared" si="23"/>
        <v>#VALUE!</v>
      </c>
      <c r="AT69" s="91" t="e">
        <f t="shared" si="24"/>
        <v>#VALUE!</v>
      </c>
      <c r="AU69" s="91">
        <f t="shared" si="25"/>
        <v>1</v>
      </c>
    </row>
    <row r="70" spans="1:47" ht="46.8" x14ac:dyDescent="0.3">
      <c r="A70" s="111">
        <v>24</v>
      </c>
      <c r="B70" s="103" t="s">
        <v>3399</v>
      </c>
      <c r="C70" s="103" t="s">
        <v>3400</v>
      </c>
      <c r="D70" s="103">
        <f>VLOOKUP(C70,'[2]PY数据库匹配筛选化合物(未去除重复)'!$B:$Q,12,0)</f>
        <v>0</v>
      </c>
      <c r="E70" s="103">
        <v>2.1680000000000001</v>
      </c>
      <c r="F70" s="103" t="s">
        <v>3401</v>
      </c>
      <c r="G70" s="103"/>
      <c r="H70" s="103"/>
      <c r="I70" s="103">
        <v>99.7</v>
      </c>
      <c r="J70" s="103">
        <v>99.8</v>
      </c>
      <c r="K70" s="103">
        <v>100</v>
      </c>
      <c r="L70" s="103">
        <v>859</v>
      </c>
      <c r="M70" s="103">
        <v>982</v>
      </c>
      <c r="N70" s="103" t="s">
        <v>87</v>
      </c>
      <c r="O70" s="103">
        <v>0</v>
      </c>
      <c r="P70" s="103"/>
      <c r="Q70" s="103">
        <v>34960245.714285716</v>
      </c>
      <c r="R70" s="103">
        <v>2530.5</v>
      </c>
      <c r="S70" s="103"/>
      <c r="T70" s="104" t="s">
        <v>87</v>
      </c>
      <c r="U70" s="104">
        <v>978</v>
      </c>
      <c r="V70" s="104" t="s">
        <v>87</v>
      </c>
      <c r="W70" s="104">
        <v>751390.28571428568</v>
      </c>
      <c r="X70" s="104">
        <v>1192</v>
      </c>
      <c r="Y70" s="104">
        <v>2980.8571428571427</v>
      </c>
      <c r="Z70" s="90">
        <v>6</v>
      </c>
      <c r="AA70" s="118" t="e">
        <v>#DIV/0!</v>
      </c>
      <c r="AB70" s="118">
        <v>1</v>
      </c>
      <c r="AC70" s="118">
        <v>0</v>
      </c>
      <c r="AD70" s="118">
        <v>0.5</v>
      </c>
      <c r="AE70" s="118">
        <v>0.33333333333333331</v>
      </c>
      <c r="AF70" s="118">
        <v>0.25</v>
      </c>
      <c r="AG70" s="90">
        <f t="shared" si="0"/>
        <v>4</v>
      </c>
      <c r="AH70" s="91">
        <f t="shared" si="10"/>
        <v>978</v>
      </c>
      <c r="AI70" s="91" t="e">
        <f t="shared" si="27"/>
        <v>#VALUE!</v>
      </c>
      <c r="AJ70" s="91">
        <f t="shared" si="27"/>
        <v>1</v>
      </c>
      <c r="AK70" s="91" t="e">
        <f t="shared" si="27"/>
        <v>#VALUE!</v>
      </c>
      <c r="AL70" s="91">
        <f t="shared" si="26"/>
        <v>768.29272567922874</v>
      </c>
      <c r="AM70" s="91">
        <f t="shared" si="26"/>
        <v>1.2188139059304703</v>
      </c>
      <c r="AN70" s="91">
        <f t="shared" si="26"/>
        <v>3.0479111890154833</v>
      </c>
      <c r="AO70" s="91">
        <f t="shared" si="19"/>
        <v>756541.14285714284</v>
      </c>
      <c r="AP70" s="91" t="e">
        <f t="shared" si="20"/>
        <v>#VALUE!</v>
      </c>
      <c r="AQ70" s="91">
        <f t="shared" si="21"/>
        <v>1.292725464085798E-3</v>
      </c>
      <c r="AR70" s="91" t="e">
        <f t="shared" si="22"/>
        <v>#VALUE!</v>
      </c>
      <c r="AS70" s="91">
        <f t="shared" si="23"/>
        <v>0.99319157035742367</v>
      </c>
      <c r="AT70" s="91">
        <f t="shared" si="24"/>
        <v>1.5755917721781915E-3</v>
      </c>
      <c r="AU70" s="91">
        <f t="shared" si="25"/>
        <v>3.940112406312337E-3</v>
      </c>
    </row>
    <row r="71" spans="1:47" x14ac:dyDescent="0.3">
      <c r="A71" s="111">
        <v>25</v>
      </c>
      <c r="B71" s="103" t="s">
        <v>3402</v>
      </c>
      <c r="C71" s="103" t="s">
        <v>3403</v>
      </c>
      <c r="D71" s="103" t="str">
        <f>VLOOKUP(C71,'[2]PY数据库匹配筛选化合物(未去除重复)'!$B:$Q,12,0)</f>
        <v>19780-66-6</v>
      </c>
      <c r="E71" s="103">
        <v>2.181</v>
      </c>
      <c r="F71" s="103" t="s">
        <v>241</v>
      </c>
      <c r="G71" s="103"/>
      <c r="H71" s="103"/>
      <c r="I71" s="103">
        <v>97.2</v>
      </c>
      <c r="J71" s="103">
        <v>99.8</v>
      </c>
      <c r="K71" s="103">
        <v>99.9</v>
      </c>
      <c r="L71" s="103">
        <v>859</v>
      </c>
      <c r="M71" s="103">
        <v>861</v>
      </c>
      <c r="N71" s="103" t="s">
        <v>87</v>
      </c>
      <c r="O71" s="103">
        <v>755.66629999999998</v>
      </c>
      <c r="P71" s="103"/>
      <c r="Q71" s="103">
        <v>6740931</v>
      </c>
      <c r="R71" s="103" t="s">
        <v>87</v>
      </c>
      <c r="S71" s="103"/>
      <c r="T71" s="104" t="s">
        <v>87</v>
      </c>
      <c r="U71" s="104" t="s">
        <v>87</v>
      </c>
      <c r="V71" s="104" t="s">
        <v>87</v>
      </c>
      <c r="W71" s="104" t="s">
        <v>87</v>
      </c>
      <c r="X71" s="104" t="s">
        <v>87</v>
      </c>
      <c r="Y71" s="104" t="s">
        <v>87</v>
      </c>
      <c r="Z71" s="90">
        <v>1</v>
      </c>
      <c r="AA71" s="118" t="e">
        <v>#DIV/0!</v>
      </c>
      <c r="AB71" s="118" t="e">
        <v>#DIV/0!</v>
      </c>
      <c r="AC71" s="118" t="e">
        <v>#DIV/0!</v>
      </c>
      <c r="AD71" s="118" t="e">
        <v>#DIV/0!</v>
      </c>
      <c r="AE71" s="118" t="e">
        <v>#DIV/0!</v>
      </c>
      <c r="AF71" s="118" t="e">
        <v>#DIV/0!</v>
      </c>
      <c r="AG71" s="90">
        <f t="shared" si="0"/>
        <v>0</v>
      </c>
      <c r="AH71" s="91">
        <f t="shared" si="10"/>
        <v>0</v>
      </c>
      <c r="AI71" s="91" t="e">
        <f t="shared" si="27"/>
        <v>#VALUE!</v>
      </c>
      <c r="AJ71" s="91" t="e">
        <f t="shared" si="27"/>
        <v>#VALUE!</v>
      </c>
      <c r="AK71" s="91" t="e">
        <f t="shared" si="27"/>
        <v>#VALUE!</v>
      </c>
      <c r="AL71" s="91" t="e">
        <f t="shared" si="26"/>
        <v>#VALUE!</v>
      </c>
      <c r="AM71" s="91" t="e">
        <f t="shared" si="26"/>
        <v>#VALUE!</v>
      </c>
      <c r="AN71" s="91" t="e">
        <f t="shared" si="26"/>
        <v>#VALUE!</v>
      </c>
      <c r="AO71" s="91">
        <f t="shared" si="19"/>
        <v>0</v>
      </c>
      <c r="AP71" s="91" t="e">
        <f t="shared" si="20"/>
        <v>#VALUE!</v>
      </c>
      <c r="AQ71" s="91" t="e">
        <f t="shared" si="21"/>
        <v>#VALUE!</v>
      </c>
      <c r="AR71" s="91" t="e">
        <f t="shared" si="22"/>
        <v>#VALUE!</v>
      </c>
      <c r="AS71" s="91" t="e">
        <f t="shared" si="23"/>
        <v>#VALUE!</v>
      </c>
      <c r="AT71" s="91" t="e">
        <f t="shared" si="24"/>
        <v>#VALUE!</v>
      </c>
      <c r="AU71" s="91" t="e">
        <f t="shared" si="25"/>
        <v>#VALUE!</v>
      </c>
    </row>
    <row r="72" spans="1:47" ht="31.2" x14ac:dyDescent="0.3">
      <c r="A72" s="111">
        <v>26</v>
      </c>
      <c r="B72" s="103" t="s">
        <v>3404</v>
      </c>
      <c r="C72" s="103" t="s">
        <v>1887</v>
      </c>
      <c r="D72" s="103" t="str">
        <f>VLOOKUP(C72,'[2]PY数据库匹配筛选化合物(未去除重复)'!$B:$Q,12,0)</f>
        <v>541-05-9</v>
      </c>
      <c r="E72" s="103">
        <v>2.3620000000000001</v>
      </c>
      <c r="F72" s="103" t="s">
        <v>1888</v>
      </c>
      <c r="G72" s="103"/>
      <c r="H72" s="103"/>
      <c r="I72" s="103">
        <v>97.4</v>
      </c>
      <c r="J72" s="103">
        <v>93.5</v>
      </c>
      <c r="K72" s="103">
        <v>100</v>
      </c>
      <c r="L72" s="103">
        <v>805</v>
      </c>
      <c r="M72" s="103">
        <v>867</v>
      </c>
      <c r="N72" s="103" t="s">
        <v>87</v>
      </c>
      <c r="O72" s="103">
        <v>849.39166</v>
      </c>
      <c r="P72" s="103"/>
      <c r="Q72" s="103">
        <v>618824.57142857148</v>
      </c>
      <c r="R72" s="103">
        <v>7667.5</v>
      </c>
      <c r="S72" s="103"/>
      <c r="T72" s="104" t="s">
        <v>87</v>
      </c>
      <c r="U72" s="104" t="s">
        <v>87</v>
      </c>
      <c r="V72" s="104" t="s">
        <v>87</v>
      </c>
      <c r="W72" s="104" t="s">
        <v>87</v>
      </c>
      <c r="X72" s="104" t="s">
        <v>87</v>
      </c>
      <c r="Y72" s="104" t="s">
        <v>87</v>
      </c>
      <c r="Z72" s="90">
        <v>2</v>
      </c>
      <c r="AA72" s="118" t="e">
        <v>#DIV/0!</v>
      </c>
      <c r="AB72" s="118" t="e">
        <v>#DIV/0!</v>
      </c>
      <c r="AC72" s="118" t="e">
        <v>#DIV/0!</v>
      </c>
      <c r="AD72" s="118" t="e">
        <v>#DIV/0!</v>
      </c>
      <c r="AE72" s="118" t="e">
        <v>#DIV/0!</v>
      </c>
      <c r="AF72" s="118" t="e">
        <v>#DIV/0!</v>
      </c>
      <c r="AG72" s="90">
        <f t="shared" ref="AG72:AG135" si="28">COUNTIF(AA72:AF72,"&gt;0")</f>
        <v>0</v>
      </c>
      <c r="AH72" s="91">
        <f t="shared" ref="AH72:AH135" si="29">MIN(T72:Y72)</f>
        <v>0</v>
      </c>
      <c r="AI72" s="91" t="e">
        <f t="shared" si="27"/>
        <v>#VALUE!</v>
      </c>
      <c r="AJ72" s="91" t="e">
        <f t="shared" si="27"/>
        <v>#VALUE!</v>
      </c>
      <c r="AK72" s="91" t="e">
        <f t="shared" si="27"/>
        <v>#VALUE!</v>
      </c>
      <c r="AL72" s="91" t="e">
        <f t="shared" si="26"/>
        <v>#VALUE!</v>
      </c>
      <c r="AM72" s="91" t="e">
        <f t="shared" si="26"/>
        <v>#VALUE!</v>
      </c>
      <c r="AN72" s="91" t="e">
        <f t="shared" si="26"/>
        <v>#VALUE!</v>
      </c>
      <c r="AO72" s="91">
        <f t="shared" si="19"/>
        <v>0</v>
      </c>
      <c r="AP72" s="91" t="e">
        <f t="shared" si="20"/>
        <v>#VALUE!</v>
      </c>
      <c r="AQ72" s="91" t="e">
        <f t="shared" si="21"/>
        <v>#VALUE!</v>
      </c>
      <c r="AR72" s="91" t="e">
        <f t="shared" si="22"/>
        <v>#VALUE!</v>
      </c>
      <c r="AS72" s="91" t="e">
        <f t="shared" si="23"/>
        <v>#VALUE!</v>
      </c>
      <c r="AT72" s="91" t="e">
        <f t="shared" si="24"/>
        <v>#VALUE!</v>
      </c>
      <c r="AU72" s="91" t="e">
        <f t="shared" si="25"/>
        <v>#VALUE!</v>
      </c>
    </row>
    <row r="73" spans="1:47" ht="31.2" x14ac:dyDescent="0.3">
      <c r="A73" s="111">
        <v>27</v>
      </c>
      <c r="B73" s="103" t="s">
        <v>3405</v>
      </c>
      <c r="C73" s="103" t="s">
        <v>3406</v>
      </c>
      <c r="D73" s="103" t="str">
        <f>VLOOKUP(C73,'[2]PY数据库匹配筛选化合物(未去除重复)'!$B:$Q,12,0)</f>
        <v>2613-69-6</v>
      </c>
      <c r="E73" s="103">
        <v>2.3839999999999999</v>
      </c>
      <c r="F73" s="103" t="s">
        <v>241</v>
      </c>
      <c r="G73" s="103"/>
      <c r="H73" s="103"/>
      <c r="I73" s="103">
        <v>96.4</v>
      </c>
      <c r="J73" s="103">
        <v>100</v>
      </c>
      <c r="K73" s="103">
        <v>100</v>
      </c>
      <c r="L73" s="103">
        <v>821</v>
      </c>
      <c r="M73" s="103">
        <v>821</v>
      </c>
      <c r="N73" s="103" t="s">
        <v>87</v>
      </c>
      <c r="O73" s="103">
        <v>754.61395000000005</v>
      </c>
      <c r="P73" s="103"/>
      <c r="Q73" s="103">
        <v>719862.85714285716</v>
      </c>
      <c r="R73" s="103" t="s">
        <v>87</v>
      </c>
      <c r="S73" s="103"/>
      <c r="T73" s="104" t="s">
        <v>87</v>
      </c>
      <c r="U73" s="104">
        <v>1168.8571428571429</v>
      </c>
      <c r="V73" s="104" t="s">
        <v>87</v>
      </c>
      <c r="W73" s="104">
        <v>9120.5714285714294</v>
      </c>
      <c r="X73" s="104" t="s">
        <v>87</v>
      </c>
      <c r="Y73" s="104" t="s">
        <v>87</v>
      </c>
      <c r="Z73" s="90">
        <v>3</v>
      </c>
      <c r="AA73" s="118" t="e">
        <v>#DIV/0!</v>
      </c>
      <c r="AB73" s="118">
        <v>1</v>
      </c>
      <c r="AC73" s="118">
        <v>0</v>
      </c>
      <c r="AD73" s="118">
        <v>0.5</v>
      </c>
      <c r="AE73" s="118">
        <v>0</v>
      </c>
      <c r="AF73" s="118">
        <v>0</v>
      </c>
      <c r="AG73" s="90">
        <f t="shared" si="28"/>
        <v>2</v>
      </c>
      <c r="AH73" s="91">
        <f t="shared" si="29"/>
        <v>1168.8571428571429</v>
      </c>
      <c r="AI73" s="91" t="e">
        <f t="shared" si="27"/>
        <v>#VALUE!</v>
      </c>
      <c r="AJ73" s="91">
        <f t="shared" si="27"/>
        <v>1</v>
      </c>
      <c r="AK73" s="91" t="e">
        <f t="shared" si="27"/>
        <v>#VALUE!</v>
      </c>
      <c r="AL73" s="91">
        <f t="shared" si="26"/>
        <v>7.8029821559520904</v>
      </c>
      <c r="AM73" s="91" t="e">
        <f t="shared" si="26"/>
        <v>#VALUE!</v>
      </c>
      <c r="AN73" s="91" t="e">
        <f t="shared" si="26"/>
        <v>#VALUE!</v>
      </c>
      <c r="AO73" s="91">
        <f t="shared" si="19"/>
        <v>10289.428571428572</v>
      </c>
      <c r="AP73" s="91" t="e">
        <f t="shared" si="20"/>
        <v>#VALUE!</v>
      </c>
      <c r="AQ73" s="91">
        <f t="shared" si="21"/>
        <v>0.11359786743675894</v>
      </c>
      <c r="AR73" s="91" t="e">
        <f t="shared" si="22"/>
        <v>#VALUE!</v>
      </c>
      <c r="AS73" s="91">
        <f t="shared" si="23"/>
        <v>0.88640213256324107</v>
      </c>
      <c r="AT73" s="91" t="e">
        <f t="shared" si="24"/>
        <v>#VALUE!</v>
      </c>
      <c r="AU73" s="91" t="e">
        <f t="shared" si="25"/>
        <v>#VALUE!</v>
      </c>
    </row>
    <row r="74" spans="1:47" x14ac:dyDescent="0.3">
      <c r="A74" s="111">
        <v>28</v>
      </c>
      <c r="B74" s="103" t="s">
        <v>3407</v>
      </c>
      <c r="C74" s="103" t="s">
        <v>3408</v>
      </c>
      <c r="D74" s="103" t="str">
        <f>VLOOKUP(C74,'[2]PY数据库匹配筛选化合物(未去除重复)'!$B:$Q,12,0)</f>
        <v>108-88-3</v>
      </c>
      <c r="E74" s="103">
        <v>2.5659999999999998</v>
      </c>
      <c r="F74" s="103" t="s">
        <v>343</v>
      </c>
      <c r="G74" s="103"/>
      <c r="H74" s="103"/>
      <c r="I74" s="103">
        <v>98.9</v>
      </c>
      <c r="J74" s="103">
        <v>99.8</v>
      </c>
      <c r="K74" s="103">
        <v>99.9</v>
      </c>
      <c r="L74" s="103">
        <v>946</v>
      </c>
      <c r="M74" s="103">
        <v>949</v>
      </c>
      <c r="N74" s="103" t="s">
        <v>87</v>
      </c>
      <c r="O74" s="103">
        <v>766.62919999999997</v>
      </c>
      <c r="P74" s="103"/>
      <c r="Q74" s="103">
        <v>10025.357142857143</v>
      </c>
      <c r="R74" s="103"/>
      <c r="S74" s="103"/>
      <c r="T74" s="104" t="s">
        <v>87</v>
      </c>
      <c r="U74" s="104"/>
      <c r="V74" s="104"/>
      <c r="W74" s="104">
        <v>7521.9285714285706</v>
      </c>
      <c r="X74" s="104">
        <v>361911.07142857142</v>
      </c>
      <c r="Y74" s="104" t="s">
        <v>87</v>
      </c>
      <c r="Z74" s="90">
        <v>3</v>
      </c>
      <c r="AA74" s="118" t="e">
        <v>#DIV/0!</v>
      </c>
      <c r="AB74" s="118" t="e">
        <v>#DIV/0!</v>
      </c>
      <c r="AC74" s="118" t="e">
        <v>#DIV/0!</v>
      </c>
      <c r="AD74" s="118">
        <v>1</v>
      </c>
      <c r="AE74" s="118">
        <v>0.5</v>
      </c>
      <c r="AF74" s="118">
        <v>0</v>
      </c>
      <c r="AG74" s="90">
        <f t="shared" si="28"/>
        <v>2</v>
      </c>
      <c r="AH74" s="91">
        <f t="shared" si="29"/>
        <v>7521.9285714285706</v>
      </c>
      <c r="AI74" s="91" t="e">
        <f t="shared" si="27"/>
        <v>#VALUE!</v>
      </c>
      <c r="AJ74" s="91">
        <f t="shared" si="27"/>
        <v>0</v>
      </c>
      <c r="AK74" s="91">
        <f t="shared" si="27"/>
        <v>0</v>
      </c>
      <c r="AL74" s="91">
        <f t="shared" si="26"/>
        <v>1</v>
      </c>
      <c r="AM74" s="91">
        <f t="shared" si="26"/>
        <v>48.114132963620655</v>
      </c>
      <c r="AN74" s="91" t="e">
        <f t="shared" si="26"/>
        <v>#VALUE!</v>
      </c>
      <c r="AO74" s="91">
        <f t="shared" si="19"/>
        <v>369433</v>
      </c>
      <c r="AP74" s="91" t="e">
        <f t="shared" si="20"/>
        <v>#VALUE!</v>
      </c>
      <c r="AQ74" s="91">
        <f t="shared" si="21"/>
        <v>0</v>
      </c>
      <c r="AR74" s="91">
        <f t="shared" si="22"/>
        <v>0</v>
      </c>
      <c r="AS74" s="91">
        <f t="shared" si="23"/>
        <v>2.0360738135003019E-2</v>
      </c>
      <c r="AT74" s="91">
        <f t="shared" si="24"/>
        <v>0.97963926186499695</v>
      </c>
      <c r="AU74" s="91" t="e">
        <f t="shared" si="25"/>
        <v>#VALUE!</v>
      </c>
    </row>
    <row r="75" spans="1:47" ht="31.2" x14ac:dyDescent="0.3">
      <c r="A75" s="111">
        <v>29</v>
      </c>
      <c r="B75" s="103" t="s">
        <v>3409</v>
      </c>
      <c r="C75" s="103" t="s">
        <v>3406</v>
      </c>
      <c r="D75" s="103" t="str">
        <f>VLOOKUP(C75,'[2]PY数据库匹配筛选化合物(未去除重复)'!$B:$Q,12,0)</f>
        <v>2613-69-6</v>
      </c>
      <c r="E75" s="103">
        <v>2.6520000000000001</v>
      </c>
      <c r="F75" s="103" t="s">
        <v>241</v>
      </c>
      <c r="G75" s="103"/>
      <c r="H75" s="103"/>
      <c r="I75" s="103">
        <v>95.2</v>
      </c>
      <c r="J75" s="103">
        <v>99.8</v>
      </c>
      <c r="K75" s="103">
        <v>99.8</v>
      </c>
      <c r="L75" s="103">
        <v>763</v>
      </c>
      <c r="M75" s="103">
        <v>764</v>
      </c>
      <c r="N75" s="103" t="s">
        <v>87</v>
      </c>
      <c r="O75" s="103">
        <v>754.61395000000005</v>
      </c>
      <c r="P75" s="103"/>
      <c r="Q75" s="103" t="s">
        <v>87</v>
      </c>
      <c r="R75" s="103">
        <v>258420</v>
      </c>
      <c r="S75" s="103"/>
      <c r="T75" s="104" t="s">
        <v>87</v>
      </c>
      <c r="U75" s="104"/>
      <c r="V75" s="104">
        <v>12545</v>
      </c>
      <c r="W75" s="104">
        <v>25244986.714285713</v>
      </c>
      <c r="X75" s="104">
        <v>446473.57142857142</v>
      </c>
      <c r="Y75" s="104"/>
      <c r="Z75" s="90">
        <v>4</v>
      </c>
      <c r="AA75" s="118" t="e">
        <v>#DIV/0!</v>
      </c>
      <c r="AB75" s="118" t="e">
        <v>#DIV/0!</v>
      </c>
      <c r="AC75" s="118">
        <v>1</v>
      </c>
      <c r="AD75" s="118">
        <v>0.5</v>
      </c>
      <c r="AE75" s="118">
        <v>0.33333333333333331</v>
      </c>
      <c r="AF75" s="118">
        <v>0</v>
      </c>
      <c r="AG75" s="90">
        <f t="shared" si="28"/>
        <v>3</v>
      </c>
      <c r="AH75" s="91">
        <f t="shared" si="29"/>
        <v>12545</v>
      </c>
      <c r="AI75" s="91" t="e">
        <f t="shared" si="27"/>
        <v>#VALUE!</v>
      </c>
      <c r="AJ75" s="91">
        <f t="shared" si="27"/>
        <v>0</v>
      </c>
      <c r="AK75" s="91">
        <f t="shared" si="27"/>
        <v>1</v>
      </c>
      <c r="AL75" s="91">
        <f t="shared" si="26"/>
        <v>2012.3544610829583</v>
      </c>
      <c r="AM75" s="91">
        <f t="shared" si="26"/>
        <v>35.589762569037177</v>
      </c>
      <c r="AN75" s="91">
        <f t="shared" si="26"/>
        <v>0</v>
      </c>
      <c r="AO75" s="91">
        <f t="shared" si="19"/>
        <v>25704005.285714284</v>
      </c>
      <c r="AP75" s="91" t="e">
        <f t="shared" si="20"/>
        <v>#VALUE!</v>
      </c>
      <c r="AQ75" s="91">
        <f t="shared" si="21"/>
        <v>0</v>
      </c>
      <c r="AR75" s="91">
        <f t="shared" si="22"/>
        <v>4.8805623328175367E-4</v>
      </c>
      <c r="AS75" s="91">
        <f t="shared" si="23"/>
        <v>0.98214213830388208</v>
      </c>
      <c r="AT75" s="91">
        <f t="shared" si="24"/>
        <v>1.7369805462836233E-2</v>
      </c>
      <c r="AU75" s="91">
        <f t="shared" si="25"/>
        <v>0</v>
      </c>
    </row>
    <row r="76" spans="1:47" ht="31.2" x14ac:dyDescent="0.3">
      <c r="A76" s="111">
        <v>30</v>
      </c>
      <c r="B76" s="103" t="s">
        <v>3410</v>
      </c>
      <c r="C76" s="103" t="s">
        <v>3411</v>
      </c>
      <c r="D76" s="103" t="str">
        <f>VLOOKUP(C76,'[2]PY数据库匹配筛选化合物(未去除重复)'!$B:$Q,12,0)</f>
        <v>20474-93-5</v>
      </c>
      <c r="E76" s="103">
        <v>2.67</v>
      </c>
      <c r="F76" s="103" t="s">
        <v>217</v>
      </c>
      <c r="G76" s="103"/>
      <c r="H76" s="103"/>
      <c r="I76" s="103">
        <v>90.9</v>
      </c>
      <c r="J76" s="103">
        <v>95.7</v>
      </c>
      <c r="K76" s="103">
        <v>99</v>
      </c>
      <c r="L76" s="103">
        <v>857</v>
      </c>
      <c r="M76" s="103">
        <v>906</v>
      </c>
      <c r="N76" s="103" t="s">
        <v>87</v>
      </c>
      <c r="O76" s="103">
        <v>925.5788</v>
      </c>
      <c r="P76" s="103"/>
      <c r="Q76" s="103" t="s">
        <v>87</v>
      </c>
      <c r="R76" s="103">
        <v>30777.5</v>
      </c>
      <c r="S76" s="103"/>
      <c r="T76" s="104" t="s">
        <v>87</v>
      </c>
      <c r="U76" s="104" t="s">
        <v>87</v>
      </c>
      <c r="V76" s="104"/>
      <c r="W76" s="104">
        <v>2152087.4285714286</v>
      </c>
      <c r="X76" s="104">
        <v>1532430.857142857</v>
      </c>
      <c r="Y76" s="104" t="s">
        <v>87</v>
      </c>
      <c r="Z76" s="90">
        <v>3</v>
      </c>
      <c r="AA76" s="118" t="e">
        <v>#DIV/0!</v>
      </c>
      <c r="AB76" s="118" t="e">
        <v>#DIV/0!</v>
      </c>
      <c r="AC76" s="118" t="e">
        <v>#DIV/0!</v>
      </c>
      <c r="AD76" s="118">
        <v>1</v>
      </c>
      <c r="AE76" s="118">
        <v>0.5</v>
      </c>
      <c r="AF76" s="118">
        <v>0</v>
      </c>
      <c r="AG76" s="90">
        <f t="shared" si="28"/>
        <v>2</v>
      </c>
      <c r="AH76" s="91">
        <f t="shared" si="29"/>
        <v>1532430.857142857</v>
      </c>
      <c r="AI76" s="91" t="e">
        <f t="shared" si="27"/>
        <v>#VALUE!</v>
      </c>
      <c r="AJ76" s="91" t="e">
        <f t="shared" si="27"/>
        <v>#VALUE!</v>
      </c>
      <c r="AK76" s="91">
        <f t="shared" si="27"/>
        <v>0</v>
      </c>
      <c r="AL76" s="91">
        <f t="shared" si="26"/>
        <v>1.4043618467614853</v>
      </c>
      <c r="AM76" s="91">
        <f t="shared" si="26"/>
        <v>1</v>
      </c>
      <c r="AN76" s="91" t="e">
        <f t="shared" si="26"/>
        <v>#VALUE!</v>
      </c>
      <c r="AO76" s="91">
        <f t="shared" si="19"/>
        <v>3684518.2857142854</v>
      </c>
      <c r="AP76" s="91" t="e">
        <f t="shared" si="20"/>
        <v>#VALUE!</v>
      </c>
      <c r="AQ76" s="91" t="e">
        <f t="shared" si="21"/>
        <v>#VALUE!</v>
      </c>
      <c r="AR76" s="91">
        <f t="shared" si="22"/>
        <v>0</v>
      </c>
      <c r="AS76" s="91">
        <f t="shared" si="23"/>
        <v>0.58408922461195556</v>
      </c>
      <c r="AT76" s="91">
        <f t="shared" si="24"/>
        <v>0.41591077538804455</v>
      </c>
      <c r="AU76" s="91" t="e">
        <f t="shared" si="25"/>
        <v>#VALUE!</v>
      </c>
    </row>
    <row r="77" spans="1:47" ht="31.2" x14ac:dyDescent="0.3">
      <c r="A77" s="111">
        <v>31</v>
      </c>
      <c r="B77" s="103" t="s">
        <v>3412</v>
      </c>
      <c r="C77" s="103" t="s">
        <v>3413</v>
      </c>
      <c r="D77" s="103">
        <f>VLOOKUP(C77,'[2]PY数据库匹配筛选化合物(未去除重复)'!$B:$Q,12,0)</f>
        <v>0</v>
      </c>
      <c r="E77" s="103">
        <v>2.6930000000000001</v>
      </c>
      <c r="F77" s="103" t="s">
        <v>3414</v>
      </c>
      <c r="G77" s="103"/>
      <c r="H77" s="103"/>
      <c r="I77" s="103">
        <v>97.2</v>
      </c>
      <c r="J77" s="103">
        <v>86</v>
      </c>
      <c r="K77" s="103">
        <v>96.1</v>
      </c>
      <c r="L77" s="103">
        <v>876</v>
      </c>
      <c r="M77" s="103">
        <v>936</v>
      </c>
      <c r="N77" s="103" t="s">
        <v>87</v>
      </c>
      <c r="O77" s="103">
        <v>0</v>
      </c>
      <c r="P77" s="103"/>
      <c r="Q77" s="103" t="s">
        <v>87</v>
      </c>
      <c r="R77" s="103">
        <v>2094.5</v>
      </c>
      <c r="S77" s="103"/>
      <c r="T77" s="104" t="s">
        <v>87</v>
      </c>
      <c r="U77" s="104" t="s">
        <v>87</v>
      </c>
      <c r="V77" s="104" t="s">
        <v>87</v>
      </c>
      <c r="W77" s="104">
        <v>85367.142857142855</v>
      </c>
      <c r="X77" s="104" t="s">
        <v>87</v>
      </c>
      <c r="Y77" s="104" t="s">
        <v>87</v>
      </c>
      <c r="Z77" s="90">
        <v>2</v>
      </c>
      <c r="AA77" s="118" t="e">
        <v>#DIV/0!</v>
      </c>
      <c r="AB77" s="118" t="e">
        <v>#DIV/0!</v>
      </c>
      <c r="AC77" s="118" t="e">
        <v>#DIV/0!</v>
      </c>
      <c r="AD77" s="118">
        <v>1</v>
      </c>
      <c r="AE77" s="118">
        <v>0</v>
      </c>
      <c r="AF77" s="118">
        <v>0</v>
      </c>
      <c r="AG77" s="90">
        <f t="shared" si="28"/>
        <v>1</v>
      </c>
      <c r="AH77" s="91">
        <f t="shared" si="29"/>
        <v>85367.142857142855</v>
      </c>
      <c r="AI77" s="91" t="e">
        <f t="shared" si="27"/>
        <v>#VALUE!</v>
      </c>
      <c r="AJ77" s="91" t="e">
        <f t="shared" si="27"/>
        <v>#VALUE!</v>
      </c>
      <c r="AK77" s="91" t="e">
        <f t="shared" si="27"/>
        <v>#VALUE!</v>
      </c>
      <c r="AL77" s="91">
        <f t="shared" si="26"/>
        <v>1</v>
      </c>
      <c r="AM77" s="91" t="e">
        <f t="shared" si="26"/>
        <v>#VALUE!</v>
      </c>
      <c r="AN77" s="91" t="e">
        <f t="shared" si="26"/>
        <v>#VALUE!</v>
      </c>
      <c r="AO77" s="91">
        <f t="shared" si="19"/>
        <v>85367.142857142855</v>
      </c>
      <c r="AP77" s="91" t="e">
        <f t="shared" si="20"/>
        <v>#VALUE!</v>
      </c>
      <c r="AQ77" s="91" t="e">
        <f t="shared" si="21"/>
        <v>#VALUE!</v>
      </c>
      <c r="AR77" s="91" t="e">
        <f t="shared" si="22"/>
        <v>#VALUE!</v>
      </c>
      <c r="AS77" s="91">
        <f t="shared" si="23"/>
        <v>1</v>
      </c>
      <c r="AT77" s="91" t="e">
        <f t="shared" si="24"/>
        <v>#VALUE!</v>
      </c>
      <c r="AU77" s="91" t="e">
        <f t="shared" si="25"/>
        <v>#VALUE!</v>
      </c>
    </row>
    <row r="78" spans="1:47" x14ac:dyDescent="0.3">
      <c r="A78" s="111">
        <v>32</v>
      </c>
      <c r="B78" s="103" t="s">
        <v>3415</v>
      </c>
      <c r="C78" s="103" t="s">
        <v>3389</v>
      </c>
      <c r="D78" s="103">
        <f>VLOOKUP(C78,'[2]PY数据库匹配筛选化合物(未去除重复)'!$B:$Q,12,0)</f>
        <v>0</v>
      </c>
      <c r="E78" s="103">
        <v>2.7469999999999999</v>
      </c>
      <c r="F78" s="103" t="s">
        <v>3390</v>
      </c>
      <c r="G78" s="103"/>
      <c r="H78" s="103"/>
      <c r="I78" s="103">
        <v>99</v>
      </c>
      <c r="J78" s="103">
        <v>97.9</v>
      </c>
      <c r="K78" s="103">
        <v>100</v>
      </c>
      <c r="L78" s="103">
        <v>850</v>
      </c>
      <c r="M78" s="103">
        <v>949</v>
      </c>
      <c r="N78" s="103" t="s">
        <v>87</v>
      </c>
      <c r="O78" s="103">
        <v>0</v>
      </c>
      <c r="P78" s="103"/>
      <c r="Q78" s="103">
        <v>41960.428571428572</v>
      </c>
      <c r="R78" s="103"/>
      <c r="S78" s="103"/>
      <c r="T78" s="104" t="s">
        <v>87</v>
      </c>
      <c r="U78" s="104"/>
      <c r="V78" s="104" t="s">
        <v>87</v>
      </c>
      <c r="W78" s="104">
        <v>18017467.285714287</v>
      </c>
      <c r="X78" s="104" t="s">
        <v>87</v>
      </c>
      <c r="Y78" s="104"/>
      <c r="Z78" s="90">
        <v>2</v>
      </c>
      <c r="AA78" s="118" t="e">
        <v>#DIV/0!</v>
      </c>
      <c r="AB78" s="118" t="e">
        <v>#DIV/0!</v>
      </c>
      <c r="AC78" s="118" t="e">
        <v>#DIV/0!</v>
      </c>
      <c r="AD78" s="118">
        <v>1</v>
      </c>
      <c r="AE78" s="118">
        <v>0</v>
      </c>
      <c r="AF78" s="118">
        <v>0</v>
      </c>
      <c r="AG78" s="90">
        <f t="shared" si="28"/>
        <v>1</v>
      </c>
      <c r="AH78" s="91">
        <f t="shared" si="29"/>
        <v>18017467.285714287</v>
      </c>
      <c r="AI78" s="91" t="e">
        <f t="shared" si="27"/>
        <v>#VALUE!</v>
      </c>
      <c r="AJ78" s="91">
        <f t="shared" si="27"/>
        <v>0</v>
      </c>
      <c r="AK78" s="91" t="e">
        <f t="shared" si="27"/>
        <v>#VALUE!</v>
      </c>
      <c r="AL78" s="91">
        <f t="shared" si="26"/>
        <v>1</v>
      </c>
      <c r="AM78" s="91" t="e">
        <f t="shared" si="26"/>
        <v>#VALUE!</v>
      </c>
      <c r="AN78" s="91">
        <f t="shared" si="26"/>
        <v>0</v>
      </c>
      <c r="AO78" s="91">
        <f t="shared" si="19"/>
        <v>18017467.285714287</v>
      </c>
      <c r="AP78" s="91" t="e">
        <f t="shared" si="20"/>
        <v>#VALUE!</v>
      </c>
      <c r="AQ78" s="91">
        <f t="shared" si="21"/>
        <v>0</v>
      </c>
      <c r="AR78" s="91" t="e">
        <f t="shared" si="22"/>
        <v>#VALUE!</v>
      </c>
      <c r="AS78" s="91">
        <f t="shared" si="23"/>
        <v>1</v>
      </c>
      <c r="AT78" s="91" t="e">
        <f t="shared" si="24"/>
        <v>#VALUE!</v>
      </c>
      <c r="AU78" s="91">
        <f t="shared" si="25"/>
        <v>0</v>
      </c>
    </row>
    <row r="79" spans="1:47" ht="46.8" x14ac:dyDescent="0.3">
      <c r="A79" s="111">
        <v>33</v>
      </c>
      <c r="B79" s="103" t="s">
        <v>3416</v>
      </c>
      <c r="C79" s="103" t="s">
        <v>3417</v>
      </c>
      <c r="D79" s="103">
        <f>VLOOKUP(C79,'[2]PY数据库匹配筛选化合物(未去除重复)'!$B:$Q,12,0)</f>
        <v>0</v>
      </c>
      <c r="E79" s="103">
        <v>2.8079999999999998</v>
      </c>
      <c r="F79" s="103" t="s">
        <v>1919</v>
      </c>
      <c r="G79" s="103"/>
      <c r="H79" s="103"/>
      <c r="I79" s="103">
        <v>97.3</v>
      </c>
      <c r="J79" s="103">
        <v>99.3</v>
      </c>
      <c r="K79" s="103">
        <v>100</v>
      </c>
      <c r="L79" s="103">
        <v>776</v>
      </c>
      <c r="M79" s="103">
        <v>865</v>
      </c>
      <c r="N79" s="103" t="s">
        <v>87</v>
      </c>
      <c r="O79" s="103">
        <v>0</v>
      </c>
      <c r="P79" s="103"/>
      <c r="Q79" s="103" t="s">
        <v>87</v>
      </c>
      <c r="R79" s="103">
        <v>88112.5</v>
      </c>
      <c r="S79" s="103"/>
      <c r="T79" s="104" t="s">
        <v>87</v>
      </c>
      <c r="U79" s="104" t="s">
        <v>87</v>
      </c>
      <c r="V79" s="104">
        <v>2565.7142857142858</v>
      </c>
      <c r="W79" s="104" t="s">
        <v>87</v>
      </c>
      <c r="X79" s="104">
        <v>122910.57142857143</v>
      </c>
      <c r="Y79" s="104" t="s">
        <v>87</v>
      </c>
      <c r="Z79" s="90">
        <v>3</v>
      </c>
      <c r="AA79" s="118" t="e">
        <v>#DIV/0!</v>
      </c>
      <c r="AB79" s="118" t="e">
        <v>#DIV/0!</v>
      </c>
      <c r="AC79" s="118">
        <v>1</v>
      </c>
      <c r="AD79" s="118">
        <v>0</v>
      </c>
      <c r="AE79" s="118">
        <v>0.5</v>
      </c>
      <c r="AF79" s="118">
        <v>0</v>
      </c>
      <c r="AG79" s="90">
        <f t="shared" si="28"/>
        <v>2</v>
      </c>
      <c r="AH79" s="91">
        <f t="shared" si="29"/>
        <v>2565.7142857142858</v>
      </c>
      <c r="AI79" s="91" t="e">
        <f t="shared" si="27"/>
        <v>#VALUE!</v>
      </c>
      <c r="AJ79" s="91" t="e">
        <f t="shared" si="27"/>
        <v>#VALUE!</v>
      </c>
      <c r="AK79" s="91">
        <f t="shared" si="27"/>
        <v>1</v>
      </c>
      <c r="AL79" s="91" t="e">
        <f t="shared" si="26"/>
        <v>#VALUE!</v>
      </c>
      <c r="AM79" s="91">
        <f t="shared" si="26"/>
        <v>47.905011135857464</v>
      </c>
      <c r="AN79" s="91" t="e">
        <f t="shared" si="26"/>
        <v>#VALUE!</v>
      </c>
      <c r="AO79" s="91">
        <f t="shared" si="19"/>
        <v>125476.28571428572</v>
      </c>
      <c r="AP79" s="91" t="e">
        <f t="shared" si="20"/>
        <v>#VALUE!</v>
      </c>
      <c r="AQ79" s="91" t="e">
        <f t="shared" si="21"/>
        <v>#VALUE!</v>
      </c>
      <c r="AR79" s="91">
        <f t="shared" si="22"/>
        <v>2.0447802316658582E-2</v>
      </c>
      <c r="AS79" s="91" t="e">
        <f t="shared" si="23"/>
        <v>#VALUE!</v>
      </c>
      <c r="AT79" s="91">
        <f t="shared" si="24"/>
        <v>0.97955219768334134</v>
      </c>
      <c r="AU79" s="91" t="e">
        <f t="shared" si="25"/>
        <v>#VALUE!</v>
      </c>
    </row>
    <row r="80" spans="1:47" x14ac:dyDescent="0.3">
      <c r="A80" s="111">
        <v>34</v>
      </c>
      <c r="B80" s="103" t="s">
        <v>3418</v>
      </c>
      <c r="C80" s="103" t="s">
        <v>3419</v>
      </c>
      <c r="D80" s="103" t="str">
        <f>VLOOKUP(C80,'[2]PY数据库匹配筛选化合物(未去除重复)'!$B:$Q,12,0)</f>
        <v>4016-11-9</v>
      </c>
      <c r="E80" s="103">
        <v>3.016</v>
      </c>
      <c r="F80" s="103" t="s">
        <v>3420</v>
      </c>
      <c r="G80" s="103"/>
      <c r="H80" s="103"/>
      <c r="I80" s="103">
        <v>98.1</v>
      </c>
      <c r="J80" s="103">
        <v>97.9</v>
      </c>
      <c r="K80" s="103">
        <v>100</v>
      </c>
      <c r="L80" s="103">
        <v>802</v>
      </c>
      <c r="M80" s="103">
        <v>903</v>
      </c>
      <c r="N80" s="103">
        <v>900</v>
      </c>
      <c r="O80" s="103">
        <v>785.90106000000003</v>
      </c>
      <c r="P80" s="103"/>
      <c r="Q80" s="103" t="s">
        <v>87</v>
      </c>
      <c r="R80" s="103" t="s">
        <v>87</v>
      </c>
      <c r="S80" s="103"/>
      <c r="T80" s="104" t="s">
        <v>87</v>
      </c>
      <c r="U80" s="104" t="s">
        <v>87</v>
      </c>
      <c r="V80" s="104" t="s">
        <v>87</v>
      </c>
      <c r="W80" s="104">
        <v>287683.57142857142</v>
      </c>
      <c r="X80" s="104" t="s">
        <v>87</v>
      </c>
      <c r="Y80" s="104"/>
      <c r="Z80" s="90">
        <v>1</v>
      </c>
      <c r="AA80" s="118" t="e">
        <v>#DIV/0!</v>
      </c>
      <c r="AB80" s="118" t="e">
        <v>#DIV/0!</v>
      </c>
      <c r="AC80" s="118" t="e">
        <v>#DIV/0!</v>
      </c>
      <c r="AD80" s="118">
        <v>1</v>
      </c>
      <c r="AE80" s="118">
        <v>0</v>
      </c>
      <c r="AF80" s="118">
        <v>0</v>
      </c>
      <c r="AG80" s="90">
        <f t="shared" si="28"/>
        <v>1</v>
      </c>
      <c r="AH80" s="91">
        <f t="shared" si="29"/>
        <v>287683.57142857142</v>
      </c>
      <c r="AI80" s="91" t="e">
        <f t="shared" si="27"/>
        <v>#VALUE!</v>
      </c>
      <c r="AJ80" s="91" t="e">
        <f t="shared" si="27"/>
        <v>#VALUE!</v>
      </c>
      <c r="AK80" s="91" t="e">
        <f t="shared" si="27"/>
        <v>#VALUE!</v>
      </c>
      <c r="AL80" s="91">
        <f t="shared" si="26"/>
        <v>1</v>
      </c>
      <c r="AM80" s="91" t="e">
        <f t="shared" si="26"/>
        <v>#VALUE!</v>
      </c>
      <c r="AN80" s="91">
        <f t="shared" si="26"/>
        <v>0</v>
      </c>
      <c r="AO80" s="91">
        <f t="shared" si="19"/>
        <v>287683.57142857142</v>
      </c>
      <c r="AP80" s="91" t="e">
        <f t="shared" si="20"/>
        <v>#VALUE!</v>
      </c>
      <c r="AQ80" s="91" t="e">
        <f t="shared" si="21"/>
        <v>#VALUE!</v>
      </c>
      <c r="AR80" s="91" t="e">
        <f t="shared" si="22"/>
        <v>#VALUE!</v>
      </c>
      <c r="AS80" s="91">
        <f t="shared" si="23"/>
        <v>1</v>
      </c>
      <c r="AT80" s="91" t="e">
        <f t="shared" si="24"/>
        <v>#VALUE!</v>
      </c>
      <c r="AU80" s="91">
        <f t="shared" si="25"/>
        <v>0</v>
      </c>
    </row>
    <row r="81" spans="1:47" ht="31.2" x14ac:dyDescent="0.3">
      <c r="A81" s="111">
        <v>35</v>
      </c>
      <c r="B81" s="103" t="s">
        <v>3421</v>
      </c>
      <c r="C81" s="103" t="s">
        <v>3422</v>
      </c>
      <c r="D81" s="103" t="str">
        <f>VLOOKUP(C81,'[2]PY数据库匹配筛选化合物(未去除重复)'!$B:$Q,12,0)</f>
        <v>6281-14-7</v>
      </c>
      <c r="E81" s="103">
        <v>3.2709999999999999</v>
      </c>
      <c r="F81" s="103" t="s">
        <v>3423</v>
      </c>
      <c r="G81" s="103"/>
      <c r="H81" s="103"/>
      <c r="I81" s="103">
        <v>97</v>
      </c>
      <c r="J81" s="103">
        <v>91.2</v>
      </c>
      <c r="K81" s="103">
        <v>100</v>
      </c>
      <c r="L81" s="103">
        <v>756</v>
      </c>
      <c r="M81" s="103">
        <v>848</v>
      </c>
      <c r="N81" s="103">
        <v>923</v>
      </c>
      <c r="O81" s="103">
        <v>2563.7121999999999</v>
      </c>
      <c r="P81" s="103"/>
      <c r="Q81" s="103">
        <v>2109532.1428571432</v>
      </c>
      <c r="R81" s="103" t="s">
        <v>87</v>
      </c>
      <c r="S81" s="103"/>
      <c r="T81" s="104" t="s">
        <v>87</v>
      </c>
      <c r="U81" s="104" t="s">
        <v>87</v>
      </c>
      <c r="V81" s="104" t="s">
        <v>87</v>
      </c>
      <c r="W81" s="104" t="s">
        <v>87</v>
      </c>
      <c r="X81" s="104" t="s">
        <v>87</v>
      </c>
      <c r="Y81" s="104" t="s">
        <v>87</v>
      </c>
      <c r="Z81" s="90">
        <v>1</v>
      </c>
      <c r="AA81" s="118" t="e">
        <v>#DIV/0!</v>
      </c>
      <c r="AB81" s="118" t="e">
        <v>#DIV/0!</v>
      </c>
      <c r="AC81" s="118" t="e">
        <v>#DIV/0!</v>
      </c>
      <c r="AD81" s="118" t="e">
        <v>#DIV/0!</v>
      </c>
      <c r="AE81" s="118" t="e">
        <v>#DIV/0!</v>
      </c>
      <c r="AF81" s="118" t="e">
        <v>#DIV/0!</v>
      </c>
      <c r="AG81" s="90">
        <f t="shared" si="28"/>
        <v>0</v>
      </c>
      <c r="AH81" s="91">
        <f t="shared" si="29"/>
        <v>0</v>
      </c>
      <c r="AI81" s="91" t="e">
        <f t="shared" si="27"/>
        <v>#VALUE!</v>
      </c>
      <c r="AJ81" s="91" t="e">
        <f t="shared" si="27"/>
        <v>#VALUE!</v>
      </c>
      <c r="AK81" s="91" t="e">
        <f t="shared" si="27"/>
        <v>#VALUE!</v>
      </c>
      <c r="AL81" s="91" t="e">
        <f t="shared" si="26"/>
        <v>#VALUE!</v>
      </c>
      <c r="AM81" s="91" t="e">
        <f t="shared" si="26"/>
        <v>#VALUE!</v>
      </c>
      <c r="AN81" s="91" t="e">
        <f t="shared" si="26"/>
        <v>#VALUE!</v>
      </c>
      <c r="AO81" s="91">
        <f t="shared" si="19"/>
        <v>0</v>
      </c>
      <c r="AP81" s="91" t="e">
        <f t="shared" si="20"/>
        <v>#VALUE!</v>
      </c>
      <c r="AQ81" s="91" t="e">
        <f t="shared" si="21"/>
        <v>#VALUE!</v>
      </c>
      <c r="AR81" s="91" t="e">
        <f t="shared" si="22"/>
        <v>#VALUE!</v>
      </c>
      <c r="AS81" s="91" t="e">
        <f t="shared" si="23"/>
        <v>#VALUE!</v>
      </c>
      <c r="AT81" s="91" t="e">
        <f t="shared" si="24"/>
        <v>#VALUE!</v>
      </c>
      <c r="AU81" s="91" t="e">
        <f t="shared" si="25"/>
        <v>#VALUE!</v>
      </c>
    </row>
    <row r="82" spans="1:47" x14ac:dyDescent="0.3">
      <c r="A82" s="111">
        <v>36</v>
      </c>
      <c r="B82" s="103" t="s">
        <v>3424</v>
      </c>
      <c r="C82" s="103" t="s">
        <v>191</v>
      </c>
      <c r="D82" s="103">
        <f>VLOOKUP(C82,'[2]PY数据库匹配筛选化合物(未去除重复)'!$B:$Q,12,0)</f>
        <v>0</v>
      </c>
      <c r="E82" s="103">
        <v>3.3109999999999999</v>
      </c>
      <c r="F82" s="103" t="s">
        <v>192</v>
      </c>
      <c r="G82" s="103"/>
      <c r="H82" s="103"/>
      <c r="I82" s="103">
        <v>98.2</v>
      </c>
      <c r="J82" s="103">
        <v>99.4</v>
      </c>
      <c r="K82" s="103">
        <v>100</v>
      </c>
      <c r="L82" s="103">
        <v>878</v>
      </c>
      <c r="M82" s="103">
        <v>910</v>
      </c>
      <c r="N82" s="103" t="s">
        <v>87</v>
      </c>
      <c r="O82" s="103">
        <v>0</v>
      </c>
      <c r="P82" s="103"/>
      <c r="Q82" s="103">
        <v>3911191.4285714286</v>
      </c>
      <c r="R82" s="103" t="s">
        <v>87</v>
      </c>
      <c r="S82" s="103"/>
      <c r="T82" s="104" t="s">
        <v>87</v>
      </c>
      <c r="U82" s="104" t="s">
        <v>87</v>
      </c>
      <c r="V82" s="104" t="s">
        <v>87</v>
      </c>
      <c r="W82" s="104" t="s">
        <v>87</v>
      </c>
      <c r="X82" s="104">
        <v>116513.71428571429</v>
      </c>
      <c r="Y82" s="104">
        <v>27090.857142857141</v>
      </c>
      <c r="Z82" s="90">
        <v>3</v>
      </c>
      <c r="AA82" s="118" t="e">
        <v>#DIV/0!</v>
      </c>
      <c r="AB82" s="118" t="e">
        <v>#DIV/0!</v>
      </c>
      <c r="AC82" s="118" t="e">
        <v>#DIV/0!</v>
      </c>
      <c r="AD82" s="118" t="e">
        <v>#DIV/0!</v>
      </c>
      <c r="AE82" s="118">
        <v>1</v>
      </c>
      <c r="AF82" s="118">
        <v>0.5</v>
      </c>
      <c r="AG82" s="90">
        <f t="shared" si="28"/>
        <v>2</v>
      </c>
      <c r="AH82" s="91">
        <f t="shared" si="29"/>
        <v>27090.857142857141</v>
      </c>
      <c r="AI82" s="91" t="e">
        <f t="shared" si="27"/>
        <v>#VALUE!</v>
      </c>
      <c r="AJ82" s="91" t="e">
        <f t="shared" si="27"/>
        <v>#VALUE!</v>
      </c>
      <c r="AK82" s="91" t="e">
        <f t="shared" si="27"/>
        <v>#VALUE!</v>
      </c>
      <c r="AL82" s="91" t="e">
        <f t="shared" si="26"/>
        <v>#VALUE!</v>
      </c>
      <c r="AM82" s="91">
        <f t="shared" si="26"/>
        <v>4.3008500495686475</v>
      </c>
      <c r="AN82" s="91">
        <f t="shared" si="26"/>
        <v>1</v>
      </c>
      <c r="AO82" s="91">
        <f t="shared" si="19"/>
        <v>143604.57142857142</v>
      </c>
      <c r="AP82" s="91" t="e">
        <f t="shared" si="20"/>
        <v>#VALUE!</v>
      </c>
      <c r="AQ82" s="91" t="e">
        <f t="shared" si="21"/>
        <v>#VALUE!</v>
      </c>
      <c r="AR82" s="91" t="e">
        <f t="shared" si="22"/>
        <v>#VALUE!</v>
      </c>
      <c r="AS82" s="91" t="e">
        <f t="shared" si="23"/>
        <v>#VALUE!</v>
      </c>
      <c r="AT82" s="91">
        <f t="shared" si="24"/>
        <v>0.81135101150779132</v>
      </c>
      <c r="AU82" s="91">
        <f t="shared" si="25"/>
        <v>0.18864898849220876</v>
      </c>
    </row>
    <row r="83" spans="1:47" x14ac:dyDescent="0.3">
      <c r="A83" s="111">
        <v>37</v>
      </c>
      <c r="B83" s="103" t="s">
        <v>3425</v>
      </c>
      <c r="C83" s="103" t="s">
        <v>3426</v>
      </c>
      <c r="D83" s="103" t="str">
        <f>VLOOKUP(C83,'[2]PY数据库匹配筛选化合物(未去除重复)'!$B:$Q,12,0)</f>
        <v>4405-13-4</v>
      </c>
      <c r="E83" s="103">
        <v>3.375</v>
      </c>
      <c r="F83" s="103" t="s">
        <v>3427</v>
      </c>
      <c r="G83" s="103"/>
      <c r="H83" s="103"/>
      <c r="I83" s="103">
        <v>97</v>
      </c>
      <c r="J83" s="103">
        <v>98.7</v>
      </c>
      <c r="K83" s="103">
        <v>99.2</v>
      </c>
      <c r="L83" s="103">
        <v>841</v>
      </c>
      <c r="M83" s="103">
        <v>866</v>
      </c>
      <c r="N83" s="103">
        <v>932</v>
      </c>
      <c r="O83" s="103">
        <v>1761.5873999999999</v>
      </c>
      <c r="P83" s="103"/>
      <c r="Q83" s="103" t="s">
        <v>87</v>
      </c>
      <c r="R83" s="103" t="s">
        <v>87</v>
      </c>
      <c r="S83" s="103"/>
      <c r="T83" s="104" t="s">
        <v>87</v>
      </c>
      <c r="U83" s="104" t="s">
        <v>87</v>
      </c>
      <c r="V83" s="104">
        <v>7437.2857142857138</v>
      </c>
      <c r="W83" s="104">
        <v>4094577.5714285714</v>
      </c>
      <c r="X83" s="104" t="s">
        <v>87</v>
      </c>
      <c r="Y83" s="104" t="s">
        <v>87</v>
      </c>
      <c r="Z83" s="90">
        <v>2</v>
      </c>
      <c r="AA83" s="118" t="e">
        <v>#DIV/0!</v>
      </c>
      <c r="AB83" s="118" t="e">
        <v>#DIV/0!</v>
      </c>
      <c r="AC83" s="118">
        <v>1</v>
      </c>
      <c r="AD83" s="118">
        <v>0.5</v>
      </c>
      <c r="AE83" s="118">
        <v>0</v>
      </c>
      <c r="AF83" s="118">
        <v>0</v>
      </c>
      <c r="AG83" s="90">
        <f t="shared" si="28"/>
        <v>2</v>
      </c>
      <c r="AH83" s="91">
        <f t="shared" si="29"/>
        <v>7437.2857142857138</v>
      </c>
      <c r="AI83" s="91" t="e">
        <f t="shared" si="27"/>
        <v>#VALUE!</v>
      </c>
      <c r="AJ83" s="91" t="e">
        <f t="shared" si="27"/>
        <v>#VALUE!</v>
      </c>
      <c r="AK83" s="91">
        <f t="shared" si="27"/>
        <v>1</v>
      </c>
      <c r="AL83" s="91">
        <f t="shared" si="26"/>
        <v>550.54730028236111</v>
      </c>
      <c r="AM83" s="91" t="e">
        <f t="shared" si="26"/>
        <v>#VALUE!</v>
      </c>
      <c r="AN83" s="91" t="e">
        <f t="shared" si="26"/>
        <v>#VALUE!</v>
      </c>
      <c r="AO83" s="91">
        <f t="shared" si="19"/>
        <v>4102014.8571428573</v>
      </c>
      <c r="AP83" s="91" t="e">
        <f t="shared" si="20"/>
        <v>#VALUE!</v>
      </c>
      <c r="AQ83" s="91" t="e">
        <f t="shared" si="21"/>
        <v>#VALUE!</v>
      </c>
      <c r="AR83" s="91">
        <f t="shared" si="22"/>
        <v>1.8130811255681178E-3</v>
      </c>
      <c r="AS83" s="91">
        <f t="shared" si="23"/>
        <v>0.99818691887443178</v>
      </c>
      <c r="AT83" s="91" t="e">
        <f t="shared" si="24"/>
        <v>#VALUE!</v>
      </c>
      <c r="AU83" s="91" t="e">
        <f t="shared" si="25"/>
        <v>#VALUE!</v>
      </c>
    </row>
    <row r="84" spans="1:47" ht="46.8" x14ac:dyDescent="0.3">
      <c r="A84" s="111">
        <v>38</v>
      </c>
      <c r="B84" s="103" t="s">
        <v>3428</v>
      </c>
      <c r="C84" s="103" t="s">
        <v>3429</v>
      </c>
      <c r="D84" s="103">
        <f>VLOOKUP(C84,'[2]PY数据库匹配筛选化合物(未去除重复)'!$B:$Q,12,0)</f>
        <v>0</v>
      </c>
      <c r="E84" s="103">
        <v>3.3969999999999998</v>
      </c>
      <c r="F84" s="103" t="s">
        <v>2955</v>
      </c>
      <c r="G84" s="103"/>
      <c r="H84" s="103"/>
      <c r="I84" s="103">
        <v>98</v>
      </c>
      <c r="J84" s="103">
        <v>100</v>
      </c>
      <c r="K84" s="103">
        <v>100</v>
      </c>
      <c r="L84" s="103">
        <v>824</v>
      </c>
      <c r="M84" s="103">
        <v>897</v>
      </c>
      <c r="N84" s="103" t="s">
        <v>87</v>
      </c>
      <c r="O84" s="103">
        <v>0</v>
      </c>
      <c r="P84" s="103"/>
      <c r="Q84" s="103">
        <v>325262.57142857148</v>
      </c>
      <c r="R84" s="103" t="s">
        <v>87</v>
      </c>
      <c r="S84" s="103"/>
      <c r="T84" s="104" t="s">
        <v>87</v>
      </c>
      <c r="U84" s="104" t="s">
        <v>87</v>
      </c>
      <c r="V84" s="104"/>
      <c r="W84" s="104">
        <v>779913.71428571432</v>
      </c>
      <c r="X84" s="104"/>
      <c r="Y84" s="104" t="s">
        <v>87</v>
      </c>
      <c r="Z84" s="90">
        <v>2</v>
      </c>
      <c r="AA84" s="118" t="e">
        <v>#DIV/0!</v>
      </c>
      <c r="AB84" s="118" t="e">
        <v>#DIV/0!</v>
      </c>
      <c r="AC84" s="118" t="e">
        <v>#DIV/0!</v>
      </c>
      <c r="AD84" s="118">
        <v>1</v>
      </c>
      <c r="AE84" s="118">
        <v>0</v>
      </c>
      <c r="AF84" s="118">
        <v>0</v>
      </c>
      <c r="AG84" s="90">
        <f t="shared" si="28"/>
        <v>1</v>
      </c>
      <c r="AH84" s="91">
        <f t="shared" si="29"/>
        <v>779913.71428571432</v>
      </c>
      <c r="AI84" s="91" t="e">
        <f t="shared" si="27"/>
        <v>#VALUE!</v>
      </c>
      <c r="AJ84" s="91" t="e">
        <f t="shared" si="27"/>
        <v>#VALUE!</v>
      </c>
      <c r="AK84" s="91">
        <f t="shared" si="27"/>
        <v>0</v>
      </c>
      <c r="AL84" s="91">
        <f t="shared" si="26"/>
        <v>1</v>
      </c>
      <c r="AM84" s="91">
        <f t="shared" si="26"/>
        <v>0</v>
      </c>
      <c r="AN84" s="91" t="e">
        <f t="shared" si="26"/>
        <v>#VALUE!</v>
      </c>
      <c r="AO84" s="91">
        <f t="shared" si="19"/>
        <v>779913.71428571432</v>
      </c>
      <c r="AP84" s="91" t="e">
        <f t="shared" si="20"/>
        <v>#VALUE!</v>
      </c>
      <c r="AQ84" s="91" t="e">
        <f t="shared" si="21"/>
        <v>#VALUE!</v>
      </c>
      <c r="AR84" s="91">
        <f t="shared" si="22"/>
        <v>0</v>
      </c>
      <c r="AS84" s="91">
        <f t="shared" si="23"/>
        <v>1</v>
      </c>
      <c r="AT84" s="91">
        <f t="shared" si="24"/>
        <v>0</v>
      </c>
      <c r="AU84" s="91" t="e">
        <f t="shared" si="25"/>
        <v>#VALUE!</v>
      </c>
    </row>
    <row r="85" spans="1:47" x14ac:dyDescent="0.3">
      <c r="A85" s="111">
        <v>39</v>
      </c>
      <c r="B85" s="103" t="s">
        <v>3430</v>
      </c>
      <c r="C85" s="103" t="s">
        <v>3431</v>
      </c>
      <c r="D85" s="103" t="str">
        <f>VLOOKUP(C85,'[2]PY数据库匹配筛选化合物(未去除重复)'!$B:$Q,12,0)</f>
        <v>100-41-4</v>
      </c>
      <c r="E85" s="103">
        <v>3.5190000000000001</v>
      </c>
      <c r="F85" s="103" t="s">
        <v>192</v>
      </c>
      <c r="G85" s="103"/>
      <c r="H85" s="103"/>
      <c r="I85" s="103">
        <v>98.1</v>
      </c>
      <c r="J85" s="103">
        <v>99</v>
      </c>
      <c r="K85" s="103">
        <v>100</v>
      </c>
      <c r="L85" s="103">
        <v>884</v>
      </c>
      <c r="M85" s="103">
        <v>902</v>
      </c>
      <c r="N85" s="103"/>
      <c r="O85" s="103"/>
      <c r="P85" s="103"/>
      <c r="Q85" s="103">
        <v>3537289.1428571432</v>
      </c>
      <c r="R85" s="103">
        <v>10814</v>
      </c>
      <c r="S85" s="103"/>
      <c r="T85" s="104" t="s">
        <v>87</v>
      </c>
      <c r="U85" s="104" t="s">
        <v>87</v>
      </c>
      <c r="V85" s="104" t="s">
        <v>87</v>
      </c>
      <c r="W85" s="104">
        <v>3680.2857142857147</v>
      </c>
      <c r="X85" s="104">
        <v>226216.57142857142</v>
      </c>
      <c r="Y85" s="104">
        <v>3127.4285714285716</v>
      </c>
      <c r="Z85" s="90">
        <v>5</v>
      </c>
      <c r="AA85" s="118" t="e">
        <v>#DIV/0!</v>
      </c>
      <c r="AB85" s="118" t="e">
        <v>#DIV/0!</v>
      </c>
      <c r="AC85" s="118" t="e">
        <v>#DIV/0!</v>
      </c>
      <c r="AD85" s="118">
        <v>1</v>
      </c>
      <c r="AE85" s="118">
        <v>0.5</v>
      </c>
      <c r="AF85" s="118">
        <v>0.33333333333333331</v>
      </c>
      <c r="AG85" s="90">
        <f t="shared" si="28"/>
        <v>3</v>
      </c>
      <c r="AH85" s="91">
        <f t="shared" si="29"/>
        <v>3127.4285714285716</v>
      </c>
      <c r="AI85" s="91" t="e">
        <f t="shared" si="27"/>
        <v>#VALUE!</v>
      </c>
      <c r="AJ85" s="91" t="e">
        <f t="shared" si="27"/>
        <v>#VALUE!</v>
      </c>
      <c r="AK85" s="91" t="e">
        <f t="shared" si="27"/>
        <v>#VALUE!</v>
      </c>
      <c r="AL85" s="91">
        <f t="shared" si="26"/>
        <v>1.1767769048054084</v>
      </c>
      <c r="AM85" s="91">
        <f t="shared" si="26"/>
        <v>72.333089713137213</v>
      </c>
      <c r="AN85" s="91">
        <f t="shared" si="26"/>
        <v>1</v>
      </c>
      <c r="AO85" s="91">
        <f t="shared" si="19"/>
        <v>233024.28571428571</v>
      </c>
      <c r="AP85" s="91" t="e">
        <f t="shared" si="20"/>
        <v>#VALUE!</v>
      </c>
      <c r="AQ85" s="91" t="e">
        <f t="shared" si="21"/>
        <v>#VALUE!</v>
      </c>
      <c r="AR85" s="91" t="e">
        <f t="shared" si="22"/>
        <v>#VALUE!</v>
      </c>
      <c r="AS85" s="91">
        <f t="shared" si="23"/>
        <v>1.5793571485498141E-2</v>
      </c>
      <c r="AT85" s="91">
        <f t="shared" si="24"/>
        <v>0.9707853871760761</v>
      </c>
      <c r="AU85" s="91">
        <f t="shared" si="25"/>
        <v>1.3421041338425792E-2</v>
      </c>
    </row>
    <row r="86" spans="1:47" x14ac:dyDescent="0.3">
      <c r="A86" s="111">
        <v>40</v>
      </c>
      <c r="B86" s="103" t="s">
        <v>3432</v>
      </c>
      <c r="C86" s="103" t="s">
        <v>3433</v>
      </c>
      <c r="D86" s="103">
        <f>VLOOKUP(C86,'[2]PY数据库匹配筛选化合物(未去除重复)'!$B:$Q,12,0)</f>
        <v>0</v>
      </c>
      <c r="E86" s="103">
        <v>3.6890000000000001</v>
      </c>
      <c r="F86" s="103" t="s">
        <v>192</v>
      </c>
      <c r="G86" s="103"/>
      <c r="H86" s="103"/>
      <c r="I86" s="103">
        <v>98.1</v>
      </c>
      <c r="J86" s="103">
        <v>100</v>
      </c>
      <c r="K86" s="103">
        <v>100</v>
      </c>
      <c r="L86" s="103">
        <v>862</v>
      </c>
      <c r="M86" s="103">
        <v>902</v>
      </c>
      <c r="N86" s="103" t="s">
        <v>87</v>
      </c>
      <c r="O86" s="103">
        <v>0</v>
      </c>
      <c r="P86" s="103"/>
      <c r="Q86" s="103">
        <v>49694.571428571435</v>
      </c>
      <c r="R86" s="103">
        <v>5897</v>
      </c>
      <c r="S86" s="103"/>
      <c r="T86" s="104" t="s">
        <v>87</v>
      </c>
      <c r="U86" s="104" t="s">
        <v>87</v>
      </c>
      <c r="V86" s="104" t="s">
        <v>87</v>
      </c>
      <c r="W86" s="104">
        <v>38186.285714285717</v>
      </c>
      <c r="X86" s="104">
        <v>225360.57142857142</v>
      </c>
      <c r="Y86" s="104">
        <v>13447.142857142859</v>
      </c>
      <c r="Z86" s="90">
        <v>5</v>
      </c>
      <c r="AA86" s="118" t="e">
        <v>#DIV/0!</v>
      </c>
      <c r="AB86" s="118" t="e">
        <v>#DIV/0!</v>
      </c>
      <c r="AC86" s="118" t="e">
        <v>#DIV/0!</v>
      </c>
      <c r="AD86" s="118">
        <v>1</v>
      </c>
      <c r="AE86" s="118">
        <v>0.5</v>
      </c>
      <c r="AF86" s="118">
        <v>0.33333333333333331</v>
      </c>
      <c r="AG86" s="90">
        <f t="shared" si="28"/>
        <v>3</v>
      </c>
      <c r="AH86" s="91">
        <f t="shared" si="29"/>
        <v>13447.142857142859</v>
      </c>
      <c r="AI86" s="91" t="e">
        <f t="shared" si="27"/>
        <v>#VALUE!</v>
      </c>
      <c r="AJ86" s="91" t="e">
        <f t="shared" si="27"/>
        <v>#VALUE!</v>
      </c>
      <c r="AK86" s="91" t="e">
        <f t="shared" si="27"/>
        <v>#VALUE!</v>
      </c>
      <c r="AL86" s="91">
        <f t="shared" si="26"/>
        <v>2.8397322851375755</v>
      </c>
      <c r="AM86" s="91">
        <f t="shared" si="26"/>
        <v>16.758992882184209</v>
      </c>
      <c r="AN86" s="91">
        <f t="shared" si="26"/>
        <v>1</v>
      </c>
      <c r="AO86" s="91">
        <f t="shared" si="19"/>
        <v>276994</v>
      </c>
      <c r="AP86" s="91" t="e">
        <f t="shared" si="20"/>
        <v>#VALUE!</v>
      </c>
      <c r="AQ86" s="91" t="e">
        <f t="shared" si="21"/>
        <v>#VALUE!</v>
      </c>
      <c r="AR86" s="91" t="e">
        <f t="shared" si="22"/>
        <v>#VALUE!</v>
      </c>
      <c r="AS86" s="91">
        <f t="shared" si="23"/>
        <v>0.13785961325619225</v>
      </c>
      <c r="AT86" s="91">
        <f t="shared" si="24"/>
        <v>0.81359369310732876</v>
      </c>
      <c r="AU86" s="91">
        <f t="shared" si="25"/>
        <v>4.8546693636478983E-2</v>
      </c>
    </row>
    <row r="87" spans="1:47" ht="46.8" x14ac:dyDescent="0.3">
      <c r="A87" s="111">
        <v>41</v>
      </c>
      <c r="B87" s="103" t="s">
        <v>3434</v>
      </c>
      <c r="C87" s="103" t="s">
        <v>3435</v>
      </c>
      <c r="D87" s="103">
        <f>VLOOKUP(C87,'[2]PY数据库匹配筛选化合物(未去除重复)'!$B:$Q,12,0)</f>
        <v>0</v>
      </c>
      <c r="E87" s="103">
        <v>3.7250000000000001</v>
      </c>
      <c r="F87" s="103" t="s">
        <v>1985</v>
      </c>
      <c r="G87" s="103"/>
      <c r="H87" s="103"/>
      <c r="I87" s="103">
        <v>98.9</v>
      </c>
      <c r="J87" s="103">
        <v>99</v>
      </c>
      <c r="K87" s="103">
        <v>100</v>
      </c>
      <c r="L87" s="103">
        <v>859</v>
      </c>
      <c r="M87" s="103">
        <v>944</v>
      </c>
      <c r="N87" s="103" t="s">
        <v>87</v>
      </c>
      <c r="O87" s="103">
        <v>0</v>
      </c>
      <c r="P87" s="103"/>
      <c r="Q87" s="103">
        <v>14058.571428571429</v>
      </c>
      <c r="R87" s="103" t="s">
        <v>87</v>
      </c>
      <c r="S87" s="103"/>
      <c r="T87" s="104" t="s">
        <v>87</v>
      </c>
      <c r="U87" s="104" t="s">
        <v>87</v>
      </c>
      <c r="V87" s="104" t="s">
        <v>87</v>
      </c>
      <c r="W87" s="104">
        <v>4297.7142857142853</v>
      </c>
      <c r="X87" s="104">
        <v>726975.14285714284</v>
      </c>
      <c r="Y87" s="104" t="s">
        <v>87</v>
      </c>
      <c r="Z87" s="90">
        <v>3</v>
      </c>
      <c r="AA87" s="118" t="e">
        <v>#DIV/0!</v>
      </c>
      <c r="AB87" s="118" t="e">
        <v>#DIV/0!</v>
      </c>
      <c r="AC87" s="118" t="e">
        <v>#DIV/0!</v>
      </c>
      <c r="AD87" s="118">
        <v>1</v>
      </c>
      <c r="AE87" s="118">
        <v>0.5</v>
      </c>
      <c r="AF87" s="118">
        <v>0</v>
      </c>
      <c r="AG87" s="90">
        <f t="shared" si="28"/>
        <v>2</v>
      </c>
      <c r="AH87" s="91">
        <f t="shared" si="29"/>
        <v>4297.7142857142853</v>
      </c>
      <c r="AI87" s="91" t="e">
        <f t="shared" si="27"/>
        <v>#VALUE!</v>
      </c>
      <c r="AJ87" s="91" t="e">
        <f t="shared" si="27"/>
        <v>#VALUE!</v>
      </c>
      <c r="AK87" s="91" t="e">
        <f t="shared" si="27"/>
        <v>#VALUE!</v>
      </c>
      <c r="AL87" s="91">
        <f t="shared" si="26"/>
        <v>1</v>
      </c>
      <c r="AM87" s="91">
        <f t="shared" si="26"/>
        <v>169.15390240659488</v>
      </c>
      <c r="AN87" s="91" t="e">
        <f t="shared" si="26"/>
        <v>#VALUE!</v>
      </c>
      <c r="AO87" s="91">
        <f t="shared" si="19"/>
        <v>731272.85714285716</v>
      </c>
      <c r="AP87" s="91" t="e">
        <f t="shared" si="20"/>
        <v>#VALUE!</v>
      </c>
      <c r="AQ87" s="91" t="e">
        <f t="shared" si="21"/>
        <v>#VALUE!</v>
      </c>
      <c r="AR87" s="91" t="e">
        <f t="shared" si="22"/>
        <v>#VALUE!</v>
      </c>
      <c r="AS87" s="91">
        <f t="shared" si="23"/>
        <v>5.8770324151039962E-3</v>
      </c>
      <c r="AT87" s="91">
        <f t="shared" si="24"/>
        <v>0.99412296758489593</v>
      </c>
      <c r="AU87" s="91" t="e">
        <f t="shared" si="25"/>
        <v>#VALUE!</v>
      </c>
    </row>
    <row r="88" spans="1:47" x14ac:dyDescent="0.3">
      <c r="A88" s="111">
        <v>42</v>
      </c>
      <c r="B88" s="103" t="s">
        <v>3436</v>
      </c>
      <c r="C88" s="103" t="s">
        <v>191</v>
      </c>
      <c r="D88" s="103">
        <f>VLOOKUP(C88,'[2]PY数据库匹配筛选化合物(未去除重复)'!$B:$Q,12,0)</f>
        <v>0</v>
      </c>
      <c r="E88" s="103">
        <v>3.8359999999999999</v>
      </c>
      <c r="F88" s="103" t="s">
        <v>192</v>
      </c>
      <c r="G88" s="103"/>
      <c r="H88" s="103"/>
      <c r="I88" s="103">
        <v>99.3</v>
      </c>
      <c r="J88" s="103">
        <v>99.5</v>
      </c>
      <c r="K88" s="103">
        <v>99.9</v>
      </c>
      <c r="L88" s="103">
        <v>867</v>
      </c>
      <c r="M88" s="103">
        <v>969</v>
      </c>
      <c r="N88" s="103" t="s">
        <v>87</v>
      </c>
      <c r="O88" s="103">
        <v>0</v>
      </c>
      <c r="P88" s="103"/>
      <c r="Q88" s="103">
        <v>4409470</v>
      </c>
      <c r="R88" s="103">
        <v>684021</v>
      </c>
      <c r="S88" s="103"/>
      <c r="T88" s="104" t="s">
        <v>87</v>
      </c>
      <c r="U88" s="104" t="s">
        <v>87</v>
      </c>
      <c r="V88" s="104" t="s">
        <v>87</v>
      </c>
      <c r="W88" s="104">
        <v>1496620.2857142857</v>
      </c>
      <c r="X88" s="104">
        <v>15845791.428571429</v>
      </c>
      <c r="Y88" s="104">
        <v>4523413.1428571427</v>
      </c>
      <c r="Z88" s="90">
        <v>5</v>
      </c>
      <c r="AA88" s="118" t="e">
        <v>#DIV/0!</v>
      </c>
      <c r="AB88" s="118" t="e">
        <v>#DIV/0!</v>
      </c>
      <c r="AC88" s="118" t="e">
        <v>#DIV/0!</v>
      </c>
      <c r="AD88" s="118">
        <v>1</v>
      </c>
      <c r="AE88" s="118">
        <v>0.5</v>
      </c>
      <c r="AF88" s="118">
        <v>0.33333333333333331</v>
      </c>
      <c r="AG88" s="90">
        <f t="shared" si="28"/>
        <v>3</v>
      </c>
      <c r="AH88" s="91">
        <f t="shared" si="29"/>
        <v>1496620.2857142857</v>
      </c>
      <c r="AI88" s="91" t="e">
        <f t="shared" si="27"/>
        <v>#VALUE!</v>
      </c>
      <c r="AJ88" s="91" t="e">
        <f t="shared" si="27"/>
        <v>#VALUE!</v>
      </c>
      <c r="AK88" s="91" t="e">
        <f t="shared" si="27"/>
        <v>#VALUE!</v>
      </c>
      <c r="AL88" s="91">
        <f t="shared" si="26"/>
        <v>1</v>
      </c>
      <c r="AM88" s="91">
        <f t="shared" si="26"/>
        <v>10.587716590390043</v>
      </c>
      <c r="AN88" s="91">
        <f t="shared" si="26"/>
        <v>3.0224187030167591</v>
      </c>
      <c r="AO88" s="91">
        <f t="shared" si="19"/>
        <v>21865824.857142858</v>
      </c>
      <c r="AP88" s="91" t="e">
        <f t="shared" si="20"/>
        <v>#VALUE!</v>
      </c>
      <c r="AQ88" s="91" t="e">
        <f t="shared" si="21"/>
        <v>#VALUE!</v>
      </c>
      <c r="AR88" s="91" t="e">
        <f t="shared" si="22"/>
        <v>#VALUE!</v>
      </c>
      <c r="AS88" s="91">
        <f t="shared" si="23"/>
        <v>6.8445635849195427E-2</v>
      </c>
      <c r="AT88" s="91">
        <f t="shared" si="24"/>
        <v>0.7246829942203219</v>
      </c>
      <c r="AU88" s="91">
        <f t="shared" si="25"/>
        <v>0.20687136993048263</v>
      </c>
    </row>
    <row r="89" spans="1:47" x14ac:dyDescent="0.3">
      <c r="A89" s="111">
        <v>43</v>
      </c>
      <c r="B89" s="103" t="s">
        <v>3437</v>
      </c>
      <c r="C89" s="103" t="s">
        <v>3438</v>
      </c>
      <c r="D89" s="103" t="str">
        <f>VLOOKUP(C89,'[2]PY数据库匹配筛选化合物(未去除重复)'!$B:$Q,12,0)</f>
        <v>106-36-5</v>
      </c>
      <c r="E89" s="103">
        <v>3.895</v>
      </c>
      <c r="F89" s="103" t="s">
        <v>1723</v>
      </c>
      <c r="G89" s="103"/>
      <c r="H89" s="103"/>
      <c r="I89" s="103">
        <v>97.1</v>
      </c>
      <c r="J89" s="103">
        <v>99</v>
      </c>
      <c r="K89" s="103">
        <v>99.3</v>
      </c>
      <c r="L89" s="103">
        <v>864</v>
      </c>
      <c r="M89" s="103">
        <v>869</v>
      </c>
      <c r="N89" s="103"/>
      <c r="O89" s="103"/>
      <c r="P89" s="103"/>
      <c r="Q89" s="103">
        <v>7147677.4285714291</v>
      </c>
      <c r="R89" s="103"/>
      <c r="S89" s="103"/>
      <c r="T89" s="104" t="s">
        <v>87</v>
      </c>
      <c r="U89" s="104" t="s">
        <v>87</v>
      </c>
      <c r="V89" s="104" t="s">
        <v>87</v>
      </c>
      <c r="W89" s="104" t="s">
        <v>87</v>
      </c>
      <c r="X89" s="104" t="s">
        <v>87</v>
      </c>
      <c r="Y89" s="104" t="s">
        <v>87</v>
      </c>
      <c r="Z89" s="90">
        <v>1</v>
      </c>
      <c r="AA89" s="118" t="e">
        <v>#DIV/0!</v>
      </c>
      <c r="AB89" s="118" t="e">
        <v>#DIV/0!</v>
      </c>
      <c r="AC89" s="118" t="e">
        <v>#DIV/0!</v>
      </c>
      <c r="AD89" s="118" t="e">
        <v>#DIV/0!</v>
      </c>
      <c r="AE89" s="118" t="e">
        <v>#DIV/0!</v>
      </c>
      <c r="AF89" s="118" t="e">
        <v>#DIV/0!</v>
      </c>
      <c r="AG89" s="90">
        <f t="shared" si="28"/>
        <v>0</v>
      </c>
      <c r="AH89" s="91">
        <f t="shared" si="29"/>
        <v>0</v>
      </c>
      <c r="AI89" s="91" t="e">
        <f t="shared" si="27"/>
        <v>#VALUE!</v>
      </c>
      <c r="AJ89" s="91" t="e">
        <f t="shared" si="27"/>
        <v>#VALUE!</v>
      </c>
      <c r="AK89" s="91" t="e">
        <f t="shared" si="27"/>
        <v>#VALUE!</v>
      </c>
      <c r="AL89" s="91" t="e">
        <f t="shared" si="26"/>
        <v>#VALUE!</v>
      </c>
      <c r="AM89" s="91" t="e">
        <f t="shared" si="26"/>
        <v>#VALUE!</v>
      </c>
      <c r="AN89" s="91" t="e">
        <f t="shared" si="26"/>
        <v>#VALUE!</v>
      </c>
      <c r="AO89" s="91">
        <f t="shared" si="19"/>
        <v>0</v>
      </c>
      <c r="AP89" s="91" t="e">
        <f t="shared" si="20"/>
        <v>#VALUE!</v>
      </c>
      <c r="AQ89" s="91" t="e">
        <f t="shared" si="21"/>
        <v>#VALUE!</v>
      </c>
      <c r="AR89" s="91" t="e">
        <f t="shared" si="22"/>
        <v>#VALUE!</v>
      </c>
      <c r="AS89" s="91" t="e">
        <f t="shared" si="23"/>
        <v>#VALUE!</v>
      </c>
      <c r="AT89" s="91" t="e">
        <f t="shared" si="24"/>
        <v>#VALUE!</v>
      </c>
      <c r="AU89" s="91" t="e">
        <f t="shared" si="25"/>
        <v>#VALUE!</v>
      </c>
    </row>
    <row r="90" spans="1:47" ht="46.8" x14ac:dyDescent="0.3">
      <c r="A90" s="111">
        <v>44</v>
      </c>
      <c r="B90" s="103" t="s">
        <v>3439</v>
      </c>
      <c r="C90" s="103" t="s">
        <v>3440</v>
      </c>
      <c r="D90" s="103" t="str">
        <f>VLOOKUP(C90,'[2]PY数据库匹配筛选化合物(未去除重复)'!$B:$Q,12,0)</f>
        <v>28017-78-9</v>
      </c>
      <c r="E90" s="103">
        <v>3.964</v>
      </c>
      <c r="F90" s="103" t="s">
        <v>2327</v>
      </c>
      <c r="G90" s="103"/>
      <c r="H90" s="103"/>
      <c r="I90" s="103">
        <v>95</v>
      </c>
      <c r="J90" s="103">
        <v>99.3</v>
      </c>
      <c r="K90" s="103">
        <v>99.2</v>
      </c>
      <c r="L90" s="103">
        <v>766</v>
      </c>
      <c r="M90" s="103">
        <v>766</v>
      </c>
      <c r="N90" s="103">
        <v>986</v>
      </c>
      <c r="O90" s="103">
        <v>1226.9974</v>
      </c>
      <c r="P90" s="103"/>
      <c r="Q90" s="103">
        <v>3746225.7142857146</v>
      </c>
      <c r="R90" s="103" t="s">
        <v>87</v>
      </c>
      <c r="S90" s="103"/>
      <c r="T90" s="104" t="s">
        <v>87</v>
      </c>
      <c r="U90" s="104" t="s">
        <v>87</v>
      </c>
      <c r="V90" s="104" t="s">
        <v>87</v>
      </c>
      <c r="W90" s="104">
        <v>488330</v>
      </c>
      <c r="X90" s="104">
        <v>21903.428571428572</v>
      </c>
      <c r="Y90" s="104" t="s">
        <v>87</v>
      </c>
      <c r="Z90" s="90">
        <v>3</v>
      </c>
      <c r="AA90" s="118" t="e">
        <v>#DIV/0!</v>
      </c>
      <c r="AB90" s="118" t="e">
        <v>#DIV/0!</v>
      </c>
      <c r="AC90" s="118" t="e">
        <v>#DIV/0!</v>
      </c>
      <c r="AD90" s="118">
        <v>1</v>
      </c>
      <c r="AE90" s="118">
        <v>0.5</v>
      </c>
      <c r="AF90" s="118">
        <v>0</v>
      </c>
      <c r="AG90" s="90">
        <f t="shared" si="28"/>
        <v>2</v>
      </c>
      <c r="AH90" s="91">
        <f t="shared" si="29"/>
        <v>21903.428571428572</v>
      </c>
      <c r="AI90" s="91" t="e">
        <f t="shared" si="27"/>
        <v>#VALUE!</v>
      </c>
      <c r="AJ90" s="91" t="e">
        <f t="shared" si="27"/>
        <v>#VALUE!</v>
      </c>
      <c r="AK90" s="91" t="e">
        <f t="shared" si="27"/>
        <v>#VALUE!</v>
      </c>
      <c r="AL90" s="91">
        <f t="shared" si="26"/>
        <v>22.294683154626803</v>
      </c>
      <c r="AM90" s="91">
        <f t="shared" si="26"/>
        <v>1</v>
      </c>
      <c r="AN90" s="91" t="e">
        <f t="shared" si="26"/>
        <v>#VALUE!</v>
      </c>
      <c r="AO90" s="91">
        <f t="shared" si="19"/>
        <v>510233.42857142858</v>
      </c>
      <c r="AP90" s="91" t="e">
        <f t="shared" si="20"/>
        <v>#VALUE!</v>
      </c>
      <c r="AQ90" s="91" t="e">
        <f t="shared" si="21"/>
        <v>#VALUE!</v>
      </c>
      <c r="AR90" s="91" t="e">
        <f t="shared" si="22"/>
        <v>#VALUE!</v>
      </c>
      <c r="AS90" s="91">
        <f t="shared" si="23"/>
        <v>0.9570717492329841</v>
      </c>
      <c r="AT90" s="91">
        <f t="shared" si="24"/>
        <v>4.2928250767015882E-2</v>
      </c>
      <c r="AU90" s="91" t="e">
        <f t="shared" si="25"/>
        <v>#VALUE!</v>
      </c>
    </row>
    <row r="91" spans="1:47" ht="31.2" x14ac:dyDescent="0.3">
      <c r="A91" s="111">
        <v>45</v>
      </c>
      <c r="B91" s="103" t="s">
        <v>3441</v>
      </c>
      <c r="C91" s="103" t="s">
        <v>3442</v>
      </c>
      <c r="D91" s="103">
        <f>VLOOKUP(C91,'[2]PY数据库匹配筛选化合物(未去除重复)'!$B:$Q,12,0)</f>
        <v>0</v>
      </c>
      <c r="E91" s="103">
        <v>3.9849999999999999</v>
      </c>
      <c r="F91" s="103" t="s">
        <v>980</v>
      </c>
      <c r="G91" s="103"/>
      <c r="H91" s="103"/>
      <c r="I91" s="103">
        <v>98.5</v>
      </c>
      <c r="J91" s="103">
        <v>99.8</v>
      </c>
      <c r="K91" s="103">
        <v>100</v>
      </c>
      <c r="L91" s="103">
        <v>754</v>
      </c>
      <c r="M91" s="103">
        <v>925</v>
      </c>
      <c r="N91" s="103" t="s">
        <v>87</v>
      </c>
      <c r="O91" s="103">
        <v>0</v>
      </c>
      <c r="P91" s="103"/>
      <c r="Q91" s="103" t="s">
        <v>87</v>
      </c>
      <c r="R91" s="103">
        <v>986.5</v>
      </c>
      <c r="S91" s="103"/>
      <c r="T91" s="104">
        <v>2612</v>
      </c>
      <c r="U91" s="104" t="s">
        <v>87</v>
      </c>
      <c r="V91" s="104">
        <v>1169.1428571428571</v>
      </c>
      <c r="W91" s="104">
        <v>234813.71428571429</v>
      </c>
      <c r="X91" s="104">
        <v>410.28571428571428</v>
      </c>
      <c r="Y91" s="104" t="s">
        <v>87</v>
      </c>
      <c r="Z91" s="90">
        <v>5</v>
      </c>
      <c r="AA91" s="118">
        <v>1</v>
      </c>
      <c r="AB91" s="118">
        <v>0</v>
      </c>
      <c r="AC91" s="118">
        <v>0.5</v>
      </c>
      <c r="AD91" s="118">
        <v>0.33333333333333331</v>
      </c>
      <c r="AE91" s="118">
        <v>0.25</v>
      </c>
      <c r="AF91" s="118">
        <v>0</v>
      </c>
      <c r="AG91" s="90">
        <f t="shared" si="28"/>
        <v>4</v>
      </c>
      <c r="AH91" s="91">
        <f t="shared" si="29"/>
        <v>410.28571428571428</v>
      </c>
      <c r="AI91" s="91">
        <f t="shared" si="27"/>
        <v>6.3662952646239557</v>
      </c>
      <c r="AJ91" s="91" t="e">
        <f t="shared" si="27"/>
        <v>#VALUE!</v>
      </c>
      <c r="AK91" s="91">
        <f t="shared" si="27"/>
        <v>2.8495821727019499</v>
      </c>
      <c r="AL91" s="91">
        <f t="shared" si="26"/>
        <v>572.31754874651813</v>
      </c>
      <c r="AM91" s="91">
        <f t="shared" si="26"/>
        <v>1</v>
      </c>
      <c r="AN91" s="91" t="e">
        <f t="shared" si="26"/>
        <v>#VALUE!</v>
      </c>
      <c r="AO91" s="91">
        <f t="shared" si="19"/>
        <v>239005.14285714287</v>
      </c>
      <c r="AP91" s="91">
        <f t="shared" si="20"/>
        <v>1.0928635127994855E-2</v>
      </c>
      <c r="AQ91" s="91" t="e">
        <f t="shared" si="21"/>
        <v>#VALUE!</v>
      </c>
      <c r="AR91" s="91">
        <f t="shared" si="22"/>
        <v>4.8917058568972811E-3</v>
      </c>
      <c r="AS91" s="91">
        <f t="shared" si="23"/>
        <v>0.98246301932534619</v>
      </c>
      <c r="AT91" s="91">
        <f t="shared" si="24"/>
        <v>1.7166396897616068E-3</v>
      </c>
      <c r="AU91" s="91" t="e">
        <f t="shared" si="25"/>
        <v>#VALUE!</v>
      </c>
    </row>
    <row r="92" spans="1:47" x14ac:dyDescent="0.3">
      <c r="A92" s="111">
        <v>46</v>
      </c>
      <c r="B92" s="103" t="s">
        <v>3443</v>
      </c>
      <c r="C92" s="103" t="s">
        <v>191</v>
      </c>
      <c r="D92" s="103">
        <f>VLOOKUP(C92,'[2]PY数据库匹配筛选化合物(未去除重复)'!$B:$Q,12,0)</f>
        <v>0</v>
      </c>
      <c r="E92" s="103">
        <v>4.0620000000000003</v>
      </c>
      <c r="F92" s="103" t="s">
        <v>192</v>
      </c>
      <c r="G92" s="103"/>
      <c r="H92" s="103"/>
      <c r="I92" s="103">
        <v>98.2</v>
      </c>
      <c r="J92" s="103">
        <v>93.2</v>
      </c>
      <c r="K92" s="103">
        <v>100</v>
      </c>
      <c r="L92" s="103">
        <v>848</v>
      </c>
      <c r="M92" s="103">
        <v>907</v>
      </c>
      <c r="N92" s="103" t="s">
        <v>87</v>
      </c>
      <c r="O92" s="103">
        <v>0</v>
      </c>
      <c r="P92" s="103"/>
      <c r="Q92" s="103">
        <v>137117.14285714287</v>
      </c>
      <c r="R92" s="103">
        <v>1404</v>
      </c>
      <c r="S92" s="103"/>
      <c r="T92" s="104">
        <v>998</v>
      </c>
      <c r="U92" s="104">
        <v>1087.1428571428571</v>
      </c>
      <c r="V92" s="104" t="s">
        <v>87</v>
      </c>
      <c r="W92" s="104">
        <v>11838.285714285714</v>
      </c>
      <c r="X92" s="104">
        <v>44530.857142857145</v>
      </c>
      <c r="Y92" s="104" t="s">
        <v>87</v>
      </c>
      <c r="Z92" s="90">
        <v>6</v>
      </c>
      <c r="AA92" s="118">
        <v>1</v>
      </c>
      <c r="AB92" s="118">
        <v>0.5</v>
      </c>
      <c r="AC92" s="118">
        <v>0</v>
      </c>
      <c r="AD92" s="118">
        <v>0.33333333333333331</v>
      </c>
      <c r="AE92" s="118">
        <v>0.25</v>
      </c>
      <c r="AF92" s="118">
        <v>0</v>
      </c>
      <c r="AG92" s="90">
        <f t="shared" si="28"/>
        <v>4</v>
      </c>
      <c r="AH92" s="91">
        <f t="shared" si="29"/>
        <v>998</v>
      </c>
      <c r="AI92" s="91">
        <f t="shared" si="27"/>
        <v>1</v>
      </c>
      <c r="AJ92" s="91">
        <f t="shared" si="27"/>
        <v>1.0893215001431433</v>
      </c>
      <c r="AK92" s="91" t="e">
        <f t="shared" si="27"/>
        <v>#VALUE!</v>
      </c>
      <c r="AL92" s="91">
        <f t="shared" si="26"/>
        <v>11.86200973375322</v>
      </c>
      <c r="AM92" s="91">
        <f t="shared" si="26"/>
        <v>44.620097337532208</v>
      </c>
      <c r="AN92" s="91" t="e">
        <f t="shared" si="26"/>
        <v>#VALUE!</v>
      </c>
      <c r="AO92" s="91">
        <f t="shared" si="19"/>
        <v>58454.285714285717</v>
      </c>
      <c r="AP92" s="91">
        <f t="shared" si="20"/>
        <v>1.7073170731707315E-2</v>
      </c>
      <c r="AQ92" s="91">
        <f t="shared" si="21"/>
        <v>1.8598171953663423E-2</v>
      </c>
      <c r="AR92" s="91" t="e">
        <f t="shared" si="22"/>
        <v>#VALUE!</v>
      </c>
      <c r="AS92" s="91">
        <f t="shared" si="23"/>
        <v>0.20252211740554277</v>
      </c>
      <c r="AT92" s="91">
        <f t="shared" si="24"/>
        <v>0.76180653990908642</v>
      </c>
      <c r="AU92" s="91" t="e">
        <f t="shared" si="25"/>
        <v>#VALUE!</v>
      </c>
    </row>
    <row r="93" spans="1:47" x14ac:dyDescent="0.3">
      <c r="A93" s="111">
        <v>47</v>
      </c>
      <c r="B93" s="103" t="s">
        <v>3444</v>
      </c>
      <c r="C93" s="103" t="s">
        <v>3342</v>
      </c>
      <c r="D93" s="103" t="str">
        <f>VLOOKUP(C93,'[2]PY数据库匹配筛选化合物(未去除重复)'!$B:$Q,12,0)</f>
        <v>100-42-5</v>
      </c>
      <c r="E93" s="103">
        <v>4.08</v>
      </c>
      <c r="F93" s="103" t="s">
        <v>912</v>
      </c>
      <c r="G93" s="103"/>
      <c r="H93" s="103"/>
      <c r="I93" s="103">
        <v>98.6</v>
      </c>
      <c r="J93" s="103">
        <v>97</v>
      </c>
      <c r="K93" s="103">
        <v>100</v>
      </c>
      <c r="L93" s="103">
        <v>896</v>
      </c>
      <c r="M93" s="103">
        <v>928</v>
      </c>
      <c r="N93" s="103"/>
      <c r="O93" s="103"/>
      <c r="P93" s="103"/>
      <c r="Q93" s="103">
        <v>90157.42857142858</v>
      </c>
      <c r="R93" s="103">
        <v>14882.5</v>
      </c>
      <c r="S93" s="103"/>
      <c r="T93" s="104"/>
      <c r="U93" s="104" t="s">
        <v>87</v>
      </c>
      <c r="V93" s="104" t="s">
        <v>87</v>
      </c>
      <c r="W93" s="104" t="s">
        <v>87</v>
      </c>
      <c r="X93" s="104">
        <v>340359.14285714284</v>
      </c>
      <c r="Y93" s="104"/>
      <c r="Z93" s="90">
        <v>3</v>
      </c>
      <c r="AA93" s="118" t="e">
        <v>#DIV/0!</v>
      </c>
      <c r="AB93" s="118" t="e">
        <v>#DIV/0!</v>
      </c>
      <c r="AC93" s="118" t="e">
        <v>#DIV/0!</v>
      </c>
      <c r="AD93" s="118" t="e">
        <v>#DIV/0!</v>
      </c>
      <c r="AE93" s="118">
        <v>1</v>
      </c>
      <c r="AF93" s="118">
        <v>0</v>
      </c>
      <c r="AG93" s="90">
        <f t="shared" si="28"/>
        <v>1</v>
      </c>
      <c r="AH93" s="91">
        <f t="shared" si="29"/>
        <v>340359.14285714284</v>
      </c>
      <c r="AI93" s="91">
        <f t="shared" si="27"/>
        <v>0</v>
      </c>
      <c r="AJ93" s="91" t="e">
        <f t="shared" si="27"/>
        <v>#VALUE!</v>
      </c>
      <c r="AK93" s="91" t="e">
        <f t="shared" si="27"/>
        <v>#VALUE!</v>
      </c>
      <c r="AL93" s="91" t="e">
        <f t="shared" si="26"/>
        <v>#VALUE!</v>
      </c>
      <c r="AM93" s="91">
        <f t="shared" si="26"/>
        <v>1</v>
      </c>
      <c r="AN93" s="91">
        <f t="shared" si="26"/>
        <v>0</v>
      </c>
      <c r="AO93" s="91">
        <f t="shared" si="19"/>
        <v>340359.14285714284</v>
      </c>
      <c r="AP93" s="91">
        <f t="shared" si="20"/>
        <v>0</v>
      </c>
      <c r="AQ93" s="91" t="e">
        <f t="shared" si="21"/>
        <v>#VALUE!</v>
      </c>
      <c r="AR93" s="91" t="e">
        <f t="shared" si="22"/>
        <v>#VALUE!</v>
      </c>
      <c r="AS93" s="91" t="e">
        <f t="shared" si="23"/>
        <v>#VALUE!</v>
      </c>
      <c r="AT93" s="91">
        <f t="shared" si="24"/>
        <v>1</v>
      </c>
      <c r="AU93" s="91">
        <f t="shared" si="25"/>
        <v>0</v>
      </c>
    </row>
    <row r="94" spans="1:47" ht="31.2" x14ac:dyDescent="0.3">
      <c r="A94" s="111">
        <v>48</v>
      </c>
      <c r="B94" s="103" t="s">
        <v>3445</v>
      </c>
      <c r="C94" s="103" t="s">
        <v>3446</v>
      </c>
      <c r="D94" s="103">
        <f>VLOOKUP(C94,'[2]PY数据库匹配筛选化合物(未去除重复)'!$B:$Q,12,0)</f>
        <v>0</v>
      </c>
      <c r="E94" s="103">
        <v>4.2889999999999997</v>
      </c>
      <c r="F94" s="103" t="s">
        <v>1638</v>
      </c>
      <c r="G94" s="103"/>
      <c r="H94" s="103"/>
      <c r="I94" s="103">
        <v>98.3</v>
      </c>
      <c r="J94" s="103">
        <v>96.9</v>
      </c>
      <c r="K94" s="103">
        <v>100</v>
      </c>
      <c r="L94" s="103">
        <v>809</v>
      </c>
      <c r="M94" s="103">
        <v>912</v>
      </c>
      <c r="N94" s="103" t="s">
        <v>87</v>
      </c>
      <c r="O94" s="103">
        <v>0</v>
      </c>
      <c r="P94" s="103"/>
      <c r="Q94" s="103">
        <v>3134334.2857142859</v>
      </c>
      <c r="R94" s="103" t="s">
        <v>87</v>
      </c>
      <c r="S94" s="103"/>
      <c r="T94" s="104">
        <v>22008.857142857141</v>
      </c>
      <c r="U94" s="104" t="s">
        <v>87</v>
      </c>
      <c r="V94" s="104" t="s">
        <v>87</v>
      </c>
      <c r="W94" s="104">
        <v>1505916</v>
      </c>
      <c r="X94" s="104" t="s">
        <v>87</v>
      </c>
      <c r="Y94" s="104" t="s">
        <v>87</v>
      </c>
      <c r="Z94" s="90">
        <v>3</v>
      </c>
      <c r="AA94" s="118">
        <v>1</v>
      </c>
      <c r="AB94" s="118">
        <v>0</v>
      </c>
      <c r="AC94" s="118">
        <v>0</v>
      </c>
      <c r="AD94" s="118">
        <v>0.5</v>
      </c>
      <c r="AE94" s="118">
        <v>0</v>
      </c>
      <c r="AF94" s="118">
        <v>0</v>
      </c>
      <c r="AG94" s="90">
        <f t="shared" si="28"/>
        <v>2</v>
      </c>
      <c r="AH94" s="91">
        <f t="shared" si="29"/>
        <v>22008.857142857141</v>
      </c>
      <c r="AI94" s="91">
        <f t="shared" si="27"/>
        <v>1</v>
      </c>
      <c r="AJ94" s="91" t="e">
        <f t="shared" si="27"/>
        <v>#VALUE!</v>
      </c>
      <c r="AK94" s="91" t="e">
        <f t="shared" si="27"/>
        <v>#VALUE!</v>
      </c>
      <c r="AL94" s="91">
        <f t="shared" si="26"/>
        <v>68.423180278069879</v>
      </c>
      <c r="AM94" s="91" t="e">
        <f t="shared" si="26"/>
        <v>#VALUE!</v>
      </c>
      <c r="AN94" s="91" t="e">
        <f t="shared" si="26"/>
        <v>#VALUE!</v>
      </c>
      <c r="AO94" s="91">
        <f t="shared" si="19"/>
        <v>1527924.857142857</v>
      </c>
      <c r="AP94" s="91">
        <f t="shared" si="20"/>
        <v>1.4404410688109756E-2</v>
      </c>
      <c r="AQ94" s="91" t="e">
        <f t="shared" si="21"/>
        <v>#VALUE!</v>
      </c>
      <c r="AR94" s="91" t="e">
        <f t="shared" si="22"/>
        <v>#VALUE!</v>
      </c>
      <c r="AS94" s="91">
        <f t="shared" si="23"/>
        <v>0.98559558931189029</v>
      </c>
      <c r="AT94" s="91" t="e">
        <f t="shared" si="24"/>
        <v>#VALUE!</v>
      </c>
      <c r="AU94" s="91" t="e">
        <f t="shared" si="25"/>
        <v>#VALUE!</v>
      </c>
    </row>
    <row r="95" spans="1:47" ht="46.8" x14ac:dyDescent="0.3">
      <c r="A95" s="111">
        <v>49</v>
      </c>
      <c r="B95" s="103" t="s">
        <v>3447</v>
      </c>
      <c r="C95" s="103" t="s">
        <v>3448</v>
      </c>
      <c r="D95" s="103">
        <f>VLOOKUP(C95,'[2]PY数据库匹配筛选化合物(未去除重复)'!$B:$Q,12,0)</f>
        <v>0</v>
      </c>
      <c r="E95" s="103">
        <v>4.3680000000000003</v>
      </c>
      <c r="F95" s="103" t="s">
        <v>3449</v>
      </c>
      <c r="G95" s="103"/>
      <c r="H95" s="103"/>
      <c r="I95" s="103">
        <v>97.1</v>
      </c>
      <c r="J95" s="103">
        <v>100</v>
      </c>
      <c r="K95" s="103">
        <v>100</v>
      </c>
      <c r="L95" s="103">
        <v>753</v>
      </c>
      <c r="M95" s="103">
        <v>853</v>
      </c>
      <c r="N95" s="103" t="s">
        <v>87</v>
      </c>
      <c r="O95" s="103">
        <v>0</v>
      </c>
      <c r="P95" s="103"/>
      <c r="Q95" s="103">
        <v>799620</v>
      </c>
      <c r="R95" s="103" t="s">
        <v>87</v>
      </c>
      <c r="S95" s="103"/>
      <c r="T95" s="104">
        <v>625856.85714285716</v>
      </c>
      <c r="U95" s="104" t="s">
        <v>87</v>
      </c>
      <c r="V95" s="104" t="s">
        <v>87</v>
      </c>
      <c r="W95" s="104" t="s">
        <v>87</v>
      </c>
      <c r="X95" s="104" t="s">
        <v>87</v>
      </c>
      <c r="Y95" s="104" t="s">
        <v>87</v>
      </c>
      <c r="Z95" s="90">
        <v>2</v>
      </c>
      <c r="AA95" s="118">
        <v>1</v>
      </c>
      <c r="AB95" s="118">
        <v>0</v>
      </c>
      <c r="AC95" s="118">
        <v>0</v>
      </c>
      <c r="AD95" s="118">
        <v>0</v>
      </c>
      <c r="AE95" s="118">
        <v>0</v>
      </c>
      <c r="AF95" s="118">
        <v>0</v>
      </c>
      <c r="AG95" s="90">
        <f t="shared" si="28"/>
        <v>1</v>
      </c>
      <c r="AH95" s="91">
        <f t="shared" si="29"/>
        <v>625856.85714285716</v>
      </c>
      <c r="AI95" s="91">
        <f t="shared" si="27"/>
        <v>1</v>
      </c>
      <c r="AJ95" s="91" t="e">
        <f t="shared" si="27"/>
        <v>#VALUE!</v>
      </c>
      <c r="AK95" s="91" t="e">
        <f t="shared" si="27"/>
        <v>#VALUE!</v>
      </c>
      <c r="AL95" s="91" t="e">
        <f t="shared" si="26"/>
        <v>#VALUE!</v>
      </c>
      <c r="AM95" s="91" t="e">
        <f t="shared" si="26"/>
        <v>#VALUE!</v>
      </c>
      <c r="AN95" s="91" t="e">
        <f t="shared" si="26"/>
        <v>#VALUE!</v>
      </c>
      <c r="AO95" s="91">
        <f t="shared" si="19"/>
        <v>625856.85714285716</v>
      </c>
      <c r="AP95" s="91">
        <f t="shared" si="20"/>
        <v>1</v>
      </c>
      <c r="AQ95" s="91" t="e">
        <f t="shared" si="21"/>
        <v>#VALUE!</v>
      </c>
      <c r="AR95" s="91" t="e">
        <f t="shared" si="22"/>
        <v>#VALUE!</v>
      </c>
      <c r="AS95" s="91" t="e">
        <f t="shared" si="23"/>
        <v>#VALUE!</v>
      </c>
      <c r="AT95" s="91" t="e">
        <f t="shared" si="24"/>
        <v>#VALUE!</v>
      </c>
      <c r="AU95" s="91" t="e">
        <f t="shared" si="25"/>
        <v>#VALUE!</v>
      </c>
    </row>
    <row r="96" spans="1:47" x14ac:dyDescent="0.3">
      <c r="A96" s="111">
        <v>50</v>
      </c>
      <c r="B96" s="103" t="s">
        <v>3450</v>
      </c>
      <c r="C96" s="103" t="s">
        <v>3451</v>
      </c>
      <c r="D96" s="103">
        <f>VLOOKUP(C96,'[2]PY数据库匹配筛选化合物(未去除重复)'!$B:$Q,12,0)</f>
        <v>0</v>
      </c>
      <c r="E96" s="103">
        <v>4.3739999999999997</v>
      </c>
      <c r="F96" s="103" t="s">
        <v>233</v>
      </c>
      <c r="G96" s="103"/>
      <c r="H96" s="103"/>
      <c r="I96" s="103">
        <v>96.8</v>
      </c>
      <c r="J96" s="103">
        <v>99.7</v>
      </c>
      <c r="K96" s="103">
        <v>100</v>
      </c>
      <c r="L96" s="103">
        <v>779</v>
      </c>
      <c r="M96" s="103">
        <v>837</v>
      </c>
      <c r="N96" s="103" t="s">
        <v>87</v>
      </c>
      <c r="O96" s="103">
        <v>0</v>
      </c>
      <c r="P96" s="103"/>
      <c r="Q96" s="103" t="s">
        <v>87</v>
      </c>
      <c r="R96" s="103">
        <v>165586</v>
      </c>
      <c r="S96" s="103"/>
      <c r="T96" s="104" t="s">
        <v>87</v>
      </c>
      <c r="U96" s="104" t="s">
        <v>87</v>
      </c>
      <c r="V96" s="104" t="s">
        <v>87</v>
      </c>
      <c r="W96" s="104">
        <v>219922.57142857142</v>
      </c>
      <c r="X96" s="104">
        <v>918642</v>
      </c>
      <c r="Y96" s="104">
        <v>26198.571428571428</v>
      </c>
      <c r="Z96" s="90">
        <v>4</v>
      </c>
      <c r="AA96" s="118" t="e">
        <v>#DIV/0!</v>
      </c>
      <c r="AB96" s="118" t="e">
        <v>#DIV/0!</v>
      </c>
      <c r="AC96" s="118" t="e">
        <v>#DIV/0!</v>
      </c>
      <c r="AD96" s="118">
        <v>1</v>
      </c>
      <c r="AE96" s="118">
        <v>0.5</v>
      </c>
      <c r="AF96" s="118">
        <v>0.33333333333333331</v>
      </c>
      <c r="AG96" s="90">
        <f t="shared" si="28"/>
        <v>3</v>
      </c>
      <c r="AH96" s="91">
        <f t="shared" si="29"/>
        <v>26198.571428571428</v>
      </c>
      <c r="AI96" s="91" t="e">
        <f t="shared" si="27"/>
        <v>#VALUE!</v>
      </c>
      <c r="AJ96" s="91" t="e">
        <f t="shared" si="27"/>
        <v>#VALUE!</v>
      </c>
      <c r="AK96" s="91" t="e">
        <f t="shared" si="27"/>
        <v>#VALUE!</v>
      </c>
      <c r="AL96" s="91">
        <f t="shared" si="26"/>
        <v>8.3944489884944655</v>
      </c>
      <c r="AM96" s="91">
        <f t="shared" si="26"/>
        <v>35.064583674137083</v>
      </c>
      <c r="AN96" s="91">
        <f t="shared" si="26"/>
        <v>1</v>
      </c>
      <c r="AO96" s="91">
        <f t="shared" si="19"/>
        <v>1164763.1428571427</v>
      </c>
      <c r="AP96" s="91" t="e">
        <f t="shared" si="20"/>
        <v>#VALUE!</v>
      </c>
      <c r="AQ96" s="91" t="e">
        <f t="shared" si="21"/>
        <v>#VALUE!</v>
      </c>
      <c r="AR96" s="91" t="e">
        <f t="shared" si="22"/>
        <v>#VALUE!</v>
      </c>
      <c r="AS96" s="91">
        <f t="shared" si="23"/>
        <v>0.18881312718146745</v>
      </c>
      <c r="AT96" s="91">
        <f t="shared" si="24"/>
        <v>0.78869425568067675</v>
      </c>
      <c r="AU96" s="91">
        <f t="shared" si="25"/>
        <v>2.2492617137855865E-2</v>
      </c>
    </row>
    <row r="97" spans="1:47" ht="46.8" x14ac:dyDescent="0.3">
      <c r="A97" s="111">
        <v>51</v>
      </c>
      <c r="B97" s="103" t="s">
        <v>3452</v>
      </c>
      <c r="C97" s="103" t="s">
        <v>3453</v>
      </c>
      <c r="D97" s="103">
        <f>VLOOKUP(C97,'[2]PY数据库匹配筛选化合物(未去除重复)'!$B:$Q,12,0)</f>
        <v>0</v>
      </c>
      <c r="E97" s="103">
        <v>4.45</v>
      </c>
      <c r="F97" s="103" t="s">
        <v>1850</v>
      </c>
      <c r="G97" s="103"/>
      <c r="H97" s="103"/>
      <c r="I97" s="103">
        <v>97</v>
      </c>
      <c r="J97" s="103">
        <v>94.6</v>
      </c>
      <c r="K97" s="103">
        <v>100</v>
      </c>
      <c r="L97" s="103">
        <v>763</v>
      </c>
      <c r="M97" s="103">
        <v>850</v>
      </c>
      <c r="N97" s="103" t="s">
        <v>87</v>
      </c>
      <c r="O97" s="103">
        <v>0</v>
      </c>
      <c r="P97" s="103"/>
      <c r="Q97" s="103">
        <v>97007.571428571435</v>
      </c>
      <c r="R97" s="103" t="s">
        <v>87</v>
      </c>
      <c r="S97" s="103"/>
      <c r="T97" s="104"/>
      <c r="U97" s="104" t="s">
        <v>87</v>
      </c>
      <c r="V97" s="104" t="s">
        <v>87</v>
      </c>
      <c r="W97" s="104" t="s">
        <v>87</v>
      </c>
      <c r="X97" s="104" t="s">
        <v>87</v>
      </c>
      <c r="Y97" s="104" t="s">
        <v>87</v>
      </c>
      <c r="Z97" s="90">
        <v>1</v>
      </c>
      <c r="AA97" s="118" t="e">
        <v>#DIV/0!</v>
      </c>
      <c r="AB97" s="118" t="e">
        <v>#DIV/0!</v>
      </c>
      <c r="AC97" s="118" t="e">
        <v>#DIV/0!</v>
      </c>
      <c r="AD97" s="118" t="e">
        <v>#DIV/0!</v>
      </c>
      <c r="AE97" s="118" t="e">
        <v>#DIV/0!</v>
      </c>
      <c r="AF97" s="118" t="e">
        <v>#DIV/0!</v>
      </c>
      <c r="AG97" s="90">
        <f t="shared" si="28"/>
        <v>0</v>
      </c>
      <c r="AH97" s="91">
        <f t="shared" si="29"/>
        <v>0</v>
      </c>
      <c r="AI97" s="91" t="e">
        <f t="shared" si="27"/>
        <v>#DIV/0!</v>
      </c>
      <c r="AJ97" s="91" t="e">
        <f t="shared" si="27"/>
        <v>#VALUE!</v>
      </c>
      <c r="AK97" s="91" t="e">
        <f t="shared" si="27"/>
        <v>#VALUE!</v>
      </c>
      <c r="AL97" s="91" t="e">
        <f t="shared" si="26"/>
        <v>#VALUE!</v>
      </c>
      <c r="AM97" s="91" t="e">
        <f t="shared" si="26"/>
        <v>#VALUE!</v>
      </c>
      <c r="AN97" s="91" t="e">
        <f t="shared" si="26"/>
        <v>#VALUE!</v>
      </c>
      <c r="AO97" s="91">
        <f t="shared" si="19"/>
        <v>0</v>
      </c>
      <c r="AP97" s="91" t="e">
        <f t="shared" si="20"/>
        <v>#DIV/0!</v>
      </c>
      <c r="AQ97" s="91" t="e">
        <f t="shared" si="21"/>
        <v>#VALUE!</v>
      </c>
      <c r="AR97" s="91" t="e">
        <f t="shared" si="22"/>
        <v>#VALUE!</v>
      </c>
      <c r="AS97" s="91" t="e">
        <f t="shared" si="23"/>
        <v>#VALUE!</v>
      </c>
      <c r="AT97" s="91" t="e">
        <f t="shared" si="24"/>
        <v>#VALUE!</v>
      </c>
      <c r="AU97" s="91" t="e">
        <f t="shared" si="25"/>
        <v>#VALUE!</v>
      </c>
    </row>
    <row r="98" spans="1:47" ht="46.8" x14ac:dyDescent="0.3">
      <c r="A98" s="111">
        <v>52</v>
      </c>
      <c r="B98" s="103" t="s">
        <v>3454</v>
      </c>
      <c r="C98" s="103" t="s">
        <v>3103</v>
      </c>
      <c r="D98" s="103">
        <f>VLOOKUP(C98,'[2]PY数据库匹配筛选化合物(未去除重复)'!$B:$Q,12,0)</f>
        <v>0</v>
      </c>
      <c r="E98" s="103">
        <v>4.4539999999999997</v>
      </c>
      <c r="F98" s="103" t="s">
        <v>3104</v>
      </c>
      <c r="G98" s="103"/>
      <c r="H98" s="103"/>
      <c r="I98" s="103">
        <v>98.6</v>
      </c>
      <c r="J98" s="103">
        <v>97.8</v>
      </c>
      <c r="K98" s="103">
        <v>100</v>
      </c>
      <c r="L98" s="103">
        <v>913</v>
      </c>
      <c r="M98" s="103">
        <v>930</v>
      </c>
      <c r="N98" s="103" t="s">
        <v>87</v>
      </c>
      <c r="O98" s="103">
        <v>0</v>
      </c>
      <c r="P98" s="103"/>
      <c r="Q98" s="103">
        <v>78713.71428571429</v>
      </c>
      <c r="R98" s="103">
        <v>180716.5</v>
      </c>
      <c r="S98" s="103"/>
      <c r="T98" s="104">
        <v>680450</v>
      </c>
      <c r="U98" s="104" t="s">
        <v>87</v>
      </c>
      <c r="V98" s="104" t="s">
        <v>87</v>
      </c>
      <c r="W98" s="104" t="s">
        <v>87</v>
      </c>
      <c r="X98" s="104" t="s">
        <v>87</v>
      </c>
      <c r="Y98" s="104" t="s">
        <v>87</v>
      </c>
      <c r="Z98" s="90">
        <v>3</v>
      </c>
      <c r="AA98" s="118">
        <v>1</v>
      </c>
      <c r="AB98" s="118">
        <v>0</v>
      </c>
      <c r="AC98" s="118">
        <v>0</v>
      </c>
      <c r="AD98" s="118">
        <v>0</v>
      </c>
      <c r="AE98" s="118">
        <v>0</v>
      </c>
      <c r="AF98" s="118">
        <v>0</v>
      </c>
      <c r="AG98" s="90">
        <f t="shared" si="28"/>
        <v>1</v>
      </c>
      <c r="AH98" s="91">
        <f t="shared" si="29"/>
        <v>680450</v>
      </c>
      <c r="AI98" s="91">
        <f t="shared" si="27"/>
        <v>1</v>
      </c>
      <c r="AJ98" s="91" t="e">
        <f t="shared" si="27"/>
        <v>#VALUE!</v>
      </c>
      <c r="AK98" s="91" t="e">
        <f t="shared" si="27"/>
        <v>#VALUE!</v>
      </c>
      <c r="AL98" s="91" t="e">
        <f t="shared" si="26"/>
        <v>#VALUE!</v>
      </c>
      <c r="AM98" s="91" t="e">
        <f t="shared" si="26"/>
        <v>#VALUE!</v>
      </c>
      <c r="AN98" s="91" t="e">
        <f t="shared" si="26"/>
        <v>#VALUE!</v>
      </c>
      <c r="AO98" s="91">
        <f t="shared" si="19"/>
        <v>680450</v>
      </c>
      <c r="AP98" s="91">
        <f t="shared" si="20"/>
        <v>1</v>
      </c>
      <c r="AQ98" s="91" t="e">
        <f t="shared" si="21"/>
        <v>#VALUE!</v>
      </c>
      <c r="AR98" s="91" t="e">
        <f t="shared" si="22"/>
        <v>#VALUE!</v>
      </c>
      <c r="AS98" s="91" t="e">
        <f t="shared" si="23"/>
        <v>#VALUE!</v>
      </c>
      <c r="AT98" s="91" t="e">
        <f t="shared" si="24"/>
        <v>#VALUE!</v>
      </c>
      <c r="AU98" s="91" t="e">
        <f t="shared" si="25"/>
        <v>#VALUE!</v>
      </c>
    </row>
    <row r="99" spans="1:47" x14ac:dyDescent="0.3">
      <c r="A99" s="111">
        <v>53</v>
      </c>
      <c r="B99" s="103" t="s">
        <v>3455</v>
      </c>
      <c r="C99" s="103" t="s">
        <v>3456</v>
      </c>
      <c r="D99" s="103" t="str">
        <f>VLOOKUP(C99,'[2]PY数据库匹配筛选化合物(未去除重复)'!$B:$Q,12,0)</f>
        <v>35329-42-1</v>
      </c>
      <c r="E99" s="103">
        <v>4.4850000000000003</v>
      </c>
      <c r="F99" s="103" t="s">
        <v>1260</v>
      </c>
      <c r="G99" s="103"/>
      <c r="H99" s="103"/>
      <c r="I99" s="103">
        <v>98.1</v>
      </c>
      <c r="J99" s="103">
        <v>100</v>
      </c>
      <c r="K99" s="103">
        <v>100</v>
      </c>
      <c r="L99" s="103">
        <v>816</v>
      </c>
      <c r="M99" s="103">
        <v>902</v>
      </c>
      <c r="N99" s="103">
        <v>1036</v>
      </c>
      <c r="O99" s="103">
        <v>1284.2981</v>
      </c>
      <c r="P99" s="103"/>
      <c r="Q99" s="103">
        <v>113980</v>
      </c>
      <c r="R99" s="103" t="s">
        <v>87</v>
      </c>
      <c r="S99" s="103"/>
      <c r="T99" s="104">
        <v>1303.4285714285713</v>
      </c>
      <c r="U99" s="104">
        <v>1046.5714285714287</v>
      </c>
      <c r="V99" s="104" t="s">
        <v>87</v>
      </c>
      <c r="W99" s="104">
        <v>2856.8571428571427</v>
      </c>
      <c r="X99" s="104">
        <v>357.42857142857144</v>
      </c>
      <c r="Y99" s="104">
        <v>645.42857142857144</v>
      </c>
      <c r="Z99" s="90">
        <v>6</v>
      </c>
      <c r="AA99" s="118">
        <v>1</v>
      </c>
      <c r="AB99" s="118">
        <v>0.5</v>
      </c>
      <c r="AC99" s="118">
        <v>0</v>
      </c>
      <c r="AD99" s="118">
        <v>0.33333333333333331</v>
      </c>
      <c r="AE99" s="118">
        <v>0.25</v>
      </c>
      <c r="AF99" s="118">
        <v>0.2</v>
      </c>
      <c r="AG99" s="90">
        <f t="shared" si="28"/>
        <v>5</v>
      </c>
      <c r="AH99" s="91">
        <f t="shared" si="29"/>
        <v>357.42857142857144</v>
      </c>
      <c r="AI99" s="91">
        <f t="shared" si="27"/>
        <v>3.6466826538768982</v>
      </c>
      <c r="AJ99" s="91">
        <f t="shared" si="27"/>
        <v>2.9280575539568345</v>
      </c>
      <c r="AK99" s="91" t="e">
        <f t="shared" si="27"/>
        <v>#VALUE!</v>
      </c>
      <c r="AL99" s="91">
        <f t="shared" si="26"/>
        <v>7.9928057553956826</v>
      </c>
      <c r="AM99" s="91">
        <f t="shared" si="26"/>
        <v>1</v>
      </c>
      <c r="AN99" s="91">
        <f t="shared" si="26"/>
        <v>1.8057553956834531</v>
      </c>
      <c r="AO99" s="91">
        <f t="shared" si="19"/>
        <v>6209.7142857142862</v>
      </c>
      <c r="AP99" s="91">
        <f t="shared" si="20"/>
        <v>0.20990153676267595</v>
      </c>
      <c r="AQ99" s="91">
        <f t="shared" si="21"/>
        <v>0.16853777491487992</v>
      </c>
      <c r="AR99" s="91" t="e">
        <f t="shared" si="22"/>
        <v>#VALUE!</v>
      </c>
      <c r="AS99" s="91">
        <f t="shared" si="23"/>
        <v>0.46006257476764512</v>
      </c>
      <c r="AT99" s="91">
        <f t="shared" si="24"/>
        <v>5.7559584061838594E-2</v>
      </c>
      <c r="AU99" s="91">
        <f t="shared" si="25"/>
        <v>0.10393852949296033</v>
      </c>
    </row>
    <row r="100" spans="1:47" ht="31.2" x14ac:dyDescent="0.3">
      <c r="A100" s="111">
        <v>54</v>
      </c>
      <c r="B100" s="103" t="s">
        <v>3457</v>
      </c>
      <c r="C100" s="103" t="s">
        <v>3458</v>
      </c>
      <c r="D100" s="103">
        <f>VLOOKUP(C100,'[2]PY数据库匹配筛选化合物(未去除重复)'!$B:$Q,12,0)</f>
        <v>0</v>
      </c>
      <c r="E100" s="103">
        <v>4.532</v>
      </c>
      <c r="F100" s="103" t="s">
        <v>1256</v>
      </c>
      <c r="G100" s="103"/>
      <c r="H100" s="103"/>
      <c r="I100" s="103">
        <v>99.9</v>
      </c>
      <c r="J100" s="103">
        <v>94.9</v>
      </c>
      <c r="K100" s="103">
        <v>100</v>
      </c>
      <c r="L100" s="103">
        <v>823</v>
      </c>
      <c r="M100" s="103">
        <v>994</v>
      </c>
      <c r="N100" s="103" t="s">
        <v>87</v>
      </c>
      <c r="O100" s="103">
        <v>0</v>
      </c>
      <c r="P100" s="103"/>
      <c r="Q100" s="103">
        <v>172044.28571428574</v>
      </c>
      <c r="R100" s="103" t="s">
        <v>87</v>
      </c>
      <c r="S100" s="103"/>
      <c r="T100" s="104" t="s">
        <v>87</v>
      </c>
      <c r="U100" s="104" t="s">
        <v>87</v>
      </c>
      <c r="V100" s="104" t="s">
        <v>87</v>
      </c>
      <c r="W100" s="104">
        <v>365401.14285714284</v>
      </c>
      <c r="X100" s="104">
        <v>811.71428571428567</v>
      </c>
      <c r="Y100" s="104" t="s">
        <v>87</v>
      </c>
      <c r="Z100" s="90">
        <v>3</v>
      </c>
      <c r="AA100" s="118" t="e">
        <v>#DIV/0!</v>
      </c>
      <c r="AB100" s="118" t="e">
        <v>#DIV/0!</v>
      </c>
      <c r="AC100" s="118" t="e">
        <v>#DIV/0!</v>
      </c>
      <c r="AD100" s="118">
        <v>1</v>
      </c>
      <c r="AE100" s="118">
        <v>0.5</v>
      </c>
      <c r="AF100" s="118">
        <v>0</v>
      </c>
      <c r="AG100" s="90">
        <f t="shared" si="28"/>
        <v>2</v>
      </c>
      <c r="AH100" s="91">
        <f t="shared" si="29"/>
        <v>811.71428571428567</v>
      </c>
      <c r="AI100" s="91" t="e">
        <f t="shared" si="27"/>
        <v>#VALUE!</v>
      </c>
      <c r="AJ100" s="91" t="e">
        <f t="shared" si="27"/>
        <v>#VALUE!</v>
      </c>
      <c r="AK100" s="91" t="e">
        <f t="shared" si="27"/>
        <v>#VALUE!</v>
      </c>
      <c r="AL100" s="91">
        <f t="shared" si="26"/>
        <v>450.15980288630766</v>
      </c>
      <c r="AM100" s="91">
        <f t="shared" si="26"/>
        <v>1</v>
      </c>
      <c r="AN100" s="91" t="e">
        <f t="shared" si="26"/>
        <v>#VALUE!</v>
      </c>
      <c r="AO100" s="91">
        <f t="shared" si="19"/>
        <v>366212.8571428571</v>
      </c>
      <c r="AP100" s="91" t="e">
        <f t="shared" si="20"/>
        <v>#VALUE!</v>
      </c>
      <c r="AQ100" s="91" t="e">
        <f t="shared" si="21"/>
        <v>#VALUE!</v>
      </c>
      <c r="AR100" s="91" t="e">
        <f t="shared" si="22"/>
        <v>#VALUE!</v>
      </c>
      <c r="AS100" s="91">
        <f t="shared" si="23"/>
        <v>0.99778349047587478</v>
      </c>
      <c r="AT100" s="91">
        <f t="shared" si="24"/>
        <v>2.2165095241253137E-3</v>
      </c>
      <c r="AU100" s="91" t="e">
        <f t="shared" si="25"/>
        <v>#VALUE!</v>
      </c>
    </row>
    <row r="101" spans="1:47" x14ac:dyDescent="0.3">
      <c r="A101" s="111">
        <v>55</v>
      </c>
      <c r="B101" s="103" t="s">
        <v>3459</v>
      </c>
      <c r="C101" s="103" t="s">
        <v>3460</v>
      </c>
      <c r="D101" s="103" t="str">
        <f>VLOOKUP(C101,'[2]PY数据库匹配筛选化合物(未去除重复)'!$B:$Q,12,0)</f>
        <v>4984-85-4</v>
      </c>
      <c r="E101" s="103">
        <v>4.5350000000000001</v>
      </c>
      <c r="F101" s="103" t="s">
        <v>1723</v>
      </c>
      <c r="G101" s="103"/>
      <c r="H101" s="103"/>
      <c r="I101" s="103">
        <v>98.8</v>
      </c>
      <c r="J101" s="103">
        <v>98.4</v>
      </c>
      <c r="K101" s="103">
        <v>100</v>
      </c>
      <c r="L101" s="103">
        <v>889</v>
      </c>
      <c r="M101" s="103">
        <v>941</v>
      </c>
      <c r="N101" s="103"/>
      <c r="O101" s="103"/>
      <c r="P101" s="103"/>
      <c r="Q101" s="103">
        <v>26589257.142857146</v>
      </c>
      <c r="R101" s="103" t="s">
        <v>87</v>
      </c>
      <c r="S101" s="103"/>
      <c r="T101" s="104">
        <v>11041.714285714286</v>
      </c>
      <c r="U101" s="104" t="s">
        <v>87</v>
      </c>
      <c r="V101" s="104" t="s">
        <v>87</v>
      </c>
      <c r="W101" s="104">
        <v>679557.14285714284</v>
      </c>
      <c r="X101" s="104" t="s">
        <v>87</v>
      </c>
      <c r="Y101" s="104" t="s">
        <v>87</v>
      </c>
      <c r="Z101" s="90">
        <v>3</v>
      </c>
      <c r="AA101" s="118">
        <v>1</v>
      </c>
      <c r="AB101" s="118">
        <v>0</v>
      </c>
      <c r="AC101" s="118">
        <v>0</v>
      </c>
      <c r="AD101" s="118">
        <v>0.5</v>
      </c>
      <c r="AE101" s="118">
        <v>0</v>
      </c>
      <c r="AF101" s="118">
        <v>0</v>
      </c>
      <c r="AG101" s="90">
        <f t="shared" si="28"/>
        <v>2</v>
      </c>
      <c r="AH101" s="91">
        <f t="shared" si="29"/>
        <v>11041.714285714286</v>
      </c>
      <c r="AI101" s="91">
        <f t="shared" si="27"/>
        <v>1</v>
      </c>
      <c r="AJ101" s="91" t="e">
        <f t="shared" si="27"/>
        <v>#VALUE!</v>
      </c>
      <c r="AK101" s="91" t="e">
        <f t="shared" si="27"/>
        <v>#VALUE!</v>
      </c>
      <c r="AL101" s="91">
        <f t="shared" si="26"/>
        <v>61.544532422501675</v>
      </c>
      <c r="AM101" s="91" t="e">
        <f t="shared" si="26"/>
        <v>#VALUE!</v>
      </c>
      <c r="AN101" s="91" t="e">
        <f t="shared" si="26"/>
        <v>#VALUE!</v>
      </c>
      <c r="AO101" s="91">
        <f t="shared" si="19"/>
        <v>690598.85714285716</v>
      </c>
      <c r="AP101" s="91">
        <f t="shared" si="20"/>
        <v>1.5988607816983687E-2</v>
      </c>
      <c r="AQ101" s="91" t="e">
        <f t="shared" si="21"/>
        <v>#VALUE!</v>
      </c>
      <c r="AR101" s="91" t="e">
        <f t="shared" si="22"/>
        <v>#VALUE!</v>
      </c>
      <c r="AS101" s="91">
        <f t="shared" si="23"/>
        <v>0.98401139218301625</v>
      </c>
      <c r="AT101" s="91" t="e">
        <f t="shared" si="24"/>
        <v>#VALUE!</v>
      </c>
      <c r="AU101" s="91" t="e">
        <f t="shared" si="25"/>
        <v>#VALUE!</v>
      </c>
    </row>
    <row r="102" spans="1:47" ht="31.2" x14ac:dyDescent="0.3">
      <c r="A102" s="111">
        <v>56</v>
      </c>
      <c r="B102" s="103" t="s">
        <v>3461</v>
      </c>
      <c r="C102" s="103" t="s">
        <v>3462</v>
      </c>
      <c r="D102" s="103" t="str">
        <f>VLOOKUP(C102,'[2]PY数据库匹配筛选化合物(未去除重复)'!$B:$Q,12,0)</f>
        <v>105-38-4</v>
      </c>
      <c r="E102" s="103">
        <v>4.6539999999999999</v>
      </c>
      <c r="F102" s="103" t="s">
        <v>558</v>
      </c>
      <c r="G102" s="103"/>
      <c r="H102" s="103"/>
      <c r="I102" s="103">
        <v>98.6</v>
      </c>
      <c r="J102" s="103">
        <v>91.2</v>
      </c>
      <c r="K102" s="103">
        <v>100</v>
      </c>
      <c r="L102" s="103">
        <v>856</v>
      </c>
      <c r="M102" s="103">
        <v>927</v>
      </c>
      <c r="N102" s="103">
        <v>1053</v>
      </c>
      <c r="O102" s="103">
        <v>689.15374999999995</v>
      </c>
      <c r="P102" s="103"/>
      <c r="Q102" s="103" t="s">
        <v>87</v>
      </c>
      <c r="R102" s="103">
        <v>14671</v>
      </c>
      <c r="S102" s="103"/>
      <c r="T102" s="104" t="s">
        <v>87</v>
      </c>
      <c r="U102" s="104" t="s">
        <v>87</v>
      </c>
      <c r="V102" s="104" t="s">
        <v>87</v>
      </c>
      <c r="W102" s="104">
        <v>452577.14285714284</v>
      </c>
      <c r="X102" s="104">
        <v>2665.1428571428573</v>
      </c>
      <c r="Y102" s="104" t="s">
        <v>87</v>
      </c>
      <c r="Z102" s="90">
        <v>3</v>
      </c>
      <c r="AA102" s="118" t="e">
        <v>#DIV/0!</v>
      </c>
      <c r="AB102" s="118" t="e">
        <v>#DIV/0!</v>
      </c>
      <c r="AC102" s="118" t="e">
        <v>#DIV/0!</v>
      </c>
      <c r="AD102" s="118">
        <v>1</v>
      </c>
      <c r="AE102" s="118">
        <v>0.5</v>
      </c>
      <c r="AF102" s="118">
        <v>0</v>
      </c>
      <c r="AG102" s="90">
        <f t="shared" si="28"/>
        <v>2</v>
      </c>
      <c r="AH102" s="91">
        <f t="shared" si="29"/>
        <v>2665.1428571428573</v>
      </c>
      <c r="AI102" s="91" t="e">
        <f t="shared" si="27"/>
        <v>#VALUE!</v>
      </c>
      <c r="AJ102" s="91" t="e">
        <f t="shared" si="27"/>
        <v>#VALUE!</v>
      </c>
      <c r="AK102" s="91" t="e">
        <f t="shared" si="27"/>
        <v>#VALUE!</v>
      </c>
      <c r="AL102" s="91">
        <f t="shared" si="26"/>
        <v>169.81346483704974</v>
      </c>
      <c r="AM102" s="91">
        <f t="shared" si="26"/>
        <v>1</v>
      </c>
      <c r="AN102" s="91" t="e">
        <f t="shared" si="26"/>
        <v>#VALUE!</v>
      </c>
      <c r="AO102" s="91">
        <f t="shared" si="19"/>
        <v>455242.28571428568</v>
      </c>
      <c r="AP102" s="91" t="e">
        <f t="shared" si="20"/>
        <v>#VALUE!</v>
      </c>
      <c r="AQ102" s="91" t="e">
        <f t="shared" si="21"/>
        <v>#VALUE!</v>
      </c>
      <c r="AR102" s="91" t="e">
        <f t="shared" si="22"/>
        <v>#VALUE!</v>
      </c>
      <c r="AS102" s="91">
        <f t="shared" si="23"/>
        <v>0.99414566058387754</v>
      </c>
      <c r="AT102" s="91">
        <f t="shared" si="24"/>
        <v>5.8543394161225306E-3</v>
      </c>
      <c r="AU102" s="91" t="e">
        <f t="shared" si="25"/>
        <v>#VALUE!</v>
      </c>
    </row>
    <row r="103" spans="1:47" x14ac:dyDescent="0.3">
      <c r="A103" s="111">
        <v>57</v>
      </c>
      <c r="B103" s="103" t="s">
        <v>3463</v>
      </c>
      <c r="C103" s="103" t="s">
        <v>3464</v>
      </c>
      <c r="D103" s="103">
        <f>VLOOKUP(C103,'[2]PY数据库匹配筛选化合物(未去除重复)'!$B:$Q,12,0)</f>
        <v>0</v>
      </c>
      <c r="E103" s="103">
        <v>4.7270000000000003</v>
      </c>
      <c r="F103" s="103" t="s">
        <v>233</v>
      </c>
      <c r="G103" s="103"/>
      <c r="H103" s="103"/>
      <c r="I103" s="103">
        <v>98</v>
      </c>
      <c r="J103" s="103">
        <v>95.8</v>
      </c>
      <c r="K103" s="103">
        <v>100</v>
      </c>
      <c r="L103" s="103">
        <v>864</v>
      </c>
      <c r="M103" s="103">
        <v>900</v>
      </c>
      <c r="N103" s="103" t="s">
        <v>87</v>
      </c>
      <c r="O103" s="103">
        <v>0</v>
      </c>
      <c r="P103" s="103"/>
      <c r="Q103" s="103">
        <v>108917.64285714287</v>
      </c>
      <c r="R103" s="103" t="s">
        <v>87</v>
      </c>
      <c r="S103" s="103"/>
      <c r="T103" s="104" t="s">
        <v>87</v>
      </c>
      <c r="U103" s="104" t="s">
        <v>87</v>
      </c>
      <c r="V103" s="104"/>
      <c r="W103" s="104"/>
      <c r="X103" s="104"/>
      <c r="Y103" s="104" t="s">
        <v>87</v>
      </c>
      <c r="Z103" s="90">
        <v>1</v>
      </c>
      <c r="AA103" s="118" t="e">
        <v>#DIV/0!</v>
      </c>
      <c r="AB103" s="118" t="e">
        <v>#DIV/0!</v>
      </c>
      <c r="AC103" s="118" t="e">
        <v>#DIV/0!</v>
      </c>
      <c r="AD103" s="118" t="e">
        <v>#DIV/0!</v>
      </c>
      <c r="AE103" s="118" t="e">
        <v>#DIV/0!</v>
      </c>
      <c r="AF103" s="118" t="e">
        <v>#DIV/0!</v>
      </c>
      <c r="AG103" s="90">
        <f t="shared" si="28"/>
        <v>0</v>
      </c>
      <c r="AH103" s="91">
        <f t="shared" si="29"/>
        <v>0</v>
      </c>
      <c r="AI103" s="91" t="e">
        <f t="shared" si="27"/>
        <v>#VALUE!</v>
      </c>
      <c r="AJ103" s="91" t="e">
        <f t="shared" si="27"/>
        <v>#VALUE!</v>
      </c>
      <c r="AK103" s="91" t="e">
        <f t="shared" si="27"/>
        <v>#DIV/0!</v>
      </c>
      <c r="AL103" s="91" t="e">
        <f t="shared" si="26"/>
        <v>#DIV/0!</v>
      </c>
      <c r="AM103" s="91" t="e">
        <f t="shared" si="26"/>
        <v>#DIV/0!</v>
      </c>
      <c r="AN103" s="91" t="e">
        <f t="shared" si="26"/>
        <v>#VALUE!</v>
      </c>
      <c r="AO103" s="91">
        <f t="shared" si="19"/>
        <v>0</v>
      </c>
      <c r="AP103" s="91" t="e">
        <f t="shared" si="20"/>
        <v>#VALUE!</v>
      </c>
      <c r="AQ103" s="91" t="e">
        <f t="shared" si="21"/>
        <v>#VALUE!</v>
      </c>
      <c r="AR103" s="91" t="e">
        <f t="shared" si="22"/>
        <v>#DIV/0!</v>
      </c>
      <c r="AS103" s="91" t="e">
        <f t="shared" si="23"/>
        <v>#DIV/0!</v>
      </c>
      <c r="AT103" s="91" t="e">
        <f t="shared" si="24"/>
        <v>#DIV/0!</v>
      </c>
      <c r="AU103" s="91" t="e">
        <f t="shared" si="25"/>
        <v>#VALUE!</v>
      </c>
    </row>
    <row r="104" spans="1:47" ht="31.2" x14ac:dyDescent="0.3">
      <c r="A104" s="111">
        <v>58</v>
      </c>
      <c r="B104" s="103" t="s">
        <v>3465</v>
      </c>
      <c r="C104" s="103" t="s">
        <v>232</v>
      </c>
      <c r="D104" s="103">
        <f>VLOOKUP(C104,'[2]PY数据库匹配筛选化合物(未去除重复)'!$B:$Q,12,0)</f>
        <v>0</v>
      </c>
      <c r="E104" s="103">
        <v>4.8259999999999996</v>
      </c>
      <c r="F104" s="103" t="s">
        <v>233</v>
      </c>
      <c r="G104" s="103"/>
      <c r="H104" s="103"/>
      <c r="I104" s="103">
        <v>97.6</v>
      </c>
      <c r="J104" s="103">
        <v>99.7</v>
      </c>
      <c r="K104" s="103">
        <v>100</v>
      </c>
      <c r="L104" s="103">
        <v>794</v>
      </c>
      <c r="M104" s="103">
        <v>878</v>
      </c>
      <c r="N104" s="103" t="s">
        <v>87</v>
      </c>
      <c r="O104" s="103">
        <v>0</v>
      </c>
      <c r="P104" s="103"/>
      <c r="Q104" s="103">
        <v>232674.14285714287</v>
      </c>
      <c r="R104" s="103">
        <v>28403</v>
      </c>
      <c r="S104" s="103"/>
      <c r="T104" s="104" t="s">
        <v>87</v>
      </c>
      <c r="U104" s="104" t="s">
        <v>87</v>
      </c>
      <c r="V104" s="104" t="s">
        <v>87</v>
      </c>
      <c r="W104" s="104">
        <v>358944.42857142858</v>
      </c>
      <c r="X104" s="104">
        <v>863363</v>
      </c>
      <c r="Y104" s="104">
        <v>29516.428571428572</v>
      </c>
      <c r="Z104" s="90">
        <v>5</v>
      </c>
      <c r="AA104" s="118" t="e">
        <v>#DIV/0!</v>
      </c>
      <c r="AB104" s="118" t="e">
        <v>#DIV/0!</v>
      </c>
      <c r="AC104" s="118" t="e">
        <v>#DIV/0!</v>
      </c>
      <c r="AD104" s="118">
        <v>1</v>
      </c>
      <c r="AE104" s="118">
        <v>0.5</v>
      </c>
      <c r="AF104" s="118">
        <v>0.33333333333333331</v>
      </c>
      <c r="AG104" s="90">
        <f t="shared" si="28"/>
        <v>3</v>
      </c>
      <c r="AH104" s="91">
        <f t="shared" si="29"/>
        <v>29516.428571428572</v>
      </c>
      <c r="AI104" s="91" t="e">
        <f t="shared" si="27"/>
        <v>#VALUE!</v>
      </c>
      <c r="AJ104" s="91" t="e">
        <f t="shared" si="27"/>
        <v>#VALUE!</v>
      </c>
      <c r="AK104" s="91" t="e">
        <f t="shared" si="27"/>
        <v>#VALUE!</v>
      </c>
      <c r="AL104" s="91">
        <f t="shared" si="26"/>
        <v>12.160835370132856</v>
      </c>
      <c r="AM104" s="91">
        <f t="shared" si="26"/>
        <v>29.250252885802094</v>
      </c>
      <c r="AN104" s="91">
        <f t="shared" si="26"/>
        <v>1</v>
      </c>
      <c r="AO104" s="91">
        <f t="shared" si="19"/>
        <v>1251823.8571428573</v>
      </c>
      <c r="AP104" s="91" t="e">
        <f t="shared" si="20"/>
        <v>#VALUE!</v>
      </c>
      <c r="AQ104" s="91" t="e">
        <f t="shared" si="21"/>
        <v>#VALUE!</v>
      </c>
      <c r="AR104" s="91" t="e">
        <f t="shared" si="22"/>
        <v>#VALUE!</v>
      </c>
      <c r="AS104" s="91">
        <f t="shared" si="23"/>
        <v>0.28673716875046429</v>
      </c>
      <c r="AT104" s="91">
        <f t="shared" si="24"/>
        <v>0.6896840917942928</v>
      </c>
      <c r="AU104" s="91">
        <f t="shared" si="25"/>
        <v>2.3578739455242845E-2</v>
      </c>
    </row>
    <row r="105" spans="1:47" x14ac:dyDescent="0.3">
      <c r="A105" s="111">
        <v>59</v>
      </c>
      <c r="B105" s="103" t="s">
        <v>3466</v>
      </c>
      <c r="C105" s="103" t="s">
        <v>3467</v>
      </c>
      <c r="D105" s="103" t="str">
        <f>VLOOKUP(C105,'[2]PY数据库匹配筛选化合物(未去除重复)'!$B:$Q,12,0)</f>
        <v>141-03-7</v>
      </c>
      <c r="E105" s="103">
        <v>4.9050000000000002</v>
      </c>
      <c r="F105" s="103" t="s">
        <v>3468</v>
      </c>
      <c r="G105" s="103"/>
      <c r="H105" s="103"/>
      <c r="I105" s="103">
        <v>98.1</v>
      </c>
      <c r="J105" s="103">
        <v>97.9</v>
      </c>
      <c r="K105" s="103">
        <v>100</v>
      </c>
      <c r="L105" s="103">
        <v>815</v>
      </c>
      <c r="M105" s="103">
        <v>905</v>
      </c>
      <c r="N105" s="103">
        <v>1078</v>
      </c>
      <c r="O105" s="103">
        <v>1567.7639999999999</v>
      </c>
      <c r="P105" s="103"/>
      <c r="Q105" s="103">
        <v>356032.85714285716</v>
      </c>
      <c r="R105" s="103" t="s">
        <v>87</v>
      </c>
      <c r="S105" s="103"/>
      <c r="T105" s="104" t="s">
        <v>87</v>
      </c>
      <c r="U105" s="104">
        <v>402.28571428571428</v>
      </c>
      <c r="V105" s="104" t="s">
        <v>87</v>
      </c>
      <c r="W105" s="104">
        <v>72494.28571428571</v>
      </c>
      <c r="X105" s="104" t="s">
        <v>87</v>
      </c>
      <c r="Y105" s="104" t="s">
        <v>87</v>
      </c>
      <c r="Z105" s="90">
        <v>3</v>
      </c>
      <c r="AA105" s="118" t="e">
        <v>#DIV/0!</v>
      </c>
      <c r="AB105" s="118">
        <v>1</v>
      </c>
      <c r="AC105" s="118">
        <v>0</v>
      </c>
      <c r="AD105" s="118">
        <v>0.5</v>
      </c>
      <c r="AE105" s="118">
        <v>0</v>
      </c>
      <c r="AF105" s="118">
        <v>0</v>
      </c>
      <c r="AG105" s="90">
        <f t="shared" si="28"/>
        <v>2</v>
      </c>
      <c r="AH105" s="91">
        <f t="shared" si="29"/>
        <v>402.28571428571428</v>
      </c>
      <c r="AI105" s="91" t="e">
        <f t="shared" si="27"/>
        <v>#VALUE!</v>
      </c>
      <c r="AJ105" s="91">
        <f t="shared" si="27"/>
        <v>1</v>
      </c>
      <c r="AK105" s="91" t="e">
        <f t="shared" si="27"/>
        <v>#VALUE!</v>
      </c>
      <c r="AL105" s="91">
        <f t="shared" si="26"/>
        <v>180.20596590909091</v>
      </c>
      <c r="AM105" s="91" t="e">
        <f t="shared" si="26"/>
        <v>#VALUE!</v>
      </c>
      <c r="AN105" s="91" t="e">
        <f t="shared" si="26"/>
        <v>#VALUE!</v>
      </c>
      <c r="AO105" s="91">
        <f t="shared" si="19"/>
        <v>72896.57142857142</v>
      </c>
      <c r="AP105" s="91" t="e">
        <f t="shared" si="20"/>
        <v>#VALUE!</v>
      </c>
      <c r="AQ105" s="91">
        <f t="shared" si="21"/>
        <v>5.5185821006670903E-3</v>
      </c>
      <c r="AR105" s="91" t="e">
        <f t="shared" si="22"/>
        <v>#VALUE!</v>
      </c>
      <c r="AS105" s="91">
        <f t="shared" si="23"/>
        <v>0.99448141789933298</v>
      </c>
      <c r="AT105" s="91" t="e">
        <f t="shared" si="24"/>
        <v>#VALUE!</v>
      </c>
      <c r="AU105" s="91" t="e">
        <f t="shared" si="25"/>
        <v>#VALUE!</v>
      </c>
    </row>
    <row r="106" spans="1:47" ht="31.2" x14ac:dyDescent="0.3">
      <c r="A106" s="111">
        <v>60</v>
      </c>
      <c r="B106" s="103" t="s">
        <v>3469</v>
      </c>
      <c r="C106" s="103" t="s">
        <v>3470</v>
      </c>
      <c r="D106" s="103">
        <f>VLOOKUP(C106,'[2]PY数据库匹配筛选化合物(未去除重复)'!$B:$Q,12,0)</f>
        <v>0</v>
      </c>
      <c r="E106" s="103">
        <v>4.9180000000000001</v>
      </c>
      <c r="F106" s="103" t="s">
        <v>920</v>
      </c>
      <c r="G106" s="103"/>
      <c r="H106" s="103"/>
      <c r="I106" s="103">
        <v>99.2</v>
      </c>
      <c r="J106" s="103">
        <v>99.5</v>
      </c>
      <c r="K106" s="103">
        <v>100</v>
      </c>
      <c r="L106" s="103">
        <v>781</v>
      </c>
      <c r="M106" s="103">
        <v>960</v>
      </c>
      <c r="N106" s="103" t="s">
        <v>87</v>
      </c>
      <c r="O106" s="103">
        <v>0</v>
      </c>
      <c r="P106" s="103"/>
      <c r="Q106" s="103">
        <v>453695.28571428574</v>
      </c>
      <c r="R106" s="103"/>
      <c r="S106" s="103"/>
      <c r="T106" s="104"/>
      <c r="U106" s="104" t="s">
        <v>87</v>
      </c>
      <c r="V106" s="104" t="s">
        <v>87</v>
      </c>
      <c r="W106" s="104">
        <v>16816.428571428572</v>
      </c>
      <c r="X106" s="104" t="s">
        <v>87</v>
      </c>
      <c r="Y106" s="104" t="s">
        <v>87</v>
      </c>
      <c r="Z106" s="90">
        <v>2</v>
      </c>
      <c r="AA106" s="118" t="e">
        <v>#DIV/0!</v>
      </c>
      <c r="AB106" s="118" t="e">
        <v>#DIV/0!</v>
      </c>
      <c r="AC106" s="118" t="e">
        <v>#DIV/0!</v>
      </c>
      <c r="AD106" s="118">
        <v>1</v>
      </c>
      <c r="AE106" s="118">
        <v>0</v>
      </c>
      <c r="AF106" s="118">
        <v>0</v>
      </c>
      <c r="AG106" s="90">
        <f t="shared" si="28"/>
        <v>1</v>
      </c>
      <c r="AH106" s="91">
        <f t="shared" si="29"/>
        <v>16816.428571428572</v>
      </c>
      <c r="AI106" s="91">
        <f t="shared" si="27"/>
        <v>0</v>
      </c>
      <c r="AJ106" s="91" t="e">
        <f t="shared" si="27"/>
        <v>#VALUE!</v>
      </c>
      <c r="AK106" s="91" t="e">
        <f t="shared" si="27"/>
        <v>#VALUE!</v>
      </c>
      <c r="AL106" s="91">
        <f t="shared" si="26"/>
        <v>1</v>
      </c>
      <c r="AM106" s="91" t="e">
        <f t="shared" si="26"/>
        <v>#VALUE!</v>
      </c>
      <c r="AN106" s="91" t="e">
        <f t="shared" si="26"/>
        <v>#VALUE!</v>
      </c>
      <c r="AO106" s="91">
        <f t="shared" si="19"/>
        <v>16816.428571428572</v>
      </c>
      <c r="AP106" s="91">
        <f t="shared" si="20"/>
        <v>0</v>
      </c>
      <c r="AQ106" s="91" t="e">
        <f t="shared" si="21"/>
        <v>#VALUE!</v>
      </c>
      <c r="AR106" s="91" t="e">
        <f t="shared" si="22"/>
        <v>#VALUE!</v>
      </c>
      <c r="AS106" s="91">
        <f t="shared" si="23"/>
        <v>1</v>
      </c>
      <c r="AT106" s="91" t="e">
        <f t="shared" si="24"/>
        <v>#VALUE!</v>
      </c>
      <c r="AU106" s="91" t="e">
        <f t="shared" si="25"/>
        <v>#VALUE!</v>
      </c>
    </row>
    <row r="107" spans="1:47" x14ac:dyDescent="0.3">
      <c r="A107" s="111">
        <v>61</v>
      </c>
      <c r="B107" s="103" t="s">
        <v>3471</v>
      </c>
      <c r="C107" s="103" t="s">
        <v>3472</v>
      </c>
      <c r="D107" s="103" t="str">
        <f>VLOOKUP(C107,'[2]PY数据库匹配筛选化合物(未去除重复)'!$B:$Q,12,0)</f>
        <v>98386-09-5</v>
      </c>
      <c r="E107" s="103">
        <v>4.9279999999999999</v>
      </c>
      <c r="F107" s="103" t="s">
        <v>435</v>
      </c>
      <c r="G107" s="103"/>
      <c r="H107" s="103"/>
      <c r="I107" s="103">
        <v>98.8</v>
      </c>
      <c r="J107" s="103">
        <v>97.4</v>
      </c>
      <c r="K107" s="103">
        <v>99.8</v>
      </c>
      <c r="L107" s="103">
        <v>860</v>
      </c>
      <c r="M107" s="103">
        <v>943</v>
      </c>
      <c r="N107" s="103">
        <v>1081</v>
      </c>
      <c r="O107" s="103">
        <v>0</v>
      </c>
      <c r="P107" s="103"/>
      <c r="Q107" s="103">
        <v>198592.85714285716</v>
      </c>
      <c r="R107" s="103">
        <v>3286</v>
      </c>
      <c r="S107" s="103"/>
      <c r="T107" s="104" t="s">
        <v>87</v>
      </c>
      <c r="U107" s="104" t="s">
        <v>87</v>
      </c>
      <c r="V107" s="104">
        <v>1017.1428571428571</v>
      </c>
      <c r="W107" s="104">
        <v>335184.85714285716</v>
      </c>
      <c r="X107" s="104">
        <v>1853.4285714285713</v>
      </c>
      <c r="Y107" s="104" t="s">
        <v>87</v>
      </c>
      <c r="Z107" s="90">
        <v>5</v>
      </c>
      <c r="AA107" s="118" t="e">
        <v>#DIV/0!</v>
      </c>
      <c r="AB107" s="118" t="e">
        <v>#DIV/0!</v>
      </c>
      <c r="AC107" s="118">
        <v>1</v>
      </c>
      <c r="AD107" s="118">
        <v>0.5</v>
      </c>
      <c r="AE107" s="118">
        <v>0.33333333333333331</v>
      </c>
      <c r="AF107" s="118">
        <v>0</v>
      </c>
      <c r="AG107" s="90">
        <f t="shared" si="28"/>
        <v>3</v>
      </c>
      <c r="AH107" s="91">
        <f t="shared" si="29"/>
        <v>1017.1428571428571</v>
      </c>
      <c r="AI107" s="91" t="e">
        <f t="shared" si="27"/>
        <v>#VALUE!</v>
      </c>
      <c r="AJ107" s="91" t="e">
        <f t="shared" si="27"/>
        <v>#VALUE!</v>
      </c>
      <c r="AK107" s="91">
        <f t="shared" si="27"/>
        <v>1</v>
      </c>
      <c r="AL107" s="91">
        <f t="shared" si="26"/>
        <v>329.53567415730339</v>
      </c>
      <c r="AM107" s="91">
        <f t="shared" si="26"/>
        <v>1.8221910112359549</v>
      </c>
      <c r="AN107" s="91" t="e">
        <f t="shared" si="26"/>
        <v>#VALUE!</v>
      </c>
      <c r="AO107" s="91">
        <f t="shared" si="19"/>
        <v>338055.42857142858</v>
      </c>
      <c r="AP107" s="91" t="e">
        <f t="shared" si="20"/>
        <v>#VALUE!</v>
      </c>
      <c r="AQ107" s="91" t="e">
        <f t="shared" si="21"/>
        <v>#VALUE!</v>
      </c>
      <c r="AR107" s="91">
        <f t="shared" si="22"/>
        <v>3.0088049804174125E-3</v>
      </c>
      <c r="AS107" s="91">
        <f t="shared" si="23"/>
        <v>0.99150857762970401</v>
      </c>
      <c r="AT107" s="91">
        <f t="shared" si="24"/>
        <v>5.4826173898785821E-3</v>
      </c>
      <c r="AU107" s="91" t="e">
        <f t="shared" si="25"/>
        <v>#VALUE!</v>
      </c>
    </row>
    <row r="108" spans="1:47" ht="62.4" x14ac:dyDescent="0.3">
      <c r="A108" s="111">
        <v>62</v>
      </c>
      <c r="B108" s="103" t="s">
        <v>3473</v>
      </c>
      <c r="C108" s="103" t="s">
        <v>3474</v>
      </c>
      <c r="D108" s="103">
        <f>VLOOKUP(C108,'[2]PY数据库匹配筛选化合物(未去除重复)'!$B:$Q,12,0)</f>
        <v>0</v>
      </c>
      <c r="E108" s="103">
        <v>4.9329999999999998</v>
      </c>
      <c r="F108" s="103" t="s">
        <v>459</v>
      </c>
      <c r="G108" s="103"/>
      <c r="H108" s="103"/>
      <c r="I108" s="103">
        <v>98.3</v>
      </c>
      <c r="J108" s="103">
        <v>96.5</v>
      </c>
      <c r="K108" s="103">
        <v>97.4</v>
      </c>
      <c r="L108" s="103">
        <v>815</v>
      </c>
      <c r="M108" s="103">
        <v>968</v>
      </c>
      <c r="N108" s="103" t="s">
        <v>87</v>
      </c>
      <c r="O108" s="103">
        <v>0</v>
      </c>
      <c r="P108" s="103"/>
      <c r="Q108" s="103">
        <v>2446430</v>
      </c>
      <c r="R108" s="103" t="s">
        <v>87</v>
      </c>
      <c r="S108" s="103"/>
      <c r="T108" s="104">
        <v>39326.857142857145</v>
      </c>
      <c r="U108" s="104" t="s">
        <v>87</v>
      </c>
      <c r="V108" s="104">
        <v>35522.285714285717</v>
      </c>
      <c r="W108" s="104">
        <v>1516749.7142857143</v>
      </c>
      <c r="X108" s="104" t="s">
        <v>87</v>
      </c>
      <c r="Y108" s="104" t="s">
        <v>87</v>
      </c>
      <c r="Z108" s="90">
        <v>4</v>
      </c>
      <c r="AA108" s="118">
        <v>1</v>
      </c>
      <c r="AB108" s="118">
        <v>0</v>
      </c>
      <c r="AC108" s="118">
        <v>0.5</v>
      </c>
      <c r="AD108" s="118">
        <v>0.33333333333333331</v>
      </c>
      <c r="AE108" s="118">
        <v>0</v>
      </c>
      <c r="AF108" s="118">
        <v>0</v>
      </c>
      <c r="AG108" s="90">
        <f t="shared" si="28"/>
        <v>3</v>
      </c>
      <c r="AH108" s="91">
        <f t="shared" si="29"/>
        <v>35522.285714285717</v>
      </c>
      <c r="AI108" s="91">
        <f t="shared" si="27"/>
        <v>1.107103789974905</v>
      </c>
      <c r="AJ108" s="91" t="e">
        <f t="shared" si="27"/>
        <v>#VALUE!</v>
      </c>
      <c r="AK108" s="91">
        <f t="shared" si="27"/>
        <v>1</v>
      </c>
      <c r="AL108" s="91">
        <f t="shared" si="26"/>
        <v>42.698539347532332</v>
      </c>
      <c r="AM108" s="91" t="e">
        <f t="shared" si="26"/>
        <v>#VALUE!</v>
      </c>
      <c r="AN108" s="91" t="e">
        <f t="shared" si="26"/>
        <v>#VALUE!</v>
      </c>
      <c r="AO108" s="91">
        <f t="shared" si="19"/>
        <v>1591598.8571428573</v>
      </c>
      <c r="AP108" s="91">
        <f t="shared" si="20"/>
        <v>2.4709025748770867E-2</v>
      </c>
      <c r="AQ108" s="91" t="e">
        <f t="shared" si="21"/>
        <v>#VALUE!</v>
      </c>
      <c r="AR108" s="91">
        <f t="shared" si="22"/>
        <v>2.2318617253880912E-2</v>
      </c>
      <c r="AS108" s="91">
        <f t="shared" si="23"/>
        <v>0.95297235699734817</v>
      </c>
      <c r="AT108" s="91" t="e">
        <f t="shared" si="24"/>
        <v>#VALUE!</v>
      </c>
      <c r="AU108" s="91" t="e">
        <f t="shared" si="25"/>
        <v>#VALUE!</v>
      </c>
    </row>
    <row r="109" spans="1:47" ht="46.8" x14ac:dyDescent="0.3">
      <c r="A109" s="111">
        <v>63</v>
      </c>
      <c r="B109" s="103" t="s">
        <v>3475</v>
      </c>
      <c r="C109" s="103" t="s">
        <v>3476</v>
      </c>
      <c r="D109" s="103">
        <f>VLOOKUP(C109,'[2]PY数据库匹配筛选化合物(未去除重复)'!$B:$Q,12,0)</f>
        <v>0</v>
      </c>
      <c r="E109" s="103">
        <v>4.9370000000000003</v>
      </c>
      <c r="F109" s="103" t="s">
        <v>3477</v>
      </c>
      <c r="G109" s="103"/>
      <c r="H109" s="103"/>
      <c r="I109" s="103">
        <v>96.4</v>
      </c>
      <c r="J109" s="103">
        <v>95.1</v>
      </c>
      <c r="K109" s="103">
        <v>100</v>
      </c>
      <c r="L109" s="103">
        <v>786</v>
      </c>
      <c r="M109" s="103">
        <v>817</v>
      </c>
      <c r="N109" s="103" t="s">
        <v>87</v>
      </c>
      <c r="O109" s="103">
        <v>0</v>
      </c>
      <c r="P109" s="103"/>
      <c r="Q109" s="103">
        <v>876995.71428571432</v>
      </c>
      <c r="R109" s="103"/>
      <c r="S109" s="103"/>
      <c r="T109" s="104" t="s">
        <v>87</v>
      </c>
      <c r="U109" s="104"/>
      <c r="V109" s="104" t="s">
        <v>87</v>
      </c>
      <c r="W109" s="104" t="s">
        <v>87</v>
      </c>
      <c r="X109" s="104" t="s">
        <v>87</v>
      </c>
      <c r="Y109" s="104" t="s">
        <v>87</v>
      </c>
      <c r="Z109" s="90">
        <v>1</v>
      </c>
      <c r="AA109" s="118" t="e">
        <v>#DIV/0!</v>
      </c>
      <c r="AB109" s="118" t="e">
        <v>#DIV/0!</v>
      </c>
      <c r="AC109" s="118" t="e">
        <v>#DIV/0!</v>
      </c>
      <c r="AD109" s="118" t="e">
        <v>#DIV/0!</v>
      </c>
      <c r="AE109" s="118" t="e">
        <v>#DIV/0!</v>
      </c>
      <c r="AF109" s="118" t="e">
        <v>#DIV/0!</v>
      </c>
      <c r="AG109" s="90">
        <f t="shared" si="28"/>
        <v>0</v>
      </c>
      <c r="AH109" s="91">
        <f t="shared" si="29"/>
        <v>0</v>
      </c>
      <c r="AI109" s="91" t="e">
        <f t="shared" si="27"/>
        <v>#VALUE!</v>
      </c>
      <c r="AJ109" s="91" t="e">
        <f t="shared" si="27"/>
        <v>#DIV/0!</v>
      </c>
      <c r="AK109" s="91" t="e">
        <f t="shared" si="27"/>
        <v>#VALUE!</v>
      </c>
      <c r="AL109" s="91" t="e">
        <f t="shared" si="26"/>
        <v>#VALUE!</v>
      </c>
      <c r="AM109" s="91" t="e">
        <f t="shared" si="26"/>
        <v>#VALUE!</v>
      </c>
      <c r="AN109" s="91" t="e">
        <f t="shared" si="26"/>
        <v>#VALUE!</v>
      </c>
      <c r="AO109" s="91">
        <f t="shared" si="19"/>
        <v>0</v>
      </c>
      <c r="AP109" s="91" t="e">
        <f t="shared" si="20"/>
        <v>#VALUE!</v>
      </c>
      <c r="AQ109" s="91" t="e">
        <f t="shared" si="21"/>
        <v>#DIV/0!</v>
      </c>
      <c r="AR109" s="91" t="e">
        <f t="shared" si="22"/>
        <v>#VALUE!</v>
      </c>
      <c r="AS109" s="91" t="e">
        <f t="shared" si="23"/>
        <v>#VALUE!</v>
      </c>
      <c r="AT109" s="91" t="e">
        <f t="shared" si="24"/>
        <v>#VALUE!</v>
      </c>
      <c r="AU109" s="91" t="e">
        <f t="shared" si="25"/>
        <v>#VALUE!</v>
      </c>
    </row>
    <row r="110" spans="1:47" ht="31.2" x14ac:dyDescent="0.3">
      <c r="A110" s="111">
        <v>64</v>
      </c>
      <c r="B110" s="103" t="s">
        <v>3478</v>
      </c>
      <c r="C110" s="103" t="s">
        <v>3479</v>
      </c>
      <c r="D110" s="103" t="str">
        <f>VLOOKUP(C110,'[2]PY数据库匹配筛选化合物(未去除重复)'!$B:$Q,12,0)</f>
        <v>4188-64-1</v>
      </c>
      <c r="E110" s="103">
        <v>4.9459999999999997</v>
      </c>
      <c r="F110" s="103" t="s">
        <v>435</v>
      </c>
      <c r="G110" s="103"/>
      <c r="H110" s="103"/>
      <c r="I110" s="103">
        <v>96.8</v>
      </c>
      <c r="J110" s="103">
        <v>97.8</v>
      </c>
      <c r="K110" s="103">
        <v>98.5</v>
      </c>
      <c r="L110" s="103">
        <v>851</v>
      </c>
      <c r="M110" s="103">
        <v>870</v>
      </c>
      <c r="N110" s="103">
        <v>1082</v>
      </c>
      <c r="O110" s="103">
        <v>0</v>
      </c>
      <c r="P110" s="103"/>
      <c r="Q110" s="103" t="s">
        <v>87</v>
      </c>
      <c r="R110" s="103">
        <v>1773.5</v>
      </c>
      <c r="S110" s="103"/>
      <c r="T110" s="104" t="s">
        <v>87</v>
      </c>
      <c r="U110" s="104" t="s">
        <v>87</v>
      </c>
      <c r="V110" s="104" t="s">
        <v>87</v>
      </c>
      <c r="W110" s="104">
        <v>35527.428571428572</v>
      </c>
      <c r="X110" s="104" t="s">
        <v>87</v>
      </c>
      <c r="Y110" s="104">
        <v>946.57142857142856</v>
      </c>
      <c r="Z110" s="90">
        <v>3</v>
      </c>
      <c r="AA110" s="118" t="e">
        <v>#DIV/0!</v>
      </c>
      <c r="AB110" s="118" t="e">
        <v>#DIV/0!</v>
      </c>
      <c r="AC110" s="118" t="e">
        <v>#DIV/0!</v>
      </c>
      <c r="AD110" s="118">
        <v>1</v>
      </c>
      <c r="AE110" s="118">
        <v>0</v>
      </c>
      <c r="AF110" s="118">
        <v>0.5</v>
      </c>
      <c r="AG110" s="90">
        <f t="shared" si="28"/>
        <v>2</v>
      </c>
      <c r="AH110" s="91">
        <f t="shared" si="29"/>
        <v>946.57142857142856</v>
      </c>
      <c r="AI110" s="91" t="e">
        <f t="shared" si="27"/>
        <v>#VALUE!</v>
      </c>
      <c r="AJ110" s="91" t="e">
        <f t="shared" si="27"/>
        <v>#VALUE!</v>
      </c>
      <c r="AK110" s="91" t="e">
        <f t="shared" si="27"/>
        <v>#VALUE!</v>
      </c>
      <c r="AL110" s="91">
        <f t="shared" si="26"/>
        <v>37.532749773619081</v>
      </c>
      <c r="AM110" s="91" t="e">
        <f t="shared" si="26"/>
        <v>#VALUE!</v>
      </c>
      <c r="AN110" s="91">
        <f t="shared" si="26"/>
        <v>1</v>
      </c>
      <c r="AO110" s="91">
        <f t="shared" ref="AO110:AO173" si="30">SUM(T110:Y110)</f>
        <v>36474</v>
      </c>
      <c r="AP110" s="91" t="e">
        <f t="shared" ref="AP110:AP173" si="31">T110/$AO110</f>
        <v>#VALUE!</v>
      </c>
      <c r="AQ110" s="91" t="e">
        <f t="shared" ref="AQ110:AQ173" si="32">U110/$AO110</f>
        <v>#VALUE!</v>
      </c>
      <c r="AR110" s="91" t="e">
        <f t="shared" ref="AR110:AR173" si="33">V110/$AO110</f>
        <v>#VALUE!</v>
      </c>
      <c r="AS110" s="91">
        <f t="shared" ref="AS110:AS173" si="34">W110/$AO110</f>
        <v>0.97404804988289118</v>
      </c>
      <c r="AT110" s="91" t="e">
        <f t="shared" ref="AT110:AT173" si="35">X110/$AO110</f>
        <v>#VALUE!</v>
      </c>
      <c r="AU110" s="91">
        <f t="shared" ref="AU110:AU173" si="36">Y110/$AO110</f>
        <v>2.5951950117108859E-2</v>
      </c>
    </row>
    <row r="111" spans="1:47" x14ac:dyDescent="0.3">
      <c r="A111" s="111">
        <v>65</v>
      </c>
      <c r="B111" s="103" t="s">
        <v>3480</v>
      </c>
      <c r="C111" s="103" t="s">
        <v>3481</v>
      </c>
      <c r="D111" s="103">
        <f>VLOOKUP(C111,'[2]PY数据库匹配筛选化合物(未去除重复)'!$B:$Q,12,0)</f>
        <v>0</v>
      </c>
      <c r="E111" s="103">
        <v>5</v>
      </c>
      <c r="F111" s="103" t="s">
        <v>3482</v>
      </c>
      <c r="G111" s="103"/>
      <c r="H111" s="103"/>
      <c r="I111" s="103">
        <v>99.4</v>
      </c>
      <c r="J111" s="103">
        <v>98.9</v>
      </c>
      <c r="K111" s="103">
        <v>100</v>
      </c>
      <c r="L111" s="103">
        <v>913</v>
      </c>
      <c r="M111" s="103">
        <v>967</v>
      </c>
      <c r="N111" s="103" t="s">
        <v>87</v>
      </c>
      <c r="O111" s="103">
        <v>0</v>
      </c>
      <c r="P111" s="103"/>
      <c r="Q111" s="103">
        <v>78939.42857142858</v>
      </c>
      <c r="R111" s="103" t="s">
        <v>87</v>
      </c>
      <c r="S111" s="103"/>
      <c r="T111" s="104">
        <v>8009.7142857142862</v>
      </c>
      <c r="U111" s="104"/>
      <c r="V111" s="104"/>
      <c r="W111" s="104">
        <v>113584</v>
      </c>
      <c r="X111" s="104"/>
      <c r="Y111" s="104" t="s">
        <v>87</v>
      </c>
      <c r="Z111" s="90">
        <v>3</v>
      </c>
      <c r="AA111" s="118">
        <v>1</v>
      </c>
      <c r="AB111" s="118">
        <v>0</v>
      </c>
      <c r="AC111" s="118">
        <v>0</v>
      </c>
      <c r="AD111" s="118">
        <v>0.5</v>
      </c>
      <c r="AE111" s="118">
        <v>0</v>
      </c>
      <c r="AF111" s="118">
        <v>0</v>
      </c>
      <c r="AG111" s="90">
        <f t="shared" si="28"/>
        <v>2</v>
      </c>
      <c r="AH111" s="91">
        <f t="shared" si="29"/>
        <v>8009.7142857142862</v>
      </c>
      <c r="AI111" s="91">
        <f t="shared" si="27"/>
        <v>1</v>
      </c>
      <c r="AJ111" s="91">
        <f t="shared" si="27"/>
        <v>0</v>
      </c>
      <c r="AK111" s="91">
        <f t="shared" si="27"/>
        <v>0</v>
      </c>
      <c r="AL111" s="91">
        <f t="shared" si="26"/>
        <v>14.180780480844687</v>
      </c>
      <c r="AM111" s="91">
        <f t="shared" si="26"/>
        <v>0</v>
      </c>
      <c r="AN111" s="91" t="e">
        <f t="shared" si="26"/>
        <v>#VALUE!</v>
      </c>
      <c r="AO111" s="91">
        <f t="shared" si="30"/>
        <v>121593.71428571429</v>
      </c>
      <c r="AP111" s="91">
        <f t="shared" si="31"/>
        <v>6.5872765979444428E-2</v>
      </c>
      <c r="AQ111" s="91">
        <f t="shared" si="32"/>
        <v>0</v>
      </c>
      <c r="AR111" s="91">
        <f t="shared" si="33"/>
        <v>0</v>
      </c>
      <c r="AS111" s="91">
        <f t="shared" si="34"/>
        <v>0.93412723402055553</v>
      </c>
      <c r="AT111" s="91">
        <f t="shared" si="35"/>
        <v>0</v>
      </c>
      <c r="AU111" s="91" t="e">
        <f t="shared" si="36"/>
        <v>#VALUE!</v>
      </c>
    </row>
    <row r="112" spans="1:47" ht="46.8" x14ac:dyDescent="0.3">
      <c r="A112" s="111">
        <v>66</v>
      </c>
      <c r="B112" s="103" t="s">
        <v>3483</v>
      </c>
      <c r="C112" s="103" t="s">
        <v>3484</v>
      </c>
      <c r="D112" s="103">
        <f>VLOOKUP(C112,'[2]PY数据库匹配筛选化合物(未去除重复)'!$B:$Q,12,0)</f>
        <v>0</v>
      </c>
      <c r="E112" s="103">
        <v>5.0149999999999997</v>
      </c>
      <c r="F112" s="103" t="s">
        <v>511</v>
      </c>
      <c r="G112" s="103"/>
      <c r="H112" s="103"/>
      <c r="I112" s="103">
        <v>98.3</v>
      </c>
      <c r="J112" s="103">
        <v>100</v>
      </c>
      <c r="K112" s="103">
        <v>100</v>
      </c>
      <c r="L112" s="103">
        <v>807</v>
      </c>
      <c r="M112" s="103">
        <v>913</v>
      </c>
      <c r="N112" s="103" t="s">
        <v>87</v>
      </c>
      <c r="O112" s="103">
        <v>0</v>
      </c>
      <c r="P112" s="103"/>
      <c r="Q112" s="103">
        <v>3597704.2857142859</v>
      </c>
      <c r="R112" s="103">
        <v>1637111.5</v>
      </c>
      <c r="S112" s="103"/>
      <c r="T112" s="104" t="s">
        <v>87</v>
      </c>
      <c r="U112" s="104" t="s">
        <v>87</v>
      </c>
      <c r="V112" s="104" t="s">
        <v>87</v>
      </c>
      <c r="W112" s="104">
        <v>844456</v>
      </c>
      <c r="X112" s="104">
        <v>3389704.2857142859</v>
      </c>
      <c r="Y112" s="104" t="s">
        <v>87</v>
      </c>
      <c r="Z112" s="90">
        <v>4</v>
      </c>
      <c r="AA112" s="118" t="e">
        <v>#DIV/0!</v>
      </c>
      <c r="AB112" s="118" t="e">
        <v>#DIV/0!</v>
      </c>
      <c r="AC112" s="118" t="e">
        <v>#DIV/0!</v>
      </c>
      <c r="AD112" s="118">
        <v>1</v>
      </c>
      <c r="AE112" s="118">
        <v>0.5</v>
      </c>
      <c r="AF112" s="118">
        <v>0</v>
      </c>
      <c r="AG112" s="90">
        <f t="shared" si="28"/>
        <v>2</v>
      </c>
      <c r="AH112" s="91">
        <f t="shared" si="29"/>
        <v>844456</v>
      </c>
      <c r="AI112" s="91" t="e">
        <f t="shared" si="27"/>
        <v>#VALUE!</v>
      </c>
      <c r="AJ112" s="91" t="e">
        <f t="shared" si="27"/>
        <v>#VALUE!</v>
      </c>
      <c r="AK112" s="91" t="e">
        <f t="shared" si="27"/>
        <v>#VALUE!</v>
      </c>
      <c r="AL112" s="91">
        <f t="shared" si="26"/>
        <v>1</v>
      </c>
      <c r="AM112" s="91">
        <f t="shared" si="26"/>
        <v>4.0140685668812655</v>
      </c>
      <c r="AN112" s="91" t="e">
        <f t="shared" si="26"/>
        <v>#VALUE!</v>
      </c>
      <c r="AO112" s="91">
        <f t="shared" si="30"/>
        <v>4234160.2857142854</v>
      </c>
      <c r="AP112" s="91" t="e">
        <f t="shared" si="31"/>
        <v>#VALUE!</v>
      </c>
      <c r="AQ112" s="91" t="e">
        <f t="shared" si="32"/>
        <v>#VALUE!</v>
      </c>
      <c r="AR112" s="91" t="e">
        <f t="shared" si="33"/>
        <v>#VALUE!</v>
      </c>
      <c r="AS112" s="91">
        <f t="shared" si="34"/>
        <v>0.19943883627861853</v>
      </c>
      <c r="AT112" s="91">
        <f t="shared" si="35"/>
        <v>0.80056116372138164</v>
      </c>
      <c r="AU112" s="91" t="e">
        <f t="shared" si="36"/>
        <v>#VALUE!</v>
      </c>
    </row>
    <row r="113" spans="1:47" ht="46.8" x14ac:dyDescent="0.3">
      <c r="A113" s="111">
        <v>67</v>
      </c>
      <c r="B113" s="103" t="s">
        <v>3485</v>
      </c>
      <c r="C113" s="103" t="s">
        <v>3486</v>
      </c>
      <c r="D113" s="103" t="str">
        <f>VLOOKUP(C113,'[2]PY数据库匹配筛选化合物(未去除重复)'!$B:$Q,12,0)</f>
        <v>74367-31-0</v>
      </c>
      <c r="E113" s="103">
        <v>5.0179999999999998</v>
      </c>
      <c r="F113" s="103" t="s">
        <v>2331</v>
      </c>
      <c r="G113" s="103"/>
      <c r="H113" s="103"/>
      <c r="I113" s="103">
        <v>98</v>
      </c>
      <c r="J113" s="103">
        <v>99.6</v>
      </c>
      <c r="K113" s="103">
        <v>100</v>
      </c>
      <c r="L113" s="103">
        <v>848</v>
      </c>
      <c r="M113" s="103">
        <v>897</v>
      </c>
      <c r="N113" s="103">
        <v>1090</v>
      </c>
      <c r="O113" s="103">
        <v>1382.5597</v>
      </c>
      <c r="P113" s="103"/>
      <c r="Q113" s="103" t="s">
        <v>87</v>
      </c>
      <c r="R113" s="103">
        <v>1972.5</v>
      </c>
      <c r="S113" s="103"/>
      <c r="T113" s="104">
        <v>693.42857142857144</v>
      </c>
      <c r="U113" s="104">
        <v>341.42857142857144</v>
      </c>
      <c r="V113" s="104" t="s">
        <v>87</v>
      </c>
      <c r="W113" s="104">
        <v>147692.85714285713</v>
      </c>
      <c r="X113" s="104" t="s">
        <v>87</v>
      </c>
      <c r="Y113" s="104" t="s">
        <v>87</v>
      </c>
      <c r="Z113" s="90">
        <v>4</v>
      </c>
      <c r="AA113" s="118">
        <v>1</v>
      </c>
      <c r="AB113" s="118">
        <v>0.5</v>
      </c>
      <c r="AC113" s="118">
        <v>0</v>
      </c>
      <c r="AD113" s="118">
        <v>0.33333333333333331</v>
      </c>
      <c r="AE113" s="118">
        <v>0</v>
      </c>
      <c r="AF113" s="118">
        <v>0</v>
      </c>
      <c r="AG113" s="90">
        <f t="shared" si="28"/>
        <v>3</v>
      </c>
      <c r="AH113" s="91">
        <f t="shared" si="29"/>
        <v>341.42857142857144</v>
      </c>
      <c r="AI113" s="91">
        <f t="shared" si="27"/>
        <v>2.0309623430962342</v>
      </c>
      <c r="AJ113" s="91">
        <f t="shared" si="27"/>
        <v>1</v>
      </c>
      <c r="AK113" s="91" t="e">
        <f t="shared" si="27"/>
        <v>#VALUE!</v>
      </c>
      <c r="AL113" s="91">
        <f t="shared" si="26"/>
        <v>432.57322175732213</v>
      </c>
      <c r="AM113" s="91" t="e">
        <f t="shared" si="26"/>
        <v>#VALUE!</v>
      </c>
      <c r="AN113" s="91" t="e">
        <f t="shared" si="26"/>
        <v>#VALUE!</v>
      </c>
      <c r="AO113" s="91">
        <f t="shared" si="30"/>
        <v>148727.71428571426</v>
      </c>
      <c r="AP113" s="91">
        <f t="shared" si="31"/>
        <v>4.6624032027847637E-3</v>
      </c>
      <c r="AQ113" s="91">
        <f t="shared" si="32"/>
        <v>2.2956620631758521E-3</v>
      </c>
      <c r="AR113" s="91" t="e">
        <f t="shared" si="33"/>
        <v>#VALUE!</v>
      </c>
      <c r="AS113" s="91">
        <f t="shared" si="34"/>
        <v>0.99304193473403946</v>
      </c>
      <c r="AT113" s="91" t="e">
        <f t="shared" si="35"/>
        <v>#VALUE!</v>
      </c>
      <c r="AU113" s="91" t="e">
        <f t="shared" si="36"/>
        <v>#VALUE!</v>
      </c>
    </row>
    <row r="114" spans="1:47" ht="46.8" x14ac:dyDescent="0.3">
      <c r="A114" s="111">
        <v>68</v>
      </c>
      <c r="B114" s="103" t="s">
        <v>3487</v>
      </c>
      <c r="C114" s="103" t="s">
        <v>3476</v>
      </c>
      <c r="D114" s="103">
        <f>VLOOKUP(C114,'[2]PY数据库匹配筛选化合物(未去除重复)'!$B:$Q,12,0)</f>
        <v>0</v>
      </c>
      <c r="E114" s="103">
        <v>5.0529999999999999</v>
      </c>
      <c r="F114" s="103" t="s">
        <v>3477</v>
      </c>
      <c r="G114" s="103"/>
      <c r="H114" s="103"/>
      <c r="I114" s="103">
        <v>95.7</v>
      </c>
      <c r="J114" s="103">
        <v>100</v>
      </c>
      <c r="K114" s="103">
        <v>100</v>
      </c>
      <c r="L114" s="103">
        <v>775</v>
      </c>
      <c r="M114" s="103">
        <v>782</v>
      </c>
      <c r="N114" s="103" t="s">
        <v>87</v>
      </c>
      <c r="O114" s="103">
        <v>0</v>
      </c>
      <c r="P114" s="103"/>
      <c r="Q114" s="103">
        <v>122965.71428571429</v>
      </c>
      <c r="R114" s="103">
        <v>2181</v>
      </c>
      <c r="S114" s="103"/>
      <c r="T114" s="104" t="s">
        <v>87</v>
      </c>
      <c r="U114" s="104">
        <v>2399.4285714285716</v>
      </c>
      <c r="V114" s="104">
        <v>11416.857142857143</v>
      </c>
      <c r="W114" s="104" t="s">
        <v>87</v>
      </c>
      <c r="X114" s="104">
        <v>107690.57142857143</v>
      </c>
      <c r="Y114" s="104" t="s">
        <v>87</v>
      </c>
      <c r="Z114" s="90">
        <v>5</v>
      </c>
      <c r="AA114" s="118" t="e">
        <v>#DIV/0!</v>
      </c>
      <c r="AB114" s="118">
        <v>1</v>
      </c>
      <c r="AC114" s="118">
        <v>0.5</v>
      </c>
      <c r="AD114" s="118">
        <v>0</v>
      </c>
      <c r="AE114" s="118">
        <v>0.33333333333333331</v>
      </c>
      <c r="AF114" s="118">
        <v>0</v>
      </c>
      <c r="AG114" s="90">
        <f t="shared" si="28"/>
        <v>3</v>
      </c>
      <c r="AH114" s="91">
        <f t="shared" si="29"/>
        <v>2399.4285714285716</v>
      </c>
      <c r="AI114" s="91" t="e">
        <f t="shared" si="27"/>
        <v>#VALUE!</v>
      </c>
      <c r="AJ114" s="91">
        <f t="shared" si="27"/>
        <v>1</v>
      </c>
      <c r="AK114" s="91">
        <f t="shared" si="27"/>
        <v>4.7581567039771375</v>
      </c>
      <c r="AL114" s="91" t="e">
        <f t="shared" si="26"/>
        <v>#VALUE!</v>
      </c>
      <c r="AM114" s="91">
        <f t="shared" si="26"/>
        <v>44.881757561324122</v>
      </c>
      <c r="AN114" s="91" t="e">
        <f t="shared" si="26"/>
        <v>#VALUE!</v>
      </c>
      <c r="AO114" s="91">
        <f t="shared" si="30"/>
        <v>121506.85714285714</v>
      </c>
      <c r="AP114" s="91" t="e">
        <f t="shared" si="31"/>
        <v>#VALUE!</v>
      </c>
      <c r="AQ114" s="91">
        <f t="shared" si="32"/>
        <v>1.974726881963158E-2</v>
      </c>
      <c r="AR114" s="91">
        <f t="shared" si="33"/>
        <v>9.3960599519368693E-2</v>
      </c>
      <c r="AS114" s="91" t="e">
        <f t="shared" si="34"/>
        <v>#VALUE!</v>
      </c>
      <c r="AT114" s="91">
        <f t="shared" si="35"/>
        <v>0.88629213166099974</v>
      </c>
      <c r="AU114" s="91" t="e">
        <f t="shared" si="36"/>
        <v>#VALUE!</v>
      </c>
    </row>
    <row r="115" spans="1:47" ht="46.8" x14ac:dyDescent="0.3">
      <c r="A115" s="111">
        <v>69</v>
      </c>
      <c r="B115" s="103" t="s">
        <v>3488</v>
      </c>
      <c r="C115" s="103" t="s">
        <v>3489</v>
      </c>
      <c r="D115" s="103">
        <f>VLOOKUP(C115,'[2]PY数据库匹配筛选化合物(未去除重复)'!$B:$Q,12,0)</f>
        <v>0</v>
      </c>
      <c r="E115" s="103">
        <v>5.0979999999999999</v>
      </c>
      <c r="F115" s="103" t="s">
        <v>511</v>
      </c>
      <c r="G115" s="103"/>
      <c r="H115" s="103"/>
      <c r="I115" s="103">
        <v>99.8</v>
      </c>
      <c r="J115" s="103">
        <v>100</v>
      </c>
      <c r="K115" s="103">
        <v>100</v>
      </c>
      <c r="L115" s="103">
        <v>818</v>
      </c>
      <c r="M115" s="103">
        <v>990</v>
      </c>
      <c r="N115" s="103" t="s">
        <v>87</v>
      </c>
      <c r="O115" s="103">
        <v>0</v>
      </c>
      <c r="P115" s="103"/>
      <c r="Q115" s="103">
        <v>7141511.4285714291</v>
      </c>
      <c r="R115" s="103">
        <v>223761</v>
      </c>
      <c r="S115" s="103"/>
      <c r="T115" s="104" t="s">
        <v>87</v>
      </c>
      <c r="U115" s="104" t="s">
        <v>87</v>
      </c>
      <c r="V115" s="104" t="s">
        <v>87</v>
      </c>
      <c r="W115" s="104">
        <v>1168653.142857143</v>
      </c>
      <c r="X115" s="104">
        <v>1282114.2857142857</v>
      </c>
      <c r="Y115" s="104" t="s">
        <v>87</v>
      </c>
      <c r="Z115" s="90">
        <v>4</v>
      </c>
      <c r="AA115" s="118" t="e">
        <v>#DIV/0!</v>
      </c>
      <c r="AB115" s="118" t="e">
        <v>#DIV/0!</v>
      </c>
      <c r="AC115" s="118" t="e">
        <v>#DIV/0!</v>
      </c>
      <c r="AD115" s="118">
        <v>1</v>
      </c>
      <c r="AE115" s="118">
        <v>0.5</v>
      </c>
      <c r="AF115" s="118">
        <v>0</v>
      </c>
      <c r="AG115" s="90">
        <f t="shared" si="28"/>
        <v>2</v>
      </c>
      <c r="AH115" s="91">
        <f t="shared" si="29"/>
        <v>1168653.142857143</v>
      </c>
      <c r="AI115" s="91" t="e">
        <f t="shared" si="27"/>
        <v>#VALUE!</v>
      </c>
      <c r="AJ115" s="91" t="e">
        <f t="shared" si="27"/>
        <v>#VALUE!</v>
      </c>
      <c r="AK115" s="91" t="e">
        <f t="shared" si="27"/>
        <v>#VALUE!</v>
      </c>
      <c r="AL115" s="91">
        <f t="shared" si="26"/>
        <v>1</v>
      </c>
      <c r="AM115" s="91">
        <f t="shared" si="26"/>
        <v>1.0970870985549666</v>
      </c>
      <c r="AN115" s="91" t="e">
        <f t="shared" si="26"/>
        <v>#VALUE!</v>
      </c>
      <c r="AO115" s="91">
        <f t="shared" si="30"/>
        <v>2450767.4285714286</v>
      </c>
      <c r="AP115" s="91" t="e">
        <f t="shared" si="31"/>
        <v>#VALUE!</v>
      </c>
      <c r="AQ115" s="91" t="e">
        <f t="shared" si="32"/>
        <v>#VALUE!</v>
      </c>
      <c r="AR115" s="91" t="e">
        <f t="shared" si="33"/>
        <v>#VALUE!</v>
      </c>
      <c r="AS115" s="91">
        <f t="shared" si="34"/>
        <v>0.47685191553992534</v>
      </c>
      <c r="AT115" s="91">
        <f t="shared" si="35"/>
        <v>0.52314808446007466</v>
      </c>
      <c r="AU115" s="91" t="e">
        <f t="shared" si="36"/>
        <v>#VALUE!</v>
      </c>
    </row>
    <row r="116" spans="1:47" ht="31.2" x14ac:dyDescent="0.3">
      <c r="A116" s="111">
        <v>70</v>
      </c>
      <c r="B116" s="103" t="s">
        <v>3490</v>
      </c>
      <c r="C116" s="103" t="s">
        <v>3491</v>
      </c>
      <c r="D116" s="103" t="str">
        <f>VLOOKUP(C116,'[2]PY数据库匹配筛选化合物(未去除重复)'!$B:$Q,12,0)</f>
        <v>41898-89-9</v>
      </c>
      <c r="E116" s="103">
        <v>5.1429999999999998</v>
      </c>
      <c r="F116" s="103" t="s">
        <v>233</v>
      </c>
      <c r="G116" s="103"/>
      <c r="H116" s="103"/>
      <c r="I116" s="103">
        <v>99.6</v>
      </c>
      <c r="J116" s="103">
        <v>100</v>
      </c>
      <c r="K116" s="103">
        <v>100</v>
      </c>
      <c r="L116" s="103">
        <v>980</v>
      </c>
      <c r="M116" s="103">
        <v>980</v>
      </c>
      <c r="N116" s="103">
        <v>1103</v>
      </c>
      <c r="O116" s="103">
        <v>0</v>
      </c>
      <c r="P116" s="103"/>
      <c r="Q116" s="103">
        <v>108141.42857142858</v>
      </c>
      <c r="R116" s="103" t="s">
        <v>87</v>
      </c>
      <c r="S116" s="103"/>
      <c r="T116" s="104" t="s">
        <v>87</v>
      </c>
      <c r="U116" s="104" t="s">
        <v>87</v>
      </c>
      <c r="V116" s="104" t="s">
        <v>87</v>
      </c>
      <c r="W116" s="104">
        <v>28030</v>
      </c>
      <c r="X116" s="104">
        <v>170464.28571428571</v>
      </c>
      <c r="Y116" s="104">
        <v>8997.7142857142862</v>
      </c>
      <c r="Z116" s="90">
        <v>4</v>
      </c>
      <c r="AA116" s="118" t="e">
        <v>#DIV/0!</v>
      </c>
      <c r="AB116" s="118" t="e">
        <v>#DIV/0!</v>
      </c>
      <c r="AC116" s="118" t="e">
        <v>#DIV/0!</v>
      </c>
      <c r="AD116" s="118">
        <v>1</v>
      </c>
      <c r="AE116" s="118">
        <v>0.5</v>
      </c>
      <c r="AF116" s="118">
        <v>0.33333333333333331</v>
      </c>
      <c r="AG116" s="90">
        <f t="shared" si="28"/>
        <v>3</v>
      </c>
      <c r="AH116" s="91">
        <f t="shared" si="29"/>
        <v>8997.7142857142862</v>
      </c>
      <c r="AI116" s="91" t="e">
        <f t="shared" si="27"/>
        <v>#VALUE!</v>
      </c>
      <c r="AJ116" s="91" t="e">
        <f t="shared" si="27"/>
        <v>#VALUE!</v>
      </c>
      <c r="AK116" s="91" t="e">
        <f t="shared" si="27"/>
        <v>#VALUE!</v>
      </c>
      <c r="AL116" s="91">
        <f t="shared" si="27"/>
        <v>3.1152356153943859</v>
      </c>
      <c r="AM116" s="91">
        <f t="shared" si="27"/>
        <v>18.945287692112281</v>
      </c>
      <c r="AN116" s="91">
        <f t="shared" si="27"/>
        <v>1</v>
      </c>
      <c r="AO116" s="91">
        <f t="shared" si="30"/>
        <v>207492</v>
      </c>
      <c r="AP116" s="91" t="e">
        <f t="shared" si="31"/>
        <v>#VALUE!</v>
      </c>
      <c r="AQ116" s="91" t="e">
        <f t="shared" si="32"/>
        <v>#VALUE!</v>
      </c>
      <c r="AR116" s="91" t="e">
        <f t="shared" si="33"/>
        <v>#VALUE!</v>
      </c>
      <c r="AS116" s="91">
        <f t="shared" si="34"/>
        <v>0.13508954562103598</v>
      </c>
      <c r="AT116" s="91">
        <f t="shared" si="35"/>
        <v>0.82154630402273687</v>
      </c>
      <c r="AU116" s="91">
        <f t="shared" si="36"/>
        <v>4.3364150356227163E-2</v>
      </c>
    </row>
    <row r="117" spans="1:47" x14ac:dyDescent="0.3">
      <c r="A117" s="111">
        <v>71</v>
      </c>
      <c r="B117" s="103" t="s">
        <v>3492</v>
      </c>
      <c r="C117" s="103" t="s">
        <v>3493</v>
      </c>
      <c r="D117" s="103" t="str">
        <f>VLOOKUP(C117,'[2]PY数据库匹配筛选化合物(未去除重复)'!$B:$Q,12,0)</f>
        <v>271-89-6</v>
      </c>
      <c r="E117" s="103">
        <v>5.2130000000000001</v>
      </c>
      <c r="F117" s="103" t="s">
        <v>3494</v>
      </c>
      <c r="G117" s="103"/>
      <c r="H117" s="103"/>
      <c r="I117" s="103">
        <v>98.8</v>
      </c>
      <c r="J117" s="103">
        <v>99.9</v>
      </c>
      <c r="K117" s="103">
        <v>100</v>
      </c>
      <c r="L117" s="103">
        <v>939</v>
      </c>
      <c r="M117" s="103">
        <v>940</v>
      </c>
      <c r="N117" s="103"/>
      <c r="O117" s="103"/>
      <c r="P117" s="103"/>
      <c r="Q117" s="103">
        <v>30151.428571428572</v>
      </c>
      <c r="R117" s="103" t="s">
        <v>87</v>
      </c>
      <c r="S117" s="103"/>
      <c r="T117" s="104">
        <v>11369.142857142857</v>
      </c>
      <c r="U117" s="104"/>
      <c r="V117" s="104"/>
      <c r="W117" s="104">
        <v>11461867.142857144</v>
      </c>
      <c r="X117" s="104">
        <v>7890279.7142857146</v>
      </c>
      <c r="Y117" s="104">
        <v>81195.428571428565</v>
      </c>
      <c r="Z117" s="90">
        <v>5</v>
      </c>
      <c r="AA117" s="118">
        <v>1</v>
      </c>
      <c r="AB117" s="118">
        <v>0</v>
      </c>
      <c r="AC117" s="118">
        <v>0</v>
      </c>
      <c r="AD117" s="118">
        <v>0.5</v>
      </c>
      <c r="AE117" s="118">
        <v>0.33333333333333331</v>
      </c>
      <c r="AF117" s="118">
        <v>0.25</v>
      </c>
      <c r="AG117" s="90">
        <f t="shared" si="28"/>
        <v>4</v>
      </c>
      <c r="AH117" s="91">
        <f t="shared" si="29"/>
        <v>11369.142857142857</v>
      </c>
      <c r="AI117" s="91">
        <f t="shared" ref="AI117:AN159" si="37">T117/$AH117</f>
        <v>1</v>
      </c>
      <c r="AJ117" s="91">
        <f t="shared" si="37"/>
        <v>0</v>
      </c>
      <c r="AK117" s="91">
        <f t="shared" si="37"/>
        <v>0</v>
      </c>
      <c r="AL117" s="91">
        <f t="shared" si="37"/>
        <v>1008.1557850824287</v>
      </c>
      <c r="AM117" s="91">
        <f t="shared" si="37"/>
        <v>694.0083182549256</v>
      </c>
      <c r="AN117" s="91">
        <f t="shared" si="37"/>
        <v>7.1417370325693605</v>
      </c>
      <c r="AO117" s="91">
        <f t="shared" si="30"/>
        <v>19444711.428571429</v>
      </c>
      <c r="AP117" s="91">
        <f t="shared" si="31"/>
        <v>5.8469074734826901E-4</v>
      </c>
      <c r="AQ117" s="91">
        <f t="shared" si="32"/>
        <v>0</v>
      </c>
      <c r="AR117" s="91">
        <f t="shared" si="33"/>
        <v>0</v>
      </c>
      <c r="AS117" s="91">
        <f t="shared" si="34"/>
        <v>0.58945935942332617</v>
      </c>
      <c r="AT117" s="91">
        <f t="shared" si="35"/>
        <v>0.40578024226638781</v>
      </c>
      <c r="AU117" s="91">
        <f t="shared" si="36"/>
        <v>4.1757075629377883E-3</v>
      </c>
    </row>
    <row r="118" spans="1:47" x14ac:dyDescent="0.3">
      <c r="A118" s="111">
        <v>72</v>
      </c>
      <c r="B118" s="103" t="s">
        <v>3495</v>
      </c>
      <c r="C118" s="103" t="s">
        <v>3496</v>
      </c>
      <c r="D118" s="103" t="str">
        <f>VLOOKUP(C118,'[2]PY数据库匹配筛选化合物(未去除重复)'!$B:$Q,12,0)</f>
        <v>1575-57-1</v>
      </c>
      <c r="E118" s="103">
        <v>5.234</v>
      </c>
      <c r="F118" s="103" t="s">
        <v>1088</v>
      </c>
      <c r="G118" s="103"/>
      <c r="H118" s="103"/>
      <c r="I118" s="103">
        <v>99.6</v>
      </c>
      <c r="J118" s="103">
        <v>80</v>
      </c>
      <c r="K118" s="103">
        <v>100</v>
      </c>
      <c r="L118" s="103">
        <v>821</v>
      </c>
      <c r="M118" s="103">
        <v>977</v>
      </c>
      <c r="N118" s="103">
        <v>1113</v>
      </c>
      <c r="O118" s="103">
        <v>940.57380000000001</v>
      </c>
      <c r="P118" s="103"/>
      <c r="Q118" s="103">
        <v>2125157.1428571432</v>
      </c>
      <c r="R118" s="103" t="s">
        <v>87</v>
      </c>
      <c r="S118" s="103"/>
      <c r="T118" s="104" t="s">
        <v>87</v>
      </c>
      <c r="U118" s="104" t="s">
        <v>87</v>
      </c>
      <c r="V118" s="104" t="s">
        <v>87</v>
      </c>
      <c r="W118" s="104">
        <v>321801.14285714284</v>
      </c>
      <c r="X118" s="104" t="s">
        <v>87</v>
      </c>
      <c r="Y118" s="104" t="s">
        <v>87</v>
      </c>
      <c r="Z118" s="90">
        <v>2</v>
      </c>
      <c r="AA118" s="118" t="e">
        <v>#DIV/0!</v>
      </c>
      <c r="AB118" s="118" t="e">
        <v>#DIV/0!</v>
      </c>
      <c r="AC118" s="118" t="e">
        <v>#DIV/0!</v>
      </c>
      <c r="AD118" s="118">
        <v>1</v>
      </c>
      <c r="AE118" s="118">
        <v>0</v>
      </c>
      <c r="AF118" s="118">
        <v>0</v>
      </c>
      <c r="AG118" s="90">
        <f t="shared" si="28"/>
        <v>1</v>
      </c>
      <c r="AH118" s="91">
        <f t="shared" si="29"/>
        <v>321801.14285714284</v>
      </c>
      <c r="AI118" s="91" t="e">
        <f t="shared" si="37"/>
        <v>#VALUE!</v>
      </c>
      <c r="AJ118" s="91" t="e">
        <f t="shared" si="37"/>
        <v>#VALUE!</v>
      </c>
      <c r="AK118" s="91" t="e">
        <f t="shared" si="37"/>
        <v>#VALUE!</v>
      </c>
      <c r="AL118" s="91">
        <f t="shared" si="37"/>
        <v>1</v>
      </c>
      <c r="AM118" s="91" t="e">
        <f t="shared" si="37"/>
        <v>#VALUE!</v>
      </c>
      <c r="AN118" s="91" t="e">
        <f t="shared" si="37"/>
        <v>#VALUE!</v>
      </c>
      <c r="AO118" s="91">
        <f t="shared" si="30"/>
        <v>321801.14285714284</v>
      </c>
      <c r="AP118" s="91" t="e">
        <f t="shared" si="31"/>
        <v>#VALUE!</v>
      </c>
      <c r="AQ118" s="91" t="e">
        <f t="shared" si="32"/>
        <v>#VALUE!</v>
      </c>
      <c r="AR118" s="91" t="e">
        <f t="shared" si="33"/>
        <v>#VALUE!</v>
      </c>
      <c r="AS118" s="91">
        <f t="shared" si="34"/>
        <v>1</v>
      </c>
      <c r="AT118" s="91" t="e">
        <f t="shared" si="35"/>
        <v>#VALUE!</v>
      </c>
      <c r="AU118" s="91" t="e">
        <f t="shared" si="36"/>
        <v>#VALUE!</v>
      </c>
    </row>
    <row r="119" spans="1:47" ht="46.8" x14ac:dyDescent="0.3">
      <c r="A119" s="111">
        <v>73</v>
      </c>
      <c r="B119" s="103" t="s">
        <v>3497</v>
      </c>
      <c r="C119" s="103" t="s">
        <v>3498</v>
      </c>
      <c r="D119" s="103">
        <f>VLOOKUP(C119,'[2]PY数据库匹配筛选化合物(未去除重复)'!$B:$Q,12,0)</f>
        <v>0</v>
      </c>
      <c r="E119" s="103">
        <v>5.2759999999999998</v>
      </c>
      <c r="F119" s="103" t="s">
        <v>202</v>
      </c>
      <c r="G119" s="103"/>
      <c r="H119" s="103"/>
      <c r="I119" s="103">
        <v>99.1</v>
      </c>
      <c r="J119" s="103">
        <v>100</v>
      </c>
      <c r="K119" s="103">
        <v>100</v>
      </c>
      <c r="L119" s="103">
        <v>922</v>
      </c>
      <c r="M119" s="103">
        <v>956</v>
      </c>
      <c r="N119" s="103" t="s">
        <v>87</v>
      </c>
      <c r="O119" s="103">
        <v>0</v>
      </c>
      <c r="P119" s="103"/>
      <c r="Q119" s="103">
        <v>600128.57142857148</v>
      </c>
      <c r="R119" s="103" t="s">
        <v>87</v>
      </c>
      <c r="S119" s="103"/>
      <c r="T119" s="104" t="s">
        <v>87</v>
      </c>
      <c r="U119" s="104" t="s">
        <v>87</v>
      </c>
      <c r="V119" s="104" t="s">
        <v>87</v>
      </c>
      <c r="W119" s="104">
        <v>7830</v>
      </c>
      <c r="X119" s="104" t="s">
        <v>87</v>
      </c>
      <c r="Y119" s="104" t="s">
        <v>87</v>
      </c>
      <c r="Z119" s="90">
        <v>2</v>
      </c>
      <c r="AA119" s="118" t="e">
        <v>#DIV/0!</v>
      </c>
      <c r="AB119" s="118" t="e">
        <v>#DIV/0!</v>
      </c>
      <c r="AC119" s="118" t="e">
        <v>#DIV/0!</v>
      </c>
      <c r="AD119" s="118">
        <v>1</v>
      </c>
      <c r="AE119" s="118">
        <v>0</v>
      </c>
      <c r="AF119" s="118">
        <v>0</v>
      </c>
      <c r="AG119" s="90">
        <f t="shared" si="28"/>
        <v>1</v>
      </c>
      <c r="AH119" s="91">
        <f t="shared" si="29"/>
        <v>7830</v>
      </c>
      <c r="AI119" s="91" t="e">
        <f t="shared" si="37"/>
        <v>#VALUE!</v>
      </c>
      <c r="AJ119" s="91" t="e">
        <f t="shared" si="37"/>
        <v>#VALUE!</v>
      </c>
      <c r="AK119" s="91" t="e">
        <f t="shared" si="37"/>
        <v>#VALUE!</v>
      </c>
      <c r="AL119" s="91">
        <f t="shared" si="37"/>
        <v>1</v>
      </c>
      <c r="AM119" s="91" t="e">
        <f t="shared" si="37"/>
        <v>#VALUE!</v>
      </c>
      <c r="AN119" s="91" t="e">
        <f t="shared" si="37"/>
        <v>#VALUE!</v>
      </c>
      <c r="AO119" s="91">
        <f t="shared" si="30"/>
        <v>7830</v>
      </c>
      <c r="AP119" s="91" t="e">
        <f t="shared" si="31"/>
        <v>#VALUE!</v>
      </c>
      <c r="AQ119" s="91" t="e">
        <f t="shared" si="32"/>
        <v>#VALUE!</v>
      </c>
      <c r="AR119" s="91" t="e">
        <f t="shared" si="33"/>
        <v>#VALUE!</v>
      </c>
      <c r="AS119" s="91">
        <f t="shared" si="34"/>
        <v>1</v>
      </c>
      <c r="AT119" s="91" t="e">
        <f t="shared" si="35"/>
        <v>#VALUE!</v>
      </c>
      <c r="AU119" s="91" t="e">
        <f t="shared" si="36"/>
        <v>#VALUE!</v>
      </c>
    </row>
    <row r="120" spans="1:47" ht="31.2" x14ac:dyDescent="0.3">
      <c r="A120" s="111">
        <v>74</v>
      </c>
      <c r="B120" s="103" t="s">
        <v>3499</v>
      </c>
      <c r="C120" s="103" t="s">
        <v>338</v>
      </c>
      <c r="D120" s="103">
        <f>VLOOKUP(C120,'[2]PY数据库匹配筛选化合物(未去除重复)'!$B:$Q,12,0)</f>
        <v>0</v>
      </c>
      <c r="E120" s="103">
        <v>5.4029999999999996</v>
      </c>
      <c r="F120" s="103" t="s">
        <v>102</v>
      </c>
      <c r="G120" s="103"/>
      <c r="H120" s="103"/>
      <c r="I120" s="103">
        <v>98.8</v>
      </c>
      <c r="J120" s="103">
        <v>99.5</v>
      </c>
      <c r="K120" s="103">
        <v>100</v>
      </c>
      <c r="L120" s="103">
        <v>801</v>
      </c>
      <c r="M120" s="103">
        <v>939</v>
      </c>
      <c r="N120" s="103" t="s">
        <v>87</v>
      </c>
      <c r="O120" s="103">
        <v>0</v>
      </c>
      <c r="P120" s="103"/>
      <c r="Q120" s="103">
        <v>84538.571428571435</v>
      </c>
      <c r="R120" s="103">
        <v>96660</v>
      </c>
      <c r="S120" s="103"/>
      <c r="T120" s="104" t="s">
        <v>87</v>
      </c>
      <c r="U120" s="104" t="s">
        <v>87</v>
      </c>
      <c r="V120" s="104" t="s">
        <v>87</v>
      </c>
      <c r="W120" s="104">
        <v>151276.28571428571</v>
      </c>
      <c r="X120" s="104">
        <v>1793577.4285714286</v>
      </c>
      <c r="Y120" s="104" t="s">
        <v>87</v>
      </c>
      <c r="Z120" s="90">
        <v>4</v>
      </c>
      <c r="AA120" s="118" t="e">
        <v>#DIV/0!</v>
      </c>
      <c r="AB120" s="118" t="e">
        <v>#DIV/0!</v>
      </c>
      <c r="AC120" s="118" t="e">
        <v>#DIV/0!</v>
      </c>
      <c r="AD120" s="118">
        <v>1</v>
      </c>
      <c r="AE120" s="118">
        <v>0.5</v>
      </c>
      <c r="AF120" s="118">
        <v>0</v>
      </c>
      <c r="AG120" s="90">
        <f t="shared" si="28"/>
        <v>2</v>
      </c>
      <c r="AH120" s="91">
        <f t="shared" si="29"/>
        <v>151276.28571428571</v>
      </c>
      <c r="AI120" s="91" t="e">
        <f t="shared" si="37"/>
        <v>#VALUE!</v>
      </c>
      <c r="AJ120" s="91" t="e">
        <f t="shared" si="37"/>
        <v>#VALUE!</v>
      </c>
      <c r="AK120" s="91" t="e">
        <f t="shared" si="37"/>
        <v>#VALUE!</v>
      </c>
      <c r="AL120" s="91">
        <f t="shared" si="37"/>
        <v>1</v>
      </c>
      <c r="AM120" s="91">
        <f t="shared" si="37"/>
        <v>11.856302659089236</v>
      </c>
      <c r="AN120" s="91" t="e">
        <f t="shared" si="37"/>
        <v>#VALUE!</v>
      </c>
      <c r="AO120" s="91">
        <f t="shared" si="30"/>
        <v>1944853.7142857143</v>
      </c>
      <c r="AP120" s="91" t="e">
        <f t="shared" si="31"/>
        <v>#VALUE!</v>
      </c>
      <c r="AQ120" s="91" t="e">
        <f t="shared" si="32"/>
        <v>#VALUE!</v>
      </c>
      <c r="AR120" s="91" t="e">
        <f t="shared" si="33"/>
        <v>#VALUE!</v>
      </c>
      <c r="AS120" s="91">
        <f t="shared" si="34"/>
        <v>7.7782860789529812E-2</v>
      </c>
      <c r="AT120" s="91">
        <f t="shared" si="35"/>
        <v>0.92221713921047022</v>
      </c>
      <c r="AU120" s="91" t="e">
        <f t="shared" si="36"/>
        <v>#VALUE!</v>
      </c>
    </row>
    <row r="121" spans="1:47" ht="31.2" x14ac:dyDescent="0.3">
      <c r="A121" s="111">
        <v>75</v>
      </c>
      <c r="B121" s="103" t="s">
        <v>3500</v>
      </c>
      <c r="C121" s="103" t="s">
        <v>510</v>
      </c>
      <c r="D121" s="103">
        <f>VLOOKUP(C121,'[2]PY数据库匹配筛选化合物(未去除重复)'!$B:$Q,12,0)</f>
        <v>0</v>
      </c>
      <c r="E121" s="103">
        <v>5.5410000000000004</v>
      </c>
      <c r="F121" s="103" t="s">
        <v>511</v>
      </c>
      <c r="G121" s="103"/>
      <c r="H121" s="103"/>
      <c r="I121" s="103">
        <v>94.4</v>
      </c>
      <c r="J121" s="103">
        <v>95.6</v>
      </c>
      <c r="K121" s="103">
        <v>97.2</v>
      </c>
      <c r="L121" s="103">
        <v>766</v>
      </c>
      <c r="M121" s="103">
        <v>777</v>
      </c>
      <c r="N121" s="103" t="s">
        <v>87</v>
      </c>
      <c r="O121" s="103">
        <v>0</v>
      </c>
      <c r="P121" s="103"/>
      <c r="Q121" s="103" t="s">
        <v>87</v>
      </c>
      <c r="R121" s="103">
        <v>2820.5</v>
      </c>
      <c r="S121" s="103"/>
      <c r="T121" s="104" t="s">
        <v>87</v>
      </c>
      <c r="U121" s="104">
        <v>654</v>
      </c>
      <c r="V121" s="104" t="s">
        <v>87</v>
      </c>
      <c r="W121" s="104">
        <v>5714.8571428571431</v>
      </c>
      <c r="X121" s="104">
        <v>13503.142857142857</v>
      </c>
      <c r="Y121" s="104" t="s">
        <v>87</v>
      </c>
      <c r="Z121" s="90">
        <v>4</v>
      </c>
      <c r="AA121" s="118" t="e">
        <v>#DIV/0!</v>
      </c>
      <c r="AB121" s="118">
        <v>1</v>
      </c>
      <c r="AC121" s="118">
        <v>0</v>
      </c>
      <c r="AD121" s="118">
        <v>0.5</v>
      </c>
      <c r="AE121" s="118">
        <v>0.33333333333333331</v>
      </c>
      <c r="AF121" s="118">
        <v>0</v>
      </c>
      <c r="AG121" s="90">
        <f t="shared" si="28"/>
        <v>3</v>
      </c>
      <c r="AH121" s="91">
        <f t="shared" si="29"/>
        <v>654</v>
      </c>
      <c r="AI121" s="91" t="e">
        <f t="shared" si="37"/>
        <v>#VALUE!</v>
      </c>
      <c r="AJ121" s="91">
        <f t="shared" si="37"/>
        <v>1</v>
      </c>
      <c r="AK121" s="91" t="e">
        <f t="shared" si="37"/>
        <v>#VALUE!</v>
      </c>
      <c r="AL121" s="91">
        <f t="shared" si="37"/>
        <v>8.7383136740934901</v>
      </c>
      <c r="AM121" s="91">
        <f t="shared" si="37"/>
        <v>20.64700742682394</v>
      </c>
      <c r="AN121" s="91" t="e">
        <f t="shared" si="37"/>
        <v>#VALUE!</v>
      </c>
      <c r="AO121" s="91">
        <f t="shared" si="30"/>
        <v>19872</v>
      </c>
      <c r="AP121" s="91" t="e">
        <f t="shared" si="31"/>
        <v>#VALUE!</v>
      </c>
      <c r="AQ121" s="91">
        <f t="shared" si="32"/>
        <v>3.2910628019323672E-2</v>
      </c>
      <c r="AR121" s="91" t="e">
        <f t="shared" si="33"/>
        <v>#VALUE!</v>
      </c>
      <c r="AS121" s="91">
        <f t="shared" si="34"/>
        <v>0.28758339084426043</v>
      </c>
      <c r="AT121" s="91">
        <f t="shared" si="35"/>
        <v>0.67950598113641592</v>
      </c>
      <c r="AU121" s="91" t="e">
        <f t="shared" si="36"/>
        <v>#VALUE!</v>
      </c>
    </row>
    <row r="122" spans="1:47" x14ac:dyDescent="0.3">
      <c r="A122" s="111">
        <v>76</v>
      </c>
      <c r="B122" s="103" t="s">
        <v>3501</v>
      </c>
      <c r="C122" s="103" t="s">
        <v>3502</v>
      </c>
      <c r="D122" s="103" t="str">
        <f>VLOOKUP(C122,'[2]PY数据库匹配筛选化合物(未去除重复)'!$B:$Q,12,0)</f>
        <v>27126-22-3</v>
      </c>
      <c r="E122" s="103">
        <v>5.5659999999999998</v>
      </c>
      <c r="F122" s="103" t="s">
        <v>3503</v>
      </c>
      <c r="G122" s="103"/>
      <c r="H122" s="103"/>
      <c r="I122" s="103">
        <v>96.8</v>
      </c>
      <c r="J122" s="103">
        <v>99.2</v>
      </c>
      <c r="K122" s="103">
        <v>100</v>
      </c>
      <c r="L122" s="103">
        <v>824</v>
      </c>
      <c r="M122" s="103">
        <v>840</v>
      </c>
      <c r="N122" s="103">
        <v>1149</v>
      </c>
      <c r="O122" s="103">
        <v>928.43939999999998</v>
      </c>
      <c r="P122" s="103"/>
      <c r="Q122" s="103">
        <v>176966</v>
      </c>
      <c r="R122" s="103" t="s">
        <v>87</v>
      </c>
      <c r="S122" s="103"/>
      <c r="T122" s="104">
        <v>1544.8571428571427</v>
      </c>
      <c r="U122" s="104" t="s">
        <v>87</v>
      </c>
      <c r="V122" s="104">
        <v>21596.857142857141</v>
      </c>
      <c r="W122" s="104">
        <v>32494.857142857145</v>
      </c>
      <c r="X122" s="104" t="s">
        <v>87</v>
      </c>
      <c r="Y122" s="104" t="s">
        <v>87</v>
      </c>
      <c r="Z122" s="90">
        <v>4</v>
      </c>
      <c r="AA122" s="118">
        <v>1</v>
      </c>
      <c r="AB122" s="118">
        <v>0</v>
      </c>
      <c r="AC122" s="118">
        <v>0.5</v>
      </c>
      <c r="AD122" s="118">
        <v>0.33333333333333331</v>
      </c>
      <c r="AE122" s="118">
        <v>0</v>
      </c>
      <c r="AF122" s="118">
        <v>0</v>
      </c>
      <c r="AG122" s="90">
        <f t="shared" si="28"/>
        <v>3</v>
      </c>
      <c r="AH122" s="91">
        <f t="shared" si="29"/>
        <v>1544.8571428571427</v>
      </c>
      <c r="AI122" s="91">
        <f t="shared" si="37"/>
        <v>1</v>
      </c>
      <c r="AJ122" s="91" t="e">
        <f t="shared" si="37"/>
        <v>#VALUE!</v>
      </c>
      <c r="AK122" s="91">
        <f t="shared" si="37"/>
        <v>13.979840946920659</v>
      </c>
      <c r="AL122" s="91">
        <f t="shared" si="37"/>
        <v>21.034214906602557</v>
      </c>
      <c r="AM122" s="91" t="e">
        <f t="shared" si="37"/>
        <v>#VALUE!</v>
      </c>
      <c r="AN122" s="91" t="e">
        <f t="shared" si="37"/>
        <v>#VALUE!</v>
      </c>
      <c r="AO122" s="91">
        <f t="shared" si="30"/>
        <v>55636.571428571428</v>
      </c>
      <c r="AP122" s="91">
        <f t="shared" si="31"/>
        <v>2.7766936444681811E-2</v>
      </c>
      <c r="AQ122" s="91" t="e">
        <f t="shared" si="32"/>
        <v>#VALUE!</v>
      </c>
      <c r="AR122" s="91">
        <f t="shared" si="33"/>
        <v>0.38817735507990631</v>
      </c>
      <c r="AS122" s="91">
        <f t="shared" si="34"/>
        <v>0.58405570847541188</v>
      </c>
      <c r="AT122" s="91" t="e">
        <f t="shared" si="35"/>
        <v>#VALUE!</v>
      </c>
      <c r="AU122" s="91" t="e">
        <f t="shared" si="36"/>
        <v>#VALUE!</v>
      </c>
    </row>
    <row r="123" spans="1:47" ht="31.2" x14ac:dyDescent="0.3">
      <c r="A123" s="111">
        <v>77</v>
      </c>
      <c r="B123" s="103" t="s">
        <v>3504</v>
      </c>
      <c r="C123" s="103" t="s">
        <v>3505</v>
      </c>
      <c r="D123" s="103" t="str">
        <f>VLOOKUP(C123,'[2]PY数据库匹配筛选化合物(未去除重复)'!$B:$Q,12,0)</f>
        <v>34161-47-2</v>
      </c>
      <c r="E123" s="103">
        <v>5.6440000000000001</v>
      </c>
      <c r="F123" s="103" t="s">
        <v>615</v>
      </c>
      <c r="G123" s="103"/>
      <c r="H123" s="103"/>
      <c r="I123" s="103">
        <v>99.3</v>
      </c>
      <c r="J123" s="103">
        <v>97.9</v>
      </c>
      <c r="K123" s="103">
        <v>100</v>
      </c>
      <c r="L123" s="103">
        <v>880</v>
      </c>
      <c r="M123" s="103">
        <v>962</v>
      </c>
      <c r="N123" s="103">
        <v>1160</v>
      </c>
      <c r="O123" s="103">
        <v>1395.8119999999999</v>
      </c>
      <c r="P123" s="103"/>
      <c r="Q123" s="103">
        <v>546355.71428571432</v>
      </c>
      <c r="R123" s="103">
        <v>14404.5</v>
      </c>
      <c r="S123" s="103"/>
      <c r="T123" s="104" t="s">
        <v>87</v>
      </c>
      <c r="U123" s="104" t="s">
        <v>87</v>
      </c>
      <c r="V123" s="104" t="s">
        <v>87</v>
      </c>
      <c r="W123" s="104" t="s">
        <v>87</v>
      </c>
      <c r="X123" s="104">
        <v>370200</v>
      </c>
      <c r="Y123" s="104" t="s">
        <v>87</v>
      </c>
      <c r="Z123" s="90">
        <v>3</v>
      </c>
      <c r="AA123" s="118" t="e">
        <v>#DIV/0!</v>
      </c>
      <c r="AB123" s="118" t="e">
        <v>#DIV/0!</v>
      </c>
      <c r="AC123" s="118" t="e">
        <v>#DIV/0!</v>
      </c>
      <c r="AD123" s="118" t="e">
        <v>#DIV/0!</v>
      </c>
      <c r="AE123" s="118">
        <v>1</v>
      </c>
      <c r="AF123" s="118">
        <v>0</v>
      </c>
      <c r="AG123" s="90">
        <f t="shared" si="28"/>
        <v>1</v>
      </c>
      <c r="AH123" s="91">
        <f t="shared" si="29"/>
        <v>370200</v>
      </c>
      <c r="AI123" s="91" t="e">
        <f t="shared" si="37"/>
        <v>#VALUE!</v>
      </c>
      <c r="AJ123" s="91" t="e">
        <f t="shared" si="37"/>
        <v>#VALUE!</v>
      </c>
      <c r="AK123" s="91" t="e">
        <f t="shared" si="37"/>
        <v>#VALUE!</v>
      </c>
      <c r="AL123" s="91" t="e">
        <f t="shared" si="37"/>
        <v>#VALUE!</v>
      </c>
      <c r="AM123" s="91">
        <f t="shared" si="37"/>
        <v>1</v>
      </c>
      <c r="AN123" s="91" t="e">
        <f t="shared" si="37"/>
        <v>#VALUE!</v>
      </c>
      <c r="AO123" s="91">
        <f t="shared" si="30"/>
        <v>370200</v>
      </c>
      <c r="AP123" s="91" t="e">
        <f t="shared" si="31"/>
        <v>#VALUE!</v>
      </c>
      <c r="AQ123" s="91" t="e">
        <f t="shared" si="32"/>
        <v>#VALUE!</v>
      </c>
      <c r="AR123" s="91" t="e">
        <f t="shared" si="33"/>
        <v>#VALUE!</v>
      </c>
      <c r="AS123" s="91" t="e">
        <f t="shared" si="34"/>
        <v>#VALUE!</v>
      </c>
      <c r="AT123" s="91">
        <f t="shared" si="35"/>
        <v>1</v>
      </c>
      <c r="AU123" s="91" t="e">
        <f t="shared" si="36"/>
        <v>#VALUE!</v>
      </c>
    </row>
    <row r="124" spans="1:47" x14ac:dyDescent="0.3">
      <c r="A124" s="111">
        <v>78</v>
      </c>
      <c r="B124" s="103" t="s">
        <v>3506</v>
      </c>
      <c r="C124" s="103" t="s">
        <v>3507</v>
      </c>
      <c r="D124" s="103" t="str">
        <f>VLOOKUP(C124,'[2]PY数据库匹配筛选化合物(未去除重复)'!$B:$Q,12,0)</f>
        <v>10147-11-2</v>
      </c>
      <c r="E124" s="103">
        <v>5.6459999999999999</v>
      </c>
      <c r="F124" s="103" t="s">
        <v>2458</v>
      </c>
      <c r="G124" s="103"/>
      <c r="H124" s="103"/>
      <c r="I124" s="103">
        <v>99</v>
      </c>
      <c r="J124" s="103">
        <v>98.9</v>
      </c>
      <c r="K124" s="103">
        <v>99.4</v>
      </c>
      <c r="L124" s="103">
        <v>930</v>
      </c>
      <c r="M124" s="103">
        <v>960</v>
      </c>
      <c r="N124" s="103">
        <v>1160</v>
      </c>
      <c r="O124" s="103">
        <v>966.80460000000005</v>
      </c>
      <c r="P124" s="103"/>
      <c r="Q124" s="103">
        <v>199892.85714285716</v>
      </c>
      <c r="R124" s="103">
        <v>256321.5</v>
      </c>
      <c r="S124" s="103"/>
      <c r="T124" s="104">
        <v>6873.1428571428569</v>
      </c>
      <c r="U124" s="104">
        <v>1645.4285714285713</v>
      </c>
      <c r="V124" s="104" t="s">
        <v>87</v>
      </c>
      <c r="W124" s="104">
        <v>95650</v>
      </c>
      <c r="X124" s="104">
        <v>78511.428571428565</v>
      </c>
      <c r="Y124" s="104">
        <v>5388</v>
      </c>
      <c r="Z124" s="90">
        <v>7</v>
      </c>
      <c r="AA124" s="118">
        <v>1</v>
      </c>
      <c r="AB124" s="118">
        <v>0.5</v>
      </c>
      <c r="AC124" s="118">
        <v>0</v>
      </c>
      <c r="AD124" s="118">
        <v>0.33333333333333331</v>
      </c>
      <c r="AE124" s="118">
        <v>0.25</v>
      </c>
      <c r="AF124" s="118">
        <v>0.2</v>
      </c>
      <c r="AG124" s="90">
        <f t="shared" si="28"/>
        <v>5</v>
      </c>
      <c r="AH124" s="91">
        <f t="shared" si="29"/>
        <v>1645.4285714285713</v>
      </c>
      <c r="AI124" s="91">
        <f t="shared" si="37"/>
        <v>4.1771140823059563</v>
      </c>
      <c r="AJ124" s="91">
        <f t="shared" si="37"/>
        <v>1</v>
      </c>
      <c r="AK124" s="91" t="e">
        <f t="shared" si="37"/>
        <v>#VALUE!</v>
      </c>
      <c r="AL124" s="91">
        <f t="shared" si="37"/>
        <v>58.130751866643521</v>
      </c>
      <c r="AM124" s="91">
        <f t="shared" si="37"/>
        <v>47.714881055738843</v>
      </c>
      <c r="AN124" s="91">
        <f t="shared" si="37"/>
        <v>3.2745268275742316</v>
      </c>
      <c r="AO124" s="91">
        <f t="shared" si="30"/>
        <v>188068</v>
      </c>
      <c r="AP124" s="91">
        <f t="shared" si="31"/>
        <v>3.6546051732048286E-2</v>
      </c>
      <c r="AQ124" s="91">
        <f t="shared" si="32"/>
        <v>8.7491150617253939E-3</v>
      </c>
      <c r="AR124" s="91" t="e">
        <f t="shared" si="33"/>
        <v>#VALUE!</v>
      </c>
      <c r="AS124" s="91">
        <f t="shared" si="34"/>
        <v>0.50859263670587229</v>
      </c>
      <c r="AT124" s="91">
        <f t="shared" si="35"/>
        <v>0.41746298451320035</v>
      </c>
      <c r="AU124" s="91">
        <f t="shared" si="36"/>
        <v>2.8649211987153582E-2</v>
      </c>
    </row>
    <row r="125" spans="1:47" ht="31.2" x14ac:dyDescent="0.3">
      <c r="A125" s="111">
        <v>79</v>
      </c>
      <c r="B125" s="103" t="s">
        <v>3508</v>
      </c>
      <c r="C125" s="103" t="s">
        <v>3509</v>
      </c>
      <c r="D125" s="103" t="str">
        <f>VLOOKUP(C125,'[2]PY数据库匹配筛选化合物(未去除重复)'!$B:$Q,12,0)</f>
        <v>54986-44-6</v>
      </c>
      <c r="E125" s="103">
        <v>5.6970000000000001</v>
      </c>
      <c r="F125" s="103" t="s">
        <v>1857</v>
      </c>
      <c r="G125" s="103"/>
      <c r="H125" s="103"/>
      <c r="I125" s="103">
        <v>97.3</v>
      </c>
      <c r="J125" s="103">
        <v>97.6</v>
      </c>
      <c r="K125" s="103">
        <v>100</v>
      </c>
      <c r="L125" s="103">
        <v>853</v>
      </c>
      <c r="M125" s="103">
        <v>866</v>
      </c>
      <c r="N125" s="103">
        <v>1166</v>
      </c>
      <c r="O125" s="103">
        <v>0</v>
      </c>
      <c r="P125" s="103"/>
      <c r="Q125" s="103">
        <v>4347048.5714285718</v>
      </c>
      <c r="R125" s="103" t="s">
        <v>87</v>
      </c>
      <c r="S125" s="103"/>
      <c r="T125" s="104" t="s">
        <v>87</v>
      </c>
      <c r="U125" s="104" t="s">
        <v>87</v>
      </c>
      <c r="V125" s="104" t="s">
        <v>87</v>
      </c>
      <c r="W125" s="104" t="s">
        <v>87</v>
      </c>
      <c r="X125" s="104">
        <v>3364024.5714285714</v>
      </c>
      <c r="Y125" s="104" t="s">
        <v>87</v>
      </c>
      <c r="Z125" s="90">
        <v>2</v>
      </c>
      <c r="AA125" s="118" t="e">
        <v>#DIV/0!</v>
      </c>
      <c r="AB125" s="118" t="e">
        <v>#DIV/0!</v>
      </c>
      <c r="AC125" s="118" t="e">
        <v>#DIV/0!</v>
      </c>
      <c r="AD125" s="118" t="e">
        <v>#DIV/0!</v>
      </c>
      <c r="AE125" s="118">
        <v>1</v>
      </c>
      <c r="AF125" s="118">
        <v>0</v>
      </c>
      <c r="AG125" s="90">
        <f t="shared" si="28"/>
        <v>1</v>
      </c>
      <c r="AH125" s="91">
        <f t="shared" si="29"/>
        <v>3364024.5714285714</v>
      </c>
      <c r="AI125" s="91" t="e">
        <f t="shared" si="37"/>
        <v>#VALUE!</v>
      </c>
      <c r="AJ125" s="91" t="e">
        <f t="shared" si="37"/>
        <v>#VALUE!</v>
      </c>
      <c r="AK125" s="91" t="e">
        <f t="shared" si="37"/>
        <v>#VALUE!</v>
      </c>
      <c r="AL125" s="91" t="e">
        <f t="shared" si="37"/>
        <v>#VALUE!</v>
      </c>
      <c r="AM125" s="91">
        <f t="shared" si="37"/>
        <v>1</v>
      </c>
      <c r="AN125" s="91" t="e">
        <f t="shared" si="37"/>
        <v>#VALUE!</v>
      </c>
      <c r="AO125" s="91">
        <f t="shared" si="30"/>
        <v>3364024.5714285714</v>
      </c>
      <c r="AP125" s="91" t="e">
        <f t="shared" si="31"/>
        <v>#VALUE!</v>
      </c>
      <c r="AQ125" s="91" t="e">
        <f t="shared" si="32"/>
        <v>#VALUE!</v>
      </c>
      <c r="AR125" s="91" t="e">
        <f t="shared" si="33"/>
        <v>#VALUE!</v>
      </c>
      <c r="AS125" s="91" t="e">
        <f t="shared" si="34"/>
        <v>#VALUE!</v>
      </c>
      <c r="AT125" s="91">
        <f t="shared" si="35"/>
        <v>1</v>
      </c>
      <c r="AU125" s="91" t="e">
        <f t="shared" si="36"/>
        <v>#VALUE!</v>
      </c>
    </row>
    <row r="126" spans="1:47" ht="46.8" x14ac:dyDescent="0.3">
      <c r="A126" s="111">
        <v>80</v>
      </c>
      <c r="B126" s="103" t="s">
        <v>3510</v>
      </c>
      <c r="C126" s="103" t="s">
        <v>3511</v>
      </c>
      <c r="D126" s="103">
        <f>VLOOKUP(C126,'[2]PY数据库匹配筛选化合物(未去除重复)'!$B:$Q,12,0)</f>
        <v>0</v>
      </c>
      <c r="E126" s="103">
        <v>5.7119999999999997</v>
      </c>
      <c r="F126" s="103" t="s">
        <v>3512</v>
      </c>
      <c r="G126" s="103"/>
      <c r="H126" s="103"/>
      <c r="I126" s="103">
        <v>97.2</v>
      </c>
      <c r="J126" s="103">
        <v>98</v>
      </c>
      <c r="K126" s="103">
        <v>100</v>
      </c>
      <c r="L126" s="103">
        <v>846</v>
      </c>
      <c r="M126" s="103">
        <v>860</v>
      </c>
      <c r="N126" s="103" t="s">
        <v>87</v>
      </c>
      <c r="O126" s="103">
        <v>0</v>
      </c>
      <c r="P126" s="103"/>
      <c r="Q126" s="103" t="s">
        <v>87</v>
      </c>
      <c r="R126" s="103">
        <v>9139</v>
      </c>
      <c r="S126" s="103"/>
      <c r="T126" s="104">
        <v>947.14285714285711</v>
      </c>
      <c r="U126" s="104" t="s">
        <v>87</v>
      </c>
      <c r="V126" s="104" t="s">
        <v>87</v>
      </c>
      <c r="W126" s="104">
        <v>686.57142857142856</v>
      </c>
      <c r="X126" s="104">
        <v>37153.428571428572</v>
      </c>
      <c r="Y126" s="104" t="s">
        <v>87</v>
      </c>
      <c r="Z126" s="90">
        <v>4</v>
      </c>
      <c r="AA126" s="118">
        <v>1</v>
      </c>
      <c r="AB126" s="118">
        <v>0</v>
      </c>
      <c r="AC126" s="118">
        <v>0</v>
      </c>
      <c r="AD126" s="118">
        <v>0.5</v>
      </c>
      <c r="AE126" s="118">
        <v>0.33333333333333331</v>
      </c>
      <c r="AF126" s="118">
        <v>0</v>
      </c>
      <c r="AG126" s="90">
        <f t="shared" si="28"/>
        <v>3</v>
      </c>
      <c r="AH126" s="91">
        <f t="shared" si="29"/>
        <v>686.57142857142856</v>
      </c>
      <c r="AI126" s="91">
        <f t="shared" si="37"/>
        <v>1.3795255930087391</v>
      </c>
      <c r="AJ126" s="91" t="e">
        <f t="shared" si="37"/>
        <v>#VALUE!</v>
      </c>
      <c r="AK126" s="91" t="e">
        <f t="shared" si="37"/>
        <v>#VALUE!</v>
      </c>
      <c r="AL126" s="91">
        <f t="shared" si="37"/>
        <v>1</v>
      </c>
      <c r="AM126" s="91">
        <f t="shared" si="37"/>
        <v>54.114440282979615</v>
      </c>
      <c r="AN126" s="91" t="e">
        <f t="shared" si="37"/>
        <v>#VALUE!</v>
      </c>
      <c r="AO126" s="91">
        <f t="shared" si="30"/>
        <v>38787.142857142855</v>
      </c>
      <c r="AP126" s="91">
        <f t="shared" si="31"/>
        <v>2.4418990092445952E-2</v>
      </c>
      <c r="AQ126" s="91" t="e">
        <f t="shared" si="32"/>
        <v>#VALUE!</v>
      </c>
      <c r="AR126" s="91" t="e">
        <f t="shared" si="33"/>
        <v>#VALUE!</v>
      </c>
      <c r="AS126" s="91">
        <f t="shared" si="34"/>
        <v>1.7701005487827336E-2</v>
      </c>
      <c r="AT126" s="91">
        <f t="shared" si="35"/>
        <v>0.95788000441972676</v>
      </c>
      <c r="AU126" s="91" t="e">
        <f t="shared" si="36"/>
        <v>#VALUE!</v>
      </c>
    </row>
    <row r="127" spans="1:47" ht="31.2" x14ac:dyDescent="0.3">
      <c r="A127" s="111">
        <v>81</v>
      </c>
      <c r="B127" s="103" t="s">
        <v>3513</v>
      </c>
      <c r="C127" s="103" t="s">
        <v>3514</v>
      </c>
      <c r="D127" s="103">
        <f>VLOOKUP(C127,'[2]PY数据库匹配筛选化合物(未去除重复)'!$B:$Q,12,0)</f>
        <v>0</v>
      </c>
      <c r="E127" s="103">
        <v>5.7130000000000001</v>
      </c>
      <c r="F127" s="103" t="s">
        <v>3515</v>
      </c>
      <c r="G127" s="103"/>
      <c r="H127" s="103"/>
      <c r="I127" s="103">
        <v>98</v>
      </c>
      <c r="J127" s="103">
        <v>92.4</v>
      </c>
      <c r="K127" s="103">
        <v>100</v>
      </c>
      <c r="L127" s="103">
        <v>799</v>
      </c>
      <c r="M127" s="103">
        <v>899</v>
      </c>
      <c r="N127" s="103" t="s">
        <v>87</v>
      </c>
      <c r="O127" s="103">
        <v>0</v>
      </c>
      <c r="P127" s="103"/>
      <c r="Q127" s="103" t="s">
        <v>87</v>
      </c>
      <c r="R127" s="103" t="s">
        <v>87</v>
      </c>
      <c r="S127" s="103"/>
      <c r="T127" s="104">
        <v>263050.57142857142</v>
      </c>
      <c r="U127" s="104" t="s">
        <v>87</v>
      </c>
      <c r="V127" s="104" t="s">
        <v>87</v>
      </c>
      <c r="W127" s="104">
        <v>401357.14285714284</v>
      </c>
      <c r="X127" s="104">
        <v>24032.285714285714</v>
      </c>
      <c r="Y127" s="104" t="s">
        <v>87</v>
      </c>
      <c r="Z127" s="90">
        <v>3</v>
      </c>
      <c r="AA127" s="118">
        <v>1</v>
      </c>
      <c r="AB127" s="118">
        <v>0</v>
      </c>
      <c r="AC127" s="118">
        <v>0</v>
      </c>
      <c r="AD127" s="118">
        <v>0.5</v>
      </c>
      <c r="AE127" s="118">
        <v>0.33333333333333331</v>
      </c>
      <c r="AF127" s="118">
        <v>0</v>
      </c>
      <c r="AG127" s="90">
        <f t="shared" si="28"/>
        <v>3</v>
      </c>
      <c r="AH127" s="91">
        <f t="shared" si="29"/>
        <v>24032.285714285714</v>
      </c>
      <c r="AI127" s="91">
        <f t="shared" si="37"/>
        <v>10.94571588220608</v>
      </c>
      <c r="AJ127" s="91" t="e">
        <f t="shared" si="37"/>
        <v>#VALUE!</v>
      </c>
      <c r="AK127" s="91" t="e">
        <f t="shared" si="37"/>
        <v>#VALUE!</v>
      </c>
      <c r="AL127" s="91">
        <f t="shared" si="37"/>
        <v>16.700747803549987</v>
      </c>
      <c r="AM127" s="91">
        <f t="shared" si="37"/>
        <v>1</v>
      </c>
      <c r="AN127" s="91" t="e">
        <f t="shared" si="37"/>
        <v>#VALUE!</v>
      </c>
      <c r="AO127" s="91">
        <f t="shared" si="30"/>
        <v>688440</v>
      </c>
      <c r="AP127" s="91">
        <f t="shared" si="31"/>
        <v>0.38209658275023445</v>
      </c>
      <c r="AQ127" s="91" t="e">
        <f t="shared" si="32"/>
        <v>#VALUE!</v>
      </c>
      <c r="AR127" s="91" t="e">
        <f t="shared" si="33"/>
        <v>#VALUE!</v>
      </c>
      <c r="AS127" s="91">
        <f t="shared" si="34"/>
        <v>0.58299509449936504</v>
      </c>
      <c r="AT127" s="91">
        <f t="shared" si="35"/>
        <v>3.490832275040049E-2</v>
      </c>
      <c r="AU127" s="91" t="e">
        <f t="shared" si="36"/>
        <v>#VALUE!</v>
      </c>
    </row>
    <row r="128" spans="1:47" ht="31.2" x14ac:dyDescent="0.3">
      <c r="A128" s="111">
        <v>82</v>
      </c>
      <c r="B128" s="103" t="s">
        <v>3516</v>
      </c>
      <c r="C128" s="103" t="s">
        <v>3517</v>
      </c>
      <c r="D128" s="103" t="str">
        <f>VLOOKUP(C128,'[2]PY数据库匹配筛选化合物(未去除重复)'!$B:$Q,12,0)</f>
        <v>59-48-3</v>
      </c>
      <c r="E128" s="103">
        <v>5.7249999999999996</v>
      </c>
      <c r="F128" s="103" t="s">
        <v>3518</v>
      </c>
      <c r="G128" s="103"/>
      <c r="H128" s="103"/>
      <c r="I128" s="103">
        <v>99.2</v>
      </c>
      <c r="J128" s="103">
        <v>96.6</v>
      </c>
      <c r="K128" s="103">
        <v>100</v>
      </c>
      <c r="L128" s="103">
        <v>936</v>
      </c>
      <c r="M128" s="103">
        <v>960</v>
      </c>
      <c r="N128" s="103"/>
      <c r="O128" s="103"/>
      <c r="P128" s="103"/>
      <c r="Q128" s="103">
        <v>751535.71428571432</v>
      </c>
      <c r="R128" s="103" t="s">
        <v>87</v>
      </c>
      <c r="S128" s="103"/>
      <c r="T128" s="104">
        <v>908.85714285714289</v>
      </c>
      <c r="U128" s="104" t="s">
        <v>87</v>
      </c>
      <c r="V128" s="104">
        <v>736.57142857142856</v>
      </c>
      <c r="W128" s="104">
        <v>61289.428571428572</v>
      </c>
      <c r="X128" s="104" t="s">
        <v>87</v>
      </c>
      <c r="Y128" s="104" t="s">
        <v>87</v>
      </c>
      <c r="Z128" s="90">
        <v>4</v>
      </c>
      <c r="AA128" s="118">
        <v>1</v>
      </c>
      <c r="AB128" s="118">
        <v>0</v>
      </c>
      <c r="AC128" s="118">
        <v>0.5</v>
      </c>
      <c r="AD128" s="118">
        <v>0.33333333333333331</v>
      </c>
      <c r="AE128" s="118">
        <v>0</v>
      </c>
      <c r="AF128" s="118">
        <v>0</v>
      </c>
      <c r="AG128" s="90">
        <f t="shared" si="28"/>
        <v>3</v>
      </c>
      <c r="AH128" s="91">
        <f t="shared" si="29"/>
        <v>736.57142857142856</v>
      </c>
      <c r="AI128" s="91">
        <f t="shared" si="37"/>
        <v>1.2339022498060512</v>
      </c>
      <c r="AJ128" s="91" t="e">
        <f t="shared" si="37"/>
        <v>#VALUE!</v>
      </c>
      <c r="AK128" s="91">
        <f t="shared" si="37"/>
        <v>1</v>
      </c>
      <c r="AL128" s="91">
        <f t="shared" si="37"/>
        <v>83.209076803723818</v>
      </c>
      <c r="AM128" s="91" t="e">
        <f t="shared" si="37"/>
        <v>#VALUE!</v>
      </c>
      <c r="AN128" s="91" t="e">
        <f t="shared" si="37"/>
        <v>#VALUE!</v>
      </c>
      <c r="AO128" s="91">
        <f t="shared" si="30"/>
        <v>62934.857142857145</v>
      </c>
      <c r="AP128" s="91">
        <f t="shared" si="31"/>
        <v>1.4441236289678217E-2</v>
      </c>
      <c r="AQ128" s="91" t="e">
        <f t="shared" si="32"/>
        <v>#VALUE!</v>
      </c>
      <c r="AR128" s="91">
        <f t="shared" si="33"/>
        <v>1.1703711774533304E-2</v>
      </c>
      <c r="AS128" s="91">
        <f t="shared" si="34"/>
        <v>0.97385505193578847</v>
      </c>
      <c r="AT128" s="91" t="e">
        <f t="shared" si="35"/>
        <v>#VALUE!</v>
      </c>
      <c r="AU128" s="91" t="e">
        <f t="shared" si="36"/>
        <v>#VALUE!</v>
      </c>
    </row>
    <row r="129" spans="1:47" ht="31.2" x14ac:dyDescent="0.3">
      <c r="A129" s="111">
        <v>83</v>
      </c>
      <c r="B129" s="103" t="s">
        <v>3519</v>
      </c>
      <c r="C129" s="103" t="s">
        <v>3520</v>
      </c>
      <c r="D129" s="103">
        <f>VLOOKUP(C129,'[2]PY数据库匹配筛选化合物(未去除重复)'!$B:$Q,12,0)</f>
        <v>0</v>
      </c>
      <c r="E129" s="103">
        <v>5.75</v>
      </c>
      <c r="F129" s="103" t="s">
        <v>1234</v>
      </c>
      <c r="G129" s="103"/>
      <c r="H129" s="103"/>
      <c r="I129" s="103">
        <v>100</v>
      </c>
      <c r="J129" s="103">
        <v>99.6</v>
      </c>
      <c r="K129" s="103">
        <v>100</v>
      </c>
      <c r="L129" s="103">
        <v>815</v>
      </c>
      <c r="M129" s="103">
        <v>999</v>
      </c>
      <c r="N129" s="103" t="s">
        <v>87</v>
      </c>
      <c r="O129" s="103">
        <v>0</v>
      </c>
      <c r="P129" s="103"/>
      <c r="Q129" s="103">
        <v>1141898.5714285716</v>
      </c>
      <c r="R129" s="103" t="s">
        <v>87</v>
      </c>
      <c r="S129" s="103"/>
      <c r="T129" s="104" t="s">
        <v>87</v>
      </c>
      <c r="U129" s="104">
        <v>1242.5714285714287</v>
      </c>
      <c r="V129" s="104" t="s">
        <v>87</v>
      </c>
      <c r="W129" s="104">
        <v>434168</v>
      </c>
      <c r="X129" s="104">
        <v>1420</v>
      </c>
      <c r="Y129" s="104" t="s">
        <v>87</v>
      </c>
      <c r="Z129" s="90">
        <v>4</v>
      </c>
      <c r="AA129" s="118" t="e">
        <v>#DIV/0!</v>
      </c>
      <c r="AB129" s="118">
        <v>1</v>
      </c>
      <c r="AC129" s="118">
        <v>0</v>
      </c>
      <c r="AD129" s="118">
        <v>0.5</v>
      </c>
      <c r="AE129" s="118">
        <v>0.33333333333333331</v>
      </c>
      <c r="AF129" s="118">
        <v>0</v>
      </c>
      <c r="AG129" s="90">
        <f t="shared" si="28"/>
        <v>3</v>
      </c>
      <c r="AH129" s="91">
        <f t="shared" si="29"/>
        <v>1242.5714285714287</v>
      </c>
      <c r="AI129" s="91" t="e">
        <f t="shared" si="37"/>
        <v>#VALUE!</v>
      </c>
      <c r="AJ129" s="91">
        <f t="shared" si="37"/>
        <v>1</v>
      </c>
      <c r="AK129" s="91" t="e">
        <f t="shared" si="37"/>
        <v>#VALUE!</v>
      </c>
      <c r="AL129" s="91">
        <f t="shared" si="37"/>
        <v>349.41089905725454</v>
      </c>
      <c r="AM129" s="91">
        <f t="shared" si="37"/>
        <v>1.1427914463094964</v>
      </c>
      <c r="AN129" s="91" t="e">
        <f t="shared" si="37"/>
        <v>#VALUE!</v>
      </c>
      <c r="AO129" s="91">
        <f t="shared" si="30"/>
        <v>436830.57142857142</v>
      </c>
      <c r="AP129" s="91" t="e">
        <f t="shared" si="31"/>
        <v>#VALUE!</v>
      </c>
      <c r="AQ129" s="91">
        <f t="shared" si="32"/>
        <v>2.8445157226698551E-3</v>
      </c>
      <c r="AR129" s="91" t="e">
        <f t="shared" si="33"/>
        <v>#VALUE!</v>
      </c>
      <c r="AS129" s="91">
        <f t="shared" si="34"/>
        <v>0.99390479604057014</v>
      </c>
      <c r="AT129" s="91">
        <f t="shared" si="35"/>
        <v>3.250688236759986E-3</v>
      </c>
      <c r="AU129" s="91" t="e">
        <f t="shared" si="36"/>
        <v>#VALUE!</v>
      </c>
    </row>
    <row r="130" spans="1:47" x14ac:dyDescent="0.3">
      <c r="A130" s="111">
        <v>84</v>
      </c>
      <c r="B130" s="103" t="s">
        <v>3521</v>
      </c>
      <c r="C130" s="103" t="s">
        <v>3522</v>
      </c>
      <c r="D130" s="103" t="str">
        <f>VLOOKUP(C130,'[2]PY数据库匹配筛选化合物(未去除重复)'!$B:$Q,12,0)</f>
        <v>17427-21-3</v>
      </c>
      <c r="E130" s="103">
        <v>5.766</v>
      </c>
      <c r="F130" s="103" t="s">
        <v>86</v>
      </c>
      <c r="G130" s="103"/>
      <c r="H130" s="103"/>
      <c r="I130" s="103">
        <v>98.4</v>
      </c>
      <c r="J130" s="103">
        <v>100</v>
      </c>
      <c r="K130" s="103">
        <v>100</v>
      </c>
      <c r="L130" s="103">
        <v>920</v>
      </c>
      <c r="M130" s="103">
        <v>920</v>
      </c>
      <c r="N130" s="103">
        <v>1173</v>
      </c>
      <c r="O130" s="103">
        <v>1000.1257000000001</v>
      </c>
      <c r="P130" s="103"/>
      <c r="Q130" s="103">
        <v>340044.28571428574</v>
      </c>
      <c r="R130" s="103" t="s">
        <v>87</v>
      </c>
      <c r="S130" s="103"/>
      <c r="T130" s="104">
        <v>3210.8571428571427</v>
      </c>
      <c r="U130" s="104" t="s">
        <v>87</v>
      </c>
      <c r="V130" s="104" t="s">
        <v>87</v>
      </c>
      <c r="W130" s="104">
        <v>95906.571428571435</v>
      </c>
      <c r="X130" s="104">
        <v>1291.7142857142858</v>
      </c>
      <c r="Y130" s="104" t="s">
        <v>87</v>
      </c>
      <c r="Z130" s="90">
        <v>4</v>
      </c>
      <c r="AA130" s="118">
        <v>1</v>
      </c>
      <c r="AB130" s="118">
        <v>0</v>
      </c>
      <c r="AC130" s="118">
        <v>0</v>
      </c>
      <c r="AD130" s="118">
        <v>0.5</v>
      </c>
      <c r="AE130" s="118">
        <v>0.33333333333333331</v>
      </c>
      <c r="AF130" s="118">
        <v>0</v>
      </c>
      <c r="AG130" s="90">
        <f t="shared" si="28"/>
        <v>3</v>
      </c>
      <c r="AH130" s="91">
        <f t="shared" si="29"/>
        <v>1291.7142857142858</v>
      </c>
      <c r="AI130" s="91">
        <f t="shared" si="37"/>
        <v>2.4857332448573324</v>
      </c>
      <c r="AJ130" s="91" t="e">
        <f t="shared" si="37"/>
        <v>#VALUE!</v>
      </c>
      <c r="AK130" s="91" t="e">
        <f t="shared" si="37"/>
        <v>#VALUE!</v>
      </c>
      <c r="AL130" s="91">
        <f t="shared" si="37"/>
        <v>74.247511612475122</v>
      </c>
      <c r="AM130" s="91">
        <f t="shared" si="37"/>
        <v>1</v>
      </c>
      <c r="AN130" s="91" t="e">
        <f t="shared" si="37"/>
        <v>#VALUE!</v>
      </c>
      <c r="AO130" s="91">
        <f t="shared" si="30"/>
        <v>100409.14285714287</v>
      </c>
      <c r="AP130" s="91">
        <f t="shared" si="31"/>
        <v>3.1977736802567776E-2</v>
      </c>
      <c r="AQ130" s="91" t="e">
        <f t="shared" si="32"/>
        <v>#VALUE!</v>
      </c>
      <c r="AR130" s="91" t="e">
        <f t="shared" si="33"/>
        <v>#VALUE!</v>
      </c>
      <c r="AS130" s="91">
        <f t="shared" si="34"/>
        <v>0.95515775455849206</v>
      </c>
      <c r="AT130" s="91">
        <f t="shared" si="35"/>
        <v>1.2864508638940108E-2</v>
      </c>
      <c r="AU130" s="91" t="e">
        <f t="shared" si="36"/>
        <v>#VALUE!</v>
      </c>
    </row>
    <row r="131" spans="1:47" x14ac:dyDescent="0.3">
      <c r="A131" s="111">
        <v>85</v>
      </c>
      <c r="B131" s="103" t="s">
        <v>3523</v>
      </c>
      <c r="C131" s="103" t="s">
        <v>3524</v>
      </c>
      <c r="D131" s="103">
        <f>VLOOKUP(C131,'[2]PY数据库匹配筛选化合物(未去除重复)'!$B:$Q,12,0)</f>
        <v>0</v>
      </c>
      <c r="E131" s="103">
        <v>5.8040000000000003</v>
      </c>
      <c r="F131" s="103" t="s">
        <v>3518</v>
      </c>
      <c r="G131" s="103"/>
      <c r="H131" s="103"/>
      <c r="I131" s="103">
        <v>98.7</v>
      </c>
      <c r="J131" s="103">
        <v>94.7</v>
      </c>
      <c r="K131" s="103">
        <v>100</v>
      </c>
      <c r="L131" s="103">
        <v>758</v>
      </c>
      <c r="M131" s="103">
        <v>936</v>
      </c>
      <c r="N131" s="103" t="s">
        <v>87</v>
      </c>
      <c r="O131" s="103">
        <v>0</v>
      </c>
      <c r="P131" s="103"/>
      <c r="Q131" s="103">
        <v>6070881.2857142864</v>
      </c>
      <c r="R131" s="103"/>
      <c r="S131" s="103"/>
      <c r="T131" s="104"/>
      <c r="U131" s="104"/>
      <c r="V131" s="104">
        <v>12125.857142857143</v>
      </c>
      <c r="W131" s="104">
        <v>58646.428571428572</v>
      </c>
      <c r="X131" s="104" t="s">
        <v>87</v>
      </c>
      <c r="Y131" s="104"/>
      <c r="Z131" s="90">
        <v>3</v>
      </c>
      <c r="AA131" s="118" t="e">
        <v>#DIV/0!</v>
      </c>
      <c r="AB131" s="118" t="e">
        <v>#DIV/0!</v>
      </c>
      <c r="AC131" s="118">
        <v>1</v>
      </c>
      <c r="AD131" s="118">
        <v>0.5</v>
      </c>
      <c r="AE131" s="118">
        <v>0</v>
      </c>
      <c r="AF131" s="118">
        <v>0</v>
      </c>
      <c r="AG131" s="90">
        <f t="shared" si="28"/>
        <v>2</v>
      </c>
      <c r="AH131" s="91">
        <f t="shared" si="29"/>
        <v>12125.857142857143</v>
      </c>
      <c r="AI131" s="91">
        <f t="shared" si="37"/>
        <v>0</v>
      </c>
      <c r="AJ131" s="91">
        <f t="shared" si="37"/>
        <v>0</v>
      </c>
      <c r="AK131" s="91">
        <f t="shared" si="37"/>
        <v>1</v>
      </c>
      <c r="AL131" s="91">
        <f t="shared" si="37"/>
        <v>4.8364769500830578</v>
      </c>
      <c r="AM131" s="91" t="e">
        <f t="shared" si="37"/>
        <v>#VALUE!</v>
      </c>
      <c r="AN131" s="91">
        <f t="shared" si="37"/>
        <v>0</v>
      </c>
      <c r="AO131" s="91">
        <f t="shared" si="30"/>
        <v>70772.28571428571</v>
      </c>
      <c r="AP131" s="91">
        <f t="shared" si="31"/>
        <v>0</v>
      </c>
      <c r="AQ131" s="91">
        <f t="shared" si="32"/>
        <v>0</v>
      </c>
      <c r="AR131" s="91">
        <f t="shared" si="33"/>
        <v>0.17133623734876041</v>
      </c>
      <c r="AS131" s="91">
        <f t="shared" si="34"/>
        <v>0.82866376265123964</v>
      </c>
      <c r="AT131" s="91" t="e">
        <f t="shared" si="35"/>
        <v>#VALUE!</v>
      </c>
      <c r="AU131" s="91">
        <f t="shared" si="36"/>
        <v>0</v>
      </c>
    </row>
    <row r="132" spans="1:47" ht="31.2" x14ac:dyDescent="0.3">
      <c r="A132" s="111">
        <v>86</v>
      </c>
      <c r="B132" s="103" t="s">
        <v>3525</v>
      </c>
      <c r="C132" s="103" t="s">
        <v>3526</v>
      </c>
      <c r="D132" s="103">
        <f>VLOOKUP(C132,'[2]PY数据库匹配筛选化合物(未去除重复)'!$B:$Q,12,0)</f>
        <v>0</v>
      </c>
      <c r="E132" s="103">
        <v>5.8179999999999996</v>
      </c>
      <c r="F132" s="103" t="s">
        <v>3527</v>
      </c>
      <c r="G132" s="103"/>
      <c r="H132" s="103"/>
      <c r="I132" s="103">
        <v>98.3</v>
      </c>
      <c r="J132" s="103">
        <v>100</v>
      </c>
      <c r="K132" s="103">
        <v>100</v>
      </c>
      <c r="L132" s="103">
        <v>861</v>
      </c>
      <c r="M132" s="103">
        <v>916</v>
      </c>
      <c r="N132" s="103" t="s">
        <v>87</v>
      </c>
      <c r="O132" s="103">
        <v>0</v>
      </c>
      <c r="P132" s="103"/>
      <c r="Q132" s="103">
        <v>2361097.1428571432</v>
      </c>
      <c r="R132" s="103">
        <v>7037</v>
      </c>
      <c r="S132" s="103"/>
      <c r="T132" s="104">
        <v>87250</v>
      </c>
      <c r="U132" s="104" t="s">
        <v>87</v>
      </c>
      <c r="V132" s="104">
        <v>3686.5714285714284</v>
      </c>
      <c r="W132" s="104">
        <v>155379.14285714287</v>
      </c>
      <c r="X132" s="104">
        <v>386608</v>
      </c>
      <c r="Y132" s="104">
        <v>688</v>
      </c>
      <c r="Z132" s="90">
        <v>7</v>
      </c>
      <c r="AA132" s="118">
        <v>1</v>
      </c>
      <c r="AB132" s="118">
        <v>0</v>
      </c>
      <c r="AC132" s="118">
        <v>0.5</v>
      </c>
      <c r="AD132" s="118">
        <v>0.33333333333333331</v>
      </c>
      <c r="AE132" s="118">
        <v>0.25</v>
      </c>
      <c r="AF132" s="118">
        <v>0.2</v>
      </c>
      <c r="AG132" s="90">
        <f t="shared" si="28"/>
        <v>5</v>
      </c>
      <c r="AH132" s="91">
        <f t="shared" si="29"/>
        <v>688</v>
      </c>
      <c r="AI132" s="91">
        <f t="shared" si="37"/>
        <v>126.81686046511628</v>
      </c>
      <c r="AJ132" s="91" t="e">
        <f t="shared" si="37"/>
        <v>#VALUE!</v>
      </c>
      <c r="AK132" s="91">
        <f t="shared" si="37"/>
        <v>5.3583887043189371</v>
      </c>
      <c r="AL132" s="91">
        <f t="shared" si="37"/>
        <v>225.84177740863788</v>
      </c>
      <c r="AM132" s="91">
        <f t="shared" si="37"/>
        <v>561.93023255813955</v>
      </c>
      <c r="AN132" s="91">
        <f t="shared" si="37"/>
        <v>1</v>
      </c>
      <c r="AO132" s="91">
        <f t="shared" si="30"/>
        <v>633611.71428571432</v>
      </c>
      <c r="AP132" s="91">
        <f t="shared" si="31"/>
        <v>0.13770263085864665</v>
      </c>
      <c r="AQ132" s="91" t="e">
        <f t="shared" si="32"/>
        <v>#VALUE!</v>
      </c>
      <c r="AR132" s="91">
        <f t="shared" si="33"/>
        <v>5.8183448087404587E-3</v>
      </c>
      <c r="AS132" s="91">
        <f t="shared" si="34"/>
        <v>0.24522769916320991</v>
      </c>
      <c r="AT132" s="91">
        <f t="shared" si="35"/>
        <v>0.61016548665902193</v>
      </c>
      <c r="AU132" s="91">
        <f t="shared" si="36"/>
        <v>1.0858385103810762E-3</v>
      </c>
    </row>
    <row r="133" spans="1:47" ht="31.2" x14ac:dyDescent="0.3">
      <c r="A133" s="111">
        <v>87</v>
      </c>
      <c r="B133" s="103" t="s">
        <v>3528</v>
      </c>
      <c r="C133" s="103" t="s">
        <v>3529</v>
      </c>
      <c r="D133" s="103">
        <f>VLOOKUP(C133,'[2]PY数据库匹配筛选化合物(未去除重复)'!$B:$Q,12,0)</f>
        <v>0</v>
      </c>
      <c r="E133" s="103">
        <v>5.8609999999999998</v>
      </c>
      <c r="F133" s="103" t="s">
        <v>2101</v>
      </c>
      <c r="G133" s="103"/>
      <c r="H133" s="103"/>
      <c r="I133" s="103">
        <v>97.7</v>
      </c>
      <c r="J133" s="103">
        <v>95.1</v>
      </c>
      <c r="K133" s="103">
        <v>100</v>
      </c>
      <c r="L133" s="103">
        <v>832</v>
      </c>
      <c r="M133" s="103">
        <v>883</v>
      </c>
      <c r="N133" s="103" t="s">
        <v>87</v>
      </c>
      <c r="O133" s="103">
        <v>0</v>
      </c>
      <c r="P133" s="103"/>
      <c r="Q133" s="103">
        <v>114341.42857142858</v>
      </c>
      <c r="R133" s="103" t="s">
        <v>87</v>
      </c>
      <c r="S133" s="103"/>
      <c r="T133" s="104" t="s">
        <v>87</v>
      </c>
      <c r="U133" s="104" t="s">
        <v>87</v>
      </c>
      <c r="V133" s="104">
        <v>253.14285714285714</v>
      </c>
      <c r="W133" s="104">
        <v>29751.714285714286</v>
      </c>
      <c r="X133" s="104" t="s">
        <v>87</v>
      </c>
      <c r="Y133" s="104" t="s">
        <v>87</v>
      </c>
      <c r="Z133" s="90">
        <v>3</v>
      </c>
      <c r="AA133" s="118" t="e">
        <v>#DIV/0!</v>
      </c>
      <c r="AB133" s="118" t="e">
        <v>#DIV/0!</v>
      </c>
      <c r="AC133" s="118">
        <v>1</v>
      </c>
      <c r="AD133" s="118">
        <v>0.5</v>
      </c>
      <c r="AE133" s="118">
        <v>0</v>
      </c>
      <c r="AF133" s="118">
        <v>0</v>
      </c>
      <c r="AG133" s="90">
        <f t="shared" si="28"/>
        <v>2</v>
      </c>
      <c r="AH133" s="91">
        <f t="shared" si="29"/>
        <v>253.14285714285714</v>
      </c>
      <c r="AI133" s="91" t="e">
        <f t="shared" si="37"/>
        <v>#VALUE!</v>
      </c>
      <c r="AJ133" s="91" t="e">
        <f t="shared" si="37"/>
        <v>#VALUE!</v>
      </c>
      <c r="AK133" s="91">
        <f t="shared" si="37"/>
        <v>1</v>
      </c>
      <c r="AL133" s="91">
        <f t="shared" si="37"/>
        <v>117.5293453724605</v>
      </c>
      <c r="AM133" s="91" t="e">
        <f t="shared" si="37"/>
        <v>#VALUE!</v>
      </c>
      <c r="AN133" s="91" t="e">
        <f t="shared" si="37"/>
        <v>#VALUE!</v>
      </c>
      <c r="AO133" s="91">
        <f t="shared" si="30"/>
        <v>30004.857142857145</v>
      </c>
      <c r="AP133" s="91" t="e">
        <f t="shared" si="31"/>
        <v>#VALUE!</v>
      </c>
      <c r="AQ133" s="91" t="e">
        <f t="shared" si="32"/>
        <v>#VALUE!</v>
      </c>
      <c r="AR133" s="91">
        <f t="shared" si="33"/>
        <v>8.4367292914480502E-3</v>
      </c>
      <c r="AS133" s="91">
        <f t="shared" si="34"/>
        <v>0.99156327070855188</v>
      </c>
      <c r="AT133" s="91" t="e">
        <f t="shared" si="35"/>
        <v>#VALUE!</v>
      </c>
      <c r="AU133" s="91" t="e">
        <f t="shared" si="36"/>
        <v>#VALUE!</v>
      </c>
    </row>
    <row r="134" spans="1:47" x14ac:dyDescent="0.3">
      <c r="A134" s="111">
        <v>88</v>
      </c>
      <c r="B134" s="103" t="s">
        <v>3530</v>
      </c>
      <c r="C134" s="103" t="s">
        <v>3524</v>
      </c>
      <c r="D134" s="103">
        <f>VLOOKUP(C134,'[2]PY数据库匹配筛选化合物(未去除重复)'!$B:$Q,12,0)</f>
        <v>0</v>
      </c>
      <c r="E134" s="103">
        <v>5.8929999999999998</v>
      </c>
      <c r="F134" s="103" t="s">
        <v>3518</v>
      </c>
      <c r="G134" s="103"/>
      <c r="H134" s="103"/>
      <c r="I134" s="103">
        <v>99.4</v>
      </c>
      <c r="J134" s="103">
        <v>99.9</v>
      </c>
      <c r="K134" s="103">
        <v>100</v>
      </c>
      <c r="L134" s="103">
        <v>795</v>
      </c>
      <c r="M134" s="103">
        <v>970</v>
      </c>
      <c r="N134" s="103" t="s">
        <v>87</v>
      </c>
      <c r="O134" s="103">
        <v>0</v>
      </c>
      <c r="P134" s="103"/>
      <c r="Q134" s="103" t="s">
        <v>87</v>
      </c>
      <c r="R134" s="103"/>
      <c r="S134" s="103"/>
      <c r="T134" s="104"/>
      <c r="U134" s="104"/>
      <c r="V134" s="104">
        <v>17377.428571428572</v>
      </c>
      <c r="W134" s="104">
        <v>795561.71428571432</v>
      </c>
      <c r="X134" s="104">
        <v>2075501.4285714286</v>
      </c>
      <c r="Y134" s="104">
        <v>9519.4285714285706</v>
      </c>
      <c r="Z134" s="90">
        <v>4</v>
      </c>
      <c r="AA134" s="118" t="e">
        <v>#DIV/0!</v>
      </c>
      <c r="AB134" s="118" t="e">
        <v>#DIV/0!</v>
      </c>
      <c r="AC134" s="118">
        <v>1</v>
      </c>
      <c r="AD134" s="118">
        <v>0.5</v>
      </c>
      <c r="AE134" s="118">
        <v>0.33333333333333331</v>
      </c>
      <c r="AF134" s="118">
        <v>0.25</v>
      </c>
      <c r="AG134" s="90">
        <f t="shared" si="28"/>
        <v>4</v>
      </c>
      <c r="AH134" s="91">
        <f t="shared" si="29"/>
        <v>9519.4285714285706</v>
      </c>
      <c r="AI134" s="91">
        <f t="shared" si="37"/>
        <v>0</v>
      </c>
      <c r="AJ134" s="91">
        <f t="shared" si="37"/>
        <v>0</v>
      </c>
      <c r="AK134" s="91">
        <f t="shared" si="37"/>
        <v>1.8254697160693922</v>
      </c>
      <c r="AL134" s="91">
        <f t="shared" si="37"/>
        <v>83.572423314724787</v>
      </c>
      <c r="AM134" s="91">
        <f t="shared" si="37"/>
        <v>218.02794285371274</v>
      </c>
      <c r="AN134" s="91">
        <f t="shared" si="37"/>
        <v>1</v>
      </c>
      <c r="AO134" s="91">
        <f t="shared" si="30"/>
        <v>2897960</v>
      </c>
      <c r="AP134" s="91">
        <f t="shared" si="31"/>
        <v>0</v>
      </c>
      <c r="AQ134" s="91">
        <f t="shared" si="32"/>
        <v>0</v>
      </c>
      <c r="AR134" s="91">
        <f t="shared" si="33"/>
        <v>5.9964349305817099E-3</v>
      </c>
      <c r="AS134" s="91">
        <f t="shared" si="34"/>
        <v>0.27452473957049589</v>
      </c>
      <c r="AT134" s="91">
        <f t="shared" si="35"/>
        <v>0.71619395318480195</v>
      </c>
      <c r="AU134" s="91">
        <f t="shared" si="36"/>
        <v>3.2848723141204747E-3</v>
      </c>
    </row>
    <row r="135" spans="1:47" ht="31.2" x14ac:dyDescent="0.3">
      <c r="A135" s="111">
        <v>89</v>
      </c>
      <c r="B135" s="103" t="s">
        <v>3531</v>
      </c>
      <c r="C135" s="103" t="s">
        <v>3532</v>
      </c>
      <c r="D135" s="103" t="str">
        <f>VLOOKUP(C135,'[2]PY数据库匹配筛选化合物(未去除重复)'!$B:$Q,12,0)</f>
        <v>20600-54-8</v>
      </c>
      <c r="E135" s="103">
        <v>5.9039999999999999</v>
      </c>
      <c r="F135" s="103" t="s">
        <v>3311</v>
      </c>
      <c r="G135" s="103"/>
      <c r="H135" s="103"/>
      <c r="I135" s="103">
        <v>99</v>
      </c>
      <c r="J135" s="103">
        <v>87</v>
      </c>
      <c r="K135" s="103">
        <v>100</v>
      </c>
      <c r="L135" s="103">
        <v>854</v>
      </c>
      <c r="M135" s="103">
        <v>950</v>
      </c>
      <c r="N135" s="103">
        <v>1189</v>
      </c>
      <c r="O135" s="103">
        <v>1011.1887</v>
      </c>
      <c r="P135" s="103"/>
      <c r="Q135" s="103" t="s">
        <v>87</v>
      </c>
      <c r="R135" s="103">
        <v>53961</v>
      </c>
      <c r="S135" s="103"/>
      <c r="T135" s="104" t="s">
        <v>87</v>
      </c>
      <c r="U135" s="104" t="s">
        <v>87</v>
      </c>
      <c r="V135" s="104" t="s">
        <v>87</v>
      </c>
      <c r="W135" s="104">
        <v>16380.285714285714</v>
      </c>
      <c r="X135" s="104">
        <v>402665.71428571426</v>
      </c>
      <c r="Y135" s="104">
        <v>161470.57142857142</v>
      </c>
      <c r="Z135" s="90">
        <v>4</v>
      </c>
      <c r="AA135" s="118" t="e">
        <v>#DIV/0!</v>
      </c>
      <c r="AB135" s="118" t="e">
        <v>#DIV/0!</v>
      </c>
      <c r="AC135" s="118" t="e">
        <v>#DIV/0!</v>
      </c>
      <c r="AD135" s="118">
        <v>1</v>
      </c>
      <c r="AE135" s="118">
        <v>0.5</v>
      </c>
      <c r="AF135" s="118">
        <v>0.33333333333333331</v>
      </c>
      <c r="AG135" s="90">
        <f t="shared" si="28"/>
        <v>3</v>
      </c>
      <c r="AH135" s="91">
        <f t="shared" si="29"/>
        <v>16380.285714285714</v>
      </c>
      <c r="AI135" s="91" t="e">
        <f t="shared" si="37"/>
        <v>#VALUE!</v>
      </c>
      <c r="AJ135" s="91" t="e">
        <f t="shared" si="37"/>
        <v>#VALUE!</v>
      </c>
      <c r="AK135" s="91" t="e">
        <f t="shared" si="37"/>
        <v>#VALUE!</v>
      </c>
      <c r="AL135" s="91">
        <f t="shared" si="37"/>
        <v>1</v>
      </c>
      <c r="AM135" s="91">
        <f t="shared" si="37"/>
        <v>24.582337653276586</v>
      </c>
      <c r="AN135" s="91">
        <f t="shared" si="37"/>
        <v>9.8576162983377227</v>
      </c>
      <c r="AO135" s="91">
        <f t="shared" si="30"/>
        <v>580516.57142857136</v>
      </c>
      <c r="AP135" s="91" t="e">
        <f t="shared" si="31"/>
        <v>#VALUE!</v>
      </c>
      <c r="AQ135" s="91" t="e">
        <f t="shared" si="32"/>
        <v>#VALUE!</v>
      </c>
      <c r="AR135" s="91" t="e">
        <f t="shared" si="33"/>
        <v>#VALUE!</v>
      </c>
      <c r="AS135" s="91">
        <f t="shared" si="34"/>
        <v>2.8216740951900968E-2</v>
      </c>
      <c r="AT135" s="91">
        <f t="shared" si="35"/>
        <v>0.69363345355466666</v>
      </c>
      <c r="AU135" s="91">
        <f t="shared" si="36"/>
        <v>0.27814980549343249</v>
      </c>
    </row>
    <row r="136" spans="1:47" ht="46.8" x14ac:dyDescent="0.3">
      <c r="A136" s="111">
        <v>90</v>
      </c>
      <c r="B136" s="103" t="s">
        <v>3533</v>
      </c>
      <c r="C136" s="103" t="s">
        <v>293</v>
      </c>
      <c r="D136" s="103">
        <f>VLOOKUP(C136,'[2]PY数据库匹配筛选化合物(未去除重复)'!$B:$Q,12,0)</f>
        <v>0</v>
      </c>
      <c r="E136" s="103">
        <v>5.92</v>
      </c>
      <c r="F136" s="103" t="s">
        <v>294</v>
      </c>
      <c r="G136" s="103"/>
      <c r="H136" s="103"/>
      <c r="I136" s="103">
        <v>99.3</v>
      </c>
      <c r="J136" s="103">
        <v>98.1</v>
      </c>
      <c r="K136" s="103">
        <v>100</v>
      </c>
      <c r="L136" s="103">
        <v>908</v>
      </c>
      <c r="M136" s="103">
        <v>963</v>
      </c>
      <c r="N136" s="103" t="s">
        <v>87</v>
      </c>
      <c r="O136" s="103">
        <v>0</v>
      </c>
      <c r="P136" s="103"/>
      <c r="Q136" s="103">
        <v>1332947.142857143</v>
      </c>
      <c r="R136" s="103" t="s">
        <v>87</v>
      </c>
      <c r="S136" s="103"/>
      <c r="T136" s="104">
        <v>20092</v>
      </c>
      <c r="U136" s="104" t="s">
        <v>87</v>
      </c>
      <c r="V136" s="104">
        <v>3686.5714285714284</v>
      </c>
      <c r="W136" s="104">
        <v>155379.14285714287</v>
      </c>
      <c r="X136" s="104">
        <v>386608</v>
      </c>
      <c r="Y136" s="104">
        <v>1076.8571428571429</v>
      </c>
      <c r="Z136" s="90">
        <v>6</v>
      </c>
      <c r="AA136" s="118">
        <v>1</v>
      </c>
      <c r="AB136" s="118">
        <v>0</v>
      </c>
      <c r="AC136" s="118">
        <v>0.5</v>
      </c>
      <c r="AD136" s="118">
        <v>0.33333333333333331</v>
      </c>
      <c r="AE136" s="118">
        <v>0.25</v>
      </c>
      <c r="AF136" s="118">
        <v>0.2</v>
      </c>
      <c r="AG136" s="90">
        <f t="shared" ref="AG136:AG199" si="38">COUNTIF(AA136:AF136,"&gt;0")</f>
        <v>5</v>
      </c>
      <c r="AH136" s="91">
        <f t="shared" ref="AH136:AH199" si="39">MIN(T136:Y136)</f>
        <v>1076.8571428571429</v>
      </c>
      <c r="AI136" s="91">
        <f t="shared" si="37"/>
        <v>18.657999469355268</v>
      </c>
      <c r="AJ136" s="91" t="e">
        <f t="shared" si="37"/>
        <v>#VALUE!</v>
      </c>
      <c r="AK136" s="91">
        <f t="shared" si="37"/>
        <v>3.4234544972141148</v>
      </c>
      <c r="AL136" s="91">
        <f t="shared" si="37"/>
        <v>144.289466702043</v>
      </c>
      <c r="AM136" s="91">
        <f t="shared" si="37"/>
        <v>359.0151233749005</v>
      </c>
      <c r="AN136" s="91">
        <f t="shared" si="37"/>
        <v>1</v>
      </c>
      <c r="AO136" s="91">
        <f t="shared" si="30"/>
        <v>566842.57142857148</v>
      </c>
      <c r="AP136" s="91">
        <f t="shared" si="31"/>
        <v>3.5445467600225607E-2</v>
      </c>
      <c r="AQ136" s="91" t="e">
        <f t="shared" si="32"/>
        <v>#VALUE!</v>
      </c>
      <c r="AR136" s="91">
        <f t="shared" si="33"/>
        <v>6.5036954074928332E-3</v>
      </c>
      <c r="AS136" s="91">
        <f t="shared" si="34"/>
        <v>0.27411339706817062</v>
      </c>
      <c r="AT136" s="91">
        <f t="shared" si="35"/>
        <v>0.68203769350925847</v>
      </c>
      <c r="AU136" s="91">
        <f t="shared" si="36"/>
        <v>1.8997464148523978E-3</v>
      </c>
    </row>
    <row r="137" spans="1:47" ht="31.2" x14ac:dyDescent="0.3">
      <c r="A137" s="111">
        <v>91</v>
      </c>
      <c r="B137" s="103" t="s">
        <v>3534</v>
      </c>
      <c r="C137" s="103" t="s">
        <v>3535</v>
      </c>
      <c r="D137" s="103">
        <f>VLOOKUP(C137,'[2]PY数据库匹配筛选化合物(未去除重复)'!$B:$Q,12,0)</f>
        <v>0</v>
      </c>
      <c r="E137" s="103">
        <v>5.9210000000000003</v>
      </c>
      <c r="F137" s="103" t="s">
        <v>3536</v>
      </c>
      <c r="G137" s="103"/>
      <c r="H137" s="103"/>
      <c r="I137" s="103">
        <v>97.6</v>
      </c>
      <c r="J137" s="103">
        <v>87.6</v>
      </c>
      <c r="K137" s="103">
        <v>100</v>
      </c>
      <c r="L137" s="103">
        <v>779</v>
      </c>
      <c r="M137" s="103">
        <v>879</v>
      </c>
      <c r="N137" s="103" t="s">
        <v>87</v>
      </c>
      <c r="O137" s="103">
        <v>0</v>
      </c>
      <c r="P137" s="103"/>
      <c r="Q137" s="103" t="s">
        <v>87</v>
      </c>
      <c r="R137" s="103" t="s">
        <v>87</v>
      </c>
      <c r="S137" s="103"/>
      <c r="T137" s="104" t="s">
        <v>87</v>
      </c>
      <c r="U137" s="104" t="s">
        <v>87</v>
      </c>
      <c r="V137" s="104" t="s">
        <v>87</v>
      </c>
      <c r="W137" s="104">
        <v>408472.85714285716</v>
      </c>
      <c r="X137" s="104">
        <v>22935819.142857142</v>
      </c>
      <c r="Y137" s="104" t="s">
        <v>87</v>
      </c>
      <c r="Z137" s="90">
        <v>2</v>
      </c>
      <c r="AA137" s="118" t="e">
        <v>#DIV/0!</v>
      </c>
      <c r="AB137" s="118" t="e">
        <v>#DIV/0!</v>
      </c>
      <c r="AC137" s="118" t="e">
        <v>#DIV/0!</v>
      </c>
      <c r="AD137" s="118">
        <v>1</v>
      </c>
      <c r="AE137" s="118">
        <v>0.5</v>
      </c>
      <c r="AF137" s="118">
        <v>0</v>
      </c>
      <c r="AG137" s="90">
        <f t="shared" si="38"/>
        <v>2</v>
      </c>
      <c r="AH137" s="91">
        <f t="shared" si="39"/>
        <v>408472.85714285716</v>
      </c>
      <c r="AI137" s="91" t="e">
        <f t="shared" si="37"/>
        <v>#VALUE!</v>
      </c>
      <c r="AJ137" s="91" t="e">
        <f t="shared" si="37"/>
        <v>#VALUE!</v>
      </c>
      <c r="AK137" s="91" t="e">
        <f t="shared" si="37"/>
        <v>#VALUE!</v>
      </c>
      <c r="AL137" s="91">
        <f t="shared" si="37"/>
        <v>1</v>
      </c>
      <c r="AM137" s="91">
        <f t="shared" si="37"/>
        <v>56.150166998331763</v>
      </c>
      <c r="AN137" s="91" t="e">
        <f t="shared" si="37"/>
        <v>#VALUE!</v>
      </c>
      <c r="AO137" s="91">
        <f t="shared" si="30"/>
        <v>23344292</v>
      </c>
      <c r="AP137" s="91" t="e">
        <f t="shared" si="31"/>
        <v>#VALUE!</v>
      </c>
      <c r="AQ137" s="91" t="e">
        <f t="shared" si="32"/>
        <v>#VALUE!</v>
      </c>
      <c r="AR137" s="91" t="e">
        <f t="shared" si="33"/>
        <v>#VALUE!</v>
      </c>
      <c r="AS137" s="91">
        <f t="shared" si="34"/>
        <v>1.7497761643097041E-2</v>
      </c>
      <c r="AT137" s="91">
        <f t="shared" si="35"/>
        <v>0.98250223835690287</v>
      </c>
      <c r="AU137" s="91" t="e">
        <f t="shared" si="36"/>
        <v>#VALUE!</v>
      </c>
    </row>
    <row r="138" spans="1:47" ht="31.2" x14ac:dyDescent="0.3">
      <c r="A138" s="111">
        <v>92</v>
      </c>
      <c r="B138" s="103" t="s">
        <v>3537</v>
      </c>
      <c r="C138" s="103" t="s">
        <v>3538</v>
      </c>
      <c r="D138" s="103">
        <f>VLOOKUP(C138,'[2]PY数据库匹配筛选化合物(未去除重复)'!$B:$Q,12,0)</f>
        <v>0</v>
      </c>
      <c r="E138" s="103">
        <v>5.9829999999999997</v>
      </c>
      <c r="F138" s="103" t="s">
        <v>229</v>
      </c>
      <c r="G138" s="103"/>
      <c r="H138" s="103"/>
      <c r="I138" s="103">
        <v>97.2</v>
      </c>
      <c r="J138" s="103">
        <v>99.1</v>
      </c>
      <c r="K138" s="103">
        <v>100</v>
      </c>
      <c r="L138" s="103">
        <v>755</v>
      </c>
      <c r="M138" s="103">
        <v>859</v>
      </c>
      <c r="N138" s="103" t="s">
        <v>87</v>
      </c>
      <c r="O138" s="103">
        <v>0</v>
      </c>
      <c r="P138" s="103"/>
      <c r="Q138" s="103">
        <v>186615.71428571429</v>
      </c>
      <c r="R138" s="103">
        <v>114171.5</v>
      </c>
      <c r="S138" s="103"/>
      <c r="T138" s="104" t="s">
        <v>87</v>
      </c>
      <c r="U138" s="104" t="s">
        <v>87</v>
      </c>
      <c r="V138" s="104" t="s">
        <v>87</v>
      </c>
      <c r="W138" s="104">
        <v>182474.57142857142</v>
      </c>
      <c r="X138" s="104">
        <v>95962.571428571435</v>
      </c>
      <c r="Y138" s="104" t="s">
        <v>87</v>
      </c>
      <c r="Z138" s="90">
        <v>4</v>
      </c>
      <c r="AA138" s="118" t="e">
        <v>#DIV/0!</v>
      </c>
      <c r="AB138" s="118" t="e">
        <v>#DIV/0!</v>
      </c>
      <c r="AC138" s="118" t="e">
        <v>#DIV/0!</v>
      </c>
      <c r="AD138" s="118">
        <v>1</v>
      </c>
      <c r="AE138" s="118">
        <v>0.5</v>
      </c>
      <c r="AF138" s="118">
        <v>0</v>
      </c>
      <c r="AG138" s="90">
        <f t="shared" si="38"/>
        <v>2</v>
      </c>
      <c r="AH138" s="91">
        <f t="shared" si="39"/>
        <v>95962.571428571435</v>
      </c>
      <c r="AI138" s="91" t="e">
        <f t="shared" si="37"/>
        <v>#VALUE!</v>
      </c>
      <c r="AJ138" s="91" t="e">
        <f t="shared" si="37"/>
        <v>#VALUE!</v>
      </c>
      <c r="AK138" s="91" t="e">
        <f t="shared" si="37"/>
        <v>#VALUE!</v>
      </c>
      <c r="AL138" s="91">
        <f t="shared" si="37"/>
        <v>1.9015181514221315</v>
      </c>
      <c r="AM138" s="91">
        <f t="shared" si="37"/>
        <v>1</v>
      </c>
      <c r="AN138" s="91" t="e">
        <f t="shared" si="37"/>
        <v>#VALUE!</v>
      </c>
      <c r="AO138" s="91">
        <f t="shared" si="30"/>
        <v>278437.14285714284</v>
      </c>
      <c r="AP138" s="91" t="e">
        <f t="shared" si="31"/>
        <v>#VALUE!</v>
      </c>
      <c r="AQ138" s="91" t="e">
        <f t="shared" si="32"/>
        <v>#VALUE!</v>
      </c>
      <c r="AR138" s="91" t="e">
        <f t="shared" si="33"/>
        <v>#VALUE!</v>
      </c>
      <c r="AS138" s="91">
        <f t="shared" si="34"/>
        <v>0.65535283675207534</v>
      </c>
      <c r="AT138" s="91">
        <f t="shared" si="35"/>
        <v>0.34464716324792466</v>
      </c>
      <c r="AU138" s="91" t="e">
        <f t="shared" si="36"/>
        <v>#VALUE!</v>
      </c>
    </row>
    <row r="139" spans="1:47" x14ac:dyDescent="0.3">
      <c r="A139" s="111">
        <v>93</v>
      </c>
      <c r="B139" s="103" t="s">
        <v>3539</v>
      </c>
      <c r="C139" s="103" t="s">
        <v>3540</v>
      </c>
      <c r="D139" s="103" t="str">
        <f>VLOOKUP(C139,'[2]PY数据库匹配筛选化合物(未去除重复)'!$B:$Q,12,0)</f>
        <v>637-92-3</v>
      </c>
      <c r="E139" s="103">
        <v>6.0090000000000003</v>
      </c>
      <c r="F139" s="103" t="s">
        <v>3541</v>
      </c>
      <c r="G139" s="103"/>
      <c r="H139" s="103"/>
      <c r="I139" s="103">
        <v>98.8</v>
      </c>
      <c r="J139" s="103">
        <v>98.9</v>
      </c>
      <c r="K139" s="103">
        <v>99.9</v>
      </c>
      <c r="L139" s="103">
        <v>870</v>
      </c>
      <c r="M139" s="103">
        <v>944</v>
      </c>
      <c r="N139" s="103">
        <v>1201</v>
      </c>
      <c r="O139" s="103">
        <v>619.65560000000005</v>
      </c>
      <c r="P139" s="103"/>
      <c r="Q139" s="103">
        <v>591877.42857142864</v>
      </c>
      <c r="R139" s="103" t="s">
        <v>87</v>
      </c>
      <c r="S139" s="103"/>
      <c r="T139" s="104" t="s">
        <v>87</v>
      </c>
      <c r="U139" s="104"/>
      <c r="V139" s="104" t="s">
        <v>87</v>
      </c>
      <c r="W139" s="104">
        <v>112094.28571428571</v>
      </c>
      <c r="X139" s="104"/>
      <c r="Y139" s="104" t="s">
        <v>87</v>
      </c>
      <c r="Z139" s="90">
        <v>2</v>
      </c>
      <c r="AA139" s="118" t="e">
        <v>#DIV/0!</v>
      </c>
      <c r="AB139" s="118" t="e">
        <v>#DIV/0!</v>
      </c>
      <c r="AC139" s="118" t="e">
        <v>#DIV/0!</v>
      </c>
      <c r="AD139" s="118">
        <v>1</v>
      </c>
      <c r="AE139" s="118">
        <v>0</v>
      </c>
      <c r="AF139" s="118">
        <v>0</v>
      </c>
      <c r="AG139" s="90">
        <f t="shared" si="38"/>
        <v>1</v>
      </c>
      <c r="AH139" s="91">
        <f t="shared" si="39"/>
        <v>112094.28571428571</v>
      </c>
      <c r="AI139" s="91" t="e">
        <f t="shared" si="37"/>
        <v>#VALUE!</v>
      </c>
      <c r="AJ139" s="91">
        <f t="shared" si="37"/>
        <v>0</v>
      </c>
      <c r="AK139" s="91" t="e">
        <f t="shared" si="37"/>
        <v>#VALUE!</v>
      </c>
      <c r="AL139" s="91">
        <f t="shared" si="37"/>
        <v>1</v>
      </c>
      <c r="AM139" s="91">
        <f t="shared" si="37"/>
        <v>0</v>
      </c>
      <c r="AN139" s="91" t="e">
        <f t="shared" si="37"/>
        <v>#VALUE!</v>
      </c>
      <c r="AO139" s="91">
        <f t="shared" si="30"/>
        <v>112094.28571428571</v>
      </c>
      <c r="AP139" s="91" t="e">
        <f t="shared" si="31"/>
        <v>#VALUE!</v>
      </c>
      <c r="AQ139" s="91">
        <f t="shared" si="32"/>
        <v>0</v>
      </c>
      <c r="AR139" s="91" t="e">
        <f t="shared" si="33"/>
        <v>#VALUE!</v>
      </c>
      <c r="AS139" s="91">
        <f t="shared" si="34"/>
        <v>1</v>
      </c>
      <c r="AT139" s="91">
        <f t="shared" si="35"/>
        <v>0</v>
      </c>
      <c r="AU139" s="91" t="e">
        <f t="shared" si="36"/>
        <v>#VALUE!</v>
      </c>
    </row>
    <row r="140" spans="1:47" ht="46.8" x14ac:dyDescent="0.3">
      <c r="A140" s="111">
        <v>94</v>
      </c>
      <c r="B140" s="103" t="s">
        <v>3542</v>
      </c>
      <c r="C140" s="103" t="s">
        <v>293</v>
      </c>
      <c r="D140" s="103">
        <f>VLOOKUP(C140,'[2]PY数据库匹配筛选化合物(未去除重复)'!$B:$Q,12,0)</f>
        <v>0</v>
      </c>
      <c r="E140" s="103">
        <v>6.0430000000000001</v>
      </c>
      <c r="F140" s="103" t="s">
        <v>294</v>
      </c>
      <c r="G140" s="103"/>
      <c r="H140" s="103"/>
      <c r="I140" s="103">
        <v>99.3</v>
      </c>
      <c r="J140" s="103">
        <v>99.4</v>
      </c>
      <c r="K140" s="103">
        <v>100</v>
      </c>
      <c r="L140" s="103">
        <v>959</v>
      </c>
      <c r="M140" s="103">
        <v>962</v>
      </c>
      <c r="N140" s="103" t="s">
        <v>87</v>
      </c>
      <c r="O140" s="103">
        <v>0</v>
      </c>
      <c r="P140" s="103"/>
      <c r="Q140" s="103">
        <v>1332947.142857143</v>
      </c>
      <c r="R140" s="103">
        <v>5990.5</v>
      </c>
      <c r="S140" s="103"/>
      <c r="T140" s="104" t="s">
        <v>87</v>
      </c>
      <c r="U140" s="104" t="s">
        <v>87</v>
      </c>
      <c r="V140" s="104">
        <v>677.42857142857144</v>
      </c>
      <c r="W140" s="104">
        <v>116575.42857142857</v>
      </c>
      <c r="X140" s="104">
        <v>40370.571428571428</v>
      </c>
      <c r="Y140" s="104" t="s">
        <v>87</v>
      </c>
      <c r="Z140" s="90">
        <v>5</v>
      </c>
      <c r="AA140" s="118" t="e">
        <v>#DIV/0!</v>
      </c>
      <c r="AB140" s="118" t="e">
        <v>#DIV/0!</v>
      </c>
      <c r="AC140" s="118">
        <v>1</v>
      </c>
      <c r="AD140" s="118">
        <v>0.5</v>
      </c>
      <c r="AE140" s="118">
        <v>0.33333333333333331</v>
      </c>
      <c r="AF140" s="118">
        <v>0</v>
      </c>
      <c r="AG140" s="90">
        <f t="shared" si="38"/>
        <v>3</v>
      </c>
      <c r="AH140" s="91">
        <f t="shared" si="39"/>
        <v>677.42857142857144</v>
      </c>
      <c r="AI140" s="91" t="e">
        <f t="shared" si="37"/>
        <v>#VALUE!</v>
      </c>
      <c r="AJ140" s="91" t="e">
        <f t="shared" si="37"/>
        <v>#VALUE!</v>
      </c>
      <c r="AK140" s="91">
        <f t="shared" si="37"/>
        <v>1</v>
      </c>
      <c r="AL140" s="91">
        <f t="shared" si="37"/>
        <v>172.08519611978068</v>
      </c>
      <c r="AM140" s="91">
        <f t="shared" si="37"/>
        <v>59.59384226064951</v>
      </c>
      <c r="AN140" s="91" t="e">
        <f t="shared" si="37"/>
        <v>#VALUE!</v>
      </c>
      <c r="AO140" s="91">
        <f t="shared" si="30"/>
        <v>157623.42857142855</v>
      </c>
      <c r="AP140" s="91" t="e">
        <f t="shared" si="31"/>
        <v>#VALUE!</v>
      </c>
      <c r="AQ140" s="91" t="e">
        <f t="shared" si="32"/>
        <v>#VALUE!</v>
      </c>
      <c r="AR140" s="91">
        <f t="shared" si="33"/>
        <v>4.2977657418585349E-3</v>
      </c>
      <c r="AS140" s="91">
        <f t="shared" si="34"/>
        <v>0.73958186056460073</v>
      </c>
      <c r="AT140" s="91">
        <f t="shared" si="35"/>
        <v>0.25612037369354085</v>
      </c>
      <c r="AU140" s="91" t="e">
        <f t="shared" si="36"/>
        <v>#VALUE!</v>
      </c>
    </row>
    <row r="141" spans="1:47" ht="187.2" x14ac:dyDescent="0.3">
      <c r="A141" s="111">
        <v>95</v>
      </c>
      <c r="B141" s="103" t="s">
        <v>3543</v>
      </c>
      <c r="C141" s="103" t="s">
        <v>3544</v>
      </c>
      <c r="D141" s="103">
        <f>VLOOKUP(C141,'[2]PY数据库匹配筛选化合物(未去除重复)'!$B:$Q,12,0)</f>
        <v>0</v>
      </c>
      <c r="E141" s="103">
        <v>6.0650000000000004</v>
      </c>
      <c r="F141" s="103" t="s">
        <v>3545</v>
      </c>
      <c r="G141" s="103"/>
      <c r="H141" s="103"/>
      <c r="I141" s="103">
        <v>97.9</v>
      </c>
      <c r="J141" s="103">
        <v>100</v>
      </c>
      <c r="K141" s="103">
        <v>100</v>
      </c>
      <c r="L141" s="103">
        <v>763</v>
      </c>
      <c r="M141" s="103">
        <v>896</v>
      </c>
      <c r="N141" s="103" t="s">
        <v>87</v>
      </c>
      <c r="O141" s="103">
        <v>0</v>
      </c>
      <c r="P141" s="103"/>
      <c r="Q141" s="103" t="s">
        <v>87</v>
      </c>
      <c r="R141" s="103" t="s">
        <v>87</v>
      </c>
      <c r="S141" s="103"/>
      <c r="T141" s="104"/>
      <c r="U141" s="104"/>
      <c r="V141" s="104" t="s">
        <v>87</v>
      </c>
      <c r="W141" s="104">
        <v>1725120.5714285714</v>
      </c>
      <c r="X141" s="104">
        <v>2789962.5714285714</v>
      </c>
      <c r="Y141" s="104"/>
      <c r="Z141" s="90">
        <v>2</v>
      </c>
      <c r="AA141" s="118" t="e">
        <v>#DIV/0!</v>
      </c>
      <c r="AB141" s="118" t="e">
        <v>#DIV/0!</v>
      </c>
      <c r="AC141" s="118" t="e">
        <v>#DIV/0!</v>
      </c>
      <c r="AD141" s="118">
        <v>1</v>
      </c>
      <c r="AE141" s="118">
        <v>0.5</v>
      </c>
      <c r="AF141" s="118">
        <v>0</v>
      </c>
      <c r="AG141" s="90">
        <f t="shared" si="38"/>
        <v>2</v>
      </c>
      <c r="AH141" s="91">
        <f t="shared" si="39"/>
        <v>1725120.5714285714</v>
      </c>
      <c r="AI141" s="91">
        <f t="shared" si="37"/>
        <v>0</v>
      </c>
      <c r="AJ141" s="91">
        <f t="shared" si="37"/>
        <v>0</v>
      </c>
      <c r="AK141" s="91" t="e">
        <f t="shared" si="37"/>
        <v>#VALUE!</v>
      </c>
      <c r="AL141" s="91">
        <f t="shared" si="37"/>
        <v>1</v>
      </c>
      <c r="AM141" s="91">
        <f t="shared" si="37"/>
        <v>1.617256566083497</v>
      </c>
      <c r="AN141" s="91">
        <f t="shared" si="37"/>
        <v>0</v>
      </c>
      <c r="AO141" s="91">
        <f t="shared" si="30"/>
        <v>4515083.1428571427</v>
      </c>
      <c r="AP141" s="91">
        <f t="shared" si="31"/>
        <v>0</v>
      </c>
      <c r="AQ141" s="91">
        <f t="shared" si="32"/>
        <v>0</v>
      </c>
      <c r="AR141" s="91" t="e">
        <f t="shared" si="33"/>
        <v>#VALUE!</v>
      </c>
      <c r="AS141" s="91">
        <f t="shared" si="34"/>
        <v>0.38207946937980763</v>
      </c>
      <c r="AT141" s="91">
        <f t="shared" si="35"/>
        <v>0.61792053062019237</v>
      </c>
      <c r="AU141" s="91">
        <f t="shared" si="36"/>
        <v>0</v>
      </c>
    </row>
    <row r="142" spans="1:47" ht="46.8" x14ac:dyDescent="0.3">
      <c r="A142" s="111">
        <v>96</v>
      </c>
      <c r="B142" s="103" t="s">
        <v>3546</v>
      </c>
      <c r="C142" s="103" t="s">
        <v>3547</v>
      </c>
      <c r="D142" s="103">
        <f>VLOOKUP(C142,'[2]PY数据库匹配筛选化合物(未去除重复)'!$B:$Q,12,0)</f>
        <v>0</v>
      </c>
      <c r="E142" s="103">
        <v>6.0830000000000002</v>
      </c>
      <c r="F142" s="103" t="s">
        <v>1413</v>
      </c>
      <c r="G142" s="103"/>
      <c r="H142" s="103"/>
      <c r="I142" s="103">
        <v>97.6</v>
      </c>
      <c r="J142" s="103">
        <v>95.3</v>
      </c>
      <c r="K142" s="103">
        <v>100</v>
      </c>
      <c r="L142" s="103">
        <v>880</v>
      </c>
      <c r="M142" s="103">
        <v>880</v>
      </c>
      <c r="N142" s="103" t="s">
        <v>87</v>
      </c>
      <c r="O142" s="103">
        <v>0</v>
      </c>
      <c r="P142" s="103"/>
      <c r="Q142" s="103">
        <v>91648.571428571435</v>
      </c>
      <c r="R142" s="103">
        <v>25334.5</v>
      </c>
      <c r="S142" s="103"/>
      <c r="T142" s="104" t="s">
        <v>87</v>
      </c>
      <c r="U142" s="104" t="s">
        <v>87</v>
      </c>
      <c r="V142" s="104" t="s">
        <v>87</v>
      </c>
      <c r="W142" s="104">
        <v>658939.71428571432</v>
      </c>
      <c r="X142" s="104">
        <v>1491160.857142857</v>
      </c>
      <c r="Y142" s="104" t="s">
        <v>87</v>
      </c>
      <c r="Z142" s="90">
        <v>4</v>
      </c>
      <c r="AA142" s="118" t="e">
        <v>#DIV/0!</v>
      </c>
      <c r="AB142" s="118" t="e">
        <v>#DIV/0!</v>
      </c>
      <c r="AC142" s="118" t="e">
        <v>#DIV/0!</v>
      </c>
      <c r="AD142" s="118">
        <v>1</v>
      </c>
      <c r="AE142" s="118">
        <v>0.5</v>
      </c>
      <c r="AF142" s="118">
        <v>0</v>
      </c>
      <c r="AG142" s="90">
        <f t="shared" si="38"/>
        <v>2</v>
      </c>
      <c r="AH142" s="91">
        <f t="shared" si="39"/>
        <v>658939.71428571432</v>
      </c>
      <c r="AI142" s="91" t="e">
        <f t="shared" si="37"/>
        <v>#VALUE!</v>
      </c>
      <c r="AJ142" s="91" t="e">
        <f t="shared" si="37"/>
        <v>#VALUE!</v>
      </c>
      <c r="AK142" s="91" t="e">
        <f t="shared" si="37"/>
        <v>#VALUE!</v>
      </c>
      <c r="AL142" s="91">
        <f t="shared" si="37"/>
        <v>1</v>
      </c>
      <c r="AM142" s="91">
        <f t="shared" si="37"/>
        <v>2.2629700787715672</v>
      </c>
      <c r="AN142" s="91" t="e">
        <f t="shared" si="37"/>
        <v>#VALUE!</v>
      </c>
      <c r="AO142" s="91">
        <f t="shared" si="30"/>
        <v>2150100.5714285714</v>
      </c>
      <c r="AP142" s="91" t="e">
        <f t="shared" si="31"/>
        <v>#VALUE!</v>
      </c>
      <c r="AQ142" s="91" t="e">
        <f t="shared" si="32"/>
        <v>#VALUE!</v>
      </c>
      <c r="AR142" s="91" t="e">
        <f t="shared" si="33"/>
        <v>#VALUE!</v>
      </c>
      <c r="AS142" s="91">
        <f t="shared" si="34"/>
        <v>0.30646925220242194</v>
      </c>
      <c r="AT142" s="91">
        <f t="shared" si="35"/>
        <v>0.69353074779757806</v>
      </c>
      <c r="AU142" s="91" t="e">
        <f t="shared" si="36"/>
        <v>#VALUE!</v>
      </c>
    </row>
    <row r="143" spans="1:47" ht="46.8" x14ac:dyDescent="0.3">
      <c r="A143" s="111">
        <v>97</v>
      </c>
      <c r="B143" s="103" t="s">
        <v>3548</v>
      </c>
      <c r="C143" s="103" t="s">
        <v>3549</v>
      </c>
      <c r="D143" s="103">
        <f>VLOOKUP(C143,'[2]PY数据库匹配筛选化合物(未去除重复)'!$B:$Q,12,0)</f>
        <v>0</v>
      </c>
      <c r="E143" s="103">
        <v>6.202</v>
      </c>
      <c r="F143" s="103" t="s">
        <v>3550</v>
      </c>
      <c r="G143" s="103"/>
      <c r="H143" s="103"/>
      <c r="I143" s="103">
        <v>97.8</v>
      </c>
      <c r="J143" s="103">
        <v>100</v>
      </c>
      <c r="K143" s="103">
        <v>100</v>
      </c>
      <c r="L143" s="103">
        <v>768</v>
      </c>
      <c r="M143" s="103">
        <v>891</v>
      </c>
      <c r="N143" s="103" t="s">
        <v>87</v>
      </c>
      <c r="O143" s="103">
        <v>0</v>
      </c>
      <c r="P143" s="103"/>
      <c r="Q143" s="103">
        <v>183057.14285714287</v>
      </c>
      <c r="R143" s="103" t="s">
        <v>87</v>
      </c>
      <c r="S143" s="103"/>
      <c r="T143" s="104" t="s">
        <v>87</v>
      </c>
      <c r="U143" s="104" t="s">
        <v>87</v>
      </c>
      <c r="V143" s="104" t="s">
        <v>87</v>
      </c>
      <c r="W143" s="104">
        <v>90502.571428571435</v>
      </c>
      <c r="X143" s="104">
        <v>17846</v>
      </c>
      <c r="Y143" s="104" t="s">
        <v>87</v>
      </c>
      <c r="Z143" s="90">
        <v>3</v>
      </c>
      <c r="AA143" s="118" t="e">
        <v>#DIV/0!</v>
      </c>
      <c r="AB143" s="118" t="e">
        <v>#DIV/0!</v>
      </c>
      <c r="AC143" s="118" t="e">
        <v>#DIV/0!</v>
      </c>
      <c r="AD143" s="118">
        <v>1</v>
      </c>
      <c r="AE143" s="118">
        <v>0.5</v>
      </c>
      <c r="AF143" s="118">
        <v>0</v>
      </c>
      <c r="AG143" s="90">
        <f t="shared" si="38"/>
        <v>2</v>
      </c>
      <c r="AH143" s="91">
        <f t="shared" si="39"/>
        <v>17846</v>
      </c>
      <c r="AI143" s="91" t="e">
        <f t="shared" si="37"/>
        <v>#VALUE!</v>
      </c>
      <c r="AJ143" s="91" t="e">
        <f t="shared" si="37"/>
        <v>#VALUE!</v>
      </c>
      <c r="AK143" s="91" t="e">
        <f t="shared" si="37"/>
        <v>#VALUE!</v>
      </c>
      <c r="AL143" s="91">
        <f t="shared" si="37"/>
        <v>5.0713084965018176</v>
      </c>
      <c r="AM143" s="91">
        <f t="shared" si="37"/>
        <v>1</v>
      </c>
      <c r="AN143" s="91" t="e">
        <f t="shared" si="37"/>
        <v>#VALUE!</v>
      </c>
      <c r="AO143" s="91">
        <f t="shared" si="30"/>
        <v>108348.57142857143</v>
      </c>
      <c r="AP143" s="91" t="e">
        <f t="shared" si="31"/>
        <v>#VALUE!</v>
      </c>
      <c r="AQ143" s="91" t="e">
        <f t="shared" si="32"/>
        <v>#VALUE!</v>
      </c>
      <c r="AR143" s="91" t="e">
        <f t="shared" si="33"/>
        <v>#VALUE!</v>
      </c>
      <c r="AS143" s="91">
        <f t="shared" si="34"/>
        <v>0.83529086018669907</v>
      </c>
      <c r="AT143" s="91">
        <f t="shared" si="35"/>
        <v>0.16470913981330099</v>
      </c>
      <c r="AU143" s="91" t="e">
        <f t="shared" si="36"/>
        <v>#VALUE!</v>
      </c>
    </row>
    <row r="144" spans="1:47" ht="31.2" x14ac:dyDescent="0.3">
      <c r="A144" s="111">
        <v>98</v>
      </c>
      <c r="B144" s="103" t="s">
        <v>3551</v>
      </c>
      <c r="C144" s="103" t="s">
        <v>3552</v>
      </c>
      <c r="D144" s="103" t="str">
        <f>VLOOKUP(C144,'[2]PY数据库匹配筛选化合物(未去除重复)'!$B:$Q,12,0)</f>
        <v>17895-71-5</v>
      </c>
      <c r="E144" s="103">
        <v>6.2069999999999999</v>
      </c>
      <c r="F144" s="103" t="s">
        <v>3231</v>
      </c>
      <c r="G144" s="103"/>
      <c r="H144" s="103"/>
      <c r="I144" s="103">
        <v>98.6</v>
      </c>
      <c r="J144" s="103">
        <v>93.5</v>
      </c>
      <c r="K144" s="103">
        <v>100</v>
      </c>
      <c r="L144" s="103">
        <v>793</v>
      </c>
      <c r="M144" s="103">
        <v>930</v>
      </c>
      <c r="N144" s="103"/>
      <c r="O144" s="103"/>
      <c r="P144" s="103"/>
      <c r="Q144" s="103">
        <v>112247.14285714287</v>
      </c>
      <c r="R144" s="103">
        <v>2184</v>
      </c>
      <c r="S144" s="103"/>
      <c r="T144" s="104" t="s">
        <v>87</v>
      </c>
      <c r="U144" s="104" t="s">
        <v>87</v>
      </c>
      <c r="V144" s="104" t="s">
        <v>87</v>
      </c>
      <c r="W144" s="104">
        <v>41286.571428571428</v>
      </c>
      <c r="X144" s="104">
        <v>228203.14285714287</v>
      </c>
      <c r="Y144" s="104" t="s">
        <v>87</v>
      </c>
      <c r="Z144" s="90">
        <v>4</v>
      </c>
      <c r="AA144" s="118" t="e">
        <v>#DIV/0!</v>
      </c>
      <c r="AB144" s="118" t="e">
        <v>#DIV/0!</v>
      </c>
      <c r="AC144" s="118" t="e">
        <v>#DIV/0!</v>
      </c>
      <c r="AD144" s="118">
        <v>1</v>
      </c>
      <c r="AE144" s="118">
        <v>0.5</v>
      </c>
      <c r="AF144" s="118">
        <v>0</v>
      </c>
      <c r="AG144" s="90">
        <f t="shared" si="38"/>
        <v>2</v>
      </c>
      <c r="AH144" s="91">
        <f t="shared" si="39"/>
        <v>41286.571428571428</v>
      </c>
      <c r="AI144" s="91" t="e">
        <f t="shared" si="37"/>
        <v>#VALUE!</v>
      </c>
      <c r="AJ144" s="91" t="e">
        <f t="shared" si="37"/>
        <v>#VALUE!</v>
      </c>
      <c r="AK144" s="91" t="e">
        <f t="shared" si="37"/>
        <v>#VALUE!</v>
      </c>
      <c r="AL144" s="91">
        <f t="shared" si="37"/>
        <v>1</v>
      </c>
      <c r="AM144" s="91">
        <f t="shared" si="37"/>
        <v>5.5272970111347171</v>
      </c>
      <c r="AN144" s="91" t="e">
        <f t="shared" si="37"/>
        <v>#VALUE!</v>
      </c>
      <c r="AO144" s="91">
        <f t="shared" si="30"/>
        <v>269489.71428571432</v>
      </c>
      <c r="AP144" s="91" t="e">
        <f t="shared" si="31"/>
        <v>#VALUE!</v>
      </c>
      <c r="AQ144" s="91" t="e">
        <f t="shared" si="32"/>
        <v>#VALUE!</v>
      </c>
      <c r="AR144" s="91" t="e">
        <f t="shared" si="33"/>
        <v>#VALUE!</v>
      </c>
      <c r="AS144" s="91">
        <f t="shared" si="34"/>
        <v>0.15320277264756457</v>
      </c>
      <c r="AT144" s="91">
        <f t="shared" si="35"/>
        <v>0.84679722735243534</v>
      </c>
      <c r="AU144" s="91" t="e">
        <f t="shared" si="36"/>
        <v>#VALUE!</v>
      </c>
    </row>
    <row r="145" spans="1:47" ht="31.2" x14ac:dyDescent="0.3">
      <c r="A145" s="111">
        <v>99</v>
      </c>
      <c r="B145" s="103" t="s">
        <v>3553</v>
      </c>
      <c r="C145" s="103" t="s">
        <v>3554</v>
      </c>
      <c r="D145" s="103">
        <f>VLOOKUP(C145,'[2]PY数据库匹配筛选化合物(未去除重复)'!$B:$Q,12,0)</f>
        <v>0</v>
      </c>
      <c r="E145" s="103">
        <v>6.25</v>
      </c>
      <c r="F145" s="103" t="s">
        <v>1256</v>
      </c>
      <c r="G145" s="103"/>
      <c r="H145" s="103"/>
      <c r="I145" s="103">
        <v>90.2</v>
      </c>
      <c r="J145" s="103">
        <v>92</v>
      </c>
      <c r="K145" s="103">
        <v>96.5</v>
      </c>
      <c r="L145" s="103">
        <v>836</v>
      </c>
      <c r="M145" s="103">
        <v>920</v>
      </c>
      <c r="N145" s="103" t="s">
        <v>87</v>
      </c>
      <c r="O145" s="103">
        <v>0</v>
      </c>
      <c r="P145" s="103"/>
      <c r="Q145" s="103">
        <v>46885.71428571429</v>
      </c>
      <c r="R145" s="103" t="s">
        <v>87</v>
      </c>
      <c r="S145" s="103"/>
      <c r="T145" s="104" t="s">
        <v>87</v>
      </c>
      <c r="U145" s="104" t="s">
        <v>87</v>
      </c>
      <c r="V145" s="104" t="s">
        <v>87</v>
      </c>
      <c r="W145" s="104">
        <v>5956.8571428571431</v>
      </c>
      <c r="X145" s="104">
        <v>52377.714285714283</v>
      </c>
      <c r="Y145" s="104" t="s">
        <v>87</v>
      </c>
      <c r="Z145" s="90">
        <v>3</v>
      </c>
      <c r="AA145" s="118" t="e">
        <v>#DIV/0!</v>
      </c>
      <c r="AB145" s="118" t="e">
        <v>#DIV/0!</v>
      </c>
      <c r="AC145" s="118" t="e">
        <v>#DIV/0!</v>
      </c>
      <c r="AD145" s="118">
        <v>1</v>
      </c>
      <c r="AE145" s="118">
        <v>0.5</v>
      </c>
      <c r="AF145" s="118">
        <v>0</v>
      </c>
      <c r="AG145" s="90">
        <f t="shared" si="38"/>
        <v>2</v>
      </c>
      <c r="AH145" s="91">
        <f t="shared" si="39"/>
        <v>5956.8571428571431</v>
      </c>
      <c r="AI145" s="91" t="e">
        <f t="shared" si="37"/>
        <v>#VALUE!</v>
      </c>
      <c r="AJ145" s="91" t="e">
        <f t="shared" si="37"/>
        <v>#VALUE!</v>
      </c>
      <c r="AK145" s="91" t="e">
        <f t="shared" si="37"/>
        <v>#VALUE!</v>
      </c>
      <c r="AL145" s="91">
        <f t="shared" si="37"/>
        <v>1</v>
      </c>
      <c r="AM145" s="91">
        <f t="shared" si="37"/>
        <v>8.7928437814763285</v>
      </c>
      <c r="AN145" s="91" t="e">
        <f t="shared" si="37"/>
        <v>#VALUE!</v>
      </c>
      <c r="AO145" s="91">
        <f t="shared" si="30"/>
        <v>58334.571428571428</v>
      </c>
      <c r="AP145" s="91" t="e">
        <f t="shared" si="31"/>
        <v>#VALUE!</v>
      </c>
      <c r="AQ145" s="91" t="e">
        <f t="shared" si="32"/>
        <v>#VALUE!</v>
      </c>
      <c r="AR145" s="91" t="e">
        <f t="shared" si="33"/>
        <v>#VALUE!</v>
      </c>
      <c r="AS145" s="91">
        <f t="shared" si="34"/>
        <v>0.10211538367348938</v>
      </c>
      <c r="AT145" s="91">
        <f t="shared" si="35"/>
        <v>0.89788461632651062</v>
      </c>
      <c r="AU145" s="91" t="e">
        <f t="shared" si="36"/>
        <v>#VALUE!</v>
      </c>
    </row>
    <row r="146" spans="1:47" ht="31.2" x14ac:dyDescent="0.3">
      <c r="A146" s="111">
        <v>100</v>
      </c>
      <c r="B146" s="103" t="s">
        <v>3555</v>
      </c>
      <c r="C146" s="103" t="s">
        <v>3556</v>
      </c>
      <c r="D146" s="103">
        <f>VLOOKUP(C146,'[2]PY数据库匹配筛选化合物(未去除重复)'!$B:$Q,12,0)</f>
        <v>0</v>
      </c>
      <c r="E146" s="103">
        <v>6.335</v>
      </c>
      <c r="F146" s="103" t="s">
        <v>2163</v>
      </c>
      <c r="G146" s="103"/>
      <c r="H146" s="103"/>
      <c r="I146" s="103">
        <v>96.9</v>
      </c>
      <c r="J146" s="103">
        <v>99.1</v>
      </c>
      <c r="K146" s="103">
        <v>99.3</v>
      </c>
      <c r="L146" s="103">
        <v>839</v>
      </c>
      <c r="M146" s="103">
        <v>861</v>
      </c>
      <c r="N146" s="103"/>
      <c r="O146" s="103"/>
      <c r="P146" s="103"/>
      <c r="Q146" s="103" t="s">
        <v>87</v>
      </c>
      <c r="R146" s="103">
        <v>43027.5</v>
      </c>
      <c r="S146" s="103"/>
      <c r="T146" s="104" t="s">
        <v>87</v>
      </c>
      <c r="U146" s="104" t="s">
        <v>87</v>
      </c>
      <c r="V146" s="104" t="s">
        <v>87</v>
      </c>
      <c r="W146" s="104">
        <v>97536</v>
      </c>
      <c r="X146" s="104">
        <v>615461.14285714284</v>
      </c>
      <c r="Y146" s="104"/>
      <c r="Z146" s="90">
        <v>3</v>
      </c>
      <c r="AA146" s="118" t="e">
        <v>#DIV/0!</v>
      </c>
      <c r="AB146" s="118" t="e">
        <v>#DIV/0!</v>
      </c>
      <c r="AC146" s="118" t="e">
        <v>#DIV/0!</v>
      </c>
      <c r="AD146" s="118">
        <v>1</v>
      </c>
      <c r="AE146" s="118">
        <v>0.5</v>
      </c>
      <c r="AF146" s="118">
        <v>0</v>
      </c>
      <c r="AG146" s="90">
        <f t="shared" si="38"/>
        <v>2</v>
      </c>
      <c r="AH146" s="91">
        <f t="shared" si="39"/>
        <v>97536</v>
      </c>
      <c r="AI146" s="91" t="e">
        <f t="shared" si="37"/>
        <v>#VALUE!</v>
      </c>
      <c r="AJ146" s="91" t="e">
        <f t="shared" si="37"/>
        <v>#VALUE!</v>
      </c>
      <c r="AK146" s="91" t="e">
        <f t="shared" si="37"/>
        <v>#VALUE!</v>
      </c>
      <c r="AL146" s="91">
        <f t="shared" si="37"/>
        <v>1</v>
      </c>
      <c r="AM146" s="91">
        <f t="shared" si="37"/>
        <v>6.3100920978627668</v>
      </c>
      <c r="AN146" s="91">
        <f t="shared" si="37"/>
        <v>0</v>
      </c>
      <c r="AO146" s="91">
        <f t="shared" si="30"/>
        <v>712997.14285714284</v>
      </c>
      <c r="AP146" s="91" t="e">
        <f t="shared" si="31"/>
        <v>#VALUE!</v>
      </c>
      <c r="AQ146" s="91" t="e">
        <f t="shared" si="32"/>
        <v>#VALUE!</v>
      </c>
      <c r="AR146" s="91" t="e">
        <f t="shared" si="33"/>
        <v>#VALUE!</v>
      </c>
      <c r="AS146" s="91">
        <f t="shared" si="34"/>
        <v>0.13679718211653824</v>
      </c>
      <c r="AT146" s="91">
        <f t="shared" si="35"/>
        <v>0.86320281788346176</v>
      </c>
      <c r="AU146" s="91">
        <f t="shared" si="36"/>
        <v>0</v>
      </c>
    </row>
    <row r="147" spans="1:47" ht="31.2" x14ac:dyDescent="0.3">
      <c r="A147" s="111">
        <v>101</v>
      </c>
      <c r="B147" s="103" t="s">
        <v>3557</v>
      </c>
      <c r="C147" s="103" t="s">
        <v>3558</v>
      </c>
      <c r="D147" s="103">
        <f>VLOOKUP(C147,'[2]PY数据库匹配筛选化合物(未去除重复)'!$B:$Q,12,0)</f>
        <v>0</v>
      </c>
      <c r="E147" s="103">
        <v>6.3769999999999998</v>
      </c>
      <c r="F147" s="103" t="s">
        <v>3559</v>
      </c>
      <c r="G147" s="103"/>
      <c r="H147" s="103"/>
      <c r="I147" s="103">
        <v>97.6</v>
      </c>
      <c r="J147" s="103">
        <v>98.3</v>
      </c>
      <c r="K147" s="103">
        <v>100</v>
      </c>
      <c r="L147" s="103">
        <v>780</v>
      </c>
      <c r="M147" s="103">
        <v>877</v>
      </c>
      <c r="N147" s="103" t="s">
        <v>87</v>
      </c>
      <c r="O147" s="103">
        <v>0</v>
      </c>
      <c r="P147" s="103"/>
      <c r="Q147" s="103">
        <v>25181645.714285716</v>
      </c>
      <c r="R147" s="103">
        <v>9180295</v>
      </c>
      <c r="S147" s="103"/>
      <c r="T147" s="104">
        <v>43924.857142857145</v>
      </c>
      <c r="U147" s="104" t="s">
        <v>87</v>
      </c>
      <c r="V147" s="104" t="s">
        <v>87</v>
      </c>
      <c r="W147" s="104">
        <v>7160962.8571428573</v>
      </c>
      <c r="X147" s="104">
        <v>28221327.714285713</v>
      </c>
      <c r="Y147" s="104">
        <v>53860.571428571428</v>
      </c>
      <c r="Z147" s="90">
        <v>6</v>
      </c>
      <c r="AA147" s="118">
        <v>1</v>
      </c>
      <c r="AB147" s="118">
        <v>0</v>
      </c>
      <c r="AC147" s="118">
        <v>0</v>
      </c>
      <c r="AD147" s="118">
        <v>0.5</v>
      </c>
      <c r="AE147" s="118">
        <v>0.33333333333333331</v>
      </c>
      <c r="AF147" s="118">
        <v>0.25</v>
      </c>
      <c r="AG147" s="90">
        <f t="shared" si="38"/>
        <v>4</v>
      </c>
      <c r="AH147" s="91">
        <f t="shared" si="39"/>
        <v>43924.857142857145</v>
      </c>
      <c r="AI147" s="91">
        <f t="shared" si="37"/>
        <v>1</v>
      </c>
      <c r="AJ147" s="91" t="e">
        <f t="shared" si="37"/>
        <v>#VALUE!</v>
      </c>
      <c r="AK147" s="91" t="e">
        <f t="shared" si="37"/>
        <v>#VALUE!</v>
      </c>
      <c r="AL147" s="91">
        <f t="shared" si="37"/>
        <v>163.02757306308825</v>
      </c>
      <c r="AM147" s="91">
        <f t="shared" si="37"/>
        <v>642.49105290203397</v>
      </c>
      <c r="AN147" s="91">
        <f t="shared" si="37"/>
        <v>1.2261979874721114</v>
      </c>
      <c r="AO147" s="91">
        <f t="shared" si="30"/>
        <v>35480076</v>
      </c>
      <c r="AP147" s="91">
        <f t="shared" si="31"/>
        <v>1.2380147422135495E-3</v>
      </c>
      <c r="AQ147" s="91" t="e">
        <f t="shared" si="32"/>
        <v>#VALUE!</v>
      </c>
      <c r="AR147" s="91" t="e">
        <f t="shared" si="33"/>
        <v>#VALUE!</v>
      </c>
      <c r="AS147" s="91">
        <f t="shared" si="34"/>
        <v>0.2018305388393998</v>
      </c>
      <c r="AT147" s="91">
        <f t="shared" si="35"/>
        <v>0.79541339523302357</v>
      </c>
      <c r="AU147" s="91">
        <f t="shared" si="36"/>
        <v>1.5180511853630592E-3</v>
      </c>
    </row>
    <row r="148" spans="1:47" ht="31.2" x14ac:dyDescent="0.3">
      <c r="A148" s="111">
        <v>102</v>
      </c>
      <c r="B148" s="103" t="s">
        <v>3560</v>
      </c>
      <c r="C148" s="103" t="s">
        <v>3561</v>
      </c>
      <c r="D148" s="103">
        <f>VLOOKUP(C148,'[2]PY数据库匹配筛选化合物(未去除重复)'!$B:$Q,12,0)</f>
        <v>0</v>
      </c>
      <c r="E148" s="103">
        <v>6.3789999999999996</v>
      </c>
      <c r="F148" s="103" t="s">
        <v>116</v>
      </c>
      <c r="G148" s="103"/>
      <c r="H148" s="103"/>
      <c r="I148" s="103">
        <v>99.1</v>
      </c>
      <c r="J148" s="103">
        <v>100</v>
      </c>
      <c r="K148" s="103">
        <v>100</v>
      </c>
      <c r="L148" s="103">
        <v>956</v>
      </c>
      <c r="M148" s="103">
        <v>956</v>
      </c>
      <c r="N148" s="103" t="s">
        <v>87</v>
      </c>
      <c r="O148" s="103">
        <v>0</v>
      </c>
      <c r="P148" s="103"/>
      <c r="Q148" s="103">
        <v>24797.142857142859</v>
      </c>
      <c r="R148" s="103">
        <v>99678.5</v>
      </c>
      <c r="S148" s="103"/>
      <c r="T148" s="104">
        <v>7336.2857142857147</v>
      </c>
      <c r="U148" s="104" t="s">
        <v>87</v>
      </c>
      <c r="V148" s="104" t="s">
        <v>87</v>
      </c>
      <c r="W148" s="104">
        <v>200821.42857142858</v>
      </c>
      <c r="X148" s="104">
        <v>41108.857142857145</v>
      </c>
      <c r="Y148" s="104" t="s">
        <v>87</v>
      </c>
      <c r="Z148" s="90">
        <v>5</v>
      </c>
      <c r="AA148" s="118">
        <v>1</v>
      </c>
      <c r="AB148" s="118">
        <v>0</v>
      </c>
      <c r="AC148" s="118">
        <v>0</v>
      </c>
      <c r="AD148" s="118">
        <v>0.5</v>
      </c>
      <c r="AE148" s="118">
        <v>0.33333333333333331</v>
      </c>
      <c r="AF148" s="118">
        <v>0</v>
      </c>
      <c r="AG148" s="90">
        <f t="shared" si="38"/>
        <v>3</v>
      </c>
      <c r="AH148" s="91">
        <f t="shared" si="39"/>
        <v>7336.2857142857147</v>
      </c>
      <c r="AI148" s="91">
        <f t="shared" si="37"/>
        <v>1</v>
      </c>
      <c r="AJ148" s="91" t="e">
        <f t="shared" si="37"/>
        <v>#VALUE!</v>
      </c>
      <c r="AK148" s="91" t="e">
        <f t="shared" si="37"/>
        <v>#VALUE!</v>
      </c>
      <c r="AL148" s="91">
        <f t="shared" si="37"/>
        <v>27.373719671301163</v>
      </c>
      <c r="AM148" s="91">
        <f t="shared" si="37"/>
        <v>5.6034972932975036</v>
      </c>
      <c r="AN148" s="91" t="e">
        <f t="shared" si="37"/>
        <v>#VALUE!</v>
      </c>
      <c r="AO148" s="91">
        <f t="shared" si="30"/>
        <v>249266.57142857142</v>
      </c>
      <c r="AP148" s="91">
        <f t="shared" si="31"/>
        <v>2.9431486429330394E-2</v>
      </c>
      <c r="AQ148" s="91" t="e">
        <f t="shared" si="32"/>
        <v>#VALUE!</v>
      </c>
      <c r="AR148" s="91" t="e">
        <f t="shared" si="33"/>
        <v>#VALUE!</v>
      </c>
      <c r="AS148" s="91">
        <f t="shared" si="34"/>
        <v>0.80564925902619466</v>
      </c>
      <c r="AT148" s="91">
        <f t="shared" si="35"/>
        <v>0.16491925454447506</v>
      </c>
      <c r="AU148" s="91" t="e">
        <f t="shared" si="36"/>
        <v>#VALUE!</v>
      </c>
    </row>
    <row r="149" spans="1:47" ht="31.2" x14ac:dyDescent="0.3">
      <c r="A149" s="111">
        <v>103</v>
      </c>
      <c r="B149" s="103" t="s">
        <v>3562</v>
      </c>
      <c r="C149" s="103" t="s">
        <v>3563</v>
      </c>
      <c r="D149" s="103">
        <f>VLOOKUP(C149,'[2]PY数据库匹配筛选化合物(未去除重复)'!$B:$Q,12,0)</f>
        <v>0</v>
      </c>
      <c r="E149" s="103">
        <v>6.3949999999999996</v>
      </c>
      <c r="F149" s="103" t="s">
        <v>1003</v>
      </c>
      <c r="G149" s="103"/>
      <c r="H149" s="103"/>
      <c r="I149" s="103">
        <v>97.3</v>
      </c>
      <c r="J149" s="103">
        <v>100</v>
      </c>
      <c r="K149" s="103">
        <v>100</v>
      </c>
      <c r="L149" s="103">
        <v>781</v>
      </c>
      <c r="M149" s="103">
        <v>864</v>
      </c>
      <c r="N149" s="103" t="s">
        <v>87</v>
      </c>
      <c r="O149" s="103">
        <v>0</v>
      </c>
      <c r="P149" s="103"/>
      <c r="Q149" s="103">
        <v>148021.28571428571</v>
      </c>
      <c r="R149" s="103">
        <v>14149</v>
      </c>
      <c r="S149" s="103"/>
      <c r="T149" s="104" t="s">
        <v>87</v>
      </c>
      <c r="U149" s="104" t="s">
        <v>87</v>
      </c>
      <c r="V149" s="104" t="s">
        <v>87</v>
      </c>
      <c r="W149" s="104" t="s">
        <v>87</v>
      </c>
      <c r="X149" s="104">
        <v>340535.28571428574</v>
      </c>
      <c r="Y149" s="104"/>
      <c r="Z149" s="90">
        <v>3</v>
      </c>
      <c r="AA149" s="118" t="e">
        <v>#DIV/0!</v>
      </c>
      <c r="AB149" s="118" t="e">
        <v>#DIV/0!</v>
      </c>
      <c r="AC149" s="118" t="e">
        <v>#DIV/0!</v>
      </c>
      <c r="AD149" s="118" t="e">
        <v>#DIV/0!</v>
      </c>
      <c r="AE149" s="118">
        <v>1</v>
      </c>
      <c r="AF149" s="118">
        <v>0</v>
      </c>
      <c r="AG149" s="90">
        <f t="shared" si="38"/>
        <v>1</v>
      </c>
      <c r="AH149" s="91">
        <f t="shared" si="39"/>
        <v>340535.28571428574</v>
      </c>
      <c r="AI149" s="91" t="e">
        <f t="shared" si="37"/>
        <v>#VALUE!</v>
      </c>
      <c r="AJ149" s="91" t="e">
        <f t="shared" si="37"/>
        <v>#VALUE!</v>
      </c>
      <c r="AK149" s="91" t="e">
        <f t="shared" si="37"/>
        <v>#VALUE!</v>
      </c>
      <c r="AL149" s="91" t="e">
        <f t="shared" si="37"/>
        <v>#VALUE!</v>
      </c>
      <c r="AM149" s="91">
        <f t="shared" si="37"/>
        <v>1</v>
      </c>
      <c r="AN149" s="91">
        <f t="shared" si="37"/>
        <v>0</v>
      </c>
      <c r="AO149" s="91">
        <f t="shared" si="30"/>
        <v>340535.28571428574</v>
      </c>
      <c r="AP149" s="91" t="e">
        <f t="shared" si="31"/>
        <v>#VALUE!</v>
      </c>
      <c r="AQ149" s="91" t="e">
        <f t="shared" si="32"/>
        <v>#VALUE!</v>
      </c>
      <c r="AR149" s="91" t="e">
        <f t="shared" si="33"/>
        <v>#VALUE!</v>
      </c>
      <c r="AS149" s="91" t="e">
        <f t="shared" si="34"/>
        <v>#VALUE!</v>
      </c>
      <c r="AT149" s="91">
        <f t="shared" si="35"/>
        <v>1</v>
      </c>
      <c r="AU149" s="91">
        <f t="shared" si="36"/>
        <v>0</v>
      </c>
    </row>
    <row r="150" spans="1:47" ht="46.8" x14ac:dyDescent="0.3">
      <c r="A150" s="111">
        <v>104</v>
      </c>
      <c r="B150" s="103" t="s">
        <v>3564</v>
      </c>
      <c r="C150" s="103" t="s">
        <v>293</v>
      </c>
      <c r="D150" s="103">
        <f>VLOOKUP(C150,'[2]PY数据库匹配筛选化合物(未去除重复)'!$B:$Q,12,0)</f>
        <v>0</v>
      </c>
      <c r="E150" s="103">
        <v>6.3959999999999999</v>
      </c>
      <c r="F150" s="103" t="s">
        <v>294</v>
      </c>
      <c r="G150" s="103"/>
      <c r="H150" s="103"/>
      <c r="I150" s="103">
        <v>99.3</v>
      </c>
      <c r="J150" s="103">
        <v>99.6</v>
      </c>
      <c r="K150" s="103">
        <v>100</v>
      </c>
      <c r="L150" s="103">
        <v>932</v>
      </c>
      <c r="M150" s="103">
        <v>965</v>
      </c>
      <c r="N150" s="103" t="s">
        <v>87</v>
      </c>
      <c r="O150" s="103">
        <v>0</v>
      </c>
      <c r="P150" s="103"/>
      <c r="Q150" s="103">
        <v>16230701.428571429</v>
      </c>
      <c r="R150" s="103">
        <v>5366.5</v>
      </c>
      <c r="S150" s="103"/>
      <c r="T150" s="104" t="s">
        <v>87</v>
      </c>
      <c r="U150" s="104" t="s">
        <v>87</v>
      </c>
      <c r="V150" s="104">
        <v>360</v>
      </c>
      <c r="W150" s="104">
        <v>893798</v>
      </c>
      <c r="X150" s="104">
        <v>73766</v>
      </c>
      <c r="Y150" s="104" t="s">
        <v>87</v>
      </c>
      <c r="Z150" s="90">
        <v>5</v>
      </c>
      <c r="AA150" s="118" t="e">
        <v>#DIV/0!</v>
      </c>
      <c r="AB150" s="118" t="e">
        <v>#DIV/0!</v>
      </c>
      <c r="AC150" s="118">
        <v>1</v>
      </c>
      <c r="AD150" s="118">
        <v>0.5</v>
      </c>
      <c r="AE150" s="118">
        <v>0.33333333333333331</v>
      </c>
      <c r="AF150" s="118">
        <v>0</v>
      </c>
      <c r="AG150" s="90">
        <f t="shared" si="38"/>
        <v>3</v>
      </c>
      <c r="AH150" s="91">
        <f t="shared" si="39"/>
        <v>360</v>
      </c>
      <c r="AI150" s="91" t="e">
        <f t="shared" si="37"/>
        <v>#VALUE!</v>
      </c>
      <c r="AJ150" s="91" t="e">
        <f t="shared" si="37"/>
        <v>#VALUE!</v>
      </c>
      <c r="AK150" s="91">
        <f t="shared" si="37"/>
        <v>1</v>
      </c>
      <c r="AL150" s="91">
        <f t="shared" si="37"/>
        <v>2482.7722222222224</v>
      </c>
      <c r="AM150" s="91">
        <f t="shared" si="37"/>
        <v>204.90555555555557</v>
      </c>
      <c r="AN150" s="91" t="e">
        <f t="shared" si="37"/>
        <v>#VALUE!</v>
      </c>
      <c r="AO150" s="91">
        <f t="shared" si="30"/>
        <v>967924</v>
      </c>
      <c r="AP150" s="91" t="e">
        <f t="shared" si="31"/>
        <v>#VALUE!</v>
      </c>
      <c r="AQ150" s="91" t="e">
        <f t="shared" si="32"/>
        <v>#VALUE!</v>
      </c>
      <c r="AR150" s="91">
        <f t="shared" si="33"/>
        <v>3.719300275641476E-4</v>
      </c>
      <c r="AS150" s="91">
        <f t="shared" si="34"/>
        <v>0.92341754104661111</v>
      </c>
      <c r="AT150" s="91">
        <f t="shared" si="35"/>
        <v>7.621052892582475E-2</v>
      </c>
      <c r="AU150" s="91" t="e">
        <f t="shared" si="36"/>
        <v>#VALUE!</v>
      </c>
    </row>
    <row r="151" spans="1:47" ht="46.8" x14ac:dyDescent="0.3">
      <c r="A151" s="111">
        <v>105</v>
      </c>
      <c r="B151" s="103" t="s">
        <v>3565</v>
      </c>
      <c r="C151" s="103" t="s">
        <v>3566</v>
      </c>
      <c r="D151" s="103">
        <f>VLOOKUP(C151,'[2]PY数据库匹配筛选化合物(未去除重复)'!$B:$Q,12,0)</f>
        <v>0</v>
      </c>
      <c r="E151" s="103">
        <v>6.468</v>
      </c>
      <c r="F151" s="103" t="s">
        <v>938</v>
      </c>
      <c r="G151" s="103"/>
      <c r="H151" s="103"/>
      <c r="I151" s="103">
        <v>98.4</v>
      </c>
      <c r="J151" s="103">
        <v>89.3</v>
      </c>
      <c r="K151" s="103">
        <v>99.8</v>
      </c>
      <c r="L151" s="103">
        <v>813</v>
      </c>
      <c r="M151" s="103">
        <v>921</v>
      </c>
      <c r="N151" s="103" t="s">
        <v>87</v>
      </c>
      <c r="O151" s="103">
        <v>0</v>
      </c>
      <c r="P151" s="103"/>
      <c r="Q151" s="103">
        <v>1155361.4285714286</v>
      </c>
      <c r="R151" s="103">
        <v>9784.5</v>
      </c>
      <c r="S151" s="103"/>
      <c r="T151" s="104" t="s">
        <v>87</v>
      </c>
      <c r="U151" s="104" t="s">
        <v>87</v>
      </c>
      <c r="V151" s="104">
        <v>125578</v>
      </c>
      <c r="W151" s="104">
        <v>391278</v>
      </c>
      <c r="X151" s="104">
        <v>10894.285714285714</v>
      </c>
      <c r="Y151" s="104" t="s">
        <v>87</v>
      </c>
      <c r="Z151" s="90">
        <v>5</v>
      </c>
      <c r="AA151" s="118" t="e">
        <v>#DIV/0!</v>
      </c>
      <c r="AB151" s="118" t="e">
        <v>#DIV/0!</v>
      </c>
      <c r="AC151" s="118">
        <v>1</v>
      </c>
      <c r="AD151" s="118">
        <v>0.5</v>
      </c>
      <c r="AE151" s="118">
        <v>0.33333333333333331</v>
      </c>
      <c r="AF151" s="118">
        <v>0</v>
      </c>
      <c r="AG151" s="90">
        <f t="shared" si="38"/>
        <v>3</v>
      </c>
      <c r="AH151" s="91">
        <f t="shared" si="39"/>
        <v>10894.285714285714</v>
      </c>
      <c r="AI151" s="91" t="e">
        <f t="shared" si="37"/>
        <v>#VALUE!</v>
      </c>
      <c r="AJ151" s="91" t="e">
        <f t="shared" si="37"/>
        <v>#VALUE!</v>
      </c>
      <c r="AK151" s="91">
        <f t="shared" si="37"/>
        <v>11.526960398636245</v>
      </c>
      <c r="AL151" s="91">
        <f t="shared" si="37"/>
        <v>35.915892997639652</v>
      </c>
      <c r="AM151" s="91">
        <f t="shared" si="37"/>
        <v>1</v>
      </c>
      <c r="AN151" s="91" t="e">
        <f t="shared" si="37"/>
        <v>#VALUE!</v>
      </c>
      <c r="AO151" s="91">
        <f t="shared" si="30"/>
        <v>527750.28571428568</v>
      </c>
      <c r="AP151" s="91" t="e">
        <f t="shared" si="31"/>
        <v>#VALUE!</v>
      </c>
      <c r="AQ151" s="91" t="e">
        <f t="shared" si="32"/>
        <v>#VALUE!</v>
      </c>
      <c r="AR151" s="91">
        <f t="shared" si="33"/>
        <v>0.2379496580092533</v>
      </c>
      <c r="AS151" s="91">
        <f t="shared" si="34"/>
        <v>0.74140746218720333</v>
      </c>
      <c r="AT151" s="91">
        <f t="shared" si="35"/>
        <v>2.064287980354345E-2</v>
      </c>
      <c r="AU151" s="91" t="e">
        <f t="shared" si="36"/>
        <v>#VALUE!</v>
      </c>
    </row>
    <row r="152" spans="1:47" x14ac:dyDescent="0.3">
      <c r="A152" s="111">
        <v>106</v>
      </c>
      <c r="B152" s="103" t="s">
        <v>3567</v>
      </c>
      <c r="C152" s="103" t="s">
        <v>3568</v>
      </c>
      <c r="D152" s="103">
        <f>VLOOKUP(C152,'[2]PY数据库匹配筛选化合物(未去除重复)'!$B:$Q,12,0)</f>
        <v>0</v>
      </c>
      <c r="E152" s="103">
        <v>6.5510000000000002</v>
      </c>
      <c r="F152" s="103" t="s">
        <v>2356</v>
      </c>
      <c r="G152" s="103"/>
      <c r="H152" s="103"/>
      <c r="I152" s="103">
        <v>99</v>
      </c>
      <c r="J152" s="103">
        <v>96.1</v>
      </c>
      <c r="K152" s="103">
        <v>100</v>
      </c>
      <c r="L152" s="103">
        <v>902</v>
      </c>
      <c r="M152" s="103">
        <v>950</v>
      </c>
      <c r="N152" s="103" t="s">
        <v>87</v>
      </c>
      <c r="O152" s="103">
        <v>0</v>
      </c>
      <c r="P152" s="103"/>
      <c r="Q152" s="103">
        <v>4019988.5714285718</v>
      </c>
      <c r="R152" s="103">
        <v>367897</v>
      </c>
      <c r="S152" s="103"/>
      <c r="T152" s="104" t="s">
        <v>87</v>
      </c>
      <c r="U152" s="104" t="s">
        <v>87</v>
      </c>
      <c r="V152" s="104" t="s">
        <v>87</v>
      </c>
      <c r="W152" s="104">
        <v>747772</v>
      </c>
      <c r="X152" s="104">
        <v>1826470.5714285714</v>
      </c>
      <c r="Y152" s="104" t="s">
        <v>87</v>
      </c>
      <c r="Z152" s="90">
        <v>4</v>
      </c>
      <c r="AA152" s="118" t="e">
        <v>#DIV/0!</v>
      </c>
      <c r="AB152" s="118" t="e">
        <v>#DIV/0!</v>
      </c>
      <c r="AC152" s="118" t="e">
        <v>#DIV/0!</v>
      </c>
      <c r="AD152" s="118">
        <v>1</v>
      </c>
      <c r="AE152" s="118">
        <v>0.5</v>
      </c>
      <c r="AF152" s="118">
        <v>0</v>
      </c>
      <c r="AG152" s="90">
        <f t="shared" si="38"/>
        <v>2</v>
      </c>
      <c r="AH152" s="91">
        <f t="shared" si="39"/>
        <v>747772</v>
      </c>
      <c r="AI152" s="91" t="e">
        <f t="shared" si="37"/>
        <v>#VALUE!</v>
      </c>
      <c r="AJ152" s="91" t="e">
        <f t="shared" si="37"/>
        <v>#VALUE!</v>
      </c>
      <c r="AK152" s="91" t="e">
        <f t="shared" si="37"/>
        <v>#VALUE!</v>
      </c>
      <c r="AL152" s="91">
        <f t="shared" si="37"/>
        <v>1</v>
      </c>
      <c r="AM152" s="91">
        <f t="shared" si="37"/>
        <v>2.4425500973940872</v>
      </c>
      <c r="AN152" s="91" t="e">
        <f t="shared" si="37"/>
        <v>#VALUE!</v>
      </c>
      <c r="AO152" s="91">
        <f t="shared" si="30"/>
        <v>2574242.5714285714</v>
      </c>
      <c r="AP152" s="91" t="e">
        <f t="shared" si="31"/>
        <v>#VALUE!</v>
      </c>
      <c r="AQ152" s="91" t="e">
        <f t="shared" si="32"/>
        <v>#VALUE!</v>
      </c>
      <c r="AR152" s="91" t="e">
        <f t="shared" si="33"/>
        <v>#VALUE!</v>
      </c>
      <c r="AS152" s="91">
        <f t="shared" si="34"/>
        <v>0.29048233771731358</v>
      </c>
      <c r="AT152" s="91">
        <f t="shared" si="35"/>
        <v>0.70951766228268642</v>
      </c>
      <c r="AU152" s="91" t="e">
        <f t="shared" si="36"/>
        <v>#VALUE!</v>
      </c>
    </row>
    <row r="153" spans="1:47" ht="31.2" x14ac:dyDescent="0.3">
      <c r="A153" s="111">
        <v>107</v>
      </c>
      <c r="B153" s="103" t="s">
        <v>3569</v>
      </c>
      <c r="C153" s="103" t="s">
        <v>3570</v>
      </c>
      <c r="D153" s="103">
        <f>VLOOKUP(C153,'[2]PY数据库匹配筛选化合物(未去除重复)'!$B:$Q,12,0)</f>
        <v>0</v>
      </c>
      <c r="E153" s="103">
        <v>6.5620000000000003</v>
      </c>
      <c r="F153" s="103" t="s">
        <v>1239</v>
      </c>
      <c r="G153" s="103"/>
      <c r="H153" s="103"/>
      <c r="I153" s="103">
        <v>98.8</v>
      </c>
      <c r="J153" s="103">
        <v>98.6</v>
      </c>
      <c r="K153" s="103">
        <v>99.4</v>
      </c>
      <c r="L153" s="103">
        <v>879</v>
      </c>
      <c r="M153" s="103">
        <v>948</v>
      </c>
      <c r="N153" s="103" t="s">
        <v>87</v>
      </c>
      <c r="O153" s="103">
        <v>0</v>
      </c>
      <c r="P153" s="103"/>
      <c r="Q153" s="103">
        <v>7109857.1428571437</v>
      </c>
      <c r="R153" s="103">
        <v>3381301</v>
      </c>
      <c r="S153" s="103"/>
      <c r="T153" s="104" t="s">
        <v>87</v>
      </c>
      <c r="U153" s="104" t="s">
        <v>87</v>
      </c>
      <c r="V153" s="104" t="s">
        <v>87</v>
      </c>
      <c r="W153" s="104">
        <v>22775021.142857142</v>
      </c>
      <c r="X153" s="104">
        <v>5694074.5714285718</v>
      </c>
      <c r="Y153" s="104">
        <v>26283.714285714286</v>
      </c>
      <c r="Z153" s="90">
        <v>5</v>
      </c>
      <c r="AA153" s="118" t="e">
        <v>#DIV/0!</v>
      </c>
      <c r="AB153" s="118" t="e">
        <v>#DIV/0!</v>
      </c>
      <c r="AC153" s="118" t="e">
        <v>#DIV/0!</v>
      </c>
      <c r="AD153" s="118">
        <v>1</v>
      </c>
      <c r="AE153" s="118">
        <v>0.5</v>
      </c>
      <c r="AF153" s="118">
        <v>0.33333333333333331</v>
      </c>
      <c r="AG153" s="90">
        <f t="shared" si="38"/>
        <v>3</v>
      </c>
      <c r="AH153" s="91">
        <f t="shared" si="39"/>
        <v>26283.714285714286</v>
      </c>
      <c r="AI153" s="91" t="e">
        <f t="shared" si="37"/>
        <v>#VALUE!</v>
      </c>
      <c r="AJ153" s="91" t="e">
        <f t="shared" si="37"/>
        <v>#VALUE!</v>
      </c>
      <c r="AK153" s="91" t="e">
        <f t="shared" si="37"/>
        <v>#VALUE!</v>
      </c>
      <c r="AL153" s="91">
        <f t="shared" si="37"/>
        <v>866.50695161588374</v>
      </c>
      <c r="AM153" s="91">
        <f t="shared" si="37"/>
        <v>216.63888556738013</v>
      </c>
      <c r="AN153" s="91">
        <f t="shared" si="37"/>
        <v>1</v>
      </c>
      <c r="AO153" s="91">
        <f t="shared" si="30"/>
        <v>28495379.428571425</v>
      </c>
      <c r="AP153" s="91" t="e">
        <f t="shared" si="31"/>
        <v>#VALUE!</v>
      </c>
      <c r="AQ153" s="91" t="e">
        <f t="shared" si="32"/>
        <v>#VALUE!</v>
      </c>
      <c r="AR153" s="91" t="e">
        <f t="shared" si="33"/>
        <v>#VALUE!</v>
      </c>
      <c r="AS153" s="91">
        <f t="shared" si="34"/>
        <v>0.79925312803595594</v>
      </c>
      <c r="AT153" s="91">
        <f t="shared" si="35"/>
        <v>0.19982448683309342</v>
      </c>
      <c r="AU153" s="91">
        <f t="shared" si="36"/>
        <v>9.2238513095075432E-4</v>
      </c>
    </row>
    <row r="154" spans="1:47" ht="31.2" x14ac:dyDescent="0.3">
      <c r="A154" s="111">
        <v>108</v>
      </c>
      <c r="B154" s="103" t="s">
        <v>3571</v>
      </c>
      <c r="C154" s="103" t="s">
        <v>3572</v>
      </c>
      <c r="D154" s="103">
        <f>VLOOKUP(C154,'[2]PY数据库匹配筛选化合物(未去除重复)'!$B:$Q,12,0)</f>
        <v>0</v>
      </c>
      <c r="E154" s="103">
        <v>6.5730000000000004</v>
      </c>
      <c r="F154" s="103" t="s">
        <v>3573</v>
      </c>
      <c r="G154" s="103"/>
      <c r="H154" s="103"/>
      <c r="I154" s="103">
        <v>98.3</v>
      </c>
      <c r="J154" s="103">
        <v>98.7</v>
      </c>
      <c r="K154" s="103">
        <v>100</v>
      </c>
      <c r="L154" s="103">
        <v>753</v>
      </c>
      <c r="M154" s="103">
        <v>912</v>
      </c>
      <c r="N154" s="103" t="s">
        <v>87</v>
      </c>
      <c r="O154" s="103">
        <v>0</v>
      </c>
      <c r="P154" s="103"/>
      <c r="Q154" s="103">
        <v>230722.85714285716</v>
      </c>
      <c r="R154" s="103">
        <v>164302</v>
      </c>
      <c r="S154" s="103"/>
      <c r="T154" s="104" t="s">
        <v>87</v>
      </c>
      <c r="U154" s="104" t="s">
        <v>87</v>
      </c>
      <c r="V154" s="104" t="s">
        <v>87</v>
      </c>
      <c r="W154" s="104">
        <v>58277.714285714283</v>
      </c>
      <c r="X154" s="104">
        <v>461495.71428571426</v>
      </c>
      <c r="Y154" s="104" t="s">
        <v>87</v>
      </c>
      <c r="Z154" s="90">
        <v>4</v>
      </c>
      <c r="AA154" s="118" t="e">
        <v>#DIV/0!</v>
      </c>
      <c r="AB154" s="118" t="e">
        <v>#DIV/0!</v>
      </c>
      <c r="AC154" s="118" t="e">
        <v>#DIV/0!</v>
      </c>
      <c r="AD154" s="118">
        <v>1</v>
      </c>
      <c r="AE154" s="118">
        <v>0.5</v>
      </c>
      <c r="AF154" s="118">
        <v>0</v>
      </c>
      <c r="AG154" s="90">
        <f t="shared" si="38"/>
        <v>2</v>
      </c>
      <c r="AH154" s="91">
        <f t="shared" si="39"/>
        <v>58277.714285714283</v>
      </c>
      <c r="AI154" s="91" t="e">
        <f t="shared" si="37"/>
        <v>#VALUE!</v>
      </c>
      <c r="AJ154" s="91" t="e">
        <f t="shared" si="37"/>
        <v>#VALUE!</v>
      </c>
      <c r="AK154" s="91" t="e">
        <f t="shared" si="37"/>
        <v>#VALUE!</v>
      </c>
      <c r="AL154" s="91">
        <f t="shared" si="37"/>
        <v>1</v>
      </c>
      <c r="AM154" s="91">
        <f t="shared" si="37"/>
        <v>7.918905536053968</v>
      </c>
      <c r="AN154" s="91" t="e">
        <f t="shared" si="37"/>
        <v>#VALUE!</v>
      </c>
      <c r="AO154" s="91">
        <f t="shared" si="30"/>
        <v>519773.42857142852</v>
      </c>
      <c r="AP154" s="91" t="e">
        <f t="shared" si="31"/>
        <v>#VALUE!</v>
      </c>
      <c r="AQ154" s="91" t="e">
        <f t="shared" si="32"/>
        <v>#VALUE!</v>
      </c>
      <c r="AR154" s="91" t="e">
        <f t="shared" si="33"/>
        <v>#VALUE!</v>
      </c>
      <c r="AS154" s="91">
        <f t="shared" si="34"/>
        <v>0.11212138035968419</v>
      </c>
      <c r="AT154" s="91">
        <f t="shared" si="35"/>
        <v>0.88787861964031589</v>
      </c>
      <c r="AU154" s="91" t="e">
        <f t="shared" si="36"/>
        <v>#VALUE!</v>
      </c>
    </row>
    <row r="155" spans="1:47" ht="31.2" x14ac:dyDescent="0.3">
      <c r="A155" s="111">
        <v>109</v>
      </c>
      <c r="B155" s="103" t="s">
        <v>3574</v>
      </c>
      <c r="C155" s="103" t="s">
        <v>1084</v>
      </c>
      <c r="D155" s="103">
        <f>VLOOKUP(C155,'[2]PY数据库匹配筛选化合物(未去除重复)'!$B:$Q,12,0)</f>
        <v>0</v>
      </c>
      <c r="E155" s="103">
        <v>6.5869999999999997</v>
      </c>
      <c r="F155" s="103" t="s">
        <v>1085</v>
      </c>
      <c r="G155" s="103"/>
      <c r="H155" s="103"/>
      <c r="I155" s="103">
        <v>99.6</v>
      </c>
      <c r="J155" s="103">
        <v>97.7</v>
      </c>
      <c r="K155" s="103">
        <v>100</v>
      </c>
      <c r="L155" s="103">
        <v>814</v>
      </c>
      <c r="M155" s="103">
        <v>977</v>
      </c>
      <c r="N155" s="103" t="s">
        <v>87</v>
      </c>
      <c r="O155" s="103">
        <v>0</v>
      </c>
      <c r="P155" s="103"/>
      <c r="Q155" s="103">
        <v>1224162.8571428573</v>
      </c>
      <c r="R155" s="103" t="s">
        <v>87</v>
      </c>
      <c r="S155" s="103"/>
      <c r="T155" s="104">
        <v>4369.1428571428569</v>
      </c>
      <c r="U155" s="104" t="s">
        <v>87</v>
      </c>
      <c r="V155" s="104" t="s">
        <v>87</v>
      </c>
      <c r="W155" s="104">
        <v>432205.42857142858</v>
      </c>
      <c r="X155" s="104">
        <v>11462.857142857143</v>
      </c>
      <c r="Y155" s="104" t="s">
        <v>87</v>
      </c>
      <c r="Z155" s="90">
        <v>4</v>
      </c>
      <c r="AA155" s="118">
        <v>1</v>
      </c>
      <c r="AB155" s="118">
        <v>0</v>
      </c>
      <c r="AC155" s="118">
        <v>0</v>
      </c>
      <c r="AD155" s="118">
        <v>0.5</v>
      </c>
      <c r="AE155" s="118">
        <v>0.33333333333333331</v>
      </c>
      <c r="AF155" s="118">
        <v>0</v>
      </c>
      <c r="AG155" s="90">
        <f t="shared" si="38"/>
        <v>3</v>
      </c>
      <c r="AH155" s="91">
        <f t="shared" si="39"/>
        <v>4369.1428571428569</v>
      </c>
      <c r="AI155" s="91">
        <f t="shared" si="37"/>
        <v>1</v>
      </c>
      <c r="AJ155" s="91" t="e">
        <f t="shared" si="37"/>
        <v>#VALUE!</v>
      </c>
      <c r="AK155" s="91" t="e">
        <f t="shared" si="37"/>
        <v>#VALUE!</v>
      </c>
      <c r="AL155" s="91">
        <f t="shared" si="37"/>
        <v>98.922246926497522</v>
      </c>
      <c r="AM155" s="91">
        <f t="shared" si="37"/>
        <v>2.6235940360973058</v>
      </c>
      <c r="AN155" s="91" t="e">
        <f t="shared" si="37"/>
        <v>#VALUE!</v>
      </c>
      <c r="AO155" s="91">
        <f t="shared" si="30"/>
        <v>448037.42857142858</v>
      </c>
      <c r="AP155" s="91">
        <f t="shared" si="31"/>
        <v>9.7517363026430812E-3</v>
      </c>
      <c r="AQ155" s="91" t="e">
        <f t="shared" si="32"/>
        <v>#VALUE!</v>
      </c>
      <c r="AR155" s="91" t="e">
        <f t="shared" si="33"/>
        <v>#VALUE!</v>
      </c>
      <c r="AS155" s="91">
        <f t="shared" si="34"/>
        <v>0.96466366649214896</v>
      </c>
      <c r="AT155" s="91">
        <f t="shared" si="35"/>
        <v>2.5584597205207983E-2</v>
      </c>
      <c r="AU155" s="91" t="e">
        <f t="shared" si="36"/>
        <v>#VALUE!</v>
      </c>
    </row>
    <row r="156" spans="1:47" x14ac:dyDescent="0.3">
      <c r="A156" s="111">
        <v>110</v>
      </c>
      <c r="B156" s="103" t="s">
        <v>3575</v>
      </c>
      <c r="C156" s="103" t="s">
        <v>3568</v>
      </c>
      <c r="D156" s="103">
        <f>VLOOKUP(C156,'[2]PY数据库匹配筛选化合物(未去除重复)'!$B:$Q,12,0)</f>
        <v>0</v>
      </c>
      <c r="E156" s="103">
        <v>6.5949999999999998</v>
      </c>
      <c r="F156" s="103" t="s">
        <v>2356</v>
      </c>
      <c r="G156" s="103"/>
      <c r="H156" s="103"/>
      <c r="I156" s="103">
        <v>98.9</v>
      </c>
      <c r="J156" s="103">
        <v>95.4</v>
      </c>
      <c r="K156" s="103">
        <v>100</v>
      </c>
      <c r="L156" s="103">
        <v>813</v>
      </c>
      <c r="M156" s="103">
        <v>944</v>
      </c>
      <c r="N156" s="103" t="s">
        <v>87</v>
      </c>
      <c r="O156" s="103">
        <v>0</v>
      </c>
      <c r="P156" s="103"/>
      <c r="Q156" s="103">
        <v>5524898.5714285718</v>
      </c>
      <c r="R156" s="103">
        <v>367897</v>
      </c>
      <c r="S156" s="103"/>
      <c r="T156" s="104" t="s">
        <v>87</v>
      </c>
      <c r="U156" s="104" t="s">
        <v>87</v>
      </c>
      <c r="V156" s="104" t="s">
        <v>87</v>
      </c>
      <c r="W156" s="104">
        <v>747772</v>
      </c>
      <c r="X156" s="104">
        <v>1826470.5714285714</v>
      </c>
      <c r="Y156" s="104">
        <v>177894</v>
      </c>
      <c r="Z156" s="90">
        <v>5</v>
      </c>
      <c r="AA156" s="118" t="e">
        <v>#DIV/0!</v>
      </c>
      <c r="AB156" s="118" t="e">
        <v>#DIV/0!</v>
      </c>
      <c r="AC156" s="118" t="e">
        <v>#DIV/0!</v>
      </c>
      <c r="AD156" s="118">
        <v>1</v>
      </c>
      <c r="AE156" s="118">
        <v>0.5</v>
      </c>
      <c r="AF156" s="118">
        <v>0.33333333333333331</v>
      </c>
      <c r="AG156" s="90">
        <f t="shared" si="38"/>
        <v>3</v>
      </c>
      <c r="AH156" s="91">
        <f t="shared" si="39"/>
        <v>177894</v>
      </c>
      <c r="AI156" s="91" t="e">
        <f t="shared" si="37"/>
        <v>#VALUE!</v>
      </c>
      <c r="AJ156" s="91" t="e">
        <f t="shared" si="37"/>
        <v>#VALUE!</v>
      </c>
      <c r="AK156" s="91" t="e">
        <f t="shared" si="37"/>
        <v>#VALUE!</v>
      </c>
      <c r="AL156" s="91">
        <f t="shared" si="37"/>
        <v>4.2034694818262563</v>
      </c>
      <c r="AM156" s="91">
        <f t="shared" si="37"/>
        <v>10.267184792227795</v>
      </c>
      <c r="AN156" s="91">
        <f t="shared" si="37"/>
        <v>1</v>
      </c>
      <c r="AO156" s="91">
        <f t="shared" si="30"/>
        <v>2752136.5714285714</v>
      </c>
      <c r="AP156" s="91" t="e">
        <f t="shared" si="31"/>
        <v>#VALUE!</v>
      </c>
      <c r="AQ156" s="91" t="e">
        <f t="shared" si="32"/>
        <v>#VALUE!</v>
      </c>
      <c r="AR156" s="91" t="e">
        <f t="shared" si="33"/>
        <v>#VALUE!</v>
      </c>
      <c r="AS156" s="91">
        <f t="shared" si="34"/>
        <v>0.27170599299577947</v>
      </c>
      <c r="AT156" s="91">
        <f t="shared" si="35"/>
        <v>0.66365549965439841</v>
      </c>
      <c r="AU156" s="91">
        <f t="shared" si="36"/>
        <v>6.4638507349822141E-2</v>
      </c>
    </row>
    <row r="157" spans="1:47" x14ac:dyDescent="0.3">
      <c r="A157" s="111">
        <v>111</v>
      </c>
      <c r="B157" s="103" t="s">
        <v>3576</v>
      </c>
      <c r="C157" s="103" t="s">
        <v>3568</v>
      </c>
      <c r="D157" s="103">
        <f>VLOOKUP(C157,'[2]PY数据库匹配筛选化合物(未去除重复)'!$B:$Q,12,0)</f>
        <v>0</v>
      </c>
      <c r="E157" s="103">
        <v>6.649</v>
      </c>
      <c r="F157" s="103" t="s">
        <v>2356</v>
      </c>
      <c r="G157" s="103"/>
      <c r="H157" s="103"/>
      <c r="I157" s="103">
        <v>99.8</v>
      </c>
      <c r="J157" s="103">
        <v>95.9</v>
      </c>
      <c r="K157" s="103">
        <v>100</v>
      </c>
      <c r="L157" s="103">
        <v>850</v>
      </c>
      <c r="M157" s="103">
        <v>990</v>
      </c>
      <c r="N157" s="103" t="s">
        <v>87</v>
      </c>
      <c r="O157" s="103">
        <v>0</v>
      </c>
      <c r="P157" s="103"/>
      <c r="Q157" s="103">
        <v>219440</v>
      </c>
      <c r="R157" s="103">
        <v>42030</v>
      </c>
      <c r="S157" s="103"/>
      <c r="T157" s="104" t="s">
        <v>87</v>
      </c>
      <c r="U157" s="104" t="s">
        <v>87</v>
      </c>
      <c r="V157" s="104" t="s">
        <v>87</v>
      </c>
      <c r="W157" s="104">
        <v>115594.28571428571</v>
      </c>
      <c r="X157" s="104">
        <v>298895.71428571426</v>
      </c>
      <c r="Y157" s="104">
        <v>5027.7142857142853</v>
      </c>
      <c r="Z157" s="90">
        <v>5</v>
      </c>
      <c r="AA157" s="118" t="e">
        <v>#DIV/0!</v>
      </c>
      <c r="AB157" s="118" t="e">
        <v>#DIV/0!</v>
      </c>
      <c r="AC157" s="118" t="e">
        <v>#DIV/0!</v>
      </c>
      <c r="AD157" s="118">
        <v>1</v>
      </c>
      <c r="AE157" s="118">
        <v>0.5</v>
      </c>
      <c r="AF157" s="118">
        <v>0.33333333333333331</v>
      </c>
      <c r="AG157" s="90">
        <f t="shared" si="38"/>
        <v>3</v>
      </c>
      <c r="AH157" s="91">
        <f t="shared" si="39"/>
        <v>5027.7142857142853</v>
      </c>
      <c r="AI157" s="91" t="e">
        <f t="shared" si="37"/>
        <v>#VALUE!</v>
      </c>
      <c r="AJ157" s="91" t="e">
        <f t="shared" si="37"/>
        <v>#VALUE!</v>
      </c>
      <c r="AK157" s="91" t="e">
        <f t="shared" si="37"/>
        <v>#VALUE!</v>
      </c>
      <c r="AL157" s="91">
        <f t="shared" si="37"/>
        <v>22.991418991873616</v>
      </c>
      <c r="AM157" s="91">
        <f t="shared" si="37"/>
        <v>59.449622094675227</v>
      </c>
      <c r="AN157" s="91">
        <f t="shared" si="37"/>
        <v>1</v>
      </c>
      <c r="AO157" s="91">
        <f t="shared" si="30"/>
        <v>419517.71428571426</v>
      </c>
      <c r="AP157" s="91" t="e">
        <f t="shared" si="31"/>
        <v>#VALUE!</v>
      </c>
      <c r="AQ157" s="91" t="e">
        <f t="shared" si="32"/>
        <v>#VALUE!</v>
      </c>
      <c r="AR157" s="91" t="e">
        <f t="shared" si="33"/>
        <v>#VALUE!</v>
      </c>
      <c r="AS157" s="91">
        <f t="shared" si="34"/>
        <v>0.27554089321615571</v>
      </c>
      <c r="AT157" s="91">
        <f t="shared" si="35"/>
        <v>0.71247459667972468</v>
      </c>
      <c r="AU157" s="91">
        <f t="shared" si="36"/>
        <v>1.198451010411956E-2</v>
      </c>
    </row>
    <row r="158" spans="1:47" x14ac:dyDescent="0.3">
      <c r="A158" s="111">
        <v>112</v>
      </c>
      <c r="B158" s="103" t="s">
        <v>3577</v>
      </c>
      <c r="C158" s="103" t="s">
        <v>3578</v>
      </c>
      <c r="D158" s="103" t="str">
        <f>VLOOKUP(C158,'[2]PY数据库匹配筛选化合物(未去除重复)'!$B:$Q,12,0)</f>
        <v>123-07-9</v>
      </c>
      <c r="E158" s="103">
        <v>6.665</v>
      </c>
      <c r="F158" s="103" t="s">
        <v>3579</v>
      </c>
      <c r="G158" s="103"/>
      <c r="H158" s="103"/>
      <c r="I158" s="103">
        <v>97.1</v>
      </c>
      <c r="J158" s="103">
        <v>92.5</v>
      </c>
      <c r="K158" s="103">
        <v>100</v>
      </c>
      <c r="L158" s="103">
        <v>804</v>
      </c>
      <c r="M158" s="103">
        <v>853</v>
      </c>
      <c r="N158" s="103"/>
      <c r="O158" s="103"/>
      <c r="P158" s="103"/>
      <c r="Q158" s="103">
        <v>3705258.5714285718</v>
      </c>
      <c r="R158" s="103">
        <v>480785.5</v>
      </c>
      <c r="S158" s="103"/>
      <c r="T158" s="104" t="s">
        <v>87</v>
      </c>
      <c r="U158" s="104" t="s">
        <v>87</v>
      </c>
      <c r="V158" s="104" t="s">
        <v>87</v>
      </c>
      <c r="W158" s="104">
        <v>7078741.7142857146</v>
      </c>
      <c r="X158" s="104">
        <v>7771462.8571428573</v>
      </c>
      <c r="Y158" s="104">
        <v>3966.8571428571427</v>
      </c>
      <c r="Z158" s="90">
        <v>5</v>
      </c>
      <c r="AA158" s="118" t="e">
        <v>#DIV/0!</v>
      </c>
      <c r="AB158" s="118" t="e">
        <v>#DIV/0!</v>
      </c>
      <c r="AC158" s="118" t="e">
        <v>#DIV/0!</v>
      </c>
      <c r="AD158" s="118">
        <v>1</v>
      </c>
      <c r="AE158" s="118">
        <v>0.5</v>
      </c>
      <c r="AF158" s="118">
        <v>0.33333333333333331</v>
      </c>
      <c r="AG158" s="90">
        <f t="shared" si="38"/>
        <v>3</v>
      </c>
      <c r="AH158" s="91">
        <f t="shared" si="39"/>
        <v>3966.8571428571427</v>
      </c>
      <c r="AI158" s="91" t="e">
        <f t="shared" si="37"/>
        <v>#VALUE!</v>
      </c>
      <c r="AJ158" s="91" t="e">
        <f t="shared" si="37"/>
        <v>#VALUE!</v>
      </c>
      <c r="AK158" s="91" t="e">
        <f t="shared" si="37"/>
        <v>#VALUE!</v>
      </c>
      <c r="AL158" s="91">
        <f t="shared" si="37"/>
        <v>1784.4710458081247</v>
      </c>
      <c r="AM158" s="91">
        <f t="shared" si="37"/>
        <v>1959.0982425813888</v>
      </c>
      <c r="AN158" s="91">
        <f t="shared" si="37"/>
        <v>1</v>
      </c>
      <c r="AO158" s="91">
        <f t="shared" si="30"/>
        <v>14854171.428571427</v>
      </c>
      <c r="AP158" s="91" t="e">
        <f t="shared" si="31"/>
        <v>#VALUE!</v>
      </c>
      <c r="AQ158" s="91" t="e">
        <f t="shared" si="32"/>
        <v>#VALUE!</v>
      </c>
      <c r="AR158" s="91" t="e">
        <f t="shared" si="33"/>
        <v>#VALUE!</v>
      </c>
      <c r="AS158" s="91">
        <f t="shared" si="34"/>
        <v>0.47654907904657862</v>
      </c>
      <c r="AT158" s="91">
        <f t="shared" si="35"/>
        <v>0.52318386754273938</v>
      </c>
      <c r="AU158" s="91">
        <f t="shared" si="36"/>
        <v>2.6705341068213642E-4</v>
      </c>
    </row>
    <row r="159" spans="1:47" ht="46.8" x14ac:dyDescent="0.3">
      <c r="A159" s="111">
        <v>113</v>
      </c>
      <c r="B159" s="103" t="s">
        <v>3580</v>
      </c>
      <c r="C159" s="103" t="s">
        <v>3581</v>
      </c>
      <c r="D159" s="103">
        <f>VLOOKUP(C159,'[2]PY数据库匹配筛选化合物(未去除重复)'!$B:$Q,12,0)</f>
        <v>0</v>
      </c>
      <c r="E159" s="103">
        <v>6.68</v>
      </c>
      <c r="F159" s="103" t="s">
        <v>3582</v>
      </c>
      <c r="G159" s="103"/>
      <c r="H159" s="103"/>
      <c r="I159" s="103">
        <v>99</v>
      </c>
      <c r="J159" s="103">
        <v>100</v>
      </c>
      <c r="K159" s="103">
        <v>100</v>
      </c>
      <c r="L159" s="103">
        <v>867</v>
      </c>
      <c r="M159" s="103">
        <v>950</v>
      </c>
      <c r="N159" s="103" t="s">
        <v>87</v>
      </c>
      <c r="O159" s="103">
        <v>0</v>
      </c>
      <c r="P159" s="103"/>
      <c r="Q159" s="103">
        <v>4789007.4285714291</v>
      </c>
      <c r="R159" s="103">
        <v>498.5</v>
      </c>
      <c r="S159" s="103"/>
      <c r="T159" s="104"/>
      <c r="U159" s="104" t="s">
        <v>87</v>
      </c>
      <c r="V159" s="104" t="s">
        <v>87</v>
      </c>
      <c r="W159" s="104" t="s">
        <v>87</v>
      </c>
      <c r="X159" s="104">
        <v>2118883.1428571427</v>
      </c>
      <c r="Y159" s="104">
        <v>6882.8571428571431</v>
      </c>
      <c r="Z159" s="90">
        <v>4</v>
      </c>
      <c r="AA159" s="118" t="e">
        <v>#DIV/0!</v>
      </c>
      <c r="AB159" s="118" t="e">
        <v>#DIV/0!</v>
      </c>
      <c r="AC159" s="118" t="e">
        <v>#DIV/0!</v>
      </c>
      <c r="AD159" s="118" t="e">
        <v>#DIV/0!</v>
      </c>
      <c r="AE159" s="118">
        <v>1</v>
      </c>
      <c r="AF159" s="118">
        <v>0.5</v>
      </c>
      <c r="AG159" s="90">
        <f t="shared" si="38"/>
        <v>2</v>
      </c>
      <c r="AH159" s="91">
        <f t="shared" si="39"/>
        <v>6882.8571428571431</v>
      </c>
      <c r="AI159" s="91">
        <f t="shared" si="37"/>
        <v>0</v>
      </c>
      <c r="AJ159" s="91" t="e">
        <f t="shared" si="37"/>
        <v>#VALUE!</v>
      </c>
      <c r="AK159" s="91" t="e">
        <f t="shared" si="37"/>
        <v>#VALUE!</v>
      </c>
      <c r="AL159" s="91" t="e">
        <f t="shared" ref="AL159:AN222" si="40">W159/$AH159</f>
        <v>#VALUE!</v>
      </c>
      <c r="AM159" s="91">
        <f t="shared" si="40"/>
        <v>307.84935657949353</v>
      </c>
      <c r="AN159" s="91">
        <f t="shared" si="40"/>
        <v>1</v>
      </c>
      <c r="AO159" s="91">
        <f t="shared" si="30"/>
        <v>2125766</v>
      </c>
      <c r="AP159" s="91">
        <f t="shared" si="31"/>
        <v>0</v>
      </c>
      <c r="AQ159" s="91" t="e">
        <f t="shared" si="32"/>
        <v>#VALUE!</v>
      </c>
      <c r="AR159" s="91" t="e">
        <f t="shared" si="33"/>
        <v>#VALUE!</v>
      </c>
      <c r="AS159" s="91" t="e">
        <f t="shared" si="34"/>
        <v>#VALUE!</v>
      </c>
      <c r="AT159" s="91">
        <f t="shared" si="35"/>
        <v>0.99676217554384761</v>
      </c>
      <c r="AU159" s="91">
        <f t="shared" si="36"/>
        <v>3.2378244561523436E-3</v>
      </c>
    </row>
    <row r="160" spans="1:47" ht="62.4" x14ac:dyDescent="0.3">
      <c r="A160" s="111">
        <v>114</v>
      </c>
      <c r="B160" s="103" t="s">
        <v>3583</v>
      </c>
      <c r="C160" s="103" t="s">
        <v>3584</v>
      </c>
      <c r="D160" s="103">
        <f>VLOOKUP(C160,'[2]PY数据库匹配筛选化合物(未去除重复)'!$B:$Q,12,0)</f>
        <v>0</v>
      </c>
      <c r="E160" s="103">
        <v>6.7679999999999998</v>
      </c>
      <c r="F160" s="103" t="s">
        <v>3252</v>
      </c>
      <c r="G160" s="103"/>
      <c r="H160" s="103"/>
      <c r="I160" s="103">
        <v>98.8</v>
      </c>
      <c r="J160" s="103">
        <v>100</v>
      </c>
      <c r="K160" s="103">
        <v>100</v>
      </c>
      <c r="L160" s="103">
        <v>827</v>
      </c>
      <c r="M160" s="103">
        <v>941</v>
      </c>
      <c r="N160" s="103" t="s">
        <v>87</v>
      </c>
      <c r="O160" s="103">
        <v>0</v>
      </c>
      <c r="P160" s="103"/>
      <c r="Q160" s="103">
        <v>21583305.714285716</v>
      </c>
      <c r="R160" s="103" t="s">
        <v>87</v>
      </c>
      <c r="S160" s="103"/>
      <c r="T160" s="104">
        <v>26862.571428571428</v>
      </c>
      <c r="U160" s="104">
        <v>30688.571428571428</v>
      </c>
      <c r="V160" s="104" t="s">
        <v>87</v>
      </c>
      <c r="W160" s="104">
        <v>15130881.142857144</v>
      </c>
      <c r="X160" s="104" t="s">
        <v>87</v>
      </c>
      <c r="Y160" s="104" t="s">
        <v>87</v>
      </c>
      <c r="Z160" s="90">
        <v>4</v>
      </c>
      <c r="AA160" s="118">
        <v>1</v>
      </c>
      <c r="AB160" s="118">
        <v>0.5</v>
      </c>
      <c r="AC160" s="118">
        <v>0</v>
      </c>
      <c r="AD160" s="118">
        <v>0.33333333333333331</v>
      </c>
      <c r="AE160" s="118">
        <v>0</v>
      </c>
      <c r="AF160" s="118">
        <v>0</v>
      </c>
      <c r="AG160" s="90">
        <f t="shared" si="38"/>
        <v>3</v>
      </c>
      <c r="AH160" s="91">
        <f t="shared" si="39"/>
        <v>26862.571428571428</v>
      </c>
      <c r="AI160" s="91">
        <f t="shared" ref="AI160:AN223" si="41">T160/$AH160</f>
        <v>1</v>
      </c>
      <c r="AJ160" s="91">
        <f t="shared" si="41"/>
        <v>1.1424286580372052</v>
      </c>
      <c r="AK160" s="91" t="e">
        <f t="shared" si="41"/>
        <v>#VALUE!</v>
      </c>
      <c r="AL160" s="91">
        <f t="shared" si="40"/>
        <v>563.27001988959682</v>
      </c>
      <c r="AM160" s="91" t="e">
        <f t="shared" si="40"/>
        <v>#VALUE!</v>
      </c>
      <c r="AN160" s="91" t="e">
        <f t="shared" si="40"/>
        <v>#VALUE!</v>
      </c>
      <c r="AO160" s="91">
        <f t="shared" si="30"/>
        <v>15188432.285714287</v>
      </c>
      <c r="AP160" s="91">
        <f t="shared" si="31"/>
        <v>1.768620416067393E-3</v>
      </c>
      <c r="AQ160" s="91">
        <f t="shared" si="32"/>
        <v>2.0205226485050755E-3</v>
      </c>
      <c r="AR160" s="91" t="e">
        <f t="shared" si="33"/>
        <v>#VALUE!</v>
      </c>
      <c r="AS160" s="91">
        <f t="shared" si="34"/>
        <v>0.99621085693542744</v>
      </c>
      <c r="AT160" s="91" t="e">
        <f t="shared" si="35"/>
        <v>#VALUE!</v>
      </c>
      <c r="AU160" s="91" t="e">
        <f t="shared" si="36"/>
        <v>#VALUE!</v>
      </c>
    </row>
    <row r="161" spans="1:47" ht="31.2" x14ac:dyDescent="0.3">
      <c r="A161" s="111">
        <v>115</v>
      </c>
      <c r="B161" s="103" t="s">
        <v>3585</v>
      </c>
      <c r="C161" s="103" t="s">
        <v>3586</v>
      </c>
      <c r="D161" s="103">
        <f>VLOOKUP(C161,'[2]PY数据库匹配筛选化合物(未去除重复)'!$B:$Q,12,0)</f>
        <v>0</v>
      </c>
      <c r="E161" s="103">
        <v>6.8010000000000002</v>
      </c>
      <c r="F161" s="103" t="s">
        <v>126</v>
      </c>
      <c r="G161" s="103"/>
      <c r="H161" s="103"/>
      <c r="I161" s="103">
        <v>99.5</v>
      </c>
      <c r="J161" s="103">
        <v>88</v>
      </c>
      <c r="K161" s="103">
        <v>100</v>
      </c>
      <c r="L161" s="103">
        <v>846</v>
      </c>
      <c r="M161" s="103">
        <v>975</v>
      </c>
      <c r="N161" s="103" t="s">
        <v>87</v>
      </c>
      <c r="O161" s="103">
        <v>0</v>
      </c>
      <c r="P161" s="103"/>
      <c r="Q161" s="103">
        <v>23875.714285714286</v>
      </c>
      <c r="R161" s="103">
        <v>28270</v>
      </c>
      <c r="S161" s="103"/>
      <c r="T161" s="104">
        <v>3114.5714285714284</v>
      </c>
      <c r="U161" s="104" t="s">
        <v>87</v>
      </c>
      <c r="V161" s="104" t="s">
        <v>87</v>
      </c>
      <c r="W161" s="104">
        <v>3513.7142857142858</v>
      </c>
      <c r="X161" s="104">
        <v>147677.71428571429</v>
      </c>
      <c r="Y161" s="104" t="s">
        <v>87</v>
      </c>
      <c r="Z161" s="90">
        <v>5</v>
      </c>
      <c r="AA161" s="118">
        <v>1</v>
      </c>
      <c r="AB161" s="118">
        <v>0</v>
      </c>
      <c r="AC161" s="118">
        <v>0</v>
      </c>
      <c r="AD161" s="118">
        <v>0.5</v>
      </c>
      <c r="AE161" s="118">
        <v>0.33333333333333331</v>
      </c>
      <c r="AF161" s="118">
        <v>0</v>
      </c>
      <c r="AG161" s="90">
        <f t="shared" si="38"/>
        <v>3</v>
      </c>
      <c r="AH161" s="91">
        <f t="shared" si="39"/>
        <v>3114.5714285714284</v>
      </c>
      <c r="AI161" s="91">
        <f t="shared" si="41"/>
        <v>1</v>
      </c>
      <c r="AJ161" s="91" t="e">
        <f t="shared" si="41"/>
        <v>#VALUE!</v>
      </c>
      <c r="AK161" s="91" t="e">
        <f t="shared" si="41"/>
        <v>#VALUE!</v>
      </c>
      <c r="AL161" s="91">
        <f t="shared" si="40"/>
        <v>1.1281533804238144</v>
      </c>
      <c r="AM161" s="91">
        <f t="shared" si="40"/>
        <v>47.415099532153015</v>
      </c>
      <c r="AN161" s="91" t="e">
        <f t="shared" si="40"/>
        <v>#VALUE!</v>
      </c>
      <c r="AO161" s="91">
        <f t="shared" si="30"/>
        <v>154306</v>
      </c>
      <c r="AP161" s="91">
        <f t="shared" si="31"/>
        <v>2.0184383164435785E-2</v>
      </c>
      <c r="AQ161" s="91" t="e">
        <f t="shared" si="32"/>
        <v>#VALUE!</v>
      </c>
      <c r="AR161" s="91" t="e">
        <f t="shared" si="33"/>
        <v>#VALUE!</v>
      </c>
      <c r="AS161" s="91">
        <f t="shared" si="34"/>
        <v>2.2771080098727761E-2</v>
      </c>
      <c r="AT161" s="91">
        <f t="shared" si="35"/>
        <v>0.95704453673683643</v>
      </c>
      <c r="AU161" s="91" t="e">
        <f t="shared" si="36"/>
        <v>#VALUE!</v>
      </c>
    </row>
    <row r="162" spans="1:47" ht="31.2" x14ac:dyDescent="0.3">
      <c r="A162" s="111">
        <v>116</v>
      </c>
      <c r="B162" s="103" t="s">
        <v>3587</v>
      </c>
      <c r="C162" s="103" t="s">
        <v>3588</v>
      </c>
      <c r="D162" s="103">
        <f>VLOOKUP(C162,'[2]PY数据库匹配筛选化合物(未去除重复)'!$B:$Q,12,0)</f>
        <v>0</v>
      </c>
      <c r="E162" s="103">
        <v>6.8380000000000001</v>
      </c>
      <c r="F162" s="103" t="s">
        <v>1476</v>
      </c>
      <c r="G162" s="103"/>
      <c r="H162" s="103"/>
      <c r="I162" s="103">
        <v>98.2</v>
      </c>
      <c r="J162" s="103">
        <v>92.2</v>
      </c>
      <c r="K162" s="103">
        <v>100</v>
      </c>
      <c r="L162" s="103">
        <v>863</v>
      </c>
      <c r="M162" s="103">
        <v>908</v>
      </c>
      <c r="N162" s="103" t="s">
        <v>87</v>
      </c>
      <c r="O162" s="103">
        <v>0</v>
      </c>
      <c r="P162" s="103"/>
      <c r="Q162" s="103">
        <v>612265</v>
      </c>
      <c r="R162" s="103">
        <v>247809</v>
      </c>
      <c r="S162" s="103"/>
      <c r="T162" s="104">
        <v>2077.5714285714284</v>
      </c>
      <c r="U162" s="104" t="s">
        <v>87</v>
      </c>
      <c r="V162" s="104">
        <v>28831</v>
      </c>
      <c r="W162" s="104">
        <v>952483</v>
      </c>
      <c r="X162" s="104">
        <v>420491.57142857142</v>
      </c>
      <c r="Y162" s="104" t="s">
        <v>87</v>
      </c>
      <c r="Z162" s="90">
        <v>6</v>
      </c>
      <c r="AA162" s="118">
        <v>1</v>
      </c>
      <c r="AB162" s="118">
        <v>0</v>
      </c>
      <c r="AC162" s="118">
        <v>0.5</v>
      </c>
      <c r="AD162" s="118">
        <v>0.33333333333333331</v>
      </c>
      <c r="AE162" s="118">
        <v>0.25</v>
      </c>
      <c r="AF162" s="118">
        <v>0</v>
      </c>
      <c r="AG162" s="90">
        <f t="shared" si="38"/>
        <v>4</v>
      </c>
      <c r="AH162" s="91">
        <f t="shared" si="39"/>
        <v>2077.5714285714284</v>
      </c>
      <c r="AI162" s="91">
        <f t="shared" si="41"/>
        <v>1</v>
      </c>
      <c r="AJ162" s="91" t="e">
        <f t="shared" si="41"/>
        <v>#VALUE!</v>
      </c>
      <c r="AK162" s="91">
        <f t="shared" si="41"/>
        <v>13.87726053771574</v>
      </c>
      <c r="AL162" s="91">
        <f t="shared" si="40"/>
        <v>458.45980884274223</v>
      </c>
      <c r="AM162" s="91">
        <f t="shared" si="40"/>
        <v>202.39572302826102</v>
      </c>
      <c r="AN162" s="91" t="e">
        <f t="shared" si="40"/>
        <v>#VALUE!</v>
      </c>
      <c r="AO162" s="91">
        <f t="shared" si="30"/>
        <v>1403883.142857143</v>
      </c>
      <c r="AP162" s="91">
        <f t="shared" si="31"/>
        <v>1.4798749020828146E-3</v>
      </c>
      <c r="AQ162" s="91" t="e">
        <f t="shared" si="32"/>
        <v>#VALUE!</v>
      </c>
      <c r="AR162" s="91">
        <f t="shared" si="33"/>
        <v>2.053660957942979E-2</v>
      </c>
      <c r="AS162" s="91">
        <f t="shared" si="34"/>
        <v>0.67846316472005908</v>
      </c>
      <c r="AT162" s="91">
        <f t="shared" si="35"/>
        <v>0.29952035079842826</v>
      </c>
      <c r="AU162" s="91" t="e">
        <f t="shared" si="36"/>
        <v>#VALUE!</v>
      </c>
    </row>
    <row r="163" spans="1:47" ht="31.2" x14ac:dyDescent="0.3">
      <c r="A163" s="111">
        <v>117</v>
      </c>
      <c r="B163" s="103" t="s">
        <v>3589</v>
      </c>
      <c r="C163" s="103" t="s">
        <v>3590</v>
      </c>
      <c r="D163" s="103">
        <f>VLOOKUP(C163,'[2]PY数据库匹配筛选化合物(未去除重复)'!$B:$Q,12,0)</f>
        <v>0</v>
      </c>
      <c r="E163" s="103">
        <v>6.8780000000000001</v>
      </c>
      <c r="F163" s="103" t="s">
        <v>996</v>
      </c>
      <c r="G163" s="103"/>
      <c r="H163" s="103"/>
      <c r="I163" s="103">
        <v>99.6</v>
      </c>
      <c r="J163" s="103">
        <v>90.8</v>
      </c>
      <c r="K163" s="103">
        <v>100</v>
      </c>
      <c r="L163" s="103">
        <v>908</v>
      </c>
      <c r="M163" s="103">
        <v>977</v>
      </c>
      <c r="N163" s="103" t="s">
        <v>87</v>
      </c>
      <c r="O163" s="103">
        <v>0</v>
      </c>
      <c r="P163" s="103"/>
      <c r="Q163" s="103">
        <v>523065.71428571432</v>
      </c>
      <c r="R163" s="103" t="s">
        <v>87</v>
      </c>
      <c r="S163" s="103"/>
      <c r="T163" s="104" t="s">
        <v>87</v>
      </c>
      <c r="U163" s="104" t="s">
        <v>87</v>
      </c>
      <c r="V163" s="104" t="s">
        <v>87</v>
      </c>
      <c r="W163" s="104">
        <v>315177.71428571426</v>
      </c>
      <c r="X163" s="104">
        <v>796606.57142857148</v>
      </c>
      <c r="Y163" s="104" t="s">
        <v>87</v>
      </c>
      <c r="Z163" s="90">
        <v>3</v>
      </c>
      <c r="AA163" s="118" t="e">
        <v>#DIV/0!</v>
      </c>
      <c r="AB163" s="118" t="e">
        <v>#DIV/0!</v>
      </c>
      <c r="AC163" s="118" t="e">
        <v>#DIV/0!</v>
      </c>
      <c r="AD163" s="118">
        <v>1</v>
      </c>
      <c r="AE163" s="118">
        <v>0.5</v>
      </c>
      <c r="AF163" s="118">
        <v>0</v>
      </c>
      <c r="AG163" s="90">
        <f t="shared" si="38"/>
        <v>2</v>
      </c>
      <c r="AH163" s="91">
        <f t="shared" si="39"/>
        <v>315177.71428571426</v>
      </c>
      <c r="AI163" s="91" t="e">
        <f t="shared" si="41"/>
        <v>#VALUE!</v>
      </c>
      <c r="AJ163" s="91" t="e">
        <f t="shared" si="41"/>
        <v>#VALUE!</v>
      </c>
      <c r="AK163" s="91" t="e">
        <f t="shared" si="41"/>
        <v>#VALUE!</v>
      </c>
      <c r="AL163" s="91">
        <f t="shared" si="40"/>
        <v>1</v>
      </c>
      <c r="AM163" s="91">
        <f t="shared" si="40"/>
        <v>2.5274838141202882</v>
      </c>
      <c r="AN163" s="91" t="e">
        <f t="shared" si="40"/>
        <v>#VALUE!</v>
      </c>
      <c r="AO163" s="91">
        <f t="shared" si="30"/>
        <v>1111784.2857142857</v>
      </c>
      <c r="AP163" s="91" t="e">
        <f t="shared" si="31"/>
        <v>#VALUE!</v>
      </c>
      <c r="AQ163" s="91" t="e">
        <f t="shared" si="32"/>
        <v>#VALUE!</v>
      </c>
      <c r="AR163" s="91" t="e">
        <f t="shared" si="33"/>
        <v>#VALUE!</v>
      </c>
      <c r="AS163" s="91">
        <f t="shared" si="34"/>
        <v>0.28348818951261101</v>
      </c>
      <c r="AT163" s="91">
        <f t="shared" si="35"/>
        <v>0.7165118104873891</v>
      </c>
      <c r="AU163" s="91" t="e">
        <f t="shared" si="36"/>
        <v>#VALUE!</v>
      </c>
    </row>
    <row r="164" spans="1:47" ht="31.2" x14ac:dyDescent="0.3">
      <c r="A164" s="111">
        <v>118</v>
      </c>
      <c r="B164" s="103" t="s">
        <v>3591</v>
      </c>
      <c r="C164" s="103" t="s">
        <v>3592</v>
      </c>
      <c r="D164" s="103">
        <f>VLOOKUP(C164,'[2]PY数据库匹配筛选化合物(未去除重复)'!$B:$Q,12,0)</f>
        <v>0</v>
      </c>
      <c r="E164" s="103">
        <v>6.97</v>
      </c>
      <c r="F164" s="103" t="s">
        <v>386</v>
      </c>
      <c r="G164" s="103"/>
      <c r="H164" s="103"/>
      <c r="I164" s="103">
        <v>96.4</v>
      </c>
      <c r="J164" s="103">
        <v>89.4</v>
      </c>
      <c r="K164" s="103">
        <v>100</v>
      </c>
      <c r="L164" s="103">
        <v>757</v>
      </c>
      <c r="M164" s="103">
        <v>819</v>
      </c>
      <c r="N164" s="103" t="s">
        <v>87</v>
      </c>
      <c r="O164" s="103">
        <v>0</v>
      </c>
      <c r="P164" s="103"/>
      <c r="Q164" s="103">
        <v>124590.00000000001</v>
      </c>
      <c r="R164" s="103">
        <v>1693</v>
      </c>
      <c r="S164" s="103"/>
      <c r="T164" s="104">
        <v>4434.5714285714284</v>
      </c>
      <c r="U164" s="104" t="s">
        <v>87</v>
      </c>
      <c r="V164" s="104" t="s">
        <v>87</v>
      </c>
      <c r="W164" s="104">
        <v>102041.14285714286</v>
      </c>
      <c r="X164" s="104">
        <v>204316</v>
      </c>
      <c r="Y164" s="104" t="s">
        <v>87</v>
      </c>
      <c r="Z164" s="90">
        <v>5</v>
      </c>
      <c r="AA164" s="118">
        <v>1</v>
      </c>
      <c r="AB164" s="118">
        <v>0</v>
      </c>
      <c r="AC164" s="118">
        <v>0</v>
      </c>
      <c r="AD164" s="118">
        <v>0.5</v>
      </c>
      <c r="AE164" s="118">
        <v>0.33333333333333331</v>
      </c>
      <c r="AF164" s="118">
        <v>0</v>
      </c>
      <c r="AG164" s="90">
        <f t="shared" si="38"/>
        <v>3</v>
      </c>
      <c r="AH164" s="91">
        <f t="shared" si="39"/>
        <v>4434.5714285714284</v>
      </c>
      <c r="AI164" s="91">
        <f t="shared" si="41"/>
        <v>1</v>
      </c>
      <c r="AJ164" s="91" t="e">
        <f t="shared" si="41"/>
        <v>#VALUE!</v>
      </c>
      <c r="AK164" s="91" t="e">
        <f t="shared" si="41"/>
        <v>#VALUE!</v>
      </c>
      <c r="AL164" s="91">
        <f t="shared" si="40"/>
        <v>23.010373042974035</v>
      </c>
      <c r="AM164" s="91">
        <f t="shared" si="40"/>
        <v>46.073448875716771</v>
      </c>
      <c r="AN164" s="91" t="e">
        <f t="shared" si="40"/>
        <v>#VALUE!</v>
      </c>
      <c r="AO164" s="91">
        <f t="shared" si="30"/>
        <v>310791.71428571432</v>
      </c>
      <c r="AP164" s="91">
        <f t="shared" si="31"/>
        <v>1.4268628231493575E-2</v>
      </c>
      <c r="AQ164" s="91" t="e">
        <f t="shared" si="32"/>
        <v>#VALUE!</v>
      </c>
      <c r="AR164" s="91" t="e">
        <f t="shared" si="33"/>
        <v>#VALUE!</v>
      </c>
      <c r="AS164" s="91">
        <f t="shared" si="34"/>
        <v>0.32832645841817804</v>
      </c>
      <c r="AT164" s="91">
        <f t="shared" si="35"/>
        <v>0.65740491335032825</v>
      </c>
      <c r="AU164" s="91" t="e">
        <f t="shared" si="36"/>
        <v>#VALUE!</v>
      </c>
    </row>
    <row r="165" spans="1:47" ht="78" x14ac:dyDescent="0.3">
      <c r="A165" s="111">
        <v>119</v>
      </c>
      <c r="B165" s="103" t="s">
        <v>3593</v>
      </c>
      <c r="C165" s="103" t="s">
        <v>3274</v>
      </c>
      <c r="D165" s="103">
        <f>VLOOKUP(C165,'[2]PY数据库匹配筛选化合物(未去除重复)'!$B:$Q,12,0)</f>
        <v>0</v>
      </c>
      <c r="E165" s="103">
        <v>7.032</v>
      </c>
      <c r="F165" s="103" t="s">
        <v>3594</v>
      </c>
      <c r="G165" s="103"/>
      <c r="H165" s="103"/>
      <c r="I165" s="103">
        <v>96.9</v>
      </c>
      <c r="J165" s="103">
        <v>90.6</v>
      </c>
      <c r="K165" s="103">
        <v>97.5</v>
      </c>
      <c r="L165" s="103">
        <v>860</v>
      </c>
      <c r="M165" s="103">
        <v>894</v>
      </c>
      <c r="N165" s="103" t="s">
        <v>87</v>
      </c>
      <c r="O165" s="103">
        <v>0</v>
      </c>
      <c r="P165" s="103"/>
      <c r="Q165" s="103" t="s">
        <v>87</v>
      </c>
      <c r="R165" s="103">
        <v>6548.5</v>
      </c>
      <c r="S165" s="103"/>
      <c r="T165" s="104" t="s">
        <v>87</v>
      </c>
      <c r="U165" s="104">
        <v>14563.857142857143</v>
      </c>
      <c r="V165" s="104">
        <v>41668.428571428572</v>
      </c>
      <c r="W165" s="104">
        <v>98251.857142857145</v>
      </c>
      <c r="X165" s="104">
        <v>125304.71428571429</v>
      </c>
      <c r="Y165" s="104">
        <v>12645.571428571429</v>
      </c>
      <c r="Z165" s="90">
        <v>6</v>
      </c>
      <c r="AA165" s="118" t="e">
        <v>#DIV/0!</v>
      </c>
      <c r="AB165" s="118">
        <v>1</v>
      </c>
      <c r="AC165" s="118">
        <v>0.5</v>
      </c>
      <c r="AD165" s="118">
        <v>0.33333333333333331</v>
      </c>
      <c r="AE165" s="118">
        <v>0.25</v>
      </c>
      <c r="AF165" s="118">
        <v>0.2</v>
      </c>
      <c r="AG165" s="90">
        <f t="shared" si="38"/>
        <v>5</v>
      </c>
      <c r="AH165" s="91">
        <f t="shared" si="39"/>
        <v>12645.571428571429</v>
      </c>
      <c r="AI165" s="91" t="e">
        <f t="shared" si="41"/>
        <v>#VALUE!</v>
      </c>
      <c r="AJ165" s="91">
        <f t="shared" si="41"/>
        <v>1.1516962460036828</v>
      </c>
      <c r="AK165" s="91">
        <f t="shared" si="41"/>
        <v>3.2951004869011173</v>
      </c>
      <c r="AL165" s="91">
        <f t="shared" si="40"/>
        <v>7.7696652696031361</v>
      </c>
      <c r="AM165" s="91">
        <f t="shared" si="40"/>
        <v>9.9089799929958531</v>
      </c>
      <c r="AN165" s="91">
        <f t="shared" si="40"/>
        <v>1</v>
      </c>
      <c r="AO165" s="91">
        <f t="shared" si="30"/>
        <v>292434.42857142858</v>
      </c>
      <c r="AP165" s="91" t="e">
        <f t="shared" si="31"/>
        <v>#VALUE!</v>
      </c>
      <c r="AQ165" s="91">
        <f t="shared" si="32"/>
        <v>4.9802129024284318E-2</v>
      </c>
      <c r="AR165" s="91">
        <f t="shared" si="33"/>
        <v>0.14248810844531204</v>
      </c>
      <c r="AS165" s="91">
        <f t="shared" si="34"/>
        <v>0.33597910349621724</v>
      </c>
      <c r="AT165" s="91">
        <f t="shared" si="35"/>
        <v>0.42848824229705218</v>
      </c>
      <c r="AU165" s="91">
        <f t="shared" si="36"/>
        <v>4.3242416737134234E-2</v>
      </c>
    </row>
    <row r="166" spans="1:47" ht="31.2" x14ac:dyDescent="0.3">
      <c r="A166" s="111">
        <v>120</v>
      </c>
      <c r="B166" s="103" t="s">
        <v>3595</v>
      </c>
      <c r="C166" s="103" t="s">
        <v>3596</v>
      </c>
      <c r="D166" s="103">
        <f>VLOOKUP(C166,'[2]PY数据库匹配筛选化合物(未去除重复)'!$B:$Q,12,0)</f>
        <v>0</v>
      </c>
      <c r="E166" s="103">
        <v>7.0679999999999996</v>
      </c>
      <c r="F166" s="103" t="s">
        <v>1506</v>
      </c>
      <c r="G166" s="103"/>
      <c r="H166" s="103"/>
      <c r="I166" s="103">
        <v>96.9</v>
      </c>
      <c r="J166" s="103">
        <v>93.7</v>
      </c>
      <c r="K166" s="103">
        <v>100</v>
      </c>
      <c r="L166" s="103">
        <v>809</v>
      </c>
      <c r="M166" s="103">
        <v>846</v>
      </c>
      <c r="N166" s="103" t="s">
        <v>87</v>
      </c>
      <c r="O166" s="103">
        <v>0</v>
      </c>
      <c r="P166" s="103"/>
      <c r="Q166" s="103" t="s">
        <v>87</v>
      </c>
      <c r="R166" s="103" t="s">
        <v>87</v>
      </c>
      <c r="S166" s="103"/>
      <c r="T166" s="104">
        <v>91967.428571428565</v>
      </c>
      <c r="U166" s="104">
        <v>37461.142857142855</v>
      </c>
      <c r="V166" s="104">
        <v>512339.14285714284</v>
      </c>
      <c r="W166" s="104">
        <v>2470667.1428571427</v>
      </c>
      <c r="X166" s="104" t="s">
        <v>87</v>
      </c>
      <c r="Y166" s="104" t="s">
        <v>87</v>
      </c>
      <c r="Z166" s="90">
        <v>4</v>
      </c>
      <c r="AA166" s="118">
        <v>1</v>
      </c>
      <c r="AB166" s="118">
        <v>0.5</v>
      </c>
      <c r="AC166" s="118">
        <v>0.33333333333333331</v>
      </c>
      <c r="AD166" s="118">
        <v>0.25</v>
      </c>
      <c r="AE166" s="118">
        <v>0</v>
      </c>
      <c r="AF166" s="118">
        <v>0</v>
      </c>
      <c r="AG166" s="90">
        <f t="shared" si="38"/>
        <v>4</v>
      </c>
      <c r="AH166" s="91">
        <f t="shared" si="39"/>
        <v>37461.142857142855</v>
      </c>
      <c r="AI166" s="91">
        <f t="shared" si="41"/>
        <v>2.4550086184541695</v>
      </c>
      <c r="AJ166" s="91">
        <f t="shared" si="41"/>
        <v>1</v>
      </c>
      <c r="AK166" s="91">
        <f t="shared" si="41"/>
        <v>13.67654865231783</v>
      </c>
      <c r="AL166" s="91">
        <f t="shared" si="40"/>
        <v>65.952796802782316</v>
      </c>
      <c r="AM166" s="91" t="e">
        <f t="shared" si="40"/>
        <v>#VALUE!</v>
      </c>
      <c r="AN166" s="91" t="e">
        <f t="shared" si="40"/>
        <v>#VALUE!</v>
      </c>
      <c r="AO166" s="91">
        <f t="shared" si="30"/>
        <v>3112434.8571428573</v>
      </c>
      <c r="AP166" s="91">
        <f t="shared" si="31"/>
        <v>2.9548386646669457E-2</v>
      </c>
      <c r="AQ166" s="91">
        <f t="shared" si="32"/>
        <v>1.2035960454295681E-2</v>
      </c>
      <c r="AR166" s="91">
        <f t="shared" si="33"/>
        <v>0.16461039873054828</v>
      </c>
      <c r="AS166" s="91">
        <f t="shared" si="34"/>
        <v>0.79380525416848646</v>
      </c>
      <c r="AT166" s="91" t="e">
        <f t="shared" si="35"/>
        <v>#VALUE!</v>
      </c>
      <c r="AU166" s="91" t="e">
        <f t="shared" si="36"/>
        <v>#VALUE!</v>
      </c>
    </row>
    <row r="167" spans="1:47" x14ac:dyDescent="0.3">
      <c r="A167" s="111">
        <v>121</v>
      </c>
      <c r="B167" s="103" t="s">
        <v>3597</v>
      </c>
      <c r="C167" s="103" t="s">
        <v>3598</v>
      </c>
      <c r="D167" s="103">
        <f>VLOOKUP(C167,'[2]PY数据库匹配筛选化合物(未去除重复)'!$B:$Q,12,0)</f>
        <v>0</v>
      </c>
      <c r="E167" s="103">
        <v>7.09</v>
      </c>
      <c r="F167" s="103" t="s">
        <v>3382</v>
      </c>
      <c r="G167" s="103"/>
      <c r="H167" s="103"/>
      <c r="I167" s="103">
        <v>99.7</v>
      </c>
      <c r="J167" s="103">
        <v>88.2</v>
      </c>
      <c r="K167" s="103">
        <v>100</v>
      </c>
      <c r="L167" s="103">
        <v>800</v>
      </c>
      <c r="M167" s="103">
        <v>985</v>
      </c>
      <c r="N167" s="103" t="s">
        <v>87</v>
      </c>
      <c r="O167" s="103">
        <v>0</v>
      </c>
      <c r="P167" s="103"/>
      <c r="Q167" s="103">
        <v>1472401.4285714286</v>
      </c>
      <c r="R167" s="103">
        <v>982</v>
      </c>
      <c r="S167" s="103"/>
      <c r="T167" s="104" t="s">
        <v>87</v>
      </c>
      <c r="U167" s="104" t="s">
        <v>87</v>
      </c>
      <c r="V167" s="104" t="s">
        <v>87</v>
      </c>
      <c r="W167" s="104">
        <v>633268</v>
      </c>
      <c r="X167" s="104" t="s">
        <v>87</v>
      </c>
      <c r="Y167" s="104" t="s">
        <v>87</v>
      </c>
      <c r="Z167" s="90">
        <v>3</v>
      </c>
      <c r="AA167" s="118" t="e">
        <v>#DIV/0!</v>
      </c>
      <c r="AB167" s="118" t="e">
        <v>#DIV/0!</v>
      </c>
      <c r="AC167" s="118" t="e">
        <v>#DIV/0!</v>
      </c>
      <c r="AD167" s="118">
        <v>1</v>
      </c>
      <c r="AE167" s="118">
        <v>0</v>
      </c>
      <c r="AF167" s="118">
        <v>0</v>
      </c>
      <c r="AG167" s="90">
        <f t="shared" si="38"/>
        <v>1</v>
      </c>
      <c r="AH167" s="91">
        <f t="shared" si="39"/>
        <v>633268</v>
      </c>
      <c r="AI167" s="91" t="e">
        <f t="shared" si="41"/>
        <v>#VALUE!</v>
      </c>
      <c r="AJ167" s="91" t="e">
        <f t="shared" si="41"/>
        <v>#VALUE!</v>
      </c>
      <c r="AK167" s="91" t="e">
        <f t="shared" si="41"/>
        <v>#VALUE!</v>
      </c>
      <c r="AL167" s="91">
        <f t="shared" si="40"/>
        <v>1</v>
      </c>
      <c r="AM167" s="91" t="e">
        <f t="shared" si="40"/>
        <v>#VALUE!</v>
      </c>
      <c r="AN167" s="91" t="e">
        <f t="shared" si="40"/>
        <v>#VALUE!</v>
      </c>
      <c r="AO167" s="91">
        <f t="shared" si="30"/>
        <v>633268</v>
      </c>
      <c r="AP167" s="91" t="e">
        <f t="shared" si="31"/>
        <v>#VALUE!</v>
      </c>
      <c r="AQ167" s="91" t="e">
        <f t="shared" si="32"/>
        <v>#VALUE!</v>
      </c>
      <c r="AR167" s="91" t="e">
        <f t="shared" si="33"/>
        <v>#VALUE!</v>
      </c>
      <c r="AS167" s="91">
        <f t="shared" si="34"/>
        <v>1</v>
      </c>
      <c r="AT167" s="91" t="e">
        <f t="shared" si="35"/>
        <v>#VALUE!</v>
      </c>
      <c r="AU167" s="91" t="e">
        <f t="shared" si="36"/>
        <v>#VALUE!</v>
      </c>
    </row>
    <row r="168" spans="1:47" ht="62.4" x14ac:dyDescent="0.3">
      <c r="A168" s="111">
        <v>122</v>
      </c>
      <c r="B168" s="103" t="s">
        <v>3599</v>
      </c>
      <c r="C168" s="103" t="s">
        <v>3600</v>
      </c>
      <c r="D168" s="103" t="str">
        <f>VLOOKUP(C168,'[2]PY数据库匹配筛选化合物(未去除重复)'!$B:$Q,12,0)</f>
        <v>69915-10-2</v>
      </c>
      <c r="E168" s="103">
        <v>7.1340000000000003</v>
      </c>
      <c r="F168" s="103" t="s">
        <v>3601</v>
      </c>
      <c r="G168" s="103"/>
      <c r="H168" s="103"/>
      <c r="I168" s="103">
        <v>95.6</v>
      </c>
      <c r="J168" s="103">
        <v>93.4</v>
      </c>
      <c r="K168" s="103">
        <v>100</v>
      </c>
      <c r="L168" s="103">
        <v>780</v>
      </c>
      <c r="M168" s="103">
        <v>780</v>
      </c>
      <c r="N168" s="103">
        <v>1342</v>
      </c>
      <c r="O168" s="103">
        <v>0</v>
      </c>
      <c r="P168" s="103"/>
      <c r="Q168" s="103">
        <v>196450.14285714287</v>
      </c>
      <c r="R168" s="103" t="s">
        <v>87</v>
      </c>
      <c r="S168" s="103"/>
      <c r="T168" s="104" t="s">
        <v>87</v>
      </c>
      <c r="U168" s="104"/>
      <c r="V168" s="104"/>
      <c r="W168" s="104">
        <v>42240.428571428572</v>
      </c>
      <c r="X168" s="104" t="s">
        <v>87</v>
      </c>
      <c r="Y168" s="104" t="s">
        <v>87</v>
      </c>
      <c r="Z168" s="90">
        <v>2</v>
      </c>
      <c r="AA168" s="118" t="e">
        <v>#DIV/0!</v>
      </c>
      <c r="AB168" s="118" t="e">
        <v>#DIV/0!</v>
      </c>
      <c r="AC168" s="118" t="e">
        <v>#DIV/0!</v>
      </c>
      <c r="AD168" s="118">
        <v>1</v>
      </c>
      <c r="AE168" s="118">
        <v>0</v>
      </c>
      <c r="AF168" s="118">
        <v>0</v>
      </c>
      <c r="AG168" s="90">
        <f t="shared" si="38"/>
        <v>1</v>
      </c>
      <c r="AH168" s="91">
        <f t="shared" si="39"/>
        <v>42240.428571428572</v>
      </c>
      <c r="AI168" s="91" t="e">
        <f t="shared" si="41"/>
        <v>#VALUE!</v>
      </c>
      <c r="AJ168" s="91">
        <f t="shared" si="41"/>
        <v>0</v>
      </c>
      <c r="AK168" s="91">
        <f t="shared" si="41"/>
        <v>0</v>
      </c>
      <c r="AL168" s="91">
        <f t="shared" si="40"/>
        <v>1</v>
      </c>
      <c r="AM168" s="91" t="e">
        <f t="shared" si="40"/>
        <v>#VALUE!</v>
      </c>
      <c r="AN168" s="91" t="e">
        <f t="shared" si="40"/>
        <v>#VALUE!</v>
      </c>
      <c r="AO168" s="91">
        <f t="shared" si="30"/>
        <v>42240.428571428572</v>
      </c>
      <c r="AP168" s="91" t="e">
        <f t="shared" si="31"/>
        <v>#VALUE!</v>
      </c>
      <c r="AQ168" s="91">
        <f t="shared" si="32"/>
        <v>0</v>
      </c>
      <c r="AR168" s="91">
        <f t="shared" si="33"/>
        <v>0</v>
      </c>
      <c r="AS168" s="91">
        <f t="shared" si="34"/>
        <v>1</v>
      </c>
      <c r="AT168" s="91" t="e">
        <f t="shared" si="35"/>
        <v>#VALUE!</v>
      </c>
      <c r="AU168" s="91" t="e">
        <f t="shared" si="36"/>
        <v>#VALUE!</v>
      </c>
    </row>
    <row r="169" spans="1:47" ht="78" x14ac:dyDescent="0.3">
      <c r="A169" s="111">
        <v>123</v>
      </c>
      <c r="B169" s="103" t="s">
        <v>3602</v>
      </c>
      <c r="C169" s="103" t="s">
        <v>3603</v>
      </c>
      <c r="D169" s="103">
        <f>VLOOKUP(C169,'[2]PY数据库匹配筛选化合物(未去除重复)'!$B:$Q,12,0)</f>
        <v>0</v>
      </c>
      <c r="E169" s="103">
        <v>7.1369999999999996</v>
      </c>
      <c r="F169" s="103" t="s">
        <v>615</v>
      </c>
      <c r="G169" s="103"/>
      <c r="H169" s="103"/>
      <c r="I169" s="103">
        <v>99.8</v>
      </c>
      <c r="J169" s="103">
        <v>98.3</v>
      </c>
      <c r="K169" s="103">
        <v>100</v>
      </c>
      <c r="L169" s="103">
        <v>957</v>
      </c>
      <c r="M169" s="103">
        <v>991</v>
      </c>
      <c r="N169" s="103" t="s">
        <v>87</v>
      </c>
      <c r="O169" s="103">
        <v>0</v>
      </c>
      <c r="P169" s="103"/>
      <c r="Q169" s="103">
        <v>694391.42857142864</v>
      </c>
      <c r="R169" s="103">
        <v>219254</v>
      </c>
      <c r="S169" s="103"/>
      <c r="T169" s="104" t="s">
        <v>87</v>
      </c>
      <c r="U169" s="104" t="s">
        <v>87</v>
      </c>
      <c r="V169" s="104" t="s">
        <v>87</v>
      </c>
      <c r="W169" s="104">
        <v>11129984</v>
      </c>
      <c r="X169" s="104">
        <v>1814033.142857143</v>
      </c>
      <c r="Y169" s="104" t="s">
        <v>87</v>
      </c>
      <c r="Z169" s="90">
        <v>4</v>
      </c>
      <c r="AA169" s="118" t="e">
        <v>#DIV/0!</v>
      </c>
      <c r="AB169" s="118" t="e">
        <v>#DIV/0!</v>
      </c>
      <c r="AC169" s="118" t="e">
        <v>#DIV/0!</v>
      </c>
      <c r="AD169" s="118">
        <v>1</v>
      </c>
      <c r="AE169" s="118">
        <v>0.5</v>
      </c>
      <c r="AF169" s="118">
        <v>0</v>
      </c>
      <c r="AG169" s="90">
        <f t="shared" si="38"/>
        <v>2</v>
      </c>
      <c r="AH169" s="91">
        <f t="shared" si="39"/>
        <v>1814033.142857143</v>
      </c>
      <c r="AI169" s="91" t="e">
        <f t="shared" si="41"/>
        <v>#VALUE!</v>
      </c>
      <c r="AJ169" s="91" t="e">
        <f t="shared" si="41"/>
        <v>#VALUE!</v>
      </c>
      <c r="AK169" s="91" t="e">
        <f t="shared" si="41"/>
        <v>#VALUE!</v>
      </c>
      <c r="AL169" s="91">
        <f t="shared" si="40"/>
        <v>6.1354909880367599</v>
      </c>
      <c r="AM169" s="91">
        <f t="shared" si="40"/>
        <v>1</v>
      </c>
      <c r="AN169" s="91" t="e">
        <f t="shared" si="40"/>
        <v>#VALUE!</v>
      </c>
      <c r="AO169" s="91">
        <f t="shared" si="30"/>
        <v>12944017.142857144</v>
      </c>
      <c r="AP169" s="91" t="e">
        <f t="shared" si="31"/>
        <v>#VALUE!</v>
      </c>
      <c r="AQ169" s="91" t="e">
        <f t="shared" si="32"/>
        <v>#VALUE!</v>
      </c>
      <c r="AR169" s="91" t="e">
        <f t="shared" si="33"/>
        <v>#VALUE!</v>
      </c>
      <c r="AS169" s="91">
        <f t="shared" si="34"/>
        <v>0.85985547432172738</v>
      </c>
      <c r="AT169" s="91">
        <f t="shared" si="35"/>
        <v>0.14014452567827254</v>
      </c>
      <c r="AU169" s="91" t="e">
        <f t="shared" si="36"/>
        <v>#VALUE!</v>
      </c>
    </row>
    <row r="170" spans="1:47" ht="31.2" x14ac:dyDescent="0.3">
      <c r="A170" s="111">
        <v>124</v>
      </c>
      <c r="B170" s="103" t="s">
        <v>3604</v>
      </c>
      <c r="C170" s="103" t="s">
        <v>3605</v>
      </c>
      <c r="D170" s="103">
        <f>VLOOKUP(C170,'[2]PY数据库匹配筛选化合物(未去除重复)'!$B:$Q,12,0)</f>
        <v>0</v>
      </c>
      <c r="E170" s="103">
        <v>7.141</v>
      </c>
      <c r="F170" s="103" t="s">
        <v>3606</v>
      </c>
      <c r="G170" s="103"/>
      <c r="H170" s="103"/>
      <c r="I170" s="103">
        <v>99.6</v>
      </c>
      <c r="J170" s="103">
        <v>99.1</v>
      </c>
      <c r="K170" s="103">
        <v>100</v>
      </c>
      <c r="L170" s="103">
        <v>821</v>
      </c>
      <c r="M170" s="103">
        <v>979</v>
      </c>
      <c r="N170" s="103" t="s">
        <v>87</v>
      </c>
      <c r="O170" s="103">
        <v>0</v>
      </c>
      <c r="P170" s="103"/>
      <c r="Q170" s="103">
        <v>770728.42857142864</v>
      </c>
      <c r="R170" s="103" t="s">
        <v>87</v>
      </c>
      <c r="S170" s="103"/>
      <c r="T170" s="104"/>
      <c r="U170" s="104">
        <v>11073.571428571429</v>
      </c>
      <c r="V170" s="104">
        <v>4147.5714285714284</v>
      </c>
      <c r="W170" s="104">
        <v>225172.14285714287</v>
      </c>
      <c r="X170" s="104">
        <v>33242.142857142855</v>
      </c>
      <c r="Y170" s="104"/>
      <c r="Z170" s="90">
        <v>5</v>
      </c>
      <c r="AA170" s="118" t="e">
        <v>#DIV/0!</v>
      </c>
      <c r="AB170" s="118">
        <v>1</v>
      </c>
      <c r="AC170" s="118">
        <v>0.5</v>
      </c>
      <c r="AD170" s="118">
        <v>0.33333333333333331</v>
      </c>
      <c r="AE170" s="118">
        <v>0.25</v>
      </c>
      <c r="AF170" s="118">
        <v>0</v>
      </c>
      <c r="AG170" s="90">
        <f t="shared" si="38"/>
        <v>4</v>
      </c>
      <c r="AH170" s="91">
        <f t="shared" si="39"/>
        <v>4147.5714285714284</v>
      </c>
      <c r="AI170" s="91">
        <f t="shared" si="41"/>
        <v>0</v>
      </c>
      <c r="AJ170" s="91">
        <f t="shared" si="41"/>
        <v>2.6698928805152762</v>
      </c>
      <c r="AK170" s="91">
        <f t="shared" si="41"/>
        <v>1</v>
      </c>
      <c r="AL170" s="91">
        <f t="shared" si="40"/>
        <v>54.290118141425282</v>
      </c>
      <c r="AM170" s="91">
        <f t="shared" si="40"/>
        <v>8.0148451761788309</v>
      </c>
      <c r="AN170" s="91">
        <f t="shared" si="40"/>
        <v>0</v>
      </c>
      <c r="AO170" s="91">
        <f t="shared" si="30"/>
        <v>273635.42857142858</v>
      </c>
      <c r="AP170" s="91">
        <f t="shared" si="31"/>
        <v>0</v>
      </c>
      <c r="AQ170" s="91">
        <f t="shared" si="32"/>
        <v>4.0468339521615833E-2</v>
      </c>
      <c r="AR170" s="91">
        <f t="shared" si="33"/>
        <v>1.5157289574031766E-2</v>
      </c>
      <c r="AS170" s="91">
        <f t="shared" si="34"/>
        <v>0.82289104167797822</v>
      </c>
      <c r="AT170" s="91">
        <f t="shared" si="35"/>
        <v>0.12148332922637418</v>
      </c>
      <c r="AU170" s="91">
        <f t="shared" si="36"/>
        <v>0</v>
      </c>
    </row>
    <row r="171" spans="1:47" ht="31.2" x14ac:dyDescent="0.3">
      <c r="A171" s="111">
        <v>125</v>
      </c>
      <c r="B171" s="103" t="s">
        <v>3607</v>
      </c>
      <c r="C171" s="103" t="s">
        <v>3608</v>
      </c>
      <c r="D171" s="103" t="str">
        <f>VLOOKUP(C171,'[2]PY数据库匹配筛选化合物(未去除重复)'!$B:$Q,12,0)</f>
        <v>29674-47-3</v>
      </c>
      <c r="E171" s="103">
        <v>7.1470000000000002</v>
      </c>
      <c r="F171" s="103" t="s">
        <v>3609</v>
      </c>
      <c r="G171" s="103"/>
      <c r="H171" s="103"/>
      <c r="I171" s="103">
        <v>98.4</v>
      </c>
      <c r="J171" s="103">
        <v>91.8</v>
      </c>
      <c r="K171" s="103">
        <v>100</v>
      </c>
      <c r="L171" s="103">
        <v>799</v>
      </c>
      <c r="M171" s="103">
        <v>919</v>
      </c>
      <c r="N171" s="103">
        <v>1344</v>
      </c>
      <c r="O171" s="103">
        <v>844.63116000000002</v>
      </c>
      <c r="P171" s="103"/>
      <c r="Q171" s="103">
        <v>1472401.4285714286</v>
      </c>
      <c r="R171" s="103">
        <v>988.5</v>
      </c>
      <c r="S171" s="103"/>
      <c r="T171" s="104" t="s">
        <v>87</v>
      </c>
      <c r="U171" s="104" t="s">
        <v>87</v>
      </c>
      <c r="V171" s="104" t="s">
        <v>87</v>
      </c>
      <c r="W171" s="104">
        <v>92339.71428571429</v>
      </c>
      <c r="X171" s="104" t="s">
        <v>87</v>
      </c>
      <c r="Y171" s="104" t="s">
        <v>87</v>
      </c>
      <c r="Z171" s="90">
        <v>3</v>
      </c>
      <c r="AA171" s="118" t="e">
        <v>#DIV/0!</v>
      </c>
      <c r="AB171" s="118" t="e">
        <v>#DIV/0!</v>
      </c>
      <c r="AC171" s="118" t="e">
        <v>#DIV/0!</v>
      </c>
      <c r="AD171" s="118">
        <v>1</v>
      </c>
      <c r="AE171" s="118">
        <v>0</v>
      </c>
      <c r="AF171" s="118">
        <v>0</v>
      </c>
      <c r="AG171" s="90">
        <f t="shared" si="38"/>
        <v>1</v>
      </c>
      <c r="AH171" s="91">
        <f t="shared" si="39"/>
        <v>92339.71428571429</v>
      </c>
      <c r="AI171" s="91" t="e">
        <f t="shared" si="41"/>
        <v>#VALUE!</v>
      </c>
      <c r="AJ171" s="91" t="e">
        <f t="shared" si="41"/>
        <v>#VALUE!</v>
      </c>
      <c r="AK171" s="91" t="e">
        <f t="shared" si="41"/>
        <v>#VALUE!</v>
      </c>
      <c r="AL171" s="91">
        <f t="shared" si="40"/>
        <v>1</v>
      </c>
      <c r="AM171" s="91" t="e">
        <f t="shared" si="40"/>
        <v>#VALUE!</v>
      </c>
      <c r="AN171" s="91" t="e">
        <f t="shared" si="40"/>
        <v>#VALUE!</v>
      </c>
      <c r="AO171" s="91">
        <f t="shared" si="30"/>
        <v>92339.71428571429</v>
      </c>
      <c r="AP171" s="91" t="e">
        <f t="shared" si="31"/>
        <v>#VALUE!</v>
      </c>
      <c r="AQ171" s="91" t="e">
        <f t="shared" si="32"/>
        <v>#VALUE!</v>
      </c>
      <c r="AR171" s="91" t="e">
        <f t="shared" si="33"/>
        <v>#VALUE!</v>
      </c>
      <c r="AS171" s="91">
        <f t="shared" si="34"/>
        <v>1</v>
      </c>
      <c r="AT171" s="91" t="e">
        <f t="shared" si="35"/>
        <v>#VALUE!</v>
      </c>
      <c r="AU171" s="91" t="e">
        <f t="shared" si="36"/>
        <v>#VALUE!</v>
      </c>
    </row>
    <row r="172" spans="1:47" ht="46.8" x14ac:dyDescent="0.3">
      <c r="A172" s="111">
        <v>126</v>
      </c>
      <c r="B172" s="103" t="s">
        <v>3610</v>
      </c>
      <c r="C172" s="103" t="s">
        <v>1853</v>
      </c>
      <c r="D172" s="103">
        <f>VLOOKUP(C172,'[2]PY数据库匹配筛选化合物(未去除重复)'!$B:$Q,12,0)</f>
        <v>0</v>
      </c>
      <c r="E172" s="103">
        <v>7.2809999999999997</v>
      </c>
      <c r="F172" s="103" t="s">
        <v>365</v>
      </c>
      <c r="G172" s="103"/>
      <c r="H172" s="103"/>
      <c r="I172" s="103">
        <v>97.7</v>
      </c>
      <c r="J172" s="103">
        <v>92</v>
      </c>
      <c r="K172" s="103">
        <v>100</v>
      </c>
      <c r="L172" s="103">
        <v>847</v>
      </c>
      <c r="M172" s="103">
        <v>885</v>
      </c>
      <c r="N172" s="103" t="s">
        <v>87</v>
      </c>
      <c r="O172" s="103">
        <v>0</v>
      </c>
      <c r="P172" s="103"/>
      <c r="Q172" s="103" t="s">
        <v>87</v>
      </c>
      <c r="R172" s="103">
        <v>10302</v>
      </c>
      <c r="S172" s="103"/>
      <c r="T172" s="104">
        <v>2132</v>
      </c>
      <c r="U172" s="104" t="s">
        <v>87</v>
      </c>
      <c r="V172" s="104" t="s">
        <v>87</v>
      </c>
      <c r="W172" s="104">
        <v>15586</v>
      </c>
      <c r="X172" s="104" t="s">
        <v>87</v>
      </c>
      <c r="Y172" s="104">
        <v>3303.7142857142858</v>
      </c>
      <c r="Z172" s="90">
        <v>4</v>
      </c>
      <c r="AA172" s="118">
        <v>1</v>
      </c>
      <c r="AB172" s="118">
        <v>0</v>
      </c>
      <c r="AC172" s="118">
        <v>0</v>
      </c>
      <c r="AD172" s="118">
        <v>0.5</v>
      </c>
      <c r="AE172" s="118">
        <v>0</v>
      </c>
      <c r="AF172" s="118">
        <v>0.33333333333333331</v>
      </c>
      <c r="AG172" s="90">
        <f t="shared" si="38"/>
        <v>3</v>
      </c>
      <c r="AH172" s="91">
        <f t="shared" si="39"/>
        <v>2132</v>
      </c>
      <c r="AI172" s="91">
        <f t="shared" si="41"/>
        <v>1</v>
      </c>
      <c r="AJ172" s="91" t="e">
        <f t="shared" si="41"/>
        <v>#VALUE!</v>
      </c>
      <c r="AK172" s="91" t="e">
        <f t="shared" si="41"/>
        <v>#VALUE!</v>
      </c>
      <c r="AL172" s="91">
        <f t="shared" si="40"/>
        <v>7.3105065666041273</v>
      </c>
      <c r="AM172" s="91" t="e">
        <f t="shared" si="40"/>
        <v>#VALUE!</v>
      </c>
      <c r="AN172" s="91">
        <f t="shared" si="40"/>
        <v>1.5495845617796837</v>
      </c>
      <c r="AO172" s="91">
        <f t="shared" si="30"/>
        <v>21021.714285714286</v>
      </c>
      <c r="AP172" s="91">
        <f t="shared" si="31"/>
        <v>0.10141894095900837</v>
      </c>
      <c r="AQ172" s="91" t="e">
        <f t="shared" si="32"/>
        <v>#VALUE!</v>
      </c>
      <c r="AR172" s="91" t="e">
        <f t="shared" si="33"/>
        <v>#VALUE!</v>
      </c>
      <c r="AS172" s="91">
        <f t="shared" si="34"/>
        <v>0.74142383385886701</v>
      </c>
      <c r="AT172" s="91" t="e">
        <f t="shared" si="35"/>
        <v>#VALUE!</v>
      </c>
      <c r="AU172" s="91">
        <f t="shared" si="36"/>
        <v>0.1571572251821246</v>
      </c>
    </row>
    <row r="173" spans="1:47" x14ac:dyDescent="0.3">
      <c r="A173" s="111">
        <v>127</v>
      </c>
      <c r="B173" s="103" t="s">
        <v>3611</v>
      </c>
      <c r="C173" s="103" t="s">
        <v>3612</v>
      </c>
      <c r="D173" s="103" t="str">
        <f>VLOOKUP(C173,'[2]PY数据库匹配筛选化合物(未去除重复)'!$B:$Q,12,0)</f>
        <v>644-35-9</v>
      </c>
      <c r="E173" s="103">
        <v>7.3010000000000002</v>
      </c>
      <c r="F173" s="103" t="s">
        <v>1095</v>
      </c>
      <c r="G173" s="103"/>
      <c r="H173" s="103"/>
      <c r="I173" s="103">
        <v>99</v>
      </c>
      <c r="J173" s="103">
        <v>90.4</v>
      </c>
      <c r="K173" s="103">
        <v>100</v>
      </c>
      <c r="L173" s="103">
        <v>800</v>
      </c>
      <c r="M173" s="103">
        <v>950</v>
      </c>
      <c r="N173" s="103">
        <v>1365</v>
      </c>
      <c r="O173" s="103">
        <v>1209.867</v>
      </c>
      <c r="P173" s="103"/>
      <c r="Q173" s="103">
        <v>6446448.5714285718</v>
      </c>
      <c r="R173" s="103">
        <v>11495</v>
      </c>
      <c r="S173" s="103"/>
      <c r="T173" s="104" t="s">
        <v>87</v>
      </c>
      <c r="U173" s="104" t="s">
        <v>87</v>
      </c>
      <c r="V173" s="104">
        <v>12893.714285714286</v>
      </c>
      <c r="W173" s="104">
        <v>2421743.7142857141</v>
      </c>
      <c r="X173" s="104">
        <v>26902691.714285713</v>
      </c>
      <c r="Y173" s="104">
        <v>2096.2857142857142</v>
      </c>
      <c r="Z173" s="90">
        <v>6</v>
      </c>
      <c r="AA173" s="118" t="e">
        <v>#DIV/0!</v>
      </c>
      <c r="AB173" s="118" t="e">
        <v>#DIV/0!</v>
      </c>
      <c r="AC173" s="118">
        <v>1</v>
      </c>
      <c r="AD173" s="118">
        <v>0.5</v>
      </c>
      <c r="AE173" s="118">
        <v>0.33333333333333331</v>
      </c>
      <c r="AF173" s="118">
        <v>0.25</v>
      </c>
      <c r="AG173" s="90">
        <f t="shared" si="38"/>
        <v>4</v>
      </c>
      <c r="AH173" s="91">
        <f t="shared" si="39"/>
        <v>2096.2857142857142</v>
      </c>
      <c r="AI173" s="91" t="e">
        <f t="shared" si="41"/>
        <v>#VALUE!</v>
      </c>
      <c r="AJ173" s="91" t="e">
        <f t="shared" si="41"/>
        <v>#VALUE!</v>
      </c>
      <c r="AK173" s="91">
        <f t="shared" si="41"/>
        <v>6.150742810412976</v>
      </c>
      <c r="AL173" s="91">
        <f t="shared" si="40"/>
        <v>1155.2545999727408</v>
      </c>
      <c r="AM173" s="91">
        <f t="shared" si="40"/>
        <v>12833.504293307891</v>
      </c>
      <c r="AN173" s="91">
        <f t="shared" si="40"/>
        <v>1</v>
      </c>
      <c r="AO173" s="91">
        <f t="shared" si="30"/>
        <v>29339425.428571429</v>
      </c>
      <c r="AP173" s="91" t="e">
        <f t="shared" si="31"/>
        <v>#VALUE!</v>
      </c>
      <c r="AQ173" s="91" t="e">
        <f t="shared" si="32"/>
        <v>#VALUE!</v>
      </c>
      <c r="AR173" s="91">
        <f t="shared" si="33"/>
        <v>4.3946717079053913E-4</v>
      </c>
      <c r="AS173" s="91">
        <f t="shared" si="34"/>
        <v>8.2542302001843648E-2</v>
      </c>
      <c r="AT173" s="91">
        <f t="shared" si="35"/>
        <v>0.91694678138063446</v>
      </c>
      <c r="AU173" s="91">
        <f t="shared" si="36"/>
        <v>7.1449446731301745E-5</v>
      </c>
    </row>
    <row r="174" spans="1:47" ht="46.8" x14ac:dyDescent="0.3">
      <c r="A174" s="111">
        <v>128</v>
      </c>
      <c r="B174" s="103" t="s">
        <v>3613</v>
      </c>
      <c r="C174" s="103" t="s">
        <v>3614</v>
      </c>
      <c r="D174" s="103" t="str">
        <f>VLOOKUP(C174,'[2]PY数据库匹配筛选化合物(未去除重复)'!$B:$Q,12,0)</f>
        <v>110087-13-3</v>
      </c>
      <c r="E174" s="103">
        <v>7.327</v>
      </c>
      <c r="F174" s="103" t="s">
        <v>1185</v>
      </c>
      <c r="G174" s="103"/>
      <c r="H174" s="103"/>
      <c r="I174" s="103">
        <v>97</v>
      </c>
      <c r="J174" s="103">
        <v>96.6</v>
      </c>
      <c r="K174" s="103">
        <v>100</v>
      </c>
      <c r="L174" s="103">
        <v>810</v>
      </c>
      <c r="M174" s="103">
        <v>848</v>
      </c>
      <c r="N174" s="103">
        <v>1367</v>
      </c>
      <c r="O174" s="103">
        <v>1227.0835999999999</v>
      </c>
      <c r="P174" s="103"/>
      <c r="Q174" s="103">
        <v>82068.571428571435</v>
      </c>
      <c r="R174" s="103">
        <v>53142</v>
      </c>
      <c r="S174" s="103"/>
      <c r="T174" s="104">
        <v>9684</v>
      </c>
      <c r="U174" s="104" t="s">
        <v>87</v>
      </c>
      <c r="V174" s="104">
        <v>1200.2857142857142</v>
      </c>
      <c r="W174" s="104">
        <v>252173.42857142858</v>
      </c>
      <c r="X174" s="104">
        <v>126412.57142857143</v>
      </c>
      <c r="Y174" s="104" t="s">
        <v>87</v>
      </c>
      <c r="Z174" s="90">
        <v>6</v>
      </c>
      <c r="AA174" s="118">
        <v>1</v>
      </c>
      <c r="AB174" s="118">
        <v>0</v>
      </c>
      <c r="AC174" s="118">
        <v>0.5</v>
      </c>
      <c r="AD174" s="118">
        <v>0.33333333333333331</v>
      </c>
      <c r="AE174" s="118">
        <v>0.25</v>
      </c>
      <c r="AF174" s="118">
        <v>0</v>
      </c>
      <c r="AG174" s="90">
        <f t="shared" si="38"/>
        <v>4</v>
      </c>
      <c r="AH174" s="91">
        <f t="shared" si="39"/>
        <v>1200.2857142857142</v>
      </c>
      <c r="AI174" s="91">
        <f t="shared" si="41"/>
        <v>8.068079028802666</v>
      </c>
      <c r="AJ174" s="91" t="e">
        <f t="shared" si="41"/>
        <v>#VALUE!</v>
      </c>
      <c r="AK174" s="91">
        <f t="shared" si="41"/>
        <v>1</v>
      </c>
      <c r="AL174" s="91">
        <f t="shared" si="40"/>
        <v>210.09450130921212</v>
      </c>
      <c r="AM174" s="91">
        <f t="shared" si="40"/>
        <v>105.31873363484885</v>
      </c>
      <c r="AN174" s="91" t="e">
        <f t="shared" si="40"/>
        <v>#VALUE!</v>
      </c>
      <c r="AO174" s="91">
        <f t="shared" ref="AO174:AO237" si="42">SUM(T174:Y174)</f>
        <v>389470.28571428574</v>
      </c>
      <c r="AP174" s="91">
        <f t="shared" ref="AP174:AP237" si="43">T174/$AO174</f>
        <v>2.486454128904754E-2</v>
      </c>
      <c r="AQ174" s="91" t="e">
        <f t="shared" ref="AQ174:AQ237" si="44">U174/$AO174</f>
        <v>#VALUE!</v>
      </c>
      <c r="AR174" s="91">
        <f t="shared" ref="AR174:AR237" si="45">V174/$AO174</f>
        <v>3.0818415635595888E-3</v>
      </c>
      <c r="AS174" s="91">
        <f t="shared" ref="AS174:AS237" si="46">W174/$AO174</f>
        <v>0.6474779664100544</v>
      </c>
      <c r="AT174" s="91">
        <f t="shared" ref="AT174:AT237" si="47">X174/$AO174</f>
        <v>0.32457565073733846</v>
      </c>
      <c r="AU174" s="91" t="e">
        <f t="shared" ref="AU174:AU237" si="48">Y174/$AO174</f>
        <v>#VALUE!</v>
      </c>
    </row>
    <row r="175" spans="1:47" ht="46.8" x14ac:dyDescent="0.3">
      <c r="A175" s="111">
        <v>129</v>
      </c>
      <c r="B175" s="103" t="s">
        <v>3615</v>
      </c>
      <c r="C175" s="103" t="s">
        <v>3616</v>
      </c>
      <c r="D175" s="103">
        <f>VLOOKUP(C175,'[2]PY数据库匹配筛选化合物(未去除重复)'!$B:$Q,12,0)</f>
        <v>0</v>
      </c>
      <c r="E175" s="103">
        <v>7.3449999999999998</v>
      </c>
      <c r="F175" s="103" t="s">
        <v>397</v>
      </c>
      <c r="G175" s="103"/>
      <c r="H175" s="103"/>
      <c r="I175" s="103">
        <v>98.2</v>
      </c>
      <c r="J175" s="103">
        <v>99.1</v>
      </c>
      <c r="K175" s="103">
        <v>100</v>
      </c>
      <c r="L175" s="103">
        <v>909</v>
      </c>
      <c r="M175" s="103">
        <v>909</v>
      </c>
      <c r="N175" s="103" t="s">
        <v>87</v>
      </c>
      <c r="O175" s="103">
        <v>0</v>
      </c>
      <c r="P175" s="103"/>
      <c r="Q175" s="103">
        <v>82068.571428571435</v>
      </c>
      <c r="R175" s="103">
        <v>53142</v>
      </c>
      <c r="S175" s="103"/>
      <c r="T175" s="104">
        <v>9684</v>
      </c>
      <c r="U175" s="104" t="s">
        <v>87</v>
      </c>
      <c r="V175" s="104">
        <v>470.28571428571428</v>
      </c>
      <c r="W175" s="104">
        <v>252173.42857142858</v>
      </c>
      <c r="X175" s="104">
        <v>126412.57142857143</v>
      </c>
      <c r="Y175" s="104" t="s">
        <v>87</v>
      </c>
      <c r="Z175" s="90">
        <v>6</v>
      </c>
      <c r="AA175" s="118">
        <v>1</v>
      </c>
      <c r="AB175" s="118">
        <v>0</v>
      </c>
      <c r="AC175" s="118">
        <v>0.5</v>
      </c>
      <c r="AD175" s="118">
        <v>0.33333333333333331</v>
      </c>
      <c r="AE175" s="118">
        <v>0.25</v>
      </c>
      <c r="AF175" s="118">
        <v>0</v>
      </c>
      <c r="AG175" s="90">
        <f t="shared" si="38"/>
        <v>4</v>
      </c>
      <c r="AH175" s="91">
        <f t="shared" si="39"/>
        <v>470.28571428571428</v>
      </c>
      <c r="AI175" s="91">
        <f t="shared" si="41"/>
        <v>20.591737545565007</v>
      </c>
      <c r="AJ175" s="91" t="e">
        <f t="shared" si="41"/>
        <v>#VALUE!</v>
      </c>
      <c r="AK175" s="91">
        <f t="shared" si="41"/>
        <v>1</v>
      </c>
      <c r="AL175" s="91">
        <f t="shared" si="40"/>
        <v>536.21324422843259</v>
      </c>
      <c r="AM175" s="91">
        <f t="shared" si="40"/>
        <v>268.79951397326857</v>
      </c>
      <c r="AN175" s="91" t="e">
        <f t="shared" si="40"/>
        <v>#VALUE!</v>
      </c>
      <c r="AO175" s="91">
        <f t="shared" si="42"/>
        <v>388740.28571428574</v>
      </c>
      <c r="AP175" s="91">
        <f t="shared" si="43"/>
        <v>2.4911233427238604E-2</v>
      </c>
      <c r="AQ175" s="91" t="e">
        <f t="shared" si="44"/>
        <v>#VALUE!</v>
      </c>
      <c r="AR175" s="91">
        <f t="shared" si="45"/>
        <v>1.2097684021134933E-3</v>
      </c>
      <c r="AS175" s="91">
        <f t="shared" si="46"/>
        <v>0.64869383966232319</v>
      </c>
      <c r="AT175" s="91">
        <f t="shared" si="47"/>
        <v>0.32518515850832469</v>
      </c>
      <c r="AU175" s="91" t="e">
        <f t="shared" si="48"/>
        <v>#VALUE!</v>
      </c>
    </row>
    <row r="176" spans="1:47" x14ac:dyDescent="0.3">
      <c r="A176" s="111">
        <v>130</v>
      </c>
      <c r="B176" s="103" t="s">
        <v>3617</v>
      </c>
      <c r="C176" s="103" t="s">
        <v>3472</v>
      </c>
      <c r="D176" s="103" t="str">
        <f>VLOOKUP(C176,'[2]PY数据库匹配筛选化合物(未去除重复)'!$B:$Q,12,0)</f>
        <v>98386-09-5</v>
      </c>
      <c r="E176" s="103">
        <v>7.3609999999999998</v>
      </c>
      <c r="F176" s="103" t="s">
        <v>435</v>
      </c>
      <c r="G176" s="103"/>
      <c r="H176" s="103"/>
      <c r="I176" s="103">
        <v>98.1</v>
      </c>
      <c r="J176" s="103">
        <v>88.5</v>
      </c>
      <c r="K176" s="103">
        <v>100</v>
      </c>
      <c r="L176" s="103">
        <v>758</v>
      </c>
      <c r="M176" s="103">
        <v>902</v>
      </c>
      <c r="N176" s="103">
        <v>1081</v>
      </c>
      <c r="O176" s="103">
        <v>0</v>
      </c>
      <c r="P176" s="103"/>
      <c r="Q176" s="103">
        <v>78308.571428571435</v>
      </c>
      <c r="R176" s="103"/>
      <c r="S176" s="103"/>
      <c r="T176" s="104" t="s">
        <v>87</v>
      </c>
      <c r="U176" s="104" t="s">
        <v>87</v>
      </c>
      <c r="V176" s="104" t="s">
        <v>87</v>
      </c>
      <c r="W176" s="104">
        <v>29125.142857142859</v>
      </c>
      <c r="X176" s="104" t="s">
        <v>87</v>
      </c>
      <c r="Y176" s="104"/>
      <c r="Z176" s="90">
        <v>2</v>
      </c>
      <c r="AA176" s="118" t="e">
        <v>#DIV/0!</v>
      </c>
      <c r="AB176" s="118" t="e">
        <v>#DIV/0!</v>
      </c>
      <c r="AC176" s="118" t="e">
        <v>#DIV/0!</v>
      </c>
      <c r="AD176" s="118">
        <v>1</v>
      </c>
      <c r="AE176" s="118">
        <v>0</v>
      </c>
      <c r="AF176" s="118">
        <v>0</v>
      </c>
      <c r="AG176" s="90">
        <f t="shared" si="38"/>
        <v>1</v>
      </c>
      <c r="AH176" s="91">
        <f t="shared" si="39"/>
        <v>29125.142857142859</v>
      </c>
      <c r="AI176" s="91" t="e">
        <f t="shared" si="41"/>
        <v>#VALUE!</v>
      </c>
      <c r="AJ176" s="91" t="e">
        <f t="shared" si="41"/>
        <v>#VALUE!</v>
      </c>
      <c r="AK176" s="91" t="e">
        <f t="shared" si="41"/>
        <v>#VALUE!</v>
      </c>
      <c r="AL176" s="91">
        <f t="shared" si="40"/>
        <v>1</v>
      </c>
      <c r="AM176" s="91" t="e">
        <f t="shared" si="40"/>
        <v>#VALUE!</v>
      </c>
      <c r="AN176" s="91">
        <f t="shared" si="40"/>
        <v>0</v>
      </c>
      <c r="AO176" s="91">
        <f t="shared" si="42"/>
        <v>29125.142857142859</v>
      </c>
      <c r="AP176" s="91" t="e">
        <f t="shared" si="43"/>
        <v>#VALUE!</v>
      </c>
      <c r="AQ176" s="91" t="e">
        <f t="shared" si="44"/>
        <v>#VALUE!</v>
      </c>
      <c r="AR176" s="91" t="e">
        <f t="shared" si="45"/>
        <v>#VALUE!</v>
      </c>
      <c r="AS176" s="91">
        <f t="shared" si="46"/>
        <v>1</v>
      </c>
      <c r="AT176" s="91" t="e">
        <f t="shared" si="47"/>
        <v>#VALUE!</v>
      </c>
      <c r="AU176" s="91">
        <f t="shared" si="48"/>
        <v>0</v>
      </c>
    </row>
    <row r="177" spans="1:47" ht="31.2" x14ac:dyDescent="0.3">
      <c r="A177" s="111">
        <v>131</v>
      </c>
      <c r="B177" s="103" t="s">
        <v>3618</v>
      </c>
      <c r="C177" s="103" t="s">
        <v>3619</v>
      </c>
      <c r="D177" s="103">
        <f>VLOOKUP(C177,'[2]PY数据库匹配筛选化合物(未去除重复)'!$B:$Q,12,0)</f>
        <v>0</v>
      </c>
      <c r="E177" s="103">
        <v>7.4379999999999997</v>
      </c>
      <c r="F177" s="103" t="s">
        <v>615</v>
      </c>
      <c r="G177" s="103"/>
      <c r="H177" s="103"/>
      <c r="I177" s="103">
        <v>98.7</v>
      </c>
      <c r="J177" s="103">
        <v>97.9</v>
      </c>
      <c r="K177" s="103">
        <v>99.5</v>
      </c>
      <c r="L177" s="103">
        <v>764</v>
      </c>
      <c r="M177" s="103">
        <v>944</v>
      </c>
      <c r="N177" s="103" t="s">
        <v>87</v>
      </c>
      <c r="O177" s="103">
        <v>0</v>
      </c>
      <c r="P177" s="103"/>
      <c r="Q177" s="103">
        <v>233881.42857142858</v>
      </c>
      <c r="R177" s="103">
        <v>47455</v>
      </c>
      <c r="S177" s="103"/>
      <c r="T177" s="104">
        <v>2360</v>
      </c>
      <c r="U177" s="104" t="s">
        <v>87</v>
      </c>
      <c r="V177" s="104">
        <v>477.71428571428572</v>
      </c>
      <c r="W177" s="104">
        <v>401497.42857142858</v>
      </c>
      <c r="X177" s="104">
        <v>623598.85714285716</v>
      </c>
      <c r="Y177" s="104" t="s">
        <v>87</v>
      </c>
      <c r="Z177" s="90">
        <v>6</v>
      </c>
      <c r="AA177" s="118">
        <v>1</v>
      </c>
      <c r="AB177" s="118">
        <v>0</v>
      </c>
      <c r="AC177" s="118">
        <v>0.5</v>
      </c>
      <c r="AD177" s="118">
        <v>0.33333333333333331</v>
      </c>
      <c r="AE177" s="118">
        <v>0.25</v>
      </c>
      <c r="AF177" s="118">
        <v>0</v>
      </c>
      <c r="AG177" s="90">
        <f t="shared" si="38"/>
        <v>4</v>
      </c>
      <c r="AH177" s="91">
        <f t="shared" si="39"/>
        <v>477.71428571428572</v>
      </c>
      <c r="AI177" s="91">
        <f t="shared" si="41"/>
        <v>4.9401913875598087</v>
      </c>
      <c r="AJ177" s="91" t="e">
        <f t="shared" si="41"/>
        <v>#VALUE!</v>
      </c>
      <c r="AK177" s="91">
        <f t="shared" si="41"/>
        <v>1</v>
      </c>
      <c r="AL177" s="91">
        <f t="shared" si="40"/>
        <v>840.45514354066984</v>
      </c>
      <c r="AM177" s="91">
        <f t="shared" si="40"/>
        <v>1305.3803827751196</v>
      </c>
      <c r="AN177" s="91" t="e">
        <f t="shared" si="40"/>
        <v>#VALUE!</v>
      </c>
      <c r="AO177" s="91">
        <f t="shared" si="42"/>
        <v>1027934</v>
      </c>
      <c r="AP177" s="91">
        <f t="shared" si="43"/>
        <v>2.295867244395068E-3</v>
      </c>
      <c r="AQ177" s="91" t="e">
        <f t="shared" si="44"/>
        <v>#VALUE!</v>
      </c>
      <c r="AR177" s="91">
        <f t="shared" si="45"/>
        <v>4.6473244947076923E-4</v>
      </c>
      <c r="AS177" s="91">
        <f t="shared" si="46"/>
        <v>0.3905867775279625</v>
      </c>
      <c r="AT177" s="91">
        <f t="shared" si="47"/>
        <v>0.60665262277817167</v>
      </c>
      <c r="AU177" s="91" t="e">
        <f t="shared" si="48"/>
        <v>#VALUE!</v>
      </c>
    </row>
    <row r="178" spans="1:47" ht="31.2" x14ac:dyDescent="0.3">
      <c r="A178" s="111">
        <v>132</v>
      </c>
      <c r="B178" s="103" t="s">
        <v>3620</v>
      </c>
      <c r="C178" s="103" t="s">
        <v>3621</v>
      </c>
      <c r="D178" s="103">
        <f>VLOOKUP(C178,'[2]PY数据库匹配筛选化合物(未去除重复)'!$B:$Q,12,0)</f>
        <v>0</v>
      </c>
      <c r="E178" s="103">
        <v>7.4580000000000002</v>
      </c>
      <c r="F178" s="103" t="s">
        <v>374</v>
      </c>
      <c r="G178" s="103"/>
      <c r="H178" s="103"/>
      <c r="I178" s="103">
        <v>98.7</v>
      </c>
      <c r="J178" s="103">
        <v>82.3</v>
      </c>
      <c r="K178" s="103">
        <v>100</v>
      </c>
      <c r="L178" s="103">
        <v>818</v>
      </c>
      <c r="M178" s="103">
        <v>932</v>
      </c>
      <c r="N178" s="103" t="s">
        <v>87</v>
      </c>
      <c r="O178" s="103">
        <v>0</v>
      </c>
      <c r="P178" s="103"/>
      <c r="Q178" s="103">
        <v>743277.14285714296</v>
      </c>
      <c r="R178" s="103">
        <v>10038.5</v>
      </c>
      <c r="S178" s="103"/>
      <c r="T178" s="104">
        <v>3794</v>
      </c>
      <c r="U178" s="104">
        <v>2937.4285714285716</v>
      </c>
      <c r="V178" s="104" t="s">
        <v>87</v>
      </c>
      <c r="W178" s="104">
        <v>275312.57142857142</v>
      </c>
      <c r="X178" s="104" t="s">
        <v>87</v>
      </c>
      <c r="Y178" s="104" t="s">
        <v>87</v>
      </c>
      <c r="Z178" s="90">
        <v>5</v>
      </c>
      <c r="AA178" s="118">
        <v>1</v>
      </c>
      <c r="AB178" s="118">
        <v>0.5</v>
      </c>
      <c r="AC178" s="118">
        <v>0</v>
      </c>
      <c r="AD178" s="118">
        <v>0.33333333333333331</v>
      </c>
      <c r="AE178" s="118">
        <v>0</v>
      </c>
      <c r="AF178" s="118">
        <v>0</v>
      </c>
      <c r="AG178" s="90">
        <f t="shared" si="38"/>
        <v>3</v>
      </c>
      <c r="AH178" s="91">
        <f t="shared" si="39"/>
        <v>2937.4285714285716</v>
      </c>
      <c r="AI178" s="91">
        <f t="shared" si="41"/>
        <v>1.2916058749148915</v>
      </c>
      <c r="AJ178" s="91">
        <f t="shared" si="41"/>
        <v>1</v>
      </c>
      <c r="AK178" s="91" t="e">
        <f t="shared" si="41"/>
        <v>#VALUE!</v>
      </c>
      <c r="AL178" s="91">
        <f t="shared" si="40"/>
        <v>93.725707615990657</v>
      </c>
      <c r="AM178" s="91" t="e">
        <f t="shared" si="40"/>
        <v>#VALUE!</v>
      </c>
      <c r="AN178" s="91" t="e">
        <f t="shared" si="40"/>
        <v>#VALUE!</v>
      </c>
      <c r="AO178" s="91">
        <f t="shared" si="42"/>
        <v>282044</v>
      </c>
      <c r="AP178" s="91">
        <f t="shared" si="43"/>
        <v>1.3451801846520402E-2</v>
      </c>
      <c r="AQ178" s="91">
        <f t="shared" si="44"/>
        <v>1.0414788371419252E-2</v>
      </c>
      <c r="AR178" s="91" t="e">
        <f t="shared" si="45"/>
        <v>#VALUE!</v>
      </c>
      <c r="AS178" s="91">
        <f t="shared" si="46"/>
        <v>0.97613340978206031</v>
      </c>
      <c r="AT178" s="91" t="e">
        <f t="shared" si="47"/>
        <v>#VALUE!</v>
      </c>
      <c r="AU178" s="91" t="e">
        <f t="shared" si="48"/>
        <v>#VALUE!</v>
      </c>
    </row>
    <row r="179" spans="1:47" ht="31.2" x14ac:dyDescent="0.3">
      <c r="A179" s="111">
        <v>133</v>
      </c>
      <c r="B179" s="103" t="s">
        <v>3622</v>
      </c>
      <c r="C179" s="103" t="s">
        <v>3623</v>
      </c>
      <c r="D179" s="103">
        <f>VLOOKUP(C179,'[2]PY数据库匹配筛选化合物(未去除重复)'!$B:$Q,12,0)</f>
        <v>0</v>
      </c>
      <c r="E179" s="103">
        <v>7.4669999999999996</v>
      </c>
      <c r="F179" s="103" t="s">
        <v>975</v>
      </c>
      <c r="G179" s="103"/>
      <c r="H179" s="103"/>
      <c r="I179" s="103">
        <v>99.5</v>
      </c>
      <c r="J179" s="103">
        <v>89.3</v>
      </c>
      <c r="K179" s="103">
        <v>100</v>
      </c>
      <c r="L179" s="103">
        <v>841</v>
      </c>
      <c r="M179" s="103">
        <v>973</v>
      </c>
      <c r="N179" s="103" t="s">
        <v>87</v>
      </c>
      <c r="O179" s="103">
        <v>0</v>
      </c>
      <c r="P179" s="103"/>
      <c r="Q179" s="103">
        <v>556178.2857142858</v>
      </c>
      <c r="R179" s="103" t="s">
        <v>87</v>
      </c>
      <c r="S179" s="103"/>
      <c r="T179" s="104"/>
      <c r="U179" s="104">
        <v>6337.7142857142862</v>
      </c>
      <c r="V179" s="104">
        <v>64408</v>
      </c>
      <c r="W179" s="104" t="s">
        <v>87</v>
      </c>
      <c r="X179" s="104" t="s">
        <v>87</v>
      </c>
      <c r="Y179" s="104" t="s">
        <v>87</v>
      </c>
      <c r="Z179" s="90">
        <v>3</v>
      </c>
      <c r="AA179" s="118" t="e">
        <v>#DIV/0!</v>
      </c>
      <c r="AB179" s="118">
        <v>1</v>
      </c>
      <c r="AC179" s="118">
        <v>0.5</v>
      </c>
      <c r="AD179" s="118">
        <v>0</v>
      </c>
      <c r="AE179" s="118">
        <v>0</v>
      </c>
      <c r="AF179" s="118">
        <v>0</v>
      </c>
      <c r="AG179" s="90">
        <f t="shared" si="38"/>
        <v>2</v>
      </c>
      <c r="AH179" s="91">
        <f t="shared" si="39"/>
        <v>6337.7142857142862</v>
      </c>
      <c r="AI179" s="91">
        <f t="shared" si="41"/>
        <v>0</v>
      </c>
      <c r="AJ179" s="91">
        <f t="shared" si="41"/>
        <v>1</v>
      </c>
      <c r="AK179" s="91">
        <f t="shared" si="41"/>
        <v>10.162654404472093</v>
      </c>
      <c r="AL179" s="91" t="e">
        <f t="shared" si="40"/>
        <v>#VALUE!</v>
      </c>
      <c r="AM179" s="91" t="e">
        <f t="shared" si="40"/>
        <v>#VALUE!</v>
      </c>
      <c r="AN179" s="91" t="e">
        <f t="shared" si="40"/>
        <v>#VALUE!</v>
      </c>
      <c r="AO179" s="91">
        <f t="shared" si="42"/>
        <v>70745.71428571429</v>
      </c>
      <c r="AP179" s="91">
        <f t="shared" si="43"/>
        <v>0</v>
      </c>
      <c r="AQ179" s="91">
        <f t="shared" si="44"/>
        <v>8.958442712329874E-2</v>
      </c>
      <c r="AR179" s="91">
        <f t="shared" si="45"/>
        <v>0.91041557287670116</v>
      </c>
      <c r="AS179" s="91" t="e">
        <f t="shared" si="46"/>
        <v>#VALUE!</v>
      </c>
      <c r="AT179" s="91" t="e">
        <f t="shared" si="47"/>
        <v>#VALUE!</v>
      </c>
      <c r="AU179" s="91" t="e">
        <f t="shared" si="48"/>
        <v>#VALUE!</v>
      </c>
    </row>
    <row r="180" spans="1:47" ht="31.2" x14ac:dyDescent="0.3">
      <c r="A180" s="111">
        <v>134</v>
      </c>
      <c r="B180" s="103" t="s">
        <v>3624</v>
      </c>
      <c r="C180" s="103" t="s">
        <v>3625</v>
      </c>
      <c r="D180" s="103">
        <f>VLOOKUP(C180,'[2]PY数据库匹配筛选化合物(未去除重复)'!$B:$Q,12,0)</f>
        <v>0</v>
      </c>
      <c r="E180" s="103">
        <v>7.4980000000000002</v>
      </c>
      <c r="F180" s="103" t="s">
        <v>130</v>
      </c>
      <c r="G180" s="103"/>
      <c r="H180" s="103"/>
      <c r="I180" s="103">
        <v>99.7</v>
      </c>
      <c r="J180" s="103">
        <v>80.900000000000006</v>
      </c>
      <c r="K180" s="103">
        <v>100</v>
      </c>
      <c r="L180" s="103">
        <v>803</v>
      </c>
      <c r="M180" s="103">
        <v>986</v>
      </c>
      <c r="N180" s="103" t="s">
        <v>87</v>
      </c>
      <c r="O180" s="103">
        <v>0</v>
      </c>
      <c r="P180" s="103"/>
      <c r="Q180" s="103">
        <v>25028.571428571431</v>
      </c>
      <c r="R180" s="103" t="s">
        <v>87</v>
      </c>
      <c r="S180" s="103"/>
      <c r="T180" s="104">
        <v>5194</v>
      </c>
      <c r="U180" s="104" t="s">
        <v>87</v>
      </c>
      <c r="V180" s="104" t="s">
        <v>87</v>
      </c>
      <c r="W180" s="104">
        <v>26298.857142857141</v>
      </c>
      <c r="X180" s="104">
        <v>23504.285714285714</v>
      </c>
      <c r="Y180" s="104" t="s">
        <v>87</v>
      </c>
      <c r="Z180" s="90">
        <v>4</v>
      </c>
      <c r="AA180" s="118">
        <v>1</v>
      </c>
      <c r="AB180" s="118">
        <v>0</v>
      </c>
      <c r="AC180" s="118">
        <v>0</v>
      </c>
      <c r="AD180" s="118">
        <v>0.5</v>
      </c>
      <c r="AE180" s="118">
        <v>0.33333333333333331</v>
      </c>
      <c r="AF180" s="118">
        <v>0</v>
      </c>
      <c r="AG180" s="90">
        <f t="shared" si="38"/>
        <v>3</v>
      </c>
      <c r="AH180" s="91">
        <f t="shared" si="39"/>
        <v>5194</v>
      </c>
      <c r="AI180" s="91">
        <f t="shared" si="41"/>
        <v>1</v>
      </c>
      <c r="AJ180" s="91" t="e">
        <f t="shared" si="41"/>
        <v>#VALUE!</v>
      </c>
      <c r="AK180" s="91" t="e">
        <f t="shared" si="41"/>
        <v>#VALUE!</v>
      </c>
      <c r="AL180" s="91">
        <f t="shared" si="40"/>
        <v>5.0633148137961381</v>
      </c>
      <c r="AM180" s="91">
        <f t="shared" si="40"/>
        <v>4.5252764178447658</v>
      </c>
      <c r="AN180" s="91" t="e">
        <f t="shared" si="40"/>
        <v>#VALUE!</v>
      </c>
      <c r="AO180" s="91">
        <f t="shared" si="42"/>
        <v>54997.142857142855</v>
      </c>
      <c r="AP180" s="91">
        <f t="shared" si="43"/>
        <v>9.444126967634682E-2</v>
      </c>
      <c r="AQ180" s="91" t="e">
        <f t="shared" si="44"/>
        <v>#VALUE!</v>
      </c>
      <c r="AR180" s="91" t="e">
        <f t="shared" si="45"/>
        <v>#VALUE!</v>
      </c>
      <c r="AS180" s="91">
        <f t="shared" si="46"/>
        <v>0.47818587978596289</v>
      </c>
      <c r="AT180" s="91">
        <f t="shared" si="47"/>
        <v>0.42737285053769025</v>
      </c>
      <c r="AU180" s="91" t="e">
        <f t="shared" si="48"/>
        <v>#VALUE!</v>
      </c>
    </row>
    <row r="181" spans="1:47" ht="31.2" x14ac:dyDescent="0.3">
      <c r="A181" s="111">
        <v>135</v>
      </c>
      <c r="B181" s="103" t="s">
        <v>3626</v>
      </c>
      <c r="C181" s="103" t="s">
        <v>3627</v>
      </c>
      <c r="D181" s="103">
        <f>VLOOKUP(C181,'[2]PY数据库匹配筛选化合物(未去除重复)'!$B:$Q,12,0)</f>
        <v>0</v>
      </c>
      <c r="E181" s="103">
        <v>7.5069999999999997</v>
      </c>
      <c r="F181" s="103" t="s">
        <v>1176</v>
      </c>
      <c r="G181" s="103"/>
      <c r="H181" s="103"/>
      <c r="I181" s="103">
        <v>99.6</v>
      </c>
      <c r="J181" s="103">
        <v>95.9</v>
      </c>
      <c r="K181" s="103">
        <v>100</v>
      </c>
      <c r="L181" s="103">
        <v>844</v>
      </c>
      <c r="M181" s="103">
        <v>978</v>
      </c>
      <c r="N181" s="103" t="s">
        <v>87</v>
      </c>
      <c r="O181" s="103">
        <v>0</v>
      </c>
      <c r="P181" s="103"/>
      <c r="Q181" s="103" t="s">
        <v>87</v>
      </c>
      <c r="R181" s="103" t="s">
        <v>87</v>
      </c>
      <c r="S181" s="103"/>
      <c r="T181" s="104">
        <v>511849.42857142858</v>
      </c>
      <c r="U181" s="104" t="s">
        <v>87</v>
      </c>
      <c r="V181" s="104" t="s">
        <v>87</v>
      </c>
      <c r="W181" s="104" t="s">
        <v>87</v>
      </c>
      <c r="X181" s="104">
        <v>19406.857142857141</v>
      </c>
      <c r="Y181" s="104" t="s">
        <v>87</v>
      </c>
      <c r="Z181" s="90">
        <v>2</v>
      </c>
      <c r="AA181" s="118">
        <v>1</v>
      </c>
      <c r="AB181" s="118">
        <v>0</v>
      </c>
      <c r="AC181" s="118">
        <v>0</v>
      </c>
      <c r="AD181" s="118">
        <v>0</v>
      </c>
      <c r="AE181" s="118">
        <v>0.5</v>
      </c>
      <c r="AF181" s="118">
        <v>0</v>
      </c>
      <c r="AG181" s="90">
        <f t="shared" si="38"/>
        <v>2</v>
      </c>
      <c r="AH181" s="91">
        <f t="shared" si="39"/>
        <v>19406.857142857141</v>
      </c>
      <c r="AI181" s="91">
        <f t="shared" si="41"/>
        <v>26.374668747423595</v>
      </c>
      <c r="AJ181" s="91" t="e">
        <f t="shared" si="41"/>
        <v>#VALUE!</v>
      </c>
      <c r="AK181" s="91" t="e">
        <f t="shared" si="41"/>
        <v>#VALUE!</v>
      </c>
      <c r="AL181" s="91" t="e">
        <f t="shared" si="40"/>
        <v>#VALUE!</v>
      </c>
      <c r="AM181" s="91">
        <f t="shared" si="40"/>
        <v>1</v>
      </c>
      <c r="AN181" s="91" t="e">
        <f t="shared" si="40"/>
        <v>#VALUE!</v>
      </c>
      <c r="AO181" s="91">
        <f t="shared" si="42"/>
        <v>531256.28571428568</v>
      </c>
      <c r="AP181" s="91">
        <f t="shared" si="43"/>
        <v>0.96346987760010372</v>
      </c>
      <c r="AQ181" s="91" t="e">
        <f t="shared" si="44"/>
        <v>#VALUE!</v>
      </c>
      <c r="AR181" s="91" t="e">
        <f t="shared" si="45"/>
        <v>#VALUE!</v>
      </c>
      <c r="AS181" s="91" t="e">
        <f t="shared" si="46"/>
        <v>#VALUE!</v>
      </c>
      <c r="AT181" s="91">
        <f t="shared" si="47"/>
        <v>3.6530122399896309E-2</v>
      </c>
      <c r="AU181" s="91" t="e">
        <f t="shared" si="48"/>
        <v>#VALUE!</v>
      </c>
    </row>
    <row r="182" spans="1:47" ht="31.2" x14ac:dyDescent="0.3">
      <c r="A182" s="111">
        <v>136</v>
      </c>
      <c r="B182" s="103" t="s">
        <v>3628</v>
      </c>
      <c r="C182" s="103" t="s">
        <v>3629</v>
      </c>
      <c r="D182" s="103" t="str">
        <f>VLOOKUP(C182,'[2]PY数据库匹配筛选化合物(未去除重复)'!$B:$Q,12,0)</f>
        <v>51437-25-3</v>
      </c>
      <c r="E182" s="103">
        <v>7.6180000000000003</v>
      </c>
      <c r="F182" s="103" t="s">
        <v>1176</v>
      </c>
      <c r="G182" s="103"/>
      <c r="H182" s="103"/>
      <c r="I182" s="103">
        <v>99.3</v>
      </c>
      <c r="J182" s="103">
        <v>92.2</v>
      </c>
      <c r="K182" s="103">
        <v>100</v>
      </c>
      <c r="L182" s="103">
        <v>866</v>
      </c>
      <c r="M182" s="103">
        <v>962</v>
      </c>
      <c r="N182" s="103">
        <v>1407</v>
      </c>
      <c r="O182" s="103">
        <v>0</v>
      </c>
      <c r="P182" s="103"/>
      <c r="Q182" s="103">
        <v>441718.57142857148</v>
      </c>
      <c r="R182" s="103" t="s">
        <v>87</v>
      </c>
      <c r="S182" s="103"/>
      <c r="T182" s="104">
        <v>432594.57142857142</v>
      </c>
      <c r="U182" s="104" t="s">
        <v>87</v>
      </c>
      <c r="V182" s="104" t="s">
        <v>87</v>
      </c>
      <c r="W182" s="104">
        <v>75859.142857142855</v>
      </c>
      <c r="X182" s="104" t="s">
        <v>87</v>
      </c>
      <c r="Y182" s="104" t="s">
        <v>87</v>
      </c>
      <c r="Z182" s="90">
        <v>3</v>
      </c>
      <c r="AA182" s="118">
        <v>1</v>
      </c>
      <c r="AB182" s="118">
        <v>0</v>
      </c>
      <c r="AC182" s="118">
        <v>0</v>
      </c>
      <c r="AD182" s="118">
        <v>0.5</v>
      </c>
      <c r="AE182" s="118">
        <v>0</v>
      </c>
      <c r="AF182" s="118">
        <v>0</v>
      </c>
      <c r="AG182" s="90">
        <f t="shared" si="38"/>
        <v>2</v>
      </c>
      <c r="AH182" s="91">
        <f t="shared" si="39"/>
        <v>75859.142857142855</v>
      </c>
      <c r="AI182" s="91">
        <f t="shared" si="41"/>
        <v>5.7026029445551343</v>
      </c>
      <c r="AJ182" s="91" t="e">
        <f t="shared" si="41"/>
        <v>#VALUE!</v>
      </c>
      <c r="AK182" s="91" t="e">
        <f t="shared" si="41"/>
        <v>#VALUE!</v>
      </c>
      <c r="AL182" s="91">
        <f t="shared" si="40"/>
        <v>1</v>
      </c>
      <c r="AM182" s="91" t="e">
        <f t="shared" si="40"/>
        <v>#VALUE!</v>
      </c>
      <c r="AN182" s="91" t="e">
        <f t="shared" si="40"/>
        <v>#VALUE!</v>
      </c>
      <c r="AO182" s="91">
        <f t="shared" si="42"/>
        <v>508453.71428571426</v>
      </c>
      <c r="AP182" s="91">
        <f t="shared" si="43"/>
        <v>0.8508042310916909</v>
      </c>
      <c r="AQ182" s="91" t="e">
        <f t="shared" si="44"/>
        <v>#VALUE!</v>
      </c>
      <c r="AR182" s="91" t="e">
        <f t="shared" si="45"/>
        <v>#VALUE!</v>
      </c>
      <c r="AS182" s="91">
        <f t="shared" si="46"/>
        <v>0.14919576890830913</v>
      </c>
      <c r="AT182" s="91" t="e">
        <f t="shared" si="47"/>
        <v>#VALUE!</v>
      </c>
      <c r="AU182" s="91" t="e">
        <f t="shared" si="48"/>
        <v>#VALUE!</v>
      </c>
    </row>
    <row r="183" spans="1:47" ht="46.8" x14ac:dyDescent="0.3">
      <c r="A183" s="111">
        <v>137</v>
      </c>
      <c r="B183" s="103" t="s">
        <v>3630</v>
      </c>
      <c r="C183" s="103" t="s">
        <v>3631</v>
      </c>
      <c r="D183" s="103">
        <f>VLOOKUP(C183,'[2]PY数据库匹配筛选化合物(未去除重复)'!$B:$Q,12,0)</f>
        <v>0</v>
      </c>
      <c r="E183" s="103">
        <v>7.7450000000000001</v>
      </c>
      <c r="F183" s="103" t="s">
        <v>153</v>
      </c>
      <c r="G183" s="103"/>
      <c r="H183" s="103"/>
      <c r="I183" s="103">
        <v>99.2</v>
      </c>
      <c r="J183" s="103">
        <v>99.5</v>
      </c>
      <c r="K183" s="103">
        <v>100</v>
      </c>
      <c r="L183" s="103">
        <v>955</v>
      </c>
      <c r="M183" s="103">
        <v>958</v>
      </c>
      <c r="N183" s="103" t="s">
        <v>87</v>
      </c>
      <c r="O183" s="103">
        <v>0</v>
      </c>
      <c r="P183" s="103"/>
      <c r="Q183" s="103">
        <v>72111.42857142858</v>
      </c>
      <c r="R183" s="103">
        <v>4645</v>
      </c>
      <c r="S183" s="103"/>
      <c r="T183" s="104" t="s">
        <v>87</v>
      </c>
      <c r="U183" s="104" t="s">
        <v>87</v>
      </c>
      <c r="V183" s="104">
        <v>443.42857142857144</v>
      </c>
      <c r="W183" s="104">
        <v>148652.57142857142</v>
      </c>
      <c r="X183" s="104">
        <v>174808.57142857142</v>
      </c>
      <c r="Y183" s="104" t="s">
        <v>87</v>
      </c>
      <c r="Z183" s="90">
        <v>5</v>
      </c>
      <c r="AA183" s="118" t="e">
        <v>#DIV/0!</v>
      </c>
      <c r="AB183" s="118" t="e">
        <v>#DIV/0!</v>
      </c>
      <c r="AC183" s="118">
        <v>1</v>
      </c>
      <c r="AD183" s="118">
        <v>0.5</v>
      </c>
      <c r="AE183" s="118">
        <v>0.33333333333333331</v>
      </c>
      <c r="AF183" s="118">
        <v>0</v>
      </c>
      <c r="AG183" s="90">
        <f t="shared" si="38"/>
        <v>3</v>
      </c>
      <c r="AH183" s="91">
        <f t="shared" si="39"/>
        <v>443.42857142857144</v>
      </c>
      <c r="AI183" s="91" t="e">
        <f t="shared" si="41"/>
        <v>#VALUE!</v>
      </c>
      <c r="AJ183" s="91" t="e">
        <f t="shared" si="41"/>
        <v>#VALUE!</v>
      </c>
      <c r="AK183" s="91">
        <f t="shared" si="41"/>
        <v>1</v>
      </c>
      <c r="AL183" s="91">
        <f t="shared" si="40"/>
        <v>335.23453608247422</v>
      </c>
      <c r="AM183" s="91">
        <f t="shared" si="40"/>
        <v>394.22036082474222</v>
      </c>
      <c r="AN183" s="91" t="e">
        <f t="shared" si="40"/>
        <v>#VALUE!</v>
      </c>
      <c r="AO183" s="91">
        <f t="shared" si="42"/>
        <v>323904.57142857142</v>
      </c>
      <c r="AP183" s="91" t="e">
        <f t="shared" si="43"/>
        <v>#VALUE!</v>
      </c>
      <c r="AQ183" s="91" t="e">
        <f t="shared" si="44"/>
        <v>#VALUE!</v>
      </c>
      <c r="AR183" s="91">
        <f t="shared" si="45"/>
        <v>1.3690099200293561E-3</v>
      </c>
      <c r="AS183" s="91">
        <f t="shared" si="46"/>
        <v>0.45893940543334633</v>
      </c>
      <c r="AT183" s="91">
        <f t="shared" si="47"/>
        <v>0.53969158464662426</v>
      </c>
      <c r="AU183" s="91" t="e">
        <f t="shared" si="48"/>
        <v>#VALUE!</v>
      </c>
    </row>
    <row r="184" spans="1:47" ht="46.8" x14ac:dyDescent="0.3">
      <c r="A184" s="111">
        <v>138</v>
      </c>
      <c r="B184" s="103" t="s">
        <v>3632</v>
      </c>
      <c r="C184" s="103" t="s">
        <v>3633</v>
      </c>
      <c r="D184" s="103">
        <f>VLOOKUP(C184,'[2]PY数据库匹配筛选化合物(未去除重复)'!$B:$Q,12,0)</f>
        <v>0</v>
      </c>
      <c r="E184" s="103">
        <v>7.798</v>
      </c>
      <c r="F184" s="103" t="s">
        <v>3634</v>
      </c>
      <c r="G184" s="103"/>
      <c r="H184" s="103"/>
      <c r="I184" s="103">
        <v>96.4</v>
      </c>
      <c r="J184" s="103">
        <v>97.5</v>
      </c>
      <c r="K184" s="103">
        <v>97.2</v>
      </c>
      <c r="L184" s="103">
        <v>818</v>
      </c>
      <c r="M184" s="103">
        <v>876</v>
      </c>
      <c r="N184" s="103" t="s">
        <v>87</v>
      </c>
      <c r="O184" s="103">
        <v>0</v>
      </c>
      <c r="P184" s="103"/>
      <c r="Q184" s="103">
        <v>341208.57142857148</v>
      </c>
      <c r="R184" s="103">
        <v>12263.5</v>
      </c>
      <c r="S184" s="103"/>
      <c r="T184" s="104" t="s">
        <v>87</v>
      </c>
      <c r="U184" s="104" t="s">
        <v>87</v>
      </c>
      <c r="V184" s="104" t="s">
        <v>87</v>
      </c>
      <c r="W184" s="104">
        <v>235906.85714285713</v>
      </c>
      <c r="X184" s="104">
        <v>204872.57142857142</v>
      </c>
      <c r="Y184" s="104" t="s">
        <v>87</v>
      </c>
      <c r="Z184" s="90">
        <v>4</v>
      </c>
      <c r="AA184" s="118" t="e">
        <v>#DIV/0!</v>
      </c>
      <c r="AB184" s="118" t="e">
        <v>#DIV/0!</v>
      </c>
      <c r="AC184" s="118" t="e">
        <v>#DIV/0!</v>
      </c>
      <c r="AD184" s="118">
        <v>1</v>
      </c>
      <c r="AE184" s="118">
        <v>0.5</v>
      </c>
      <c r="AF184" s="118">
        <v>0</v>
      </c>
      <c r="AG184" s="90">
        <f t="shared" si="38"/>
        <v>2</v>
      </c>
      <c r="AH184" s="91">
        <f t="shared" si="39"/>
        <v>204872.57142857142</v>
      </c>
      <c r="AI184" s="91" t="e">
        <f t="shared" si="41"/>
        <v>#VALUE!</v>
      </c>
      <c r="AJ184" s="91" t="e">
        <f t="shared" si="41"/>
        <v>#VALUE!</v>
      </c>
      <c r="AK184" s="91" t="e">
        <f t="shared" si="41"/>
        <v>#VALUE!</v>
      </c>
      <c r="AL184" s="91">
        <f t="shared" si="40"/>
        <v>1.1514809205443384</v>
      </c>
      <c r="AM184" s="91">
        <f t="shared" si="40"/>
        <v>1</v>
      </c>
      <c r="AN184" s="91" t="e">
        <f t="shared" si="40"/>
        <v>#VALUE!</v>
      </c>
      <c r="AO184" s="91">
        <f t="shared" si="42"/>
        <v>440779.42857142852</v>
      </c>
      <c r="AP184" s="91" t="e">
        <f t="shared" si="43"/>
        <v>#VALUE!</v>
      </c>
      <c r="AQ184" s="91" t="e">
        <f t="shared" si="44"/>
        <v>#VALUE!</v>
      </c>
      <c r="AR184" s="91" t="e">
        <f t="shared" si="45"/>
        <v>#VALUE!</v>
      </c>
      <c r="AS184" s="91">
        <f t="shared" si="46"/>
        <v>0.53520387262044899</v>
      </c>
      <c r="AT184" s="91">
        <f t="shared" si="47"/>
        <v>0.46479612737955106</v>
      </c>
      <c r="AU184" s="91" t="e">
        <f t="shared" si="48"/>
        <v>#VALUE!</v>
      </c>
    </row>
    <row r="185" spans="1:47" ht="31.2" x14ac:dyDescent="0.3">
      <c r="A185" s="111">
        <v>139</v>
      </c>
      <c r="B185" s="103" t="s">
        <v>3635</v>
      </c>
      <c r="C185" s="103" t="s">
        <v>3636</v>
      </c>
      <c r="D185" s="103">
        <f>VLOOKUP(C185,'[2]PY数据库匹配筛选化合物(未去除重复)'!$B:$Q,12,0)</f>
        <v>0</v>
      </c>
      <c r="E185" s="103">
        <v>7.8330000000000002</v>
      </c>
      <c r="F185" s="103" t="s">
        <v>1146</v>
      </c>
      <c r="G185" s="103"/>
      <c r="H185" s="103"/>
      <c r="I185" s="103">
        <v>98.3</v>
      </c>
      <c r="J185" s="103">
        <v>95.4</v>
      </c>
      <c r="K185" s="103">
        <v>100</v>
      </c>
      <c r="L185" s="103">
        <v>890</v>
      </c>
      <c r="M185" s="103">
        <v>913</v>
      </c>
      <c r="N185" s="103" t="s">
        <v>87</v>
      </c>
      <c r="O185" s="103">
        <v>0</v>
      </c>
      <c r="P185" s="103"/>
      <c r="Q185" s="103">
        <v>867800</v>
      </c>
      <c r="R185" s="103">
        <v>239705</v>
      </c>
      <c r="S185" s="103"/>
      <c r="T185" s="104" t="s">
        <v>87</v>
      </c>
      <c r="U185" s="104" t="s">
        <v>87</v>
      </c>
      <c r="V185" s="104" t="s">
        <v>87</v>
      </c>
      <c r="W185" s="104">
        <v>308465.71428571426</v>
      </c>
      <c r="X185" s="104">
        <v>2747971.7142857141</v>
      </c>
      <c r="Y185" s="104">
        <v>16967.428571428572</v>
      </c>
      <c r="Z185" s="90">
        <v>5</v>
      </c>
      <c r="AA185" s="118" t="e">
        <v>#DIV/0!</v>
      </c>
      <c r="AB185" s="118" t="e">
        <v>#DIV/0!</v>
      </c>
      <c r="AC185" s="118" t="e">
        <v>#DIV/0!</v>
      </c>
      <c r="AD185" s="118">
        <v>1</v>
      </c>
      <c r="AE185" s="118">
        <v>0.5</v>
      </c>
      <c r="AF185" s="118">
        <v>0.33333333333333331</v>
      </c>
      <c r="AG185" s="90">
        <f t="shared" si="38"/>
        <v>3</v>
      </c>
      <c r="AH185" s="91">
        <f t="shared" si="39"/>
        <v>16967.428571428572</v>
      </c>
      <c r="AI185" s="91" t="e">
        <f t="shared" si="41"/>
        <v>#VALUE!</v>
      </c>
      <c r="AJ185" s="91" t="e">
        <f t="shared" si="41"/>
        <v>#VALUE!</v>
      </c>
      <c r="AK185" s="91" t="e">
        <f t="shared" si="41"/>
        <v>#VALUE!</v>
      </c>
      <c r="AL185" s="91">
        <f t="shared" si="40"/>
        <v>18.179874044387564</v>
      </c>
      <c r="AM185" s="91">
        <f t="shared" si="40"/>
        <v>161.95569662883506</v>
      </c>
      <c r="AN185" s="91">
        <f t="shared" si="40"/>
        <v>1</v>
      </c>
      <c r="AO185" s="91">
        <f t="shared" si="42"/>
        <v>3073404.8571428568</v>
      </c>
      <c r="AP185" s="91" t="e">
        <f t="shared" si="43"/>
        <v>#VALUE!</v>
      </c>
      <c r="AQ185" s="91" t="e">
        <f t="shared" si="44"/>
        <v>#VALUE!</v>
      </c>
      <c r="AR185" s="91" t="e">
        <f t="shared" si="45"/>
        <v>#VALUE!</v>
      </c>
      <c r="AS185" s="91">
        <f t="shared" si="46"/>
        <v>0.10036611791278115</v>
      </c>
      <c r="AT185" s="91">
        <f t="shared" si="47"/>
        <v>0.89411315528417667</v>
      </c>
      <c r="AU185" s="91">
        <f t="shared" si="48"/>
        <v>5.5207268030421737E-3</v>
      </c>
    </row>
    <row r="186" spans="1:47" ht="46.8" x14ac:dyDescent="0.3">
      <c r="A186" s="111">
        <v>140</v>
      </c>
      <c r="B186" s="103" t="s">
        <v>3637</v>
      </c>
      <c r="C186" s="103" t="s">
        <v>3638</v>
      </c>
      <c r="D186" s="103">
        <f>VLOOKUP(C186,'[2]PY数据库匹配筛选化合物(未去除重复)'!$B:$Q,12,0)</f>
        <v>0</v>
      </c>
      <c r="E186" s="103">
        <v>7.9260000000000002</v>
      </c>
      <c r="F186" s="103" t="s">
        <v>1355</v>
      </c>
      <c r="G186" s="103"/>
      <c r="H186" s="103"/>
      <c r="I186" s="103">
        <v>97.2</v>
      </c>
      <c r="J186" s="103">
        <v>98.9</v>
      </c>
      <c r="K186" s="103">
        <v>100</v>
      </c>
      <c r="L186" s="103">
        <v>768</v>
      </c>
      <c r="M186" s="103">
        <v>858</v>
      </c>
      <c r="N186" s="103" t="s">
        <v>87</v>
      </c>
      <c r="O186" s="103">
        <v>0</v>
      </c>
      <c r="P186" s="103"/>
      <c r="Q186" s="103">
        <v>98796.71428571429</v>
      </c>
      <c r="R186" s="103"/>
      <c r="S186" s="103"/>
      <c r="T186" s="104"/>
      <c r="U186" s="104" t="s">
        <v>87</v>
      </c>
      <c r="V186" s="104" t="s">
        <v>87</v>
      </c>
      <c r="W186" s="104">
        <v>493717</v>
      </c>
      <c r="X186" s="104">
        <v>303037.57142857142</v>
      </c>
      <c r="Y186" s="104" t="s">
        <v>87</v>
      </c>
      <c r="Z186" s="90">
        <v>3</v>
      </c>
      <c r="AA186" s="118" t="e">
        <v>#DIV/0!</v>
      </c>
      <c r="AB186" s="118" t="e">
        <v>#DIV/0!</v>
      </c>
      <c r="AC186" s="118" t="e">
        <v>#DIV/0!</v>
      </c>
      <c r="AD186" s="118">
        <v>1</v>
      </c>
      <c r="AE186" s="118">
        <v>0.5</v>
      </c>
      <c r="AF186" s="118">
        <v>0</v>
      </c>
      <c r="AG186" s="90">
        <f t="shared" si="38"/>
        <v>2</v>
      </c>
      <c r="AH186" s="91">
        <f t="shared" si="39"/>
        <v>303037.57142857142</v>
      </c>
      <c r="AI186" s="91">
        <f t="shared" si="41"/>
        <v>0</v>
      </c>
      <c r="AJ186" s="91" t="e">
        <f t="shared" si="41"/>
        <v>#VALUE!</v>
      </c>
      <c r="AK186" s="91" t="e">
        <f t="shared" si="41"/>
        <v>#VALUE!</v>
      </c>
      <c r="AL186" s="91">
        <f t="shared" si="40"/>
        <v>1.629227021826148</v>
      </c>
      <c r="AM186" s="91">
        <f t="shared" si="40"/>
        <v>1</v>
      </c>
      <c r="AN186" s="91" t="e">
        <f t="shared" si="40"/>
        <v>#VALUE!</v>
      </c>
      <c r="AO186" s="91">
        <f t="shared" si="42"/>
        <v>796754.57142857136</v>
      </c>
      <c r="AP186" s="91">
        <f t="shared" si="43"/>
        <v>0</v>
      </c>
      <c r="AQ186" s="91" t="e">
        <f t="shared" si="44"/>
        <v>#VALUE!</v>
      </c>
      <c r="AR186" s="91" t="e">
        <f t="shared" si="45"/>
        <v>#VALUE!</v>
      </c>
      <c r="AS186" s="91">
        <f t="shared" si="46"/>
        <v>0.61966007815276336</v>
      </c>
      <c r="AT186" s="91">
        <f t="shared" si="47"/>
        <v>0.38033992184723669</v>
      </c>
      <c r="AU186" s="91" t="e">
        <f t="shared" si="48"/>
        <v>#VALUE!</v>
      </c>
    </row>
    <row r="187" spans="1:47" ht="31.2" x14ac:dyDescent="0.3">
      <c r="A187" s="111">
        <v>141</v>
      </c>
      <c r="B187" s="103" t="s">
        <v>3639</v>
      </c>
      <c r="C187" s="103" t="s">
        <v>486</v>
      </c>
      <c r="D187" s="103">
        <f>VLOOKUP(C187,'[2]PY数据库匹配筛选化合物(未去除重复)'!$B:$Q,12,0)</f>
        <v>0</v>
      </c>
      <c r="E187" s="103">
        <v>7.9370000000000003</v>
      </c>
      <c r="F187" s="103" t="s">
        <v>487</v>
      </c>
      <c r="G187" s="103"/>
      <c r="H187" s="103"/>
      <c r="I187" s="103">
        <v>98.3</v>
      </c>
      <c r="J187" s="103">
        <v>94.2</v>
      </c>
      <c r="K187" s="103">
        <v>100</v>
      </c>
      <c r="L187" s="103">
        <v>841</v>
      </c>
      <c r="M187" s="103">
        <v>912</v>
      </c>
      <c r="N187" s="103" t="s">
        <v>87</v>
      </c>
      <c r="O187" s="103">
        <v>0</v>
      </c>
      <c r="P187" s="103"/>
      <c r="Q187" s="103">
        <v>8071032.8571428573</v>
      </c>
      <c r="R187" s="103">
        <v>218868.5</v>
      </c>
      <c r="S187" s="103"/>
      <c r="T187" s="104">
        <v>176354.57142857142</v>
      </c>
      <c r="U187" s="104" t="s">
        <v>87</v>
      </c>
      <c r="V187" s="104" t="s">
        <v>87</v>
      </c>
      <c r="W187" s="104">
        <v>489567.14285714284</v>
      </c>
      <c r="X187" s="104">
        <v>3620188.8571428573</v>
      </c>
      <c r="Y187" s="104">
        <v>990323.14285714284</v>
      </c>
      <c r="Z187" s="90">
        <v>6</v>
      </c>
      <c r="AA187" s="118">
        <v>1</v>
      </c>
      <c r="AB187" s="118">
        <v>0</v>
      </c>
      <c r="AC187" s="118">
        <v>0</v>
      </c>
      <c r="AD187" s="118">
        <v>0.5</v>
      </c>
      <c r="AE187" s="118">
        <v>0.33333333333333331</v>
      </c>
      <c r="AF187" s="118">
        <v>0.25</v>
      </c>
      <c r="AG187" s="90">
        <f t="shared" si="38"/>
        <v>4</v>
      </c>
      <c r="AH187" s="91">
        <f t="shared" si="39"/>
        <v>176354.57142857142</v>
      </c>
      <c r="AI187" s="91">
        <f t="shared" si="41"/>
        <v>1</v>
      </c>
      <c r="AJ187" s="91" t="e">
        <f t="shared" si="41"/>
        <v>#VALUE!</v>
      </c>
      <c r="AK187" s="91" t="e">
        <f t="shared" si="41"/>
        <v>#VALUE!</v>
      </c>
      <c r="AL187" s="91">
        <f t="shared" si="40"/>
        <v>2.7760388567836549</v>
      </c>
      <c r="AM187" s="91">
        <f t="shared" si="40"/>
        <v>20.527899151222943</v>
      </c>
      <c r="AN187" s="91">
        <f t="shared" si="40"/>
        <v>5.6155229480867277</v>
      </c>
      <c r="AO187" s="91">
        <f t="shared" si="42"/>
        <v>5276433.7142857146</v>
      </c>
      <c r="AP187" s="91">
        <f t="shared" si="43"/>
        <v>3.3423062048727928E-2</v>
      </c>
      <c r="AQ187" s="91" t="e">
        <f t="shared" si="44"/>
        <v>#VALUE!</v>
      </c>
      <c r="AR187" s="91" t="e">
        <f t="shared" si="45"/>
        <v>#VALUE!</v>
      </c>
      <c r="AS187" s="91">
        <f t="shared" si="46"/>
        <v>9.2783718959959849E-2</v>
      </c>
      <c r="AT187" s="91">
        <f t="shared" si="47"/>
        <v>0.6861052470613539</v>
      </c>
      <c r="AU187" s="91">
        <f t="shared" si="48"/>
        <v>0.18768797192995831</v>
      </c>
    </row>
    <row r="188" spans="1:47" ht="31.2" x14ac:dyDescent="0.3">
      <c r="A188" s="111">
        <v>142</v>
      </c>
      <c r="B188" s="103" t="s">
        <v>3640</v>
      </c>
      <c r="C188" s="103" t="s">
        <v>1604</v>
      </c>
      <c r="D188" s="103">
        <f>VLOOKUP(C188,'[2]PY数据库匹配筛选化合物(未去除重复)'!$B:$Q,12,0)</f>
        <v>0</v>
      </c>
      <c r="E188" s="103">
        <v>7.9870000000000001</v>
      </c>
      <c r="F188" s="103" t="s">
        <v>459</v>
      </c>
      <c r="G188" s="103"/>
      <c r="H188" s="103"/>
      <c r="I188" s="103">
        <v>97.9</v>
      </c>
      <c r="J188" s="103">
        <v>97.2</v>
      </c>
      <c r="K188" s="103">
        <v>100</v>
      </c>
      <c r="L188" s="103">
        <v>825</v>
      </c>
      <c r="M188" s="103">
        <v>896</v>
      </c>
      <c r="N188" s="103" t="s">
        <v>87</v>
      </c>
      <c r="O188" s="103">
        <v>0</v>
      </c>
      <c r="P188" s="103"/>
      <c r="Q188" s="103">
        <v>1318392.8571428573</v>
      </c>
      <c r="R188" s="103" t="s">
        <v>87</v>
      </c>
      <c r="S188" s="103"/>
      <c r="T188" s="104" t="s">
        <v>87</v>
      </c>
      <c r="U188" s="104" t="s">
        <v>87</v>
      </c>
      <c r="V188" s="104" t="s">
        <v>87</v>
      </c>
      <c r="W188" s="104">
        <v>337864.85714285716</v>
      </c>
      <c r="X188" s="104">
        <v>11718</v>
      </c>
      <c r="Y188" s="104" t="s">
        <v>87</v>
      </c>
      <c r="Z188" s="90">
        <v>3</v>
      </c>
      <c r="AA188" s="118" t="e">
        <v>#DIV/0!</v>
      </c>
      <c r="AB188" s="118" t="e">
        <v>#DIV/0!</v>
      </c>
      <c r="AC188" s="118" t="e">
        <v>#DIV/0!</v>
      </c>
      <c r="AD188" s="118">
        <v>1</v>
      </c>
      <c r="AE188" s="118">
        <v>0.5</v>
      </c>
      <c r="AF188" s="118">
        <v>0</v>
      </c>
      <c r="AG188" s="90">
        <f t="shared" si="38"/>
        <v>2</v>
      </c>
      <c r="AH188" s="91">
        <f t="shared" si="39"/>
        <v>11718</v>
      </c>
      <c r="AI188" s="91" t="e">
        <f t="shared" si="41"/>
        <v>#VALUE!</v>
      </c>
      <c r="AJ188" s="91" t="e">
        <f t="shared" si="41"/>
        <v>#VALUE!</v>
      </c>
      <c r="AK188" s="91" t="e">
        <f t="shared" si="41"/>
        <v>#VALUE!</v>
      </c>
      <c r="AL188" s="91">
        <f t="shared" si="40"/>
        <v>28.832979786896839</v>
      </c>
      <c r="AM188" s="91">
        <f t="shared" si="40"/>
        <v>1</v>
      </c>
      <c r="AN188" s="91" t="e">
        <f t="shared" si="40"/>
        <v>#VALUE!</v>
      </c>
      <c r="AO188" s="91">
        <f t="shared" si="42"/>
        <v>349582.85714285716</v>
      </c>
      <c r="AP188" s="91" t="e">
        <f t="shared" si="43"/>
        <v>#VALUE!</v>
      </c>
      <c r="AQ188" s="91" t="e">
        <f t="shared" si="44"/>
        <v>#VALUE!</v>
      </c>
      <c r="AR188" s="91" t="e">
        <f t="shared" si="45"/>
        <v>#VALUE!</v>
      </c>
      <c r="AS188" s="91">
        <f t="shared" si="46"/>
        <v>0.96648004969187762</v>
      </c>
      <c r="AT188" s="91">
        <f t="shared" si="47"/>
        <v>3.3519950308122333E-2</v>
      </c>
      <c r="AU188" s="91" t="e">
        <f t="shared" si="48"/>
        <v>#VALUE!</v>
      </c>
    </row>
    <row r="189" spans="1:47" ht="31.2" x14ac:dyDescent="0.3">
      <c r="A189" s="111">
        <v>143</v>
      </c>
      <c r="B189" s="103" t="s">
        <v>3641</v>
      </c>
      <c r="C189" s="103" t="s">
        <v>3561</v>
      </c>
      <c r="D189" s="103">
        <f>VLOOKUP(C189,'[2]PY数据库匹配筛选化合物(未去除重复)'!$B:$Q,12,0)</f>
        <v>0</v>
      </c>
      <c r="E189" s="103">
        <v>8.0299999999999994</v>
      </c>
      <c r="F189" s="103" t="s">
        <v>116</v>
      </c>
      <c r="G189" s="103"/>
      <c r="H189" s="103"/>
      <c r="I189" s="103">
        <v>99.2</v>
      </c>
      <c r="J189" s="103">
        <v>98.8</v>
      </c>
      <c r="K189" s="103">
        <v>99.8</v>
      </c>
      <c r="L189" s="103">
        <v>821</v>
      </c>
      <c r="M189" s="103">
        <v>962</v>
      </c>
      <c r="N189" s="103" t="s">
        <v>87</v>
      </c>
      <c r="O189" s="103">
        <v>0</v>
      </c>
      <c r="P189" s="103"/>
      <c r="Q189" s="103" t="s">
        <v>87</v>
      </c>
      <c r="R189" s="103" t="s">
        <v>87</v>
      </c>
      <c r="S189" s="103"/>
      <c r="T189" s="104">
        <v>49254.214285714283</v>
      </c>
      <c r="U189" s="104"/>
      <c r="V189" s="104"/>
      <c r="W189" s="104">
        <v>1804689.9285714286</v>
      </c>
      <c r="X189" s="104">
        <v>1476783.0714285714</v>
      </c>
      <c r="Y189" s="104"/>
      <c r="Z189" s="90">
        <v>3</v>
      </c>
      <c r="AA189" s="118">
        <v>1</v>
      </c>
      <c r="AB189" s="118">
        <v>0</v>
      </c>
      <c r="AC189" s="118">
        <v>0</v>
      </c>
      <c r="AD189" s="118">
        <v>0.5</v>
      </c>
      <c r="AE189" s="118">
        <v>0.33333333333333331</v>
      </c>
      <c r="AF189" s="118">
        <v>0</v>
      </c>
      <c r="AG189" s="90">
        <f t="shared" si="38"/>
        <v>3</v>
      </c>
      <c r="AH189" s="91">
        <f t="shared" si="39"/>
        <v>49254.214285714283</v>
      </c>
      <c r="AI189" s="91">
        <f t="shared" si="41"/>
        <v>1</v>
      </c>
      <c r="AJ189" s="91">
        <f t="shared" si="41"/>
        <v>0</v>
      </c>
      <c r="AK189" s="91">
        <f t="shared" si="41"/>
        <v>0</v>
      </c>
      <c r="AL189" s="91">
        <f t="shared" si="40"/>
        <v>36.640315041932602</v>
      </c>
      <c r="AM189" s="91">
        <f t="shared" si="40"/>
        <v>29.982877462262113</v>
      </c>
      <c r="AN189" s="91">
        <f t="shared" si="40"/>
        <v>0</v>
      </c>
      <c r="AO189" s="91">
        <f t="shared" si="42"/>
        <v>3330727.2142857146</v>
      </c>
      <c r="AP189" s="91">
        <f t="shared" si="43"/>
        <v>1.478782593616782E-2</v>
      </c>
      <c r="AQ189" s="91">
        <f t="shared" si="44"/>
        <v>0</v>
      </c>
      <c r="AR189" s="91">
        <f t="shared" si="45"/>
        <v>0</v>
      </c>
      <c r="AS189" s="91">
        <f t="shared" si="46"/>
        <v>0.54183060108645087</v>
      </c>
      <c r="AT189" s="91">
        <f t="shared" si="47"/>
        <v>0.44338157297738129</v>
      </c>
      <c r="AU189" s="91">
        <f t="shared" si="48"/>
        <v>0</v>
      </c>
    </row>
    <row r="190" spans="1:47" x14ac:dyDescent="0.3">
      <c r="A190" s="111">
        <v>144</v>
      </c>
      <c r="B190" s="103" t="s">
        <v>3642</v>
      </c>
      <c r="C190" s="103" t="s">
        <v>3643</v>
      </c>
      <c r="D190" s="103">
        <f>VLOOKUP(C190,'[2]PY数据库匹配筛选化合物(未去除重复)'!$B:$Q,12,0)</f>
        <v>0</v>
      </c>
      <c r="E190" s="103">
        <v>8.0459999999999994</v>
      </c>
      <c r="F190" s="103" t="s">
        <v>1046</v>
      </c>
      <c r="G190" s="103"/>
      <c r="H190" s="103"/>
      <c r="I190" s="103">
        <v>99.5</v>
      </c>
      <c r="J190" s="103">
        <v>96.5</v>
      </c>
      <c r="K190" s="103">
        <v>100</v>
      </c>
      <c r="L190" s="103">
        <v>973</v>
      </c>
      <c r="M190" s="103">
        <v>973</v>
      </c>
      <c r="N190" s="103" t="s">
        <v>87</v>
      </c>
      <c r="O190" s="103">
        <v>0</v>
      </c>
      <c r="P190" s="103"/>
      <c r="Q190" s="103">
        <v>72157.142857142855</v>
      </c>
      <c r="R190" s="103">
        <v>7117</v>
      </c>
      <c r="S190" s="103"/>
      <c r="T190" s="104" t="s">
        <v>87</v>
      </c>
      <c r="U190" s="104" t="s">
        <v>87</v>
      </c>
      <c r="V190" s="104" t="s">
        <v>87</v>
      </c>
      <c r="W190" s="104">
        <v>17713.428571428572</v>
      </c>
      <c r="X190" s="104">
        <v>74342.857142857145</v>
      </c>
      <c r="Y190" s="104" t="s">
        <v>87</v>
      </c>
      <c r="Z190" s="90">
        <v>4</v>
      </c>
      <c r="AA190" s="118" t="e">
        <v>#DIV/0!</v>
      </c>
      <c r="AB190" s="118" t="e">
        <v>#DIV/0!</v>
      </c>
      <c r="AC190" s="118" t="e">
        <v>#DIV/0!</v>
      </c>
      <c r="AD190" s="118">
        <v>1</v>
      </c>
      <c r="AE190" s="118">
        <v>0.5</v>
      </c>
      <c r="AF190" s="118">
        <v>0</v>
      </c>
      <c r="AG190" s="90">
        <f t="shared" si="38"/>
        <v>2</v>
      </c>
      <c r="AH190" s="91">
        <f t="shared" si="39"/>
        <v>17713.428571428572</v>
      </c>
      <c r="AI190" s="91" t="e">
        <f t="shared" si="41"/>
        <v>#VALUE!</v>
      </c>
      <c r="AJ190" s="91" t="e">
        <f t="shared" si="41"/>
        <v>#VALUE!</v>
      </c>
      <c r="AK190" s="91" t="e">
        <f t="shared" si="41"/>
        <v>#VALUE!</v>
      </c>
      <c r="AL190" s="91">
        <f t="shared" si="40"/>
        <v>1</v>
      </c>
      <c r="AM190" s="91">
        <f t="shared" si="40"/>
        <v>4.196977273093859</v>
      </c>
      <c r="AN190" s="91" t="e">
        <f t="shared" si="40"/>
        <v>#VALUE!</v>
      </c>
      <c r="AO190" s="91">
        <f t="shared" si="42"/>
        <v>92056.28571428571</v>
      </c>
      <c r="AP190" s="91" t="e">
        <f t="shared" si="43"/>
        <v>#VALUE!</v>
      </c>
      <c r="AQ190" s="91" t="e">
        <f t="shared" si="44"/>
        <v>#VALUE!</v>
      </c>
      <c r="AR190" s="91" t="e">
        <f t="shared" si="45"/>
        <v>#VALUE!</v>
      </c>
      <c r="AS190" s="91">
        <f t="shared" si="46"/>
        <v>0.1924195445643504</v>
      </c>
      <c r="AT190" s="91">
        <f t="shared" si="47"/>
        <v>0.80758045543564971</v>
      </c>
      <c r="AU190" s="91" t="e">
        <f t="shared" si="48"/>
        <v>#VALUE!</v>
      </c>
    </row>
    <row r="191" spans="1:47" ht="78" x14ac:dyDescent="0.3">
      <c r="A191" s="111">
        <v>145</v>
      </c>
      <c r="B191" s="103" t="s">
        <v>3644</v>
      </c>
      <c r="C191" s="103" t="s">
        <v>3645</v>
      </c>
      <c r="D191" s="103">
        <f>VLOOKUP(C191,'[2]PY数据库匹配筛选化合物(未去除重复)'!$B:$Q,12,0)</f>
        <v>0</v>
      </c>
      <c r="E191" s="103">
        <v>8.0790000000000006</v>
      </c>
      <c r="F191" s="103" t="s">
        <v>3646</v>
      </c>
      <c r="G191" s="103"/>
      <c r="H191" s="103"/>
      <c r="I191" s="103">
        <v>98.9</v>
      </c>
      <c r="J191" s="103">
        <v>100</v>
      </c>
      <c r="K191" s="103">
        <v>100</v>
      </c>
      <c r="L191" s="103">
        <v>777</v>
      </c>
      <c r="M191" s="103">
        <v>946</v>
      </c>
      <c r="N191" s="103" t="s">
        <v>87</v>
      </c>
      <c r="O191" s="103">
        <v>0</v>
      </c>
      <c r="P191" s="103"/>
      <c r="Q191" s="103">
        <v>878948</v>
      </c>
      <c r="R191" s="103">
        <v>1878</v>
      </c>
      <c r="S191" s="103"/>
      <c r="T191" s="104" t="s">
        <v>87</v>
      </c>
      <c r="U191" s="104"/>
      <c r="V191" s="104"/>
      <c r="W191" s="104">
        <v>184971.71428571429</v>
      </c>
      <c r="X191" s="104">
        <v>160800</v>
      </c>
      <c r="Y191" s="104" t="s">
        <v>87</v>
      </c>
      <c r="Z191" s="90">
        <v>4</v>
      </c>
      <c r="AA191" s="118" t="e">
        <v>#DIV/0!</v>
      </c>
      <c r="AB191" s="118" t="e">
        <v>#DIV/0!</v>
      </c>
      <c r="AC191" s="118" t="e">
        <v>#DIV/0!</v>
      </c>
      <c r="AD191" s="118">
        <v>1</v>
      </c>
      <c r="AE191" s="118">
        <v>0.5</v>
      </c>
      <c r="AF191" s="118">
        <v>0</v>
      </c>
      <c r="AG191" s="90">
        <f t="shared" si="38"/>
        <v>2</v>
      </c>
      <c r="AH191" s="91">
        <f t="shared" si="39"/>
        <v>160800</v>
      </c>
      <c r="AI191" s="91" t="e">
        <f t="shared" si="41"/>
        <v>#VALUE!</v>
      </c>
      <c r="AJ191" s="91">
        <f t="shared" si="41"/>
        <v>0</v>
      </c>
      <c r="AK191" s="91">
        <f t="shared" si="41"/>
        <v>0</v>
      </c>
      <c r="AL191" s="91">
        <f t="shared" si="40"/>
        <v>1.1503216062544421</v>
      </c>
      <c r="AM191" s="91">
        <f t="shared" si="40"/>
        <v>1</v>
      </c>
      <c r="AN191" s="91" t="e">
        <f t="shared" si="40"/>
        <v>#VALUE!</v>
      </c>
      <c r="AO191" s="91">
        <f t="shared" si="42"/>
        <v>345771.71428571432</v>
      </c>
      <c r="AP191" s="91" t="e">
        <f t="shared" si="43"/>
        <v>#VALUE!</v>
      </c>
      <c r="AQ191" s="91">
        <f t="shared" si="44"/>
        <v>0</v>
      </c>
      <c r="AR191" s="91">
        <f t="shared" si="45"/>
        <v>0</v>
      </c>
      <c r="AS191" s="91">
        <f t="shared" si="46"/>
        <v>0.53495328461966229</v>
      </c>
      <c r="AT191" s="91">
        <f t="shared" si="47"/>
        <v>0.46504671538033759</v>
      </c>
      <c r="AU191" s="91" t="e">
        <f t="shared" si="48"/>
        <v>#VALUE!</v>
      </c>
    </row>
    <row r="192" spans="1:47" ht="31.2" x14ac:dyDescent="0.3">
      <c r="A192" s="111">
        <v>146</v>
      </c>
      <c r="B192" s="103" t="s">
        <v>3647</v>
      </c>
      <c r="C192" s="103" t="s">
        <v>3648</v>
      </c>
      <c r="D192" s="103" t="str">
        <f>VLOOKUP(C192,'[2]PY数据库匹配筛选化合物(未去除重复)'!$B:$Q,12,0)</f>
        <v>584-84-9</v>
      </c>
      <c r="E192" s="103">
        <v>8.11</v>
      </c>
      <c r="F192" s="103" t="s">
        <v>3649</v>
      </c>
      <c r="G192" s="103"/>
      <c r="H192" s="103"/>
      <c r="I192" s="103">
        <v>96.3</v>
      </c>
      <c r="J192" s="103">
        <v>99.4</v>
      </c>
      <c r="K192" s="103">
        <v>99.5</v>
      </c>
      <c r="L192" s="103">
        <v>825</v>
      </c>
      <c r="M192" s="103">
        <v>827</v>
      </c>
      <c r="N192" s="103"/>
      <c r="O192" s="103"/>
      <c r="P192" s="103"/>
      <c r="Q192" s="103">
        <v>53643288.142857149</v>
      </c>
      <c r="R192" s="103"/>
      <c r="S192" s="103"/>
      <c r="T192" s="104" t="s">
        <v>87</v>
      </c>
      <c r="U192" s="104"/>
      <c r="V192" s="104">
        <v>12644479.571428571</v>
      </c>
      <c r="W192" s="104">
        <v>1094076.4285714286</v>
      </c>
      <c r="X192" s="104">
        <v>82777.571428571435</v>
      </c>
      <c r="Y192" s="104"/>
      <c r="Z192" s="90">
        <v>4</v>
      </c>
      <c r="AA192" s="118" t="e">
        <v>#DIV/0!</v>
      </c>
      <c r="AB192" s="118" t="e">
        <v>#DIV/0!</v>
      </c>
      <c r="AC192" s="118">
        <v>1</v>
      </c>
      <c r="AD192" s="118">
        <v>0.5</v>
      </c>
      <c r="AE192" s="118">
        <v>0.33333333333333331</v>
      </c>
      <c r="AF192" s="118">
        <v>0</v>
      </c>
      <c r="AG192" s="90">
        <f t="shared" si="38"/>
        <v>3</v>
      </c>
      <c r="AH192" s="91">
        <f t="shared" si="39"/>
        <v>82777.571428571435</v>
      </c>
      <c r="AI192" s="91" t="e">
        <f t="shared" si="41"/>
        <v>#VALUE!</v>
      </c>
      <c r="AJ192" s="91">
        <f t="shared" si="41"/>
        <v>0</v>
      </c>
      <c r="AK192" s="91">
        <f t="shared" si="41"/>
        <v>152.75248298797291</v>
      </c>
      <c r="AL192" s="91">
        <f t="shared" si="40"/>
        <v>13.217063628346533</v>
      </c>
      <c r="AM192" s="91">
        <f t="shared" si="40"/>
        <v>1</v>
      </c>
      <c r="AN192" s="91">
        <f t="shared" si="40"/>
        <v>0</v>
      </c>
      <c r="AO192" s="91">
        <f t="shared" si="42"/>
        <v>13821333.571428571</v>
      </c>
      <c r="AP192" s="91" t="e">
        <f t="shared" si="43"/>
        <v>#VALUE!</v>
      </c>
      <c r="AQ192" s="91">
        <f t="shared" si="44"/>
        <v>0</v>
      </c>
      <c r="AR192" s="91">
        <f t="shared" si="45"/>
        <v>0.91485235531593057</v>
      </c>
      <c r="AS192" s="91">
        <f t="shared" si="46"/>
        <v>7.9158528583168047E-2</v>
      </c>
      <c r="AT192" s="91">
        <f t="shared" si="47"/>
        <v>5.9891161009013663E-3</v>
      </c>
      <c r="AU192" s="91">
        <f t="shared" si="48"/>
        <v>0</v>
      </c>
    </row>
    <row r="193" spans="1:47" x14ac:dyDescent="0.3">
      <c r="A193" s="111">
        <v>147</v>
      </c>
      <c r="B193" s="103" t="s">
        <v>3650</v>
      </c>
      <c r="C193" s="103" t="s">
        <v>3651</v>
      </c>
      <c r="D193" s="103">
        <f>VLOOKUP(C193,'[2]PY数据库匹配筛选化合物(未去除重复)'!$B:$Q,12,0)</f>
        <v>0</v>
      </c>
      <c r="E193" s="103">
        <v>8.1489999999999991</v>
      </c>
      <c r="F193" s="103" t="s">
        <v>3652</v>
      </c>
      <c r="G193" s="103"/>
      <c r="H193" s="103"/>
      <c r="I193" s="103">
        <v>99.3</v>
      </c>
      <c r="J193" s="103">
        <v>91.9</v>
      </c>
      <c r="K193" s="103">
        <v>99.2</v>
      </c>
      <c r="L193" s="103">
        <v>931</v>
      </c>
      <c r="M193" s="103">
        <v>982</v>
      </c>
      <c r="N193" s="103" t="s">
        <v>87</v>
      </c>
      <c r="O193" s="103">
        <v>0</v>
      </c>
      <c r="P193" s="103"/>
      <c r="Q193" s="103" t="s">
        <v>87</v>
      </c>
      <c r="R193" s="103" t="s">
        <v>87</v>
      </c>
      <c r="S193" s="103"/>
      <c r="T193" s="104">
        <v>7591.1428571428569</v>
      </c>
      <c r="U193" s="104">
        <v>1141.1428571428571</v>
      </c>
      <c r="V193" s="104">
        <v>23362</v>
      </c>
      <c r="W193" s="104" t="s">
        <v>87</v>
      </c>
      <c r="X193" s="104">
        <v>3257412.8571428573</v>
      </c>
      <c r="Y193" s="104" t="s">
        <v>87</v>
      </c>
      <c r="Z193" s="90">
        <v>4</v>
      </c>
      <c r="AA193" s="118">
        <v>1</v>
      </c>
      <c r="AB193" s="118">
        <v>0.5</v>
      </c>
      <c r="AC193" s="118">
        <v>0.33333333333333331</v>
      </c>
      <c r="AD193" s="118">
        <v>0</v>
      </c>
      <c r="AE193" s="118">
        <v>0.25</v>
      </c>
      <c r="AF193" s="118">
        <v>0</v>
      </c>
      <c r="AG193" s="90">
        <f t="shared" si="38"/>
        <v>4</v>
      </c>
      <c r="AH193" s="91">
        <f t="shared" si="39"/>
        <v>1141.1428571428571</v>
      </c>
      <c r="AI193" s="91">
        <f t="shared" si="41"/>
        <v>6.6522283425137703</v>
      </c>
      <c r="AJ193" s="91">
        <f t="shared" si="41"/>
        <v>1</v>
      </c>
      <c r="AK193" s="91">
        <f t="shared" si="41"/>
        <v>20.472458688032049</v>
      </c>
      <c r="AL193" s="91" t="e">
        <f t="shared" si="40"/>
        <v>#VALUE!</v>
      </c>
      <c r="AM193" s="91">
        <f t="shared" si="40"/>
        <v>2854.5180270405613</v>
      </c>
      <c r="AN193" s="91" t="e">
        <f t="shared" si="40"/>
        <v>#VALUE!</v>
      </c>
      <c r="AO193" s="91">
        <f t="shared" si="42"/>
        <v>3289507.1428571432</v>
      </c>
      <c r="AP193" s="91">
        <f t="shared" si="43"/>
        <v>2.3076839561289031E-3</v>
      </c>
      <c r="AQ193" s="91">
        <f t="shared" si="44"/>
        <v>3.469039000631879E-4</v>
      </c>
      <c r="AR193" s="91">
        <f t="shared" si="45"/>
        <v>7.1019757627608119E-3</v>
      </c>
      <c r="AS193" s="91" t="e">
        <f t="shared" si="46"/>
        <v>#VALUE!</v>
      </c>
      <c r="AT193" s="91">
        <f t="shared" si="47"/>
        <v>0.99024343638104706</v>
      </c>
      <c r="AU193" s="91" t="e">
        <f t="shared" si="48"/>
        <v>#VALUE!</v>
      </c>
    </row>
    <row r="194" spans="1:47" ht="31.2" x14ac:dyDescent="0.3">
      <c r="A194" s="111">
        <v>148</v>
      </c>
      <c r="B194" s="103" t="s">
        <v>3653</v>
      </c>
      <c r="C194" s="103" t="s">
        <v>3572</v>
      </c>
      <c r="D194" s="103">
        <f>VLOOKUP(C194,'[2]PY数据库匹配筛选化合物(未去除重复)'!$B:$Q,12,0)</f>
        <v>0</v>
      </c>
      <c r="E194" s="103">
        <v>8.2490000000000006</v>
      </c>
      <c r="F194" s="103" t="s">
        <v>3573</v>
      </c>
      <c r="G194" s="103"/>
      <c r="H194" s="103"/>
      <c r="I194" s="103">
        <v>97.5</v>
      </c>
      <c r="J194" s="103">
        <v>99.5</v>
      </c>
      <c r="K194" s="103">
        <v>100</v>
      </c>
      <c r="L194" s="103">
        <v>825</v>
      </c>
      <c r="M194" s="103">
        <v>873</v>
      </c>
      <c r="N194" s="103" t="s">
        <v>87</v>
      </c>
      <c r="O194" s="103">
        <v>0</v>
      </c>
      <c r="P194" s="103"/>
      <c r="Q194" s="103">
        <v>854434.2857142858</v>
      </c>
      <c r="R194" s="103">
        <v>2573.5</v>
      </c>
      <c r="S194" s="103"/>
      <c r="T194" s="104">
        <v>19183.428571428572</v>
      </c>
      <c r="U194" s="104" t="s">
        <v>87</v>
      </c>
      <c r="V194" s="104">
        <v>1060.5714285714287</v>
      </c>
      <c r="W194" s="104" t="s">
        <v>87</v>
      </c>
      <c r="X194" s="104">
        <v>1738.8571428571429</v>
      </c>
      <c r="Y194" s="104">
        <v>1348</v>
      </c>
      <c r="Z194" s="90">
        <v>6</v>
      </c>
      <c r="AA194" s="118">
        <v>1</v>
      </c>
      <c r="AB194" s="118">
        <v>0</v>
      </c>
      <c r="AC194" s="118">
        <v>0.5</v>
      </c>
      <c r="AD194" s="118">
        <v>0</v>
      </c>
      <c r="AE194" s="118">
        <v>0.33333333333333331</v>
      </c>
      <c r="AF194" s="118">
        <v>0.25</v>
      </c>
      <c r="AG194" s="90">
        <f t="shared" si="38"/>
        <v>4</v>
      </c>
      <c r="AH194" s="91">
        <f t="shared" si="39"/>
        <v>1060.5714285714287</v>
      </c>
      <c r="AI194" s="91">
        <f t="shared" si="41"/>
        <v>18.087823275862068</v>
      </c>
      <c r="AJ194" s="91" t="e">
        <f t="shared" si="41"/>
        <v>#VALUE!</v>
      </c>
      <c r="AK194" s="91">
        <f t="shared" si="41"/>
        <v>1</v>
      </c>
      <c r="AL194" s="91" t="e">
        <f t="shared" si="40"/>
        <v>#VALUE!</v>
      </c>
      <c r="AM194" s="91">
        <f t="shared" si="40"/>
        <v>1.6395474137931034</v>
      </c>
      <c r="AN194" s="91">
        <f t="shared" si="40"/>
        <v>1.2710129310344827</v>
      </c>
      <c r="AO194" s="91">
        <f t="shared" si="42"/>
        <v>23330.857142857141</v>
      </c>
      <c r="AP194" s="91">
        <f t="shared" si="43"/>
        <v>0.82223419628205452</v>
      </c>
      <c r="AQ194" s="91" t="e">
        <f t="shared" si="44"/>
        <v>#VALUE!</v>
      </c>
      <c r="AR194" s="91">
        <f t="shared" si="45"/>
        <v>4.5457885326606093E-2</v>
      </c>
      <c r="AS194" s="91" t="e">
        <f t="shared" si="46"/>
        <v>#VALUE!</v>
      </c>
      <c r="AT194" s="91">
        <f t="shared" si="47"/>
        <v>7.4530358323740484E-2</v>
      </c>
      <c r="AU194" s="91">
        <f t="shared" si="48"/>
        <v>5.7777560067599015E-2</v>
      </c>
    </row>
    <row r="195" spans="1:47" ht="31.2" x14ac:dyDescent="0.3">
      <c r="A195" s="111">
        <v>149</v>
      </c>
      <c r="B195" s="103" t="s">
        <v>3654</v>
      </c>
      <c r="C195" s="103" t="s">
        <v>3655</v>
      </c>
      <c r="D195" s="103">
        <f>VLOOKUP(C195,'[2]PY数据库匹配筛选化合物(未去除重复)'!$B:$Q,12,0)</f>
        <v>0</v>
      </c>
      <c r="E195" s="103">
        <v>8.2490000000000006</v>
      </c>
      <c r="F195" s="103" t="s">
        <v>365</v>
      </c>
      <c r="G195" s="103"/>
      <c r="H195" s="103"/>
      <c r="I195" s="103">
        <v>98.5</v>
      </c>
      <c r="J195" s="103">
        <v>93.7</v>
      </c>
      <c r="K195" s="103">
        <v>100</v>
      </c>
      <c r="L195" s="103">
        <v>757</v>
      </c>
      <c r="M195" s="103">
        <v>925</v>
      </c>
      <c r="N195" s="103" t="s">
        <v>87</v>
      </c>
      <c r="O195" s="103">
        <v>0</v>
      </c>
      <c r="P195" s="103"/>
      <c r="Q195" s="103">
        <v>8724.2857142857156</v>
      </c>
      <c r="R195" s="103">
        <v>60289</v>
      </c>
      <c r="S195" s="103"/>
      <c r="T195" s="104" t="s">
        <v>87</v>
      </c>
      <c r="U195" s="104" t="s">
        <v>87</v>
      </c>
      <c r="V195" s="104">
        <v>221.71428571428572</v>
      </c>
      <c r="W195" s="104">
        <v>192221.14285714287</v>
      </c>
      <c r="X195" s="104">
        <v>773256.28571428568</v>
      </c>
      <c r="Y195" s="104" t="s">
        <v>87</v>
      </c>
      <c r="Z195" s="90">
        <v>5</v>
      </c>
      <c r="AA195" s="118" t="e">
        <v>#DIV/0!</v>
      </c>
      <c r="AB195" s="118" t="e">
        <v>#DIV/0!</v>
      </c>
      <c r="AC195" s="118">
        <v>1</v>
      </c>
      <c r="AD195" s="118">
        <v>0.5</v>
      </c>
      <c r="AE195" s="118">
        <v>0.33333333333333331</v>
      </c>
      <c r="AF195" s="118">
        <v>0</v>
      </c>
      <c r="AG195" s="90">
        <f t="shared" si="38"/>
        <v>3</v>
      </c>
      <c r="AH195" s="91">
        <f t="shared" si="39"/>
        <v>221.71428571428572</v>
      </c>
      <c r="AI195" s="91" t="e">
        <f t="shared" si="41"/>
        <v>#VALUE!</v>
      </c>
      <c r="AJ195" s="91" t="e">
        <f t="shared" si="41"/>
        <v>#VALUE!</v>
      </c>
      <c r="AK195" s="91">
        <f t="shared" si="41"/>
        <v>1</v>
      </c>
      <c r="AL195" s="91">
        <f t="shared" si="40"/>
        <v>866.97680412371142</v>
      </c>
      <c r="AM195" s="91">
        <f t="shared" si="40"/>
        <v>3487.6249999999995</v>
      </c>
      <c r="AN195" s="91" t="e">
        <f t="shared" si="40"/>
        <v>#VALUE!</v>
      </c>
      <c r="AO195" s="91">
        <f t="shared" si="42"/>
        <v>965699.14285714284</v>
      </c>
      <c r="AP195" s="91" t="e">
        <f t="shared" si="43"/>
        <v>#VALUE!</v>
      </c>
      <c r="AQ195" s="91" t="e">
        <f t="shared" si="44"/>
        <v>#VALUE!</v>
      </c>
      <c r="AR195" s="91">
        <f t="shared" si="45"/>
        <v>2.2958939888702398E-4</v>
      </c>
      <c r="AS195" s="91">
        <f t="shared" si="46"/>
        <v>0.19904868330775602</v>
      </c>
      <c r="AT195" s="91">
        <f t="shared" si="47"/>
        <v>0.800721727293357</v>
      </c>
      <c r="AU195" s="91" t="e">
        <f t="shared" si="48"/>
        <v>#VALUE!</v>
      </c>
    </row>
    <row r="196" spans="1:47" x14ac:dyDescent="0.3">
      <c r="A196" s="111">
        <v>150</v>
      </c>
      <c r="B196" s="103" t="s">
        <v>3656</v>
      </c>
      <c r="C196" s="103" t="s">
        <v>3657</v>
      </c>
      <c r="D196" s="103" t="str">
        <f>VLOOKUP(C196,'[2]PY数据库匹配筛选化合物(未去除重复)'!$B:$Q,12,0)</f>
        <v>544-12-7</v>
      </c>
      <c r="E196" s="103">
        <v>8.282</v>
      </c>
      <c r="F196" s="103" t="s">
        <v>435</v>
      </c>
      <c r="G196" s="103"/>
      <c r="H196" s="103"/>
      <c r="I196" s="103">
        <v>96.3</v>
      </c>
      <c r="J196" s="103">
        <v>84.9</v>
      </c>
      <c r="K196" s="103">
        <v>96</v>
      </c>
      <c r="L196" s="103">
        <v>774</v>
      </c>
      <c r="M196" s="103">
        <v>892</v>
      </c>
      <c r="N196" s="103"/>
      <c r="O196" s="103"/>
      <c r="P196" s="103"/>
      <c r="Q196" s="103">
        <v>122778.57142857143</v>
      </c>
      <c r="R196" s="103" t="s">
        <v>87</v>
      </c>
      <c r="S196" s="103"/>
      <c r="T196" s="104">
        <v>26487.714285714286</v>
      </c>
      <c r="U196" s="104" t="s">
        <v>87</v>
      </c>
      <c r="V196" s="104" t="s">
        <v>87</v>
      </c>
      <c r="W196" s="104">
        <v>12693.142857142857</v>
      </c>
      <c r="X196" s="104">
        <v>730.57142857142856</v>
      </c>
      <c r="Y196" s="104" t="s">
        <v>87</v>
      </c>
      <c r="Z196" s="90">
        <v>4</v>
      </c>
      <c r="AA196" s="118">
        <v>1</v>
      </c>
      <c r="AB196" s="118">
        <v>0</v>
      </c>
      <c r="AC196" s="118">
        <v>0</v>
      </c>
      <c r="AD196" s="118">
        <v>0.5</v>
      </c>
      <c r="AE196" s="118">
        <v>0.33333333333333331</v>
      </c>
      <c r="AF196" s="118">
        <v>0</v>
      </c>
      <c r="AG196" s="90">
        <f t="shared" si="38"/>
        <v>3</v>
      </c>
      <c r="AH196" s="91">
        <f t="shared" si="39"/>
        <v>730.57142857142856</v>
      </c>
      <c r="AI196" s="91">
        <f t="shared" si="41"/>
        <v>36.256159561986706</v>
      </c>
      <c r="AJ196" s="91" t="e">
        <f t="shared" si="41"/>
        <v>#VALUE!</v>
      </c>
      <c r="AK196" s="91" t="e">
        <f t="shared" si="41"/>
        <v>#VALUE!</v>
      </c>
      <c r="AL196" s="91">
        <f t="shared" si="40"/>
        <v>17.374266718811107</v>
      </c>
      <c r="AM196" s="91">
        <f t="shared" si="40"/>
        <v>1</v>
      </c>
      <c r="AN196" s="91" t="e">
        <f t="shared" si="40"/>
        <v>#VALUE!</v>
      </c>
      <c r="AO196" s="91">
        <f t="shared" si="42"/>
        <v>39911.428571428572</v>
      </c>
      <c r="AP196" s="91">
        <f t="shared" si="43"/>
        <v>0.66366239530388715</v>
      </c>
      <c r="AQ196" s="91" t="e">
        <f t="shared" si="44"/>
        <v>#VALUE!</v>
      </c>
      <c r="AR196" s="91" t="e">
        <f t="shared" si="45"/>
        <v>#VALUE!</v>
      </c>
      <c r="AS196" s="91">
        <f t="shared" si="46"/>
        <v>0.31803278688524589</v>
      </c>
      <c r="AT196" s="91">
        <f t="shared" si="47"/>
        <v>1.830481781086692E-2</v>
      </c>
      <c r="AU196" s="91" t="e">
        <f t="shared" si="48"/>
        <v>#VALUE!</v>
      </c>
    </row>
    <row r="197" spans="1:47" ht="31.2" x14ac:dyDescent="0.3">
      <c r="A197" s="111">
        <v>151</v>
      </c>
      <c r="B197" s="103" t="s">
        <v>3658</v>
      </c>
      <c r="C197" s="103" t="s">
        <v>3623</v>
      </c>
      <c r="D197" s="103">
        <f>VLOOKUP(C197,'[2]PY数据库匹配筛选化合物(未去除重复)'!$B:$Q,12,0)</f>
        <v>0</v>
      </c>
      <c r="E197" s="103">
        <v>8.2940000000000005</v>
      </c>
      <c r="F197" s="103" t="s">
        <v>975</v>
      </c>
      <c r="G197" s="103"/>
      <c r="H197" s="103"/>
      <c r="I197" s="103">
        <v>99.5</v>
      </c>
      <c r="J197" s="103">
        <v>99.7</v>
      </c>
      <c r="K197" s="103">
        <v>100</v>
      </c>
      <c r="L197" s="103">
        <v>970</v>
      </c>
      <c r="M197" s="103">
        <v>976</v>
      </c>
      <c r="N197" s="103" t="s">
        <v>87</v>
      </c>
      <c r="O197" s="103">
        <v>0</v>
      </c>
      <c r="P197" s="103"/>
      <c r="Q197" s="103">
        <v>2163050</v>
      </c>
      <c r="R197" s="103" t="s">
        <v>87</v>
      </c>
      <c r="S197" s="103"/>
      <c r="T197" s="104">
        <v>1392.2857142857142</v>
      </c>
      <c r="U197" s="104" t="s">
        <v>87</v>
      </c>
      <c r="V197" s="104" t="s">
        <v>87</v>
      </c>
      <c r="W197" s="104">
        <v>538256.28571428568</v>
      </c>
      <c r="X197" s="104">
        <v>5172.8571428571431</v>
      </c>
      <c r="Y197" s="104" t="s">
        <v>87</v>
      </c>
      <c r="Z197" s="90">
        <v>4</v>
      </c>
      <c r="AA197" s="118">
        <v>1</v>
      </c>
      <c r="AB197" s="118">
        <v>0</v>
      </c>
      <c r="AC197" s="118">
        <v>0</v>
      </c>
      <c r="AD197" s="118">
        <v>0.5</v>
      </c>
      <c r="AE197" s="118">
        <v>0.33333333333333331</v>
      </c>
      <c r="AF197" s="118">
        <v>0</v>
      </c>
      <c r="AG197" s="90">
        <f t="shared" si="38"/>
        <v>3</v>
      </c>
      <c r="AH197" s="91">
        <f t="shared" si="39"/>
        <v>1392.2857142857142</v>
      </c>
      <c r="AI197" s="91">
        <f t="shared" si="41"/>
        <v>1</v>
      </c>
      <c r="AJ197" s="91" t="e">
        <f t="shared" si="41"/>
        <v>#VALUE!</v>
      </c>
      <c r="AK197" s="91" t="e">
        <f t="shared" si="41"/>
        <v>#VALUE!</v>
      </c>
      <c r="AL197" s="91">
        <f t="shared" si="40"/>
        <v>386.59901498050482</v>
      </c>
      <c r="AM197" s="91">
        <f t="shared" si="40"/>
        <v>3.715370408372666</v>
      </c>
      <c r="AN197" s="91" t="e">
        <f t="shared" si="40"/>
        <v>#VALUE!</v>
      </c>
      <c r="AO197" s="91">
        <f t="shared" si="42"/>
        <v>544821.42857142852</v>
      </c>
      <c r="AP197" s="91">
        <f t="shared" si="43"/>
        <v>2.555490003277614E-3</v>
      </c>
      <c r="AQ197" s="91" t="e">
        <f t="shared" si="44"/>
        <v>#VALUE!</v>
      </c>
      <c r="AR197" s="91" t="e">
        <f t="shared" si="45"/>
        <v>#VALUE!</v>
      </c>
      <c r="AS197" s="91">
        <f t="shared" si="46"/>
        <v>0.9879499180596526</v>
      </c>
      <c r="AT197" s="91">
        <f t="shared" si="47"/>
        <v>9.4945919370698142E-3</v>
      </c>
      <c r="AU197" s="91" t="e">
        <f t="shared" si="48"/>
        <v>#VALUE!</v>
      </c>
    </row>
    <row r="198" spans="1:47" ht="46.8" x14ac:dyDescent="0.3">
      <c r="A198" s="111">
        <v>152</v>
      </c>
      <c r="B198" s="103" t="s">
        <v>3659</v>
      </c>
      <c r="C198" s="103" t="s">
        <v>3660</v>
      </c>
      <c r="D198" s="103">
        <f>VLOOKUP(C198,'[2]PY数据库匹配筛选化合物(未去除重复)'!$B:$Q,12,0)</f>
        <v>0</v>
      </c>
      <c r="E198" s="103">
        <v>8.3780000000000001</v>
      </c>
      <c r="F198" s="103" t="s">
        <v>2578</v>
      </c>
      <c r="G198" s="103"/>
      <c r="H198" s="103"/>
      <c r="I198" s="103">
        <v>97.9</v>
      </c>
      <c r="J198" s="103">
        <v>97.3</v>
      </c>
      <c r="K198" s="103">
        <v>99.3</v>
      </c>
      <c r="L198" s="103">
        <v>818</v>
      </c>
      <c r="M198" s="103">
        <v>909</v>
      </c>
      <c r="N198" s="103" t="s">
        <v>87</v>
      </c>
      <c r="O198" s="103">
        <v>0</v>
      </c>
      <c r="P198" s="103"/>
      <c r="Q198" s="103">
        <v>4991500</v>
      </c>
      <c r="R198" s="103">
        <v>15970.5</v>
      </c>
      <c r="S198" s="103"/>
      <c r="T198" s="104">
        <v>3173.7142857142862</v>
      </c>
      <c r="U198" s="104" t="s">
        <v>87</v>
      </c>
      <c r="V198" s="104"/>
      <c r="W198" s="104">
        <v>34588.285714285717</v>
      </c>
      <c r="X198" s="104">
        <v>1555207.7142857143</v>
      </c>
      <c r="Y198" s="104">
        <v>79776</v>
      </c>
      <c r="Z198" s="90">
        <v>6</v>
      </c>
      <c r="AA198" s="118">
        <v>1</v>
      </c>
      <c r="AB198" s="118">
        <v>0</v>
      </c>
      <c r="AC198" s="118">
        <v>0</v>
      </c>
      <c r="AD198" s="118">
        <v>0.5</v>
      </c>
      <c r="AE198" s="118">
        <v>0.33333333333333331</v>
      </c>
      <c r="AF198" s="118">
        <v>0.25</v>
      </c>
      <c r="AG198" s="90">
        <f t="shared" si="38"/>
        <v>4</v>
      </c>
      <c r="AH198" s="91">
        <f t="shared" si="39"/>
        <v>3173.7142857142862</v>
      </c>
      <c r="AI198" s="91">
        <f t="shared" si="41"/>
        <v>1</v>
      </c>
      <c r="AJ198" s="91" t="e">
        <f t="shared" si="41"/>
        <v>#VALUE!</v>
      </c>
      <c r="AK198" s="91">
        <f t="shared" si="41"/>
        <v>0</v>
      </c>
      <c r="AL198" s="91">
        <f t="shared" si="40"/>
        <v>10.898361541231544</v>
      </c>
      <c r="AM198" s="91">
        <f t="shared" si="40"/>
        <v>490.02763773856674</v>
      </c>
      <c r="AN198" s="91">
        <f t="shared" si="40"/>
        <v>25.136478213899888</v>
      </c>
      <c r="AO198" s="91">
        <f t="shared" si="42"/>
        <v>1672745.7142857143</v>
      </c>
      <c r="AP198" s="91">
        <f t="shared" si="43"/>
        <v>1.8973082750174651E-3</v>
      </c>
      <c r="AQ198" s="91" t="e">
        <f t="shared" si="44"/>
        <v>#VALUE!</v>
      </c>
      <c r="AR198" s="91">
        <f t="shared" si="45"/>
        <v>0</v>
      </c>
      <c r="AS198" s="91">
        <f t="shared" si="46"/>
        <v>2.0677551536310703E-2</v>
      </c>
      <c r="AT198" s="91">
        <f t="shared" si="47"/>
        <v>0.92973349206864331</v>
      </c>
      <c r="AU198" s="91">
        <f t="shared" si="48"/>
        <v>4.769164812002849E-2</v>
      </c>
    </row>
    <row r="199" spans="1:47" ht="140.4" x14ac:dyDescent="0.3">
      <c r="A199" s="111">
        <v>153</v>
      </c>
      <c r="B199" s="103" t="s">
        <v>3661</v>
      </c>
      <c r="C199" s="103" t="s">
        <v>2753</v>
      </c>
      <c r="D199" s="103">
        <f>VLOOKUP(C199,'[2]PY数据库匹配筛选化合物(未去除重复)'!$B:$Q,12,0)</f>
        <v>0</v>
      </c>
      <c r="E199" s="103">
        <v>8.4190000000000005</v>
      </c>
      <c r="F199" s="103" t="s">
        <v>2754</v>
      </c>
      <c r="G199" s="103"/>
      <c r="H199" s="103"/>
      <c r="I199" s="103">
        <v>97.5</v>
      </c>
      <c r="J199" s="103">
        <v>94.5</v>
      </c>
      <c r="K199" s="103">
        <v>100</v>
      </c>
      <c r="L199" s="103">
        <v>752</v>
      </c>
      <c r="M199" s="103">
        <v>876</v>
      </c>
      <c r="N199" s="103" t="s">
        <v>87</v>
      </c>
      <c r="O199" s="103">
        <v>0</v>
      </c>
      <c r="P199" s="103"/>
      <c r="Q199" s="103">
        <v>73376.285714285725</v>
      </c>
      <c r="R199" s="103">
        <v>2240.5</v>
      </c>
      <c r="S199" s="103"/>
      <c r="T199" s="104">
        <v>18090.285714285714</v>
      </c>
      <c r="U199" s="104" t="s">
        <v>87</v>
      </c>
      <c r="V199" s="104" t="s">
        <v>87</v>
      </c>
      <c r="W199" s="104" t="s">
        <v>87</v>
      </c>
      <c r="X199" s="104">
        <v>4241.4285714285706</v>
      </c>
      <c r="Y199" s="104" t="s">
        <v>87</v>
      </c>
      <c r="Z199" s="90">
        <v>4</v>
      </c>
      <c r="AA199" s="118">
        <v>1</v>
      </c>
      <c r="AB199" s="118">
        <v>0</v>
      </c>
      <c r="AC199" s="118">
        <v>0</v>
      </c>
      <c r="AD199" s="118">
        <v>0</v>
      </c>
      <c r="AE199" s="118">
        <v>0.5</v>
      </c>
      <c r="AF199" s="118">
        <v>0</v>
      </c>
      <c r="AG199" s="90">
        <f t="shared" si="38"/>
        <v>2</v>
      </c>
      <c r="AH199" s="91">
        <f t="shared" si="39"/>
        <v>4241.4285714285706</v>
      </c>
      <c r="AI199" s="91">
        <f t="shared" si="41"/>
        <v>4.265139777702931</v>
      </c>
      <c r="AJ199" s="91" t="e">
        <f t="shared" si="41"/>
        <v>#VALUE!</v>
      </c>
      <c r="AK199" s="91" t="e">
        <f t="shared" si="41"/>
        <v>#VALUE!</v>
      </c>
      <c r="AL199" s="91" t="e">
        <f t="shared" si="40"/>
        <v>#VALUE!</v>
      </c>
      <c r="AM199" s="91">
        <f t="shared" si="40"/>
        <v>1</v>
      </c>
      <c r="AN199" s="91" t="e">
        <f t="shared" si="40"/>
        <v>#VALUE!</v>
      </c>
      <c r="AO199" s="91">
        <f t="shared" si="42"/>
        <v>22331.714285714283</v>
      </c>
      <c r="AP199" s="91">
        <f t="shared" si="43"/>
        <v>0.81007151904402463</v>
      </c>
      <c r="AQ199" s="91" t="e">
        <f t="shared" si="44"/>
        <v>#VALUE!</v>
      </c>
      <c r="AR199" s="91" t="e">
        <f t="shared" si="45"/>
        <v>#VALUE!</v>
      </c>
      <c r="AS199" s="91" t="e">
        <f t="shared" si="46"/>
        <v>#VALUE!</v>
      </c>
      <c r="AT199" s="91">
        <f t="shared" si="47"/>
        <v>0.18992848095597548</v>
      </c>
      <c r="AU199" s="91" t="e">
        <f t="shared" si="48"/>
        <v>#VALUE!</v>
      </c>
    </row>
    <row r="200" spans="1:47" ht="31.2" x14ac:dyDescent="0.3">
      <c r="A200" s="111">
        <v>154</v>
      </c>
      <c r="B200" s="103" t="s">
        <v>3662</v>
      </c>
      <c r="C200" s="103" t="s">
        <v>3663</v>
      </c>
      <c r="D200" s="103">
        <f>VLOOKUP(C200,'[2]PY数据库匹配筛选化合物(未去除重复)'!$B:$Q,12,0)</f>
        <v>0</v>
      </c>
      <c r="E200" s="103">
        <v>8.4990000000000006</v>
      </c>
      <c r="F200" s="103" t="s">
        <v>570</v>
      </c>
      <c r="G200" s="103"/>
      <c r="H200" s="103"/>
      <c r="I200" s="103">
        <v>99</v>
      </c>
      <c r="J200" s="103">
        <v>93.9</v>
      </c>
      <c r="K200" s="103">
        <v>100</v>
      </c>
      <c r="L200" s="103">
        <v>902</v>
      </c>
      <c r="M200" s="103">
        <v>949</v>
      </c>
      <c r="N200" s="103" t="s">
        <v>87</v>
      </c>
      <c r="O200" s="103">
        <v>0</v>
      </c>
      <c r="P200" s="103"/>
      <c r="Q200" s="103">
        <v>2994341.4285714286</v>
      </c>
      <c r="R200" s="103">
        <v>35109.5</v>
      </c>
      <c r="S200" s="103"/>
      <c r="T200" s="104" t="s">
        <v>87</v>
      </c>
      <c r="U200" s="104" t="s">
        <v>87</v>
      </c>
      <c r="V200" s="104" t="s">
        <v>87</v>
      </c>
      <c r="W200" s="104">
        <v>245044.85714285713</v>
      </c>
      <c r="X200" s="104">
        <v>1165045.7142857143</v>
      </c>
      <c r="Y200" s="104" t="s">
        <v>87</v>
      </c>
      <c r="Z200" s="90">
        <v>4</v>
      </c>
      <c r="AA200" s="118" t="e">
        <v>#DIV/0!</v>
      </c>
      <c r="AB200" s="118" t="e">
        <v>#DIV/0!</v>
      </c>
      <c r="AC200" s="118" t="e">
        <v>#DIV/0!</v>
      </c>
      <c r="AD200" s="118">
        <v>1</v>
      </c>
      <c r="AE200" s="118">
        <v>0.5</v>
      </c>
      <c r="AF200" s="118">
        <v>0</v>
      </c>
      <c r="AG200" s="90">
        <f t="shared" ref="AG200:AG263" si="49">COUNTIF(AA200:AF200,"&gt;0")</f>
        <v>2</v>
      </c>
      <c r="AH200" s="91">
        <f t="shared" ref="AH200:AH263" si="50">MIN(T200:Y200)</f>
        <v>245044.85714285713</v>
      </c>
      <c r="AI200" s="91" t="e">
        <f t="shared" si="41"/>
        <v>#VALUE!</v>
      </c>
      <c r="AJ200" s="91" t="e">
        <f t="shared" si="41"/>
        <v>#VALUE!</v>
      </c>
      <c r="AK200" s="91" t="e">
        <f t="shared" si="41"/>
        <v>#VALUE!</v>
      </c>
      <c r="AL200" s="91">
        <f t="shared" si="40"/>
        <v>1</v>
      </c>
      <c r="AM200" s="91">
        <f t="shared" si="40"/>
        <v>4.754418141518113</v>
      </c>
      <c r="AN200" s="91" t="e">
        <f t="shared" si="40"/>
        <v>#VALUE!</v>
      </c>
      <c r="AO200" s="91">
        <f t="shared" si="42"/>
        <v>1410090.5714285714</v>
      </c>
      <c r="AP200" s="91" t="e">
        <f t="shared" si="43"/>
        <v>#VALUE!</v>
      </c>
      <c r="AQ200" s="91" t="e">
        <f t="shared" si="44"/>
        <v>#VALUE!</v>
      </c>
      <c r="AR200" s="91" t="e">
        <f t="shared" si="45"/>
        <v>#VALUE!</v>
      </c>
      <c r="AS200" s="91">
        <f t="shared" si="46"/>
        <v>0.17377951608782172</v>
      </c>
      <c r="AT200" s="91">
        <f t="shared" si="47"/>
        <v>0.82622048391217839</v>
      </c>
      <c r="AU200" s="91" t="e">
        <f t="shared" si="48"/>
        <v>#VALUE!</v>
      </c>
    </row>
    <row r="201" spans="1:47" ht="31.2" x14ac:dyDescent="0.3">
      <c r="A201" s="111">
        <v>155</v>
      </c>
      <c r="B201" s="103" t="s">
        <v>3664</v>
      </c>
      <c r="C201" s="103" t="s">
        <v>3665</v>
      </c>
      <c r="D201" s="103">
        <f>VLOOKUP(C201,'[2]PY数据库匹配筛选化合物(未去除重复)'!$B:$Q,12,0)</f>
        <v>0</v>
      </c>
      <c r="E201" s="103">
        <v>8.5519999999999996</v>
      </c>
      <c r="F201" s="103" t="s">
        <v>1176</v>
      </c>
      <c r="G201" s="103"/>
      <c r="H201" s="103"/>
      <c r="I201" s="103">
        <v>99.6</v>
      </c>
      <c r="J201" s="103">
        <v>98.3</v>
      </c>
      <c r="K201" s="103">
        <v>100</v>
      </c>
      <c r="L201" s="103">
        <v>754</v>
      </c>
      <c r="M201" s="103">
        <v>979</v>
      </c>
      <c r="N201" s="103" t="s">
        <v>87</v>
      </c>
      <c r="O201" s="103">
        <v>0</v>
      </c>
      <c r="P201" s="103"/>
      <c r="Q201" s="103">
        <v>192815.71428571429</v>
      </c>
      <c r="R201" s="103" t="s">
        <v>87</v>
      </c>
      <c r="S201" s="103"/>
      <c r="T201" s="104">
        <v>6386.8571428571431</v>
      </c>
      <c r="U201" s="104" t="s">
        <v>87</v>
      </c>
      <c r="V201" s="104">
        <v>2748.2857142857142</v>
      </c>
      <c r="W201" s="104" t="s">
        <v>87</v>
      </c>
      <c r="X201" s="104" t="s">
        <v>87</v>
      </c>
      <c r="Y201" s="104" t="s">
        <v>87</v>
      </c>
      <c r="Z201" s="90">
        <v>3</v>
      </c>
      <c r="AA201" s="118">
        <v>1</v>
      </c>
      <c r="AB201" s="118">
        <v>0</v>
      </c>
      <c r="AC201" s="118">
        <v>0.5</v>
      </c>
      <c r="AD201" s="118">
        <v>0</v>
      </c>
      <c r="AE201" s="118">
        <v>0</v>
      </c>
      <c r="AF201" s="118">
        <v>0</v>
      </c>
      <c r="AG201" s="90">
        <f t="shared" si="49"/>
        <v>2</v>
      </c>
      <c r="AH201" s="91">
        <f t="shared" si="50"/>
        <v>2748.2857142857142</v>
      </c>
      <c r="AI201" s="91">
        <f t="shared" si="41"/>
        <v>2.3239421977336523</v>
      </c>
      <c r="AJ201" s="91" t="e">
        <f t="shared" si="41"/>
        <v>#VALUE!</v>
      </c>
      <c r="AK201" s="91">
        <f t="shared" si="41"/>
        <v>1</v>
      </c>
      <c r="AL201" s="91" t="e">
        <f t="shared" si="40"/>
        <v>#VALUE!</v>
      </c>
      <c r="AM201" s="91" t="e">
        <f t="shared" si="40"/>
        <v>#VALUE!</v>
      </c>
      <c r="AN201" s="91" t="e">
        <f t="shared" si="40"/>
        <v>#VALUE!</v>
      </c>
      <c r="AO201" s="91">
        <f t="shared" si="42"/>
        <v>9135.1428571428569</v>
      </c>
      <c r="AP201" s="91">
        <f t="shared" si="43"/>
        <v>0.6991524098458074</v>
      </c>
      <c r="AQ201" s="91" t="e">
        <f t="shared" si="44"/>
        <v>#VALUE!</v>
      </c>
      <c r="AR201" s="91">
        <f t="shared" si="45"/>
        <v>0.3008475901541926</v>
      </c>
      <c r="AS201" s="91" t="e">
        <f t="shared" si="46"/>
        <v>#VALUE!</v>
      </c>
      <c r="AT201" s="91" t="e">
        <f t="shared" si="47"/>
        <v>#VALUE!</v>
      </c>
      <c r="AU201" s="91" t="e">
        <f t="shared" si="48"/>
        <v>#VALUE!</v>
      </c>
    </row>
    <row r="202" spans="1:47" ht="62.4" x14ac:dyDescent="0.3">
      <c r="A202" s="111">
        <v>156</v>
      </c>
      <c r="B202" s="103" t="s">
        <v>3666</v>
      </c>
      <c r="C202" s="103" t="s">
        <v>3667</v>
      </c>
      <c r="D202" s="103">
        <f>VLOOKUP(C202,'[2]PY数据库匹配筛选化合物(未去除重复)'!$B:$Q,12,0)</f>
        <v>0</v>
      </c>
      <c r="E202" s="103">
        <v>8.5760000000000005</v>
      </c>
      <c r="F202" s="103" t="s">
        <v>3668</v>
      </c>
      <c r="G202" s="103"/>
      <c r="H202" s="103"/>
      <c r="I202" s="103">
        <v>98.9</v>
      </c>
      <c r="J202" s="103">
        <v>100</v>
      </c>
      <c r="K202" s="103">
        <v>100</v>
      </c>
      <c r="L202" s="103">
        <v>866</v>
      </c>
      <c r="M202" s="103">
        <v>945</v>
      </c>
      <c r="N202" s="103" t="s">
        <v>87</v>
      </c>
      <c r="O202" s="103">
        <v>0</v>
      </c>
      <c r="P202" s="103"/>
      <c r="Q202" s="103">
        <v>60544.285714285717</v>
      </c>
      <c r="R202" s="103">
        <v>1940</v>
      </c>
      <c r="S202" s="103"/>
      <c r="T202" s="104" t="s">
        <v>87</v>
      </c>
      <c r="U202" s="104" t="s">
        <v>87</v>
      </c>
      <c r="V202" s="104" t="s">
        <v>87</v>
      </c>
      <c r="W202" s="104">
        <v>17495.142857142859</v>
      </c>
      <c r="X202" s="104">
        <v>42907.428571428572</v>
      </c>
      <c r="Y202" s="104" t="s">
        <v>87</v>
      </c>
      <c r="Z202" s="90">
        <v>4</v>
      </c>
      <c r="AA202" s="118" t="e">
        <v>#DIV/0!</v>
      </c>
      <c r="AB202" s="118" t="e">
        <v>#DIV/0!</v>
      </c>
      <c r="AC202" s="118" t="e">
        <v>#DIV/0!</v>
      </c>
      <c r="AD202" s="118">
        <v>1</v>
      </c>
      <c r="AE202" s="118">
        <v>0.5</v>
      </c>
      <c r="AF202" s="118">
        <v>0</v>
      </c>
      <c r="AG202" s="90">
        <f t="shared" si="49"/>
        <v>2</v>
      </c>
      <c r="AH202" s="91">
        <f t="shared" si="50"/>
        <v>17495.142857142859</v>
      </c>
      <c r="AI202" s="91" t="e">
        <f t="shared" si="41"/>
        <v>#VALUE!</v>
      </c>
      <c r="AJ202" s="91" t="e">
        <f t="shared" si="41"/>
        <v>#VALUE!</v>
      </c>
      <c r="AK202" s="91" t="e">
        <f t="shared" si="41"/>
        <v>#VALUE!</v>
      </c>
      <c r="AL202" s="91">
        <f t="shared" si="40"/>
        <v>1</v>
      </c>
      <c r="AM202" s="91">
        <f t="shared" si="40"/>
        <v>2.4525337644734049</v>
      </c>
      <c r="AN202" s="91" t="e">
        <f t="shared" si="40"/>
        <v>#VALUE!</v>
      </c>
      <c r="AO202" s="91">
        <f t="shared" si="42"/>
        <v>60402.571428571435</v>
      </c>
      <c r="AP202" s="91" t="e">
        <f t="shared" si="43"/>
        <v>#VALUE!</v>
      </c>
      <c r="AQ202" s="91" t="e">
        <f t="shared" si="44"/>
        <v>#VALUE!</v>
      </c>
      <c r="AR202" s="91" t="e">
        <f t="shared" si="45"/>
        <v>#VALUE!</v>
      </c>
      <c r="AS202" s="91">
        <f t="shared" si="46"/>
        <v>0.28964235202853239</v>
      </c>
      <c r="AT202" s="91">
        <f t="shared" si="47"/>
        <v>0.71035764797146761</v>
      </c>
      <c r="AU202" s="91" t="e">
        <f t="shared" si="48"/>
        <v>#VALUE!</v>
      </c>
    </row>
    <row r="203" spans="1:47" ht="46.8" x14ac:dyDescent="0.3">
      <c r="A203" s="111">
        <v>157</v>
      </c>
      <c r="B203" s="103" t="s">
        <v>3669</v>
      </c>
      <c r="C203" s="103" t="s">
        <v>3670</v>
      </c>
      <c r="D203" s="103">
        <f>VLOOKUP(C203,'[2]PY数据库匹配筛选化合物(未去除重复)'!$B:$Q,12,0)</f>
        <v>0</v>
      </c>
      <c r="E203" s="103">
        <v>8.6869999999999994</v>
      </c>
      <c r="F203" s="103" t="s">
        <v>578</v>
      </c>
      <c r="G203" s="103"/>
      <c r="H203" s="103"/>
      <c r="I203" s="103">
        <v>99.2</v>
      </c>
      <c r="J203" s="103">
        <v>94.2</v>
      </c>
      <c r="K203" s="103">
        <v>100</v>
      </c>
      <c r="L203" s="103">
        <v>927</v>
      </c>
      <c r="M203" s="103">
        <v>957</v>
      </c>
      <c r="N203" s="103" t="s">
        <v>87</v>
      </c>
      <c r="O203" s="103">
        <v>0</v>
      </c>
      <c r="P203" s="103"/>
      <c r="Q203" s="103">
        <v>3417666.7142857146</v>
      </c>
      <c r="R203" s="103">
        <v>4156.5</v>
      </c>
      <c r="S203" s="103"/>
      <c r="T203" s="104">
        <v>2428.1428571428569</v>
      </c>
      <c r="U203" s="104">
        <v>8101</v>
      </c>
      <c r="V203" s="104"/>
      <c r="W203" s="104">
        <v>120220.71428571429</v>
      </c>
      <c r="X203" s="104">
        <v>1569005.2857142857</v>
      </c>
      <c r="Y203" s="104">
        <v>256447.57142857142</v>
      </c>
      <c r="Z203" s="90">
        <v>7</v>
      </c>
      <c r="AA203" s="118">
        <v>1</v>
      </c>
      <c r="AB203" s="118">
        <v>0.5</v>
      </c>
      <c r="AC203" s="118">
        <v>0</v>
      </c>
      <c r="AD203" s="118">
        <v>0.33333333333333331</v>
      </c>
      <c r="AE203" s="118">
        <v>0.25</v>
      </c>
      <c r="AF203" s="118">
        <v>0.2</v>
      </c>
      <c r="AG203" s="90">
        <f t="shared" si="49"/>
        <v>5</v>
      </c>
      <c r="AH203" s="91">
        <f t="shared" si="50"/>
        <v>2428.1428571428569</v>
      </c>
      <c r="AI203" s="91">
        <f t="shared" si="41"/>
        <v>1</v>
      </c>
      <c r="AJ203" s="91">
        <f t="shared" si="41"/>
        <v>3.3362946402306295</v>
      </c>
      <c r="AK203" s="91">
        <f t="shared" si="41"/>
        <v>0</v>
      </c>
      <c r="AL203" s="91">
        <f t="shared" si="40"/>
        <v>49.511384361946234</v>
      </c>
      <c r="AM203" s="91">
        <f t="shared" si="40"/>
        <v>646.17503088780381</v>
      </c>
      <c r="AN203" s="91">
        <f t="shared" si="40"/>
        <v>105.61469671118434</v>
      </c>
      <c r="AO203" s="91">
        <f t="shared" si="42"/>
        <v>1956202.7142857141</v>
      </c>
      <c r="AP203" s="91">
        <f t="shared" si="43"/>
        <v>1.2412531888493297E-3</v>
      </c>
      <c r="AQ203" s="91">
        <f t="shared" si="44"/>
        <v>4.1411863611271957E-3</v>
      </c>
      <c r="AR203" s="91">
        <f t="shared" si="45"/>
        <v>0</v>
      </c>
      <c r="AS203" s="91">
        <f t="shared" si="46"/>
        <v>6.1456163723610596E-2</v>
      </c>
      <c r="AT203" s="91">
        <f t="shared" si="47"/>
        <v>0.80206681764430054</v>
      </c>
      <c r="AU203" s="91">
        <f t="shared" si="48"/>
        <v>0.13109457908211236</v>
      </c>
    </row>
    <row r="204" spans="1:47" ht="62.4" x14ac:dyDescent="0.3">
      <c r="A204" s="111">
        <v>158</v>
      </c>
      <c r="B204" s="103" t="s">
        <v>3671</v>
      </c>
      <c r="C204" s="103" t="s">
        <v>3672</v>
      </c>
      <c r="D204" s="103">
        <f>VLOOKUP(C204,'[2]PY数据库匹配筛选化合物(未去除重复)'!$B:$Q,12,0)</f>
        <v>0</v>
      </c>
      <c r="E204" s="103">
        <v>8.7159999999999993</v>
      </c>
      <c r="F204" s="103" t="s">
        <v>3673</v>
      </c>
      <c r="G204" s="103"/>
      <c r="H204" s="103"/>
      <c r="I204" s="103">
        <v>96.7</v>
      </c>
      <c r="J204" s="103">
        <v>95</v>
      </c>
      <c r="K204" s="103">
        <v>100</v>
      </c>
      <c r="L204" s="103">
        <v>811</v>
      </c>
      <c r="M204" s="103">
        <v>834</v>
      </c>
      <c r="N204" s="103" t="s">
        <v>87</v>
      </c>
      <c r="O204" s="103">
        <v>0</v>
      </c>
      <c r="P204" s="103"/>
      <c r="Q204" s="103">
        <v>854060</v>
      </c>
      <c r="R204" s="103">
        <v>7789</v>
      </c>
      <c r="S204" s="103"/>
      <c r="T204" s="104">
        <v>44388</v>
      </c>
      <c r="U204" s="104" t="s">
        <v>87</v>
      </c>
      <c r="V204" s="104" t="s">
        <v>87</v>
      </c>
      <c r="W204" s="104">
        <v>17098.285714285714</v>
      </c>
      <c r="X204" s="104">
        <v>470354.85714285716</v>
      </c>
      <c r="Y204" s="104">
        <v>22273.428571428572</v>
      </c>
      <c r="Z204" s="90">
        <v>6</v>
      </c>
      <c r="AA204" s="118">
        <v>1</v>
      </c>
      <c r="AB204" s="118">
        <v>0</v>
      </c>
      <c r="AC204" s="118">
        <v>0</v>
      </c>
      <c r="AD204" s="118">
        <v>0.5</v>
      </c>
      <c r="AE204" s="118">
        <v>0.33333333333333331</v>
      </c>
      <c r="AF204" s="118">
        <v>0.25</v>
      </c>
      <c r="AG204" s="90">
        <f t="shared" si="49"/>
        <v>4</v>
      </c>
      <c r="AH204" s="91">
        <f t="shared" si="50"/>
        <v>17098.285714285714</v>
      </c>
      <c r="AI204" s="91">
        <f t="shared" si="41"/>
        <v>2.59604972929617</v>
      </c>
      <c r="AJ204" s="91" t="e">
        <f t="shared" si="41"/>
        <v>#VALUE!</v>
      </c>
      <c r="AK204" s="91" t="e">
        <f t="shared" si="41"/>
        <v>#VALUE!</v>
      </c>
      <c r="AL204" s="91">
        <f t="shared" si="40"/>
        <v>1</v>
      </c>
      <c r="AM204" s="91">
        <f t="shared" si="40"/>
        <v>27.508889780094915</v>
      </c>
      <c r="AN204" s="91">
        <f t="shared" si="40"/>
        <v>1.3026702760510662</v>
      </c>
      <c r="AO204" s="91">
        <f t="shared" si="42"/>
        <v>554114.57142857136</v>
      </c>
      <c r="AP204" s="91">
        <f t="shared" si="43"/>
        <v>8.0106177113448959E-2</v>
      </c>
      <c r="AQ204" s="91" t="e">
        <f t="shared" si="44"/>
        <v>#VALUE!</v>
      </c>
      <c r="AR204" s="91" t="e">
        <f t="shared" si="45"/>
        <v>#VALUE!</v>
      </c>
      <c r="AS204" s="91">
        <f t="shared" si="46"/>
        <v>3.0856950161415823E-2</v>
      </c>
      <c r="AT204" s="91">
        <f t="shared" si="47"/>
        <v>0.84884044094026978</v>
      </c>
      <c r="AU204" s="91">
        <f t="shared" si="48"/>
        <v>4.0196431784865538E-2</v>
      </c>
    </row>
    <row r="205" spans="1:47" ht="46.8" x14ac:dyDescent="0.3">
      <c r="A205" s="111">
        <v>159</v>
      </c>
      <c r="B205" s="103" t="s">
        <v>3674</v>
      </c>
      <c r="C205" s="103" t="s">
        <v>3675</v>
      </c>
      <c r="D205" s="103">
        <f>VLOOKUP(C205,'[2]PY数据库匹配筛选化合物(未去除重复)'!$B:$Q,12,0)</f>
        <v>0</v>
      </c>
      <c r="E205" s="103">
        <v>8.7249999999999996</v>
      </c>
      <c r="F205" s="103" t="s">
        <v>145</v>
      </c>
      <c r="G205" s="103"/>
      <c r="H205" s="103"/>
      <c r="I205" s="103">
        <v>98.8</v>
      </c>
      <c r="J205" s="103">
        <v>91.3</v>
      </c>
      <c r="K205" s="103">
        <v>100</v>
      </c>
      <c r="L205" s="103">
        <v>784</v>
      </c>
      <c r="M205" s="103">
        <v>939</v>
      </c>
      <c r="N205" s="103" t="s">
        <v>87</v>
      </c>
      <c r="O205" s="103">
        <v>0</v>
      </c>
      <c r="P205" s="103"/>
      <c r="Q205" s="103">
        <v>3646597.1428571432</v>
      </c>
      <c r="R205" s="103">
        <v>15867</v>
      </c>
      <c r="S205" s="103"/>
      <c r="T205" s="104">
        <v>21167.142857142859</v>
      </c>
      <c r="U205" s="104">
        <v>36257.142857142855</v>
      </c>
      <c r="V205" s="104" t="s">
        <v>87</v>
      </c>
      <c r="W205" s="104">
        <v>131465.71428571429</v>
      </c>
      <c r="X205" s="104">
        <v>348959.42857142858</v>
      </c>
      <c r="Y205" s="104" t="s">
        <v>87</v>
      </c>
      <c r="Z205" s="90">
        <v>6</v>
      </c>
      <c r="AA205" s="118">
        <v>1</v>
      </c>
      <c r="AB205" s="118">
        <v>0.5</v>
      </c>
      <c r="AC205" s="118">
        <v>0</v>
      </c>
      <c r="AD205" s="118">
        <v>0.33333333333333331</v>
      </c>
      <c r="AE205" s="118">
        <v>0.25</v>
      </c>
      <c r="AF205" s="118">
        <v>0</v>
      </c>
      <c r="AG205" s="90">
        <f t="shared" si="49"/>
        <v>4</v>
      </c>
      <c r="AH205" s="91">
        <f t="shared" si="50"/>
        <v>21167.142857142859</v>
      </c>
      <c r="AI205" s="91">
        <f t="shared" si="41"/>
        <v>1</v>
      </c>
      <c r="AJ205" s="91">
        <f t="shared" si="41"/>
        <v>1.7128973476412226</v>
      </c>
      <c r="AK205" s="91" t="e">
        <f t="shared" si="41"/>
        <v>#VALUE!</v>
      </c>
      <c r="AL205" s="91">
        <f t="shared" si="40"/>
        <v>6.2108389012620639</v>
      </c>
      <c r="AM205" s="91">
        <f t="shared" si="40"/>
        <v>16.48590132955389</v>
      </c>
      <c r="AN205" s="91" t="e">
        <f t="shared" si="40"/>
        <v>#VALUE!</v>
      </c>
      <c r="AO205" s="91">
        <f t="shared" si="42"/>
        <v>537849.42857142864</v>
      </c>
      <c r="AP205" s="91">
        <f t="shared" si="43"/>
        <v>3.9355146129585919E-2</v>
      </c>
      <c r="AQ205" s="91">
        <f t="shared" si="44"/>
        <v>6.741132542140045E-2</v>
      </c>
      <c r="AR205" s="91" t="e">
        <f t="shared" si="45"/>
        <v>#VALUE!</v>
      </c>
      <c r="AS205" s="91">
        <f t="shared" si="46"/>
        <v>0.24442847254648536</v>
      </c>
      <c r="AT205" s="91">
        <f t="shared" si="47"/>
        <v>0.64880505590252813</v>
      </c>
      <c r="AU205" s="91" t="e">
        <f t="shared" si="48"/>
        <v>#VALUE!</v>
      </c>
    </row>
    <row r="206" spans="1:47" x14ac:dyDescent="0.3">
      <c r="A206" s="111">
        <v>160</v>
      </c>
      <c r="B206" s="103" t="s">
        <v>3676</v>
      </c>
      <c r="C206" s="103" t="s">
        <v>3677</v>
      </c>
      <c r="D206" s="103" t="str">
        <f>VLOOKUP(C206,'[2]PY数据库匹配筛选化合物(未去除重复)'!$B:$Q,12,0)</f>
        <v>32398-68-8</v>
      </c>
      <c r="E206" s="103">
        <v>8.7579999999999991</v>
      </c>
      <c r="F206" s="103" t="s">
        <v>463</v>
      </c>
      <c r="G206" s="103"/>
      <c r="H206" s="103"/>
      <c r="I206" s="103">
        <v>97.9</v>
      </c>
      <c r="J206" s="103">
        <v>100</v>
      </c>
      <c r="K206" s="103">
        <v>100</v>
      </c>
      <c r="L206" s="103">
        <v>885</v>
      </c>
      <c r="M206" s="103">
        <v>895</v>
      </c>
      <c r="N206" s="103">
        <v>1573</v>
      </c>
      <c r="O206" s="103">
        <v>896.07100000000003</v>
      </c>
      <c r="P206" s="103"/>
      <c r="Q206" s="103">
        <v>107172.85714285714</v>
      </c>
      <c r="R206" s="103">
        <v>2647.5</v>
      </c>
      <c r="S206" s="103"/>
      <c r="T206" s="104">
        <v>9775.1428571428569</v>
      </c>
      <c r="U206" s="104">
        <v>22906.571428571428</v>
      </c>
      <c r="V206" s="104" t="s">
        <v>87</v>
      </c>
      <c r="W206" s="104" t="s">
        <v>87</v>
      </c>
      <c r="X206" s="104" t="s">
        <v>87</v>
      </c>
      <c r="Y206" s="104">
        <v>662</v>
      </c>
      <c r="Z206" s="90">
        <v>5</v>
      </c>
      <c r="AA206" s="118">
        <v>1</v>
      </c>
      <c r="AB206" s="118">
        <v>0.5</v>
      </c>
      <c r="AC206" s="118">
        <v>0</v>
      </c>
      <c r="AD206" s="118">
        <v>0</v>
      </c>
      <c r="AE206" s="118">
        <v>0</v>
      </c>
      <c r="AF206" s="118">
        <v>0.33333333333333331</v>
      </c>
      <c r="AG206" s="90">
        <f t="shared" si="49"/>
        <v>3</v>
      </c>
      <c r="AH206" s="91">
        <f t="shared" si="50"/>
        <v>662</v>
      </c>
      <c r="AI206" s="91">
        <f t="shared" si="41"/>
        <v>14.766076823478636</v>
      </c>
      <c r="AJ206" s="91">
        <f t="shared" si="41"/>
        <v>34.602071644367719</v>
      </c>
      <c r="AK206" s="91" t="e">
        <f t="shared" si="41"/>
        <v>#VALUE!</v>
      </c>
      <c r="AL206" s="91" t="e">
        <f t="shared" si="40"/>
        <v>#VALUE!</v>
      </c>
      <c r="AM206" s="91" t="e">
        <f t="shared" si="40"/>
        <v>#VALUE!</v>
      </c>
      <c r="AN206" s="91">
        <f t="shared" si="40"/>
        <v>1</v>
      </c>
      <c r="AO206" s="91">
        <f t="shared" si="42"/>
        <v>33343.714285714283</v>
      </c>
      <c r="AP206" s="91">
        <f t="shared" si="43"/>
        <v>0.29316298638424038</v>
      </c>
      <c r="AQ206" s="91">
        <f t="shared" si="44"/>
        <v>0.68698319666161112</v>
      </c>
      <c r="AR206" s="91" t="e">
        <f t="shared" si="45"/>
        <v>#VALUE!</v>
      </c>
      <c r="AS206" s="91" t="e">
        <f t="shared" si="46"/>
        <v>#VALUE!</v>
      </c>
      <c r="AT206" s="91" t="e">
        <f t="shared" si="47"/>
        <v>#VALUE!</v>
      </c>
      <c r="AU206" s="91">
        <f t="shared" si="48"/>
        <v>1.9853816954148566E-2</v>
      </c>
    </row>
    <row r="207" spans="1:47" ht="31.2" x14ac:dyDescent="0.3">
      <c r="A207" s="111">
        <v>161</v>
      </c>
      <c r="B207" s="103" t="s">
        <v>3678</v>
      </c>
      <c r="C207" s="103" t="s">
        <v>626</v>
      </c>
      <c r="D207" s="103">
        <f>VLOOKUP(C207,'[2]PY数据库匹配筛选化合物(未去除重复)'!$B:$Q,12,0)</f>
        <v>0</v>
      </c>
      <c r="E207" s="103">
        <v>8.8780000000000001</v>
      </c>
      <c r="F207" s="103" t="s">
        <v>393</v>
      </c>
      <c r="G207" s="103"/>
      <c r="H207" s="103"/>
      <c r="I207" s="103">
        <v>99.6</v>
      </c>
      <c r="J207" s="103">
        <v>97.9</v>
      </c>
      <c r="K207" s="103">
        <v>100</v>
      </c>
      <c r="L207" s="103">
        <v>938</v>
      </c>
      <c r="M207" s="103">
        <v>981</v>
      </c>
      <c r="N207" s="103" t="s">
        <v>87</v>
      </c>
      <c r="O207" s="103">
        <v>0</v>
      </c>
      <c r="P207" s="103"/>
      <c r="Q207" s="103">
        <v>24098.571428571431</v>
      </c>
      <c r="R207" s="103" t="s">
        <v>87</v>
      </c>
      <c r="S207" s="103"/>
      <c r="T207" s="104">
        <v>4177.4285714285716</v>
      </c>
      <c r="U207" s="104">
        <v>1131.1428571428571</v>
      </c>
      <c r="V207" s="104">
        <v>1429.4285714285713</v>
      </c>
      <c r="W207" s="104">
        <v>35856.857142857145</v>
      </c>
      <c r="X207" s="104">
        <v>25214</v>
      </c>
      <c r="Y207" s="104" t="s">
        <v>87</v>
      </c>
      <c r="Z207" s="90">
        <v>6</v>
      </c>
      <c r="AA207" s="118">
        <v>1</v>
      </c>
      <c r="AB207" s="118">
        <v>0.5</v>
      </c>
      <c r="AC207" s="118">
        <v>0.33333333333333331</v>
      </c>
      <c r="AD207" s="118">
        <v>0.25</v>
      </c>
      <c r="AE207" s="118">
        <v>0.2</v>
      </c>
      <c r="AF207" s="118">
        <v>0</v>
      </c>
      <c r="AG207" s="90">
        <f t="shared" si="49"/>
        <v>5</v>
      </c>
      <c r="AH207" s="91">
        <f t="shared" si="50"/>
        <v>1131.1428571428571</v>
      </c>
      <c r="AI207" s="91">
        <f t="shared" si="41"/>
        <v>3.6931043192725439</v>
      </c>
      <c r="AJ207" s="91">
        <f t="shared" si="41"/>
        <v>1</v>
      </c>
      <c r="AK207" s="91">
        <f t="shared" si="41"/>
        <v>1.2637029552917403</v>
      </c>
      <c r="AL207" s="91">
        <f t="shared" si="40"/>
        <v>31.699671634251075</v>
      </c>
      <c r="AM207" s="91">
        <f t="shared" si="40"/>
        <v>22.290729982318769</v>
      </c>
      <c r="AN207" s="91" t="e">
        <f t="shared" si="40"/>
        <v>#VALUE!</v>
      </c>
      <c r="AO207" s="91">
        <f t="shared" si="42"/>
        <v>67808.857142857145</v>
      </c>
      <c r="AP207" s="91">
        <f t="shared" si="43"/>
        <v>6.1605942755055175E-2</v>
      </c>
      <c r="AQ207" s="91">
        <f t="shared" si="44"/>
        <v>1.6681343777256236E-2</v>
      </c>
      <c r="AR207" s="91">
        <f t="shared" si="45"/>
        <v>2.1080263429556188E-2</v>
      </c>
      <c r="AS207" s="91">
        <f t="shared" si="46"/>
        <v>0.52879312015708024</v>
      </c>
      <c r="AT207" s="91">
        <f t="shared" si="47"/>
        <v>0.37183932988105217</v>
      </c>
      <c r="AU207" s="91" t="e">
        <f t="shared" si="48"/>
        <v>#VALUE!</v>
      </c>
    </row>
    <row r="208" spans="1:47" ht="46.8" x14ac:dyDescent="0.3">
      <c r="A208" s="111">
        <v>162</v>
      </c>
      <c r="B208" s="103" t="s">
        <v>3679</v>
      </c>
      <c r="C208" s="103" t="s">
        <v>3680</v>
      </c>
      <c r="D208" s="103">
        <f>VLOOKUP(C208,'[2]PY数据库匹配筛选化合物(未去除重复)'!$B:$Q,12,0)</f>
        <v>0</v>
      </c>
      <c r="E208" s="103">
        <v>8.89</v>
      </c>
      <c r="F208" s="103" t="s">
        <v>1228</v>
      </c>
      <c r="G208" s="103"/>
      <c r="H208" s="103"/>
      <c r="I208" s="103">
        <v>96.3</v>
      </c>
      <c r="J208" s="103">
        <v>100</v>
      </c>
      <c r="K208" s="103">
        <v>100</v>
      </c>
      <c r="L208" s="103">
        <v>760</v>
      </c>
      <c r="M208" s="103">
        <v>812</v>
      </c>
      <c r="N208" s="103" t="s">
        <v>87</v>
      </c>
      <c r="O208" s="103">
        <v>0</v>
      </c>
      <c r="P208" s="103"/>
      <c r="Q208" s="103">
        <v>607602.85714285716</v>
      </c>
      <c r="R208" s="103" t="s">
        <v>87</v>
      </c>
      <c r="S208" s="103"/>
      <c r="T208" s="104">
        <v>87299.71428571429</v>
      </c>
      <c r="U208" s="104" t="s">
        <v>87</v>
      </c>
      <c r="V208" s="104" t="s">
        <v>87</v>
      </c>
      <c r="W208" s="104">
        <v>269749.71428571426</v>
      </c>
      <c r="X208" s="104" t="s">
        <v>87</v>
      </c>
      <c r="Y208" s="104" t="s">
        <v>87</v>
      </c>
      <c r="Z208" s="90">
        <v>3</v>
      </c>
      <c r="AA208" s="118">
        <v>1</v>
      </c>
      <c r="AB208" s="118">
        <v>0</v>
      </c>
      <c r="AC208" s="118">
        <v>0</v>
      </c>
      <c r="AD208" s="118">
        <v>0.5</v>
      </c>
      <c r="AE208" s="118">
        <v>0</v>
      </c>
      <c r="AF208" s="118">
        <v>0</v>
      </c>
      <c r="AG208" s="90">
        <f t="shared" si="49"/>
        <v>2</v>
      </c>
      <c r="AH208" s="91">
        <f t="shared" si="50"/>
        <v>87299.71428571429</v>
      </c>
      <c r="AI208" s="91">
        <f t="shared" si="41"/>
        <v>1</v>
      </c>
      <c r="AJ208" s="91" t="e">
        <f t="shared" si="41"/>
        <v>#VALUE!</v>
      </c>
      <c r="AK208" s="91" t="e">
        <f t="shared" si="41"/>
        <v>#VALUE!</v>
      </c>
      <c r="AL208" s="91">
        <f t="shared" si="40"/>
        <v>3.0899266566082688</v>
      </c>
      <c r="AM208" s="91" t="e">
        <f t="shared" si="40"/>
        <v>#VALUE!</v>
      </c>
      <c r="AN208" s="91" t="e">
        <f t="shared" si="40"/>
        <v>#VALUE!</v>
      </c>
      <c r="AO208" s="91">
        <f t="shared" si="42"/>
        <v>357049.42857142852</v>
      </c>
      <c r="AP208" s="91">
        <f t="shared" si="43"/>
        <v>0.24450316202718636</v>
      </c>
      <c r="AQ208" s="91" t="e">
        <f t="shared" si="44"/>
        <v>#VALUE!</v>
      </c>
      <c r="AR208" s="91" t="e">
        <f t="shared" si="45"/>
        <v>#VALUE!</v>
      </c>
      <c r="AS208" s="91">
        <f t="shared" si="46"/>
        <v>0.75549683797281375</v>
      </c>
      <c r="AT208" s="91" t="e">
        <f t="shared" si="47"/>
        <v>#VALUE!</v>
      </c>
      <c r="AU208" s="91" t="e">
        <f t="shared" si="48"/>
        <v>#VALUE!</v>
      </c>
    </row>
    <row r="209" spans="1:47" x14ac:dyDescent="0.3">
      <c r="A209" s="111">
        <v>163</v>
      </c>
      <c r="B209" s="103" t="s">
        <v>3681</v>
      </c>
      <c r="C209" s="103" t="s">
        <v>3682</v>
      </c>
      <c r="D209" s="103" t="str">
        <f>VLOOKUP(C209,'[2]PY数据库匹配筛选化合物(未去除重复)'!$B:$Q,12,0)</f>
        <v>10387-50-5</v>
      </c>
      <c r="E209" s="103">
        <v>8.8960000000000008</v>
      </c>
      <c r="F209" s="103" t="s">
        <v>2037</v>
      </c>
      <c r="G209" s="103"/>
      <c r="H209" s="103"/>
      <c r="I209" s="103">
        <v>97.3</v>
      </c>
      <c r="J209" s="103">
        <v>95.7</v>
      </c>
      <c r="K209" s="103">
        <v>100</v>
      </c>
      <c r="L209" s="103">
        <v>845</v>
      </c>
      <c r="M209" s="103">
        <v>864</v>
      </c>
      <c r="N209" s="103"/>
      <c r="O209" s="103"/>
      <c r="P209" s="103"/>
      <c r="Q209" s="103">
        <v>4088322.8571428573</v>
      </c>
      <c r="R209" s="103" t="s">
        <v>87</v>
      </c>
      <c r="S209" s="103"/>
      <c r="T209" s="104">
        <v>7676.2857142857147</v>
      </c>
      <c r="U209" s="104" t="s">
        <v>87</v>
      </c>
      <c r="V209" s="104" t="s">
        <v>87</v>
      </c>
      <c r="W209" s="104">
        <v>1334399.7142857143</v>
      </c>
      <c r="X209" s="104">
        <v>448962.85714285716</v>
      </c>
      <c r="Y209" s="104" t="s">
        <v>87</v>
      </c>
      <c r="Z209" s="90">
        <v>4</v>
      </c>
      <c r="AA209" s="118">
        <v>1</v>
      </c>
      <c r="AB209" s="118">
        <v>0</v>
      </c>
      <c r="AC209" s="118">
        <v>0</v>
      </c>
      <c r="AD209" s="118">
        <v>0.5</v>
      </c>
      <c r="AE209" s="118">
        <v>0.33333333333333331</v>
      </c>
      <c r="AF209" s="118">
        <v>0</v>
      </c>
      <c r="AG209" s="90">
        <f t="shared" si="49"/>
        <v>3</v>
      </c>
      <c r="AH209" s="91">
        <f t="shared" si="50"/>
        <v>7676.2857142857147</v>
      </c>
      <c r="AI209" s="91">
        <f t="shared" si="41"/>
        <v>1</v>
      </c>
      <c r="AJ209" s="91" t="e">
        <f t="shared" si="41"/>
        <v>#VALUE!</v>
      </c>
      <c r="AK209" s="91" t="e">
        <f t="shared" si="41"/>
        <v>#VALUE!</v>
      </c>
      <c r="AL209" s="91">
        <f t="shared" si="40"/>
        <v>173.83403431719208</v>
      </c>
      <c r="AM209" s="91">
        <f t="shared" si="40"/>
        <v>58.486991476532552</v>
      </c>
      <c r="AN209" s="91" t="e">
        <f t="shared" si="40"/>
        <v>#VALUE!</v>
      </c>
      <c r="AO209" s="91">
        <f t="shared" si="42"/>
        <v>1791038.8571428573</v>
      </c>
      <c r="AP209" s="91">
        <f t="shared" si="43"/>
        <v>4.2859403544886002E-3</v>
      </c>
      <c r="AQ209" s="91" t="e">
        <f t="shared" si="44"/>
        <v>#VALUE!</v>
      </c>
      <c r="AR209" s="91" t="e">
        <f t="shared" si="45"/>
        <v>#VALUE!</v>
      </c>
      <c r="AS209" s="91">
        <f t="shared" si="46"/>
        <v>0.74504230266360971</v>
      </c>
      <c r="AT209" s="91">
        <f t="shared" si="47"/>
        <v>0.25067175698190164</v>
      </c>
      <c r="AU209" s="91" t="e">
        <f t="shared" si="48"/>
        <v>#VALUE!</v>
      </c>
    </row>
    <row r="210" spans="1:47" ht="31.2" x14ac:dyDescent="0.3">
      <c r="A210" s="111">
        <v>164</v>
      </c>
      <c r="B210" s="103" t="s">
        <v>3683</v>
      </c>
      <c r="C210" s="103" t="s">
        <v>3684</v>
      </c>
      <c r="D210" s="103">
        <f>VLOOKUP(C210,'[2]PY数据库匹配筛选化合物(未去除重复)'!$B:$Q,12,0)</f>
        <v>0</v>
      </c>
      <c r="E210" s="103">
        <v>8.8989999999999991</v>
      </c>
      <c r="F210" s="103" t="s">
        <v>1597</v>
      </c>
      <c r="G210" s="103"/>
      <c r="H210" s="103"/>
      <c r="I210" s="103">
        <v>99.4</v>
      </c>
      <c r="J210" s="103">
        <v>94.9</v>
      </c>
      <c r="K210" s="103">
        <v>100</v>
      </c>
      <c r="L210" s="103">
        <v>794</v>
      </c>
      <c r="M210" s="103">
        <v>967</v>
      </c>
      <c r="N210" s="103" t="s">
        <v>87</v>
      </c>
      <c r="O210" s="103">
        <v>0</v>
      </c>
      <c r="P210" s="103"/>
      <c r="Q210" s="103">
        <v>25787</v>
      </c>
      <c r="R210" s="103" t="s">
        <v>87</v>
      </c>
      <c r="S210" s="103"/>
      <c r="T210" s="104"/>
      <c r="U210" s="104"/>
      <c r="V210" s="104"/>
      <c r="W210" s="104">
        <v>49518.142857142855</v>
      </c>
      <c r="X210" s="104">
        <v>104257.85714285714</v>
      </c>
      <c r="Y210" s="104" t="s">
        <v>87</v>
      </c>
      <c r="Z210" s="90">
        <v>3</v>
      </c>
      <c r="AA210" s="118" t="e">
        <v>#DIV/0!</v>
      </c>
      <c r="AB210" s="118" t="e">
        <v>#DIV/0!</v>
      </c>
      <c r="AC210" s="118" t="e">
        <v>#DIV/0!</v>
      </c>
      <c r="AD210" s="118">
        <v>1</v>
      </c>
      <c r="AE210" s="118">
        <v>0.5</v>
      </c>
      <c r="AF210" s="118">
        <v>0</v>
      </c>
      <c r="AG210" s="90">
        <f t="shared" si="49"/>
        <v>2</v>
      </c>
      <c r="AH210" s="91">
        <f t="shared" si="50"/>
        <v>49518.142857142855</v>
      </c>
      <c r="AI210" s="91">
        <f t="shared" si="41"/>
        <v>0</v>
      </c>
      <c r="AJ210" s="91">
        <f t="shared" si="41"/>
        <v>0</v>
      </c>
      <c r="AK210" s="91">
        <f t="shared" si="41"/>
        <v>0</v>
      </c>
      <c r="AL210" s="91">
        <f t="shared" si="40"/>
        <v>1</v>
      </c>
      <c r="AM210" s="91">
        <f t="shared" si="40"/>
        <v>2.1054476425667938</v>
      </c>
      <c r="AN210" s="91" t="e">
        <f t="shared" si="40"/>
        <v>#VALUE!</v>
      </c>
      <c r="AO210" s="91">
        <f t="shared" si="42"/>
        <v>153776</v>
      </c>
      <c r="AP210" s="91">
        <f t="shared" si="43"/>
        <v>0</v>
      </c>
      <c r="AQ210" s="91">
        <f t="shared" si="44"/>
        <v>0</v>
      </c>
      <c r="AR210" s="91">
        <f t="shared" si="45"/>
        <v>0</v>
      </c>
      <c r="AS210" s="91">
        <f t="shared" si="46"/>
        <v>0.3220147673053198</v>
      </c>
      <c r="AT210" s="91">
        <f t="shared" si="47"/>
        <v>0.67798523269468025</v>
      </c>
      <c r="AU210" s="91" t="e">
        <f t="shared" si="48"/>
        <v>#VALUE!</v>
      </c>
    </row>
    <row r="211" spans="1:47" x14ac:dyDescent="0.3">
      <c r="A211" s="111">
        <v>165</v>
      </c>
      <c r="B211" s="103" t="s">
        <v>3685</v>
      </c>
      <c r="C211" s="103" t="s">
        <v>639</v>
      </c>
      <c r="D211" s="103" t="str">
        <f>VLOOKUP(C211,'[2]PY数据库匹配筛选化合物(未去除重复)'!$B:$Q,12,0)</f>
        <v>56292-65-0</v>
      </c>
      <c r="E211" s="103">
        <v>8.9130000000000003</v>
      </c>
      <c r="F211" s="103" t="s">
        <v>640</v>
      </c>
      <c r="G211" s="103"/>
      <c r="H211" s="103"/>
      <c r="I211" s="103">
        <v>99.3</v>
      </c>
      <c r="J211" s="103">
        <v>100</v>
      </c>
      <c r="K211" s="103">
        <v>100</v>
      </c>
      <c r="L211" s="103">
        <v>819</v>
      </c>
      <c r="M211" s="103">
        <v>963</v>
      </c>
      <c r="N211" s="103">
        <v>1597</v>
      </c>
      <c r="O211" s="103">
        <v>1319.8217</v>
      </c>
      <c r="P211" s="103"/>
      <c r="Q211" s="103">
        <v>27211.357142857145</v>
      </c>
      <c r="R211" s="103"/>
      <c r="S211" s="103"/>
      <c r="T211" s="104">
        <v>36073.357142857145</v>
      </c>
      <c r="U211" s="104"/>
      <c r="V211" s="104" t="s">
        <v>87</v>
      </c>
      <c r="W211" s="104"/>
      <c r="X211" s="104"/>
      <c r="Y211" s="104" t="s">
        <v>87</v>
      </c>
      <c r="Z211" s="90">
        <v>2</v>
      </c>
      <c r="AA211" s="118">
        <v>1</v>
      </c>
      <c r="AB211" s="118">
        <v>0</v>
      </c>
      <c r="AC211" s="118">
        <v>0</v>
      </c>
      <c r="AD211" s="118">
        <v>0</v>
      </c>
      <c r="AE211" s="118">
        <v>0</v>
      </c>
      <c r="AF211" s="118">
        <v>0</v>
      </c>
      <c r="AG211" s="90">
        <f t="shared" si="49"/>
        <v>1</v>
      </c>
      <c r="AH211" s="91">
        <f t="shared" si="50"/>
        <v>36073.357142857145</v>
      </c>
      <c r="AI211" s="91">
        <f t="shared" si="41"/>
        <v>1</v>
      </c>
      <c r="AJ211" s="91">
        <f t="shared" si="41"/>
        <v>0</v>
      </c>
      <c r="AK211" s="91" t="e">
        <f t="shared" si="41"/>
        <v>#VALUE!</v>
      </c>
      <c r="AL211" s="91">
        <f t="shared" si="40"/>
        <v>0</v>
      </c>
      <c r="AM211" s="91">
        <f t="shared" si="40"/>
        <v>0</v>
      </c>
      <c r="AN211" s="91" t="e">
        <f t="shared" si="40"/>
        <v>#VALUE!</v>
      </c>
      <c r="AO211" s="91">
        <f t="shared" si="42"/>
        <v>36073.357142857145</v>
      </c>
      <c r="AP211" s="91">
        <f t="shared" si="43"/>
        <v>1</v>
      </c>
      <c r="AQ211" s="91">
        <f t="shared" si="44"/>
        <v>0</v>
      </c>
      <c r="AR211" s="91" t="e">
        <f t="shared" si="45"/>
        <v>#VALUE!</v>
      </c>
      <c r="AS211" s="91">
        <f t="shared" si="46"/>
        <v>0</v>
      </c>
      <c r="AT211" s="91">
        <f t="shared" si="47"/>
        <v>0</v>
      </c>
      <c r="AU211" s="91" t="e">
        <f t="shared" si="48"/>
        <v>#VALUE!</v>
      </c>
    </row>
    <row r="212" spans="1:47" ht="31.2" x14ac:dyDescent="0.3">
      <c r="A212" s="111">
        <v>166</v>
      </c>
      <c r="B212" s="103" t="s">
        <v>3686</v>
      </c>
      <c r="C212" s="103" t="s">
        <v>3687</v>
      </c>
      <c r="D212" s="103">
        <f>VLOOKUP(C212,'[2]PY数据库匹配筛选化合物(未去除重复)'!$B:$Q,12,0)</f>
        <v>0</v>
      </c>
      <c r="E212" s="103">
        <v>8.9250000000000007</v>
      </c>
      <c r="F212" s="103" t="s">
        <v>2886</v>
      </c>
      <c r="G212" s="103"/>
      <c r="H212" s="103"/>
      <c r="I212" s="103">
        <v>98.9</v>
      </c>
      <c r="J212" s="103">
        <v>95.8</v>
      </c>
      <c r="K212" s="103">
        <v>100</v>
      </c>
      <c r="L212" s="103">
        <v>861</v>
      </c>
      <c r="M212" s="103">
        <v>945</v>
      </c>
      <c r="N212" s="103" t="s">
        <v>87</v>
      </c>
      <c r="O212" s="103">
        <v>0</v>
      </c>
      <c r="P212" s="103"/>
      <c r="Q212" s="103" t="s">
        <v>87</v>
      </c>
      <c r="R212" s="103" t="s">
        <v>87</v>
      </c>
      <c r="S212" s="103"/>
      <c r="T212" s="104">
        <v>229281.42857142858</v>
      </c>
      <c r="U212" s="104" t="s">
        <v>87</v>
      </c>
      <c r="V212" s="104" t="s">
        <v>87</v>
      </c>
      <c r="W212" s="104">
        <v>1886431.4285714286</v>
      </c>
      <c r="X212" s="104">
        <v>19977.714285714286</v>
      </c>
      <c r="Y212" s="104" t="s">
        <v>87</v>
      </c>
      <c r="Z212" s="90">
        <v>3</v>
      </c>
      <c r="AA212" s="118">
        <v>1</v>
      </c>
      <c r="AB212" s="118">
        <v>0</v>
      </c>
      <c r="AC212" s="118">
        <v>0</v>
      </c>
      <c r="AD212" s="118">
        <v>0.5</v>
      </c>
      <c r="AE212" s="118">
        <v>0.33333333333333331</v>
      </c>
      <c r="AF212" s="118">
        <v>0</v>
      </c>
      <c r="AG212" s="90">
        <f t="shared" si="49"/>
        <v>3</v>
      </c>
      <c r="AH212" s="91">
        <f t="shared" si="50"/>
        <v>19977.714285714286</v>
      </c>
      <c r="AI212" s="91">
        <f t="shared" si="41"/>
        <v>11.47685992963588</v>
      </c>
      <c r="AJ212" s="91" t="e">
        <f t="shared" si="41"/>
        <v>#VALUE!</v>
      </c>
      <c r="AK212" s="91" t="e">
        <f t="shared" si="41"/>
        <v>#VALUE!</v>
      </c>
      <c r="AL212" s="91">
        <f t="shared" si="40"/>
        <v>94.426789851548875</v>
      </c>
      <c r="AM212" s="91">
        <f t="shared" si="40"/>
        <v>1</v>
      </c>
      <c r="AN212" s="91" t="e">
        <f t="shared" si="40"/>
        <v>#VALUE!</v>
      </c>
      <c r="AO212" s="91">
        <f t="shared" si="42"/>
        <v>2135690.5714285714</v>
      </c>
      <c r="AP212" s="91">
        <f t="shared" si="43"/>
        <v>0.1073570449009668</v>
      </c>
      <c r="AQ212" s="91" t="e">
        <f t="shared" si="44"/>
        <v>#VALUE!</v>
      </c>
      <c r="AR212" s="91" t="e">
        <f t="shared" si="45"/>
        <v>#VALUE!</v>
      </c>
      <c r="AS212" s="91">
        <f t="shared" si="46"/>
        <v>0.88328873752043002</v>
      </c>
      <c r="AT212" s="91">
        <f t="shared" si="47"/>
        <v>9.3542175786032137E-3</v>
      </c>
      <c r="AU212" s="91" t="e">
        <f t="shared" si="48"/>
        <v>#VALUE!</v>
      </c>
    </row>
    <row r="213" spans="1:47" ht="46.8" x14ac:dyDescent="0.3">
      <c r="A213" s="111">
        <v>167</v>
      </c>
      <c r="B213" s="103" t="s">
        <v>3688</v>
      </c>
      <c r="C213" s="103" t="s">
        <v>3689</v>
      </c>
      <c r="D213" s="103">
        <f>VLOOKUP(C213,'[2]PY数据库匹配筛选化合物(未去除重复)'!$B:$Q,12,0)</f>
        <v>0</v>
      </c>
      <c r="E213" s="103">
        <v>8.9440000000000008</v>
      </c>
      <c r="F213" s="103" t="s">
        <v>2091</v>
      </c>
      <c r="G213" s="103"/>
      <c r="H213" s="103"/>
      <c r="I213" s="103">
        <v>98.7</v>
      </c>
      <c r="J213" s="103">
        <v>95.6</v>
      </c>
      <c r="K213" s="103">
        <v>100</v>
      </c>
      <c r="L213" s="103">
        <v>844</v>
      </c>
      <c r="M213" s="103">
        <v>933</v>
      </c>
      <c r="N213" s="103" t="s">
        <v>87</v>
      </c>
      <c r="O213" s="103">
        <v>0</v>
      </c>
      <c r="P213" s="103"/>
      <c r="Q213" s="103">
        <v>15917</v>
      </c>
      <c r="R213" s="103" t="s">
        <v>87</v>
      </c>
      <c r="S213" s="103"/>
      <c r="T213" s="104"/>
      <c r="U213" s="104" t="s">
        <v>87</v>
      </c>
      <c r="V213" s="104"/>
      <c r="W213" s="104">
        <v>49348.142857142855</v>
      </c>
      <c r="X213" s="104">
        <v>336132.14285714284</v>
      </c>
      <c r="Y213" s="104" t="s">
        <v>87</v>
      </c>
      <c r="Z213" s="90">
        <v>3</v>
      </c>
      <c r="AA213" s="118" t="e">
        <v>#DIV/0!</v>
      </c>
      <c r="AB213" s="118" t="e">
        <v>#DIV/0!</v>
      </c>
      <c r="AC213" s="118" t="e">
        <v>#DIV/0!</v>
      </c>
      <c r="AD213" s="118">
        <v>1</v>
      </c>
      <c r="AE213" s="118">
        <v>0.5</v>
      </c>
      <c r="AF213" s="118">
        <v>0</v>
      </c>
      <c r="AG213" s="90">
        <f t="shared" si="49"/>
        <v>2</v>
      </c>
      <c r="AH213" s="91">
        <f t="shared" si="50"/>
        <v>49348.142857142855</v>
      </c>
      <c r="AI213" s="91">
        <f t="shared" si="41"/>
        <v>0</v>
      </c>
      <c r="AJ213" s="91" t="e">
        <f t="shared" si="41"/>
        <v>#VALUE!</v>
      </c>
      <c r="AK213" s="91">
        <f t="shared" si="41"/>
        <v>0</v>
      </c>
      <c r="AL213" s="91">
        <f t="shared" si="40"/>
        <v>1</v>
      </c>
      <c r="AM213" s="91">
        <f t="shared" si="40"/>
        <v>6.8114446338985113</v>
      </c>
      <c r="AN213" s="91" t="e">
        <f t="shared" si="40"/>
        <v>#VALUE!</v>
      </c>
      <c r="AO213" s="91">
        <f t="shared" si="42"/>
        <v>385480.28571428568</v>
      </c>
      <c r="AP213" s="91">
        <f t="shared" si="43"/>
        <v>0</v>
      </c>
      <c r="AQ213" s="91" t="e">
        <f t="shared" si="44"/>
        <v>#VALUE!</v>
      </c>
      <c r="AR213" s="91">
        <f t="shared" si="45"/>
        <v>0</v>
      </c>
      <c r="AS213" s="91">
        <f t="shared" si="46"/>
        <v>0.12801729345432525</v>
      </c>
      <c r="AT213" s="91">
        <f t="shared" si="47"/>
        <v>0.87198270654567478</v>
      </c>
      <c r="AU213" s="91" t="e">
        <f t="shared" si="48"/>
        <v>#VALUE!</v>
      </c>
    </row>
    <row r="214" spans="1:47" ht="46.8" x14ac:dyDescent="0.3">
      <c r="A214" s="111">
        <v>168</v>
      </c>
      <c r="B214" s="103" t="s">
        <v>3690</v>
      </c>
      <c r="C214" s="103" t="s">
        <v>3670</v>
      </c>
      <c r="D214" s="103">
        <f>VLOOKUP(C214,'[2]PY数据库匹配筛选化合物(未去除重复)'!$B:$Q,12,0)</f>
        <v>0</v>
      </c>
      <c r="E214" s="103">
        <v>9.0820000000000007</v>
      </c>
      <c r="F214" s="103" t="s">
        <v>578</v>
      </c>
      <c r="G214" s="103"/>
      <c r="H214" s="103"/>
      <c r="I214" s="103">
        <v>98.7</v>
      </c>
      <c r="J214" s="103">
        <v>86.4</v>
      </c>
      <c r="K214" s="103">
        <v>100</v>
      </c>
      <c r="L214" s="103">
        <v>853</v>
      </c>
      <c r="M214" s="103">
        <v>932</v>
      </c>
      <c r="N214" s="103" t="s">
        <v>87</v>
      </c>
      <c r="O214" s="103">
        <v>0</v>
      </c>
      <c r="P214" s="103"/>
      <c r="Q214" s="103" t="s">
        <v>87</v>
      </c>
      <c r="R214" s="103">
        <v>9198.5</v>
      </c>
      <c r="S214" s="103"/>
      <c r="T214" s="104">
        <v>367934.78571428574</v>
      </c>
      <c r="U214" s="104"/>
      <c r="V214" s="104" t="s">
        <v>87</v>
      </c>
      <c r="W214" s="104">
        <v>31706.785714285717</v>
      </c>
      <c r="X214" s="104">
        <v>74841.642857142855</v>
      </c>
      <c r="Y214" s="104">
        <v>5154.2142857142853</v>
      </c>
      <c r="Z214" s="90">
        <v>5</v>
      </c>
      <c r="AA214" s="118">
        <v>1</v>
      </c>
      <c r="AB214" s="118">
        <v>0</v>
      </c>
      <c r="AC214" s="118">
        <v>0</v>
      </c>
      <c r="AD214" s="118">
        <v>0.5</v>
      </c>
      <c r="AE214" s="118">
        <v>0.33333333333333331</v>
      </c>
      <c r="AF214" s="118">
        <v>0.25</v>
      </c>
      <c r="AG214" s="90">
        <f t="shared" si="49"/>
        <v>4</v>
      </c>
      <c r="AH214" s="91">
        <f t="shared" si="50"/>
        <v>5154.2142857142853</v>
      </c>
      <c r="AI214" s="91">
        <f t="shared" si="41"/>
        <v>71.385232611316681</v>
      </c>
      <c r="AJ214" s="91">
        <f t="shared" si="41"/>
        <v>0</v>
      </c>
      <c r="AK214" s="91" t="e">
        <f t="shared" si="41"/>
        <v>#VALUE!</v>
      </c>
      <c r="AL214" s="91">
        <f t="shared" si="40"/>
        <v>6.1516234981083455</v>
      </c>
      <c r="AM214" s="91">
        <f t="shared" si="40"/>
        <v>14.520475616347234</v>
      </c>
      <c r="AN214" s="91">
        <f t="shared" si="40"/>
        <v>1</v>
      </c>
      <c r="AO214" s="91">
        <f t="shared" si="42"/>
        <v>479637.42857142858</v>
      </c>
      <c r="AP214" s="91">
        <f t="shared" si="43"/>
        <v>0.76711024577493359</v>
      </c>
      <c r="AQ214" s="91">
        <f t="shared" si="44"/>
        <v>0</v>
      </c>
      <c r="AR214" s="91" t="e">
        <f t="shared" si="45"/>
        <v>#VALUE!</v>
      </c>
      <c r="AS214" s="91">
        <f t="shared" si="46"/>
        <v>6.6105737012064472E-2</v>
      </c>
      <c r="AT214" s="91">
        <f t="shared" si="47"/>
        <v>0.15603795366857465</v>
      </c>
      <c r="AU214" s="91">
        <f t="shared" si="48"/>
        <v>1.0746063544427307E-2</v>
      </c>
    </row>
    <row r="215" spans="1:47" ht="46.8" x14ac:dyDescent="0.3">
      <c r="A215" s="111">
        <v>169</v>
      </c>
      <c r="B215" s="103" t="s">
        <v>3691</v>
      </c>
      <c r="C215" s="103" t="s">
        <v>1769</v>
      </c>
      <c r="D215" s="103">
        <f>VLOOKUP(C215,'[2]PY数据库匹配筛选化合物(未去除重复)'!$B:$Q,12,0)</f>
        <v>0</v>
      </c>
      <c r="E215" s="103">
        <v>9.1549999999999994</v>
      </c>
      <c r="F215" s="103" t="s">
        <v>1770</v>
      </c>
      <c r="G215" s="103"/>
      <c r="H215" s="103"/>
      <c r="I215" s="103">
        <v>99</v>
      </c>
      <c r="J215" s="103">
        <v>95.7</v>
      </c>
      <c r="K215" s="103">
        <v>100</v>
      </c>
      <c r="L215" s="103">
        <v>843</v>
      </c>
      <c r="M215" s="103">
        <v>949</v>
      </c>
      <c r="N215" s="103" t="s">
        <v>87</v>
      </c>
      <c r="O215" s="103">
        <v>0</v>
      </c>
      <c r="P215" s="103"/>
      <c r="Q215" s="103">
        <v>28944.142857142859</v>
      </c>
      <c r="R215" s="103">
        <v>139782.5</v>
      </c>
      <c r="S215" s="103"/>
      <c r="T215" s="104">
        <v>223925.28571428571</v>
      </c>
      <c r="U215" s="104"/>
      <c r="V215" s="104"/>
      <c r="W215" s="104">
        <v>67961</v>
      </c>
      <c r="X215" s="104">
        <v>67419.857142857145</v>
      </c>
      <c r="Y215" s="104"/>
      <c r="Z215" s="90">
        <v>5</v>
      </c>
      <c r="AA215" s="118">
        <v>1</v>
      </c>
      <c r="AB215" s="118">
        <v>0</v>
      </c>
      <c r="AC215" s="118">
        <v>0</v>
      </c>
      <c r="AD215" s="118">
        <v>0.5</v>
      </c>
      <c r="AE215" s="118">
        <v>0.33333333333333331</v>
      </c>
      <c r="AF215" s="118">
        <v>0</v>
      </c>
      <c r="AG215" s="90">
        <f t="shared" si="49"/>
        <v>3</v>
      </c>
      <c r="AH215" s="91">
        <f t="shared" si="50"/>
        <v>67419.857142857145</v>
      </c>
      <c r="AI215" s="91">
        <f t="shared" si="41"/>
        <v>3.3213550903824434</v>
      </c>
      <c r="AJ215" s="91">
        <f t="shared" si="41"/>
        <v>0</v>
      </c>
      <c r="AK215" s="91">
        <f t="shared" si="41"/>
        <v>0</v>
      </c>
      <c r="AL215" s="91">
        <f t="shared" si="40"/>
        <v>1.0080264610468725</v>
      </c>
      <c r="AM215" s="91">
        <f t="shared" si="40"/>
        <v>1</v>
      </c>
      <c r="AN215" s="91">
        <f t="shared" si="40"/>
        <v>0</v>
      </c>
      <c r="AO215" s="91">
        <f t="shared" si="42"/>
        <v>359306.14285714284</v>
      </c>
      <c r="AP215" s="91">
        <f t="shared" si="43"/>
        <v>0.6232158569115156</v>
      </c>
      <c r="AQ215" s="91">
        <f t="shared" si="44"/>
        <v>0</v>
      </c>
      <c r="AR215" s="91">
        <f t="shared" si="45"/>
        <v>0</v>
      </c>
      <c r="AS215" s="91">
        <f t="shared" si="46"/>
        <v>0.1891451102382648</v>
      </c>
      <c r="AT215" s="91">
        <f t="shared" si="47"/>
        <v>0.18763903285021966</v>
      </c>
      <c r="AU215" s="91">
        <f t="shared" si="48"/>
        <v>0</v>
      </c>
    </row>
    <row r="216" spans="1:47" ht="31.2" x14ac:dyDescent="0.3">
      <c r="A216" s="111">
        <v>170</v>
      </c>
      <c r="B216" s="103" t="s">
        <v>3692</v>
      </c>
      <c r="C216" s="103" t="s">
        <v>3693</v>
      </c>
      <c r="D216" s="103">
        <f>VLOOKUP(C216,'[2]PY数据库匹配筛选化合物(未去除重复)'!$B:$Q,12,0)</f>
        <v>0</v>
      </c>
      <c r="E216" s="103">
        <v>9.1880000000000006</v>
      </c>
      <c r="F216" s="103" t="s">
        <v>3694</v>
      </c>
      <c r="G216" s="103"/>
      <c r="H216" s="103"/>
      <c r="I216" s="103">
        <v>96.4</v>
      </c>
      <c r="J216" s="103">
        <v>88.2</v>
      </c>
      <c r="K216" s="103">
        <v>93.5</v>
      </c>
      <c r="L216" s="103">
        <v>796</v>
      </c>
      <c r="M216" s="103">
        <v>947</v>
      </c>
      <c r="N216" s="103"/>
      <c r="O216" s="103"/>
      <c r="P216" s="103"/>
      <c r="Q216" s="103">
        <v>55792.571428571435</v>
      </c>
      <c r="R216" s="103"/>
      <c r="S216" s="103"/>
      <c r="T216" s="104" t="s">
        <v>87</v>
      </c>
      <c r="U216" s="104" t="s">
        <v>87</v>
      </c>
      <c r="V216" s="104" t="s">
        <v>87</v>
      </c>
      <c r="W216" s="104">
        <v>27986.857142857141</v>
      </c>
      <c r="X216" s="104">
        <v>43693.428571428572</v>
      </c>
      <c r="Y216" s="104" t="s">
        <v>87</v>
      </c>
      <c r="Z216" s="90">
        <v>3</v>
      </c>
      <c r="AA216" s="118" t="e">
        <v>#DIV/0!</v>
      </c>
      <c r="AB216" s="118" t="e">
        <v>#DIV/0!</v>
      </c>
      <c r="AC216" s="118" t="e">
        <v>#DIV/0!</v>
      </c>
      <c r="AD216" s="118">
        <v>1</v>
      </c>
      <c r="AE216" s="118">
        <v>0.5</v>
      </c>
      <c r="AF216" s="118">
        <v>0</v>
      </c>
      <c r="AG216" s="90">
        <f t="shared" si="49"/>
        <v>2</v>
      </c>
      <c r="AH216" s="91">
        <f t="shared" si="50"/>
        <v>27986.857142857141</v>
      </c>
      <c r="AI216" s="91" t="e">
        <f t="shared" si="41"/>
        <v>#VALUE!</v>
      </c>
      <c r="AJ216" s="91" t="e">
        <f t="shared" si="41"/>
        <v>#VALUE!</v>
      </c>
      <c r="AK216" s="91" t="e">
        <f t="shared" si="41"/>
        <v>#VALUE!</v>
      </c>
      <c r="AL216" s="91">
        <f t="shared" si="40"/>
        <v>1</v>
      </c>
      <c r="AM216" s="91">
        <f t="shared" si="40"/>
        <v>1.5612124058231416</v>
      </c>
      <c r="AN216" s="91" t="e">
        <f t="shared" si="40"/>
        <v>#VALUE!</v>
      </c>
      <c r="AO216" s="91">
        <f t="shared" si="42"/>
        <v>71680.28571428571</v>
      </c>
      <c r="AP216" s="91" t="e">
        <f t="shared" si="43"/>
        <v>#VALUE!</v>
      </c>
      <c r="AQ216" s="91" t="e">
        <f t="shared" si="44"/>
        <v>#VALUE!</v>
      </c>
      <c r="AR216" s="91" t="e">
        <f t="shared" si="45"/>
        <v>#VALUE!</v>
      </c>
      <c r="AS216" s="91">
        <f t="shared" si="46"/>
        <v>0.39044008912592026</v>
      </c>
      <c r="AT216" s="91">
        <f t="shared" si="47"/>
        <v>0.60955991087407979</v>
      </c>
      <c r="AU216" s="91" t="e">
        <f t="shared" si="48"/>
        <v>#VALUE!</v>
      </c>
    </row>
    <row r="217" spans="1:47" ht="31.2" x14ac:dyDescent="0.3">
      <c r="A217" s="111">
        <v>171</v>
      </c>
      <c r="B217" s="103" t="s">
        <v>3695</v>
      </c>
      <c r="C217" s="103" t="s">
        <v>3696</v>
      </c>
      <c r="D217" s="103" t="str">
        <f>VLOOKUP(C217,'[2]PY数据库匹配筛选化合物(未去除重复)'!$B:$Q,12,0)</f>
        <v>827-60-1</v>
      </c>
      <c r="E217" s="103">
        <v>9.2089999999999996</v>
      </c>
      <c r="F217" s="103" t="s">
        <v>1861</v>
      </c>
      <c r="G217" s="103"/>
      <c r="H217" s="103"/>
      <c r="I217" s="103">
        <v>97</v>
      </c>
      <c r="J217" s="103">
        <v>84.9</v>
      </c>
      <c r="K217" s="103">
        <v>100</v>
      </c>
      <c r="L217" s="103">
        <v>801</v>
      </c>
      <c r="M217" s="103">
        <v>851</v>
      </c>
      <c r="N217" s="103">
        <v>1644</v>
      </c>
      <c r="O217" s="103">
        <v>1340.4636</v>
      </c>
      <c r="P217" s="103"/>
      <c r="Q217" s="103">
        <v>5704084.2857142864</v>
      </c>
      <c r="R217" s="103" t="s">
        <v>87</v>
      </c>
      <c r="S217" s="103"/>
      <c r="T217" s="104">
        <v>16561.428571428572</v>
      </c>
      <c r="U217" s="104">
        <v>831.71428571428567</v>
      </c>
      <c r="V217" s="104" t="s">
        <v>87</v>
      </c>
      <c r="W217" s="104">
        <v>300400.85714285716</v>
      </c>
      <c r="X217" s="104">
        <v>3195665.7142857141</v>
      </c>
      <c r="Y217" s="104" t="s">
        <v>87</v>
      </c>
      <c r="Z217" s="90">
        <v>5</v>
      </c>
      <c r="AA217" s="118">
        <v>1</v>
      </c>
      <c r="AB217" s="118">
        <v>0.5</v>
      </c>
      <c r="AC217" s="118">
        <v>0</v>
      </c>
      <c r="AD217" s="118">
        <v>0.33333333333333331</v>
      </c>
      <c r="AE217" s="118">
        <v>0.25</v>
      </c>
      <c r="AF217" s="118">
        <v>0</v>
      </c>
      <c r="AG217" s="90">
        <f t="shared" si="49"/>
        <v>4</v>
      </c>
      <c r="AH217" s="91">
        <f t="shared" si="50"/>
        <v>831.71428571428567</v>
      </c>
      <c r="AI217" s="91">
        <f t="shared" si="41"/>
        <v>19.912401236688424</v>
      </c>
      <c r="AJ217" s="91">
        <f t="shared" si="41"/>
        <v>1</v>
      </c>
      <c r="AK217" s="91" t="e">
        <f t="shared" si="41"/>
        <v>#VALUE!</v>
      </c>
      <c r="AL217" s="91">
        <f t="shared" si="40"/>
        <v>361.18275506698734</v>
      </c>
      <c r="AM217" s="91">
        <f t="shared" si="40"/>
        <v>3842.2638268636206</v>
      </c>
      <c r="AN217" s="91" t="e">
        <f t="shared" si="40"/>
        <v>#VALUE!</v>
      </c>
      <c r="AO217" s="91">
        <f t="shared" si="42"/>
        <v>3513459.7142857141</v>
      </c>
      <c r="AP217" s="91">
        <f t="shared" si="43"/>
        <v>4.7137095393722222E-3</v>
      </c>
      <c r="AQ217" s="91">
        <f t="shared" si="44"/>
        <v>2.3672230603144202E-4</v>
      </c>
      <c r="AR217" s="91" t="e">
        <f t="shared" si="45"/>
        <v>#VALUE!</v>
      </c>
      <c r="AS217" s="91">
        <f t="shared" si="46"/>
        <v>8.5500014678246736E-2</v>
      </c>
      <c r="AT217" s="91">
        <f t="shared" si="47"/>
        <v>0.90954955347634958</v>
      </c>
      <c r="AU217" s="91" t="e">
        <f t="shared" si="48"/>
        <v>#VALUE!</v>
      </c>
    </row>
    <row r="218" spans="1:47" ht="31.2" x14ac:dyDescent="0.3">
      <c r="A218" s="111">
        <v>172</v>
      </c>
      <c r="B218" s="103" t="s">
        <v>3697</v>
      </c>
      <c r="C218" s="103" t="s">
        <v>3698</v>
      </c>
      <c r="D218" s="103">
        <f>VLOOKUP(C218,'[2]PY数据库匹配筛选化合物(未去除重复)'!$B:$Q,12,0)</f>
        <v>0</v>
      </c>
      <c r="E218" s="103">
        <v>9.2170000000000005</v>
      </c>
      <c r="F218" s="103" t="s">
        <v>365</v>
      </c>
      <c r="G218" s="103"/>
      <c r="H218" s="103"/>
      <c r="I218" s="103">
        <v>99.7</v>
      </c>
      <c r="J218" s="103">
        <v>95</v>
      </c>
      <c r="K218" s="103">
        <v>100</v>
      </c>
      <c r="L218" s="103">
        <v>774</v>
      </c>
      <c r="M218" s="103">
        <v>983</v>
      </c>
      <c r="N218" s="103" t="s">
        <v>87</v>
      </c>
      <c r="O218" s="103">
        <v>0</v>
      </c>
      <c r="P218" s="103"/>
      <c r="Q218" s="103">
        <v>31527</v>
      </c>
      <c r="R218" s="103">
        <v>3303</v>
      </c>
      <c r="S218" s="103"/>
      <c r="T218" s="104">
        <v>1912.7142857142858</v>
      </c>
      <c r="U218" s="104"/>
      <c r="V218" s="104"/>
      <c r="W218" s="104">
        <v>362141</v>
      </c>
      <c r="X218" s="104">
        <v>8054.4285714285706</v>
      </c>
      <c r="Y218" s="104" t="s">
        <v>87</v>
      </c>
      <c r="Z218" s="90">
        <v>5</v>
      </c>
      <c r="AA218" s="118">
        <v>1</v>
      </c>
      <c r="AB218" s="118">
        <v>0</v>
      </c>
      <c r="AC218" s="118">
        <v>0</v>
      </c>
      <c r="AD218" s="118">
        <v>0.5</v>
      </c>
      <c r="AE218" s="118">
        <v>0.33333333333333331</v>
      </c>
      <c r="AF218" s="118">
        <v>0</v>
      </c>
      <c r="AG218" s="90">
        <f t="shared" si="49"/>
        <v>3</v>
      </c>
      <c r="AH218" s="91">
        <f t="shared" si="50"/>
        <v>1912.7142857142858</v>
      </c>
      <c r="AI218" s="91">
        <f t="shared" si="41"/>
        <v>1</v>
      </c>
      <c r="AJ218" s="91">
        <f t="shared" si="41"/>
        <v>0</v>
      </c>
      <c r="AK218" s="91">
        <f t="shared" si="41"/>
        <v>0</v>
      </c>
      <c r="AL218" s="91">
        <f t="shared" si="40"/>
        <v>189.3335573978639</v>
      </c>
      <c r="AM218" s="91">
        <f t="shared" si="40"/>
        <v>4.2109940996340276</v>
      </c>
      <c r="AN218" s="91" t="e">
        <f t="shared" si="40"/>
        <v>#VALUE!</v>
      </c>
      <c r="AO218" s="91">
        <f t="shared" si="42"/>
        <v>372108.14285714284</v>
      </c>
      <c r="AP218" s="91">
        <f t="shared" si="43"/>
        <v>5.1402107758996337E-3</v>
      </c>
      <c r="AQ218" s="91">
        <f t="shared" si="44"/>
        <v>0</v>
      </c>
      <c r="AR218" s="91">
        <f t="shared" si="45"/>
        <v>0</v>
      </c>
      <c r="AS218" s="91">
        <f t="shared" si="46"/>
        <v>0.97321439197591186</v>
      </c>
      <c r="AT218" s="91">
        <f t="shared" si="47"/>
        <v>2.1645397248188602E-2</v>
      </c>
      <c r="AU218" s="91" t="e">
        <f t="shared" si="48"/>
        <v>#VALUE!</v>
      </c>
    </row>
    <row r="219" spans="1:47" ht="31.2" x14ac:dyDescent="0.3">
      <c r="A219" s="111">
        <v>173</v>
      </c>
      <c r="B219" s="103" t="s">
        <v>3699</v>
      </c>
      <c r="C219" s="103" t="s">
        <v>3700</v>
      </c>
      <c r="D219" s="103">
        <f>VLOOKUP(C219,'[2]PY数据库匹配筛选化合物(未去除重复)'!$B:$Q,12,0)</f>
        <v>0</v>
      </c>
      <c r="E219" s="103">
        <v>9.298</v>
      </c>
      <c r="F219" s="103" t="s">
        <v>3701</v>
      </c>
      <c r="G219" s="103"/>
      <c r="H219" s="103"/>
      <c r="I219" s="103">
        <v>98.4</v>
      </c>
      <c r="J219" s="103">
        <v>92.9</v>
      </c>
      <c r="K219" s="103">
        <v>100</v>
      </c>
      <c r="L219" s="103">
        <v>754</v>
      </c>
      <c r="M219" s="103">
        <v>918</v>
      </c>
      <c r="N219" s="103" t="s">
        <v>87</v>
      </c>
      <c r="O219" s="103">
        <v>0</v>
      </c>
      <c r="P219" s="103"/>
      <c r="Q219" s="103" t="s">
        <v>87</v>
      </c>
      <c r="R219" s="103"/>
      <c r="S219" s="103"/>
      <c r="T219" s="104"/>
      <c r="U219" s="104"/>
      <c r="V219" s="104" t="s">
        <v>87</v>
      </c>
      <c r="W219" s="104"/>
      <c r="X219" s="104">
        <v>93979.428571428565</v>
      </c>
      <c r="Y219" s="104">
        <v>17423.714285714286</v>
      </c>
      <c r="Z219" s="90">
        <v>2</v>
      </c>
      <c r="AA219" s="118" t="e">
        <v>#DIV/0!</v>
      </c>
      <c r="AB219" s="118" t="e">
        <v>#DIV/0!</v>
      </c>
      <c r="AC219" s="118" t="e">
        <v>#DIV/0!</v>
      </c>
      <c r="AD219" s="118" t="e">
        <v>#DIV/0!</v>
      </c>
      <c r="AE219" s="118">
        <v>1</v>
      </c>
      <c r="AF219" s="118">
        <v>0.5</v>
      </c>
      <c r="AG219" s="90">
        <f t="shared" si="49"/>
        <v>2</v>
      </c>
      <c r="AH219" s="91">
        <f t="shared" si="50"/>
        <v>17423.714285714286</v>
      </c>
      <c r="AI219" s="91">
        <f t="shared" si="41"/>
        <v>0</v>
      </c>
      <c r="AJ219" s="91">
        <f t="shared" si="41"/>
        <v>0</v>
      </c>
      <c r="AK219" s="91" t="e">
        <f t="shared" si="41"/>
        <v>#VALUE!</v>
      </c>
      <c r="AL219" s="91">
        <f t="shared" si="40"/>
        <v>0</v>
      </c>
      <c r="AM219" s="91">
        <f t="shared" si="40"/>
        <v>5.3937654756243534</v>
      </c>
      <c r="AN219" s="91">
        <f t="shared" si="40"/>
        <v>1</v>
      </c>
      <c r="AO219" s="91">
        <f t="shared" si="42"/>
        <v>111403.14285714286</v>
      </c>
      <c r="AP219" s="91">
        <f t="shared" si="43"/>
        <v>0</v>
      </c>
      <c r="AQ219" s="91">
        <f t="shared" si="44"/>
        <v>0</v>
      </c>
      <c r="AR219" s="91" t="e">
        <f t="shared" si="45"/>
        <v>#VALUE!</v>
      </c>
      <c r="AS219" s="91">
        <f t="shared" si="46"/>
        <v>0</v>
      </c>
      <c r="AT219" s="91">
        <f t="shared" si="47"/>
        <v>0.84359764151306316</v>
      </c>
      <c r="AU219" s="91">
        <f t="shared" si="48"/>
        <v>0.15640235848693676</v>
      </c>
    </row>
    <row r="220" spans="1:47" ht="31.2" x14ac:dyDescent="0.3">
      <c r="A220" s="111">
        <v>174</v>
      </c>
      <c r="B220" s="103" t="s">
        <v>3702</v>
      </c>
      <c r="C220" s="103" t="s">
        <v>1974</v>
      </c>
      <c r="D220" s="103">
        <f>VLOOKUP(C220,'[2]PY数据库匹配筛选化合物(未去除重复)'!$B:$Q,12,0)</f>
        <v>0</v>
      </c>
      <c r="E220" s="103">
        <v>9.3650000000000002</v>
      </c>
      <c r="F220" s="103" t="s">
        <v>1975</v>
      </c>
      <c r="G220" s="103"/>
      <c r="H220" s="103"/>
      <c r="I220" s="103">
        <v>98.5</v>
      </c>
      <c r="J220" s="103">
        <v>100</v>
      </c>
      <c r="K220" s="103">
        <v>100</v>
      </c>
      <c r="L220" s="103">
        <v>842</v>
      </c>
      <c r="M220" s="103">
        <v>925</v>
      </c>
      <c r="N220" s="103" t="s">
        <v>87</v>
      </c>
      <c r="O220" s="103">
        <v>0</v>
      </c>
      <c r="P220" s="103"/>
      <c r="Q220" s="103">
        <v>832275.71428571432</v>
      </c>
      <c r="R220" s="103">
        <v>898554.5</v>
      </c>
      <c r="S220" s="103"/>
      <c r="T220" s="104" t="s">
        <v>87</v>
      </c>
      <c r="U220" s="104" t="s">
        <v>87</v>
      </c>
      <c r="V220" s="104" t="s">
        <v>87</v>
      </c>
      <c r="W220" s="104">
        <v>28048</v>
      </c>
      <c r="X220" s="104">
        <v>969283.42857142852</v>
      </c>
      <c r="Y220" s="104">
        <v>64380.285714285717</v>
      </c>
      <c r="Z220" s="90">
        <v>5</v>
      </c>
      <c r="AA220" s="118" t="e">
        <v>#DIV/0!</v>
      </c>
      <c r="AB220" s="118" t="e">
        <v>#DIV/0!</v>
      </c>
      <c r="AC220" s="118" t="e">
        <v>#DIV/0!</v>
      </c>
      <c r="AD220" s="118">
        <v>1</v>
      </c>
      <c r="AE220" s="118">
        <v>0.5</v>
      </c>
      <c r="AF220" s="118">
        <v>0.33333333333333331</v>
      </c>
      <c r="AG220" s="90">
        <f t="shared" si="49"/>
        <v>3</v>
      </c>
      <c r="AH220" s="91">
        <f t="shared" si="50"/>
        <v>28048</v>
      </c>
      <c r="AI220" s="91" t="e">
        <f t="shared" si="41"/>
        <v>#VALUE!</v>
      </c>
      <c r="AJ220" s="91" t="e">
        <f t="shared" si="41"/>
        <v>#VALUE!</v>
      </c>
      <c r="AK220" s="91" t="e">
        <f t="shared" si="41"/>
        <v>#VALUE!</v>
      </c>
      <c r="AL220" s="91">
        <f t="shared" si="40"/>
        <v>1</v>
      </c>
      <c r="AM220" s="91">
        <f t="shared" si="40"/>
        <v>34.558022981012144</v>
      </c>
      <c r="AN220" s="91">
        <f t="shared" si="40"/>
        <v>2.2953610137723088</v>
      </c>
      <c r="AO220" s="91">
        <f t="shared" si="42"/>
        <v>1061711.7142857143</v>
      </c>
      <c r="AP220" s="91" t="e">
        <f t="shared" si="43"/>
        <v>#VALUE!</v>
      </c>
      <c r="AQ220" s="91" t="e">
        <f t="shared" si="44"/>
        <v>#VALUE!</v>
      </c>
      <c r="AR220" s="91" t="e">
        <f t="shared" si="45"/>
        <v>#VALUE!</v>
      </c>
      <c r="AS220" s="91">
        <f t="shared" si="46"/>
        <v>2.6417717373373617E-2</v>
      </c>
      <c r="AT220" s="91">
        <f t="shared" si="47"/>
        <v>0.91294408409492911</v>
      </c>
      <c r="AU220" s="91">
        <f t="shared" si="48"/>
        <v>6.0638198531697197E-2</v>
      </c>
    </row>
    <row r="221" spans="1:47" x14ac:dyDescent="0.3">
      <c r="A221" s="111">
        <v>175</v>
      </c>
      <c r="B221" s="103" t="s">
        <v>3703</v>
      </c>
      <c r="C221" s="103" t="s">
        <v>191</v>
      </c>
      <c r="D221" s="103">
        <f>VLOOKUP(C221,'[2]PY数据库匹配筛选化合物(未去除重复)'!$B:$Q,12,0)</f>
        <v>0</v>
      </c>
      <c r="E221" s="103">
        <v>9.3819999999999997</v>
      </c>
      <c r="F221" s="103" t="s">
        <v>192</v>
      </c>
      <c r="G221" s="103"/>
      <c r="H221" s="103"/>
      <c r="I221" s="103">
        <v>96.5</v>
      </c>
      <c r="J221" s="103">
        <v>92</v>
      </c>
      <c r="K221" s="103">
        <v>100</v>
      </c>
      <c r="L221" s="103">
        <v>754</v>
      </c>
      <c r="M221" s="103">
        <v>824</v>
      </c>
      <c r="N221" s="103" t="s">
        <v>87</v>
      </c>
      <c r="O221" s="103">
        <v>0</v>
      </c>
      <c r="P221" s="103"/>
      <c r="Q221" s="103">
        <v>1175961.4285714286</v>
      </c>
      <c r="R221" s="103" t="s">
        <v>87</v>
      </c>
      <c r="S221" s="103"/>
      <c r="T221" s="104">
        <v>1461954.857142857</v>
      </c>
      <c r="U221" s="104">
        <v>31661.428571428572</v>
      </c>
      <c r="V221" s="104" t="s">
        <v>87</v>
      </c>
      <c r="W221" s="104" t="s">
        <v>87</v>
      </c>
      <c r="X221" s="104">
        <v>23166.285714285714</v>
      </c>
      <c r="Y221" s="104" t="s">
        <v>87</v>
      </c>
      <c r="Z221" s="90">
        <v>4</v>
      </c>
      <c r="AA221" s="118">
        <v>1</v>
      </c>
      <c r="AB221" s="118">
        <v>0.5</v>
      </c>
      <c r="AC221" s="118">
        <v>0</v>
      </c>
      <c r="AD221" s="118">
        <v>0</v>
      </c>
      <c r="AE221" s="118">
        <v>0.33333333333333331</v>
      </c>
      <c r="AF221" s="118">
        <v>0</v>
      </c>
      <c r="AG221" s="90">
        <f t="shared" si="49"/>
        <v>3</v>
      </c>
      <c r="AH221" s="91">
        <f t="shared" si="50"/>
        <v>23166.285714285714</v>
      </c>
      <c r="AI221" s="91">
        <f t="shared" si="41"/>
        <v>63.107002787301738</v>
      </c>
      <c r="AJ221" s="91">
        <f t="shared" si="41"/>
        <v>1.3667028440344344</v>
      </c>
      <c r="AK221" s="91" t="e">
        <f t="shared" si="41"/>
        <v>#VALUE!</v>
      </c>
      <c r="AL221" s="91" t="e">
        <f t="shared" si="40"/>
        <v>#VALUE!</v>
      </c>
      <c r="AM221" s="91">
        <f t="shared" si="40"/>
        <v>1</v>
      </c>
      <c r="AN221" s="91" t="e">
        <f t="shared" si="40"/>
        <v>#VALUE!</v>
      </c>
      <c r="AO221" s="91">
        <f t="shared" si="42"/>
        <v>1516782.5714285714</v>
      </c>
      <c r="AP221" s="91">
        <f t="shared" si="43"/>
        <v>0.96385262112151304</v>
      </c>
      <c r="AQ221" s="91">
        <f t="shared" si="44"/>
        <v>2.0874071978298426E-2</v>
      </c>
      <c r="AR221" s="91" t="e">
        <f t="shared" si="45"/>
        <v>#VALUE!</v>
      </c>
      <c r="AS221" s="91" t="e">
        <f t="shared" si="46"/>
        <v>#VALUE!</v>
      </c>
      <c r="AT221" s="91">
        <f t="shared" si="47"/>
        <v>1.5273306900188539E-2</v>
      </c>
      <c r="AU221" s="91" t="e">
        <f t="shared" si="48"/>
        <v>#VALUE!</v>
      </c>
    </row>
    <row r="222" spans="1:47" ht="31.2" x14ac:dyDescent="0.3">
      <c r="A222" s="111">
        <v>176</v>
      </c>
      <c r="B222" s="103" t="s">
        <v>3704</v>
      </c>
      <c r="C222" s="103" t="s">
        <v>1110</v>
      </c>
      <c r="D222" s="103">
        <f>VLOOKUP(C222,'[2]PY数据库匹配筛选化合物(未去除重复)'!$B:$Q,12,0)</f>
        <v>0</v>
      </c>
      <c r="E222" s="103">
        <v>9.3940000000000001</v>
      </c>
      <c r="F222" s="103" t="s">
        <v>1111</v>
      </c>
      <c r="G222" s="103"/>
      <c r="H222" s="103"/>
      <c r="I222" s="103">
        <v>96.8</v>
      </c>
      <c r="J222" s="103">
        <v>100</v>
      </c>
      <c r="K222" s="103">
        <v>100</v>
      </c>
      <c r="L222" s="103">
        <v>799</v>
      </c>
      <c r="M222" s="103">
        <v>841</v>
      </c>
      <c r="N222" s="103" t="s">
        <v>87</v>
      </c>
      <c r="O222" s="103">
        <v>0</v>
      </c>
      <c r="P222" s="103"/>
      <c r="Q222" s="103">
        <v>558964.2857142858</v>
      </c>
      <c r="R222" s="103" t="s">
        <v>87</v>
      </c>
      <c r="S222" s="103"/>
      <c r="T222" s="104">
        <v>465533.71428571426</v>
      </c>
      <c r="U222" s="104" t="s">
        <v>87</v>
      </c>
      <c r="V222" s="104" t="s">
        <v>87</v>
      </c>
      <c r="W222" s="104">
        <v>29050.285714285714</v>
      </c>
      <c r="X222" s="104">
        <v>38038</v>
      </c>
      <c r="Y222" s="104" t="s">
        <v>87</v>
      </c>
      <c r="Z222" s="90">
        <v>4</v>
      </c>
      <c r="AA222" s="118">
        <v>1</v>
      </c>
      <c r="AB222" s="118">
        <v>0</v>
      </c>
      <c r="AC222" s="118">
        <v>0</v>
      </c>
      <c r="AD222" s="118">
        <v>0.5</v>
      </c>
      <c r="AE222" s="118">
        <v>0.33333333333333331</v>
      </c>
      <c r="AF222" s="118">
        <v>0</v>
      </c>
      <c r="AG222" s="90">
        <f t="shared" si="49"/>
        <v>3</v>
      </c>
      <c r="AH222" s="91">
        <f t="shared" si="50"/>
        <v>29050.285714285714</v>
      </c>
      <c r="AI222" s="91">
        <f t="shared" si="41"/>
        <v>16.025099335143004</v>
      </c>
      <c r="AJ222" s="91" t="e">
        <f t="shared" si="41"/>
        <v>#VALUE!</v>
      </c>
      <c r="AK222" s="91" t="e">
        <f t="shared" si="41"/>
        <v>#VALUE!</v>
      </c>
      <c r="AL222" s="91">
        <f t="shared" si="40"/>
        <v>1</v>
      </c>
      <c r="AM222" s="91">
        <f t="shared" si="40"/>
        <v>1.3093847122231401</v>
      </c>
      <c r="AN222" s="91" t="e">
        <f t="shared" si="40"/>
        <v>#VALUE!</v>
      </c>
      <c r="AO222" s="91">
        <f t="shared" si="42"/>
        <v>532622</v>
      </c>
      <c r="AP222" s="91">
        <f t="shared" si="43"/>
        <v>0.87404146709244879</v>
      </c>
      <c r="AQ222" s="91" t="e">
        <f t="shared" si="44"/>
        <v>#VALUE!</v>
      </c>
      <c r="AR222" s="91" t="e">
        <f t="shared" si="45"/>
        <v>#VALUE!</v>
      </c>
      <c r="AS222" s="91">
        <f t="shared" si="46"/>
        <v>5.4542031148329798E-2</v>
      </c>
      <c r="AT222" s="91">
        <f t="shared" si="47"/>
        <v>7.141650175922136E-2</v>
      </c>
      <c r="AU222" s="91" t="e">
        <f t="shared" si="48"/>
        <v>#VALUE!</v>
      </c>
    </row>
    <row r="223" spans="1:47" ht="31.2" x14ac:dyDescent="0.3">
      <c r="A223" s="111">
        <v>177</v>
      </c>
      <c r="B223" s="103" t="s">
        <v>3705</v>
      </c>
      <c r="C223" s="103" t="s">
        <v>3706</v>
      </c>
      <c r="D223" s="103">
        <f>VLOOKUP(C223,'[2]PY数据库匹配筛选化合物(未去除重复)'!$B:$Q,12,0)</f>
        <v>0</v>
      </c>
      <c r="E223" s="103">
        <v>9.4</v>
      </c>
      <c r="F223" s="103" t="s">
        <v>1007</v>
      </c>
      <c r="G223" s="103"/>
      <c r="H223" s="103"/>
      <c r="I223" s="103">
        <v>98.8</v>
      </c>
      <c r="J223" s="103">
        <v>89.6</v>
      </c>
      <c r="K223" s="103">
        <v>100</v>
      </c>
      <c r="L223" s="103">
        <v>823</v>
      </c>
      <c r="M223" s="103">
        <v>938</v>
      </c>
      <c r="N223" s="103" t="s">
        <v>87</v>
      </c>
      <c r="O223" s="103">
        <v>0</v>
      </c>
      <c r="P223" s="103"/>
      <c r="Q223" s="103">
        <v>152717.14285714287</v>
      </c>
      <c r="R223" s="103" t="s">
        <v>87</v>
      </c>
      <c r="S223" s="103"/>
      <c r="T223" s="104" t="s">
        <v>87</v>
      </c>
      <c r="U223" s="104">
        <v>1934.5714285714287</v>
      </c>
      <c r="V223" s="104" t="s">
        <v>87</v>
      </c>
      <c r="W223" s="104">
        <v>58019.428571428572</v>
      </c>
      <c r="X223" s="104">
        <v>27054.857142857141</v>
      </c>
      <c r="Y223" s="104" t="s">
        <v>87</v>
      </c>
      <c r="Z223" s="90">
        <v>4</v>
      </c>
      <c r="AA223" s="118" t="e">
        <v>#DIV/0!</v>
      </c>
      <c r="AB223" s="118">
        <v>1</v>
      </c>
      <c r="AC223" s="118">
        <v>0</v>
      </c>
      <c r="AD223" s="118">
        <v>0.5</v>
      </c>
      <c r="AE223" s="118">
        <v>0.33333333333333331</v>
      </c>
      <c r="AF223" s="118">
        <v>0</v>
      </c>
      <c r="AG223" s="90">
        <f t="shared" si="49"/>
        <v>3</v>
      </c>
      <c r="AH223" s="91">
        <f t="shared" si="50"/>
        <v>1934.5714285714287</v>
      </c>
      <c r="AI223" s="91" t="e">
        <f t="shared" si="41"/>
        <v>#VALUE!</v>
      </c>
      <c r="AJ223" s="91">
        <f t="shared" si="41"/>
        <v>1</v>
      </c>
      <c r="AK223" s="91" t="e">
        <f t="shared" si="41"/>
        <v>#VALUE!</v>
      </c>
      <c r="AL223" s="91">
        <f t="shared" si="41"/>
        <v>29.990843302318712</v>
      </c>
      <c r="AM223" s="91">
        <f t="shared" si="41"/>
        <v>13.984935755427557</v>
      </c>
      <c r="AN223" s="91" t="e">
        <f t="shared" si="41"/>
        <v>#VALUE!</v>
      </c>
      <c r="AO223" s="91">
        <f t="shared" si="42"/>
        <v>87008.857142857145</v>
      </c>
      <c r="AP223" s="91" t="e">
        <f t="shared" si="43"/>
        <v>#VALUE!</v>
      </c>
      <c r="AQ223" s="91">
        <f t="shared" si="44"/>
        <v>2.2234189622731347E-2</v>
      </c>
      <c r="AR223" s="91" t="e">
        <f t="shared" si="45"/>
        <v>#VALUE!</v>
      </c>
      <c r="AS223" s="91">
        <f t="shared" si="46"/>
        <v>0.66682209692937666</v>
      </c>
      <c r="AT223" s="91">
        <f t="shared" si="47"/>
        <v>0.31094371344789196</v>
      </c>
      <c r="AU223" s="91" t="e">
        <f t="shared" si="48"/>
        <v>#VALUE!</v>
      </c>
    </row>
    <row r="224" spans="1:47" ht="78" x14ac:dyDescent="0.3">
      <c r="A224" s="111">
        <v>178</v>
      </c>
      <c r="B224" s="103" t="s">
        <v>3707</v>
      </c>
      <c r="C224" s="103" t="s">
        <v>3708</v>
      </c>
      <c r="D224" s="103">
        <f>VLOOKUP(C224,'[2]PY数据库匹配筛选化合物(未去除重复)'!$B:$Q,12,0)</f>
        <v>0</v>
      </c>
      <c r="E224" s="103">
        <v>9.4030000000000005</v>
      </c>
      <c r="F224" s="103" t="s">
        <v>1481</v>
      </c>
      <c r="G224" s="103"/>
      <c r="H224" s="103"/>
      <c r="I224" s="103">
        <v>99.1</v>
      </c>
      <c r="J224" s="103">
        <v>94.8</v>
      </c>
      <c r="K224" s="103">
        <v>100</v>
      </c>
      <c r="L224" s="103">
        <v>800</v>
      </c>
      <c r="M224" s="103">
        <v>953</v>
      </c>
      <c r="N224" s="103" t="s">
        <v>87</v>
      </c>
      <c r="O224" s="103">
        <v>0</v>
      </c>
      <c r="P224" s="103"/>
      <c r="Q224" s="103">
        <v>1417710.642857143</v>
      </c>
      <c r="R224" s="103" t="s">
        <v>87</v>
      </c>
      <c r="S224" s="103"/>
      <c r="T224" s="104" t="s">
        <v>87</v>
      </c>
      <c r="U224" s="104"/>
      <c r="V224" s="104" t="s">
        <v>87</v>
      </c>
      <c r="W224" s="104">
        <v>598463.21428571432</v>
      </c>
      <c r="X224" s="104">
        <v>1379378.0714285714</v>
      </c>
      <c r="Y224" s="104" t="s">
        <v>87</v>
      </c>
      <c r="Z224" s="90">
        <v>3</v>
      </c>
      <c r="AA224" s="118" t="e">
        <v>#DIV/0!</v>
      </c>
      <c r="AB224" s="118" t="e">
        <v>#DIV/0!</v>
      </c>
      <c r="AC224" s="118" t="e">
        <v>#DIV/0!</v>
      </c>
      <c r="AD224" s="118">
        <v>1</v>
      </c>
      <c r="AE224" s="118">
        <v>0.5</v>
      </c>
      <c r="AF224" s="118">
        <v>0</v>
      </c>
      <c r="AG224" s="90">
        <f t="shared" si="49"/>
        <v>2</v>
      </c>
      <c r="AH224" s="91">
        <f t="shared" si="50"/>
        <v>598463.21428571432</v>
      </c>
      <c r="AI224" s="91" t="e">
        <f t="shared" ref="AI224:AN266" si="51">T224/$AH224</f>
        <v>#VALUE!</v>
      </c>
      <c r="AJ224" s="91">
        <f t="shared" si="51"/>
        <v>0</v>
      </c>
      <c r="AK224" s="91" t="e">
        <f t="shared" si="51"/>
        <v>#VALUE!</v>
      </c>
      <c r="AL224" s="91">
        <f t="shared" si="51"/>
        <v>1</v>
      </c>
      <c r="AM224" s="91">
        <f t="shared" si="51"/>
        <v>2.3048669299998745</v>
      </c>
      <c r="AN224" s="91" t="e">
        <f t="shared" si="51"/>
        <v>#VALUE!</v>
      </c>
      <c r="AO224" s="91">
        <f t="shared" si="42"/>
        <v>1977841.2857142857</v>
      </c>
      <c r="AP224" s="91" t="e">
        <f t="shared" si="43"/>
        <v>#VALUE!</v>
      </c>
      <c r="AQ224" s="91">
        <f t="shared" si="44"/>
        <v>0</v>
      </c>
      <c r="AR224" s="91" t="e">
        <f t="shared" si="45"/>
        <v>#VALUE!</v>
      </c>
      <c r="AS224" s="91">
        <f t="shared" si="46"/>
        <v>0.30258404383018167</v>
      </c>
      <c r="AT224" s="91">
        <f t="shared" si="47"/>
        <v>0.69741595616981833</v>
      </c>
      <c r="AU224" s="91" t="e">
        <f t="shared" si="48"/>
        <v>#VALUE!</v>
      </c>
    </row>
    <row r="225" spans="1:47" ht="46.8" x14ac:dyDescent="0.3">
      <c r="A225" s="111">
        <v>179</v>
      </c>
      <c r="B225" s="103" t="s">
        <v>3709</v>
      </c>
      <c r="C225" s="103" t="s">
        <v>3710</v>
      </c>
      <c r="D225" s="103">
        <f>VLOOKUP(C225,'[2]PY数据库匹配筛选化合物(未去除重复)'!$B:$Q,12,0)</f>
        <v>0</v>
      </c>
      <c r="E225" s="103">
        <v>9.4480000000000004</v>
      </c>
      <c r="F225" s="103" t="s">
        <v>3711</v>
      </c>
      <c r="G225" s="103"/>
      <c r="H225" s="103"/>
      <c r="I225" s="103">
        <v>99.3</v>
      </c>
      <c r="J225" s="103">
        <v>91.8</v>
      </c>
      <c r="K225" s="103">
        <v>98.4</v>
      </c>
      <c r="L225" s="103">
        <v>885</v>
      </c>
      <c r="M225" s="103">
        <v>997</v>
      </c>
      <c r="N225" s="103" t="s">
        <v>87</v>
      </c>
      <c r="O225" s="103">
        <v>0</v>
      </c>
      <c r="P225" s="103"/>
      <c r="Q225" s="103">
        <v>292215.1428571429</v>
      </c>
      <c r="R225" s="103"/>
      <c r="S225" s="103"/>
      <c r="T225" s="104" t="s">
        <v>87</v>
      </c>
      <c r="U225" s="104"/>
      <c r="V225" s="104" t="s">
        <v>87</v>
      </c>
      <c r="W225" s="104">
        <v>84362</v>
      </c>
      <c r="X225" s="104" t="s">
        <v>87</v>
      </c>
      <c r="Y225" s="104" t="s">
        <v>87</v>
      </c>
      <c r="Z225" s="90">
        <v>2</v>
      </c>
      <c r="AA225" s="118" t="e">
        <v>#DIV/0!</v>
      </c>
      <c r="AB225" s="118" t="e">
        <v>#DIV/0!</v>
      </c>
      <c r="AC225" s="118" t="e">
        <v>#DIV/0!</v>
      </c>
      <c r="AD225" s="118">
        <v>1</v>
      </c>
      <c r="AE225" s="118">
        <v>0</v>
      </c>
      <c r="AF225" s="118">
        <v>0</v>
      </c>
      <c r="AG225" s="90">
        <f t="shared" si="49"/>
        <v>1</v>
      </c>
      <c r="AH225" s="91">
        <f t="shared" si="50"/>
        <v>84362</v>
      </c>
      <c r="AI225" s="91" t="e">
        <f t="shared" si="51"/>
        <v>#VALUE!</v>
      </c>
      <c r="AJ225" s="91">
        <f t="shared" si="51"/>
        <v>0</v>
      </c>
      <c r="AK225" s="91" t="e">
        <f t="shared" si="51"/>
        <v>#VALUE!</v>
      </c>
      <c r="AL225" s="91">
        <f t="shared" si="51"/>
        <v>1</v>
      </c>
      <c r="AM225" s="91" t="e">
        <f t="shared" si="51"/>
        <v>#VALUE!</v>
      </c>
      <c r="AN225" s="91" t="e">
        <f t="shared" si="51"/>
        <v>#VALUE!</v>
      </c>
      <c r="AO225" s="91">
        <f t="shared" si="42"/>
        <v>84362</v>
      </c>
      <c r="AP225" s="91" t="e">
        <f t="shared" si="43"/>
        <v>#VALUE!</v>
      </c>
      <c r="AQ225" s="91">
        <f t="shared" si="44"/>
        <v>0</v>
      </c>
      <c r="AR225" s="91" t="e">
        <f t="shared" si="45"/>
        <v>#VALUE!</v>
      </c>
      <c r="AS225" s="91">
        <f t="shared" si="46"/>
        <v>1</v>
      </c>
      <c r="AT225" s="91" t="e">
        <f t="shared" si="47"/>
        <v>#VALUE!</v>
      </c>
      <c r="AU225" s="91" t="e">
        <f t="shared" si="48"/>
        <v>#VALUE!</v>
      </c>
    </row>
    <row r="226" spans="1:47" ht="31.2" x14ac:dyDescent="0.3">
      <c r="A226" s="111">
        <v>180</v>
      </c>
      <c r="B226" s="103" t="s">
        <v>3712</v>
      </c>
      <c r="C226" s="103" t="s">
        <v>3713</v>
      </c>
      <c r="D226" s="103">
        <f>VLOOKUP(C226,'[2]PY数据库匹配筛选化合物(未去除重复)'!$B:$Q,12,0)</f>
        <v>0</v>
      </c>
      <c r="E226" s="103">
        <v>9.5129999999999999</v>
      </c>
      <c r="F226" s="103" t="s">
        <v>1737</v>
      </c>
      <c r="G226" s="103"/>
      <c r="H226" s="103"/>
      <c r="I226" s="103">
        <v>97.5</v>
      </c>
      <c r="J226" s="103">
        <v>92.9</v>
      </c>
      <c r="K226" s="103">
        <v>100</v>
      </c>
      <c r="L226" s="103">
        <v>828</v>
      </c>
      <c r="M226" s="103">
        <v>874</v>
      </c>
      <c r="N226" s="103"/>
      <c r="O226" s="103"/>
      <c r="P226" s="103"/>
      <c r="Q226" s="103">
        <v>23782.000000000004</v>
      </c>
      <c r="R226" s="103" t="s">
        <v>87</v>
      </c>
      <c r="S226" s="103"/>
      <c r="T226" s="104"/>
      <c r="U226" s="104" t="s">
        <v>87</v>
      </c>
      <c r="V226" s="104" t="s">
        <v>87</v>
      </c>
      <c r="W226" s="104">
        <v>8016</v>
      </c>
      <c r="X226" s="104">
        <v>49934.285714285717</v>
      </c>
      <c r="Y226" s="104"/>
      <c r="Z226" s="90">
        <v>3</v>
      </c>
      <c r="AA226" s="118" t="e">
        <v>#DIV/0!</v>
      </c>
      <c r="AB226" s="118" t="e">
        <v>#DIV/0!</v>
      </c>
      <c r="AC226" s="118" t="e">
        <v>#DIV/0!</v>
      </c>
      <c r="AD226" s="118">
        <v>1</v>
      </c>
      <c r="AE226" s="118">
        <v>0.5</v>
      </c>
      <c r="AF226" s="118">
        <v>0</v>
      </c>
      <c r="AG226" s="90">
        <f t="shared" si="49"/>
        <v>2</v>
      </c>
      <c r="AH226" s="91">
        <f t="shared" si="50"/>
        <v>8016</v>
      </c>
      <c r="AI226" s="91">
        <f t="shared" si="51"/>
        <v>0</v>
      </c>
      <c r="AJ226" s="91" t="e">
        <f t="shared" si="51"/>
        <v>#VALUE!</v>
      </c>
      <c r="AK226" s="91" t="e">
        <f t="shared" si="51"/>
        <v>#VALUE!</v>
      </c>
      <c r="AL226" s="91">
        <f t="shared" si="51"/>
        <v>1</v>
      </c>
      <c r="AM226" s="91">
        <f t="shared" si="51"/>
        <v>6.2293270601653843</v>
      </c>
      <c r="AN226" s="91">
        <f t="shared" si="51"/>
        <v>0</v>
      </c>
      <c r="AO226" s="91">
        <f t="shared" si="42"/>
        <v>57950.285714285717</v>
      </c>
      <c r="AP226" s="91">
        <f t="shared" si="43"/>
        <v>0</v>
      </c>
      <c r="AQ226" s="91" t="e">
        <f t="shared" si="44"/>
        <v>#VALUE!</v>
      </c>
      <c r="AR226" s="91" t="e">
        <f t="shared" si="45"/>
        <v>#VALUE!</v>
      </c>
      <c r="AS226" s="91">
        <f t="shared" si="46"/>
        <v>0.13832546123278081</v>
      </c>
      <c r="AT226" s="91">
        <f t="shared" si="47"/>
        <v>0.86167453876721922</v>
      </c>
      <c r="AU226" s="91">
        <f t="shared" si="48"/>
        <v>0</v>
      </c>
    </row>
    <row r="227" spans="1:47" ht="31.2" x14ac:dyDescent="0.3">
      <c r="A227" s="111">
        <v>181</v>
      </c>
      <c r="B227" s="103" t="s">
        <v>3714</v>
      </c>
      <c r="C227" s="103" t="s">
        <v>3715</v>
      </c>
      <c r="D227" s="103">
        <f>VLOOKUP(C227,'[2]PY数据库匹配筛选化合物(未去除重复)'!$B:$Q,12,0)</f>
        <v>0</v>
      </c>
      <c r="E227" s="103">
        <v>9.5180000000000007</v>
      </c>
      <c r="F227" s="103" t="s">
        <v>3390</v>
      </c>
      <c r="G227" s="103"/>
      <c r="H227" s="103"/>
      <c r="I227" s="103">
        <v>98.9</v>
      </c>
      <c r="J227" s="103">
        <v>91.2</v>
      </c>
      <c r="K227" s="103">
        <v>100</v>
      </c>
      <c r="L227" s="103">
        <v>812</v>
      </c>
      <c r="M227" s="103">
        <v>945</v>
      </c>
      <c r="N227" s="103" t="s">
        <v>87</v>
      </c>
      <c r="O227" s="103">
        <v>0</v>
      </c>
      <c r="P227" s="103"/>
      <c r="Q227" s="103">
        <v>861992.85714285716</v>
      </c>
      <c r="R227" s="103" t="s">
        <v>87</v>
      </c>
      <c r="S227" s="103"/>
      <c r="T227" s="104" t="s">
        <v>87</v>
      </c>
      <c r="U227" s="104" t="s">
        <v>87</v>
      </c>
      <c r="V227" s="104" t="s">
        <v>87</v>
      </c>
      <c r="W227" s="104" t="s">
        <v>87</v>
      </c>
      <c r="X227" s="104">
        <v>156847.42857142858</v>
      </c>
      <c r="Y227" s="104">
        <v>1000</v>
      </c>
      <c r="Z227" s="90">
        <v>3</v>
      </c>
      <c r="AA227" s="118" t="e">
        <v>#DIV/0!</v>
      </c>
      <c r="AB227" s="118" t="e">
        <v>#DIV/0!</v>
      </c>
      <c r="AC227" s="118" t="e">
        <v>#DIV/0!</v>
      </c>
      <c r="AD227" s="118" t="e">
        <v>#DIV/0!</v>
      </c>
      <c r="AE227" s="118">
        <v>1</v>
      </c>
      <c r="AF227" s="118">
        <v>0.5</v>
      </c>
      <c r="AG227" s="90">
        <f t="shared" si="49"/>
        <v>2</v>
      </c>
      <c r="AH227" s="91">
        <f t="shared" si="50"/>
        <v>1000</v>
      </c>
      <c r="AI227" s="91" t="e">
        <f t="shared" si="51"/>
        <v>#VALUE!</v>
      </c>
      <c r="AJ227" s="91" t="e">
        <f t="shared" si="51"/>
        <v>#VALUE!</v>
      </c>
      <c r="AK227" s="91" t="e">
        <f t="shared" si="51"/>
        <v>#VALUE!</v>
      </c>
      <c r="AL227" s="91" t="e">
        <f t="shared" si="51"/>
        <v>#VALUE!</v>
      </c>
      <c r="AM227" s="91">
        <f t="shared" si="51"/>
        <v>156.84742857142857</v>
      </c>
      <c r="AN227" s="91">
        <f t="shared" si="51"/>
        <v>1</v>
      </c>
      <c r="AO227" s="91">
        <f t="shared" si="42"/>
        <v>157847.42857142858</v>
      </c>
      <c r="AP227" s="91" t="e">
        <f t="shared" si="43"/>
        <v>#VALUE!</v>
      </c>
      <c r="AQ227" s="91" t="e">
        <f t="shared" si="44"/>
        <v>#VALUE!</v>
      </c>
      <c r="AR227" s="91" t="e">
        <f t="shared" si="45"/>
        <v>#VALUE!</v>
      </c>
      <c r="AS227" s="91" t="e">
        <f t="shared" si="46"/>
        <v>#VALUE!</v>
      </c>
      <c r="AT227" s="91">
        <f t="shared" si="47"/>
        <v>0.99366476851064134</v>
      </c>
      <c r="AU227" s="91">
        <f t="shared" si="48"/>
        <v>6.3352314893586207E-3</v>
      </c>
    </row>
    <row r="228" spans="1:47" ht="31.2" x14ac:dyDescent="0.3">
      <c r="A228" s="111">
        <v>182</v>
      </c>
      <c r="B228" s="103" t="s">
        <v>3716</v>
      </c>
      <c r="C228" s="103" t="s">
        <v>3717</v>
      </c>
      <c r="D228" s="103">
        <f>VLOOKUP(C228,'[2]PY数据库匹配筛选化合物(未去除重复)'!$B:$Q,12,0)</f>
        <v>0</v>
      </c>
      <c r="E228" s="103">
        <v>9.5180000000000007</v>
      </c>
      <c r="F228" s="103" t="s">
        <v>3718</v>
      </c>
      <c r="G228" s="103"/>
      <c r="H228" s="103"/>
      <c r="I228" s="103">
        <v>96.5</v>
      </c>
      <c r="J228" s="103">
        <v>90.4</v>
      </c>
      <c r="K228" s="103">
        <v>100</v>
      </c>
      <c r="L228" s="103">
        <v>767</v>
      </c>
      <c r="M228" s="103">
        <v>824</v>
      </c>
      <c r="N228" s="103" t="s">
        <v>87</v>
      </c>
      <c r="O228" s="103">
        <v>0</v>
      </c>
      <c r="P228" s="103"/>
      <c r="Q228" s="103" t="s">
        <v>87</v>
      </c>
      <c r="R228" s="103" t="s">
        <v>87</v>
      </c>
      <c r="S228" s="103"/>
      <c r="T228" s="104">
        <v>19213.428571428572</v>
      </c>
      <c r="U228" s="104" t="s">
        <v>87</v>
      </c>
      <c r="V228" s="104" t="s">
        <v>87</v>
      </c>
      <c r="W228" s="104">
        <v>15355.142857142857</v>
      </c>
      <c r="X228" s="104">
        <v>30660</v>
      </c>
      <c r="Y228" s="104" t="s">
        <v>87</v>
      </c>
      <c r="Z228" s="90">
        <v>3</v>
      </c>
      <c r="AA228" s="118">
        <v>1</v>
      </c>
      <c r="AB228" s="118">
        <v>0</v>
      </c>
      <c r="AC228" s="118">
        <v>0</v>
      </c>
      <c r="AD228" s="118">
        <v>0.5</v>
      </c>
      <c r="AE228" s="118">
        <v>0.33333333333333331</v>
      </c>
      <c r="AF228" s="118">
        <v>0</v>
      </c>
      <c r="AG228" s="90">
        <f t="shared" si="49"/>
        <v>3</v>
      </c>
      <c r="AH228" s="91">
        <f t="shared" si="50"/>
        <v>15355.142857142857</v>
      </c>
      <c r="AI228" s="91">
        <f t="shared" si="51"/>
        <v>1.2512699328284616</v>
      </c>
      <c r="AJ228" s="91" t="e">
        <f t="shared" si="51"/>
        <v>#VALUE!</v>
      </c>
      <c r="AK228" s="91" t="e">
        <f t="shared" si="51"/>
        <v>#VALUE!</v>
      </c>
      <c r="AL228" s="91">
        <f t="shared" si="51"/>
        <v>1</v>
      </c>
      <c r="AM228" s="91">
        <f t="shared" si="51"/>
        <v>1.9967251549038945</v>
      </c>
      <c r="AN228" s="91" t="e">
        <f t="shared" si="51"/>
        <v>#VALUE!</v>
      </c>
      <c r="AO228" s="91">
        <f t="shared" si="42"/>
        <v>65228.571428571428</v>
      </c>
      <c r="AP228" s="91">
        <f t="shared" si="43"/>
        <v>0.29455540954883924</v>
      </c>
      <c r="AQ228" s="91" t="e">
        <f t="shared" si="44"/>
        <v>#VALUE!</v>
      </c>
      <c r="AR228" s="91" t="e">
        <f t="shared" si="45"/>
        <v>#VALUE!</v>
      </c>
      <c r="AS228" s="91">
        <f t="shared" si="46"/>
        <v>0.23540516863775734</v>
      </c>
      <c r="AT228" s="91">
        <f t="shared" si="47"/>
        <v>0.47003942181340341</v>
      </c>
      <c r="AU228" s="91" t="e">
        <f t="shared" si="48"/>
        <v>#VALUE!</v>
      </c>
    </row>
    <row r="229" spans="1:47" x14ac:dyDescent="0.3">
      <c r="A229" s="111">
        <v>183</v>
      </c>
      <c r="B229" s="103" t="s">
        <v>3719</v>
      </c>
      <c r="C229" s="103" t="s">
        <v>3720</v>
      </c>
      <c r="D229" s="103">
        <f>VLOOKUP(C229,'[2]PY数据库匹配筛选化合物(未去除重复)'!$B:$Q,12,0)</f>
        <v>0</v>
      </c>
      <c r="E229" s="103">
        <v>9.5419999999999998</v>
      </c>
      <c r="F229" s="103" t="s">
        <v>911</v>
      </c>
      <c r="G229" s="103"/>
      <c r="H229" s="103"/>
      <c r="I229" s="103">
        <v>97.5</v>
      </c>
      <c r="J229" s="103">
        <v>91.5</v>
      </c>
      <c r="K229" s="103">
        <v>100</v>
      </c>
      <c r="L229" s="103">
        <v>783</v>
      </c>
      <c r="M229" s="103">
        <v>873</v>
      </c>
      <c r="N229" s="103" t="s">
        <v>87</v>
      </c>
      <c r="O229" s="103">
        <v>0</v>
      </c>
      <c r="P229" s="103"/>
      <c r="Q229" s="103">
        <v>56524.285714285717</v>
      </c>
      <c r="R229" s="103" t="s">
        <v>87</v>
      </c>
      <c r="S229" s="103"/>
      <c r="T229" s="104">
        <v>118051.42857142857</v>
      </c>
      <c r="U229" s="104" t="s">
        <v>87</v>
      </c>
      <c r="V229" s="104" t="s">
        <v>87</v>
      </c>
      <c r="W229" s="104">
        <v>7287.4285714285716</v>
      </c>
      <c r="X229" s="104">
        <v>6444</v>
      </c>
      <c r="Y229" s="104" t="s">
        <v>87</v>
      </c>
      <c r="Z229" s="90">
        <v>4</v>
      </c>
      <c r="AA229" s="118">
        <v>1</v>
      </c>
      <c r="AB229" s="118">
        <v>0</v>
      </c>
      <c r="AC229" s="118">
        <v>0</v>
      </c>
      <c r="AD229" s="118">
        <v>0.5</v>
      </c>
      <c r="AE229" s="118">
        <v>0.33333333333333331</v>
      </c>
      <c r="AF229" s="118">
        <v>0</v>
      </c>
      <c r="AG229" s="90">
        <f t="shared" si="49"/>
        <v>3</v>
      </c>
      <c r="AH229" s="91">
        <f t="shared" si="50"/>
        <v>6444</v>
      </c>
      <c r="AI229" s="91">
        <f t="shared" si="51"/>
        <v>18.31958854305223</v>
      </c>
      <c r="AJ229" s="91" t="e">
        <f t="shared" si="51"/>
        <v>#VALUE!</v>
      </c>
      <c r="AK229" s="91" t="e">
        <f t="shared" si="51"/>
        <v>#VALUE!</v>
      </c>
      <c r="AL229" s="91">
        <f t="shared" si="51"/>
        <v>1.1308858739026337</v>
      </c>
      <c r="AM229" s="91">
        <f t="shared" si="51"/>
        <v>1</v>
      </c>
      <c r="AN229" s="91" t="e">
        <f t="shared" si="51"/>
        <v>#VALUE!</v>
      </c>
      <c r="AO229" s="91">
        <f t="shared" si="42"/>
        <v>131782.85714285713</v>
      </c>
      <c r="AP229" s="91">
        <f t="shared" si="43"/>
        <v>0.89580261902697078</v>
      </c>
      <c r="AQ229" s="91" t="e">
        <f t="shared" si="44"/>
        <v>#VALUE!</v>
      </c>
      <c r="AR229" s="91" t="e">
        <f t="shared" si="45"/>
        <v>#VALUE!</v>
      </c>
      <c r="AS229" s="91">
        <f t="shared" si="46"/>
        <v>5.529875986471252E-2</v>
      </c>
      <c r="AT229" s="91">
        <f t="shared" si="47"/>
        <v>4.8898621108316713E-2</v>
      </c>
      <c r="AU229" s="91" t="e">
        <f t="shared" si="48"/>
        <v>#VALUE!</v>
      </c>
    </row>
    <row r="230" spans="1:47" ht="46.8" x14ac:dyDescent="0.3">
      <c r="A230" s="111">
        <v>184</v>
      </c>
      <c r="B230" s="103" t="s">
        <v>3721</v>
      </c>
      <c r="C230" s="103" t="s">
        <v>287</v>
      </c>
      <c r="D230" s="103">
        <f>VLOOKUP(C230,'[2]PY数据库匹配筛选化合物(未去除重复)'!$B:$Q,12,0)</f>
        <v>0</v>
      </c>
      <c r="E230" s="103">
        <v>9.5440000000000005</v>
      </c>
      <c r="F230" s="103" t="s">
        <v>288</v>
      </c>
      <c r="G230" s="103"/>
      <c r="H230" s="103"/>
      <c r="I230" s="103">
        <v>99</v>
      </c>
      <c r="J230" s="103">
        <v>98.8</v>
      </c>
      <c r="K230" s="103">
        <v>100</v>
      </c>
      <c r="L230" s="103">
        <v>854</v>
      </c>
      <c r="M230" s="103">
        <v>951</v>
      </c>
      <c r="N230" s="103" t="s">
        <v>87</v>
      </c>
      <c r="O230" s="103">
        <v>0</v>
      </c>
      <c r="P230" s="103"/>
      <c r="Q230" s="103">
        <v>708034.2857142858</v>
      </c>
      <c r="R230" s="103">
        <v>70783.5</v>
      </c>
      <c r="S230" s="103"/>
      <c r="T230" s="104">
        <v>2051572.857142857</v>
      </c>
      <c r="U230" s="104" t="s">
        <v>87</v>
      </c>
      <c r="V230" s="104" t="s">
        <v>87</v>
      </c>
      <c r="W230" s="104">
        <v>542827.71428571432</v>
      </c>
      <c r="X230" s="104">
        <v>664657.14285714284</v>
      </c>
      <c r="Y230" s="104" t="s">
        <v>87</v>
      </c>
      <c r="Z230" s="90">
        <v>5</v>
      </c>
      <c r="AA230" s="118">
        <v>1</v>
      </c>
      <c r="AB230" s="118">
        <v>0</v>
      </c>
      <c r="AC230" s="118">
        <v>0</v>
      </c>
      <c r="AD230" s="118">
        <v>0.5</v>
      </c>
      <c r="AE230" s="118">
        <v>0.33333333333333331</v>
      </c>
      <c r="AF230" s="118">
        <v>0</v>
      </c>
      <c r="AG230" s="90">
        <f t="shared" si="49"/>
        <v>3</v>
      </c>
      <c r="AH230" s="91">
        <f t="shared" si="50"/>
        <v>542827.71428571432</v>
      </c>
      <c r="AI230" s="91">
        <f t="shared" si="51"/>
        <v>3.7794180421359682</v>
      </c>
      <c r="AJ230" s="91" t="e">
        <f t="shared" si="51"/>
        <v>#VALUE!</v>
      </c>
      <c r="AK230" s="91" t="e">
        <f t="shared" si="51"/>
        <v>#VALUE!</v>
      </c>
      <c r="AL230" s="91">
        <f t="shared" si="51"/>
        <v>1</v>
      </c>
      <c r="AM230" s="91">
        <f t="shared" si="51"/>
        <v>1.224434798307487</v>
      </c>
      <c r="AN230" s="91" t="e">
        <f t="shared" si="51"/>
        <v>#VALUE!</v>
      </c>
      <c r="AO230" s="91">
        <f t="shared" si="42"/>
        <v>3259057.7142857141</v>
      </c>
      <c r="AP230" s="91">
        <f t="shared" si="43"/>
        <v>0.62949878062914244</v>
      </c>
      <c r="AQ230" s="91" t="e">
        <f t="shared" si="44"/>
        <v>#VALUE!</v>
      </c>
      <c r="AR230" s="91" t="e">
        <f t="shared" si="45"/>
        <v>#VALUE!</v>
      </c>
      <c r="AS230" s="91">
        <f t="shared" si="46"/>
        <v>0.16655971200089212</v>
      </c>
      <c r="AT230" s="91">
        <f t="shared" si="47"/>
        <v>0.2039415073699655</v>
      </c>
      <c r="AU230" s="91" t="e">
        <f t="shared" si="48"/>
        <v>#VALUE!</v>
      </c>
    </row>
    <row r="231" spans="1:47" x14ac:dyDescent="0.3">
      <c r="A231" s="111">
        <v>185</v>
      </c>
      <c r="B231" s="103" t="s">
        <v>3722</v>
      </c>
      <c r="C231" s="103" t="s">
        <v>3723</v>
      </c>
      <c r="D231" s="103" t="str">
        <f>VLOOKUP(C231,'[2]PY数据库匹配筛选化合物(未去除重复)'!$B:$Q,12,0)</f>
        <v>1846-70-4</v>
      </c>
      <c r="E231" s="103">
        <v>9.5830000000000002</v>
      </c>
      <c r="F231" s="103" t="s">
        <v>784</v>
      </c>
      <c r="G231" s="103"/>
      <c r="H231" s="103"/>
      <c r="I231" s="103">
        <v>99.4</v>
      </c>
      <c r="J231" s="103">
        <v>93.2</v>
      </c>
      <c r="K231" s="103">
        <v>100</v>
      </c>
      <c r="L231" s="103">
        <v>824</v>
      </c>
      <c r="M231" s="103">
        <v>969</v>
      </c>
      <c r="N231" s="103">
        <v>1703</v>
      </c>
      <c r="O231" s="103">
        <v>1327.2698</v>
      </c>
      <c r="P231" s="103"/>
      <c r="Q231" s="103">
        <v>330127.71428571432</v>
      </c>
      <c r="R231" s="103" t="s">
        <v>87</v>
      </c>
      <c r="S231" s="103"/>
      <c r="T231" s="104">
        <v>54732.571428571428</v>
      </c>
      <c r="U231" s="104" t="s">
        <v>87</v>
      </c>
      <c r="V231" s="104" t="s">
        <v>87</v>
      </c>
      <c r="W231" s="104" t="s">
        <v>87</v>
      </c>
      <c r="X231" s="104" t="s">
        <v>87</v>
      </c>
      <c r="Y231" s="104" t="s">
        <v>87</v>
      </c>
      <c r="Z231" s="90">
        <v>2</v>
      </c>
      <c r="AA231" s="118">
        <v>1</v>
      </c>
      <c r="AB231" s="118">
        <v>0</v>
      </c>
      <c r="AC231" s="118">
        <v>0</v>
      </c>
      <c r="AD231" s="118">
        <v>0</v>
      </c>
      <c r="AE231" s="118">
        <v>0</v>
      </c>
      <c r="AF231" s="118">
        <v>0</v>
      </c>
      <c r="AG231" s="90">
        <f t="shared" si="49"/>
        <v>1</v>
      </c>
      <c r="AH231" s="91">
        <f t="shared" si="50"/>
        <v>54732.571428571428</v>
      </c>
      <c r="AI231" s="91">
        <f t="shared" si="51"/>
        <v>1</v>
      </c>
      <c r="AJ231" s="91" t="e">
        <f t="shared" si="51"/>
        <v>#VALUE!</v>
      </c>
      <c r="AK231" s="91" t="e">
        <f t="shared" si="51"/>
        <v>#VALUE!</v>
      </c>
      <c r="AL231" s="91" t="e">
        <f t="shared" si="51"/>
        <v>#VALUE!</v>
      </c>
      <c r="AM231" s="91" t="e">
        <f t="shared" si="51"/>
        <v>#VALUE!</v>
      </c>
      <c r="AN231" s="91" t="e">
        <f t="shared" si="51"/>
        <v>#VALUE!</v>
      </c>
      <c r="AO231" s="91">
        <f t="shared" si="42"/>
        <v>54732.571428571428</v>
      </c>
      <c r="AP231" s="91">
        <f t="shared" si="43"/>
        <v>1</v>
      </c>
      <c r="AQ231" s="91" t="e">
        <f t="shared" si="44"/>
        <v>#VALUE!</v>
      </c>
      <c r="AR231" s="91" t="e">
        <f t="shared" si="45"/>
        <v>#VALUE!</v>
      </c>
      <c r="AS231" s="91" t="e">
        <f t="shared" si="46"/>
        <v>#VALUE!</v>
      </c>
      <c r="AT231" s="91" t="e">
        <f t="shared" si="47"/>
        <v>#VALUE!</v>
      </c>
      <c r="AU231" s="91" t="e">
        <f t="shared" si="48"/>
        <v>#VALUE!</v>
      </c>
    </row>
    <row r="232" spans="1:47" ht="31.2" x14ac:dyDescent="0.3">
      <c r="A232" s="111">
        <v>186</v>
      </c>
      <c r="B232" s="103" t="s">
        <v>3724</v>
      </c>
      <c r="C232" s="103" t="s">
        <v>3725</v>
      </c>
      <c r="D232" s="103">
        <f>VLOOKUP(C232,'[2]PY数据库匹配筛选化合物(未去除重复)'!$B:$Q,12,0)</f>
        <v>0</v>
      </c>
      <c r="E232" s="103">
        <v>9.5879999999999992</v>
      </c>
      <c r="F232" s="103" t="s">
        <v>2409</v>
      </c>
      <c r="G232" s="103"/>
      <c r="H232" s="103"/>
      <c r="I232" s="103">
        <v>95.8</v>
      </c>
      <c r="J232" s="103">
        <v>97.2</v>
      </c>
      <c r="K232" s="103">
        <v>100</v>
      </c>
      <c r="L232" s="103">
        <v>766</v>
      </c>
      <c r="M232" s="103">
        <v>787</v>
      </c>
      <c r="N232" s="103" t="s">
        <v>87</v>
      </c>
      <c r="O232" s="103">
        <v>0</v>
      </c>
      <c r="P232" s="103"/>
      <c r="Q232" s="103">
        <v>626441.42857142864</v>
      </c>
      <c r="R232" s="103">
        <v>34895</v>
      </c>
      <c r="S232" s="103"/>
      <c r="T232" s="104">
        <v>510106</v>
      </c>
      <c r="U232" s="104" t="s">
        <v>87</v>
      </c>
      <c r="V232" s="104" t="s">
        <v>87</v>
      </c>
      <c r="W232" s="104" t="s">
        <v>87</v>
      </c>
      <c r="X232" s="104">
        <v>187897.42857142858</v>
      </c>
      <c r="Y232" s="104" t="s">
        <v>87</v>
      </c>
      <c r="Z232" s="90">
        <v>4</v>
      </c>
      <c r="AA232" s="118">
        <v>1</v>
      </c>
      <c r="AB232" s="118">
        <v>0</v>
      </c>
      <c r="AC232" s="118">
        <v>0</v>
      </c>
      <c r="AD232" s="118">
        <v>0</v>
      </c>
      <c r="AE232" s="118">
        <v>0.5</v>
      </c>
      <c r="AF232" s="118">
        <v>0</v>
      </c>
      <c r="AG232" s="90">
        <f t="shared" si="49"/>
        <v>2</v>
      </c>
      <c r="AH232" s="91">
        <f t="shared" si="50"/>
        <v>187897.42857142858</v>
      </c>
      <c r="AI232" s="91">
        <f t="shared" si="51"/>
        <v>2.7148109682942514</v>
      </c>
      <c r="AJ232" s="91" t="e">
        <f t="shared" si="51"/>
        <v>#VALUE!</v>
      </c>
      <c r="AK232" s="91" t="e">
        <f t="shared" si="51"/>
        <v>#VALUE!</v>
      </c>
      <c r="AL232" s="91" t="e">
        <f t="shared" si="51"/>
        <v>#VALUE!</v>
      </c>
      <c r="AM232" s="91">
        <f t="shared" si="51"/>
        <v>1</v>
      </c>
      <c r="AN232" s="91" t="e">
        <f t="shared" si="51"/>
        <v>#VALUE!</v>
      </c>
      <c r="AO232" s="91">
        <f t="shared" si="42"/>
        <v>698003.42857142864</v>
      </c>
      <c r="AP232" s="91">
        <f t="shared" si="43"/>
        <v>0.73080729853148485</v>
      </c>
      <c r="AQ232" s="91" t="e">
        <f t="shared" si="44"/>
        <v>#VALUE!</v>
      </c>
      <c r="AR232" s="91" t="e">
        <f t="shared" si="45"/>
        <v>#VALUE!</v>
      </c>
      <c r="AS232" s="91" t="e">
        <f t="shared" si="46"/>
        <v>#VALUE!</v>
      </c>
      <c r="AT232" s="91">
        <f t="shared" si="47"/>
        <v>0.26919270146851509</v>
      </c>
      <c r="AU232" s="91" t="e">
        <f t="shared" si="48"/>
        <v>#VALUE!</v>
      </c>
    </row>
    <row r="233" spans="1:47" ht="46.8" x14ac:dyDescent="0.3">
      <c r="A233" s="111">
        <v>187</v>
      </c>
      <c r="B233" s="103" t="s">
        <v>3726</v>
      </c>
      <c r="C233" s="103" t="s">
        <v>3727</v>
      </c>
      <c r="D233" s="103" t="str">
        <f>VLOOKUP(C233,'[2]PY数据库匹配筛选化合物(未去除重复)'!$B:$Q,12,0)</f>
        <v>176172-15-9</v>
      </c>
      <c r="E233" s="103">
        <v>9.6340000000000003</v>
      </c>
      <c r="F233" s="103" t="s">
        <v>3728</v>
      </c>
      <c r="G233" s="103"/>
      <c r="H233" s="103"/>
      <c r="I233" s="103">
        <v>92.4</v>
      </c>
      <c r="J233" s="103">
        <v>98.9</v>
      </c>
      <c r="K233" s="103">
        <v>88.7</v>
      </c>
      <c r="L233" s="103">
        <v>844</v>
      </c>
      <c r="M233" s="103">
        <v>844</v>
      </c>
      <c r="N233" s="103">
        <v>1713</v>
      </c>
      <c r="O233" s="103">
        <v>0</v>
      </c>
      <c r="P233" s="103"/>
      <c r="Q233" s="103">
        <v>2545295.7142857146</v>
      </c>
      <c r="R233" s="103" t="s">
        <v>87</v>
      </c>
      <c r="S233" s="103"/>
      <c r="T233" s="104">
        <v>368009.42857142858</v>
      </c>
      <c r="U233" s="104" t="s">
        <v>87</v>
      </c>
      <c r="V233" s="104" t="s">
        <v>87</v>
      </c>
      <c r="W233" s="104" t="s">
        <v>87</v>
      </c>
      <c r="X233" s="104" t="s">
        <v>87</v>
      </c>
      <c r="Y233" s="104" t="s">
        <v>87</v>
      </c>
      <c r="Z233" s="90">
        <v>2</v>
      </c>
      <c r="AA233" s="118">
        <v>1</v>
      </c>
      <c r="AB233" s="118">
        <v>0</v>
      </c>
      <c r="AC233" s="118">
        <v>0</v>
      </c>
      <c r="AD233" s="118">
        <v>0</v>
      </c>
      <c r="AE233" s="118">
        <v>0</v>
      </c>
      <c r="AF233" s="118">
        <v>0</v>
      </c>
      <c r="AG233" s="90">
        <f t="shared" si="49"/>
        <v>1</v>
      </c>
      <c r="AH233" s="91">
        <f t="shared" si="50"/>
        <v>368009.42857142858</v>
      </c>
      <c r="AI233" s="91">
        <f t="shared" si="51"/>
        <v>1</v>
      </c>
      <c r="AJ233" s="91" t="e">
        <f t="shared" si="51"/>
        <v>#VALUE!</v>
      </c>
      <c r="AK233" s="91" t="e">
        <f t="shared" si="51"/>
        <v>#VALUE!</v>
      </c>
      <c r="AL233" s="91" t="e">
        <f t="shared" si="51"/>
        <v>#VALUE!</v>
      </c>
      <c r="AM233" s="91" t="e">
        <f t="shared" si="51"/>
        <v>#VALUE!</v>
      </c>
      <c r="AN233" s="91" t="e">
        <f t="shared" si="51"/>
        <v>#VALUE!</v>
      </c>
      <c r="AO233" s="91">
        <f t="shared" si="42"/>
        <v>368009.42857142858</v>
      </c>
      <c r="AP233" s="91">
        <f t="shared" si="43"/>
        <v>1</v>
      </c>
      <c r="AQ233" s="91" t="e">
        <f t="shared" si="44"/>
        <v>#VALUE!</v>
      </c>
      <c r="AR233" s="91" t="e">
        <f t="shared" si="45"/>
        <v>#VALUE!</v>
      </c>
      <c r="AS233" s="91" t="e">
        <f t="shared" si="46"/>
        <v>#VALUE!</v>
      </c>
      <c r="AT233" s="91" t="e">
        <f t="shared" si="47"/>
        <v>#VALUE!</v>
      </c>
      <c r="AU233" s="91" t="e">
        <f t="shared" si="48"/>
        <v>#VALUE!</v>
      </c>
    </row>
    <row r="234" spans="1:47" ht="31.2" x14ac:dyDescent="0.3">
      <c r="A234" s="111">
        <v>188</v>
      </c>
      <c r="B234" s="103" t="s">
        <v>3729</v>
      </c>
      <c r="C234" s="103" t="s">
        <v>3730</v>
      </c>
      <c r="D234" s="103" t="str">
        <f>VLOOKUP(C234,'[2]PY数据库匹配筛选化合物(未去除重复)'!$B:$Q,12,0)</f>
        <v>61067-21-8</v>
      </c>
      <c r="E234" s="103">
        <v>9.6910000000000007</v>
      </c>
      <c r="F234" s="103" t="s">
        <v>1874</v>
      </c>
      <c r="G234" s="103"/>
      <c r="H234" s="103"/>
      <c r="I234" s="103">
        <v>99.7</v>
      </c>
      <c r="J234" s="103">
        <v>92.6</v>
      </c>
      <c r="K234" s="103">
        <v>100</v>
      </c>
      <c r="L234" s="103">
        <v>759</v>
      </c>
      <c r="M234" s="103">
        <v>985</v>
      </c>
      <c r="N234" s="103">
        <v>1722</v>
      </c>
      <c r="O234" s="103">
        <v>1559.4384</v>
      </c>
      <c r="P234" s="103"/>
      <c r="Q234" s="103">
        <v>1668044.2857142859</v>
      </c>
      <c r="R234" s="103" t="s">
        <v>87</v>
      </c>
      <c r="S234" s="103"/>
      <c r="T234" s="104" t="s">
        <v>87</v>
      </c>
      <c r="U234" s="104" t="s">
        <v>87</v>
      </c>
      <c r="V234" s="104" t="s">
        <v>87</v>
      </c>
      <c r="W234" s="104">
        <v>420204.28571428574</v>
      </c>
      <c r="X234" s="104">
        <v>83356.857142857145</v>
      </c>
      <c r="Y234" s="104" t="s">
        <v>87</v>
      </c>
      <c r="Z234" s="90">
        <v>3</v>
      </c>
      <c r="AA234" s="118" t="e">
        <v>#DIV/0!</v>
      </c>
      <c r="AB234" s="118" t="e">
        <v>#DIV/0!</v>
      </c>
      <c r="AC234" s="118" t="e">
        <v>#DIV/0!</v>
      </c>
      <c r="AD234" s="118">
        <v>1</v>
      </c>
      <c r="AE234" s="118">
        <v>0.5</v>
      </c>
      <c r="AF234" s="118">
        <v>0</v>
      </c>
      <c r="AG234" s="90">
        <f t="shared" si="49"/>
        <v>2</v>
      </c>
      <c r="AH234" s="91">
        <f t="shared" si="50"/>
        <v>83356.857142857145</v>
      </c>
      <c r="AI234" s="91" t="e">
        <f t="shared" si="51"/>
        <v>#VALUE!</v>
      </c>
      <c r="AJ234" s="91" t="e">
        <f t="shared" si="51"/>
        <v>#VALUE!</v>
      </c>
      <c r="AK234" s="91" t="e">
        <f t="shared" si="51"/>
        <v>#VALUE!</v>
      </c>
      <c r="AL234" s="91">
        <f t="shared" si="51"/>
        <v>5.0410284182636449</v>
      </c>
      <c r="AM234" s="91">
        <f t="shared" si="51"/>
        <v>1</v>
      </c>
      <c r="AN234" s="91" t="e">
        <f t="shared" si="51"/>
        <v>#VALUE!</v>
      </c>
      <c r="AO234" s="91">
        <f t="shared" si="42"/>
        <v>503561.1428571429</v>
      </c>
      <c r="AP234" s="91" t="e">
        <f t="shared" si="43"/>
        <v>#VALUE!</v>
      </c>
      <c r="AQ234" s="91" t="e">
        <f t="shared" si="44"/>
        <v>#VALUE!</v>
      </c>
      <c r="AR234" s="91" t="e">
        <f t="shared" si="45"/>
        <v>#VALUE!</v>
      </c>
      <c r="AS234" s="91">
        <f t="shared" si="46"/>
        <v>0.83446527134738635</v>
      </c>
      <c r="AT234" s="91">
        <f t="shared" si="47"/>
        <v>0.16553472865261359</v>
      </c>
      <c r="AU234" s="91" t="e">
        <f t="shared" si="48"/>
        <v>#VALUE!</v>
      </c>
    </row>
    <row r="235" spans="1:47" x14ac:dyDescent="0.3">
      <c r="A235" s="111">
        <v>189</v>
      </c>
      <c r="B235" s="103" t="s">
        <v>3731</v>
      </c>
      <c r="C235" s="103" t="s">
        <v>3732</v>
      </c>
      <c r="D235" s="103">
        <f>VLOOKUP(C235,'[2]PY数据库匹配筛选化合物(未去除重复)'!$B:$Q,12,0)</f>
        <v>0</v>
      </c>
      <c r="E235" s="103">
        <v>9.7089999999999996</v>
      </c>
      <c r="F235" s="103" t="s">
        <v>999</v>
      </c>
      <c r="G235" s="103"/>
      <c r="H235" s="103"/>
      <c r="I235" s="103">
        <v>98.7</v>
      </c>
      <c r="J235" s="103">
        <v>94.8</v>
      </c>
      <c r="K235" s="103">
        <v>99</v>
      </c>
      <c r="L235" s="103">
        <v>909</v>
      </c>
      <c r="M235" s="103">
        <v>952</v>
      </c>
      <c r="N235" s="103" t="s">
        <v>87</v>
      </c>
      <c r="O235" s="103">
        <v>0</v>
      </c>
      <c r="P235" s="103"/>
      <c r="Q235" s="103">
        <v>226893</v>
      </c>
      <c r="R235" s="103" t="s">
        <v>87</v>
      </c>
      <c r="S235" s="103"/>
      <c r="T235" s="104" t="s">
        <v>87</v>
      </c>
      <c r="U235" s="104"/>
      <c r="V235" s="104" t="s">
        <v>87</v>
      </c>
      <c r="W235" s="104">
        <v>78584.428571428565</v>
      </c>
      <c r="X235" s="104" t="s">
        <v>87</v>
      </c>
      <c r="Y235" s="104"/>
      <c r="Z235" s="90">
        <v>2</v>
      </c>
      <c r="AA235" s="118" t="e">
        <v>#DIV/0!</v>
      </c>
      <c r="AB235" s="118" t="e">
        <v>#DIV/0!</v>
      </c>
      <c r="AC235" s="118" t="e">
        <v>#DIV/0!</v>
      </c>
      <c r="AD235" s="118">
        <v>1</v>
      </c>
      <c r="AE235" s="118">
        <v>0</v>
      </c>
      <c r="AF235" s="118">
        <v>0</v>
      </c>
      <c r="AG235" s="90">
        <f t="shared" si="49"/>
        <v>1</v>
      </c>
      <c r="AH235" s="91">
        <f t="shared" si="50"/>
        <v>78584.428571428565</v>
      </c>
      <c r="AI235" s="91" t="e">
        <f t="shared" si="51"/>
        <v>#VALUE!</v>
      </c>
      <c r="AJ235" s="91">
        <f t="shared" si="51"/>
        <v>0</v>
      </c>
      <c r="AK235" s="91" t="e">
        <f t="shared" si="51"/>
        <v>#VALUE!</v>
      </c>
      <c r="AL235" s="91">
        <f t="shared" si="51"/>
        <v>1</v>
      </c>
      <c r="AM235" s="91" t="e">
        <f t="shared" si="51"/>
        <v>#VALUE!</v>
      </c>
      <c r="AN235" s="91">
        <f t="shared" si="51"/>
        <v>0</v>
      </c>
      <c r="AO235" s="91">
        <f t="shared" si="42"/>
        <v>78584.428571428565</v>
      </c>
      <c r="AP235" s="91" t="e">
        <f t="shared" si="43"/>
        <v>#VALUE!</v>
      </c>
      <c r="AQ235" s="91">
        <f t="shared" si="44"/>
        <v>0</v>
      </c>
      <c r="AR235" s="91" t="e">
        <f t="shared" si="45"/>
        <v>#VALUE!</v>
      </c>
      <c r="AS235" s="91">
        <f t="shared" si="46"/>
        <v>1</v>
      </c>
      <c r="AT235" s="91" t="e">
        <f t="shared" si="47"/>
        <v>#VALUE!</v>
      </c>
      <c r="AU235" s="91">
        <f t="shared" si="48"/>
        <v>0</v>
      </c>
    </row>
    <row r="236" spans="1:47" ht="46.8" x14ac:dyDescent="0.3">
      <c r="A236" s="111">
        <v>190</v>
      </c>
      <c r="B236" s="103" t="s">
        <v>3733</v>
      </c>
      <c r="C236" s="103" t="s">
        <v>3734</v>
      </c>
      <c r="D236" s="103">
        <f>VLOOKUP(C236,'[2]PY数据库匹配筛选化合物(未去除重复)'!$B:$Q,12,0)</f>
        <v>0</v>
      </c>
      <c r="E236" s="103">
        <v>9.7609999999999992</v>
      </c>
      <c r="F236" s="103" t="s">
        <v>3735</v>
      </c>
      <c r="G236" s="103"/>
      <c r="H236" s="103"/>
      <c r="I236" s="103">
        <v>98.5</v>
      </c>
      <c r="J236" s="103">
        <v>96.4</v>
      </c>
      <c r="K236" s="103">
        <v>100</v>
      </c>
      <c r="L236" s="103">
        <v>873</v>
      </c>
      <c r="M236" s="103">
        <v>923</v>
      </c>
      <c r="N236" s="103" t="s">
        <v>87</v>
      </c>
      <c r="O236" s="103">
        <v>0</v>
      </c>
      <c r="P236" s="103"/>
      <c r="Q236" s="103">
        <v>5705257.1428571437</v>
      </c>
      <c r="R236" s="103" t="s">
        <v>87</v>
      </c>
      <c r="S236" s="103"/>
      <c r="T236" s="104" t="s">
        <v>87</v>
      </c>
      <c r="U236" s="104">
        <v>1428</v>
      </c>
      <c r="V236" s="104" t="s">
        <v>87</v>
      </c>
      <c r="W236" s="104">
        <v>891271.42857142852</v>
      </c>
      <c r="X236" s="104">
        <v>625550.28571428568</v>
      </c>
      <c r="Y236" s="104" t="s">
        <v>87</v>
      </c>
      <c r="Z236" s="90">
        <v>4</v>
      </c>
      <c r="AA236" s="118" t="e">
        <v>#DIV/0!</v>
      </c>
      <c r="AB236" s="118">
        <v>1</v>
      </c>
      <c r="AC236" s="118">
        <v>0</v>
      </c>
      <c r="AD236" s="118">
        <v>0.5</v>
      </c>
      <c r="AE236" s="118">
        <v>0.33333333333333331</v>
      </c>
      <c r="AF236" s="118">
        <v>0</v>
      </c>
      <c r="AG236" s="90">
        <f t="shared" si="49"/>
        <v>3</v>
      </c>
      <c r="AH236" s="91">
        <f t="shared" si="50"/>
        <v>1428</v>
      </c>
      <c r="AI236" s="91" t="e">
        <f t="shared" si="51"/>
        <v>#VALUE!</v>
      </c>
      <c r="AJ236" s="91">
        <f t="shared" si="51"/>
        <v>1</v>
      </c>
      <c r="AK236" s="91" t="e">
        <f t="shared" si="51"/>
        <v>#VALUE!</v>
      </c>
      <c r="AL236" s="91">
        <f t="shared" si="51"/>
        <v>624.13965586234485</v>
      </c>
      <c r="AM236" s="91">
        <f t="shared" si="51"/>
        <v>438.06042416966784</v>
      </c>
      <c r="AN236" s="91" t="e">
        <f t="shared" si="51"/>
        <v>#VALUE!</v>
      </c>
      <c r="AO236" s="91">
        <f t="shared" si="42"/>
        <v>1518249.7142857141</v>
      </c>
      <c r="AP236" s="91" t="e">
        <f t="shared" si="43"/>
        <v>#VALUE!</v>
      </c>
      <c r="AQ236" s="91">
        <f t="shared" si="44"/>
        <v>9.4055673883121815E-4</v>
      </c>
      <c r="AR236" s="91" t="e">
        <f t="shared" si="45"/>
        <v>#VALUE!</v>
      </c>
      <c r="AS236" s="91">
        <f t="shared" si="46"/>
        <v>0.58703875929312588</v>
      </c>
      <c r="AT236" s="91">
        <f t="shared" si="47"/>
        <v>0.41202068396804292</v>
      </c>
      <c r="AU236" s="91" t="e">
        <f t="shared" si="48"/>
        <v>#VALUE!</v>
      </c>
    </row>
    <row r="237" spans="1:47" ht="46.8" x14ac:dyDescent="0.3">
      <c r="A237" s="111">
        <v>191</v>
      </c>
      <c r="B237" s="103" t="s">
        <v>3736</v>
      </c>
      <c r="C237" s="103" t="s">
        <v>3737</v>
      </c>
      <c r="D237" s="103">
        <f>VLOOKUP(C237,'[2]PY数据库匹配筛选化合物(未去除重复)'!$B:$Q,12,0)</f>
        <v>0</v>
      </c>
      <c r="E237" s="103">
        <v>9.7650000000000006</v>
      </c>
      <c r="F237" s="103" t="s">
        <v>2755</v>
      </c>
      <c r="G237" s="103"/>
      <c r="H237" s="103"/>
      <c r="I237" s="103">
        <v>97.6</v>
      </c>
      <c r="J237" s="103">
        <v>96.3</v>
      </c>
      <c r="K237" s="103">
        <v>98.1</v>
      </c>
      <c r="L237" s="103">
        <v>837</v>
      </c>
      <c r="M237" s="103">
        <v>919</v>
      </c>
      <c r="N237" s="103" t="s">
        <v>87</v>
      </c>
      <c r="O237" s="103">
        <v>0</v>
      </c>
      <c r="P237" s="103"/>
      <c r="Q237" s="103">
        <v>75117.142857142855</v>
      </c>
      <c r="R237" s="103" t="s">
        <v>87</v>
      </c>
      <c r="S237" s="103"/>
      <c r="T237" s="104">
        <v>75594.28571428571</v>
      </c>
      <c r="U237" s="104" t="s">
        <v>87</v>
      </c>
      <c r="V237" s="104" t="s">
        <v>87</v>
      </c>
      <c r="W237" s="104">
        <v>4569.7142857142853</v>
      </c>
      <c r="X237" s="104">
        <v>1472.2857142857142</v>
      </c>
      <c r="Y237" s="104" t="s">
        <v>87</v>
      </c>
      <c r="Z237" s="90">
        <v>4</v>
      </c>
      <c r="AA237" s="118">
        <v>1</v>
      </c>
      <c r="AB237" s="118">
        <v>0</v>
      </c>
      <c r="AC237" s="118">
        <v>0</v>
      </c>
      <c r="AD237" s="118">
        <v>0.5</v>
      </c>
      <c r="AE237" s="118">
        <v>0.33333333333333331</v>
      </c>
      <c r="AF237" s="118">
        <v>0</v>
      </c>
      <c r="AG237" s="90">
        <f t="shared" si="49"/>
        <v>3</v>
      </c>
      <c r="AH237" s="91">
        <f t="shared" si="50"/>
        <v>1472.2857142857142</v>
      </c>
      <c r="AI237" s="91">
        <f t="shared" si="51"/>
        <v>51.344847661556372</v>
      </c>
      <c r="AJ237" s="91" t="e">
        <f t="shared" si="51"/>
        <v>#VALUE!</v>
      </c>
      <c r="AK237" s="91" t="e">
        <f t="shared" si="51"/>
        <v>#VALUE!</v>
      </c>
      <c r="AL237" s="91">
        <f t="shared" si="51"/>
        <v>3.1038230157189983</v>
      </c>
      <c r="AM237" s="91">
        <f t="shared" si="51"/>
        <v>1</v>
      </c>
      <c r="AN237" s="91" t="e">
        <f t="shared" si="51"/>
        <v>#VALUE!</v>
      </c>
      <c r="AO237" s="91">
        <f t="shared" si="42"/>
        <v>81636.28571428571</v>
      </c>
      <c r="AP237" s="91">
        <f t="shared" si="43"/>
        <v>0.92598879349868934</v>
      </c>
      <c r="AQ237" s="91" t="e">
        <f t="shared" si="44"/>
        <v>#VALUE!</v>
      </c>
      <c r="AR237" s="91" t="e">
        <f t="shared" si="45"/>
        <v>#VALUE!</v>
      </c>
      <c r="AS237" s="91">
        <f t="shared" si="46"/>
        <v>5.5976509045347483E-2</v>
      </c>
      <c r="AT237" s="91">
        <f t="shared" si="47"/>
        <v>1.803469745596321E-2</v>
      </c>
      <c r="AU237" s="91" t="e">
        <f t="shared" si="48"/>
        <v>#VALUE!</v>
      </c>
    </row>
    <row r="238" spans="1:47" x14ac:dyDescent="0.3">
      <c r="A238" s="111">
        <v>192</v>
      </c>
      <c r="B238" s="103" t="s">
        <v>3738</v>
      </c>
      <c r="C238" s="103" t="s">
        <v>3739</v>
      </c>
      <c r="D238" s="103" t="str">
        <f>VLOOKUP(C238,'[2]PY数据库匹配筛选化合物(未去除重复)'!$B:$Q,12,0)</f>
        <v>4537-15-9</v>
      </c>
      <c r="E238" s="103">
        <v>9.7889999999999997</v>
      </c>
      <c r="F238" s="103" t="s">
        <v>2111</v>
      </c>
      <c r="G238" s="103"/>
      <c r="H238" s="103"/>
      <c r="I238" s="103">
        <v>97.5</v>
      </c>
      <c r="J238" s="103">
        <v>99.9</v>
      </c>
      <c r="K238" s="103">
        <v>99.9</v>
      </c>
      <c r="L238" s="103">
        <v>877</v>
      </c>
      <c r="M238" s="103">
        <v>877</v>
      </c>
      <c r="N238" s="103"/>
      <c r="O238" s="103"/>
      <c r="P238" s="103"/>
      <c r="Q238" s="103">
        <v>348530.28571428574</v>
      </c>
      <c r="R238" s="103" t="s">
        <v>87</v>
      </c>
      <c r="S238" s="103"/>
      <c r="T238" s="104">
        <v>137591.14285714287</v>
      </c>
      <c r="U238" s="104">
        <v>20402.857142857141</v>
      </c>
      <c r="V238" s="104" t="s">
        <v>87</v>
      </c>
      <c r="W238" s="104"/>
      <c r="X238" s="104" t="s">
        <v>87</v>
      </c>
      <c r="Y238" s="104" t="s">
        <v>87</v>
      </c>
      <c r="Z238" s="90">
        <v>3</v>
      </c>
      <c r="AA238" s="118">
        <v>1</v>
      </c>
      <c r="AB238" s="118">
        <v>0.5</v>
      </c>
      <c r="AC238" s="118">
        <v>0</v>
      </c>
      <c r="AD238" s="118">
        <v>0</v>
      </c>
      <c r="AE238" s="118">
        <v>0</v>
      </c>
      <c r="AF238" s="118">
        <v>0</v>
      </c>
      <c r="AG238" s="90">
        <f t="shared" si="49"/>
        <v>2</v>
      </c>
      <c r="AH238" s="91">
        <f t="shared" si="50"/>
        <v>20402.857142857141</v>
      </c>
      <c r="AI238" s="91">
        <f t="shared" si="51"/>
        <v>6.7437193670354301</v>
      </c>
      <c r="AJ238" s="91">
        <f t="shared" si="51"/>
        <v>1</v>
      </c>
      <c r="AK238" s="91" t="e">
        <f t="shared" si="51"/>
        <v>#VALUE!</v>
      </c>
      <c r="AL238" s="91">
        <f t="shared" si="51"/>
        <v>0</v>
      </c>
      <c r="AM238" s="91" t="e">
        <f t="shared" si="51"/>
        <v>#VALUE!</v>
      </c>
      <c r="AN238" s="91" t="e">
        <f t="shared" si="51"/>
        <v>#VALUE!</v>
      </c>
      <c r="AO238" s="91">
        <f t="shared" ref="AO238:AO301" si="52">SUM(T238:Y238)</f>
        <v>157994</v>
      </c>
      <c r="AP238" s="91">
        <f t="shared" ref="AP238:AP301" si="53">T238/$AO238</f>
        <v>0.87086308883339159</v>
      </c>
      <c r="AQ238" s="91">
        <f t="shared" ref="AQ238:AQ301" si="54">U238/$AO238</f>
        <v>0.1291369111666085</v>
      </c>
      <c r="AR238" s="91" t="e">
        <f t="shared" ref="AR238:AR301" si="55">V238/$AO238</f>
        <v>#VALUE!</v>
      </c>
      <c r="AS238" s="91">
        <f t="shared" ref="AS238:AS301" si="56">W238/$AO238</f>
        <v>0</v>
      </c>
      <c r="AT238" s="91" t="e">
        <f t="shared" ref="AT238:AT301" si="57">X238/$AO238</f>
        <v>#VALUE!</v>
      </c>
      <c r="AU238" s="91" t="e">
        <f t="shared" ref="AU238:AU301" si="58">Y238/$AO238</f>
        <v>#VALUE!</v>
      </c>
    </row>
    <row r="239" spans="1:47" ht="31.2" x14ac:dyDescent="0.3">
      <c r="A239" s="111">
        <v>193</v>
      </c>
      <c r="B239" s="103" t="s">
        <v>3740</v>
      </c>
      <c r="C239" s="103" t="s">
        <v>3741</v>
      </c>
      <c r="D239" s="103">
        <f>VLOOKUP(C239,'[2]PY数据库匹配筛选化合物(未去除重复)'!$B:$Q,12,0)</f>
        <v>0</v>
      </c>
      <c r="E239" s="103">
        <v>9.9049999999999994</v>
      </c>
      <c r="F239" s="103" t="s">
        <v>1679</v>
      </c>
      <c r="G239" s="103"/>
      <c r="H239" s="103"/>
      <c r="I239" s="103">
        <v>96.8</v>
      </c>
      <c r="J239" s="103">
        <v>96.3</v>
      </c>
      <c r="K239" s="103">
        <v>99.7</v>
      </c>
      <c r="L239" s="103">
        <v>794</v>
      </c>
      <c r="M239" s="103">
        <v>847</v>
      </c>
      <c r="N239" s="103" t="s">
        <v>87</v>
      </c>
      <c r="O239" s="103">
        <v>0</v>
      </c>
      <c r="P239" s="103"/>
      <c r="Q239" s="103">
        <v>12706126.714285715</v>
      </c>
      <c r="R239" s="103">
        <v>10605</v>
      </c>
      <c r="S239" s="103"/>
      <c r="T239" s="104"/>
      <c r="U239" s="104"/>
      <c r="V239" s="104">
        <v>4360.4285714285706</v>
      </c>
      <c r="W239" s="104">
        <v>7169757.8571428573</v>
      </c>
      <c r="X239" s="104" t="s">
        <v>87</v>
      </c>
      <c r="Y239" s="104" t="s">
        <v>87</v>
      </c>
      <c r="Z239" s="90">
        <v>4</v>
      </c>
      <c r="AA239" s="118" t="e">
        <v>#DIV/0!</v>
      </c>
      <c r="AB239" s="118" t="e">
        <v>#DIV/0!</v>
      </c>
      <c r="AC239" s="118">
        <v>1</v>
      </c>
      <c r="AD239" s="118">
        <v>0.5</v>
      </c>
      <c r="AE239" s="118">
        <v>0</v>
      </c>
      <c r="AF239" s="118">
        <v>0</v>
      </c>
      <c r="AG239" s="90">
        <f t="shared" si="49"/>
        <v>2</v>
      </c>
      <c r="AH239" s="91">
        <f t="shared" si="50"/>
        <v>4360.4285714285706</v>
      </c>
      <c r="AI239" s="91">
        <f t="shared" si="51"/>
        <v>0</v>
      </c>
      <c r="AJ239" s="91">
        <f t="shared" si="51"/>
        <v>0</v>
      </c>
      <c r="AK239" s="91">
        <f t="shared" si="51"/>
        <v>1</v>
      </c>
      <c r="AL239" s="91">
        <f t="shared" si="51"/>
        <v>1644.2782491891364</v>
      </c>
      <c r="AM239" s="91" t="e">
        <f t="shared" si="51"/>
        <v>#VALUE!</v>
      </c>
      <c r="AN239" s="91" t="e">
        <f t="shared" si="51"/>
        <v>#VALUE!</v>
      </c>
      <c r="AO239" s="91">
        <f t="shared" si="52"/>
        <v>7174118.2857142854</v>
      </c>
      <c r="AP239" s="91">
        <f t="shared" si="53"/>
        <v>0</v>
      </c>
      <c r="AQ239" s="91">
        <f t="shared" si="54"/>
        <v>0</v>
      </c>
      <c r="AR239" s="91">
        <f t="shared" si="55"/>
        <v>6.0779992715082867E-4</v>
      </c>
      <c r="AS239" s="91">
        <f t="shared" si="56"/>
        <v>0.99939220007284923</v>
      </c>
      <c r="AT239" s="91" t="e">
        <f t="shared" si="57"/>
        <v>#VALUE!</v>
      </c>
      <c r="AU239" s="91" t="e">
        <f t="shared" si="58"/>
        <v>#VALUE!</v>
      </c>
    </row>
    <row r="240" spans="1:47" ht="31.2" x14ac:dyDescent="0.3">
      <c r="A240" s="111">
        <v>194</v>
      </c>
      <c r="B240" s="103" t="s">
        <v>3742</v>
      </c>
      <c r="C240" s="103" t="s">
        <v>3743</v>
      </c>
      <c r="D240" s="103">
        <f>VLOOKUP(C240,'[2]PY数据库匹配筛选化合物(未去除重复)'!$B:$Q,12,0)</f>
        <v>0</v>
      </c>
      <c r="E240" s="103">
        <v>9.9649999999999999</v>
      </c>
      <c r="F240" s="103" t="s">
        <v>1975</v>
      </c>
      <c r="G240" s="103"/>
      <c r="H240" s="103"/>
      <c r="I240" s="103">
        <v>97.2</v>
      </c>
      <c r="J240" s="103">
        <v>87.8</v>
      </c>
      <c r="K240" s="103">
        <v>100</v>
      </c>
      <c r="L240" s="103">
        <v>808</v>
      </c>
      <c r="M240" s="103">
        <v>861</v>
      </c>
      <c r="N240" s="103" t="s">
        <v>87</v>
      </c>
      <c r="O240" s="103">
        <v>0</v>
      </c>
      <c r="P240" s="103"/>
      <c r="Q240" s="103">
        <v>565807.14285714284</v>
      </c>
      <c r="R240" s="103">
        <v>41446.5</v>
      </c>
      <c r="S240" s="103"/>
      <c r="T240" s="104">
        <v>75922.857142857145</v>
      </c>
      <c r="U240" s="104">
        <v>29063.714285714286</v>
      </c>
      <c r="V240" s="104" t="s">
        <v>87</v>
      </c>
      <c r="W240" s="104">
        <v>9644</v>
      </c>
      <c r="X240" s="104">
        <v>113481.14285714286</v>
      </c>
      <c r="Y240" s="104" t="s">
        <v>87</v>
      </c>
      <c r="Z240" s="90">
        <v>6</v>
      </c>
      <c r="AA240" s="118">
        <v>1</v>
      </c>
      <c r="AB240" s="118">
        <v>0.5</v>
      </c>
      <c r="AC240" s="118">
        <v>0</v>
      </c>
      <c r="AD240" s="118">
        <v>0.33333333333333331</v>
      </c>
      <c r="AE240" s="118">
        <v>0.25</v>
      </c>
      <c r="AF240" s="118">
        <v>0</v>
      </c>
      <c r="AG240" s="90">
        <f t="shared" si="49"/>
        <v>4</v>
      </c>
      <c r="AH240" s="91">
        <f t="shared" si="50"/>
        <v>9644</v>
      </c>
      <c r="AI240" s="91">
        <f t="shared" si="51"/>
        <v>7.8725484387035616</v>
      </c>
      <c r="AJ240" s="91">
        <f t="shared" si="51"/>
        <v>3.0136576405759317</v>
      </c>
      <c r="AK240" s="91" t="e">
        <f t="shared" si="51"/>
        <v>#VALUE!</v>
      </c>
      <c r="AL240" s="91">
        <f t="shared" si="51"/>
        <v>1</v>
      </c>
      <c r="AM240" s="91">
        <f t="shared" si="51"/>
        <v>11.76702020501274</v>
      </c>
      <c r="AN240" s="91" t="e">
        <f t="shared" si="51"/>
        <v>#VALUE!</v>
      </c>
      <c r="AO240" s="91">
        <f t="shared" si="52"/>
        <v>228111.71428571429</v>
      </c>
      <c r="AP240" s="91">
        <f t="shared" si="53"/>
        <v>0.3328319081753176</v>
      </c>
      <c r="AQ240" s="91">
        <f t="shared" si="54"/>
        <v>0.12741000336927646</v>
      </c>
      <c r="AR240" s="91" t="e">
        <f t="shared" si="55"/>
        <v>#VALUE!</v>
      </c>
      <c r="AS240" s="91">
        <f t="shared" si="56"/>
        <v>4.2277530683587361E-2</v>
      </c>
      <c r="AT240" s="91">
        <f t="shared" si="57"/>
        <v>0.49748055777181854</v>
      </c>
      <c r="AU240" s="91" t="e">
        <f t="shared" si="58"/>
        <v>#VALUE!</v>
      </c>
    </row>
    <row r="241" spans="1:47" ht="46.8" x14ac:dyDescent="0.3">
      <c r="A241" s="111">
        <v>195</v>
      </c>
      <c r="B241" s="103" t="s">
        <v>3744</v>
      </c>
      <c r="C241" s="103" t="s">
        <v>2057</v>
      </c>
      <c r="D241" s="103">
        <f>VLOOKUP(C241,'[2]PY数据库匹配筛选化合物(未去除重复)'!$B:$Q,12,0)</f>
        <v>0</v>
      </c>
      <c r="E241" s="103">
        <v>9.9930000000000003</v>
      </c>
      <c r="F241" s="103" t="s">
        <v>2058</v>
      </c>
      <c r="G241" s="103"/>
      <c r="H241" s="103"/>
      <c r="I241" s="103">
        <v>98.1</v>
      </c>
      <c r="J241" s="103">
        <v>99.2</v>
      </c>
      <c r="K241" s="103">
        <v>98.8</v>
      </c>
      <c r="L241" s="103">
        <v>761</v>
      </c>
      <c r="M241" s="103">
        <v>927</v>
      </c>
      <c r="N241" s="103" t="s">
        <v>87</v>
      </c>
      <c r="O241" s="103">
        <v>0</v>
      </c>
      <c r="P241" s="103"/>
      <c r="Q241" s="103">
        <v>434994.28571428574</v>
      </c>
      <c r="R241" s="103">
        <v>1185238</v>
      </c>
      <c r="S241" s="103"/>
      <c r="T241" s="104">
        <v>605509.14285714284</v>
      </c>
      <c r="U241" s="104">
        <v>7831.7142857142853</v>
      </c>
      <c r="V241" s="104" t="s">
        <v>87</v>
      </c>
      <c r="W241" s="104">
        <v>131712</v>
      </c>
      <c r="X241" s="104">
        <v>427096.57142857142</v>
      </c>
      <c r="Y241" s="104" t="s">
        <v>87</v>
      </c>
      <c r="Z241" s="90">
        <v>6</v>
      </c>
      <c r="AA241" s="118">
        <v>1</v>
      </c>
      <c r="AB241" s="118">
        <v>0.5</v>
      </c>
      <c r="AC241" s="118">
        <v>0</v>
      </c>
      <c r="AD241" s="118">
        <v>0.33333333333333331</v>
      </c>
      <c r="AE241" s="118">
        <v>0.25</v>
      </c>
      <c r="AF241" s="118">
        <v>0</v>
      </c>
      <c r="AG241" s="90">
        <f t="shared" si="49"/>
        <v>4</v>
      </c>
      <c r="AH241" s="91">
        <f t="shared" si="50"/>
        <v>7831.7142857142853</v>
      </c>
      <c r="AI241" s="91">
        <f t="shared" si="51"/>
        <v>77.315019517711875</v>
      </c>
      <c r="AJ241" s="91">
        <f t="shared" si="51"/>
        <v>1</v>
      </c>
      <c r="AK241" s="91" t="e">
        <f t="shared" si="51"/>
        <v>#VALUE!</v>
      </c>
      <c r="AL241" s="91">
        <f t="shared" si="51"/>
        <v>16.817773886395972</v>
      </c>
      <c r="AM241" s="91">
        <f t="shared" si="51"/>
        <v>54.534238079603078</v>
      </c>
      <c r="AN241" s="91" t="e">
        <f t="shared" si="51"/>
        <v>#VALUE!</v>
      </c>
      <c r="AO241" s="91">
        <f t="shared" si="52"/>
        <v>1172149.4285714286</v>
      </c>
      <c r="AP241" s="91">
        <f t="shared" si="53"/>
        <v>0.51658016298750786</v>
      </c>
      <c r="AQ241" s="91">
        <f t="shared" si="54"/>
        <v>6.6814981902599928E-3</v>
      </c>
      <c r="AR241" s="91" t="e">
        <f t="shared" si="55"/>
        <v>#VALUE!</v>
      </c>
      <c r="AS241" s="91">
        <f t="shared" si="56"/>
        <v>0.11236792578615647</v>
      </c>
      <c r="AT241" s="91">
        <f t="shared" si="57"/>
        <v>0.36437041303607559</v>
      </c>
      <c r="AU241" s="91" t="e">
        <f t="shared" si="58"/>
        <v>#VALUE!</v>
      </c>
    </row>
    <row r="242" spans="1:47" x14ac:dyDescent="0.3">
      <c r="A242" s="111">
        <v>196</v>
      </c>
      <c r="B242" s="103" t="s">
        <v>3745</v>
      </c>
      <c r="C242" s="103" t="s">
        <v>3746</v>
      </c>
      <c r="D242" s="103" t="str">
        <f>VLOOKUP(C242,'[2]PY数据库匹配筛选化合物(未去除重复)'!$B:$Q,12,0)</f>
        <v>122-39-4</v>
      </c>
      <c r="E242" s="103">
        <v>10.010999999999999</v>
      </c>
      <c r="F242" s="103" t="s">
        <v>3747</v>
      </c>
      <c r="G242" s="103"/>
      <c r="H242" s="103"/>
      <c r="I242" s="103">
        <v>97.3</v>
      </c>
      <c r="J242" s="103">
        <v>95.2</v>
      </c>
      <c r="K242" s="103">
        <v>98.6</v>
      </c>
      <c r="L242" s="103">
        <v>872</v>
      </c>
      <c r="M242" s="103">
        <v>892</v>
      </c>
      <c r="N242" s="103"/>
      <c r="O242" s="103"/>
      <c r="P242" s="103"/>
      <c r="Q242" s="103">
        <v>3333467.1428571432</v>
      </c>
      <c r="R242" s="103">
        <v>2289</v>
      </c>
      <c r="S242" s="103"/>
      <c r="T242" s="104" t="s">
        <v>87</v>
      </c>
      <c r="U242" s="104" t="s">
        <v>87</v>
      </c>
      <c r="V242" s="104"/>
      <c r="W242" s="104">
        <v>75757.71428571429</v>
      </c>
      <c r="X242" s="104">
        <v>1258237.4285714286</v>
      </c>
      <c r="Y242" s="104">
        <v>8433.1428571428569</v>
      </c>
      <c r="Z242" s="90">
        <v>5</v>
      </c>
      <c r="AA242" s="118" t="e">
        <v>#DIV/0!</v>
      </c>
      <c r="AB242" s="118" t="e">
        <v>#DIV/0!</v>
      </c>
      <c r="AC242" s="118" t="e">
        <v>#DIV/0!</v>
      </c>
      <c r="AD242" s="118">
        <v>1</v>
      </c>
      <c r="AE242" s="118">
        <v>0.5</v>
      </c>
      <c r="AF242" s="118">
        <v>0.33333333333333331</v>
      </c>
      <c r="AG242" s="90">
        <f t="shared" si="49"/>
        <v>3</v>
      </c>
      <c r="AH242" s="91">
        <f t="shared" si="50"/>
        <v>8433.1428571428569</v>
      </c>
      <c r="AI242" s="91" t="e">
        <f t="shared" si="51"/>
        <v>#VALUE!</v>
      </c>
      <c r="AJ242" s="91" t="e">
        <f t="shared" si="51"/>
        <v>#VALUE!</v>
      </c>
      <c r="AK242" s="91">
        <f t="shared" si="51"/>
        <v>0</v>
      </c>
      <c r="AL242" s="91">
        <f t="shared" si="51"/>
        <v>8.9833310746713657</v>
      </c>
      <c r="AM242" s="91">
        <f t="shared" si="51"/>
        <v>149.20148394091342</v>
      </c>
      <c r="AN242" s="91">
        <f t="shared" si="51"/>
        <v>1</v>
      </c>
      <c r="AO242" s="91">
        <f t="shared" si="52"/>
        <v>1342428.2857142859</v>
      </c>
      <c r="AP242" s="91" t="e">
        <f t="shared" si="53"/>
        <v>#VALUE!</v>
      </c>
      <c r="AQ242" s="91" t="e">
        <f t="shared" si="54"/>
        <v>#VALUE!</v>
      </c>
      <c r="AR242" s="91">
        <f t="shared" si="55"/>
        <v>0</v>
      </c>
      <c r="AS242" s="91">
        <f t="shared" si="56"/>
        <v>5.6433341797029218E-2</v>
      </c>
      <c r="AT242" s="91">
        <f t="shared" si="57"/>
        <v>0.9372846519707676</v>
      </c>
      <c r="AU242" s="91">
        <f t="shared" si="58"/>
        <v>6.2820062322030915E-3</v>
      </c>
    </row>
    <row r="243" spans="1:47" ht="31.2" x14ac:dyDescent="0.3">
      <c r="A243" s="111">
        <v>197</v>
      </c>
      <c r="B243" s="103" t="s">
        <v>3748</v>
      </c>
      <c r="C243" s="103" t="s">
        <v>3749</v>
      </c>
      <c r="D243" s="103" t="str">
        <f>VLOOKUP(C243,'[2]PY数据库匹配筛选化合物(未去除重复)'!$B:$Q,12,0)</f>
        <v>5181-75-9</v>
      </c>
      <c r="E243" s="103">
        <v>10.07</v>
      </c>
      <c r="F243" s="103" t="s">
        <v>1176</v>
      </c>
      <c r="G243" s="103"/>
      <c r="H243" s="103"/>
      <c r="I243" s="103">
        <v>98.1</v>
      </c>
      <c r="J243" s="103">
        <v>100</v>
      </c>
      <c r="K243" s="103">
        <v>100</v>
      </c>
      <c r="L243" s="103">
        <v>805</v>
      </c>
      <c r="M243" s="103">
        <v>906</v>
      </c>
      <c r="N243" s="103">
        <v>1786</v>
      </c>
      <c r="O243" s="103">
        <v>1384.0533</v>
      </c>
      <c r="P243" s="103"/>
      <c r="Q243" s="103">
        <v>1559198.5714285716</v>
      </c>
      <c r="R243" s="103" t="s">
        <v>87</v>
      </c>
      <c r="S243" s="103"/>
      <c r="T243" s="104" t="s">
        <v>87</v>
      </c>
      <c r="U243" s="104" t="s">
        <v>87</v>
      </c>
      <c r="V243" s="104" t="s">
        <v>87</v>
      </c>
      <c r="W243" s="104">
        <v>346362.28571428574</v>
      </c>
      <c r="X243" s="104" t="s">
        <v>87</v>
      </c>
      <c r="Y243" s="104" t="s">
        <v>87</v>
      </c>
      <c r="Z243" s="90">
        <v>2</v>
      </c>
      <c r="AA243" s="118" t="e">
        <v>#DIV/0!</v>
      </c>
      <c r="AB243" s="118" t="e">
        <v>#DIV/0!</v>
      </c>
      <c r="AC243" s="118" t="e">
        <v>#DIV/0!</v>
      </c>
      <c r="AD243" s="118">
        <v>1</v>
      </c>
      <c r="AE243" s="118">
        <v>0</v>
      </c>
      <c r="AF243" s="118">
        <v>0</v>
      </c>
      <c r="AG243" s="90">
        <f t="shared" si="49"/>
        <v>1</v>
      </c>
      <c r="AH243" s="91">
        <f t="shared" si="50"/>
        <v>346362.28571428574</v>
      </c>
      <c r="AI243" s="91" t="e">
        <f t="shared" si="51"/>
        <v>#VALUE!</v>
      </c>
      <c r="AJ243" s="91" t="e">
        <f t="shared" si="51"/>
        <v>#VALUE!</v>
      </c>
      <c r="AK243" s="91" t="e">
        <f t="shared" si="51"/>
        <v>#VALUE!</v>
      </c>
      <c r="AL243" s="91">
        <f t="shared" si="51"/>
        <v>1</v>
      </c>
      <c r="AM243" s="91" t="e">
        <f t="shared" si="51"/>
        <v>#VALUE!</v>
      </c>
      <c r="AN243" s="91" t="e">
        <f t="shared" si="51"/>
        <v>#VALUE!</v>
      </c>
      <c r="AO243" s="91">
        <f t="shared" si="52"/>
        <v>346362.28571428574</v>
      </c>
      <c r="AP243" s="91" t="e">
        <f t="shared" si="53"/>
        <v>#VALUE!</v>
      </c>
      <c r="AQ243" s="91" t="e">
        <f t="shared" si="54"/>
        <v>#VALUE!</v>
      </c>
      <c r="AR243" s="91" t="e">
        <f t="shared" si="55"/>
        <v>#VALUE!</v>
      </c>
      <c r="AS243" s="91">
        <f t="shared" si="56"/>
        <v>1</v>
      </c>
      <c r="AT243" s="91" t="e">
        <f t="shared" si="57"/>
        <v>#VALUE!</v>
      </c>
      <c r="AU243" s="91" t="e">
        <f t="shared" si="58"/>
        <v>#VALUE!</v>
      </c>
    </row>
    <row r="244" spans="1:47" x14ac:dyDescent="0.3">
      <c r="A244" s="111">
        <v>198</v>
      </c>
      <c r="B244" s="103" t="s">
        <v>3750</v>
      </c>
      <c r="C244" s="103" t="s">
        <v>3751</v>
      </c>
      <c r="D244" s="103" t="str">
        <f>VLOOKUP(C244,'[2]PY数据库匹配筛选化合物(未去除重复)'!$B:$Q,12,0)</f>
        <v>1003-19-6</v>
      </c>
      <c r="E244" s="103">
        <v>10.106999999999999</v>
      </c>
      <c r="F244" s="103" t="s">
        <v>303</v>
      </c>
      <c r="G244" s="103"/>
      <c r="H244" s="103"/>
      <c r="I244" s="103">
        <v>97.2</v>
      </c>
      <c r="J244" s="103">
        <v>100</v>
      </c>
      <c r="K244" s="103">
        <v>100</v>
      </c>
      <c r="L244" s="103">
        <v>813</v>
      </c>
      <c r="M244" s="103">
        <v>857</v>
      </c>
      <c r="N244" s="103"/>
      <c r="O244" s="103"/>
      <c r="P244" s="103"/>
      <c r="Q244" s="103" t="s">
        <v>87</v>
      </c>
      <c r="R244" s="103" t="s">
        <v>87</v>
      </c>
      <c r="S244" s="103"/>
      <c r="T244" s="104">
        <v>57665.428571428572</v>
      </c>
      <c r="U244" s="104" t="s">
        <v>87</v>
      </c>
      <c r="V244" s="104" t="s">
        <v>87</v>
      </c>
      <c r="W244" s="104">
        <v>30624.571428571428</v>
      </c>
      <c r="X244" s="104" t="s">
        <v>87</v>
      </c>
      <c r="Y244" s="104" t="s">
        <v>87</v>
      </c>
      <c r="Z244" s="90">
        <v>2</v>
      </c>
      <c r="AA244" s="118">
        <v>1</v>
      </c>
      <c r="AB244" s="118">
        <v>0</v>
      </c>
      <c r="AC244" s="118">
        <v>0</v>
      </c>
      <c r="AD244" s="118">
        <v>0.5</v>
      </c>
      <c r="AE244" s="118">
        <v>0</v>
      </c>
      <c r="AF244" s="118">
        <v>0</v>
      </c>
      <c r="AG244" s="90">
        <f t="shared" si="49"/>
        <v>2</v>
      </c>
      <c r="AH244" s="91">
        <f t="shared" si="50"/>
        <v>30624.571428571428</v>
      </c>
      <c r="AI244" s="91">
        <f t="shared" si="51"/>
        <v>1.8829791204075159</v>
      </c>
      <c r="AJ244" s="91" t="e">
        <f t="shared" si="51"/>
        <v>#VALUE!</v>
      </c>
      <c r="AK244" s="91" t="e">
        <f t="shared" si="51"/>
        <v>#VALUE!</v>
      </c>
      <c r="AL244" s="91">
        <f t="shared" si="51"/>
        <v>1</v>
      </c>
      <c r="AM244" s="91" t="e">
        <f t="shared" si="51"/>
        <v>#VALUE!</v>
      </c>
      <c r="AN244" s="91" t="e">
        <f t="shared" si="51"/>
        <v>#VALUE!</v>
      </c>
      <c r="AO244" s="91">
        <f t="shared" si="52"/>
        <v>88290</v>
      </c>
      <c r="AP244" s="91">
        <f t="shared" si="53"/>
        <v>0.65313657913046297</v>
      </c>
      <c r="AQ244" s="91" t="e">
        <f t="shared" si="54"/>
        <v>#VALUE!</v>
      </c>
      <c r="AR244" s="91" t="e">
        <f t="shared" si="55"/>
        <v>#VALUE!</v>
      </c>
      <c r="AS244" s="91">
        <f t="shared" si="56"/>
        <v>0.34686342086953709</v>
      </c>
      <c r="AT244" s="91" t="e">
        <f t="shared" si="57"/>
        <v>#VALUE!</v>
      </c>
      <c r="AU244" s="91" t="e">
        <f t="shared" si="58"/>
        <v>#VALUE!</v>
      </c>
    </row>
    <row r="245" spans="1:47" ht="46.8" x14ac:dyDescent="0.3">
      <c r="A245" s="111">
        <v>199</v>
      </c>
      <c r="B245" s="103" t="s">
        <v>3752</v>
      </c>
      <c r="C245" s="103" t="s">
        <v>3753</v>
      </c>
      <c r="D245" s="103">
        <f>VLOOKUP(C245,'[2]PY数据库匹配筛选化合物(未去除重复)'!$B:$Q,12,0)</f>
        <v>0</v>
      </c>
      <c r="E245" s="103">
        <v>10.112</v>
      </c>
      <c r="F245" s="103" t="s">
        <v>3754</v>
      </c>
      <c r="G245" s="103"/>
      <c r="H245" s="103"/>
      <c r="I245" s="103">
        <v>96.9</v>
      </c>
      <c r="J245" s="103">
        <v>100</v>
      </c>
      <c r="K245" s="103">
        <v>100</v>
      </c>
      <c r="L245" s="103">
        <v>816</v>
      </c>
      <c r="M245" s="103">
        <v>846</v>
      </c>
      <c r="N245" s="103" t="s">
        <v>87</v>
      </c>
      <c r="O245" s="103">
        <v>0</v>
      </c>
      <c r="P245" s="103"/>
      <c r="Q245" s="103">
        <v>882261.42857142864</v>
      </c>
      <c r="R245" s="103" t="s">
        <v>87</v>
      </c>
      <c r="S245" s="103"/>
      <c r="T245" s="104" t="s">
        <v>87</v>
      </c>
      <c r="U245" s="104" t="s">
        <v>87</v>
      </c>
      <c r="V245" s="104" t="s">
        <v>87</v>
      </c>
      <c r="W245" s="104">
        <v>274182.57142857142</v>
      </c>
      <c r="X245" s="104" t="s">
        <v>87</v>
      </c>
      <c r="Y245" s="104" t="s">
        <v>87</v>
      </c>
      <c r="Z245" s="90">
        <v>2</v>
      </c>
      <c r="AA245" s="118" t="e">
        <v>#DIV/0!</v>
      </c>
      <c r="AB245" s="118" t="e">
        <v>#DIV/0!</v>
      </c>
      <c r="AC245" s="118" t="e">
        <v>#DIV/0!</v>
      </c>
      <c r="AD245" s="118">
        <v>1</v>
      </c>
      <c r="AE245" s="118">
        <v>0</v>
      </c>
      <c r="AF245" s="118">
        <v>0</v>
      </c>
      <c r="AG245" s="90">
        <f t="shared" si="49"/>
        <v>1</v>
      </c>
      <c r="AH245" s="91">
        <f t="shared" si="50"/>
        <v>274182.57142857142</v>
      </c>
      <c r="AI245" s="91" t="e">
        <f t="shared" si="51"/>
        <v>#VALUE!</v>
      </c>
      <c r="AJ245" s="91" t="e">
        <f t="shared" si="51"/>
        <v>#VALUE!</v>
      </c>
      <c r="AK245" s="91" t="e">
        <f t="shared" si="51"/>
        <v>#VALUE!</v>
      </c>
      <c r="AL245" s="91">
        <f t="shared" si="51"/>
        <v>1</v>
      </c>
      <c r="AM245" s="91" t="e">
        <f t="shared" si="51"/>
        <v>#VALUE!</v>
      </c>
      <c r="AN245" s="91" t="e">
        <f t="shared" si="51"/>
        <v>#VALUE!</v>
      </c>
      <c r="AO245" s="91">
        <f t="shared" si="52"/>
        <v>274182.57142857142</v>
      </c>
      <c r="AP245" s="91" t="e">
        <f t="shared" si="53"/>
        <v>#VALUE!</v>
      </c>
      <c r="AQ245" s="91" t="e">
        <f t="shared" si="54"/>
        <v>#VALUE!</v>
      </c>
      <c r="AR245" s="91" t="e">
        <f t="shared" si="55"/>
        <v>#VALUE!</v>
      </c>
      <c r="AS245" s="91">
        <f t="shared" si="56"/>
        <v>1</v>
      </c>
      <c r="AT245" s="91" t="e">
        <f t="shared" si="57"/>
        <v>#VALUE!</v>
      </c>
      <c r="AU245" s="91" t="e">
        <f t="shared" si="58"/>
        <v>#VALUE!</v>
      </c>
    </row>
    <row r="246" spans="1:47" x14ac:dyDescent="0.3">
      <c r="A246" s="111">
        <v>200</v>
      </c>
      <c r="B246" s="103" t="s">
        <v>3755</v>
      </c>
      <c r="C246" s="103" t="s">
        <v>429</v>
      </c>
      <c r="D246" s="103" t="str">
        <f>VLOOKUP(C246,'[2]PY数据库匹配筛选化合物(未去除重复)'!$B:$Q,12,0)</f>
        <v>56292-69-4</v>
      </c>
      <c r="E246" s="103">
        <v>10.135999999999999</v>
      </c>
      <c r="F246" s="103" t="s">
        <v>288</v>
      </c>
      <c r="G246" s="103"/>
      <c r="H246" s="103"/>
      <c r="I246" s="103">
        <v>98.5</v>
      </c>
      <c r="J246" s="103">
        <v>100</v>
      </c>
      <c r="K246" s="103">
        <v>100</v>
      </c>
      <c r="L246" s="103">
        <v>867</v>
      </c>
      <c r="M246" s="103">
        <v>925</v>
      </c>
      <c r="N246" s="103">
        <v>1798</v>
      </c>
      <c r="O246" s="103">
        <v>1514.3262</v>
      </c>
      <c r="P246" s="103"/>
      <c r="Q246" s="103">
        <v>6595.8571428571431</v>
      </c>
      <c r="R246" s="103">
        <v>4259</v>
      </c>
      <c r="S246" s="103"/>
      <c r="T246" s="104">
        <v>123146.42857142857</v>
      </c>
      <c r="U246" s="104" t="s">
        <v>87</v>
      </c>
      <c r="V246" s="104" t="s">
        <v>87</v>
      </c>
      <c r="W246" s="104" t="s">
        <v>87</v>
      </c>
      <c r="X246" s="104" t="s">
        <v>87</v>
      </c>
      <c r="Y246" s="104"/>
      <c r="Z246" s="90">
        <v>3</v>
      </c>
      <c r="AA246" s="118">
        <v>1</v>
      </c>
      <c r="AB246" s="118">
        <v>0</v>
      </c>
      <c r="AC246" s="118">
        <v>0</v>
      </c>
      <c r="AD246" s="118">
        <v>0</v>
      </c>
      <c r="AE246" s="118">
        <v>0</v>
      </c>
      <c r="AF246" s="118">
        <v>0</v>
      </c>
      <c r="AG246" s="90">
        <f t="shared" si="49"/>
        <v>1</v>
      </c>
      <c r="AH246" s="91">
        <f t="shared" si="50"/>
        <v>123146.42857142857</v>
      </c>
      <c r="AI246" s="91">
        <f t="shared" si="51"/>
        <v>1</v>
      </c>
      <c r="AJ246" s="91" t="e">
        <f t="shared" si="51"/>
        <v>#VALUE!</v>
      </c>
      <c r="AK246" s="91" t="e">
        <f t="shared" si="51"/>
        <v>#VALUE!</v>
      </c>
      <c r="AL246" s="91" t="e">
        <f t="shared" si="51"/>
        <v>#VALUE!</v>
      </c>
      <c r="AM246" s="91" t="e">
        <f t="shared" si="51"/>
        <v>#VALUE!</v>
      </c>
      <c r="AN246" s="91">
        <f t="shared" si="51"/>
        <v>0</v>
      </c>
      <c r="AO246" s="91">
        <f t="shared" si="52"/>
        <v>123146.42857142857</v>
      </c>
      <c r="AP246" s="91">
        <f t="shared" si="53"/>
        <v>1</v>
      </c>
      <c r="AQ246" s="91" t="e">
        <f t="shared" si="54"/>
        <v>#VALUE!</v>
      </c>
      <c r="AR246" s="91" t="e">
        <f t="shared" si="55"/>
        <v>#VALUE!</v>
      </c>
      <c r="AS246" s="91" t="e">
        <f t="shared" si="56"/>
        <v>#VALUE!</v>
      </c>
      <c r="AT246" s="91" t="e">
        <f t="shared" si="57"/>
        <v>#VALUE!</v>
      </c>
      <c r="AU246" s="91">
        <f t="shared" si="58"/>
        <v>0</v>
      </c>
    </row>
    <row r="247" spans="1:47" ht="31.2" x14ac:dyDescent="0.3">
      <c r="A247" s="111">
        <v>201</v>
      </c>
      <c r="B247" s="103" t="s">
        <v>3756</v>
      </c>
      <c r="C247" s="103" t="s">
        <v>3757</v>
      </c>
      <c r="D247" s="103">
        <f>VLOOKUP(C247,'[2]PY数据库匹配筛选化合物(未去除重复)'!$B:$Q,12,0)</f>
        <v>0</v>
      </c>
      <c r="E247" s="103">
        <v>10.146000000000001</v>
      </c>
      <c r="F247" s="103" t="s">
        <v>386</v>
      </c>
      <c r="G247" s="103"/>
      <c r="H247" s="103"/>
      <c r="I247" s="103">
        <v>98.9</v>
      </c>
      <c r="J247" s="103">
        <v>98.1</v>
      </c>
      <c r="K247" s="103">
        <v>100</v>
      </c>
      <c r="L247" s="103">
        <v>807</v>
      </c>
      <c r="M247" s="103">
        <v>945</v>
      </c>
      <c r="N247" s="103" t="s">
        <v>87</v>
      </c>
      <c r="O247" s="103">
        <v>0</v>
      </c>
      <c r="P247" s="103"/>
      <c r="Q247" s="103">
        <v>654965.71428571432</v>
      </c>
      <c r="R247" s="103" t="s">
        <v>87</v>
      </c>
      <c r="S247" s="103"/>
      <c r="T247" s="104" t="s">
        <v>87</v>
      </c>
      <c r="U247" s="104" t="s">
        <v>87</v>
      </c>
      <c r="V247" s="104" t="s">
        <v>87</v>
      </c>
      <c r="W247" s="104">
        <v>187280.57142857142</v>
      </c>
      <c r="X247" s="104">
        <v>1104.2857142857142</v>
      </c>
      <c r="Y247" s="104" t="s">
        <v>87</v>
      </c>
      <c r="Z247" s="90">
        <v>3</v>
      </c>
      <c r="AA247" s="118" t="e">
        <v>#DIV/0!</v>
      </c>
      <c r="AB247" s="118" t="e">
        <v>#DIV/0!</v>
      </c>
      <c r="AC247" s="118" t="e">
        <v>#DIV/0!</v>
      </c>
      <c r="AD247" s="118">
        <v>1</v>
      </c>
      <c r="AE247" s="118">
        <v>0.5</v>
      </c>
      <c r="AF247" s="118">
        <v>0</v>
      </c>
      <c r="AG247" s="90">
        <f t="shared" si="49"/>
        <v>2</v>
      </c>
      <c r="AH247" s="91">
        <f t="shared" si="50"/>
        <v>1104.2857142857142</v>
      </c>
      <c r="AI247" s="91" t="e">
        <f t="shared" si="51"/>
        <v>#VALUE!</v>
      </c>
      <c r="AJ247" s="91" t="e">
        <f t="shared" si="51"/>
        <v>#VALUE!</v>
      </c>
      <c r="AK247" s="91" t="e">
        <f t="shared" si="51"/>
        <v>#VALUE!</v>
      </c>
      <c r="AL247" s="91">
        <f t="shared" si="51"/>
        <v>169.59430789133248</v>
      </c>
      <c r="AM247" s="91">
        <f t="shared" si="51"/>
        <v>1</v>
      </c>
      <c r="AN247" s="91" t="e">
        <f t="shared" si="51"/>
        <v>#VALUE!</v>
      </c>
      <c r="AO247" s="91">
        <f t="shared" si="52"/>
        <v>188384.85714285713</v>
      </c>
      <c r="AP247" s="91" t="e">
        <f t="shared" si="53"/>
        <v>#VALUE!</v>
      </c>
      <c r="AQ247" s="91" t="e">
        <f t="shared" si="54"/>
        <v>#VALUE!</v>
      </c>
      <c r="AR247" s="91" t="e">
        <f t="shared" si="55"/>
        <v>#VALUE!</v>
      </c>
      <c r="AS247" s="91">
        <f t="shared" si="56"/>
        <v>0.99413813970488984</v>
      </c>
      <c r="AT247" s="91">
        <f t="shared" si="57"/>
        <v>5.861860295110162E-3</v>
      </c>
      <c r="AU247" s="91" t="e">
        <f t="shared" si="58"/>
        <v>#VALUE!</v>
      </c>
    </row>
    <row r="248" spans="1:47" ht="31.2" x14ac:dyDescent="0.3">
      <c r="A248" s="111">
        <v>202</v>
      </c>
      <c r="B248" s="103" t="s">
        <v>3758</v>
      </c>
      <c r="C248" s="103" t="s">
        <v>3759</v>
      </c>
      <c r="D248" s="103" t="str">
        <f>VLOOKUP(C248,'[2]PY数据库匹配筛选化合物(未去除重复)'!$B:$Q,12,0)</f>
        <v>21593-23-7</v>
      </c>
      <c r="E248" s="103">
        <v>10.148</v>
      </c>
      <c r="F248" s="103" t="s">
        <v>3760</v>
      </c>
      <c r="G248" s="103"/>
      <c r="H248" s="103"/>
      <c r="I248" s="103">
        <v>98.7</v>
      </c>
      <c r="J248" s="103">
        <v>100</v>
      </c>
      <c r="K248" s="103">
        <v>100</v>
      </c>
      <c r="L248" s="103">
        <v>793</v>
      </c>
      <c r="M248" s="103">
        <v>932</v>
      </c>
      <c r="N248" s="103">
        <v>1800</v>
      </c>
      <c r="O248" s="103">
        <v>3279.6696999999999</v>
      </c>
      <c r="P248" s="103"/>
      <c r="Q248" s="103">
        <v>4272778.5714285718</v>
      </c>
      <c r="R248" s="103">
        <v>14486</v>
      </c>
      <c r="S248" s="103"/>
      <c r="T248" s="104" t="s">
        <v>87</v>
      </c>
      <c r="U248" s="104">
        <v>6938.8571428571431</v>
      </c>
      <c r="V248" s="104" t="s">
        <v>87</v>
      </c>
      <c r="W248" s="104" t="s">
        <v>87</v>
      </c>
      <c r="X248" s="104" t="s">
        <v>87</v>
      </c>
      <c r="Y248" s="104" t="s">
        <v>87</v>
      </c>
      <c r="Z248" s="90">
        <v>3</v>
      </c>
      <c r="AA248" s="118" t="e">
        <v>#DIV/0!</v>
      </c>
      <c r="AB248" s="118">
        <v>1</v>
      </c>
      <c r="AC248" s="118">
        <v>0</v>
      </c>
      <c r="AD248" s="118">
        <v>0</v>
      </c>
      <c r="AE248" s="118">
        <v>0</v>
      </c>
      <c r="AF248" s="118">
        <v>0</v>
      </c>
      <c r="AG248" s="90">
        <f t="shared" si="49"/>
        <v>1</v>
      </c>
      <c r="AH248" s="91">
        <f t="shared" si="50"/>
        <v>6938.8571428571431</v>
      </c>
      <c r="AI248" s="91" t="e">
        <f t="shared" si="51"/>
        <v>#VALUE!</v>
      </c>
      <c r="AJ248" s="91">
        <f t="shared" si="51"/>
        <v>1</v>
      </c>
      <c r="AK248" s="91" t="e">
        <f t="shared" si="51"/>
        <v>#VALUE!</v>
      </c>
      <c r="AL248" s="91" t="e">
        <f t="shared" si="51"/>
        <v>#VALUE!</v>
      </c>
      <c r="AM248" s="91" t="e">
        <f t="shared" si="51"/>
        <v>#VALUE!</v>
      </c>
      <c r="AN248" s="91" t="e">
        <f t="shared" si="51"/>
        <v>#VALUE!</v>
      </c>
      <c r="AO248" s="91">
        <f t="shared" si="52"/>
        <v>6938.8571428571431</v>
      </c>
      <c r="AP248" s="91" t="e">
        <f t="shared" si="53"/>
        <v>#VALUE!</v>
      </c>
      <c r="AQ248" s="91">
        <f t="shared" si="54"/>
        <v>1</v>
      </c>
      <c r="AR248" s="91" t="e">
        <f t="shared" si="55"/>
        <v>#VALUE!</v>
      </c>
      <c r="AS248" s="91" t="e">
        <f t="shared" si="56"/>
        <v>#VALUE!</v>
      </c>
      <c r="AT248" s="91" t="e">
        <f t="shared" si="57"/>
        <v>#VALUE!</v>
      </c>
      <c r="AU248" s="91" t="e">
        <f t="shared" si="58"/>
        <v>#VALUE!</v>
      </c>
    </row>
    <row r="249" spans="1:47" ht="31.2" x14ac:dyDescent="0.3">
      <c r="A249" s="111">
        <v>203</v>
      </c>
      <c r="B249" s="103" t="s">
        <v>3761</v>
      </c>
      <c r="C249" s="103" t="s">
        <v>3762</v>
      </c>
      <c r="D249" s="103">
        <f>VLOOKUP(C249,'[2]PY数据库匹配筛选化合物(未去除重复)'!$B:$Q,12,0)</f>
        <v>0</v>
      </c>
      <c r="E249" s="103">
        <v>10.18</v>
      </c>
      <c r="F249" s="103" t="s">
        <v>3763</v>
      </c>
      <c r="G249" s="103"/>
      <c r="H249" s="103"/>
      <c r="I249" s="103">
        <v>97.8</v>
      </c>
      <c r="J249" s="103">
        <v>82.1</v>
      </c>
      <c r="K249" s="103">
        <v>100</v>
      </c>
      <c r="L249" s="103">
        <v>815</v>
      </c>
      <c r="M249" s="103">
        <v>891</v>
      </c>
      <c r="N249" s="103" t="s">
        <v>87</v>
      </c>
      <c r="O249" s="103">
        <v>0</v>
      </c>
      <c r="P249" s="103"/>
      <c r="Q249" s="103">
        <v>950257.14285714296</v>
      </c>
      <c r="R249" s="103" t="s">
        <v>87</v>
      </c>
      <c r="S249" s="103"/>
      <c r="T249" s="104" t="s">
        <v>87</v>
      </c>
      <c r="U249" s="104" t="s">
        <v>87</v>
      </c>
      <c r="V249" s="104" t="s">
        <v>87</v>
      </c>
      <c r="W249" s="104">
        <v>15150.571428571429</v>
      </c>
      <c r="X249" s="104">
        <v>441912.57142857142</v>
      </c>
      <c r="Y249" s="104">
        <v>19896.571428571428</v>
      </c>
      <c r="Z249" s="90">
        <v>4</v>
      </c>
      <c r="AA249" s="118" t="e">
        <v>#DIV/0!</v>
      </c>
      <c r="AB249" s="118" t="e">
        <v>#DIV/0!</v>
      </c>
      <c r="AC249" s="118" t="e">
        <v>#DIV/0!</v>
      </c>
      <c r="AD249" s="118">
        <v>1</v>
      </c>
      <c r="AE249" s="118">
        <v>0.5</v>
      </c>
      <c r="AF249" s="118">
        <v>0.33333333333333331</v>
      </c>
      <c r="AG249" s="90">
        <f t="shared" si="49"/>
        <v>3</v>
      </c>
      <c r="AH249" s="91">
        <f t="shared" si="50"/>
        <v>15150.571428571429</v>
      </c>
      <c r="AI249" s="91" t="e">
        <f t="shared" si="51"/>
        <v>#VALUE!</v>
      </c>
      <c r="AJ249" s="91" t="e">
        <f t="shared" si="51"/>
        <v>#VALUE!</v>
      </c>
      <c r="AK249" s="91" t="e">
        <f t="shared" si="51"/>
        <v>#VALUE!</v>
      </c>
      <c r="AL249" s="91">
        <f t="shared" si="51"/>
        <v>1</v>
      </c>
      <c r="AM249" s="91">
        <f t="shared" si="51"/>
        <v>29.168046466894221</v>
      </c>
      <c r="AN249" s="91">
        <f t="shared" si="51"/>
        <v>1.3132555113432778</v>
      </c>
      <c r="AO249" s="91">
        <f t="shared" si="52"/>
        <v>476959.71428571426</v>
      </c>
      <c r="AP249" s="91" t="e">
        <f t="shared" si="53"/>
        <v>#VALUE!</v>
      </c>
      <c r="AQ249" s="91" t="e">
        <f t="shared" si="54"/>
        <v>#VALUE!</v>
      </c>
      <c r="AR249" s="91" t="e">
        <f t="shared" si="55"/>
        <v>#VALUE!</v>
      </c>
      <c r="AS249" s="91">
        <f t="shared" si="56"/>
        <v>3.176488700153772E-2</v>
      </c>
      <c r="AT249" s="91">
        <f t="shared" si="57"/>
        <v>0.92651970007649642</v>
      </c>
      <c r="AU249" s="91">
        <f t="shared" si="58"/>
        <v>4.1715412921965858E-2</v>
      </c>
    </row>
    <row r="250" spans="1:47" ht="31.2" x14ac:dyDescent="0.3">
      <c r="A250" s="111">
        <v>204</v>
      </c>
      <c r="B250" s="103" t="s">
        <v>3764</v>
      </c>
      <c r="C250" s="103" t="s">
        <v>3623</v>
      </c>
      <c r="D250" s="103">
        <f>VLOOKUP(C250,'[2]PY数据库匹配筛选化合物(未去除重复)'!$B:$Q,12,0)</f>
        <v>0</v>
      </c>
      <c r="E250" s="103">
        <v>10.222</v>
      </c>
      <c r="F250" s="103" t="s">
        <v>975</v>
      </c>
      <c r="G250" s="103"/>
      <c r="H250" s="103"/>
      <c r="I250" s="103">
        <v>98.6</v>
      </c>
      <c r="J250" s="103">
        <v>100</v>
      </c>
      <c r="K250" s="103">
        <v>100</v>
      </c>
      <c r="L250" s="103">
        <v>836</v>
      </c>
      <c r="M250" s="103">
        <v>929</v>
      </c>
      <c r="N250" s="103" t="s">
        <v>87</v>
      </c>
      <c r="O250" s="103">
        <v>0</v>
      </c>
      <c r="P250" s="103"/>
      <c r="Q250" s="103">
        <v>1631525.7142857143</v>
      </c>
      <c r="R250" s="103" t="s">
        <v>87</v>
      </c>
      <c r="S250" s="103"/>
      <c r="T250" s="104">
        <v>19553.714285714286</v>
      </c>
      <c r="U250" s="104" t="s">
        <v>87</v>
      </c>
      <c r="V250" s="104" t="s">
        <v>87</v>
      </c>
      <c r="W250" s="104">
        <v>383827.14285714284</v>
      </c>
      <c r="X250" s="104" t="s">
        <v>87</v>
      </c>
      <c r="Y250" s="104" t="s">
        <v>87</v>
      </c>
      <c r="Z250" s="90">
        <v>3</v>
      </c>
      <c r="AA250" s="118">
        <v>1</v>
      </c>
      <c r="AB250" s="118">
        <v>0</v>
      </c>
      <c r="AC250" s="118">
        <v>0</v>
      </c>
      <c r="AD250" s="118">
        <v>0.5</v>
      </c>
      <c r="AE250" s="118">
        <v>0</v>
      </c>
      <c r="AF250" s="118">
        <v>0</v>
      </c>
      <c r="AG250" s="90">
        <f t="shared" si="49"/>
        <v>2</v>
      </c>
      <c r="AH250" s="91">
        <f t="shared" si="50"/>
        <v>19553.714285714286</v>
      </c>
      <c r="AI250" s="91">
        <f t="shared" si="51"/>
        <v>1</v>
      </c>
      <c r="AJ250" s="91" t="e">
        <f t="shared" si="51"/>
        <v>#VALUE!</v>
      </c>
      <c r="AK250" s="91" t="e">
        <f t="shared" si="51"/>
        <v>#VALUE!</v>
      </c>
      <c r="AL250" s="91">
        <f t="shared" si="51"/>
        <v>19.629372570794001</v>
      </c>
      <c r="AM250" s="91" t="e">
        <f t="shared" si="51"/>
        <v>#VALUE!</v>
      </c>
      <c r="AN250" s="91" t="e">
        <f t="shared" si="51"/>
        <v>#VALUE!</v>
      </c>
      <c r="AO250" s="91">
        <f t="shared" si="52"/>
        <v>403380.8571428571</v>
      </c>
      <c r="AP250" s="91">
        <f t="shared" si="53"/>
        <v>4.8474571709260235E-2</v>
      </c>
      <c r="AQ250" s="91" t="e">
        <f t="shared" si="54"/>
        <v>#VALUE!</v>
      </c>
      <c r="AR250" s="91" t="e">
        <f t="shared" si="55"/>
        <v>#VALUE!</v>
      </c>
      <c r="AS250" s="91">
        <f t="shared" si="56"/>
        <v>0.95152542829073983</v>
      </c>
      <c r="AT250" s="91" t="e">
        <f t="shared" si="57"/>
        <v>#VALUE!</v>
      </c>
      <c r="AU250" s="91" t="e">
        <f t="shared" si="58"/>
        <v>#VALUE!</v>
      </c>
    </row>
    <row r="251" spans="1:47" x14ac:dyDescent="0.3">
      <c r="A251" s="111">
        <v>205</v>
      </c>
      <c r="B251" s="103" t="s">
        <v>3765</v>
      </c>
      <c r="C251" s="103" t="s">
        <v>3766</v>
      </c>
      <c r="D251" s="103" t="str">
        <f>VLOOKUP(C251,'[2]PY数据库匹配筛选化合物(未去除重复)'!$B:$Q,12,0)</f>
        <v>4536-88-3</v>
      </c>
      <c r="E251" s="103">
        <v>10.234999999999999</v>
      </c>
      <c r="F251" s="103" t="s">
        <v>2111</v>
      </c>
      <c r="G251" s="103"/>
      <c r="H251" s="103"/>
      <c r="I251" s="103">
        <v>97.4</v>
      </c>
      <c r="J251" s="103">
        <v>99.7</v>
      </c>
      <c r="K251" s="103">
        <v>99.8</v>
      </c>
      <c r="L251" s="103">
        <v>875</v>
      </c>
      <c r="M251" s="103">
        <v>875</v>
      </c>
      <c r="N251" s="103"/>
      <c r="O251" s="103"/>
      <c r="P251" s="103"/>
      <c r="Q251" s="103" t="s">
        <v>87</v>
      </c>
      <c r="R251" s="103" t="s">
        <v>87</v>
      </c>
      <c r="S251" s="103"/>
      <c r="T251" s="104">
        <v>2320199.7142857141</v>
      </c>
      <c r="U251" s="104">
        <v>319326.28571428574</v>
      </c>
      <c r="V251" s="104" t="s">
        <v>87</v>
      </c>
      <c r="W251" s="104" t="s">
        <v>87</v>
      </c>
      <c r="X251" s="104"/>
      <c r="Y251" s="104" t="s">
        <v>87</v>
      </c>
      <c r="Z251" s="90">
        <v>2</v>
      </c>
      <c r="AA251" s="118">
        <v>1</v>
      </c>
      <c r="AB251" s="118">
        <v>0.5</v>
      </c>
      <c r="AC251" s="118">
        <v>0</v>
      </c>
      <c r="AD251" s="118">
        <v>0</v>
      </c>
      <c r="AE251" s="118">
        <v>0</v>
      </c>
      <c r="AF251" s="118">
        <v>0</v>
      </c>
      <c r="AG251" s="90">
        <f t="shared" si="49"/>
        <v>2</v>
      </c>
      <c r="AH251" s="91">
        <f t="shared" si="50"/>
        <v>319326.28571428574</v>
      </c>
      <c r="AI251" s="91">
        <f t="shared" si="51"/>
        <v>7.2659214668024275</v>
      </c>
      <c r="AJ251" s="91">
        <f t="shared" si="51"/>
        <v>1</v>
      </c>
      <c r="AK251" s="91" t="e">
        <f t="shared" si="51"/>
        <v>#VALUE!</v>
      </c>
      <c r="AL251" s="91" t="e">
        <f t="shared" si="51"/>
        <v>#VALUE!</v>
      </c>
      <c r="AM251" s="91">
        <f t="shared" si="51"/>
        <v>0</v>
      </c>
      <c r="AN251" s="91" t="e">
        <f t="shared" si="51"/>
        <v>#VALUE!</v>
      </c>
      <c r="AO251" s="91">
        <f t="shared" si="52"/>
        <v>2639526</v>
      </c>
      <c r="AP251" s="91">
        <f t="shared" si="53"/>
        <v>0.87902135242680468</v>
      </c>
      <c r="AQ251" s="91">
        <f t="shared" si="54"/>
        <v>0.12097864757319524</v>
      </c>
      <c r="AR251" s="91" t="e">
        <f t="shared" si="55"/>
        <v>#VALUE!</v>
      </c>
      <c r="AS251" s="91" t="e">
        <f t="shared" si="56"/>
        <v>#VALUE!</v>
      </c>
      <c r="AT251" s="91">
        <f t="shared" si="57"/>
        <v>0</v>
      </c>
      <c r="AU251" s="91" t="e">
        <f t="shared" si="58"/>
        <v>#VALUE!</v>
      </c>
    </row>
    <row r="252" spans="1:47" ht="31.2" x14ac:dyDescent="0.3">
      <c r="A252" s="111">
        <v>206</v>
      </c>
      <c r="B252" s="103" t="s">
        <v>3767</v>
      </c>
      <c r="C252" s="103" t="s">
        <v>3768</v>
      </c>
      <c r="D252" s="103">
        <f>VLOOKUP(C252,'[2]PY数据库匹配筛选化合物(未去除重复)'!$B:$Q,12,0)</f>
        <v>0</v>
      </c>
      <c r="E252" s="103">
        <v>10.242000000000001</v>
      </c>
      <c r="F252" s="103" t="s">
        <v>1723</v>
      </c>
      <c r="G252" s="103"/>
      <c r="H252" s="103"/>
      <c r="I252" s="103">
        <v>98.2</v>
      </c>
      <c r="J252" s="103">
        <v>84.5</v>
      </c>
      <c r="K252" s="103">
        <v>96.5</v>
      </c>
      <c r="L252" s="103">
        <v>770</v>
      </c>
      <c r="M252" s="103">
        <v>982</v>
      </c>
      <c r="N252" s="103" t="s">
        <v>87</v>
      </c>
      <c r="O252" s="103">
        <v>0</v>
      </c>
      <c r="P252" s="103"/>
      <c r="Q252" s="103" t="s">
        <v>87</v>
      </c>
      <c r="R252" s="103">
        <v>49253.5</v>
      </c>
      <c r="S252" s="103"/>
      <c r="T252" s="104" t="s">
        <v>87</v>
      </c>
      <c r="U252" s="104">
        <v>3360.8571428571427</v>
      </c>
      <c r="V252" s="104" t="s">
        <v>87</v>
      </c>
      <c r="W252" s="104">
        <v>4905918.8571428573</v>
      </c>
      <c r="X252" s="104">
        <v>36648.857142857145</v>
      </c>
      <c r="Y252" s="104" t="s">
        <v>87</v>
      </c>
      <c r="Z252" s="90">
        <v>4</v>
      </c>
      <c r="AA252" s="118" t="e">
        <v>#DIV/0!</v>
      </c>
      <c r="AB252" s="118">
        <v>1</v>
      </c>
      <c r="AC252" s="118">
        <v>0</v>
      </c>
      <c r="AD252" s="118">
        <v>0.5</v>
      </c>
      <c r="AE252" s="118">
        <v>0.33333333333333331</v>
      </c>
      <c r="AF252" s="118">
        <v>0</v>
      </c>
      <c r="AG252" s="90">
        <f t="shared" si="49"/>
        <v>3</v>
      </c>
      <c r="AH252" s="91">
        <f t="shared" si="50"/>
        <v>3360.8571428571427</v>
      </c>
      <c r="AI252" s="91" t="e">
        <f t="shared" si="51"/>
        <v>#VALUE!</v>
      </c>
      <c r="AJ252" s="91">
        <f t="shared" si="51"/>
        <v>1</v>
      </c>
      <c r="AK252" s="91" t="e">
        <f t="shared" si="51"/>
        <v>#VALUE!</v>
      </c>
      <c r="AL252" s="91">
        <f t="shared" si="51"/>
        <v>1459.7225197653661</v>
      </c>
      <c r="AM252" s="91">
        <f t="shared" si="51"/>
        <v>10.904616169344557</v>
      </c>
      <c r="AN252" s="91" t="e">
        <f t="shared" si="51"/>
        <v>#VALUE!</v>
      </c>
      <c r="AO252" s="91">
        <f t="shared" si="52"/>
        <v>4945928.5714285718</v>
      </c>
      <c r="AP252" s="91" t="e">
        <f t="shared" si="53"/>
        <v>#VALUE!</v>
      </c>
      <c r="AQ252" s="91">
        <f t="shared" si="54"/>
        <v>6.7951995147523927E-4</v>
      </c>
      <c r="AR252" s="91" t="e">
        <f t="shared" si="55"/>
        <v>#VALUE!</v>
      </c>
      <c r="AS252" s="91">
        <f t="shared" si="56"/>
        <v>0.99191057579827557</v>
      </c>
      <c r="AT252" s="91">
        <f t="shared" si="57"/>
        <v>7.4099042502491228E-3</v>
      </c>
      <c r="AU252" s="91" t="e">
        <f t="shared" si="58"/>
        <v>#VALUE!</v>
      </c>
    </row>
    <row r="253" spans="1:47" ht="31.2" x14ac:dyDescent="0.3">
      <c r="A253" s="111">
        <v>207</v>
      </c>
      <c r="B253" s="103" t="s">
        <v>3769</v>
      </c>
      <c r="C253" s="103" t="s">
        <v>3770</v>
      </c>
      <c r="D253" s="103">
        <f>VLOOKUP(C253,'[2]PY数据库匹配筛选化合物(未去除重复)'!$B:$Q,12,0)</f>
        <v>0</v>
      </c>
      <c r="E253" s="103">
        <v>10.297000000000001</v>
      </c>
      <c r="F253" s="103" t="s">
        <v>1303</v>
      </c>
      <c r="G253" s="103"/>
      <c r="H253" s="103"/>
      <c r="I253" s="103">
        <v>98.6</v>
      </c>
      <c r="J253" s="103">
        <v>98</v>
      </c>
      <c r="K253" s="103">
        <v>98.5</v>
      </c>
      <c r="L253" s="103">
        <v>754</v>
      </c>
      <c r="M253" s="103">
        <v>958</v>
      </c>
      <c r="N253" s="103" t="s">
        <v>87</v>
      </c>
      <c r="O253" s="103">
        <v>0</v>
      </c>
      <c r="P253" s="103"/>
      <c r="Q253" s="103">
        <v>1264362.8571428573</v>
      </c>
      <c r="R253" s="103">
        <v>5187.5</v>
      </c>
      <c r="S253" s="103"/>
      <c r="T253" s="104">
        <v>76690</v>
      </c>
      <c r="U253" s="104">
        <v>30732.285714285714</v>
      </c>
      <c r="V253" s="104">
        <v>457.71428571428572</v>
      </c>
      <c r="W253" s="104">
        <v>183167.71428571429</v>
      </c>
      <c r="X253" s="104" t="s">
        <v>87</v>
      </c>
      <c r="Y253" s="104">
        <v>3731.1428571428573</v>
      </c>
      <c r="Z253" s="90">
        <v>7</v>
      </c>
      <c r="AA253" s="118">
        <v>1</v>
      </c>
      <c r="AB253" s="118">
        <v>0.5</v>
      </c>
      <c r="AC253" s="118">
        <v>0.33333333333333331</v>
      </c>
      <c r="AD253" s="118">
        <v>0.25</v>
      </c>
      <c r="AE253" s="118">
        <v>0</v>
      </c>
      <c r="AF253" s="118">
        <v>0.2</v>
      </c>
      <c r="AG253" s="90">
        <f t="shared" si="49"/>
        <v>5</v>
      </c>
      <c r="AH253" s="91">
        <f t="shared" si="50"/>
        <v>457.71428571428572</v>
      </c>
      <c r="AI253" s="91">
        <f t="shared" si="51"/>
        <v>167.54993757802745</v>
      </c>
      <c r="AJ253" s="91">
        <f t="shared" si="51"/>
        <v>67.142946317103622</v>
      </c>
      <c r="AK253" s="91">
        <f t="shared" si="51"/>
        <v>1</v>
      </c>
      <c r="AL253" s="91">
        <f t="shared" si="51"/>
        <v>400.17915106117351</v>
      </c>
      <c r="AM253" s="91" t="e">
        <f t="shared" si="51"/>
        <v>#VALUE!</v>
      </c>
      <c r="AN253" s="91">
        <f t="shared" si="51"/>
        <v>8.1516853932584272</v>
      </c>
      <c r="AO253" s="91">
        <f t="shared" si="52"/>
        <v>294778.85714285716</v>
      </c>
      <c r="AP253" s="91">
        <f t="shared" si="53"/>
        <v>0.26016112805143998</v>
      </c>
      <c r="AQ253" s="91">
        <f t="shared" si="54"/>
        <v>0.10425539338933011</v>
      </c>
      <c r="AR253" s="91">
        <f t="shared" si="55"/>
        <v>1.5527378393100494E-3</v>
      </c>
      <c r="AS253" s="91">
        <f t="shared" si="56"/>
        <v>0.62137331035565646</v>
      </c>
      <c r="AT253" s="91" t="e">
        <f t="shared" si="57"/>
        <v>#VALUE!</v>
      </c>
      <c r="AU253" s="91">
        <f t="shared" si="58"/>
        <v>1.2657430364263381E-2</v>
      </c>
    </row>
    <row r="254" spans="1:47" x14ac:dyDescent="0.3">
      <c r="A254" s="111">
        <v>208</v>
      </c>
      <c r="B254" s="103" t="s">
        <v>3771</v>
      </c>
      <c r="C254" s="103" t="s">
        <v>3772</v>
      </c>
      <c r="D254" s="103" t="str">
        <f>VLOOKUP(C254,'[2]PY数据库匹配筛选化合物(未去除重复)'!$B:$Q,12,0)</f>
        <v>2719-62-2</v>
      </c>
      <c r="E254" s="103">
        <v>10.339</v>
      </c>
      <c r="F254" s="103" t="s">
        <v>1857</v>
      </c>
      <c r="G254" s="103"/>
      <c r="H254" s="103"/>
      <c r="I254" s="103">
        <v>96.9</v>
      </c>
      <c r="J254" s="103">
        <v>99.6</v>
      </c>
      <c r="K254" s="103">
        <v>99.6</v>
      </c>
      <c r="L254" s="103">
        <v>853</v>
      </c>
      <c r="M254" s="103">
        <v>853</v>
      </c>
      <c r="N254" s="103"/>
      <c r="O254" s="103"/>
      <c r="P254" s="103"/>
      <c r="Q254" s="103">
        <v>1887620.4285714286</v>
      </c>
      <c r="R254" s="103" t="s">
        <v>87</v>
      </c>
      <c r="S254" s="103"/>
      <c r="T254" s="104">
        <v>1268367.2857142857</v>
      </c>
      <c r="U254" s="104">
        <v>215494.42857142858</v>
      </c>
      <c r="V254" s="104" t="s">
        <v>87</v>
      </c>
      <c r="W254" s="104" t="s">
        <v>87</v>
      </c>
      <c r="X254" s="104" t="s">
        <v>87</v>
      </c>
      <c r="Y254" s="104" t="s">
        <v>87</v>
      </c>
      <c r="Z254" s="90">
        <v>3</v>
      </c>
      <c r="AA254" s="118">
        <v>1</v>
      </c>
      <c r="AB254" s="118">
        <v>0.5</v>
      </c>
      <c r="AC254" s="118">
        <v>0</v>
      </c>
      <c r="AD254" s="118">
        <v>0</v>
      </c>
      <c r="AE254" s="118">
        <v>0</v>
      </c>
      <c r="AF254" s="118">
        <v>0</v>
      </c>
      <c r="AG254" s="90">
        <f t="shared" si="49"/>
        <v>2</v>
      </c>
      <c r="AH254" s="91">
        <f t="shared" si="50"/>
        <v>215494.42857142858</v>
      </c>
      <c r="AI254" s="91">
        <f t="shared" si="51"/>
        <v>5.8858472310520451</v>
      </c>
      <c r="AJ254" s="91">
        <f t="shared" si="51"/>
        <v>1</v>
      </c>
      <c r="AK254" s="91" t="e">
        <f t="shared" si="51"/>
        <v>#VALUE!</v>
      </c>
      <c r="AL254" s="91" t="e">
        <f t="shared" si="51"/>
        <v>#VALUE!</v>
      </c>
      <c r="AM254" s="91" t="e">
        <f t="shared" si="51"/>
        <v>#VALUE!</v>
      </c>
      <c r="AN254" s="91" t="e">
        <f t="shared" si="51"/>
        <v>#VALUE!</v>
      </c>
      <c r="AO254" s="91">
        <f t="shared" si="52"/>
        <v>1483861.7142857143</v>
      </c>
      <c r="AP254" s="91">
        <f t="shared" si="53"/>
        <v>0.85477458815954355</v>
      </c>
      <c r="AQ254" s="91">
        <f t="shared" si="54"/>
        <v>0.14522541184045645</v>
      </c>
      <c r="AR254" s="91" t="e">
        <f t="shared" si="55"/>
        <v>#VALUE!</v>
      </c>
      <c r="AS254" s="91" t="e">
        <f t="shared" si="56"/>
        <v>#VALUE!</v>
      </c>
      <c r="AT254" s="91" t="e">
        <f t="shared" si="57"/>
        <v>#VALUE!</v>
      </c>
      <c r="AU254" s="91" t="e">
        <f t="shared" si="58"/>
        <v>#VALUE!</v>
      </c>
    </row>
    <row r="255" spans="1:47" ht="46.8" x14ac:dyDescent="0.3">
      <c r="A255" s="111">
        <v>209</v>
      </c>
      <c r="B255" s="103" t="s">
        <v>3773</v>
      </c>
      <c r="C255" s="103" t="s">
        <v>3774</v>
      </c>
      <c r="D255" s="103" t="str">
        <f>VLOOKUP(C255,'[2]PY数据库匹配筛选化合物(未去除重复)'!$B:$Q,12,0)</f>
        <v>55334-57-1</v>
      </c>
      <c r="E255" s="103">
        <v>10.366</v>
      </c>
      <c r="F255" s="103" t="s">
        <v>3775</v>
      </c>
      <c r="G255" s="103"/>
      <c r="H255" s="103"/>
      <c r="I255" s="103">
        <v>97.9</v>
      </c>
      <c r="J255" s="103">
        <v>98.8</v>
      </c>
      <c r="K255" s="103">
        <v>99.9</v>
      </c>
      <c r="L255" s="103">
        <v>802</v>
      </c>
      <c r="M255" s="103">
        <v>898</v>
      </c>
      <c r="N255" s="103">
        <v>1839</v>
      </c>
      <c r="O255" s="103">
        <v>2689.9520000000002</v>
      </c>
      <c r="P255" s="103"/>
      <c r="Q255" s="103">
        <v>594484214.28571427</v>
      </c>
      <c r="R255" s="103" t="s">
        <v>87</v>
      </c>
      <c r="S255" s="103"/>
      <c r="T255" s="104">
        <v>168659162.2857143</v>
      </c>
      <c r="U255" s="104">
        <v>70907080.285714284</v>
      </c>
      <c r="V255" s="104" t="s">
        <v>87</v>
      </c>
      <c r="W255" s="104" t="s">
        <v>87</v>
      </c>
      <c r="X255" s="104" t="s">
        <v>87</v>
      </c>
      <c r="Y255" s="104" t="s">
        <v>87</v>
      </c>
      <c r="Z255" s="90">
        <v>3</v>
      </c>
      <c r="AA255" s="118">
        <v>1</v>
      </c>
      <c r="AB255" s="118">
        <v>0.5</v>
      </c>
      <c r="AC255" s="118">
        <v>0</v>
      </c>
      <c r="AD255" s="118">
        <v>0</v>
      </c>
      <c r="AE255" s="118">
        <v>0</v>
      </c>
      <c r="AF255" s="118">
        <v>0</v>
      </c>
      <c r="AG255" s="90">
        <f t="shared" si="49"/>
        <v>2</v>
      </c>
      <c r="AH255" s="91">
        <f t="shared" si="50"/>
        <v>70907080.285714284</v>
      </c>
      <c r="AI255" s="91">
        <f t="shared" si="51"/>
        <v>2.3785940925238496</v>
      </c>
      <c r="AJ255" s="91">
        <f t="shared" si="51"/>
        <v>1</v>
      </c>
      <c r="AK255" s="91" t="e">
        <f t="shared" si="51"/>
        <v>#VALUE!</v>
      </c>
      <c r="AL255" s="91" t="e">
        <f t="shared" si="51"/>
        <v>#VALUE!</v>
      </c>
      <c r="AM255" s="91" t="e">
        <f t="shared" si="51"/>
        <v>#VALUE!</v>
      </c>
      <c r="AN255" s="91" t="e">
        <f t="shared" si="51"/>
        <v>#VALUE!</v>
      </c>
      <c r="AO255" s="91">
        <f t="shared" si="52"/>
        <v>239566242.5714286</v>
      </c>
      <c r="AP255" s="91">
        <f t="shared" si="53"/>
        <v>0.70401889880385471</v>
      </c>
      <c r="AQ255" s="91">
        <f t="shared" si="54"/>
        <v>0.29598110119614524</v>
      </c>
      <c r="AR255" s="91" t="e">
        <f t="shared" si="55"/>
        <v>#VALUE!</v>
      </c>
      <c r="AS255" s="91" t="e">
        <f t="shared" si="56"/>
        <v>#VALUE!</v>
      </c>
      <c r="AT255" s="91" t="e">
        <f t="shared" si="57"/>
        <v>#VALUE!</v>
      </c>
      <c r="AU255" s="91" t="e">
        <f t="shared" si="58"/>
        <v>#VALUE!</v>
      </c>
    </row>
    <row r="256" spans="1:47" x14ac:dyDescent="0.3">
      <c r="A256" s="111">
        <v>210</v>
      </c>
      <c r="B256" s="103" t="s">
        <v>3776</v>
      </c>
      <c r="C256" s="103" t="s">
        <v>3777</v>
      </c>
      <c r="D256" s="103" t="str">
        <f>VLOOKUP(C256,'[2]PY数据库匹配筛选化合物(未去除重复)'!$B:$Q,12,0)</f>
        <v>2719-64-4</v>
      </c>
      <c r="E256" s="103">
        <v>10.45</v>
      </c>
      <c r="F256" s="103" t="s">
        <v>1857</v>
      </c>
      <c r="G256" s="103"/>
      <c r="H256" s="103"/>
      <c r="I256" s="103">
        <v>96.7</v>
      </c>
      <c r="J256" s="103">
        <v>99.7</v>
      </c>
      <c r="K256" s="103">
        <v>99.7</v>
      </c>
      <c r="L256" s="103">
        <v>839</v>
      </c>
      <c r="M256" s="103">
        <v>839</v>
      </c>
      <c r="N256" s="103"/>
      <c r="O256" s="103"/>
      <c r="P256" s="103"/>
      <c r="Q256" s="103">
        <v>724510.14285714296</v>
      </c>
      <c r="R256" s="103" t="s">
        <v>87</v>
      </c>
      <c r="S256" s="103"/>
      <c r="T256" s="104">
        <v>156350.71428571429</v>
      </c>
      <c r="U256" s="104">
        <v>69394.71428571429</v>
      </c>
      <c r="V256" s="104" t="s">
        <v>87</v>
      </c>
      <c r="W256" s="104" t="s">
        <v>87</v>
      </c>
      <c r="X256" s="104" t="s">
        <v>87</v>
      </c>
      <c r="Y256" s="104" t="s">
        <v>87</v>
      </c>
      <c r="Z256" s="90">
        <v>3</v>
      </c>
      <c r="AA256" s="118">
        <v>1</v>
      </c>
      <c r="AB256" s="118">
        <v>0.5</v>
      </c>
      <c r="AC256" s="118">
        <v>0</v>
      </c>
      <c r="AD256" s="118">
        <v>0</v>
      </c>
      <c r="AE256" s="118">
        <v>0</v>
      </c>
      <c r="AF256" s="118">
        <v>0</v>
      </c>
      <c r="AG256" s="90">
        <f t="shared" si="49"/>
        <v>2</v>
      </c>
      <c r="AH256" s="91">
        <f t="shared" si="50"/>
        <v>69394.71428571429</v>
      </c>
      <c r="AI256" s="91">
        <f t="shared" si="51"/>
        <v>2.2530637368428637</v>
      </c>
      <c r="AJ256" s="91">
        <f t="shared" si="51"/>
        <v>1</v>
      </c>
      <c r="AK256" s="91" t="e">
        <f t="shared" si="51"/>
        <v>#VALUE!</v>
      </c>
      <c r="AL256" s="91" t="e">
        <f t="shared" si="51"/>
        <v>#VALUE!</v>
      </c>
      <c r="AM256" s="91" t="e">
        <f t="shared" si="51"/>
        <v>#VALUE!</v>
      </c>
      <c r="AN256" s="91" t="e">
        <f t="shared" si="51"/>
        <v>#VALUE!</v>
      </c>
      <c r="AO256" s="91">
        <f t="shared" si="52"/>
        <v>225745.42857142858</v>
      </c>
      <c r="AP256" s="91">
        <f t="shared" si="53"/>
        <v>0.69259747705696306</v>
      </c>
      <c r="AQ256" s="91">
        <f t="shared" si="54"/>
        <v>0.30740252294303699</v>
      </c>
      <c r="AR256" s="91" t="e">
        <f t="shared" si="55"/>
        <v>#VALUE!</v>
      </c>
      <c r="AS256" s="91" t="e">
        <f t="shared" si="56"/>
        <v>#VALUE!</v>
      </c>
      <c r="AT256" s="91" t="e">
        <f t="shared" si="57"/>
        <v>#VALUE!</v>
      </c>
      <c r="AU256" s="91" t="e">
        <f t="shared" si="58"/>
        <v>#VALUE!</v>
      </c>
    </row>
    <row r="257" spans="1:47" ht="31.2" x14ac:dyDescent="0.3">
      <c r="A257" s="111">
        <v>211</v>
      </c>
      <c r="B257" s="103" t="s">
        <v>3778</v>
      </c>
      <c r="C257" s="103" t="s">
        <v>3779</v>
      </c>
      <c r="D257" s="103">
        <f>VLOOKUP(C257,'[2]PY数据库匹配筛选化合物(未去除重复)'!$B:$Q,12,0)</f>
        <v>0</v>
      </c>
      <c r="E257" s="103">
        <v>10.45</v>
      </c>
      <c r="F257" s="103" t="s">
        <v>1442</v>
      </c>
      <c r="G257" s="103"/>
      <c r="H257" s="103"/>
      <c r="I257" s="103">
        <v>99.9</v>
      </c>
      <c r="J257" s="103">
        <v>100</v>
      </c>
      <c r="K257" s="103">
        <v>100</v>
      </c>
      <c r="L257" s="103">
        <v>851</v>
      </c>
      <c r="M257" s="103">
        <v>995</v>
      </c>
      <c r="N257" s="103" t="s">
        <v>87</v>
      </c>
      <c r="O257" s="103">
        <v>0</v>
      </c>
      <c r="P257" s="103"/>
      <c r="Q257" s="103">
        <v>20003580</v>
      </c>
      <c r="R257" s="103" t="s">
        <v>87</v>
      </c>
      <c r="S257" s="103"/>
      <c r="T257" s="104" t="s">
        <v>87</v>
      </c>
      <c r="U257" s="104" t="s">
        <v>87</v>
      </c>
      <c r="V257" s="104" t="s">
        <v>87</v>
      </c>
      <c r="W257" s="104">
        <v>5150086.5714285718</v>
      </c>
      <c r="X257" s="104" t="s">
        <v>87</v>
      </c>
      <c r="Y257" s="104" t="s">
        <v>87</v>
      </c>
      <c r="Z257" s="90">
        <v>2</v>
      </c>
      <c r="AA257" s="118" t="e">
        <v>#DIV/0!</v>
      </c>
      <c r="AB257" s="118" t="e">
        <v>#DIV/0!</v>
      </c>
      <c r="AC257" s="118" t="e">
        <v>#DIV/0!</v>
      </c>
      <c r="AD257" s="118">
        <v>1</v>
      </c>
      <c r="AE257" s="118">
        <v>0</v>
      </c>
      <c r="AF257" s="118">
        <v>0</v>
      </c>
      <c r="AG257" s="90">
        <f t="shared" si="49"/>
        <v>1</v>
      </c>
      <c r="AH257" s="91">
        <f t="shared" si="50"/>
        <v>5150086.5714285718</v>
      </c>
      <c r="AI257" s="91" t="e">
        <f t="shared" si="51"/>
        <v>#VALUE!</v>
      </c>
      <c r="AJ257" s="91" t="e">
        <f t="shared" si="51"/>
        <v>#VALUE!</v>
      </c>
      <c r="AK257" s="91" t="e">
        <f t="shared" si="51"/>
        <v>#VALUE!</v>
      </c>
      <c r="AL257" s="91">
        <f t="shared" si="51"/>
        <v>1</v>
      </c>
      <c r="AM257" s="91" t="e">
        <f t="shared" si="51"/>
        <v>#VALUE!</v>
      </c>
      <c r="AN257" s="91" t="e">
        <f t="shared" si="51"/>
        <v>#VALUE!</v>
      </c>
      <c r="AO257" s="91">
        <f t="shared" si="52"/>
        <v>5150086.5714285718</v>
      </c>
      <c r="AP257" s="91" t="e">
        <f t="shared" si="53"/>
        <v>#VALUE!</v>
      </c>
      <c r="AQ257" s="91" t="e">
        <f t="shared" si="54"/>
        <v>#VALUE!</v>
      </c>
      <c r="AR257" s="91" t="e">
        <f t="shared" si="55"/>
        <v>#VALUE!</v>
      </c>
      <c r="AS257" s="91">
        <f t="shared" si="56"/>
        <v>1</v>
      </c>
      <c r="AT257" s="91" t="e">
        <f t="shared" si="57"/>
        <v>#VALUE!</v>
      </c>
      <c r="AU257" s="91" t="e">
        <f t="shared" si="58"/>
        <v>#VALUE!</v>
      </c>
    </row>
    <row r="258" spans="1:47" ht="31.2" x14ac:dyDescent="0.3">
      <c r="A258" s="111">
        <v>212</v>
      </c>
      <c r="B258" s="103" t="s">
        <v>3780</v>
      </c>
      <c r="C258" s="103" t="s">
        <v>3781</v>
      </c>
      <c r="D258" s="103">
        <f>VLOOKUP(C258,'[2]PY数据库匹配筛选化合物(未去除重复)'!$B:$Q,12,0)</f>
        <v>0</v>
      </c>
      <c r="E258" s="103">
        <v>10.465</v>
      </c>
      <c r="F258" s="103" t="s">
        <v>2857</v>
      </c>
      <c r="G258" s="103"/>
      <c r="H258" s="103"/>
      <c r="I258" s="103">
        <v>99.6</v>
      </c>
      <c r="J258" s="103">
        <v>95.5</v>
      </c>
      <c r="K258" s="103">
        <v>100</v>
      </c>
      <c r="L258" s="103">
        <v>820</v>
      </c>
      <c r="M258" s="103">
        <v>977</v>
      </c>
      <c r="N258" s="103" t="s">
        <v>87</v>
      </c>
      <c r="O258" s="103">
        <v>0</v>
      </c>
      <c r="P258" s="103"/>
      <c r="Q258" s="103" t="s">
        <v>87</v>
      </c>
      <c r="R258" s="103" t="s">
        <v>87</v>
      </c>
      <c r="S258" s="103"/>
      <c r="T258" s="104">
        <v>5256.5714285714284</v>
      </c>
      <c r="U258" s="104" t="s">
        <v>87</v>
      </c>
      <c r="V258" s="104" t="s">
        <v>87</v>
      </c>
      <c r="W258" s="104">
        <v>118128.85714285714</v>
      </c>
      <c r="X258" s="104">
        <v>1184</v>
      </c>
      <c r="Y258" s="104" t="s">
        <v>87</v>
      </c>
      <c r="Z258" s="90">
        <v>3</v>
      </c>
      <c r="AA258" s="118">
        <v>1</v>
      </c>
      <c r="AB258" s="118">
        <v>0</v>
      </c>
      <c r="AC258" s="118">
        <v>0</v>
      </c>
      <c r="AD258" s="118">
        <v>0.5</v>
      </c>
      <c r="AE258" s="118">
        <v>0.33333333333333331</v>
      </c>
      <c r="AF258" s="118">
        <v>0</v>
      </c>
      <c r="AG258" s="90">
        <f t="shared" si="49"/>
        <v>3</v>
      </c>
      <c r="AH258" s="91">
        <f t="shared" si="50"/>
        <v>1184</v>
      </c>
      <c r="AI258" s="91">
        <f t="shared" si="51"/>
        <v>4.4396718146718142</v>
      </c>
      <c r="AJ258" s="91" t="e">
        <f t="shared" si="51"/>
        <v>#VALUE!</v>
      </c>
      <c r="AK258" s="91" t="e">
        <f t="shared" si="51"/>
        <v>#VALUE!</v>
      </c>
      <c r="AL258" s="91">
        <f t="shared" si="51"/>
        <v>99.770994208494216</v>
      </c>
      <c r="AM258" s="91">
        <f t="shared" si="51"/>
        <v>1</v>
      </c>
      <c r="AN258" s="91" t="e">
        <f t="shared" si="51"/>
        <v>#VALUE!</v>
      </c>
      <c r="AO258" s="91">
        <f t="shared" si="52"/>
        <v>124569.42857142858</v>
      </c>
      <c r="AP258" s="91">
        <f t="shared" si="53"/>
        <v>4.2197925196046725E-2</v>
      </c>
      <c r="AQ258" s="91" t="e">
        <f t="shared" si="54"/>
        <v>#VALUE!</v>
      </c>
      <c r="AR258" s="91" t="e">
        <f t="shared" si="55"/>
        <v>#VALUE!</v>
      </c>
      <c r="AS258" s="91">
        <f t="shared" si="56"/>
        <v>0.94829733504895719</v>
      </c>
      <c r="AT258" s="91">
        <f t="shared" si="57"/>
        <v>9.5047397549960656E-3</v>
      </c>
      <c r="AU258" s="91" t="e">
        <f t="shared" si="58"/>
        <v>#VALUE!</v>
      </c>
    </row>
    <row r="259" spans="1:47" ht="46.8" x14ac:dyDescent="0.3">
      <c r="A259" s="111">
        <v>213</v>
      </c>
      <c r="B259" s="103" t="s">
        <v>3782</v>
      </c>
      <c r="C259" s="103" t="s">
        <v>3783</v>
      </c>
      <c r="D259" s="103">
        <f>VLOOKUP(C259,'[2]PY数据库匹配筛选化合物(未去除重复)'!$B:$Q,12,0)</f>
        <v>0</v>
      </c>
      <c r="E259" s="103">
        <v>10.566000000000001</v>
      </c>
      <c r="F259" s="103" t="s">
        <v>3055</v>
      </c>
      <c r="G259" s="103"/>
      <c r="H259" s="103"/>
      <c r="I259" s="103">
        <v>98</v>
      </c>
      <c r="J259" s="103">
        <v>95.9</v>
      </c>
      <c r="K259" s="103">
        <v>100</v>
      </c>
      <c r="L259" s="103">
        <v>803</v>
      </c>
      <c r="M259" s="103">
        <v>897</v>
      </c>
      <c r="N259" s="103" t="s">
        <v>87</v>
      </c>
      <c r="O259" s="103">
        <v>0</v>
      </c>
      <c r="P259" s="103"/>
      <c r="Q259" s="103">
        <v>281730</v>
      </c>
      <c r="R259" s="103" t="s">
        <v>87</v>
      </c>
      <c r="S259" s="103"/>
      <c r="T259" s="104">
        <v>12668</v>
      </c>
      <c r="U259" s="104" t="s">
        <v>87</v>
      </c>
      <c r="V259" s="104">
        <v>334</v>
      </c>
      <c r="W259" s="104">
        <v>647771.71428571432</v>
      </c>
      <c r="X259" s="104">
        <v>113334.85714285714</v>
      </c>
      <c r="Y259" s="104">
        <v>6346.8571428571431</v>
      </c>
      <c r="Z259" s="90">
        <v>6</v>
      </c>
      <c r="AA259" s="118">
        <v>1</v>
      </c>
      <c r="AB259" s="118">
        <v>0</v>
      </c>
      <c r="AC259" s="118">
        <v>0.5</v>
      </c>
      <c r="AD259" s="118">
        <v>0.33333333333333331</v>
      </c>
      <c r="AE259" s="118">
        <v>0.25</v>
      </c>
      <c r="AF259" s="118">
        <v>0.2</v>
      </c>
      <c r="AG259" s="90">
        <f t="shared" si="49"/>
        <v>5</v>
      </c>
      <c r="AH259" s="91">
        <f t="shared" si="50"/>
        <v>334</v>
      </c>
      <c r="AI259" s="91">
        <f t="shared" si="51"/>
        <v>37.928143712574851</v>
      </c>
      <c r="AJ259" s="91" t="e">
        <f t="shared" si="51"/>
        <v>#VALUE!</v>
      </c>
      <c r="AK259" s="91">
        <f t="shared" si="51"/>
        <v>1</v>
      </c>
      <c r="AL259" s="91">
        <f t="shared" si="51"/>
        <v>1939.43627031651</v>
      </c>
      <c r="AM259" s="91">
        <f t="shared" si="51"/>
        <v>339.32591958939264</v>
      </c>
      <c r="AN259" s="91">
        <f t="shared" si="51"/>
        <v>19.00256629597947</v>
      </c>
      <c r="AO259" s="91">
        <f t="shared" si="52"/>
        <v>780455.42857142864</v>
      </c>
      <c r="AP259" s="91">
        <f t="shared" si="53"/>
        <v>1.6231548319406177E-2</v>
      </c>
      <c r="AQ259" s="91" t="e">
        <f t="shared" si="54"/>
        <v>#VALUE!</v>
      </c>
      <c r="AR259" s="91">
        <f t="shared" si="55"/>
        <v>4.2795525250092066E-4</v>
      </c>
      <c r="AS259" s="91">
        <f t="shared" si="56"/>
        <v>0.8299919387727458</v>
      </c>
      <c r="AT259" s="91">
        <f t="shared" si="57"/>
        <v>0.14521630959798565</v>
      </c>
      <c r="AU259" s="91">
        <f t="shared" si="58"/>
        <v>8.1322480573613794E-3</v>
      </c>
    </row>
    <row r="260" spans="1:47" ht="31.2" x14ac:dyDescent="0.3">
      <c r="A260" s="111">
        <v>214</v>
      </c>
      <c r="B260" s="103" t="s">
        <v>3784</v>
      </c>
      <c r="C260" s="103" t="s">
        <v>3529</v>
      </c>
      <c r="D260" s="103">
        <f>VLOOKUP(C260,'[2]PY数据库匹配筛选化合物(未去除重复)'!$B:$Q,12,0)</f>
        <v>0</v>
      </c>
      <c r="E260" s="103">
        <v>10.589</v>
      </c>
      <c r="F260" s="103" t="s">
        <v>2101</v>
      </c>
      <c r="G260" s="103"/>
      <c r="H260" s="103"/>
      <c r="I260" s="103">
        <v>96.6</v>
      </c>
      <c r="J260" s="103">
        <v>100</v>
      </c>
      <c r="K260" s="103">
        <v>100</v>
      </c>
      <c r="L260" s="103">
        <v>807</v>
      </c>
      <c r="M260" s="103">
        <v>828</v>
      </c>
      <c r="N260" s="103" t="s">
        <v>87</v>
      </c>
      <c r="O260" s="103">
        <v>0</v>
      </c>
      <c r="P260" s="103"/>
      <c r="Q260" s="103">
        <v>47068341.428571433</v>
      </c>
      <c r="R260" s="103" t="s">
        <v>87</v>
      </c>
      <c r="S260" s="103"/>
      <c r="T260" s="104">
        <v>24303396.857142858</v>
      </c>
      <c r="U260" s="104" t="s">
        <v>87</v>
      </c>
      <c r="V260" s="104" t="s">
        <v>87</v>
      </c>
      <c r="W260" s="104" t="s">
        <v>87</v>
      </c>
      <c r="X260" s="104" t="s">
        <v>87</v>
      </c>
      <c r="Y260" s="104" t="s">
        <v>87</v>
      </c>
      <c r="Z260" s="90">
        <v>2</v>
      </c>
      <c r="AA260" s="118">
        <v>1</v>
      </c>
      <c r="AB260" s="118">
        <v>0</v>
      </c>
      <c r="AC260" s="118">
        <v>0</v>
      </c>
      <c r="AD260" s="118">
        <v>0</v>
      </c>
      <c r="AE260" s="118">
        <v>0</v>
      </c>
      <c r="AF260" s="118">
        <v>0</v>
      </c>
      <c r="AG260" s="90">
        <f t="shared" si="49"/>
        <v>1</v>
      </c>
      <c r="AH260" s="91">
        <f t="shared" si="50"/>
        <v>24303396.857142858</v>
      </c>
      <c r="AI260" s="91">
        <f t="shared" si="51"/>
        <v>1</v>
      </c>
      <c r="AJ260" s="91" t="e">
        <f t="shared" si="51"/>
        <v>#VALUE!</v>
      </c>
      <c r="AK260" s="91" t="e">
        <f t="shared" si="51"/>
        <v>#VALUE!</v>
      </c>
      <c r="AL260" s="91" t="e">
        <f t="shared" si="51"/>
        <v>#VALUE!</v>
      </c>
      <c r="AM260" s="91" t="e">
        <f t="shared" si="51"/>
        <v>#VALUE!</v>
      </c>
      <c r="AN260" s="91" t="e">
        <f t="shared" si="51"/>
        <v>#VALUE!</v>
      </c>
      <c r="AO260" s="91">
        <f t="shared" si="52"/>
        <v>24303396.857142858</v>
      </c>
      <c r="AP260" s="91">
        <f t="shared" si="53"/>
        <v>1</v>
      </c>
      <c r="AQ260" s="91" t="e">
        <f t="shared" si="54"/>
        <v>#VALUE!</v>
      </c>
      <c r="AR260" s="91" t="e">
        <f t="shared" si="55"/>
        <v>#VALUE!</v>
      </c>
      <c r="AS260" s="91" t="e">
        <f t="shared" si="56"/>
        <v>#VALUE!</v>
      </c>
      <c r="AT260" s="91" t="e">
        <f t="shared" si="57"/>
        <v>#VALUE!</v>
      </c>
      <c r="AU260" s="91" t="e">
        <f t="shared" si="58"/>
        <v>#VALUE!</v>
      </c>
    </row>
    <row r="261" spans="1:47" x14ac:dyDescent="0.3">
      <c r="A261" s="111">
        <v>215</v>
      </c>
      <c r="B261" s="103" t="s">
        <v>3785</v>
      </c>
      <c r="C261" s="103" t="s">
        <v>3786</v>
      </c>
      <c r="D261" s="103" t="str">
        <f>VLOOKUP(C261,'[2]PY数据库匹配筛选化合物(未去除重复)'!$B:$Q,12,0)</f>
        <v>74271-42-4</v>
      </c>
      <c r="E261" s="103">
        <v>10.603999999999999</v>
      </c>
      <c r="F261" s="103" t="s">
        <v>2034</v>
      </c>
      <c r="G261" s="103"/>
      <c r="H261" s="103"/>
      <c r="I261" s="103">
        <v>99.2</v>
      </c>
      <c r="J261" s="103">
        <v>91.5</v>
      </c>
      <c r="K261" s="103">
        <v>100</v>
      </c>
      <c r="L261" s="103">
        <v>896</v>
      </c>
      <c r="M261" s="103">
        <v>957</v>
      </c>
      <c r="N261" s="103">
        <v>1881</v>
      </c>
      <c r="O261" s="103">
        <v>1576.3827000000001</v>
      </c>
      <c r="P261" s="103"/>
      <c r="Q261" s="103">
        <v>3314402.8571428573</v>
      </c>
      <c r="R261" s="103" t="s">
        <v>87</v>
      </c>
      <c r="S261" s="103"/>
      <c r="T261" s="104" t="s">
        <v>87</v>
      </c>
      <c r="U261" s="104">
        <v>840.57142857142856</v>
      </c>
      <c r="V261" s="104">
        <v>509.14285714285717</v>
      </c>
      <c r="W261" s="104">
        <v>51425.428571428572</v>
      </c>
      <c r="X261" s="104">
        <v>1464842.857142857</v>
      </c>
      <c r="Y261" s="104" t="s">
        <v>87</v>
      </c>
      <c r="Z261" s="90">
        <v>5</v>
      </c>
      <c r="AA261" s="118" t="e">
        <v>#DIV/0!</v>
      </c>
      <c r="AB261" s="118">
        <v>1</v>
      </c>
      <c r="AC261" s="118">
        <v>0.5</v>
      </c>
      <c r="AD261" s="118">
        <v>0.33333333333333331</v>
      </c>
      <c r="AE261" s="118">
        <v>0.25</v>
      </c>
      <c r="AF261" s="118">
        <v>0</v>
      </c>
      <c r="AG261" s="90">
        <f t="shared" si="49"/>
        <v>4</v>
      </c>
      <c r="AH261" s="91">
        <f t="shared" si="50"/>
        <v>509.14285714285717</v>
      </c>
      <c r="AI261" s="91" t="e">
        <f t="shared" si="51"/>
        <v>#VALUE!</v>
      </c>
      <c r="AJ261" s="91">
        <f t="shared" si="51"/>
        <v>1.6509539842873175</v>
      </c>
      <c r="AK261" s="91">
        <f t="shared" si="51"/>
        <v>1</v>
      </c>
      <c r="AL261" s="91">
        <f t="shared" si="51"/>
        <v>101.00392817059483</v>
      </c>
      <c r="AM261" s="91">
        <f t="shared" si="51"/>
        <v>2877.0763187429852</v>
      </c>
      <c r="AN261" s="91" t="e">
        <f t="shared" si="51"/>
        <v>#VALUE!</v>
      </c>
      <c r="AO261" s="91">
        <f t="shared" si="52"/>
        <v>1517618</v>
      </c>
      <c r="AP261" s="91" t="e">
        <f t="shared" si="53"/>
        <v>#VALUE!</v>
      </c>
      <c r="AQ261" s="91">
        <f t="shared" si="54"/>
        <v>5.5387550000818948E-4</v>
      </c>
      <c r="AR261" s="91">
        <f t="shared" si="55"/>
        <v>3.3548815126260834E-4</v>
      </c>
      <c r="AS261" s="91">
        <f t="shared" si="56"/>
        <v>3.3885621132214147E-2</v>
      </c>
      <c r="AT261" s="91">
        <f t="shared" si="57"/>
        <v>0.96522501521651494</v>
      </c>
      <c r="AU261" s="91" t="e">
        <f t="shared" si="58"/>
        <v>#VALUE!</v>
      </c>
    </row>
    <row r="262" spans="1:47" ht="31.2" x14ac:dyDescent="0.3">
      <c r="A262" s="111">
        <v>216</v>
      </c>
      <c r="B262" s="103" t="s">
        <v>3787</v>
      </c>
      <c r="C262" s="103" t="s">
        <v>3788</v>
      </c>
      <c r="D262" s="103" t="str">
        <f>VLOOKUP(C262,'[2]PY数据库匹配筛选化合物(未去除重复)'!$B:$Q,12,0)</f>
        <v>17348-59-3</v>
      </c>
      <c r="E262" s="103">
        <v>10.608000000000001</v>
      </c>
      <c r="F262" s="103" t="s">
        <v>2612</v>
      </c>
      <c r="G262" s="103"/>
      <c r="H262" s="103"/>
      <c r="I262" s="103">
        <v>99.1</v>
      </c>
      <c r="J262" s="103">
        <v>97.6</v>
      </c>
      <c r="K262" s="103">
        <v>100</v>
      </c>
      <c r="L262" s="103">
        <v>920</v>
      </c>
      <c r="M262" s="103">
        <v>955</v>
      </c>
      <c r="N262" s="103"/>
      <c r="O262" s="103"/>
      <c r="P262" s="103"/>
      <c r="Q262" s="103">
        <v>408658</v>
      </c>
      <c r="R262" s="103" t="s">
        <v>87</v>
      </c>
      <c r="S262" s="103"/>
      <c r="T262" s="104" t="s">
        <v>87</v>
      </c>
      <c r="U262" s="104" t="s">
        <v>87</v>
      </c>
      <c r="V262" s="104" t="s">
        <v>87</v>
      </c>
      <c r="W262" s="104">
        <v>184035.71428571429</v>
      </c>
      <c r="X262" s="104" t="s">
        <v>87</v>
      </c>
      <c r="Y262" s="104" t="s">
        <v>87</v>
      </c>
      <c r="Z262" s="90">
        <v>2</v>
      </c>
      <c r="AA262" s="118" t="e">
        <v>#DIV/0!</v>
      </c>
      <c r="AB262" s="118" t="e">
        <v>#DIV/0!</v>
      </c>
      <c r="AC262" s="118" t="e">
        <v>#DIV/0!</v>
      </c>
      <c r="AD262" s="118">
        <v>1</v>
      </c>
      <c r="AE262" s="118">
        <v>0</v>
      </c>
      <c r="AF262" s="118">
        <v>0</v>
      </c>
      <c r="AG262" s="90">
        <f t="shared" si="49"/>
        <v>1</v>
      </c>
      <c r="AH262" s="91">
        <f t="shared" si="50"/>
        <v>184035.71428571429</v>
      </c>
      <c r="AI262" s="91" t="e">
        <f t="shared" si="51"/>
        <v>#VALUE!</v>
      </c>
      <c r="AJ262" s="91" t="e">
        <f t="shared" si="51"/>
        <v>#VALUE!</v>
      </c>
      <c r="AK262" s="91" t="e">
        <f t="shared" si="51"/>
        <v>#VALUE!</v>
      </c>
      <c r="AL262" s="91">
        <f t="shared" si="51"/>
        <v>1</v>
      </c>
      <c r="AM262" s="91" t="e">
        <f t="shared" si="51"/>
        <v>#VALUE!</v>
      </c>
      <c r="AN262" s="91" t="e">
        <f t="shared" si="51"/>
        <v>#VALUE!</v>
      </c>
      <c r="AO262" s="91">
        <f t="shared" si="52"/>
        <v>184035.71428571429</v>
      </c>
      <c r="AP262" s="91" t="e">
        <f t="shared" si="53"/>
        <v>#VALUE!</v>
      </c>
      <c r="AQ262" s="91" t="e">
        <f t="shared" si="54"/>
        <v>#VALUE!</v>
      </c>
      <c r="AR262" s="91" t="e">
        <f t="shared" si="55"/>
        <v>#VALUE!</v>
      </c>
      <c r="AS262" s="91">
        <f t="shared" si="56"/>
        <v>1</v>
      </c>
      <c r="AT262" s="91" t="e">
        <f t="shared" si="57"/>
        <v>#VALUE!</v>
      </c>
      <c r="AU262" s="91" t="e">
        <f t="shared" si="58"/>
        <v>#VALUE!</v>
      </c>
    </row>
    <row r="263" spans="1:47" ht="31.2" x14ac:dyDescent="0.3">
      <c r="A263" s="111">
        <v>217</v>
      </c>
      <c r="B263" s="103" t="s">
        <v>3789</v>
      </c>
      <c r="C263" s="103" t="s">
        <v>3790</v>
      </c>
      <c r="D263" s="103">
        <f>VLOOKUP(C263,'[2]PY数据库匹配筛选化合物(未去除重复)'!$B:$Q,12,0)</f>
        <v>0</v>
      </c>
      <c r="E263" s="103">
        <v>10.666</v>
      </c>
      <c r="F263" s="103" t="s">
        <v>3791</v>
      </c>
      <c r="G263" s="103"/>
      <c r="H263" s="103"/>
      <c r="I263" s="103">
        <v>98.2</v>
      </c>
      <c r="J263" s="103">
        <v>87.7</v>
      </c>
      <c r="K263" s="103">
        <v>100</v>
      </c>
      <c r="L263" s="103">
        <v>755</v>
      </c>
      <c r="M263" s="103">
        <v>911</v>
      </c>
      <c r="N263" s="103" t="s">
        <v>87</v>
      </c>
      <c r="O263" s="103">
        <v>0</v>
      </c>
      <c r="P263" s="103"/>
      <c r="Q263" s="103">
        <v>974321.42857142864</v>
      </c>
      <c r="R263" s="103">
        <v>96461</v>
      </c>
      <c r="S263" s="103"/>
      <c r="T263" s="104" t="s">
        <v>87</v>
      </c>
      <c r="U263" s="104">
        <v>48476</v>
      </c>
      <c r="V263" s="104">
        <v>2025.1428571428571</v>
      </c>
      <c r="W263" s="104">
        <v>120831.42857142857</v>
      </c>
      <c r="X263" s="104" t="s">
        <v>87</v>
      </c>
      <c r="Y263" s="104">
        <v>7075.1428571428569</v>
      </c>
      <c r="Z263" s="90">
        <v>6</v>
      </c>
      <c r="AA263" s="118" t="e">
        <v>#DIV/0!</v>
      </c>
      <c r="AB263" s="118">
        <v>1</v>
      </c>
      <c r="AC263" s="118">
        <v>0.5</v>
      </c>
      <c r="AD263" s="118">
        <v>0.33333333333333331</v>
      </c>
      <c r="AE263" s="118">
        <v>0</v>
      </c>
      <c r="AF263" s="118">
        <v>0.25</v>
      </c>
      <c r="AG263" s="90">
        <f t="shared" si="49"/>
        <v>4</v>
      </c>
      <c r="AH263" s="91">
        <f t="shared" si="50"/>
        <v>2025.1428571428571</v>
      </c>
      <c r="AI263" s="91" t="e">
        <f t="shared" si="51"/>
        <v>#VALUE!</v>
      </c>
      <c r="AJ263" s="91">
        <f t="shared" si="51"/>
        <v>23.937076749435665</v>
      </c>
      <c r="AK263" s="91">
        <f t="shared" si="51"/>
        <v>1</v>
      </c>
      <c r="AL263" s="91">
        <f t="shared" si="51"/>
        <v>59.665632054176072</v>
      </c>
      <c r="AM263" s="91" t="e">
        <f t="shared" si="51"/>
        <v>#VALUE!</v>
      </c>
      <c r="AN263" s="91">
        <f t="shared" si="51"/>
        <v>3.4936512415349887</v>
      </c>
      <c r="AO263" s="91">
        <f t="shared" si="52"/>
        <v>178407.71428571429</v>
      </c>
      <c r="AP263" s="91" t="e">
        <f t="shared" si="53"/>
        <v>#VALUE!</v>
      </c>
      <c r="AQ263" s="91">
        <f t="shared" si="54"/>
        <v>0.27171470804433506</v>
      </c>
      <c r="AR263" s="91">
        <f t="shared" si="55"/>
        <v>1.1351206786381754E-2</v>
      </c>
      <c r="AS263" s="91">
        <f t="shared" si="56"/>
        <v>0.6772769274871201</v>
      </c>
      <c r="AT263" s="91" t="e">
        <f t="shared" si="57"/>
        <v>#VALUE!</v>
      </c>
      <c r="AU263" s="91">
        <f t="shared" si="58"/>
        <v>3.9657157682163005E-2</v>
      </c>
    </row>
    <row r="264" spans="1:47" ht="31.2" x14ac:dyDescent="0.3">
      <c r="A264" s="111">
        <v>218</v>
      </c>
      <c r="B264" s="103" t="s">
        <v>3792</v>
      </c>
      <c r="C264" s="103" t="s">
        <v>3793</v>
      </c>
      <c r="D264" s="103">
        <f>VLOOKUP(C264,'[2]PY数据库匹配筛选化合物(未去除重复)'!$B:$Q,12,0)</f>
        <v>0</v>
      </c>
      <c r="E264" s="103">
        <v>10.798999999999999</v>
      </c>
      <c r="F264" s="103" t="s">
        <v>3794</v>
      </c>
      <c r="G264" s="103"/>
      <c r="H264" s="103"/>
      <c r="I264" s="103">
        <v>97.8</v>
      </c>
      <c r="J264" s="103">
        <v>85.7</v>
      </c>
      <c r="K264" s="103">
        <v>100</v>
      </c>
      <c r="L264" s="103">
        <v>806</v>
      </c>
      <c r="M264" s="103">
        <v>889</v>
      </c>
      <c r="N264" s="103" t="s">
        <v>87</v>
      </c>
      <c r="O264" s="103">
        <v>0</v>
      </c>
      <c r="P264" s="103"/>
      <c r="Q264" s="103">
        <v>621551.42857142864</v>
      </c>
      <c r="R264" s="103">
        <v>61074.5</v>
      </c>
      <c r="S264" s="103"/>
      <c r="T264" s="104" t="s">
        <v>87</v>
      </c>
      <c r="U264" s="104">
        <v>11761.142857142857</v>
      </c>
      <c r="V264" s="104">
        <v>10872</v>
      </c>
      <c r="W264" s="104">
        <v>21978.285714285714</v>
      </c>
      <c r="X264" s="104" t="s">
        <v>87</v>
      </c>
      <c r="Y264" s="104" t="s">
        <v>87</v>
      </c>
      <c r="Z264" s="90">
        <v>5</v>
      </c>
      <c r="AA264" s="118" t="e">
        <v>#DIV/0!</v>
      </c>
      <c r="AB264" s="118">
        <v>1</v>
      </c>
      <c r="AC264" s="118">
        <v>0.5</v>
      </c>
      <c r="AD264" s="118">
        <v>0.33333333333333331</v>
      </c>
      <c r="AE264" s="118">
        <v>0</v>
      </c>
      <c r="AF264" s="118">
        <v>0</v>
      </c>
      <c r="AG264" s="90">
        <f t="shared" ref="AG264:AG327" si="59">COUNTIF(AA264:AF264,"&gt;0")</f>
        <v>3</v>
      </c>
      <c r="AH264" s="91">
        <f t="shared" ref="AH264:AH327" si="60">MIN(T264:Y264)</f>
        <v>10872</v>
      </c>
      <c r="AI264" s="91" t="e">
        <f t="shared" si="51"/>
        <v>#VALUE!</v>
      </c>
      <c r="AJ264" s="91">
        <f t="shared" si="51"/>
        <v>1.0817828235046778</v>
      </c>
      <c r="AK264" s="91">
        <f t="shared" si="51"/>
        <v>1</v>
      </c>
      <c r="AL264" s="91">
        <f t="shared" si="51"/>
        <v>2.0215494586355511</v>
      </c>
      <c r="AM264" s="91" t="e">
        <f t="shared" si="51"/>
        <v>#VALUE!</v>
      </c>
      <c r="AN264" s="91" t="e">
        <f t="shared" si="51"/>
        <v>#VALUE!</v>
      </c>
      <c r="AO264" s="91">
        <f t="shared" si="52"/>
        <v>44611.428571428565</v>
      </c>
      <c r="AP264" s="91" t="e">
        <f t="shared" si="53"/>
        <v>#VALUE!</v>
      </c>
      <c r="AQ264" s="91">
        <f t="shared" si="54"/>
        <v>0.26363519918022293</v>
      </c>
      <c r="AR264" s="91">
        <f t="shared" si="55"/>
        <v>0.24370436787498403</v>
      </c>
      <c r="AS264" s="91">
        <f t="shared" si="56"/>
        <v>0.49266043294479317</v>
      </c>
      <c r="AT264" s="91" t="e">
        <f t="shared" si="57"/>
        <v>#VALUE!</v>
      </c>
      <c r="AU264" s="91" t="e">
        <f t="shared" si="58"/>
        <v>#VALUE!</v>
      </c>
    </row>
    <row r="265" spans="1:47" x14ac:dyDescent="0.3">
      <c r="A265" s="111">
        <v>219</v>
      </c>
      <c r="B265" s="103" t="s">
        <v>3795</v>
      </c>
      <c r="C265" s="103" t="s">
        <v>3472</v>
      </c>
      <c r="D265" s="103" t="str">
        <f>VLOOKUP(C265,'[2]PY数据库匹配筛选化合物(未去除重复)'!$B:$Q,12,0)</f>
        <v>98386-09-5</v>
      </c>
      <c r="E265" s="103">
        <v>10.805999999999999</v>
      </c>
      <c r="F265" s="103" t="s">
        <v>435</v>
      </c>
      <c r="G265" s="103"/>
      <c r="H265" s="103"/>
      <c r="I265" s="103">
        <v>98.3</v>
      </c>
      <c r="J265" s="103">
        <v>91</v>
      </c>
      <c r="K265" s="103">
        <v>100</v>
      </c>
      <c r="L265" s="103">
        <v>784</v>
      </c>
      <c r="M265" s="103">
        <v>915</v>
      </c>
      <c r="N265" s="103">
        <v>1081</v>
      </c>
      <c r="O265" s="103">
        <v>0</v>
      </c>
      <c r="P265" s="103"/>
      <c r="Q265" s="103">
        <v>652631.42857142864</v>
      </c>
      <c r="R265" s="103">
        <v>2194.5</v>
      </c>
      <c r="S265" s="103"/>
      <c r="T265" s="104">
        <v>2449.1428571428573</v>
      </c>
      <c r="U265" s="104">
        <v>5250.2857142857147</v>
      </c>
      <c r="V265" s="104" t="s">
        <v>87</v>
      </c>
      <c r="W265" s="104">
        <v>108761.14285714286</v>
      </c>
      <c r="X265" s="104" t="s">
        <v>87</v>
      </c>
      <c r="Y265" s="104" t="s">
        <v>87</v>
      </c>
      <c r="Z265" s="90">
        <v>5</v>
      </c>
      <c r="AA265" s="118">
        <v>1</v>
      </c>
      <c r="AB265" s="118">
        <v>0.5</v>
      </c>
      <c r="AC265" s="118">
        <v>0</v>
      </c>
      <c r="AD265" s="118">
        <v>0.33333333333333331</v>
      </c>
      <c r="AE265" s="118">
        <v>0</v>
      </c>
      <c r="AF265" s="118">
        <v>0</v>
      </c>
      <c r="AG265" s="90">
        <f t="shared" si="59"/>
        <v>3</v>
      </c>
      <c r="AH265" s="91">
        <f t="shared" si="60"/>
        <v>2449.1428571428573</v>
      </c>
      <c r="AI265" s="91">
        <f t="shared" si="51"/>
        <v>1</v>
      </c>
      <c r="AJ265" s="91">
        <f t="shared" si="51"/>
        <v>2.1437237517498833</v>
      </c>
      <c r="AK265" s="91" t="e">
        <f t="shared" si="51"/>
        <v>#VALUE!</v>
      </c>
      <c r="AL265" s="91">
        <f t="shared" si="51"/>
        <v>44.407839477368171</v>
      </c>
      <c r="AM265" s="91" t="e">
        <f t="shared" si="51"/>
        <v>#VALUE!</v>
      </c>
      <c r="AN265" s="91" t="e">
        <f t="shared" si="51"/>
        <v>#VALUE!</v>
      </c>
      <c r="AO265" s="91">
        <f t="shared" si="52"/>
        <v>116460.57142857142</v>
      </c>
      <c r="AP265" s="91">
        <f t="shared" si="53"/>
        <v>2.102980285173155E-2</v>
      </c>
      <c r="AQ265" s="91">
        <f t="shared" si="54"/>
        <v>4.5082087867874356E-2</v>
      </c>
      <c r="AR265" s="91" t="e">
        <f t="shared" si="55"/>
        <v>#VALUE!</v>
      </c>
      <c r="AS265" s="91">
        <f t="shared" si="56"/>
        <v>0.93388810928039412</v>
      </c>
      <c r="AT265" s="91" t="e">
        <f t="shared" si="57"/>
        <v>#VALUE!</v>
      </c>
      <c r="AU265" s="91" t="e">
        <f t="shared" si="58"/>
        <v>#VALUE!</v>
      </c>
    </row>
    <row r="266" spans="1:47" ht="31.2" x14ac:dyDescent="0.3">
      <c r="A266" s="111">
        <v>220</v>
      </c>
      <c r="B266" s="103" t="s">
        <v>3796</v>
      </c>
      <c r="C266" s="103" t="s">
        <v>3797</v>
      </c>
      <c r="D266" s="103" t="str">
        <f>VLOOKUP(C266,'[2]PY数据库匹配筛选化合物(未去除重复)'!$B:$Q,12,0)</f>
        <v>212261-12-6</v>
      </c>
      <c r="E266" s="103">
        <v>10.856</v>
      </c>
      <c r="F266" s="103" t="s">
        <v>595</v>
      </c>
      <c r="G266" s="103"/>
      <c r="H266" s="103"/>
      <c r="I266" s="103">
        <v>97.3</v>
      </c>
      <c r="J266" s="103">
        <v>100</v>
      </c>
      <c r="K266" s="103">
        <v>100</v>
      </c>
      <c r="L266" s="103">
        <v>778</v>
      </c>
      <c r="M266" s="103">
        <v>863</v>
      </c>
      <c r="N266" s="103"/>
      <c r="O266" s="103"/>
      <c r="P266" s="103"/>
      <c r="Q266" s="103">
        <v>3084021.4285714286</v>
      </c>
      <c r="R266" s="103" t="s">
        <v>87</v>
      </c>
      <c r="S266" s="103"/>
      <c r="T266" s="104" t="s">
        <v>87</v>
      </c>
      <c r="U266" s="104" t="s">
        <v>87</v>
      </c>
      <c r="V266" s="104" t="s">
        <v>87</v>
      </c>
      <c r="W266" s="104">
        <v>859561.42857142852</v>
      </c>
      <c r="X266" s="104" t="s">
        <v>87</v>
      </c>
      <c r="Y266" s="104" t="s">
        <v>87</v>
      </c>
      <c r="Z266" s="90">
        <v>2</v>
      </c>
      <c r="AA266" s="118" t="e">
        <v>#DIV/0!</v>
      </c>
      <c r="AB266" s="118" t="e">
        <v>#DIV/0!</v>
      </c>
      <c r="AC266" s="118" t="e">
        <v>#DIV/0!</v>
      </c>
      <c r="AD266" s="118">
        <v>1</v>
      </c>
      <c r="AE266" s="118">
        <v>0</v>
      </c>
      <c r="AF266" s="118">
        <v>0</v>
      </c>
      <c r="AG266" s="90">
        <f t="shared" si="59"/>
        <v>1</v>
      </c>
      <c r="AH266" s="91">
        <f t="shared" si="60"/>
        <v>859561.42857142852</v>
      </c>
      <c r="AI266" s="91" t="e">
        <f t="shared" si="51"/>
        <v>#VALUE!</v>
      </c>
      <c r="AJ266" s="91" t="e">
        <f t="shared" si="51"/>
        <v>#VALUE!</v>
      </c>
      <c r="AK266" s="91" t="e">
        <f t="shared" si="51"/>
        <v>#VALUE!</v>
      </c>
      <c r="AL266" s="91">
        <f t="shared" ref="AL266:AN329" si="61">W266/$AH266</f>
        <v>1</v>
      </c>
      <c r="AM266" s="91" t="e">
        <f t="shared" si="61"/>
        <v>#VALUE!</v>
      </c>
      <c r="AN266" s="91" t="e">
        <f t="shared" si="61"/>
        <v>#VALUE!</v>
      </c>
      <c r="AO266" s="91">
        <f t="shared" si="52"/>
        <v>859561.42857142852</v>
      </c>
      <c r="AP266" s="91" t="e">
        <f t="shared" si="53"/>
        <v>#VALUE!</v>
      </c>
      <c r="AQ266" s="91" t="e">
        <f t="shared" si="54"/>
        <v>#VALUE!</v>
      </c>
      <c r="AR266" s="91" t="e">
        <f t="shared" si="55"/>
        <v>#VALUE!</v>
      </c>
      <c r="AS266" s="91">
        <f t="shared" si="56"/>
        <v>1</v>
      </c>
      <c r="AT266" s="91" t="e">
        <f t="shared" si="57"/>
        <v>#VALUE!</v>
      </c>
      <c r="AU266" s="91" t="e">
        <f t="shared" si="58"/>
        <v>#VALUE!</v>
      </c>
    </row>
    <row r="267" spans="1:47" ht="31.2" x14ac:dyDescent="0.3">
      <c r="A267" s="111">
        <v>221</v>
      </c>
      <c r="B267" s="103" t="s">
        <v>3798</v>
      </c>
      <c r="C267" s="103" t="s">
        <v>3799</v>
      </c>
      <c r="D267" s="103">
        <f>VLOOKUP(C267,'[2]PY数据库匹配筛选化合物(未去除重复)'!$B:$Q,12,0)</f>
        <v>0</v>
      </c>
      <c r="E267" s="103">
        <v>10.894</v>
      </c>
      <c r="F267" s="103" t="s">
        <v>3800</v>
      </c>
      <c r="G267" s="103"/>
      <c r="H267" s="103"/>
      <c r="I267" s="103">
        <v>98.7</v>
      </c>
      <c r="J267" s="103">
        <v>91.2</v>
      </c>
      <c r="K267" s="103">
        <v>100</v>
      </c>
      <c r="L267" s="103">
        <v>826</v>
      </c>
      <c r="M267" s="103">
        <v>936</v>
      </c>
      <c r="N267" s="103" t="s">
        <v>87</v>
      </c>
      <c r="O267" s="103">
        <v>0</v>
      </c>
      <c r="P267" s="103"/>
      <c r="Q267" s="103">
        <v>164957.14285714287</v>
      </c>
      <c r="R267" s="103">
        <v>16835</v>
      </c>
      <c r="S267" s="103"/>
      <c r="T267" s="104">
        <v>2811.7142857142858</v>
      </c>
      <c r="U267" s="104">
        <v>2499.4285714285716</v>
      </c>
      <c r="V267" s="104" t="s">
        <v>87</v>
      </c>
      <c r="W267" s="104">
        <v>10917.714285714286</v>
      </c>
      <c r="X267" s="104">
        <v>1924799.7142857143</v>
      </c>
      <c r="Y267" s="104">
        <v>30294.857142857141</v>
      </c>
      <c r="Z267" s="90">
        <v>7</v>
      </c>
      <c r="AA267" s="118">
        <v>1</v>
      </c>
      <c r="AB267" s="118">
        <v>0.5</v>
      </c>
      <c r="AC267" s="118">
        <v>0</v>
      </c>
      <c r="AD267" s="118">
        <v>0.33333333333333331</v>
      </c>
      <c r="AE267" s="118">
        <v>0.25</v>
      </c>
      <c r="AF267" s="118">
        <v>0.2</v>
      </c>
      <c r="AG267" s="90">
        <f t="shared" si="59"/>
        <v>5</v>
      </c>
      <c r="AH267" s="91">
        <f t="shared" si="60"/>
        <v>2499.4285714285716</v>
      </c>
      <c r="AI267" s="91">
        <f t="shared" ref="AI267:AN330" si="62">T267/$AH267</f>
        <v>1.1249428440786464</v>
      </c>
      <c r="AJ267" s="91">
        <f t="shared" si="62"/>
        <v>1</v>
      </c>
      <c r="AK267" s="91" t="e">
        <f t="shared" si="62"/>
        <v>#VALUE!</v>
      </c>
      <c r="AL267" s="91">
        <f t="shared" si="61"/>
        <v>4.3680841335162324</v>
      </c>
      <c r="AM267" s="91">
        <f t="shared" si="61"/>
        <v>770.09590763603103</v>
      </c>
      <c r="AN267" s="91">
        <f t="shared" si="61"/>
        <v>12.120713305898489</v>
      </c>
      <c r="AO267" s="91">
        <f t="shared" si="52"/>
        <v>1971323.4285714284</v>
      </c>
      <c r="AP267" s="91">
        <f t="shared" si="53"/>
        <v>1.4263079538155081E-3</v>
      </c>
      <c r="AQ267" s="91">
        <f t="shared" si="54"/>
        <v>1.2678937079542794E-3</v>
      </c>
      <c r="AR267" s="91" t="e">
        <f t="shared" si="55"/>
        <v>#VALUE!</v>
      </c>
      <c r="AS267" s="91">
        <f t="shared" si="56"/>
        <v>5.5382663887001519E-3</v>
      </c>
      <c r="AT267" s="91">
        <f t="shared" si="57"/>
        <v>0.97639975581306371</v>
      </c>
      <c r="AU267" s="91">
        <f t="shared" si="58"/>
        <v>1.5367776136466409E-2</v>
      </c>
    </row>
    <row r="268" spans="1:47" ht="31.2" x14ac:dyDescent="0.3">
      <c r="A268" s="111">
        <v>222</v>
      </c>
      <c r="B268" s="103" t="s">
        <v>3801</v>
      </c>
      <c r="C268" s="103" t="s">
        <v>3802</v>
      </c>
      <c r="D268" s="103">
        <f>VLOOKUP(C268,'[2]PY数据库匹配筛选化合物(未去除重复)'!$B:$Q,12,0)</f>
        <v>0</v>
      </c>
      <c r="E268" s="103">
        <v>10.901</v>
      </c>
      <c r="F268" s="103" t="s">
        <v>217</v>
      </c>
      <c r="G268" s="103"/>
      <c r="H268" s="103"/>
      <c r="I268" s="103">
        <v>99.4</v>
      </c>
      <c r="J268" s="103">
        <v>100</v>
      </c>
      <c r="K268" s="103">
        <v>100</v>
      </c>
      <c r="L268" s="103">
        <v>815</v>
      </c>
      <c r="M268" s="103">
        <v>971</v>
      </c>
      <c r="N268" s="103" t="s">
        <v>87</v>
      </c>
      <c r="O268" s="103">
        <v>0</v>
      </c>
      <c r="P268" s="103"/>
      <c r="Q268" s="103">
        <v>1367453.142857143</v>
      </c>
      <c r="R268" s="103" t="s">
        <v>87</v>
      </c>
      <c r="S268" s="103"/>
      <c r="T268" s="104" t="s">
        <v>87</v>
      </c>
      <c r="U268" s="104" t="s">
        <v>87</v>
      </c>
      <c r="V268" s="104" t="s">
        <v>87</v>
      </c>
      <c r="W268" s="104">
        <v>662338.28571428568</v>
      </c>
      <c r="X268" s="104" t="s">
        <v>87</v>
      </c>
      <c r="Y268" s="104" t="s">
        <v>87</v>
      </c>
      <c r="Z268" s="90">
        <v>2</v>
      </c>
      <c r="AA268" s="118" t="e">
        <v>#DIV/0!</v>
      </c>
      <c r="AB268" s="118" t="e">
        <v>#DIV/0!</v>
      </c>
      <c r="AC268" s="118" t="e">
        <v>#DIV/0!</v>
      </c>
      <c r="AD268" s="118">
        <v>1</v>
      </c>
      <c r="AE268" s="118">
        <v>0</v>
      </c>
      <c r="AF268" s="118">
        <v>0</v>
      </c>
      <c r="AG268" s="90">
        <f t="shared" si="59"/>
        <v>1</v>
      </c>
      <c r="AH268" s="91">
        <f t="shared" si="60"/>
        <v>662338.28571428568</v>
      </c>
      <c r="AI268" s="91" t="e">
        <f t="shared" si="62"/>
        <v>#VALUE!</v>
      </c>
      <c r="AJ268" s="91" t="e">
        <f t="shared" si="62"/>
        <v>#VALUE!</v>
      </c>
      <c r="AK268" s="91" t="e">
        <f t="shared" si="62"/>
        <v>#VALUE!</v>
      </c>
      <c r="AL268" s="91">
        <f t="shared" si="61"/>
        <v>1</v>
      </c>
      <c r="AM268" s="91" t="e">
        <f t="shared" si="61"/>
        <v>#VALUE!</v>
      </c>
      <c r="AN268" s="91" t="e">
        <f t="shared" si="61"/>
        <v>#VALUE!</v>
      </c>
      <c r="AO268" s="91">
        <f t="shared" si="52"/>
        <v>662338.28571428568</v>
      </c>
      <c r="AP268" s="91" t="e">
        <f t="shared" si="53"/>
        <v>#VALUE!</v>
      </c>
      <c r="AQ268" s="91" t="e">
        <f t="shared" si="54"/>
        <v>#VALUE!</v>
      </c>
      <c r="AR268" s="91" t="e">
        <f t="shared" si="55"/>
        <v>#VALUE!</v>
      </c>
      <c r="AS268" s="91">
        <f t="shared" si="56"/>
        <v>1</v>
      </c>
      <c r="AT268" s="91" t="e">
        <f t="shared" si="57"/>
        <v>#VALUE!</v>
      </c>
      <c r="AU268" s="91" t="e">
        <f t="shared" si="58"/>
        <v>#VALUE!</v>
      </c>
    </row>
    <row r="269" spans="1:47" ht="31.2" x14ac:dyDescent="0.3">
      <c r="A269" s="111">
        <v>223</v>
      </c>
      <c r="B269" s="103" t="s">
        <v>3803</v>
      </c>
      <c r="C269" s="103" t="s">
        <v>3804</v>
      </c>
      <c r="D269" s="103" t="str">
        <f>VLOOKUP(C269,'[2]PY数据库匹配筛选化合物(未去除重复)'!$B:$Q,12,0)</f>
        <v>2164-95-6</v>
      </c>
      <c r="E269" s="103">
        <v>10.981999999999999</v>
      </c>
      <c r="F269" s="103" t="s">
        <v>3805</v>
      </c>
      <c r="G269" s="103"/>
      <c r="H269" s="103"/>
      <c r="I269" s="103">
        <v>97.6</v>
      </c>
      <c r="J269" s="103">
        <v>96.5</v>
      </c>
      <c r="K269" s="103">
        <v>100</v>
      </c>
      <c r="L269" s="103">
        <v>830</v>
      </c>
      <c r="M269" s="103">
        <v>880</v>
      </c>
      <c r="N269" s="103">
        <v>1951</v>
      </c>
      <c r="O269" s="103">
        <v>2422.5698000000002</v>
      </c>
      <c r="P269" s="103"/>
      <c r="Q269" s="103">
        <v>189280</v>
      </c>
      <c r="R269" s="103" t="s">
        <v>87</v>
      </c>
      <c r="S269" s="103"/>
      <c r="T269" s="104">
        <v>39391.428571428572</v>
      </c>
      <c r="U269" s="104" t="s">
        <v>87</v>
      </c>
      <c r="V269" s="104" t="s">
        <v>87</v>
      </c>
      <c r="W269" s="104">
        <v>72648.571428571435</v>
      </c>
      <c r="X269" s="104">
        <v>10845.428571428571</v>
      </c>
      <c r="Y269" s="104" t="s">
        <v>87</v>
      </c>
      <c r="Z269" s="90">
        <v>4</v>
      </c>
      <c r="AA269" s="118">
        <v>1</v>
      </c>
      <c r="AB269" s="118">
        <v>0</v>
      </c>
      <c r="AC269" s="118">
        <v>0</v>
      </c>
      <c r="AD269" s="118">
        <v>0.5</v>
      </c>
      <c r="AE269" s="118">
        <v>0.33333333333333331</v>
      </c>
      <c r="AF269" s="118">
        <v>0</v>
      </c>
      <c r="AG269" s="90">
        <f t="shared" si="59"/>
        <v>3</v>
      </c>
      <c r="AH269" s="91">
        <f t="shared" si="60"/>
        <v>10845.428571428571</v>
      </c>
      <c r="AI269" s="91">
        <f t="shared" si="62"/>
        <v>3.6320767143496933</v>
      </c>
      <c r="AJ269" s="91" t="e">
        <f t="shared" si="62"/>
        <v>#VALUE!</v>
      </c>
      <c r="AK269" s="91" t="e">
        <f t="shared" si="62"/>
        <v>#VALUE!</v>
      </c>
      <c r="AL269" s="91">
        <f t="shared" si="61"/>
        <v>6.6985431649938105</v>
      </c>
      <c r="AM269" s="91">
        <f t="shared" si="61"/>
        <v>1</v>
      </c>
      <c r="AN269" s="91" t="e">
        <f t="shared" si="61"/>
        <v>#VALUE!</v>
      </c>
      <c r="AO269" s="91">
        <f t="shared" si="52"/>
        <v>122885.42857142857</v>
      </c>
      <c r="AP269" s="91">
        <f t="shared" si="53"/>
        <v>0.32055410498513137</v>
      </c>
      <c r="AQ269" s="91" t="e">
        <f t="shared" si="54"/>
        <v>#VALUE!</v>
      </c>
      <c r="AR269" s="91" t="e">
        <f t="shared" si="55"/>
        <v>#VALUE!</v>
      </c>
      <c r="AS269" s="91">
        <f t="shared" si="56"/>
        <v>0.59118947033124936</v>
      </c>
      <c r="AT269" s="91">
        <f t="shared" si="57"/>
        <v>8.8256424683619356E-2</v>
      </c>
      <c r="AU269" s="91" t="e">
        <f t="shared" si="58"/>
        <v>#VALUE!</v>
      </c>
    </row>
    <row r="270" spans="1:47" ht="46.8" x14ac:dyDescent="0.3">
      <c r="A270" s="111">
        <v>224</v>
      </c>
      <c r="B270" s="103" t="s">
        <v>3806</v>
      </c>
      <c r="C270" s="103" t="s">
        <v>3807</v>
      </c>
      <c r="D270" s="103">
        <f>VLOOKUP(C270,'[2]PY数据库匹配筛选化合物(未去除重复)'!$B:$Q,12,0)</f>
        <v>0</v>
      </c>
      <c r="E270" s="103">
        <v>11.135999999999999</v>
      </c>
      <c r="F270" s="103" t="s">
        <v>991</v>
      </c>
      <c r="G270" s="103"/>
      <c r="H270" s="103"/>
      <c r="I270" s="103">
        <v>99.5</v>
      </c>
      <c r="J270" s="103">
        <v>100</v>
      </c>
      <c r="K270" s="103">
        <v>100</v>
      </c>
      <c r="L270" s="103">
        <v>855</v>
      </c>
      <c r="M270" s="103">
        <v>973</v>
      </c>
      <c r="N270" s="103" t="s">
        <v>87</v>
      </c>
      <c r="O270" s="103">
        <v>0</v>
      </c>
      <c r="P270" s="103"/>
      <c r="Q270" s="103" t="s">
        <v>87</v>
      </c>
      <c r="R270" s="103"/>
      <c r="S270" s="103"/>
      <c r="T270" s="104" t="s">
        <v>87</v>
      </c>
      <c r="U270" s="104" t="s">
        <v>87</v>
      </c>
      <c r="V270" s="104" t="s">
        <v>87</v>
      </c>
      <c r="W270" s="104">
        <v>513680.71428571426</v>
      </c>
      <c r="X270" s="104" t="s">
        <v>87</v>
      </c>
      <c r="Y270" s="104" t="s">
        <v>87</v>
      </c>
      <c r="Z270" s="90">
        <v>1</v>
      </c>
      <c r="AA270" s="118" t="e">
        <v>#DIV/0!</v>
      </c>
      <c r="AB270" s="118" t="e">
        <v>#DIV/0!</v>
      </c>
      <c r="AC270" s="118" t="e">
        <v>#DIV/0!</v>
      </c>
      <c r="AD270" s="118">
        <v>1</v>
      </c>
      <c r="AE270" s="118">
        <v>0</v>
      </c>
      <c r="AF270" s="118">
        <v>0</v>
      </c>
      <c r="AG270" s="90">
        <f t="shared" si="59"/>
        <v>1</v>
      </c>
      <c r="AH270" s="91">
        <f t="shared" si="60"/>
        <v>513680.71428571426</v>
      </c>
      <c r="AI270" s="91" t="e">
        <f t="shared" si="62"/>
        <v>#VALUE!</v>
      </c>
      <c r="AJ270" s="91" t="e">
        <f t="shared" si="62"/>
        <v>#VALUE!</v>
      </c>
      <c r="AK270" s="91" t="e">
        <f t="shared" si="62"/>
        <v>#VALUE!</v>
      </c>
      <c r="AL270" s="91">
        <f t="shared" si="61"/>
        <v>1</v>
      </c>
      <c r="AM270" s="91" t="e">
        <f t="shared" si="61"/>
        <v>#VALUE!</v>
      </c>
      <c r="AN270" s="91" t="e">
        <f t="shared" si="61"/>
        <v>#VALUE!</v>
      </c>
      <c r="AO270" s="91">
        <f t="shared" si="52"/>
        <v>513680.71428571426</v>
      </c>
      <c r="AP270" s="91" t="e">
        <f t="shared" si="53"/>
        <v>#VALUE!</v>
      </c>
      <c r="AQ270" s="91" t="e">
        <f t="shared" si="54"/>
        <v>#VALUE!</v>
      </c>
      <c r="AR270" s="91" t="e">
        <f t="shared" si="55"/>
        <v>#VALUE!</v>
      </c>
      <c r="AS270" s="91">
        <f t="shared" si="56"/>
        <v>1</v>
      </c>
      <c r="AT270" s="91" t="e">
        <f t="shared" si="57"/>
        <v>#VALUE!</v>
      </c>
      <c r="AU270" s="91" t="e">
        <f t="shared" si="58"/>
        <v>#VALUE!</v>
      </c>
    </row>
    <row r="271" spans="1:47" ht="31.2" x14ac:dyDescent="0.3">
      <c r="A271" s="111">
        <v>225</v>
      </c>
      <c r="B271" s="103" t="s">
        <v>3808</v>
      </c>
      <c r="C271" s="103" t="s">
        <v>3809</v>
      </c>
      <c r="D271" s="103">
        <f>VLOOKUP(C271,'[2]PY数据库匹配筛选化合物(未去除重复)'!$B:$Q,12,0)</f>
        <v>0</v>
      </c>
      <c r="E271" s="103">
        <v>11.266</v>
      </c>
      <c r="F271" s="103" t="s">
        <v>2654</v>
      </c>
      <c r="G271" s="103"/>
      <c r="H271" s="103"/>
      <c r="I271" s="103">
        <v>98.2</v>
      </c>
      <c r="J271" s="103">
        <v>92.3</v>
      </c>
      <c r="K271" s="103">
        <v>100</v>
      </c>
      <c r="L271" s="103">
        <v>818</v>
      </c>
      <c r="M271" s="103">
        <v>908</v>
      </c>
      <c r="N271" s="103" t="s">
        <v>87</v>
      </c>
      <c r="O271" s="103">
        <v>0</v>
      </c>
      <c r="P271" s="103"/>
      <c r="Q271" s="103">
        <v>3129634.2857142859</v>
      </c>
      <c r="R271" s="103" t="s">
        <v>87</v>
      </c>
      <c r="S271" s="103"/>
      <c r="T271" s="104" t="s">
        <v>87</v>
      </c>
      <c r="U271" s="104" t="s">
        <v>87</v>
      </c>
      <c r="V271" s="104" t="s">
        <v>87</v>
      </c>
      <c r="W271" s="104">
        <v>250327.14285714287</v>
      </c>
      <c r="X271" s="104">
        <v>87913.142857142855</v>
      </c>
      <c r="Y271" s="104" t="s">
        <v>87</v>
      </c>
      <c r="Z271" s="90">
        <v>3</v>
      </c>
      <c r="AA271" s="118" t="e">
        <v>#DIV/0!</v>
      </c>
      <c r="AB271" s="118" t="e">
        <v>#DIV/0!</v>
      </c>
      <c r="AC271" s="118" t="e">
        <v>#DIV/0!</v>
      </c>
      <c r="AD271" s="118">
        <v>1</v>
      </c>
      <c r="AE271" s="118">
        <v>0.5</v>
      </c>
      <c r="AF271" s="118">
        <v>0</v>
      </c>
      <c r="AG271" s="90">
        <f t="shared" si="59"/>
        <v>2</v>
      </c>
      <c r="AH271" s="91">
        <f t="shared" si="60"/>
        <v>87913.142857142855</v>
      </c>
      <c r="AI271" s="91" t="e">
        <f t="shared" si="62"/>
        <v>#VALUE!</v>
      </c>
      <c r="AJ271" s="91" t="e">
        <f t="shared" si="62"/>
        <v>#VALUE!</v>
      </c>
      <c r="AK271" s="91" t="e">
        <f t="shared" si="62"/>
        <v>#VALUE!</v>
      </c>
      <c r="AL271" s="91">
        <f t="shared" si="61"/>
        <v>2.8474370807550313</v>
      </c>
      <c r="AM271" s="91">
        <f t="shared" si="61"/>
        <v>1</v>
      </c>
      <c r="AN271" s="91" t="e">
        <f t="shared" si="61"/>
        <v>#VALUE!</v>
      </c>
      <c r="AO271" s="91">
        <f t="shared" si="52"/>
        <v>338240.28571428574</v>
      </c>
      <c r="AP271" s="91" t="e">
        <f t="shared" si="53"/>
        <v>#VALUE!</v>
      </c>
      <c r="AQ271" s="91" t="e">
        <f t="shared" si="54"/>
        <v>#VALUE!</v>
      </c>
      <c r="AR271" s="91" t="e">
        <f t="shared" si="55"/>
        <v>#VALUE!</v>
      </c>
      <c r="AS271" s="91">
        <f t="shared" si="56"/>
        <v>0.7400867177264514</v>
      </c>
      <c r="AT271" s="91">
        <f t="shared" si="57"/>
        <v>0.25991328227354854</v>
      </c>
      <c r="AU271" s="91" t="e">
        <f t="shared" si="58"/>
        <v>#VALUE!</v>
      </c>
    </row>
    <row r="272" spans="1:47" ht="31.2" x14ac:dyDescent="0.3">
      <c r="A272" s="111">
        <v>226</v>
      </c>
      <c r="B272" s="103" t="s">
        <v>3810</v>
      </c>
      <c r="C272" s="103" t="s">
        <v>3811</v>
      </c>
      <c r="D272" s="103">
        <f>VLOOKUP(C272,'[2]PY数据库匹配筛选化合物(未去除重复)'!$B:$Q,12,0)</f>
        <v>0</v>
      </c>
      <c r="E272" s="103">
        <v>11.3</v>
      </c>
      <c r="F272" s="103" t="s">
        <v>459</v>
      </c>
      <c r="G272" s="103"/>
      <c r="H272" s="103"/>
      <c r="I272" s="103">
        <v>98.6</v>
      </c>
      <c r="J272" s="103">
        <v>92.7</v>
      </c>
      <c r="K272" s="103">
        <v>100</v>
      </c>
      <c r="L272" s="103">
        <v>848</v>
      </c>
      <c r="M272" s="103">
        <v>927</v>
      </c>
      <c r="N272" s="103" t="s">
        <v>87</v>
      </c>
      <c r="O272" s="103">
        <v>0</v>
      </c>
      <c r="P272" s="103"/>
      <c r="Q272" s="103">
        <v>757394.2857142858</v>
      </c>
      <c r="R272" s="103">
        <v>6706.5</v>
      </c>
      <c r="S272" s="103"/>
      <c r="T272" s="104">
        <v>16575.142857142859</v>
      </c>
      <c r="U272" s="104">
        <v>17060.857142857141</v>
      </c>
      <c r="V272" s="104" t="s">
        <v>87</v>
      </c>
      <c r="W272" s="104">
        <v>125354.85714285714</v>
      </c>
      <c r="X272" s="104">
        <v>4614</v>
      </c>
      <c r="Y272" s="104" t="s">
        <v>87</v>
      </c>
      <c r="Z272" s="90">
        <v>6</v>
      </c>
      <c r="AA272" s="118">
        <v>1</v>
      </c>
      <c r="AB272" s="118">
        <v>0.5</v>
      </c>
      <c r="AC272" s="118">
        <v>0</v>
      </c>
      <c r="AD272" s="118">
        <v>0.33333333333333331</v>
      </c>
      <c r="AE272" s="118">
        <v>0.25</v>
      </c>
      <c r="AF272" s="118">
        <v>0</v>
      </c>
      <c r="AG272" s="90">
        <f t="shared" si="59"/>
        <v>4</v>
      </c>
      <c r="AH272" s="91">
        <f t="shared" si="60"/>
        <v>4614</v>
      </c>
      <c r="AI272" s="91">
        <f t="shared" si="62"/>
        <v>3.5923586599789465</v>
      </c>
      <c r="AJ272" s="91">
        <f t="shared" si="62"/>
        <v>3.6976283361198834</v>
      </c>
      <c r="AK272" s="91" t="e">
        <f t="shared" si="62"/>
        <v>#VALUE!</v>
      </c>
      <c r="AL272" s="91">
        <f t="shared" si="61"/>
        <v>27.168369558486592</v>
      </c>
      <c r="AM272" s="91">
        <f t="shared" si="61"/>
        <v>1</v>
      </c>
      <c r="AN272" s="91" t="e">
        <f t="shared" si="61"/>
        <v>#VALUE!</v>
      </c>
      <c r="AO272" s="91">
        <f t="shared" si="52"/>
        <v>163604.85714285716</v>
      </c>
      <c r="AP272" s="91">
        <f t="shared" si="53"/>
        <v>0.10131204627176629</v>
      </c>
      <c r="AQ272" s="91">
        <f t="shared" si="54"/>
        <v>0.10428087185675589</v>
      </c>
      <c r="AR272" s="91" t="e">
        <f t="shared" si="55"/>
        <v>#VALUE!</v>
      </c>
      <c r="AS272" s="91">
        <f t="shared" si="56"/>
        <v>0.76620498518206748</v>
      </c>
      <c r="AT272" s="91">
        <f t="shared" si="57"/>
        <v>2.8202096689410195E-2</v>
      </c>
      <c r="AU272" s="91" t="e">
        <f t="shared" si="58"/>
        <v>#VALUE!</v>
      </c>
    </row>
    <row r="273" spans="1:47" x14ac:dyDescent="0.3">
      <c r="A273" s="111">
        <v>227</v>
      </c>
      <c r="B273" s="103" t="s">
        <v>3812</v>
      </c>
      <c r="C273" s="103" t="s">
        <v>3813</v>
      </c>
      <c r="D273" s="103">
        <f>VLOOKUP(C273,'[2]PY数据库匹配筛选化合物(未去除重复)'!$B:$Q,12,0)</f>
        <v>0</v>
      </c>
      <c r="E273" s="103">
        <v>11.305999999999999</v>
      </c>
      <c r="F273" s="103" t="s">
        <v>3814</v>
      </c>
      <c r="G273" s="103"/>
      <c r="H273" s="103"/>
      <c r="I273" s="103">
        <v>98.9</v>
      </c>
      <c r="J273" s="103">
        <v>98</v>
      </c>
      <c r="K273" s="103">
        <v>100</v>
      </c>
      <c r="L273" s="103">
        <v>777</v>
      </c>
      <c r="M273" s="103">
        <v>946</v>
      </c>
      <c r="N273" s="103" t="s">
        <v>87</v>
      </c>
      <c r="O273" s="103">
        <v>0</v>
      </c>
      <c r="P273" s="103"/>
      <c r="Q273" s="103">
        <v>3159430</v>
      </c>
      <c r="R273" s="103" t="s">
        <v>87</v>
      </c>
      <c r="S273" s="103"/>
      <c r="T273" s="104" t="s">
        <v>87</v>
      </c>
      <c r="U273" s="104" t="s">
        <v>87</v>
      </c>
      <c r="V273" s="104">
        <v>18255.714285714286</v>
      </c>
      <c r="W273" s="104">
        <v>165786.57142857142</v>
      </c>
      <c r="X273" s="104" t="s">
        <v>87</v>
      </c>
      <c r="Y273" s="104" t="s">
        <v>87</v>
      </c>
      <c r="Z273" s="90">
        <v>3</v>
      </c>
      <c r="AA273" s="118" t="e">
        <v>#DIV/0!</v>
      </c>
      <c r="AB273" s="118" t="e">
        <v>#DIV/0!</v>
      </c>
      <c r="AC273" s="118">
        <v>1</v>
      </c>
      <c r="AD273" s="118">
        <v>0.5</v>
      </c>
      <c r="AE273" s="118">
        <v>0</v>
      </c>
      <c r="AF273" s="118">
        <v>0</v>
      </c>
      <c r="AG273" s="90">
        <f t="shared" si="59"/>
        <v>2</v>
      </c>
      <c r="AH273" s="91">
        <f t="shared" si="60"/>
        <v>18255.714285714286</v>
      </c>
      <c r="AI273" s="91" t="e">
        <f t="shared" si="62"/>
        <v>#VALUE!</v>
      </c>
      <c r="AJ273" s="91" t="e">
        <f t="shared" si="62"/>
        <v>#VALUE!</v>
      </c>
      <c r="AK273" s="91">
        <f t="shared" si="62"/>
        <v>1</v>
      </c>
      <c r="AL273" s="91">
        <f t="shared" si="61"/>
        <v>9.081352218483449</v>
      </c>
      <c r="AM273" s="91" t="e">
        <f t="shared" si="61"/>
        <v>#VALUE!</v>
      </c>
      <c r="AN273" s="91" t="e">
        <f t="shared" si="61"/>
        <v>#VALUE!</v>
      </c>
      <c r="AO273" s="91">
        <f t="shared" si="52"/>
        <v>184042.28571428571</v>
      </c>
      <c r="AP273" s="91" t="e">
        <f t="shared" si="53"/>
        <v>#VALUE!</v>
      </c>
      <c r="AQ273" s="91" t="e">
        <f t="shared" si="54"/>
        <v>#VALUE!</v>
      </c>
      <c r="AR273" s="91">
        <f t="shared" si="55"/>
        <v>9.9193042592696096E-2</v>
      </c>
      <c r="AS273" s="91">
        <f t="shared" si="56"/>
        <v>0.90080695740730388</v>
      </c>
      <c r="AT273" s="91" t="e">
        <f t="shared" si="57"/>
        <v>#VALUE!</v>
      </c>
      <c r="AU273" s="91" t="e">
        <f t="shared" si="58"/>
        <v>#VALUE!</v>
      </c>
    </row>
    <row r="274" spans="1:47" ht="31.2" x14ac:dyDescent="0.3">
      <c r="A274" s="111">
        <v>228</v>
      </c>
      <c r="B274" s="103" t="s">
        <v>3815</v>
      </c>
      <c r="C274" s="103" t="s">
        <v>3816</v>
      </c>
      <c r="D274" s="103">
        <f>VLOOKUP(C274,'[2]PY数据库匹配筛选化合物(未去除重复)'!$B:$Q,12,0)</f>
        <v>0</v>
      </c>
      <c r="E274" s="103">
        <v>11.423999999999999</v>
      </c>
      <c r="F274" s="103" t="s">
        <v>970</v>
      </c>
      <c r="G274" s="103"/>
      <c r="H274" s="103"/>
      <c r="I274" s="103">
        <v>97.1</v>
      </c>
      <c r="J274" s="103">
        <v>92</v>
      </c>
      <c r="K274" s="103">
        <v>100</v>
      </c>
      <c r="L274" s="103">
        <v>755</v>
      </c>
      <c r="M274" s="103">
        <v>854</v>
      </c>
      <c r="N274" s="103" t="s">
        <v>87</v>
      </c>
      <c r="O274" s="103">
        <v>0</v>
      </c>
      <c r="P274" s="103"/>
      <c r="Q274" s="103" t="s">
        <v>87</v>
      </c>
      <c r="R274" s="103" t="s">
        <v>87</v>
      </c>
      <c r="S274" s="103"/>
      <c r="T274" s="104">
        <v>1940067.4285714286</v>
      </c>
      <c r="U274" s="104">
        <v>10465.142857142857</v>
      </c>
      <c r="V274" s="104" t="s">
        <v>87</v>
      </c>
      <c r="W274" s="104">
        <v>1918506</v>
      </c>
      <c r="X274" s="104" t="s">
        <v>87</v>
      </c>
      <c r="Y274" s="104" t="s">
        <v>87</v>
      </c>
      <c r="Z274" s="90">
        <v>3</v>
      </c>
      <c r="AA274" s="118">
        <v>1</v>
      </c>
      <c r="AB274" s="118">
        <v>0.5</v>
      </c>
      <c r="AC274" s="118">
        <v>0</v>
      </c>
      <c r="AD274" s="118">
        <v>0.33333333333333331</v>
      </c>
      <c r="AE274" s="118">
        <v>0</v>
      </c>
      <c r="AF274" s="118">
        <v>0</v>
      </c>
      <c r="AG274" s="90">
        <f t="shared" si="59"/>
        <v>3</v>
      </c>
      <c r="AH274" s="91">
        <f t="shared" si="60"/>
        <v>10465.142857142857</v>
      </c>
      <c r="AI274" s="91">
        <f t="shared" si="62"/>
        <v>185.38375013650759</v>
      </c>
      <c r="AJ274" s="91">
        <f t="shared" si="62"/>
        <v>1</v>
      </c>
      <c r="AK274" s="91" t="e">
        <f t="shared" si="62"/>
        <v>#VALUE!</v>
      </c>
      <c r="AL274" s="91">
        <f t="shared" si="61"/>
        <v>183.32344108332424</v>
      </c>
      <c r="AM274" s="91" t="e">
        <f t="shared" si="61"/>
        <v>#VALUE!</v>
      </c>
      <c r="AN274" s="91" t="e">
        <f t="shared" si="61"/>
        <v>#VALUE!</v>
      </c>
      <c r="AO274" s="91">
        <f t="shared" si="52"/>
        <v>3869038.5714285718</v>
      </c>
      <c r="AP274" s="91">
        <f t="shared" si="53"/>
        <v>0.50143398489178004</v>
      </c>
      <c r="AQ274" s="91">
        <f t="shared" si="54"/>
        <v>2.7048432482488262E-3</v>
      </c>
      <c r="AR274" s="91" t="e">
        <f t="shared" si="55"/>
        <v>#VALUE!</v>
      </c>
      <c r="AS274" s="91">
        <f t="shared" si="56"/>
        <v>0.49586117185997108</v>
      </c>
      <c r="AT274" s="91" t="e">
        <f t="shared" si="57"/>
        <v>#VALUE!</v>
      </c>
      <c r="AU274" s="91" t="e">
        <f t="shared" si="58"/>
        <v>#VALUE!</v>
      </c>
    </row>
    <row r="275" spans="1:47" ht="31.2" x14ac:dyDescent="0.3">
      <c r="A275" s="111">
        <v>229</v>
      </c>
      <c r="B275" s="103" t="s">
        <v>3817</v>
      </c>
      <c r="C275" s="103" t="s">
        <v>3818</v>
      </c>
      <c r="D275" s="103">
        <f>VLOOKUP(C275,'[2]PY数据库匹配筛选化合物(未去除重复)'!$B:$Q,12,0)</f>
        <v>0</v>
      </c>
      <c r="E275" s="103">
        <v>11.429</v>
      </c>
      <c r="F275" s="103" t="s">
        <v>2708</v>
      </c>
      <c r="G275" s="103"/>
      <c r="H275" s="103"/>
      <c r="I275" s="103">
        <v>97.4</v>
      </c>
      <c r="J275" s="103">
        <v>98.3</v>
      </c>
      <c r="K275" s="103">
        <v>100</v>
      </c>
      <c r="L275" s="103">
        <v>767</v>
      </c>
      <c r="M275" s="103">
        <v>871</v>
      </c>
      <c r="N275" s="103" t="s">
        <v>87</v>
      </c>
      <c r="O275" s="103">
        <v>0</v>
      </c>
      <c r="P275" s="103"/>
      <c r="Q275" s="103" t="s">
        <v>87</v>
      </c>
      <c r="R275" s="103">
        <v>3059654.5</v>
      </c>
      <c r="S275" s="103"/>
      <c r="T275" s="104">
        <v>1767.8571428571427</v>
      </c>
      <c r="U275" s="104" t="s">
        <v>87</v>
      </c>
      <c r="V275" s="104" t="s">
        <v>87</v>
      </c>
      <c r="W275" s="104">
        <v>106050.14285714286</v>
      </c>
      <c r="X275" s="104">
        <v>88043</v>
      </c>
      <c r="Y275" s="104">
        <v>1553.5714285714284</v>
      </c>
      <c r="Z275" s="90">
        <v>5</v>
      </c>
      <c r="AA275" s="118">
        <v>1</v>
      </c>
      <c r="AB275" s="118">
        <v>0</v>
      </c>
      <c r="AC275" s="118">
        <v>0</v>
      </c>
      <c r="AD275" s="118">
        <v>0.5</v>
      </c>
      <c r="AE275" s="118">
        <v>0.33333333333333331</v>
      </c>
      <c r="AF275" s="118">
        <v>0.25</v>
      </c>
      <c r="AG275" s="90">
        <f t="shared" si="59"/>
        <v>4</v>
      </c>
      <c r="AH275" s="91">
        <f t="shared" si="60"/>
        <v>1553.5714285714284</v>
      </c>
      <c r="AI275" s="91">
        <f t="shared" si="62"/>
        <v>1.1379310344827587</v>
      </c>
      <c r="AJ275" s="91" t="e">
        <f t="shared" si="62"/>
        <v>#VALUE!</v>
      </c>
      <c r="AK275" s="91" t="e">
        <f t="shared" si="62"/>
        <v>#VALUE!</v>
      </c>
      <c r="AL275" s="91">
        <f t="shared" si="61"/>
        <v>68.262160919540236</v>
      </c>
      <c r="AM275" s="91">
        <f t="shared" si="61"/>
        <v>56.671356321839085</v>
      </c>
      <c r="AN275" s="91">
        <f t="shared" si="61"/>
        <v>1</v>
      </c>
      <c r="AO275" s="91">
        <f t="shared" si="52"/>
        <v>197414.57142857142</v>
      </c>
      <c r="AP275" s="91">
        <f t="shared" si="53"/>
        <v>8.9550489108489589E-3</v>
      </c>
      <c r="AQ275" s="91" t="e">
        <f t="shared" si="54"/>
        <v>#VALUE!</v>
      </c>
      <c r="AR275" s="91" t="e">
        <f t="shared" si="55"/>
        <v>#VALUE!</v>
      </c>
      <c r="AS275" s="91">
        <f t="shared" si="56"/>
        <v>0.53719511224384942</v>
      </c>
      <c r="AT275" s="91">
        <f t="shared" si="57"/>
        <v>0.44598025040849498</v>
      </c>
      <c r="AU275" s="91">
        <f t="shared" si="58"/>
        <v>7.8695884368066623E-3</v>
      </c>
    </row>
    <row r="276" spans="1:47" ht="46.8" x14ac:dyDescent="0.3">
      <c r="A276" s="111">
        <v>230</v>
      </c>
      <c r="B276" s="103" t="s">
        <v>3819</v>
      </c>
      <c r="C276" s="103" t="s">
        <v>703</v>
      </c>
      <c r="D276" s="103" t="str">
        <f>VLOOKUP(C276,'[2]PY数据库匹配筛选化合物(未去除重复)'!$B:$Q,12,0)</f>
        <v>120-55-8</v>
      </c>
      <c r="E276" s="103">
        <v>11.467000000000001</v>
      </c>
      <c r="F276" s="103" t="s">
        <v>704</v>
      </c>
      <c r="G276" s="103"/>
      <c r="H276" s="103"/>
      <c r="I276" s="103">
        <v>99.1</v>
      </c>
      <c r="J276" s="103">
        <v>98.3</v>
      </c>
      <c r="K276" s="103">
        <v>99.1</v>
      </c>
      <c r="L276" s="103">
        <v>942</v>
      </c>
      <c r="M276" s="103">
        <v>975</v>
      </c>
      <c r="N276" s="103">
        <v>2045</v>
      </c>
      <c r="O276" s="103">
        <v>2516.0237000000002</v>
      </c>
      <c r="P276" s="103"/>
      <c r="Q276" s="103">
        <v>22894018.571428575</v>
      </c>
      <c r="R276" s="103" t="s">
        <v>87</v>
      </c>
      <c r="S276" s="103"/>
      <c r="T276" s="104" t="s">
        <v>87</v>
      </c>
      <c r="U276" s="104">
        <v>4258</v>
      </c>
      <c r="V276" s="104" t="s">
        <v>87</v>
      </c>
      <c r="W276" s="104">
        <v>2230618.2857142859</v>
      </c>
      <c r="X276" s="104" t="s">
        <v>87</v>
      </c>
      <c r="Y276" s="104">
        <v>3424.5714285714284</v>
      </c>
      <c r="Z276" s="90">
        <v>4</v>
      </c>
      <c r="AA276" s="118" t="e">
        <v>#DIV/0!</v>
      </c>
      <c r="AB276" s="118">
        <v>1</v>
      </c>
      <c r="AC276" s="118">
        <v>0</v>
      </c>
      <c r="AD276" s="118">
        <v>0.5</v>
      </c>
      <c r="AE276" s="118">
        <v>0</v>
      </c>
      <c r="AF276" s="118">
        <v>0.33333333333333331</v>
      </c>
      <c r="AG276" s="90">
        <f t="shared" si="59"/>
        <v>3</v>
      </c>
      <c r="AH276" s="91">
        <f t="shared" si="60"/>
        <v>3424.5714285714284</v>
      </c>
      <c r="AI276" s="91" t="e">
        <f t="shared" si="62"/>
        <v>#VALUE!</v>
      </c>
      <c r="AJ276" s="91">
        <f t="shared" si="62"/>
        <v>1.2433672618054397</v>
      </c>
      <c r="AK276" s="91" t="e">
        <f t="shared" si="62"/>
        <v>#VALUE!</v>
      </c>
      <c r="AL276" s="91">
        <f t="shared" si="61"/>
        <v>651.35691640246966</v>
      </c>
      <c r="AM276" s="91" t="e">
        <f t="shared" si="61"/>
        <v>#VALUE!</v>
      </c>
      <c r="AN276" s="91">
        <f t="shared" si="61"/>
        <v>1</v>
      </c>
      <c r="AO276" s="91">
        <f t="shared" si="52"/>
        <v>2238300.8571428573</v>
      </c>
      <c r="AP276" s="91" t="e">
        <f t="shared" si="53"/>
        <v>#VALUE!</v>
      </c>
      <c r="AQ276" s="91">
        <f t="shared" si="54"/>
        <v>1.9023358662495645E-3</v>
      </c>
      <c r="AR276" s="91" t="e">
        <f t="shared" si="55"/>
        <v>#VALUE!</v>
      </c>
      <c r="AS276" s="91">
        <f t="shared" si="56"/>
        <v>0.99656767703767135</v>
      </c>
      <c r="AT276" s="91" t="e">
        <f t="shared" si="57"/>
        <v>#VALUE!</v>
      </c>
      <c r="AU276" s="91">
        <f t="shared" si="58"/>
        <v>1.5299870960791303E-3</v>
      </c>
    </row>
    <row r="277" spans="1:47" ht="46.8" x14ac:dyDescent="0.3">
      <c r="A277" s="111">
        <v>231</v>
      </c>
      <c r="B277" s="103" t="s">
        <v>3820</v>
      </c>
      <c r="C277" s="103" t="s">
        <v>3821</v>
      </c>
      <c r="D277" s="103">
        <f>VLOOKUP(C277,'[2]PY数据库匹配筛选化合物(未去除重复)'!$B:$Q,12,0)</f>
        <v>0</v>
      </c>
      <c r="E277" s="103">
        <v>11.473000000000001</v>
      </c>
      <c r="F277" s="103" t="s">
        <v>1407</v>
      </c>
      <c r="G277" s="103"/>
      <c r="H277" s="103"/>
      <c r="I277" s="103">
        <v>98.8</v>
      </c>
      <c r="J277" s="103">
        <v>97.7</v>
      </c>
      <c r="K277" s="103">
        <v>100</v>
      </c>
      <c r="L277" s="103">
        <v>774</v>
      </c>
      <c r="M277" s="103">
        <v>938</v>
      </c>
      <c r="N277" s="103" t="s">
        <v>87</v>
      </c>
      <c r="O277" s="103">
        <v>0</v>
      </c>
      <c r="P277" s="103"/>
      <c r="Q277" s="103">
        <v>7743747.5714285718</v>
      </c>
      <c r="R277" s="103" t="s">
        <v>87</v>
      </c>
      <c r="S277" s="103"/>
      <c r="T277" s="104" t="s">
        <v>87</v>
      </c>
      <c r="U277" s="104" t="s">
        <v>87</v>
      </c>
      <c r="V277" s="104" t="s">
        <v>87</v>
      </c>
      <c r="W277" s="104" t="s">
        <v>87</v>
      </c>
      <c r="X277" s="104">
        <v>16345.571428571428</v>
      </c>
      <c r="Y277" s="104" t="s">
        <v>87</v>
      </c>
      <c r="Z277" s="90">
        <v>2</v>
      </c>
      <c r="AA277" s="118" t="e">
        <v>#DIV/0!</v>
      </c>
      <c r="AB277" s="118" t="e">
        <v>#DIV/0!</v>
      </c>
      <c r="AC277" s="118" t="e">
        <v>#DIV/0!</v>
      </c>
      <c r="AD277" s="118" t="e">
        <v>#DIV/0!</v>
      </c>
      <c r="AE277" s="118">
        <v>1</v>
      </c>
      <c r="AF277" s="118">
        <v>0</v>
      </c>
      <c r="AG277" s="90">
        <f t="shared" si="59"/>
        <v>1</v>
      </c>
      <c r="AH277" s="91">
        <f t="shared" si="60"/>
        <v>16345.571428571428</v>
      </c>
      <c r="AI277" s="91" t="e">
        <f t="shared" si="62"/>
        <v>#VALUE!</v>
      </c>
      <c r="AJ277" s="91" t="e">
        <f t="shared" si="62"/>
        <v>#VALUE!</v>
      </c>
      <c r="AK277" s="91" t="e">
        <f t="shared" si="62"/>
        <v>#VALUE!</v>
      </c>
      <c r="AL277" s="91" t="e">
        <f t="shared" si="61"/>
        <v>#VALUE!</v>
      </c>
      <c r="AM277" s="91">
        <f t="shared" si="61"/>
        <v>1</v>
      </c>
      <c r="AN277" s="91" t="e">
        <f t="shared" si="61"/>
        <v>#VALUE!</v>
      </c>
      <c r="AO277" s="91">
        <f t="shared" si="52"/>
        <v>16345.571428571428</v>
      </c>
      <c r="AP277" s="91" t="e">
        <f t="shared" si="53"/>
        <v>#VALUE!</v>
      </c>
      <c r="AQ277" s="91" t="e">
        <f t="shared" si="54"/>
        <v>#VALUE!</v>
      </c>
      <c r="AR277" s="91" t="e">
        <f t="shared" si="55"/>
        <v>#VALUE!</v>
      </c>
      <c r="AS277" s="91" t="e">
        <f t="shared" si="56"/>
        <v>#VALUE!</v>
      </c>
      <c r="AT277" s="91">
        <f t="shared" si="57"/>
        <v>1</v>
      </c>
      <c r="AU277" s="91" t="e">
        <f t="shared" si="58"/>
        <v>#VALUE!</v>
      </c>
    </row>
    <row r="278" spans="1:47" ht="31.2" x14ac:dyDescent="0.3">
      <c r="A278" s="111">
        <v>232</v>
      </c>
      <c r="B278" s="103" t="s">
        <v>3822</v>
      </c>
      <c r="C278" s="103" t="s">
        <v>3823</v>
      </c>
      <c r="D278" s="103">
        <f>VLOOKUP(C278,'[2]PY数据库匹配筛选化合物(未去除重复)'!$B:$Q,12,0)</f>
        <v>0</v>
      </c>
      <c r="E278" s="103">
        <v>11.669</v>
      </c>
      <c r="F278" s="103" t="s">
        <v>1925</v>
      </c>
      <c r="G278" s="103"/>
      <c r="H278" s="103"/>
      <c r="I278" s="103">
        <v>99.6</v>
      </c>
      <c r="J278" s="103">
        <v>97.3</v>
      </c>
      <c r="K278" s="103">
        <v>100</v>
      </c>
      <c r="L278" s="103">
        <v>789</v>
      </c>
      <c r="M278" s="103">
        <v>979</v>
      </c>
      <c r="N278" s="103" t="s">
        <v>87</v>
      </c>
      <c r="O278" s="103">
        <v>0</v>
      </c>
      <c r="P278" s="103"/>
      <c r="Q278" s="103">
        <v>1295370</v>
      </c>
      <c r="R278" s="103">
        <v>10621</v>
      </c>
      <c r="S278" s="103"/>
      <c r="T278" s="104" t="s">
        <v>87</v>
      </c>
      <c r="U278" s="104" t="s">
        <v>87</v>
      </c>
      <c r="V278" s="104" t="s">
        <v>87</v>
      </c>
      <c r="W278" s="104">
        <v>609345.42857142852</v>
      </c>
      <c r="X278" s="104">
        <v>10274</v>
      </c>
      <c r="Y278" s="104" t="s">
        <v>87</v>
      </c>
      <c r="Z278" s="90">
        <v>4</v>
      </c>
      <c r="AA278" s="118" t="e">
        <v>#DIV/0!</v>
      </c>
      <c r="AB278" s="118" t="e">
        <v>#DIV/0!</v>
      </c>
      <c r="AC278" s="118" t="e">
        <v>#DIV/0!</v>
      </c>
      <c r="AD278" s="118">
        <v>1</v>
      </c>
      <c r="AE278" s="118">
        <v>0.5</v>
      </c>
      <c r="AF278" s="118">
        <v>0</v>
      </c>
      <c r="AG278" s="90">
        <f t="shared" si="59"/>
        <v>2</v>
      </c>
      <c r="AH278" s="91">
        <f t="shared" si="60"/>
        <v>10274</v>
      </c>
      <c r="AI278" s="91" t="e">
        <f t="shared" si="62"/>
        <v>#VALUE!</v>
      </c>
      <c r="AJ278" s="91" t="e">
        <f t="shared" si="62"/>
        <v>#VALUE!</v>
      </c>
      <c r="AK278" s="91" t="e">
        <f t="shared" si="62"/>
        <v>#VALUE!</v>
      </c>
      <c r="AL278" s="91">
        <f t="shared" si="61"/>
        <v>59.309463555716228</v>
      </c>
      <c r="AM278" s="91">
        <f t="shared" si="61"/>
        <v>1</v>
      </c>
      <c r="AN278" s="91" t="e">
        <f t="shared" si="61"/>
        <v>#VALUE!</v>
      </c>
      <c r="AO278" s="91">
        <f t="shared" si="52"/>
        <v>619619.42857142852</v>
      </c>
      <c r="AP278" s="91" t="e">
        <f t="shared" si="53"/>
        <v>#VALUE!</v>
      </c>
      <c r="AQ278" s="91" t="e">
        <f t="shared" si="54"/>
        <v>#VALUE!</v>
      </c>
      <c r="AR278" s="91" t="e">
        <f t="shared" si="55"/>
        <v>#VALUE!</v>
      </c>
      <c r="AS278" s="91">
        <f t="shared" si="56"/>
        <v>0.98341885433823895</v>
      </c>
      <c r="AT278" s="91">
        <f t="shared" si="57"/>
        <v>1.6581145661761044E-2</v>
      </c>
      <c r="AU278" s="91" t="e">
        <f t="shared" si="58"/>
        <v>#VALUE!</v>
      </c>
    </row>
    <row r="279" spans="1:47" ht="31.2" x14ac:dyDescent="0.3">
      <c r="A279" s="111">
        <v>233</v>
      </c>
      <c r="B279" s="103" t="s">
        <v>3824</v>
      </c>
      <c r="C279" s="103" t="s">
        <v>3825</v>
      </c>
      <c r="D279" s="103">
        <f>VLOOKUP(C279,'[2]PY数据库匹配筛选化合物(未去除重复)'!$B:$Q,12,0)</f>
        <v>0</v>
      </c>
      <c r="E279" s="103">
        <v>11.717000000000001</v>
      </c>
      <c r="F279" s="103" t="s">
        <v>3826</v>
      </c>
      <c r="G279" s="103"/>
      <c r="H279" s="103"/>
      <c r="I279" s="103">
        <v>97.5</v>
      </c>
      <c r="J279" s="103">
        <v>98.1</v>
      </c>
      <c r="K279" s="103">
        <v>98</v>
      </c>
      <c r="L279" s="103">
        <v>885</v>
      </c>
      <c r="M279" s="103">
        <v>913</v>
      </c>
      <c r="N279" s="103"/>
      <c r="O279" s="103"/>
      <c r="P279" s="103"/>
      <c r="Q279" s="103">
        <v>2465745.7142857146</v>
      </c>
      <c r="R279" s="103" t="s">
        <v>87</v>
      </c>
      <c r="S279" s="103"/>
      <c r="T279" s="104" t="s">
        <v>87</v>
      </c>
      <c r="U279" s="104" t="s">
        <v>87</v>
      </c>
      <c r="V279" s="104" t="s">
        <v>87</v>
      </c>
      <c r="W279" s="104">
        <v>732335.14285714284</v>
      </c>
      <c r="X279" s="104" t="s">
        <v>87</v>
      </c>
      <c r="Y279" s="104" t="s">
        <v>87</v>
      </c>
      <c r="Z279" s="90">
        <v>2</v>
      </c>
      <c r="AA279" s="118" t="e">
        <v>#DIV/0!</v>
      </c>
      <c r="AB279" s="118" t="e">
        <v>#DIV/0!</v>
      </c>
      <c r="AC279" s="118" t="e">
        <v>#DIV/0!</v>
      </c>
      <c r="AD279" s="118">
        <v>1</v>
      </c>
      <c r="AE279" s="118">
        <v>0</v>
      </c>
      <c r="AF279" s="118">
        <v>0</v>
      </c>
      <c r="AG279" s="90">
        <f t="shared" si="59"/>
        <v>1</v>
      </c>
      <c r="AH279" s="91">
        <f t="shared" si="60"/>
        <v>732335.14285714284</v>
      </c>
      <c r="AI279" s="91" t="e">
        <f t="shared" si="62"/>
        <v>#VALUE!</v>
      </c>
      <c r="AJ279" s="91" t="e">
        <f t="shared" si="62"/>
        <v>#VALUE!</v>
      </c>
      <c r="AK279" s="91" t="e">
        <f t="shared" si="62"/>
        <v>#VALUE!</v>
      </c>
      <c r="AL279" s="91">
        <f t="shared" si="61"/>
        <v>1</v>
      </c>
      <c r="AM279" s="91" t="e">
        <f t="shared" si="61"/>
        <v>#VALUE!</v>
      </c>
      <c r="AN279" s="91" t="e">
        <f t="shared" si="61"/>
        <v>#VALUE!</v>
      </c>
      <c r="AO279" s="91">
        <f t="shared" si="52"/>
        <v>732335.14285714284</v>
      </c>
      <c r="AP279" s="91" t="e">
        <f t="shared" si="53"/>
        <v>#VALUE!</v>
      </c>
      <c r="AQ279" s="91" t="e">
        <f t="shared" si="54"/>
        <v>#VALUE!</v>
      </c>
      <c r="AR279" s="91" t="e">
        <f t="shared" si="55"/>
        <v>#VALUE!</v>
      </c>
      <c r="AS279" s="91">
        <f t="shared" si="56"/>
        <v>1</v>
      </c>
      <c r="AT279" s="91" t="e">
        <f t="shared" si="57"/>
        <v>#VALUE!</v>
      </c>
      <c r="AU279" s="91" t="e">
        <f t="shared" si="58"/>
        <v>#VALUE!</v>
      </c>
    </row>
    <row r="280" spans="1:47" ht="31.2" x14ac:dyDescent="0.3">
      <c r="A280" s="111">
        <v>234</v>
      </c>
      <c r="B280" s="103" t="s">
        <v>3827</v>
      </c>
      <c r="C280" s="103" t="s">
        <v>3281</v>
      </c>
      <c r="D280" s="103">
        <f>VLOOKUP(C280,'[2]PY数据库匹配筛选化合物(未去除重复)'!$B:$Q,12,0)</f>
        <v>0</v>
      </c>
      <c r="E280" s="103">
        <v>11.829000000000001</v>
      </c>
      <c r="F280" s="103" t="s">
        <v>3828</v>
      </c>
      <c r="G280" s="103"/>
      <c r="H280" s="103"/>
      <c r="I280" s="103">
        <v>99.8</v>
      </c>
      <c r="J280" s="103">
        <v>100</v>
      </c>
      <c r="K280" s="103">
        <v>100</v>
      </c>
      <c r="L280" s="103">
        <v>886</v>
      </c>
      <c r="M280" s="103">
        <v>989</v>
      </c>
      <c r="N280" s="103" t="s">
        <v>87</v>
      </c>
      <c r="O280" s="103">
        <v>0</v>
      </c>
      <c r="P280" s="103"/>
      <c r="Q280" s="103" t="s">
        <v>87</v>
      </c>
      <c r="R280" s="103">
        <v>15153</v>
      </c>
      <c r="S280" s="103"/>
      <c r="T280" s="104">
        <v>29702.285714285714</v>
      </c>
      <c r="U280" s="104">
        <v>3758.2857142857142</v>
      </c>
      <c r="V280" s="104">
        <v>2658.2857142857142</v>
      </c>
      <c r="W280" s="104">
        <v>16757.428571428572</v>
      </c>
      <c r="X280" s="104">
        <v>79742.857142857145</v>
      </c>
      <c r="Y280" s="104">
        <v>100120.28571428571</v>
      </c>
      <c r="Z280" s="90">
        <v>7</v>
      </c>
      <c r="AA280" s="118">
        <v>1</v>
      </c>
      <c r="AB280" s="118">
        <v>0.5</v>
      </c>
      <c r="AC280" s="118">
        <v>0.33333333333333331</v>
      </c>
      <c r="AD280" s="118">
        <v>0.25</v>
      </c>
      <c r="AE280" s="118">
        <v>0.2</v>
      </c>
      <c r="AF280" s="118">
        <v>0.16666666666666666</v>
      </c>
      <c r="AG280" s="90">
        <f t="shared" si="59"/>
        <v>6</v>
      </c>
      <c r="AH280" s="91">
        <f t="shared" si="60"/>
        <v>2658.2857142857142</v>
      </c>
      <c r="AI280" s="91">
        <f t="shared" si="62"/>
        <v>11.17347377472055</v>
      </c>
      <c r="AJ280" s="91">
        <f t="shared" si="62"/>
        <v>1.4138005159071367</v>
      </c>
      <c r="AK280" s="91">
        <f t="shared" si="62"/>
        <v>1</v>
      </c>
      <c r="AL280" s="91">
        <f t="shared" si="61"/>
        <v>6.3038478073946695</v>
      </c>
      <c r="AM280" s="91">
        <f t="shared" si="61"/>
        <v>29.997850386930352</v>
      </c>
      <c r="AN280" s="91">
        <f t="shared" si="61"/>
        <v>37.663478073946692</v>
      </c>
      <c r="AO280" s="91">
        <f t="shared" si="52"/>
        <v>232739.42857142858</v>
      </c>
      <c r="AP280" s="91">
        <f t="shared" si="53"/>
        <v>0.12762034304458203</v>
      </c>
      <c r="AQ280" s="91">
        <f t="shared" si="54"/>
        <v>1.6148040481814119E-2</v>
      </c>
      <c r="AR280" s="91">
        <f t="shared" si="55"/>
        <v>1.1421724847407524E-2</v>
      </c>
      <c r="AS280" s="91">
        <f t="shared" si="56"/>
        <v>7.2000815135995128E-2</v>
      </c>
      <c r="AT280" s="91">
        <f t="shared" si="57"/>
        <v>0.34262719313321582</v>
      </c>
      <c r="AU280" s="91">
        <f t="shared" si="58"/>
        <v>0.43018188335698532</v>
      </c>
    </row>
    <row r="281" spans="1:47" ht="31.2" x14ac:dyDescent="0.3">
      <c r="A281" s="111">
        <v>235</v>
      </c>
      <c r="B281" s="103" t="s">
        <v>3829</v>
      </c>
      <c r="C281" s="103" t="s">
        <v>3830</v>
      </c>
      <c r="D281" s="103">
        <f>VLOOKUP(C281,'[2]PY数据库匹配筛选化合物(未去除重复)'!$B:$Q,12,0)</f>
        <v>0</v>
      </c>
      <c r="E281" s="103">
        <v>11.881</v>
      </c>
      <c r="F281" s="103" t="s">
        <v>1420</v>
      </c>
      <c r="G281" s="103"/>
      <c r="H281" s="103"/>
      <c r="I281" s="103">
        <v>98.7</v>
      </c>
      <c r="J281" s="103">
        <v>88.5</v>
      </c>
      <c r="K281" s="103">
        <v>100</v>
      </c>
      <c r="L281" s="103">
        <v>836</v>
      </c>
      <c r="M281" s="103">
        <v>935</v>
      </c>
      <c r="N281" s="103" t="s">
        <v>87</v>
      </c>
      <c r="O281" s="103">
        <v>0</v>
      </c>
      <c r="P281" s="103"/>
      <c r="Q281" s="103">
        <v>87111.42857142858</v>
      </c>
      <c r="R281" s="103">
        <v>6206.5</v>
      </c>
      <c r="S281" s="103"/>
      <c r="T281" s="104" t="s">
        <v>87</v>
      </c>
      <c r="U281" s="104" t="s">
        <v>87</v>
      </c>
      <c r="V281" s="104" t="s">
        <v>87</v>
      </c>
      <c r="W281" s="104">
        <v>15506.857142857143</v>
      </c>
      <c r="X281" s="104">
        <v>3328.5714285714284</v>
      </c>
      <c r="Y281" s="104" t="s">
        <v>87</v>
      </c>
      <c r="Z281" s="90">
        <v>4</v>
      </c>
      <c r="AA281" s="118" t="e">
        <v>#DIV/0!</v>
      </c>
      <c r="AB281" s="118" t="e">
        <v>#DIV/0!</v>
      </c>
      <c r="AC281" s="118" t="e">
        <v>#DIV/0!</v>
      </c>
      <c r="AD281" s="118">
        <v>1</v>
      </c>
      <c r="AE281" s="118">
        <v>0.5</v>
      </c>
      <c r="AF281" s="118">
        <v>0</v>
      </c>
      <c r="AG281" s="90">
        <f t="shared" si="59"/>
        <v>2</v>
      </c>
      <c r="AH281" s="91">
        <f t="shared" si="60"/>
        <v>3328.5714285714284</v>
      </c>
      <c r="AI281" s="91" t="e">
        <f t="shared" si="62"/>
        <v>#VALUE!</v>
      </c>
      <c r="AJ281" s="91" t="e">
        <f t="shared" si="62"/>
        <v>#VALUE!</v>
      </c>
      <c r="AK281" s="91" t="e">
        <f t="shared" si="62"/>
        <v>#VALUE!</v>
      </c>
      <c r="AL281" s="91">
        <f t="shared" si="61"/>
        <v>4.6587124463519318</v>
      </c>
      <c r="AM281" s="91">
        <f t="shared" si="61"/>
        <v>1</v>
      </c>
      <c r="AN281" s="91" t="e">
        <f t="shared" si="61"/>
        <v>#VALUE!</v>
      </c>
      <c r="AO281" s="91">
        <f t="shared" si="52"/>
        <v>18835.428571428572</v>
      </c>
      <c r="AP281" s="91" t="e">
        <f t="shared" si="53"/>
        <v>#VALUE!</v>
      </c>
      <c r="AQ281" s="91" t="e">
        <f t="shared" si="54"/>
        <v>#VALUE!</v>
      </c>
      <c r="AR281" s="91" t="e">
        <f t="shared" si="55"/>
        <v>#VALUE!</v>
      </c>
      <c r="AS281" s="91">
        <f t="shared" si="56"/>
        <v>0.82328135428675442</v>
      </c>
      <c r="AT281" s="91">
        <f t="shared" si="57"/>
        <v>0.17671864571324553</v>
      </c>
      <c r="AU281" s="91" t="e">
        <f t="shared" si="58"/>
        <v>#VALUE!</v>
      </c>
    </row>
    <row r="282" spans="1:47" ht="31.2" x14ac:dyDescent="0.3">
      <c r="A282" s="111">
        <v>236</v>
      </c>
      <c r="B282" s="103" t="s">
        <v>3831</v>
      </c>
      <c r="C282" s="103" t="s">
        <v>3832</v>
      </c>
      <c r="D282" s="103">
        <f>VLOOKUP(C282,'[2]PY数据库匹配筛选化合物(未去除重复)'!$B:$Q,12,0)</f>
        <v>0</v>
      </c>
      <c r="E282" s="103">
        <v>11.936999999999999</v>
      </c>
      <c r="F282" s="103" t="s">
        <v>3833</v>
      </c>
      <c r="G282" s="103"/>
      <c r="H282" s="103"/>
      <c r="I282" s="103">
        <v>93.2</v>
      </c>
      <c r="J282" s="103">
        <v>92.5</v>
      </c>
      <c r="K282" s="103">
        <v>92.1</v>
      </c>
      <c r="L282" s="103">
        <v>819</v>
      </c>
      <c r="M282" s="103">
        <v>819</v>
      </c>
      <c r="N282" s="103" t="s">
        <v>87</v>
      </c>
      <c r="O282" s="103">
        <v>0</v>
      </c>
      <c r="P282" s="103"/>
      <c r="Q282" s="103">
        <v>135462.85714285716</v>
      </c>
      <c r="R282" s="103" t="s">
        <v>87</v>
      </c>
      <c r="S282" s="103"/>
      <c r="T282" s="104" t="s">
        <v>87</v>
      </c>
      <c r="U282" s="104" t="s">
        <v>87</v>
      </c>
      <c r="V282" s="104" t="s">
        <v>87</v>
      </c>
      <c r="W282" s="104">
        <v>73214.28571428571</v>
      </c>
      <c r="X282" s="104">
        <v>80471.428571428565</v>
      </c>
      <c r="Y282" s="104" t="s">
        <v>87</v>
      </c>
      <c r="Z282" s="90">
        <v>3</v>
      </c>
      <c r="AA282" s="118" t="e">
        <v>#DIV/0!</v>
      </c>
      <c r="AB282" s="118" t="e">
        <v>#DIV/0!</v>
      </c>
      <c r="AC282" s="118" t="e">
        <v>#DIV/0!</v>
      </c>
      <c r="AD282" s="118">
        <v>1</v>
      </c>
      <c r="AE282" s="118">
        <v>0.5</v>
      </c>
      <c r="AF282" s="118">
        <v>0</v>
      </c>
      <c r="AG282" s="90">
        <f t="shared" si="59"/>
        <v>2</v>
      </c>
      <c r="AH282" s="91">
        <f t="shared" si="60"/>
        <v>73214.28571428571</v>
      </c>
      <c r="AI282" s="91" t="e">
        <f t="shared" si="62"/>
        <v>#VALUE!</v>
      </c>
      <c r="AJ282" s="91" t="e">
        <f t="shared" si="62"/>
        <v>#VALUE!</v>
      </c>
      <c r="AK282" s="91" t="e">
        <f t="shared" si="62"/>
        <v>#VALUE!</v>
      </c>
      <c r="AL282" s="91">
        <f t="shared" si="61"/>
        <v>1</v>
      </c>
      <c r="AM282" s="91">
        <f t="shared" si="61"/>
        <v>1.0991219512195123</v>
      </c>
      <c r="AN282" s="91" t="e">
        <f t="shared" si="61"/>
        <v>#VALUE!</v>
      </c>
      <c r="AO282" s="91">
        <f t="shared" si="52"/>
        <v>153685.71428571426</v>
      </c>
      <c r="AP282" s="91" t="e">
        <f t="shared" si="53"/>
        <v>#VALUE!</v>
      </c>
      <c r="AQ282" s="91" t="e">
        <f t="shared" si="54"/>
        <v>#VALUE!</v>
      </c>
      <c r="AR282" s="91" t="e">
        <f t="shared" si="55"/>
        <v>#VALUE!</v>
      </c>
      <c r="AS282" s="91">
        <f t="shared" si="56"/>
        <v>0.47638966350622797</v>
      </c>
      <c r="AT282" s="91">
        <f t="shared" si="57"/>
        <v>0.52361033649377209</v>
      </c>
      <c r="AU282" s="91" t="e">
        <f t="shared" si="58"/>
        <v>#VALUE!</v>
      </c>
    </row>
    <row r="283" spans="1:47" ht="46.8" x14ac:dyDescent="0.3">
      <c r="A283" s="111">
        <v>237</v>
      </c>
      <c r="B283" s="103" t="s">
        <v>3834</v>
      </c>
      <c r="C283" s="103" t="s">
        <v>3835</v>
      </c>
      <c r="D283" s="103">
        <f>VLOOKUP(C283,'[2]PY数据库匹配筛选化合物(未去除重复)'!$B:$Q,12,0)</f>
        <v>0</v>
      </c>
      <c r="E283" s="103">
        <v>11.949</v>
      </c>
      <c r="F283" s="103" t="s">
        <v>3836</v>
      </c>
      <c r="G283" s="103"/>
      <c r="H283" s="103"/>
      <c r="I283" s="103">
        <v>98.2</v>
      </c>
      <c r="J283" s="103">
        <v>94.9</v>
      </c>
      <c r="K283" s="103">
        <v>100</v>
      </c>
      <c r="L283" s="103">
        <v>910</v>
      </c>
      <c r="M283" s="103">
        <v>910</v>
      </c>
      <c r="N283" s="103" t="s">
        <v>87</v>
      </c>
      <c r="O283" s="103">
        <v>0</v>
      </c>
      <c r="P283" s="103"/>
      <c r="Q283" s="103">
        <v>105038.57142857143</v>
      </c>
      <c r="R283" s="103">
        <v>326146</v>
      </c>
      <c r="S283" s="103"/>
      <c r="T283" s="104" t="s">
        <v>87</v>
      </c>
      <c r="U283" s="104" t="s">
        <v>87</v>
      </c>
      <c r="V283" s="104" t="s">
        <v>87</v>
      </c>
      <c r="W283" s="104">
        <v>185538.85714285713</v>
      </c>
      <c r="X283" s="104">
        <v>67544.571428571435</v>
      </c>
      <c r="Y283" s="104" t="s">
        <v>87</v>
      </c>
      <c r="Z283" s="90">
        <v>4</v>
      </c>
      <c r="AA283" s="118" t="e">
        <v>#DIV/0!</v>
      </c>
      <c r="AB283" s="118" t="e">
        <v>#DIV/0!</v>
      </c>
      <c r="AC283" s="118" t="e">
        <v>#DIV/0!</v>
      </c>
      <c r="AD283" s="118">
        <v>1</v>
      </c>
      <c r="AE283" s="118">
        <v>0.5</v>
      </c>
      <c r="AF283" s="118">
        <v>0</v>
      </c>
      <c r="AG283" s="90">
        <f t="shared" si="59"/>
        <v>2</v>
      </c>
      <c r="AH283" s="91">
        <f t="shared" si="60"/>
        <v>67544.571428571435</v>
      </c>
      <c r="AI283" s="91" t="e">
        <f t="shared" si="62"/>
        <v>#VALUE!</v>
      </c>
      <c r="AJ283" s="91" t="e">
        <f t="shared" si="62"/>
        <v>#VALUE!</v>
      </c>
      <c r="AK283" s="91" t="e">
        <f t="shared" si="62"/>
        <v>#VALUE!</v>
      </c>
      <c r="AL283" s="91">
        <f t="shared" si="61"/>
        <v>2.746909976904139</v>
      </c>
      <c r="AM283" s="91">
        <f t="shared" si="61"/>
        <v>1</v>
      </c>
      <c r="AN283" s="91" t="e">
        <f t="shared" si="61"/>
        <v>#VALUE!</v>
      </c>
      <c r="AO283" s="91">
        <f t="shared" si="52"/>
        <v>253083.42857142858</v>
      </c>
      <c r="AP283" s="91" t="e">
        <f t="shared" si="53"/>
        <v>#VALUE!</v>
      </c>
      <c r="AQ283" s="91" t="e">
        <f t="shared" si="54"/>
        <v>#VALUE!</v>
      </c>
      <c r="AR283" s="91" t="e">
        <f t="shared" si="55"/>
        <v>#VALUE!</v>
      </c>
      <c r="AS283" s="91">
        <f t="shared" si="56"/>
        <v>0.73311341714533429</v>
      </c>
      <c r="AT283" s="91">
        <f t="shared" si="57"/>
        <v>0.26688658285466565</v>
      </c>
      <c r="AU283" s="91" t="e">
        <f t="shared" si="58"/>
        <v>#VALUE!</v>
      </c>
    </row>
    <row r="284" spans="1:47" ht="31.2" x14ac:dyDescent="0.3">
      <c r="A284" s="111">
        <v>238</v>
      </c>
      <c r="B284" s="103" t="s">
        <v>3837</v>
      </c>
      <c r="C284" s="103" t="s">
        <v>3838</v>
      </c>
      <c r="D284" s="103">
        <f>VLOOKUP(C284,'[2]PY数据库匹配筛选化合物(未去除重复)'!$B:$Q,12,0)</f>
        <v>0</v>
      </c>
      <c r="E284" s="103">
        <v>12.034000000000001</v>
      </c>
      <c r="F284" s="103" t="s">
        <v>1234</v>
      </c>
      <c r="G284" s="103"/>
      <c r="H284" s="103"/>
      <c r="I284" s="103">
        <v>99.2</v>
      </c>
      <c r="J284" s="103">
        <v>94.3</v>
      </c>
      <c r="K284" s="103">
        <v>100</v>
      </c>
      <c r="L284" s="103">
        <v>872</v>
      </c>
      <c r="M284" s="103">
        <v>957</v>
      </c>
      <c r="N284" s="103" t="s">
        <v>87</v>
      </c>
      <c r="O284" s="103">
        <v>0</v>
      </c>
      <c r="P284" s="103"/>
      <c r="Q284" s="103">
        <v>3657584.2857142859</v>
      </c>
      <c r="R284" s="103" t="s">
        <v>87</v>
      </c>
      <c r="S284" s="103"/>
      <c r="T284" s="104" t="s">
        <v>87</v>
      </c>
      <c r="U284" s="104">
        <v>439919.14285714284</v>
      </c>
      <c r="V284" s="104" t="s">
        <v>87</v>
      </c>
      <c r="W284" s="104">
        <v>958743.14285714284</v>
      </c>
      <c r="X284" s="104" t="s">
        <v>87</v>
      </c>
      <c r="Y284" s="104" t="s">
        <v>87</v>
      </c>
      <c r="Z284" s="90">
        <v>3</v>
      </c>
      <c r="AA284" s="118" t="e">
        <v>#DIV/0!</v>
      </c>
      <c r="AB284" s="118">
        <v>1</v>
      </c>
      <c r="AC284" s="118">
        <v>0</v>
      </c>
      <c r="AD284" s="118">
        <v>0.5</v>
      </c>
      <c r="AE284" s="118">
        <v>0</v>
      </c>
      <c r="AF284" s="118">
        <v>0</v>
      </c>
      <c r="AG284" s="90">
        <f t="shared" si="59"/>
        <v>2</v>
      </c>
      <c r="AH284" s="91">
        <f t="shared" si="60"/>
        <v>439919.14285714284</v>
      </c>
      <c r="AI284" s="91" t="e">
        <f t="shared" si="62"/>
        <v>#VALUE!</v>
      </c>
      <c r="AJ284" s="91">
        <f t="shared" si="62"/>
        <v>1</v>
      </c>
      <c r="AK284" s="91" t="e">
        <f t="shared" si="62"/>
        <v>#VALUE!</v>
      </c>
      <c r="AL284" s="91">
        <f t="shared" si="61"/>
        <v>2.1793621814917938</v>
      </c>
      <c r="AM284" s="91" t="e">
        <f t="shared" si="61"/>
        <v>#VALUE!</v>
      </c>
      <c r="AN284" s="91" t="e">
        <f t="shared" si="61"/>
        <v>#VALUE!</v>
      </c>
      <c r="AO284" s="91">
        <f t="shared" si="52"/>
        <v>1398662.2857142857</v>
      </c>
      <c r="AP284" s="91" t="e">
        <f t="shared" si="53"/>
        <v>#VALUE!</v>
      </c>
      <c r="AQ284" s="91">
        <f t="shared" si="54"/>
        <v>0.31452849436951796</v>
      </c>
      <c r="AR284" s="91" t="e">
        <f t="shared" si="55"/>
        <v>#VALUE!</v>
      </c>
      <c r="AS284" s="91">
        <f t="shared" si="56"/>
        <v>0.68547150563048198</v>
      </c>
      <c r="AT284" s="91" t="e">
        <f t="shared" si="57"/>
        <v>#VALUE!</v>
      </c>
      <c r="AU284" s="91" t="e">
        <f t="shared" si="58"/>
        <v>#VALUE!</v>
      </c>
    </row>
    <row r="285" spans="1:47" ht="46.8" x14ac:dyDescent="0.3">
      <c r="A285" s="111">
        <v>239</v>
      </c>
      <c r="B285" s="103" t="s">
        <v>3839</v>
      </c>
      <c r="C285" s="103" t="s">
        <v>3840</v>
      </c>
      <c r="D285" s="103" t="str">
        <f>VLOOKUP(C285,'[2]PY数据库匹配筛选化合物(未去除重复)'!$B:$Q,12,0)</f>
        <v>13687-98-4</v>
      </c>
      <c r="E285" s="103">
        <v>12.045999999999999</v>
      </c>
      <c r="F285" s="103" t="s">
        <v>1217</v>
      </c>
      <c r="G285" s="103"/>
      <c r="H285" s="103"/>
      <c r="I285" s="103">
        <v>98.1</v>
      </c>
      <c r="J285" s="103">
        <v>96.7</v>
      </c>
      <c r="K285" s="103">
        <v>100</v>
      </c>
      <c r="L285" s="103">
        <v>870</v>
      </c>
      <c r="M285" s="103">
        <v>902</v>
      </c>
      <c r="N285" s="103">
        <v>2160</v>
      </c>
      <c r="O285" s="103">
        <v>1330.6659</v>
      </c>
      <c r="P285" s="103"/>
      <c r="Q285" s="103">
        <v>1963918.8571428573</v>
      </c>
      <c r="R285" s="103">
        <v>3151</v>
      </c>
      <c r="S285" s="103"/>
      <c r="T285" s="104" t="s">
        <v>87</v>
      </c>
      <c r="U285" s="104" t="s">
        <v>87</v>
      </c>
      <c r="V285" s="104" t="s">
        <v>87</v>
      </c>
      <c r="W285" s="104">
        <v>828983.14285714284</v>
      </c>
      <c r="X285" s="104" t="s">
        <v>87</v>
      </c>
      <c r="Y285" s="104" t="s">
        <v>87</v>
      </c>
      <c r="Z285" s="90">
        <v>3</v>
      </c>
      <c r="AA285" s="118" t="e">
        <v>#DIV/0!</v>
      </c>
      <c r="AB285" s="118" t="e">
        <v>#DIV/0!</v>
      </c>
      <c r="AC285" s="118" t="e">
        <v>#DIV/0!</v>
      </c>
      <c r="AD285" s="118">
        <v>1</v>
      </c>
      <c r="AE285" s="118">
        <v>0</v>
      </c>
      <c r="AF285" s="118">
        <v>0</v>
      </c>
      <c r="AG285" s="90">
        <f t="shared" si="59"/>
        <v>1</v>
      </c>
      <c r="AH285" s="91">
        <f t="shared" si="60"/>
        <v>828983.14285714284</v>
      </c>
      <c r="AI285" s="91" t="e">
        <f t="shared" si="62"/>
        <v>#VALUE!</v>
      </c>
      <c r="AJ285" s="91" t="e">
        <f t="shared" si="62"/>
        <v>#VALUE!</v>
      </c>
      <c r="AK285" s="91" t="e">
        <f t="shared" si="62"/>
        <v>#VALUE!</v>
      </c>
      <c r="AL285" s="91">
        <f t="shared" si="61"/>
        <v>1</v>
      </c>
      <c r="AM285" s="91" t="e">
        <f t="shared" si="61"/>
        <v>#VALUE!</v>
      </c>
      <c r="AN285" s="91" t="e">
        <f t="shared" si="61"/>
        <v>#VALUE!</v>
      </c>
      <c r="AO285" s="91">
        <f t="shared" si="52"/>
        <v>828983.14285714284</v>
      </c>
      <c r="AP285" s="91" t="e">
        <f t="shared" si="53"/>
        <v>#VALUE!</v>
      </c>
      <c r="AQ285" s="91" t="e">
        <f t="shared" si="54"/>
        <v>#VALUE!</v>
      </c>
      <c r="AR285" s="91" t="e">
        <f t="shared" si="55"/>
        <v>#VALUE!</v>
      </c>
      <c r="AS285" s="91">
        <f t="shared" si="56"/>
        <v>1</v>
      </c>
      <c r="AT285" s="91" t="e">
        <f t="shared" si="57"/>
        <v>#VALUE!</v>
      </c>
      <c r="AU285" s="91" t="e">
        <f t="shared" si="58"/>
        <v>#VALUE!</v>
      </c>
    </row>
    <row r="286" spans="1:47" ht="62.4" x14ac:dyDescent="0.3">
      <c r="A286" s="111">
        <v>240</v>
      </c>
      <c r="B286" s="103" t="s">
        <v>3841</v>
      </c>
      <c r="C286" s="103" t="s">
        <v>3842</v>
      </c>
      <c r="D286" s="103">
        <f>VLOOKUP(C286,'[2]PY数据库匹配筛选化合物(未去除重复)'!$B:$Q,12,0)</f>
        <v>0</v>
      </c>
      <c r="E286" s="103">
        <v>12.073</v>
      </c>
      <c r="F286" s="103" t="s">
        <v>3843</v>
      </c>
      <c r="G286" s="103"/>
      <c r="H286" s="103"/>
      <c r="I286" s="103">
        <v>96.2</v>
      </c>
      <c r="J286" s="103">
        <v>100</v>
      </c>
      <c r="K286" s="103">
        <v>100</v>
      </c>
      <c r="L286" s="103">
        <v>751</v>
      </c>
      <c r="M286" s="103">
        <v>811</v>
      </c>
      <c r="N286" s="103" t="s">
        <v>87</v>
      </c>
      <c r="O286" s="103">
        <v>0</v>
      </c>
      <c r="P286" s="103"/>
      <c r="Q286" s="103">
        <v>4076804.2857142859</v>
      </c>
      <c r="R286" s="103" t="s">
        <v>87</v>
      </c>
      <c r="S286" s="103"/>
      <c r="T286" s="104" t="s">
        <v>87</v>
      </c>
      <c r="U286" s="104" t="s">
        <v>87</v>
      </c>
      <c r="V286" s="104" t="s">
        <v>87</v>
      </c>
      <c r="W286" s="104" t="s">
        <v>87</v>
      </c>
      <c r="X286" s="104">
        <v>144382</v>
      </c>
      <c r="Y286" s="104" t="s">
        <v>87</v>
      </c>
      <c r="Z286" s="90">
        <v>2</v>
      </c>
      <c r="AA286" s="118" t="e">
        <v>#DIV/0!</v>
      </c>
      <c r="AB286" s="118" t="e">
        <v>#DIV/0!</v>
      </c>
      <c r="AC286" s="118" t="e">
        <v>#DIV/0!</v>
      </c>
      <c r="AD286" s="118" t="e">
        <v>#DIV/0!</v>
      </c>
      <c r="AE286" s="118">
        <v>1</v>
      </c>
      <c r="AF286" s="118">
        <v>0</v>
      </c>
      <c r="AG286" s="90">
        <f t="shared" si="59"/>
        <v>1</v>
      </c>
      <c r="AH286" s="91">
        <f t="shared" si="60"/>
        <v>144382</v>
      </c>
      <c r="AI286" s="91" t="e">
        <f t="shared" si="62"/>
        <v>#VALUE!</v>
      </c>
      <c r="AJ286" s="91" t="e">
        <f t="shared" si="62"/>
        <v>#VALUE!</v>
      </c>
      <c r="AK286" s="91" t="e">
        <f t="shared" si="62"/>
        <v>#VALUE!</v>
      </c>
      <c r="AL286" s="91" t="e">
        <f t="shared" si="61"/>
        <v>#VALUE!</v>
      </c>
      <c r="AM286" s="91">
        <f t="shared" si="61"/>
        <v>1</v>
      </c>
      <c r="AN286" s="91" t="e">
        <f t="shared" si="61"/>
        <v>#VALUE!</v>
      </c>
      <c r="AO286" s="91">
        <f t="shared" si="52"/>
        <v>144382</v>
      </c>
      <c r="AP286" s="91" t="e">
        <f t="shared" si="53"/>
        <v>#VALUE!</v>
      </c>
      <c r="AQ286" s="91" t="e">
        <f t="shared" si="54"/>
        <v>#VALUE!</v>
      </c>
      <c r="AR286" s="91" t="e">
        <f t="shared" si="55"/>
        <v>#VALUE!</v>
      </c>
      <c r="AS286" s="91" t="e">
        <f t="shared" si="56"/>
        <v>#VALUE!</v>
      </c>
      <c r="AT286" s="91">
        <f t="shared" si="57"/>
        <v>1</v>
      </c>
      <c r="AU286" s="91" t="e">
        <f t="shared" si="58"/>
        <v>#VALUE!</v>
      </c>
    </row>
    <row r="287" spans="1:47" ht="46.8" x14ac:dyDescent="0.3">
      <c r="A287" s="111">
        <v>241</v>
      </c>
      <c r="B287" s="103" t="s">
        <v>3844</v>
      </c>
      <c r="C287" s="103" t="s">
        <v>3845</v>
      </c>
      <c r="D287" s="103">
        <f>VLOOKUP(C287,'[2]PY数据库匹配筛选化合物(未去除重复)'!$B:$Q,12,0)</f>
        <v>0</v>
      </c>
      <c r="E287" s="103">
        <v>12.113</v>
      </c>
      <c r="F287" s="103" t="s">
        <v>3846</v>
      </c>
      <c r="G287" s="103"/>
      <c r="H287" s="103"/>
      <c r="I287" s="103">
        <v>98.3</v>
      </c>
      <c r="J287" s="103">
        <v>100</v>
      </c>
      <c r="K287" s="103">
        <v>100</v>
      </c>
      <c r="L287" s="103">
        <v>814</v>
      </c>
      <c r="M287" s="103">
        <v>914</v>
      </c>
      <c r="N287" s="103" t="s">
        <v>87</v>
      </c>
      <c r="O287" s="103">
        <v>0</v>
      </c>
      <c r="P287" s="103"/>
      <c r="Q287" s="103">
        <v>17245.714285714286</v>
      </c>
      <c r="R287" s="103">
        <v>861448</v>
      </c>
      <c r="S287" s="103"/>
      <c r="T287" s="104">
        <v>15103.714285714286</v>
      </c>
      <c r="U287" s="104" t="s">
        <v>87</v>
      </c>
      <c r="V287" s="104" t="s">
        <v>87</v>
      </c>
      <c r="W287" s="104" t="s">
        <v>87</v>
      </c>
      <c r="X287" s="104">
        <v>4749.4285714285716</v>
      </c>
      <c r="Y287" s="104" t="s">
        <v>87</v>
      </c>
      <c r="Z287" s="90">
        <v>4</v>
      </c>
      <c r="AA287" s="118">
        <v>1</v>
      </c>
      <c r="AB287" s="118">
        <v>0</v>
      </c>
      <c r="AC287" s="118">
        <v>0</v>
      </c>
      <c r="AD287" s="118">
        <v>0</v>
      </c>
      <c r="AE287" s="118">
        <v>0.5</v>
      </c>
      <c r="AF287" s="118">
        <v>0</v>
      </c>
      <c r="AG287" s="90">
        <f t="shared" si="59"/>
        <v>2</v>
      </c>
      <c r="AH287" s="91">
        <f t="shared" si="60"/>
        <v>4749.4285714285716</v>
      </c>
      <c r="AI287" s="91">
        <f t="shared" si="62"/>
        <v>3.1801118931600794</v>
      </c>
      <c r="AJ287" s="91" t="e">
        <f t="shared" si="62"/>
        <v>#VALUE!</v>
      </c>
      <c r="AK287" s="91" t="e">
        <f t="shared" si="62"/>
        <v>#VALUE!</v>
      </c>
      <c r="AL287" s="91" t="e">
        <f t="shared" si="61"/>
        <v>#VALUE!</v>
      </c>
      <c r="AM287" s="91">
        <f t="shared" si="61"/>
        <v>1</v>
      </c>
      <c r="AN287" s="91" t="e">
        <f t="shared" si="61"/>
        <v>#VALUE!</v>
      </c>
      <c r="AO287" s="91">
        <f t="shared" si="52"/>
        <v>19853.142857142859</v>
      </c>
      <c r="AP287" s="91">
        <f t="shared" si="53"/>
        <v>0.76077195406268883</v>
      </c>
      <c r="AQ287" s="91" t="e">
        <f t="shared" si="54"/>
        <v>#VALUE!</v>
      </c>
      <c r="AR287" s="91" t="e">
        <f t="shared" si="55"/>
        <v>#VALUE!</v>
      </c>
      <c r="AS287" s="91" t="e">
        <f t="shared" si="56"/>
        <v>#VALUE!</v>
      </c>
      <c r="AT287" s="91">
        <f t="shared" si="57"/>
        <v>0.23922804593731109</v>
      </c>
      <c r="AU287" s="91" t="e">
        <f t="shared" si="58"/>
        <v>#VALUE!</v>
      </c>
    </row>
    <row r="288" spans="1:47" ht="31.2" x14ac:dyDescent="0.3">
      <c r="A288" s="111">
        <v>242</v>
      </c>
      <c r="B288" s="103" t="s">
        <v>3847</v>
      </c>
      <c r="C288" s="103" t="s">
        <v>3848</v>
      </c>
      <c r="D288" s="103">
        <f>VLOOKUP(C288,'[2]PY数据库匹配筛选化合物(未去除重复)'!$B:$Q,12,0)</f>
        <v>0</v>
      </c>
      <c r="E288" s="103">
        <v>12.173999999999999</v>
      </c>
      <c r="F288" s="103" t="s">
        <v>3849</v>
      </c>
      <c r="G288" s="103"/>
      <c r="H288" s="103"/>
      <c r="I288" s="103">
        <v>97.8</v>
      </c>
      <c r="J288" s="103">
        <v>98</v>
      </c>
      <c r="K288" s="103">
        <v>100</v>
      </c>
      <c r="L288" s="103">
        <v>816</v>
      </c>
      <c r="M288" s="103">
        <v>891</v>
      </c>
      <c r="N288" s="103" t="s">
        <v>87</v>
      </c>
      <c r="O288" s="103">
        <v>0</v>
      </c>
      <c r="P288" s="103"/>
      <c r="Q288" s="103">
        <v>40325.71428571429</v>
      </c>
      <c r="R288" s="103">
        <v>68411.5</v>
      </c>
      <c r="S288" s="103"/>
      <c r="T288" s="104" t="s">
        <v>87</v>
      </c>
      <c r="U288" s="104">
        <v>1468.2857142857142</v>
      </c>
      <c r="V288" s="104">
        <v>722.85714285714289</v>
      </c>
      <c r="W288" s="104" t="s">
        <v>87</v>
      </c>
      <c r="X288" s="104" t="s">
        <v>87</v>
      </c>
      <c r="Y288" s="104">
        <v>2073.7142857142858</v>
      </c>
      <c r="Z288" s="90">
        <v>5</v>
      </c>
      <c r="AA288" s="118" t="e">
        <v>#DIV/0!</v>
      </c>
      <c r="AB288" s="118">
        <v>1</v>
      </c>
      <c r="AC288" s="118">
        <v>0.5</v>
      </c>
      <c r="AD288" s="118">
        <v>0</v>
      </c>
      <c r="AE288" s="118">
        <v>0</v>
      </c>
      <c r="AF288" s="118">
        <v>0.33333333333333331</v>
      </c>
      <c r="AG288" s="90">
        <f t="shared" si="59"/>
        <v>3</v>
      </c>
      <c r="AH288" s="91">
        <f t="shared" si="60"/>
        <v>722.85714285714289</v>
      </c>
      <c r="AI288" s="91" t="e">
        <f t="shared" si="62"/>
        <v>#VALUE!</v>
      </c>
      <c r="AJ288" s="91">
        <f t="shared" si="62"/>
        <v>2.0312252964426873</v>
      </c>
      <c r="AK288" s="91">
        <f t="shared" si="62"/>
        <v>1</v>
      </c>
      <c r="AL288" s="91" t="e">
        <f t="shared" si="61"/>
        <v>#VALUE!</v>
      </c>
      <c r="AM288" s="91" t="e">
        <f t="shared" si="61"/>
        <v>#VALUE!</v>
      </c>
      <c r="AN288" s="91">
        <f t="shared" si="61"/>
        <v>2.8687747035573121</v>
      </c>
      <c r="AO288" s="91">
        <f t="shared" si="52"/>
        <v>4264.8571428571431</v>
      </c>
      <c r="AP288" s="91" t="e">
        <f t="shared" si="53"/>
        <v>#VALUE!</v>
      </c>
      <c r="AQ288" s="91">
        <f t="shared" si="54"/>
        <v>0.34427547397333685</v>
      </c>
      <c r="AR288" s="91">
        <f t="shared" si="55"/>
        <v>0.16949152542372881</v>
      </c>
      <c r="AS288" s="91" t="e">
        <f t="shared" si="56"/>
        <v>#VALUE!</v>
      </c>
      <c r="AT288" s="91" t="e">
        <f t="shared" si="57"/>
        <v>#VALUE!</v>
      </c>
      <c r="AU288" s="91">
        <f t="shared" si="58"/>
        <v>0.48623300060293428</v>
      </c>
    </row>
    <row r="289" spans="1:47" ht="46.8" x14ac:dyDescent="0.3">
      <c r="A289" s="111">
        <v>243</v>
      </c>
      <c r="B289" s="103" t="s">
        <v>3850</v>
      </c>
      <c r="C289" s="103" t="s">
        <v>3851</v>
      </c>
      <c r="D289" s="103" t="str">
        <f>VLOOKUP(C289,'[2]PY数据库匹配筛选化合物(未去除重复)'!$B:$Q,12,0)</f>
        <v>111-21-7</v>
      </c>
      <c r="E289" s="103">
        <v>12.247</v>
      </c>
      <c r="F289" s="103" t="s">
        <v>3852</v>
      </c>
      <c r="G289" s="103"/>
      <c r="H289" s="103"/>
      <c r="I289" s="103">
        <v>99.8</v>
      </c>
      <c r="J289" s="103">
        <v>92.4</v>
      </c>
      <c r="K289" s="103">
        <v>100</v>
      </c>
      <c r="L289" s="103">
        <v>878</v>
      </c>
      <c r="M289" s="103">
        <v>990</v>
      </c>
      <c r="N289" s="103">
        <v>2201</v>
      </c>
      <c r="O289" s="103">
        <v>1575.0034000000001</v>
      </c>
      <c r="P289" s="103"/>
      <c r="Q289" s="103">
        <v>69994.285714285725</v>
      </c>
      <c r="R289" s="103" t="s">
        <v>87</v>
      </c>
      <c r="S289" s="103"/>
      <c r="T289" s="104" t="s">
        <v>87</v>
      </c>
      <c r="U289" s="104">
        <v>3840.8571428571427</v>
      </c>
      <c r="V289" s="104" t="s">
        <v>87</v>
      </c>
      <c r="W289" s="104" t="s">
        <v>87</v>
      </c>
      <c r="X289" s="104">
        <v>3448.8571428571427</v>
      </c>
      <c r="Y289" s="104" t="s">
        <v>87</v>
      </c>
      <c r="Z289" s="90">
        <v>3</v>
      </c>
      <c r="AA289" s="118" t="e">
        <v>#DIV/0!</v>
      </c>
      <c r="AB289" s="118">
        <v>1</v>
      </c>
      <c r="AC289" s="118">
        <v>0</v>
      </c>
      <c r="AD289" s="118">
        <v>0</v>
      </c>
      <c r="AE289" s="118">
        <v>0.5</v>
      </c>
      <c r="AF289" s="118">
        <v>0</v>
      </c>
      <c r="AG289" s="90">
        <f t="shared" si="59"/>
        <v>2</v>
      </c>
      <c r="AH289" s="91">
        <f t="shared" si="60"/>
        <v>3448.8571428571427</v>
      </c>
      <c r="AI289" s="91" t="e">
        <f t="shared" si="62"/>
        <v>#VALUE!</v>
      </c>
      <c r="AJ289" s="91">
        <f t="shared" si="62"/>
        <v>1.1136608400298236</v>
      </c>
      <c r="AK289" s="91" t="e">
        <f t="shared" si="62"/>
        <v>#VALUE!</v>
      </c>
      <c r="AL289" s="91" t="e">
        <f t="shared" si="61"/>
        <v>#VALUE!</v>
      </c>
      <c r="AM289" s="91">
        <f t="shared" si="61"/>
        <v>1</v>
      </c>
      <c r="AN289" s="91" t="e">
        <f t="shared" si="61"/>
        <v>#VALUE!</v>
      </c>
      <c r="AO289" s="91">
        <f t="shared" si="52"/>
        <v>7289.7142857142853</v>
      </c>
      <c r="AP289" s="91" t="e">
        <f t="shared" si="53"/>
        <v>#VALUE!</v>
      </c>
      <c r="AQ289" s="91">
        <f t="shared" si="54"/>
        <v>0.52688719918476135</v>
      </c>
      <c r="AR289" s="91" t="e">
        <f t="shared" si="55"/>
        <v>#VALUE!</v>
      </c>
      <c r="AS289" s="91" t="e">
        <f t="shared" si="56"/>
        <v>#VALUE!</v>
      </c>
      <c r="AT289" s="91">
        <f t="shared" si="57"/>
        <v>0.47311280081523871</v>
      </c>
      <c r="AU289" s="91" t="e">
        <f t="shared" si="58"/>
        <v>#VALUE!</v>
      </c>
    </row>
    <row r="290" spans="1:47" x14ac:dyDescent="0.3">
      <c r="A290" s="111">
        <v>244</v>
      </c>
      <c r="B290" s="103" t="s">
        <v>3853</v>
      </c>
      <c r="C290" s="103" t="s">
        <v>3854</v>
      </c>
      <c r="D290" s="103">
        <f>VLOOKUP(C290,'[2]PY数据库匹配筛选化合物(未去除重复)'!$B:$Q,12,0)</f>
        <v>0</v>
      </c>
      <c r="E290" s="103">
        <v>12.307</v>
      </c>
      <c r="F290" s="103" t="s">
        <v>3855</v>
      </c>
      <c r="G290" s="103"/>
      <c r="H290" s="103"/>
      <c r="I290" s="103">
        <v>98.5</v>
      </c>
      <c r="J290" s="103">
        <v>85.3</v>
      </c>
      <c r="K290" s="103">
        <v>100</v>
      </c>
      <c r="L290" s="103">
        <v>753</v>
      </c>
      <c r="M290" s="103">
        <v>925</v>
      </c>
      <c r="N290" s="103" t="s">
        <v>87</v>
      </c>
      <c r="O290" s="103">
        <v>0</v>
      </c>
      <c r="P290" s="103"/>
      <c r="Q290" s="103">
        <v>798602.85714285716</v>
      </c>
      <c r="R290" s="103">
        <v>3916.5</v>
      </c>
      <c r="S290" s="103"/>
      <c r="T290" s="104">
        <v>18967.428571428572</v>
      </c>
      <c r="U290" s="104">
        <v>1214.5714285714287</v>
      </c>
      <c r="V290" s="104">
        <v>588</v>
      </c>
      <c r="W290" s="104">
        <v>274488.57142857142</v>
      </c>
      <c r="X290" s="104">
        <v>2513.4285714285716</v>
      </c>
      <c r="Y290" s="104" t="s">
        <v>87</v>
      </c>
      <c r="Z290" s="90">
        <v>7</v>
      </c>
      <c r="AA290" s="118">
        <v>1</v>
      </c>
      <c r="AB290" s="118">
        <v>0.5</v>
      </c>
      <c r="AC290" s="118">
        <v>0.33333333333333331</v>
      </c>
      <c r="AD290" s="118">
        <v>0.25</v>
      </c>
      <c r="AE290" s="118">
        <v>0.2</v>
      </c>
      <c r="AF290" s="118">
        <v>0</v>
      </c>
      <c r="AG290" s="90">
        <f t="shared" si="59"/>
        <v>5</v>
      </c>
      <c r="AH290" s="91">
        <f t="shared" si="60"/>
        <v>588</v>
      </c>
      <c r="AI290" s="91">
        <f t="shared" si="62"/>
        <v>32.2575315840622</v>
      </c>
      <c r="AJ290" s="91">
        <f t="shared" si="62"/>
        <v>2.065597667638484</v>
      </c>
      <c r="AK290" s="91">
        <f t="shared" si="62"/>
        <v>1</v>
      </c>
      <c r="AL290" s="91">
        <f t="shared" si="61"/>
        <v>466.81729834791059</v>
      </c>
      <c r="AM290" s="91">
        <f t="shared" si="61"/>
        <v>4.2745383867832851</v>
      </c>
      <c r="AN290" s="91" t="e">
        <f t="shared" si="61"/>
        <v>#VALUE!</v>
      </c>
      <c r="AO290" s="91">
        <f t="shared" si="52"/>
        <v>297772</v>
      </c>
      <c r="AP290" s="91">
        <f t="shared" si="53"/>
        <v>6.369782441407712E-2</v>
      </c>
      <c r="AQ290" s="91">
        <f t="shared" si="54"/>
        <v>4.0788637903208785E-3</v>
      </c>
      <c r="AR290" s="91">
        <f t="shared" si="55"/>
        <v>1.9746651800706581E-3</v>
      </c>
      <c r="AS290" s="91">
        <f t="shared" si="56"/>
        <v>0.92180786450227492</v>
      </c>
      <c r="AT290" s="91">
        <f t="shared" si="57"/>
        <v>8.4407821132563565E-3</v>
      </c>
      <c r="AU290" s="91" t="e">
        <f t="shared" si="58"/>
        <v>#VALUE!</v>
      </c>
    </row>
    <row r="291" spans="1:47" ht="46.8" x14ac:dyDescent="0.3">
      <c r="A291" s="111">
        <v>245</v>
      </c>
      <c r="B291" s="103" t="s">
        <v>3856</v>
      </c>
      <c r="C291" s="103" t="s">
        <v>3857</v>
      </c>
      <c r="D291" s="103">
        <f>VLOOKUP(C291,'[2]PY数据库匹配筛选化合物(未去除重复)'!$B:$Q,12,0)</f>
        <v>0</v>
      </c>
      <c r="E291" s="103">
        <v>12.462999999999999</v>
      </c>
      <c r="F291" s="103" t="s">
        <v>3858</v>
      </c>
      <c r="G291" s="103"/>
      <c r="H291" s="103"/>
      <c r="I291" s="103">
        <v>97.2</v>
      </c>
      <c r="J291" s="103">
        <v>91.7</v>
      </c>
      <c r="K291" s="103">
        <v>100</v>
      </c>
      <c r="L291" s="103">
        <v>753</v>
      </c>
      <c r="M291" s="103">
        <v>857</v>
      </c>
      <c r="N291" s="103" t="s">
        <v>87</v>
      </c>
      <c r="O291" s="103">
        <v>0</v>
      </c>
      <c r="P291" s="103"/>
      <c r="Q291" s="103" t="s">
        <v>87</v>
      </c>
      <c r="R291" s="103">
        <v>3279.5</v>
      </c>
      <c r="S291" s="103"/>
      <c r="T291" s="104" t="s">
        <v>87</v>
      </c>
      <c r="U291" s="104" t="s">
        <v>87</v>
      </c>
      <c r="V291" s="104" t="s">
        <v>87</v>
      </c>
      <c r="W291" s="104">
        <v>3006000.3571428573</v>
      </c>
      <c r="X291" s="104">
        <v>8036.0714285714294</v>
      </c>
      <c r="Y291" s="104"/>
      <c r="Z291" s="90">
        <v>3</v>
      </c>
      <c r="AA291" s="118" t="e">
        <v>#DIV/0!</v>
      </c>
      <c r="AB291" s="118" t="e">
        <v>#DIV/0!</v>
      </c>
      <c r="AC291" s="118" t="e">
        <v>#DIV/0!</v>
      </c>
      <c r="AD291" s="118">
        <v>1</v>
      </c>
      <c r="AE291" s="118">
        <v>0.5</v>
      </c>
      <c r="AF291" s="118">
        <v>0</v>
      </c>
      <c r="AG291" s="90">
        <f t="shared" si="59"/>
        <v>2</v>
      </c>
      <c r="AH291" s="91">
        <f t="shared" si="60"/>
        <v>8036.0714285714294</v>
      </c>
      <c r="AI291" s="91" t="e">
        <f t="shared" si="62"/>
        <v>#VALUE!</v>
      </c>
      <c r="AJ291" s="91" t="e">
        <f t="shared" si="62"/>
        <v>#VALUE!</v>
      </c>
      <c r="AK291" s="91" t="e">
        <f t="shared" si="62"/>
        <v>#VALUE!</v>
      </c>
      <c r="AL291" s="91">
        <f t="shared" si="61"/>
        <v>374.06341940358203</v>
      </c>
      <c r="AM291" s="91">
        <f t="shared" si="61"/>
        <v>1</v>
      </c>
      <c r="AN291" s="91">
        <f t="shared" si="61"/>
        <v>0</v>
      </c>
      <c r="AO291" s="91">
        <f t="shared" si="52"/>
        <v>3014036.4285714286</v>
      </c>
      <c r="AP291" s="91" t="e">
        <f t="shared" si="53"/>
        <v>#VALUE!</v>
      </c>
      <c r="AQ291" s="91" t="e">
        <f t="shared" si="54"/>
        <v>#VALUE!</v>
      </c>
      <c r="AR291" s="91" t="e">
        <f t="shared" si="55"/>
        <v>#VALUE!</v>
      </c>
      <c r="AS291" s="91">
        <f t="shared" si="56"/>
        <v>0.99733378423950225</v>
      </c>
      <c r="AT291" s="91">
        <f t="shared" si="57"/>
        <v>2.6662157604977286E-3</v>
      </c>
      <c r="AU291" s="91">
        <f t="shared" si="58"/>
        <v>0</v>
      </c>
    </row>
    <row r="292" spans="1:47" ht="46.8" x14ac:dyDescent="0.3">
      <c r="A292" s="111">
        <v>246</v>
      </c>
      <c r="B292" s="103" t="s">
        <v>3859</v>
      </c>
      <c r="C292" s="103" t="s">
        <v>3860</v>
      </c>
      <c r="D292" s="103">
        <f>VLOOKUP(C292,'[2]PY数据库匹配筛选化合物(未去除重复)'!$B:$Q,12,0)</f>
        <v>0</v>
      </c>
      <c r="E292" s="103">
        <v>12.516999999999999</v>
      </c>
      <c r="F292" s="103" t="s">
        <v>3861</v>
      </c>
      <c r="G292" s="103"/>
      <c r="H292" s="103"/>
      <c r="I292" s="103">
        <v>98.9</v>
      </c>
      <c r="J292" s="103">
        <v>100</v>
      </c>
      <c r="K292" s="103">
        <v>100</v>
      </c>
      <c r="L292" s="103">
        <v>852</v>
      </c>
      <c r="M292" s="103">
        <v>946</v>
      </c>
      <c r="N292" s="103" t="s">
        <v>87</v>
      </c>
      <c r="O292" s="103">
        <v>0</v>
      </c>
      <c r="P292" s="103"/>
      <c r="Q292" s="103">
        <v>102712565.5</v>
      </c>
      <c r="R292" s="103"/>
      <c r="S292" s="103"/>
      <c r="T292" s="104" t="s">
        <v>87</v>
      </c>
      <c r="U292" s="104" t="s">
        <v>87</v>
      </c>
      <c r="V292" s="104">
        <v>13864759.785714285</v>
      </c>
      <c r="W292" s="104">
        <v>12274495.214285715</v>
      </c>
      <c r="X292" s="104" t="s">
        <v>87</v>
      </c>
      <c r="Y292" s="104" t="s">
        <v>87</v>
      </c>
      <c r="Z292" s="90">
        <v>3</v>
      </c>
      <c r="AA292" s="118" t="e">
        <v>#DIV/0!</v>
      </c>
      <c r="AB292" s="118" t="e">
        <v>#DIV/0!</v>
      </c>
      <c r="AC292" s="118">
        <v>1</v>
      </c>
      <c r="AD292" s="118">
        <v>0.5</v>
      </c>
      <c r="AE292" s="118">
        <v>0</v>
      </c>
      <c r="AF292" s="118">
        <v>0</v>
      </c>
      <c r="AG292" s="90">
        <f t="shared" si="59"/>
        <v>2</v>
      </c>
      <c r="AH292" s="91">
        <f t="shared" si="60"/>
        <v>12274495.214285715</v>
      </c>
      <c r="AI292" s="91" t="e">
        <f t="shared" si="62"/>
        <v>#VALUE!</v>
      </c>
      <c r="AJ292" s="91" t="e">
        <f t="shared" si="62"/>
        <v>#VALUE!</v>
      </c>
      <c r="AK292" s="91">
        <f t="shared" si="62"/>
        <v>1.1295584497501563</v>
      </c>
      <c r="AL292" s="91">
        <f t="shared" si="61"/>
        <v>1</v>
      </c>
      <c r="AM292" s="91" t="e">
        <f t="shared" si="61"/>
        <v>#VALUE!</v>
      </c>
      <c r="AN292" s="91" t="e">
        <f t="shared" si="61"/>
        <v>#VALUE!</v>
      </c>
      <c r="AO292" s="91">
        <f t="shared" si="52"/>
        <v>26139255</v>
      </c>
      <c r="AP292" s="91" t="e">
        <f t="shared" si="53"/>
        <v>#VALUE!</v>
      </c>
      <c r="AQ292" s="91" t="e">
        <f t="shared" si="54"/>
        <v>#VALUE!</v>
      </c>
      <c r="AR292" s="91">
        <f t="shared" si="55"/>
        <v>0.53041908752618561</v>
      </c>
      <c r="AS292" s="91">
        <f t="shared" si="56"/>
        <v>0.46958091247381439</v>
      </c>
      <c r="AT292" s="91" t="e">
        <f t="shared" si="57"/>
        <v>#VALUE!</v>
      </c>
      <c r="AU292" s="91" t="e">
        <f t="shared" si="58"/>
        <v>#VALUE!</v>
      </c>
    </row>
    <row r="293" spans="1:47" ht="31.2" x14ac:dyDescent="0.3">
      <c r="A293" s="111">
        <v>247</v>
      </c>
      <c r="B293" s="103" t="s">
        <v>3862</v>
      </c>
      <c r="C293" s="103" t="s">
        <v>3863</v>
      </c>
      <c r="D293" s="103">
        <f>VLOOKUP(C293,'[2]PY数据库匹配筛选化合物(未去除重复)'!$B:$Q,12,0)</f>
        <v>0</v>
      </c>
      <c r="E293" s="103">
        <v>12.738</v>
      </c>
      <c r="F293" s="103" t="s">
        <v>3864</v>
      </c>
      <c r="G293" s="103"/>
      <c r="H293" s="103"/>
      <c r="I293" s="103">
        <v>98.6</v>
      </c>
      <c r="J293" s="103">
        <v>98.3</v>
      </c>
      <c r="K293" s="103">
        <v>98.7</v>
      </c>
      <c r="L293" s="103">
        <v>877</v>
      </c>
      <c r="M293" s="103">
        <v>954</v>
      </c>
      <c r="N293" s="103" t="s">
        <v>87</v>
      </c>
      <c r="O293" s="103">
        <v>0</v>
      </c>
      <c r="P293" s="103"/>
      <c r="Q293" s="103">
        <v>412655.92857142858</v>
      </c>
      <c r="R293" s="103"/>
      <c r="S293" s="103"/>
      <c r="T293" s="104"/>
      <c r="U293" s="104" t="s">
        <v>87</v>
      </c>
      <c r="V293" s="104"/>
      <c r="W293" s="104" t="s">
        <v>87</v>
      </c>
      <c r="X293" s="104" t="s">
        <v>87</v>
      </c>
      <c r="Y293" s="104"/>
      <c r="Z293" s="90">
        <v>1</v>
      </c>
      <c r="AA293" s="118" t="e">
        <v>#DIV/0!</v>
      </c>
      <c r="AB293" s="118" t="e">
        <v>#DIV/0!</v>
      </c>
      <c r="AC293" s="118" t="e">
        <v>#DIV/0!</v>
      </c>
      <c r="AD293" s="118" t="e">
        <v>#DIV/0!</v>
      </c>
      <c r="AE293" s="118" t="e">
        <v>#DIV/0!</v>
      </c>
      <c r="AF293" s="118" t="e">
        <v>#DIV/0!</v>
      </c>
      <c r="AG293" s="90">
        <f t="shared" si="59"/>
        <v>0</v>
      </c>
      <c r="AH293" s="91">
        <f t="shared" si="60"/>
        <v>0</v>
      </c>
      <c r="AI293" s="91" t="e">
        <f t="shared" si="62"/>
        <v>#DIV/0!</v>
      </c>
      <c r="AJ293" s="91" t="e">
        <f t="shared" si="62"/>
        <v>#VALUE!</v>
      </c>
      <c r="AK293" s="91" t="e">
        <f t="shared" si="62"/>
        <v>#DIV/0!</v>
      </c>
      <c r="AL293" s="91" t="e">
        <f t="shared" si="61"/>
        <v>#VALUE!</v>
      </c>
      <c r="AM293" s="91" t="e">
        <f t="shared" si="61"/>
        <v>#VALUE!</v>
      </c>
      <c r="AN293" s="91" t="e">
        <f t="shared" si="61"/>
        <v>#DIV/0!</v>
      </c>
      <c r="AO293" s="91">
        <f t="shared" si="52"/>
        <v>0</v>
      </c>
      <c r="AP293" s="91" t="e">
        <f t="shared" si="53"/>
        <v>#DIV/0!</v>
      </c>
      <c r="AQ293" s="91" t="e">
        <f t="shared" si="54"/>
        <v>#VALUE!</v>
      </c>
      <c r="AR293" s="91" t="e">
        <f t="shared" si="55"/>
        <v>#DIV/0!</v>
      </c>
      <c r="AS293" s="91" t="e">
        <f t="shared" si="56"/>
        <v>#VALUE!</v>
      </c>
      <c r="AT293" s="91" t="e">
        <f t="shared" si="57"/>
        <v>#VALUE!</v>
      </c>
      <c r="AU293" s="91" t="e">
        <f t="shared" si="58"/>
        <v>#DIV/0!</v>
      </c>
    </row>
    <row r="294" spans="1:47" ht="31.2" x14ac:dyDescent="0.3">
      <c r="A294" s="111">
        <v>248</v>
      </c>
      <c r="B294" s="103" t="s">
        <v>3865</v>
      </c>
      <c r="C294" s="103" t="s">
        <v>3866</v>
      </c>
      <c r="D294" s="103">
        <f>VLOOKUP(C294,'[2]PY数据库匹配筛选化合物(未去除重复)'!$B:$Q,12,0)</f>
        <v>0</v>
      </c>
      <c r="E294" s="103">
        <v>12.782</v>
      </c>
      <c r="F294" s="103" t="s">
        <v>3867</v>
      </c>
      <c r="G294" s="103"/>
      <c r="H294" s="103"/>
      <c r="I294" s="103">
        <v>99.4</v>
      </c>
      <c r="J294" s="103">
        <v>97.5</v>
      </c>
      <c r="K294" s="103">
        <v>100</v>
      </c>
      <c r="L294" s="103">
        <v>823</v>
      </c>
      <c r="M294" s="103">
        <v>967</v>
      </c>
      <c r="N294" s="103" t="s">
        <v>87</v>
      </c>
      <c r="O294" s="103">
        <v>0</v>
      </c>
      <c r="P294" s="103"/>
      <c r="Q294" s="103">
        <v>169051.42857142858</v>
      </c>
      <c r="R294" s="103">
        <v>1889663.5</v>
      </c>
      <c r="S294" s="103"/>
      <c r="T294" s="104" t="s">
        <v>87</v>
      </c>
      <c r="U294" s="104" t="s">
        <v>87</v>
      </c>
      <c r="V294" s="104" t="s">
        <v>87</v>
      </c>
      <c r="W294" s="104">
        <v>515221.42857142858</v>
      </c>
      <c r="X294" s="104" t="s">
        <v>87</v>
      </c>
      <c r="Y294" s="104" t="s">
        <v>87</v>
      </c>
      <c r="Z294" s="90">
        <v>3</v>
      </c>
      <c r="AA294" s="118" t="e">
        <v>#DIV/0!</v>
      </c>
      <c r="AB294" s="118" t="e">
        <v>#DIV/0!</v>
      </c>
      <c r="AC294" s="118" t="e">
        <v>#DIV/0!</v>
      </c>
      <c r="AD294" s="118">
        <v>1</v>
      </c>
      <c r="AE294" s="118">
        <v>0</v>
      </c>
      <c r="AF294" s="118">
        <v>0</v>
      </c>
      <c r="AG294" s="90">
        <f t="shared" si="59"/>
        <v>1</v>
      </c>
      <c r="AH294" s="91">
        <f t="shared" si="60"/>
        <v>515221.42857142858</v>
      </c>
      <c r="AI294" s="91" t="e">
        <f t="shared" si="62"/>
        <v>#VALUE!</v>
      </c>
      <c r="AJ294" s="91" t="e">
        <f t="shared" si="62"/>
        <v>#VALUE!</v>
      </c>
      <c r="AK294" s="91" t="e">
        <f t="shared" si="62"/>
        <v>#VALUE!</v>
      </c>
      <c r="AL294" s="91">
        <f t="shared" si="61"/>
        <v>1</v>
      </c>
      <c r="AM294" s="91" t="e">
        <f t="shared" si="61"/>
        <v>#VALUE!</v>
      </c>
      <c r="AN294" s="91" t="e">
        <f t="shared" si="61"/>
        <v>#VALUE!</v>
      </c>
      <c r="AO294" s="91">
        <f t="shared" si="52"/>
        <v>515221.42857142858</v>
      </c>
      <c r="AP294" s="91" t="e">
        <f t="shared" si="53"/>
        <v>#VALUE!</v>
      </c>
      <c r="AQ294" s="91" t="e">
        <f t="shared" si="54"/>
        <v>#VALUE!</v>
      </c>
      <c r="AR294" s="91" t="e">
        <f t="shared" si="55"/>
        <v>#VALUE!</v>
      </c>
      <c r="AS294" s="91">
        <f t="shared" si="56"/>
        <v>1</v>
      </c>
      <c r="AT294" s="91" t="e">
        <f t="shared" si="57"/>
        <v>#VALUE!</v>
      </c>
      <c r="AU294" s="91" t="e">
        <f t="shared" si="58"/>
        <v>#VALUE!</v>
      </c>
    </row>
    <row r="295" spans="1:47" ht="31.2" x14ac:dyDescent="0.3">
      <c r="A295" s="111">
        <v>249</v>
      </c>
      <c r="B295" s="103" t="s">
        <v>3868</v>
      </c>
      <c r="C295" s="103" t="s">
        <v>3869</v>
      </c>
      <c r="D295" s="103">
        <f>VLOOKUP(C295,'[2]PY数据库匹配筛选化合物(未去除重复)'!$B:$Q,12,0)</f>
        <v>0</v>
      </c>
      <c r="E295" s="103">
        <v>12.813000000000001</v>
      </c>
      <c r="F295" s="103" t="s">
        <v>980</v>
      </c>
      <c r="G295" s="103"/>
      <c r="H295" s="103"/>
      <c r="I295" s="103">
        <v>99.9</v>
      </c>
      <c r="J295" s="103">
        <v>83.1</v>
      </c>
      <c r="K295" s="103">
        <v>100</v>
      </c>
      <c r="L295" s="103">
        <v>785</v>
      </c>
      <c r="M295" s="103">
        <v>996</v>
      </c>
      <c r="N295" s="103" t="s">
        <v>87</v>
      </c>
      <c r="O295" s="103">
        <v>0</v>
      </c>
      <c r="P295" s="103"/>
      <c r="Q295" s="103">
        <v>7547308.5714285718</v>
      </c>
      <c r="R295" s="103" t="s">
        <v>87</v>
      </c>
      <c r="S295" s="103"/>
      <c r="T295" s="104" t="s">
        <v>87</v>
      </c>
      <c r="U295" s="104" t="s">
        <v>87</v>
      </c>
      <c r="V295" s="104" t="s">
        <v>87</v>
      </c>
      <c r="W295" s="104">
        <v>2277522.2857142859</v>
      </c>
      <c r="X295" s="104" t="s">
        <v>87</v>
      </c>
      <c r="Y295" s="104" t="s">
        <v>87</v>
      </c>
      <c r="Z295" s="90">
        <v>2</v>
      </c>
      <c r="AA295" s="118" t="e">
        <v>#DIV/0!</v>
      </c>
      <c r="AB295" s="118" t="e">
        <v>#DIV/0!</v>
      </c>
      <c r="AC295" s="118" t="e">
        <v>#DIV/0!</v>
      </c>
      <c r="AD295" s="118">
        <v>1</v>
      </c>
      <c r="AE295" s="118">
        <v>0</v>
      </c>
      <c r="AF295" s="118">
        <v>0</v>
      </c>
      <c r="AG295" s="90">
        <f t="shared" si="59"/>
        <v>1</v>
      </c>
      <c r="AH295" s="91">
        <f t="shared" si="60"/>
        <v>2277522.2857142859</v>
      </c>
      <c r="AI295" s="91" t="e">
        <f t="shared" si="62"/>
        <v>#VALUE!</v>
      </c>
      <c r="AJ295" s="91" t="e">
        <f t="shared" si="62"/>
        <v>#VALUE!</v>
      </c>
      <c r="AK295" s="91" t="e">
        <f t="shared" si="62"/>
        <v>#VALUE!</v>
      </c>
      <c r="AL295" s="91">
        <f t="shared" si="61"/>
        <v>1</v>
      </c>
      <c r="AM295" s="91" t="e">
        <f t="shared" si="61"/>
        <v>#VALUE!</v>
      </c>
      <c r="AN295" s="91" t="e">
        <f t="shared" si="61"/>
        <v>#VALUE!</v>
      </c>
      <c r="AO295" s="91">
        <f t="shared" si="52"/>
        <v>2277522.2857142859</v>
      </c>
      <c r="AP295" s="91" t="e">
        <f t="shared" si="53"/>
        <v>#VALUE!</v>
      </c>
      <c r="AQ295" s="91" t="e">
        <f t="shared" si="54"/>
        <v>#VALUE!</v>
      </c>
      <c r="AR295" s="91" t="e">
        <f t="shared" si="55"/>
        <v>#VALUE!</v>
      </c>
      <c r="AS295" s="91">
        <f t="shared" si="56"/>
        <v>1</v>
      </c>
      <c r="AT295" s="91" t="e">
        <f t="shared" si="57"/>
        <v>#VALUE!</v>
      </c>
      <c r="AU295" s="91" t="e">
        <f t="shared" si="58"/>
        <v>#VALUE!</v>
      </c>
    </row>
    <row r="296" spans="1:47" ht="46.8" x14ac:dyDescent="0.3">
      <c r="A296" s="111">
        <v>250</v>
      </c>
      <c r="B296" s="103" t="s">
        <v>3870</v>
      </c>
      <c r="C296" s="103" t="s">
        <v>3871</v>
      </c>
      <c r="D296" s="103">
        <f>VLOOKUP(C296,'[2]PY数据库匹配筛选化合物(未去除重复)'!$B:$Q,12,0)</f>
        <v>0</v>
      </c>
      <c r="E296" s="103">
        <v>12.882999999999999</v>
      </c>
      <c r="F296" s="103" t="s">
        <v>3872</v>
      </c>
      <c r="G296" s="103"/>
      <c r="H296" s="103"/>
      <c r="I296" s="103">
        <v>98.6</v>
      </c>
      <c r="J296" s="103">
        <v>93.1</v>
      </c>
      <c r="K296" s="103">
        <v>100</v>
      </c>
      <c r="L296" s="103">
        <v>849</v>
      </c>
      <c r="M296" s="103">
        <v>931</v>
      </c>
      <c r="N296" s="103" t="s">
        <v>87</v>
      </c>
      <c r="O296" s="103">
        <v>0</v>
      </c>
      <c r="P296" s="103"/>
      <c r="Q296" s="103">
        <v>1861340.0000000002</v>
      </c>
      <c r="R296" s="103" t="s">
        <v>87</v>
      </c>
      <c r="S296" s="103"/>
      <c r="T296" s="104" t="s">
        <v>87</v>
      </c>
      <c r="U296" s="104" t="s">
        <v>87</v>
      </c>
      <c r="V296" s="104" t="s">
        <v>87</v>
      </c>
      <c r="W296" s="104">
        <v>689050.28571428568</v>
      </c>
      <c r="X296" s="104" t="s">
        <v>87</v>
      </c>
      <c r="Y296" s="104" t="s">
        <v>87</v>
      </c>
      <c r="Z296" s="90">
        <v>2</v>
      </c>
      <c r="AA296" s="118" t="e">
        <v>#DIV/0!</v>
      </c>
      <c r="AB296" s="118" t="e">
        <v>#DIV/0!</v>
      </c>
      <c r="AC296" s="118" t="e">
        <v>#DIV/0!</v>
      </c>
      <c r="AD296" s="118">
        <v>1</v>
      </c>
      <c r="AE296" s="118">
        <v>0</v>
      </c>
      <c r="AF296" s="118">
        <v>0</v>
      </c>
      <c r="AG296" s="90">
        <f t="shared" si="59"/>
        <v>1</v>
      </c>
      <c r="AH296" s="91">
        <f t="shared" si="60"/>
        <v>689050.28571428568</v>
      </c>
      <c r="AI296" s="91" t="e">
        <f t="shared" si="62"/>
        <v>#VALUE!</v>
      </c>
      <c r="AJ296" s="91" t="e">
        <f t="shared" si="62"/>
        <v>#VALUE!</v>
      </c>
      <c r="AK296" s="91" t="e">
        <f t="shared" si="62"/>
        <v>#VALUE!</v>
      </c>
      <c r="AL296" s="91">
        <f t="shared" si="61"/>
        <v>1</v>
      </c>
      <c r="AM296" s="91" t="e">
        <f t="shared" si="61"/>
        <v>#VALUE!</v>
      </c>
      <c r="AN296" s="91" t="e">
        <f t="shared" si="61"/>
        <v>#VALUE!</v>
      </c>
      <c r="AO296" s="91">
        <f t="shared" si="52"/>
        <v>689050.28571428568</v>
      </c>
      <c r="AP296" s="91" t="e">
        <f t="shared" si="53"/>
        <v>#VALUE!</v>
      </c>
      <c r="AQ296" s="91" t="e">
        <f t="shared" si="54"/>
        <v>#VALUE!</v>
      </c>
      <c r="AR296" s="91" t="e">
        <f t="shared" si="55"/>
        <v>#VALUE!</v>
      </c>
      <c r="AS296" s="91">
        <f t="shared" si="56"/>
        <v>1</v>
      </c>
      <c r="AT296" s="91" t="e">
        <f t="shared" si="57"/>
        <v>#VALUE!</v>
      </c>
      <c r="AU296" s="91" t="e">
        <f t="shared" si="58"/>
        <v>#VALUE!</v>
      </c>
    </row>
    <row r="297" spans="1:47" ht="31.2" x14ac:dyDescent="0.3">
      <c r="A297" s="111">
        <v>251</v>
      </c>
      <c r="B297" s="103" t="s">
        <v>3873</v>
      </c>
      <c r="C297" s="103" t="s">
        <v>3874</v>
      </c>
      <c r="D297" s="103">
        <f>VLOOKUP(C297,'[2]PY数据库匹配筛选化合物(未去除重复)'!$B:$Q,12,0)</f>
        <v>0</v>
      </c>
      <c r="E297" s="103">
        <v>12.923999999999999</v>
      </c>
      <c r="F297" s="103" t="s">
        <v>3875</v>
      </c>
      <c r="G297" s="103"/>
      <c r="H297" s="103"/>
      <c r="I297" s="103">
        <v>97.3</v>
      </c>
      <c r="J297" s="103">
        <v>91</v>
      </c>
      <c r="K297" s="103">
        <v>100</v>
      </c>
      <c r="L297" s="103">
        <v>777</v>
      </c>
      <c r="M297" s="103">
        <v>866</v>
      </c>
      <c r="N297" s="103" t="s">
        <v>87</v>
      </c>
      <c r="O297" s="103">
        <v>0</v>
      </c>
      <c r="P297" s="103"/>
      <c r="Q297" s="103">
        <v>576795.71428571432</v>
      </c>
      <c r="R297" s="103">
        <v>3208.5</v>
      </c>
      <c r="S297" s="103"/>
      <c r="T297" s="104" t="s">
        <v>87</v>
      </c>
      <c r="U297" s="104" t="s">
        <v>87</v>
      </c>
      <c r="V297" s="104" t="s">
        <v>87</v>
      </c>
      <c r="W297" s="104">
        <v>202794.85714285713</v>
      </c>
      <c r="X297" s="104">
        <v>45241.142857142855</v>
      </c>
      <c r="Y297" s="104" t="s">
        <v>87</v>
      </c>
      <c r="Z297" s="90">
        <v>4</v>
      </c>
      <c r="AA297" s="118" t="e">
        <v>#DIV/0!</v>
      </c>
      <c r="AB297" s="118" t="e">
        <v>#DIV/0!</v>
      </c>
      <c r="AC297" s="118" t="e">
        <v>#DIV/0!</v>
      </c>
      <c r="AD297" s="118">
        <v>1</v>
      </c>
      <c r="AE297" s="118">
        <v>0.5</v>
      </c>
      <c r="AF297" s="118">
        <v>0</v>
      </c>
      <c r="AG297" s="90">
        <f t="shared" si="59"/>
        <v>2</v>
      </c>
      <c r="AH297" s="91">
        <f t="shared" si="60"/>
        <v>45241.142857142855</v>
      </c>
      <c r="AI297" s="91" t="e">
        <f t="shared" si="62"/>
        <v>#VALUE!</v>
      </c>
      <c r="AJ297" s="91" t="e">
        <f t="shared" si="62"/>
        <v>#VALUE!</v>
      </c>
      <c r="AK297" s="91" t="e">
        <f t="shared" si="62"/>
        <v>#VALUE!</v>
      </c>
      <c r="AL297" s="91">
        <f t="shared" si="61"/>
        <v>4.4825317031273686</v>
      </c>
      <c r="AM297" s="91">
        <f t="shared" si="61"/>
        <v>1</v>
      </c>
      <c r="AN297" s="91" t="e">
        <f t="shared" si="61"/>
        <v>#VALUE!</v>
      </c>
      <c r="AO297" s="91">
        <f t="shared" si="52"/>
        <v>248036</v>
      </c>
      <c r="AP297" s="91" t="e">
        <f t="shared" si="53"/>
        <v>#VALUE!</v>
      </c>
      <c r="AQ297" s="91" t="e">
        <f t="shared" si="54"/>
        <v>#VALUE!</v>
      </c>
      <c r="AR297" s="91" t="e">
        <f t="shared" si="55"/>
        <v>#VALUE!</v>
      </c>
      <c r="AS297" s="91">
        <f t="shared" si="56"/>
        <v>0.8176025139207902</v>
      </c>
      <c r="AT297" s="91">
        <f t="shared" si="57"/>
        <v>0.18239748607920969</v>
      </c>
      <c r="AU297" s="91" t="e">
        <f t="shared" si="58"/>
        <v>#VALUE!</v>
      </c>
    </row>
    <row r="298" spans="1:47" ht="46.8" x14ac:dyDescent="0.3">
      <c r="A298" s="111">
        <v>252</v>
      </c>
      <c r="B298" s="103" t="s">
        <v>3876</v>
      </c>
      <c r="C298" s="103" t="s">
        <v>3877</v>
      </c>
      <c r="D298" s="103">
        <f>VLOOKUP(C298,'[2]PY数据库匹配筛选化合物(未去除重复)'!$B:$Q,12,0)</f>
        <v>0</v>
      </c>
      <c r="E298" s="103">
        <v>12.946</v>
      </c>
      <c r="F298" s="103" t="s">
        <v>1230</v>
      </c>
      <c r="G298" s="103"/>
      <c r="H298" s="103"/>
      <c r="I298" s="103">
        <v>98.1</v>
      </c>
      <c r="J298" s="103">
        <v>97.3</v>
      </c>
      <c r="K298" s="103">
        <v>100</v>
      </c>
      <c r="L298" s="103">
        <v>776</v>
      </c>
      <c r="M298" s="103">
        <v>905</v>
      </c>
      <c r="N298" s="103" t="s">
        <v>87</v>
      </c>
      <c r="O298" s="103">
        <v>0</v>
      </c>
      <c r="P298" s="103"/>
      <c r="Q298" s="103">
        <v>234168.57142857145</v>
      </c>
      <c r="R298" s="103">
        <v>2468010.5</v>
      </c>
      <c r="S298" s="103"/>
      <c r="T298" s="104" t="s">
        <v>87</v>
      </c>
      <c r="U298" s="104" t="s">
        <v>87</v>
      </c>
      <c r="V298" s="104" t="s">
        <v>87</v>
      </c>
      <c r="W298" s="104">
        <v>684473.71428571432</v>
      </c>
      <c r="X298" s="104" t="s">
        <v>87</v>
      </c>
      <c r="Y298" s="104" t="s">
        <v>87</v>
      </c>
      <c r="Z298" s="90">
        <v>3</v>
      </c>
      <c r="AA298" s="118" t="e">
        <v>#DIV/0!</v>
      </c>
      <c r="AB298" s="118" t="e">
        <v>#DIV/0!</v>
      </c>
      <c r="AC298" s="118" t="e">
        <v>#DIV/0!</v>
      </c>
      <c r="AD298" s="118">
        <v>1</v>
      </c>
      <c r="AE298" s="118">
        <v>0</v>
      </c>
      <c r="AF298" s="118">
        <v>0</v>
      </c>
      <c r="AG298" s="90">
        <f t="shared" si="59"/>
        <v>1</v>
      </c>
      <c r="AH298" s="91">
        <f t="shared" si="60"/>
        <v>684473.71428571432</v>
      </c>
      <c r="AI298" s="91" t="e">
        <f t="shared" si="62"/>
        <v>#VALUE!</v>
      </c>
      <c r="AJ298" s="91" t="e">
        <f t="shared" si="62"/>
        <v>#VALUE!</v>
      </c>
      <c r="AK298" s="91" t="e">
        <f t="shared" si="62"/>
        <v>#VALUE!</v>
      </c>
      <c r="AL298" s="91">
        <f t="shared" si="61"/>
        <v>1</v>
      </c>
      <c r="AM298" s="91" t="e">
        <f t="shared" si="61"/>
        <v>#VALUE!</v>
      </c>
      <c r="AN298" s="91" t="e">
        <f t="shared" si="61"/>
        <v>#VALUE!</v>
      </c>
      <c r="AO298" s="91">
        <f t="shared" si="52"/>
        <v>684473.71428571432</v>
      </c>
      <c r="AP298" s="91" t="e">
        <f t="shared" si="53"/>
        <v>#VALUE!</v>
      </c>
      <c r="AQ298" s="91" t="e">
        <f t="shared" si="54"/>
        <v>#VALUE!</v>
      </c>
      <c r="AR298" s="91" t="e">
        <f t="shared" si="55"/>
        <v>#VALUE!</v>
      </c>
      <c r="AS298" s="91">
        <f t="shared" si="56"/>
        <v>1</v>
      </c>
      <c r="AT298" s="91" t="e">
        <f t="shared" si="57"/>
        <v>#VALUE!</v>
      </c>
      <c r="AU298" s="91" t="e">
        <f t="shared" si="58"/>
        <v>#VALUE!</v>
      </c>
    </row>
    <row r="299" spans="1:47" ht="46.8" x14ac:dyDescent="0.3">
      <c r="A299" s="111">
        <v>253</v>
      </c>
      <c r="B299" s="103" t="s">
        <v>3878</v>
      </c>
      <c r="C299" s="103" t="s">
        <v>3879</v>
      </c>
      <c r="D299" s="103">
        <f>VLOOKUP(C299,'[2]PY数据库匹配筛选化合物(未去除重复)'!$B:$Q,12,0)</f>
        <v>0</v>
      </c>
      <c r="E299" s="103">
        <v>12.994999999999999</v>
      </c>
      <c r="F299" s="103" t="s">
        <v>3880</v>
      </c>
      <c r="G299" s="103"/>
      <c r="H299" s="103"/>
      <c r="I299" s="103">
        <v>98.3</v>
      </c>
      <c r="J299" s="103">
        <v>90.7</v>
      </c>
      <c r="K299" s="103">
        <v>100</v>
      </c>
      <c r="L299" s="103">
        <v>788</v>
      </c>
      <c r="M299" s="103">
        <v>914</v>
      </c>
      <c r="N299" s="103" t="s">
        <v>87</v>
      </c>
      <c r="O299" s="103">
        <v>0</v>
      </c>
      <c r="P299" s="103"/>
      <c r="Q299" s="103">
        <v>687024.2857142858</v>
      </c>
      <c r="R299" s="103">
        <v>11026</v>
      </c>
      <c r="S299" s="103"/>
      <c r="T299" s="104">
        <v>7535.1428571428569</v>
      </c>
      <c r="U299" s="104" t="s">
        <v>87</v>
      </c>
      <c r="V299" s="104">
        <v>1385.1428571428571</v>
      </c>
      <c r="W299" s="104">
        <v>162438.57142857142</v>
      </c>
      <c r="X299" s="104">
        <v>4053.1428571428573</v>
      </c>
      <c r="Y299" s="104">
        <v>3794</v>
      </c>
      <c r="Z299" s="90">
        <v>7</v>
      </c>
      <c r="AA299" s="118">
        <v>1</v>
      </c>
      <c r="AB299" s="118">
        <v>0</v>
      </c>
      <c r="AC299" s="118">
        <v>0.5</v>
      </c>
      <c r="AD299" s="118">
        <v>0.33333333333333331</v>
      </c>
      <c r="AE299" s="118">
        <v>0.25</v>
      </c>
      <c r="AF299" s="118">
        <v>0.2</v>
      </c>
      <c r="AG299" s="90">
        <f t="shared" si="59"/>
        <v>5</v>
      </c>
      <c r="AH299" s="91">
        <f t="shared" si="60"/>
        <v>1385.1428571428571</v>
      </c>
      <c r="AI299" s="91">
        <f t="shared" si="62"/>
        <v>5.4399752475247523</v>
      </c>
      <c r="AJ299" s="91" t="e">
        <f t="shared" si="62"/>
        <v>#VALUE!</v>
      </c>
      <c r="AK299" s="91">
        <f t="shared" si="62"/>
        <v>1</v>
      </c>
      <c r="AL299" s="91">
        <f t="shared" si="61"/>
        <v>117.27207095709571</v>
      </c>
      <c r="AM299" s="91">
        <f t="shared" si="61"/>
        <v>2.9261551155115515</v>
      </c>
      <c r="AN299" s="91">
        <f t="shared" si="61"/>
        <v>2.7390676567656764</v>
      </c>
      <c r="AO299" s="91">
        <f t="shared" si="52"/>
        <v>179206</v>
      </c>
      <c r="AP299" s="91">
        <f t="shared" si="53"/>
        <v>4.2047380428907835E-2</v>
      </c>
      <c r="AQ299" s="91" t="e">
        <f t="shared" si="54"/>
        <v>#VALUE!</v>
      </c>
      <c r="AR299" s="91">
        <f t="shared" si="55"/>
        <v>7.7293330421015875E-3</v>
      </c>
      <c r="AS299" s="91">
        <f t="shared" si="56"/>
        <v>0.90643489296436175</v>
      </c>
      <c r="AT299" s="91">
        <f t="shared" si="57"/>
        <v>2.2617227420638021E-2</v>
      </c>
      <c r="AU299" s="91">
        <f t="shared" si="58"/>
        <v>2.1171166143990713E-2</v>
      </c>
    </row>
    <row r="300" spans="1:47" ht="31.2" x14ac:dyDescent="0.3">
      <c r="A300" s="111">
        <v>254</v>
      </c>
      <c r="B300" s="103" t="s">
        <v>3881</v>
      </c>
      <c r="C300" s="103" t="s">
        <v>3882</v>
      </c>
      <c r="D300" s="103">
        <f>VLOOKUP(C300,'[2]PY数据库匹配筛选化合物(未去除重复)'!$B:$Q,12,0)</f>
        <v>0</v>
      </c>
      <c r="E300" s="103">
        <v>13.013999999999999</v>
      </c>
      <c r="F300" s="103" t="s">
        <v>1232</v>
      </c>
      <c r="G300" s="103"/>
      <c r="H300" s="103"/>
      <c r="I300" s="103">
        <v>96.3</v>
      </c>
      <c r="J300" s="103">
        <v>96</v>
      </c>
      <c r="K300" s="103">
        <v>100</v>
      </c>
      <c r="L300" s="103">
        <v>773</v>
      </c>
      <c r="M300" s="103">
        <v>814</v>
      </c>
      <c r="N300" s="103" t="s">
        <v>87</v>
      </c>
      <c r="O300" s="103">
        <v>0</v>
      </c>
      <c r="P300" s="103"/>
      <c r="Q300" s="103">
        <v>284190</v>
      </c>
      <c r="R300" s="103">
        <v>2476.5</v>
      </c>
      <c r="S300" s="103"/>
      <c r="T300" s="104" t="s">
        <v>87</v>
      </c>
      <c r="U300" s="104" t="s">
        <v>87</v>
      </c>
      <c r="V300" s="104" t="s">
        <v>87</v>
      </c>
      <c r="W300" s="104">
        <v>135187.14285714287</v>
      </c>
      <c r="X300" s="104" t="s">
        <v>87</v>
      </c>
      <c r="Y300" s="104" t="s">
        <v>87</v>
      </c>
      <c r="Z300" s="90">
        <v>3</v>
      </c>
      <c r="AA300" s="118" t="e">
        <v>#DIV/0!</v>
      </c>
      <c r="AB300" s="118" t="e">
        <v>#DIV/0!</v>
      </c>
      <c r="AC300" s="118" t="e">
        <v>#DIV/0!</v>
      </c>
      <c r="AD300" s="118">
        <v>1</v>
      </c>
      <c r="AE300" s="118">
        <v>0</v>
      </c>
      <c r="AF300" s="118">
        <v>0</v>
      </c>
      <c r="AG300" s="90">
        <f t="shared" si="59"/>
        <v>1</v>
      </c>
      <c r="AH300" s="91">
        <f t="shared" si="60"/>
        <v>135187.14285714287</v>
      </c>
      <c r="AI300" s="91" t="e">
        <f t="shared" si="62"/>
        <v>#VALUE!</v>
      </c>
      <c r="AJ300" s="91" t="e">
        <f t="shared" si="62"/>
        <v>#VALUE!</v>
      </c>
      <c r="AK300" s="91" t="e">
        <f t="shared" si="62"/>
        <v>#VALUE!</v>
      </c>
      <c r="AL300" s="91">
        <f t="shared" si="61"/>
        <v>1</v>
      </c>
      <c r="AM300" s="91" t="e">
        <f t="shared" si="61"/>
        <v>#VALUE!</v>
      </c>
      <c r="AN300" s="91" t="e">
        <f t="shared" si="61"/>
        <v>#VALUE!</v>
      </c>
      <c r="AO300" s="91">
        <f t="shared" si="52"/>
        <v>135187.14285714287</v>
      </c>
      <c r="AP300" s="91" t="e">
        <f t="shared" si="53"/>
        <v>#VALUE!</v>
      </c>
      <c r="AQ300" s="91" t="e">
        <f t="shared" si="54"/>
        <v>#VALUE!</v>
      </c>
      <c r="AR300" s="91" t="e">
        <f t="shared" si="55"/>
        <v>#VALUE!</v>
      </c>
      <c r="AS300" s="91">
        <f t="shared" si="56"/>
        <v>1</v>
      </c>
      <c r="AT300" s="91" t="e">
        <f t="shared" si="57"/>
        <v>#VALUE!</v>
      </c>
      <c r="AU300" s="91" t="e">
        <f t="shared" si="58"/>
        <v>#VALUE!</v>
      </c>
    </row>
    <row r="301" spans="1:47" ht="31.2" x14ac:dyDescent="0.3">
      <c r="A301" s="111">
        <v>255</v>
      </c>
      <c r="B301" s="103" t="s">
        <v>3883</v>
      </c>
      <c r="C301" s="103" t="s">
        <v>3884</v>
      </c>
      <c r="D301" s="103">
        <f>VLOOKUP(C301,'[2]PY数据库匹配筛选化合物(未去除重复)'!$B:$Q,12,0)</f>
        <v>0</v>
      </c>
      <c r="E301" s="103">
        <v>13.087999999999999</v>
      </c>
      <c r="F301" s="103" t="s">
        <v>3885</v>
      </c>
      <c r="G301" s="103"/>
      <c r="H301" s="103"/>
      <c r="I301" s="103">
        <v>95.8</v>
      </c>
      <c r="J301" s="103">
        <v>99.5</v>
      </c>
      <c r="K301" s="103">
        <v>99.5</v>
      </c>
      <c r="L301" s="103">
        <v>777</v>
      </c>
      <c r="M301" s="103">
        <v>796</v>
      </c>
      <c r="N301" s="103"/>
      <c r="O301" s="103"/>
      <c r="P301" s="103"/>
      <c r="Q301" s="103">
        <v>2659652.2142857146</v>
      </c>
      <c r="R301" s="103">
        <v>4574.5</v>
      </c>
      <c r="S301" s="103"/>
      <c r="T301" s="104" t="s">
        <v>87</v>
      </c>
      <c r="U301" s="104" t="s">
        <v>87</v>
      </c>
      <c r="V301" s="104"/>
      <c r="W301" s="104">
        <v>872220.21428571432</v>
      </c>
      <c r="X301" s="104"/>
      <c r="Y301" s="104"/>
      <c r="Z301" s="90">
        <v>3</v>
      </c>
      <c r="AA301" s="118" t="e">
        <v>#DIV/0!</v>
      </c>
      <c r="AB301" s="118" t="e">
        <v>#DIV/0!</v>
      </c>
      <c r="AC301" s="118" t="e">
        <v>#DIV/0!</v>
      </c>
      <c r="AD301" s="118">
        <v>1</v>
      </c>
      <c r="AE301" s="118">
        <v>0</v>
      </c>
      <c r="AF301" s="118">
        <v>0</v>
      </c>
      <c r="AG301" s="90">
        <f t="shared" si="59"/>
        <v>1</v>
      </c>
      <c r="AH301" s="91">
        <f t="shared" si="60"/>
        <v>872220.21428571432</v>
      </c>
      <c r="AI301" s="91" t="e">
        <f t="shared" si="62"/>
        <v>#VALUE!</v>
      </c>
      <c r="AJ301" s="91" t="e">
        <f t="shared" si="62"/>
        <v>#VALUE!</v>
      </c>
      <c r="AK301" s="91">
        <f t="shared" si="62"/>
        <v>0</v>
      </c>
      <c r="AL301" s="91">
        <f t="shared" si="61"/>
        <v>1</v>
      </c>
      <c r="AM301" s="91">
        <f t="shared" si="61"/>
        <v>0</v>
      </c>
      <c r="AN301" s="91">
        <f t="shared" si="61"/>
        <v>0</v>
      </c>
      <c r="AO301" s="91">
        <f t="shared" si="52"/>
        <v>872220.21428571432</v>
      </c>
      <c r="AP301" s="91" t="e">
        <f t="shared" si="53"/>
        <v>#VALUE!</v>
      </c>
      <c r="AQ301" s="91" t="e">
        <f t="shared" si="54"/>
        <v>#VALUE!</v>
      </c>
      <c r="AR301" s="91">
        <f t="shared" si="55"/>
        <v>0</v>
      </c>
      <c r="AS301" s="91">
        <f t="shared" si="56"/>
        <v>1</v>
      </c>
      <c r="AT301" s="91">
        <f t="shared" si="57"/>
        <v>0</v>
      </c>
      <c r="AU301" s="91">
        <f t="shared" si="58"/>
        <v>0</v>
      </c>
    </row>
    <row r="302" spans="1:47" ht="31.2" x14ac:dyDescent="0.3">
      <c r="A302" s="111">
        <v>256</v>
      </c>
      <c r="B302" s="103" t="s">
        <v>3886</v>
      </c>
      <c r="C302" s="103" t="s">
        <v>3823</v>
      </c>
      <c r="D302" s="103">
        <f>VLOOKUP(C302,'[2]PY数据库匹配筛选化合物(未去除重复)'!$B:$Q,12,0)</f>
        <v>0</v>
      </c>
      <c r="E302" s="103">
        <v>13.099</v>
      </c>
      <c r="F302" s="103" t="s">
        <v>1925</v>
      </c>
      <c r="G302" s="103"/>
      <c r="H302" s="103"/>
      <c r="I302" s="103">
        <v>99.6</v>
      </c>
      <c r="J302" s="103">
        <v>100</v>
      </c>
      <c r="K302" s="103">
        <v>100</v>
      </c>
      <c r="L302" s="103">
        <v>801</v>
      </c>
      <c r="M302" s="103">
        <v>978</v>
      </c>
      <c r="N302" s="103" t="s">
        <v>87</v>
      </c>
      <c r="O302" s="103">
        <v>0</v>
      </c>
      <c r="P302" s="103"/>
      <c r="Q302" s="103">
        <v>18896728.571428571</v>
      </c>
      <c r="R302" s="103" t="s">
        <v>87</v>
      </c>
      <c r="S302" s="103"/>
      <c r="T302" s="104" t="s">
        <v>87</v>
      </c>
      <c r="U302" s="104" t="s">
        <v>87</v>
      </c>
      <c r="V302" s="104" t="s">
        <v>87</v>
      </c>
      <c r="W302" s="104">
        <v>7497007.7142857146</v>
      </c>
      <c r="X302" s="104" t="s">
        <v>87</v>
      </c>
      <c r="Y302" s="104" t="s">
        <v>87</v>
      </c>
      <c r="Z302" s="90">
        <v>2</v>
      </c>
      <c r="AA302" s="118" t="e">
        <v>#DIV/0!</v>
      </c>
      <c r="AB302" s="118" t="e">
        <v>#DIV/0!</v>
      </c>
      <c r="AC302" s="118" t="e">
        <v>#DIV/0!</v>
      </c>
      <c r="AD302" s="118">
        <v>1</v>
      </c>
      <c r="AE302" s="118">
        <v>0</v>
      </c>
      <c r="AF302" s="118">
        <v>0</v>
      </c>
      <c r="AG302" s="90">
        <f t="shared" si="59"/>
        <v>1</v>
      </c>
      <c r="AH302" s="91">
        <f t="shared" si="60"/>
        <v>7497007.7142857146</v>
      </c>
      <c r="AI302" s="91" t="e">
        <f t="shared" si="62"/>
        <v>#VALUE!</v>
      </c>
      <c r="AJ302" s="91" t="e">
        <f t="shared" si="62"/>
        <v>#VALUE!</v>
      </c>
      <c r="AK302" s="91" t="e">
        <f t="shared" si="62"/>
        <v>#VALUE!</v>
      </c>
      <c r="AL302" s="91">
        <f t="shared" si="61"/>
        <v>1</v>
      </c>
      <c r="AM302" s="91" t="e">
        <f t="shared" si="61"/>
        <v>#VALUE!</v>
      </c>
      <c r="AN302" s="91" t="e">
        <f t="shared" si="61"/>
        <v>#VALUE!</v>
      </c>
      <c r="AO302" s="91">
        <f t="shared" ref="AO302:AO365" si="63">SUM(T302:Y302)</f>
        <v>7497007.7142857146</v>
      </c>
      <c r="AP302" s="91" t="e">
        <f t="shared" ref="AP302:AP365" si="64">T302/$AO302</f>
        <v>#VALUE!</v>
      </c>
      <c r="AQ302" s="91" t="e">
        <f t="shared" ref="AQ302:AQ365" si="65">U302/$AO302</f>
        <v>#VALUE!</v>
      </c>
      <c r="AR302" s="91" t="e">
        <f t="shared" ref="AR302:AR365" si="66">V302/$AO302</f>
        <v>#VALUE!</v>
      </c>
      <c r="AS302" s="91">
        <f t="shared" ref="AS302:AS365" si="67">W302/$AO302</f>
        <v>1</v>
      </c>
      <c r="AT302" s="91" t="e">
        <f t="shared" ref="AT302:AT365" si="68">X302/$AO302</f>
        <v>#VALUE!</v>
      </c>
      <c r="AU302" s="91" t="e">
        <f t="shared" ref="AU302:AU365" si="69">Y302/$AO302</f>
        <v>#VALUE!</v>
      </c>
    </row>
    <row r="303" spans="1:47" ht="31.2" x14ac:dyDescent="0.3">
      <c r="A303" s="111">
        <v>257</v>
      </c>
      <c r="B303" s="103" t="s">
        <v>3887</v>
      </c>
      <c r="C303" s="103" t="s">
        <v>3888</v>
      </c>
      <c r="D303" s="103">
        <f>VLOOKUP(C303,'[2]PY数据库匹配筛选化合物(未去除重复)'!$B:$Q,12,0)</f>
        <v>0</v>
      </c>
      <c r="E303" s="103">
        <v>13.11</v>
      </c>
      <c r="F303" s="103" t="s">
        <v>3889</v>
      </c>
      <c r="G303" s="103"/>
      <c r="H303" s="103"/>
      <c r="I303" s="103">
        <v>98.7</v>
      </c>
      <c r="J303" s="103">
        <v>100</v>
      </c>
      <c r="K303" s="103">
        <v>100</v>
      </c>
      <c r="L303" s="103">
        <v>756</v>
      </c>
      <c r="M303" s="103">
        <v>936</v>
      </c>
      <c r="N303" s="103" t="s">
        <v>87</v>
      </c>
      <c r="O303" s="103">
        <v>0</v>
      </c>
      <c r="P303" s="103"/>
      <c r="Q303" s="103">
        <v>242262.00000000003</v>
      </c>
      <c r="R303" s="103">
        <v>288496.5</v>
      </c>
      <c r="S303" s="103"/>
      <c r="T303" s="104" t="s">
        <v>87</v>
      </c>
      <c r="U303" s="104" t="s">
        <v>87</v>
      </c>
      <c r="V303" s="104">
        <v>386490</v>
      </c>
      <c r="W303" s="104">
        <v>2281.7142857142853</v>
      </c>
      <c r="X303" s="104">
        <v>2860.5714285714284</v>
      </c>
      <c r="Y303" s="104" t="s">
        <v>87</v>
      </c>
      <c r="Z303" s="90">
        <v>5</v>
      </c>
      <c r="AA303" s="118" t="e">
        <v>#DIV/0!</v>
      </c>
      <c r="AB303" s="118" t="e">
        <v>#DIV/0!</v>
      </c>
      <c r="AC303" s="118">
        <v>1</v>
      </c>
      <c r="AD303" s="118">
        <v>0.5</v>
      </c>
      <c r="AE303" s="118">
        <v>0.33333333333333331</v>
      </c>
      <c r="AF303" s="118">
        <v>0</v>
      </c>
      <c r="AG303" s="90">
        <f t="shared" si="59"/>
        <v>3</v>
      </c>
      <c r="AH303" s="91">
        <f t="shared" si="60"/>
        <v>2281.7142857142853</v>
      </c>
      <c r="AI303" s="91" t="e">
        <f t="shared" si="62"/>
        <v>#VALUE!</v>
      </c>
      <c r="AJ303" s="91" t="e">
        <f t="shared" si="62"/>
        <v>#VALUE!</v>
      </c>
      <c r="AK303" s="91">
        <f t="shared" si="62"/>
        <v>169.38580015026298</v>
      </c>
      <c r="AL303" s="91">
        <f t="shared" si="61"/>
        <v>1</v>
      </c>
      <c r="AM303" s="91">
        <f t="shared" si="61"/>
        <v>1.2536939644377663</v>
      </c>
      <c r="AN303" s="91" t="e">
        <f t="shared" si="61"/>
        <v>#VALUE!</v>
      </c>
      <c r="AO303" s="91">
        <f t="shared" si="63"/>
        <v>391632.28571428568</v>
      </c>
      <c r="AP303" s="91" t="e">
        <f t="shared" si="64"/>
        <v>#VALUE!</v>
      </c>
      <c r="AQ303" s="91" t="e">
        <f t="shared" si="65"/>
        <v>#VALUE!</v>
      </c>
      <c r="AR303" s="91">
        <f t="shared" si="66"/>
        <v>0.98686960727738049</v>
      </c>
      <c r="AS303" s="91">
        <f t="shared" si="67"/>
        <v>5.8261649229269727E-3</v>
      </c>
      <c r="AT303" s="91">
        <f t="shared" si="68"/>
        <v>7.3042277996925691E-3</v>
      </c>
      <c r="AU303" s="91" t="e">
        <f t="shared" si="69"/>
        <v>#VALUE!</v>
      </c>
    </row>
    <row r="304" spans="1:47" ht="31.2" x14ac:dyDescent="0.3">
      <c r="A304" s="111">
        <v>258</v>
      </c>
      <c r="B304" s="103" t="s">
        <v>3890</v>
      </c>
      <c r="C304" s="103" t="s">
        <v>3891</v>
      </c>
      <c r="D304" s="103">
        <f>VLOOKUP(C304,'[2]PY数据库匹配筛选化合物(未去除重复)'!$B:$Q,12,0)</f>
        <v>0</v>
      </c>
      <c r="E304" s="103">
        <v>13.207000000000001</v>
      </c>
      <c r="F304" s="103" t="s">
        <v>2822</v>
      </c>
      <c r="G304" s="103"/>
      <c r="H304" s="103"/>
      <c r="I304" s="103">
        <v>98.3</v>
      </c>
      <c r="J304" s="103">
        <v>93.9</v>
      </c>
      <c r="K304" s="103">
        <v>100</v>
      </c>
      <c r="L304" s="103">
        <v>781</v>
      </c>
      <c r="M304" s="103">
        <v>912</v>
      </c>
      <c r="N304" s="103" t="s">
        <v>87</v>
      </c>
      <c r="O304" s="103">
        <v>0</v>
      </c>
      <c r="P304" s="103"/>
      <c r="Q304" s="103">
        <v>10071991.428571429</v>
      </c>
      <c r="R304" s="103">
        <v>6803648.5</v>
      </c>
      <c r="S304" s="103"/>
      <c r="T304" s="104" t="s">
        <v>87</v>
      </c>
      <c r="U304" s="104" t="s">
        <v>87</v>
      </c>
      <c r="V304" s="104" t="s">
        <v>87</v>
      </c>
      <c r="W304" s="104">
        <v>39238929.428571425</v>
      </c>
      <c r="X304" s="104">
        <v>5753520.2857142854</v>
      </c>
      <c r="Y304" s="104" t="s">
        <v>87</v>
      </c>
      <c r="Z304" s="90">
        <v>4</v>
      </c>
      <c r="AA304" s="118" t="e">
        <v>#DIV/0!</v>
      </c>
      <c r="AB304" s="118" t="e">
        <v>#DIV/0!</v>
      </c>
      <c r="AC304" s="118" t="e">
        <v>#DIV/0!</v>
      </c>
      <c r="AD304" s="118">
        <v>1</v>
      </c>
      <c r="AE304" s="118">
        <v>0.5</v>
      </c>
      <c r="AF304" s="118">
        <v>0</v>
      </c>
      <c r="AG304" s="90">
        <f t="shared" si="59"/>
        <v>2</v>
      </c>
      <c r="AH304" s="91">
        <f t="shared" si="60"/>
        <v>5753520.2857142854</v>
      </c>
      <c r="AI304" s="91" t="e">
        <f t="shared" si="62"/>
        <v>#VALUE!</v>
      </c>
      <c r="AJ304" s="91" t="e">
        <f t="shared" si="62"/>
        <v>#VALUE!</v>
      </c>
      <c r="AK304" s="91" t="e">
        <f t="shared" si="62"/>
        <v>#VALUE!</v>
      </c>
      <c r="AL304" s="91">
        <f t="shared" si="61"/>
        <v>6.819986283180369</v>
      </c>
      <c r="AM304" s="91">
        <f t="shared" si="61"/>
        <v>1</v>
      </c>
      <c r="AN304" s="91" t="e">
        <f t="shared" si="61"/>
        <v>#VALUE!</v>
      </c>
      <c r="AO304" s="91">
        <f t="shared" si="63"/>
        <v>44992449.714285709</v>
      </c>
      <c r="AP304" s="91" t="e">
        <f t="shared" si="64"/>
        <v>#VALUE!</v>
      </c>
      <c r="AQ304" s="91" t="e">
        <f t="shared" si="65"/>
        <v>#VALUE!</v>
      </c>
      <c r="AR304" s="91" t="e">
        <f t="shared" si="66"/>
        <v>#VALUE!</v>
      </c>
      <c r="AS304" s="91">
        <f t="shared" si="67"/>
        <v>0.87212253784244465</v>
      </c>
      <c r="AT304" s="91">
        <f t="shared" si="68"/>
        <v>0.12787746215755541</v>
      </c>
      <c r="AU304" s="91" t="e">
        <f t="shared" si="69"/>
        <v>#VALUE!</v>
      </c>
    </row>
    <row r="305" spans="1:47" ht="46.8" x14ac:dyDescent="0.3">
      <c r="A305" s="111">
        <v>259</v>
      </c>
      <c r="B305" s="103" t="s">
        <v>3892</v>
      </c>
      <c r="C305" s="103" t="s">
        <v>3893</v>
      </c>
      <c r="D305" s="103">
        <f>VLOOKUP(C305,'[2]PY数据库匹配筛选化合物(未去除重复)'!$B:$Q,12,0)</f>
        <v>0</v>
      </c>
      <c r="E305" s="103">
        <v>13.272</v>
      </c>
      <c r="F305" s="103" t="s">
        <v>3894</v>
      </c>
      <c r="G305" s="103"/>
      <c r="H305" s="103"/>
      <c r="I305" s="103">
        <v>99</v>
      </c>
      <c r="J305" s="103">
        <v>92.2</v>
      </c>
      <c r="K305" s="103">
        <v>100</v>
      </c>
      <c r="L305" s="103">
        <v>869</v>
      </c>
      <c r="M305" s="103">
        <v>950</v>
      </c>
      <c r="N305" s="103" t="s">
        <v>87</v>
      </c>
      <c r="O305" s="103">
        <v>0</v>
      </c>
      <c r="P305" s="103"/>
      <c r="Q305" s="103">
        <v>1486967.5714285716</v>
      </c>
      <c r="R305" s="103">
        <v>27280</v>
      </c>
      <c r="S305" s="103"/>
      <c r="T305" s="104" t="s">
        <v>87</v>
      </c>
      <c r="U305" s="104"/>
      <c r="V305" s="104"/>
      <c r="W305" s="104">
        <v>729438.14285714284</v>
      </c>
      <c r="X305" s="104">
        <v>104296.42857142857</v>
      </c>
      <c r="Y305" s="104" t="s">
        <v>87</v>
      </c>
      <c r="Z305" s="90">
        <v>4</v>
      </c>
      <c r="AA305" s="118" t="e">
        <v>#DIV/0!</v>
      </c>
      <c r="AB305" s="118" t="e">
        <v>#DIV/0!</v>
      </c>
      <c r="AC305" s="118" t="e">
        <v>#DIV/0!</v>
      </c>
      <c r="AD305" s="118">
        <v>1</v>
      </c>
      <c r="AE305" s="118">
        <v>0.5</v>
      </c>
      <c r="AF305" s="118">
        <v>0</v>
      </c>
      <c r="AG305" s="90">
        <f t="shared" si="59"/>
        <v>2</v>
      </c>
      <c r="AH305" s="91">
        <f t="shared" si="60"/>
        <v>104296.42857142857</v>
      </c>
      <c r="AI305" s="91" t="e">
        <f t="shared" si="62"/>
        <v>#VALUE!</v>
      </c>
      <c r="AJ305" s="91">
        <f t="shared" si="62"/>
        <v>0</v>
      </c>
      <c r="AK305" s="91">
        <f t="shared" si="62"/>
        <v>0</v>
      </c>
      <c r="AL305" s="91">
        <f t="shared" si="61"/>
        <v>6.9938937780365036</v>
      </c>
      <c r="AM305" s="91">
        <f t="shared" si="61"/>
        <v>1</v>
      </c>
      <c r="AN305" s="91" t="e">
        <f t="shared" si="61"/>
        <v>#VALUE!</v>
      </c>
      <c r="AO305" s="91">
        <f t="shared" si="63"/>
        <v>833734.57142857136</v>
      </c>
      <c r="AP305" s="91" t="e">
        <f t="shared" si="64"/>
        <v>#VALUE!</v>
      </c>
      <c r="AQ305" s="91">
        <f t="shared" si="65"/>
        <v>0</v>
      </c>
      <c r="AR305" s="91">
        <f t="shared" si="66"/>
        <v>0</v>
      </c>
      <c r="AS305" s="91">
        <f t="shared" si="67"/>
        <v>0.87490451740207831</v>
      </c>
      <c r="AT305" s="91">
        <f t="shared" si="68"/>
        <v>0.12509548259792172</v>
      </c>
      <c r="AU305" s="91" t="e">
        <f t="shared" si="69"/>
        <v>#VALUE!</v>
      </c>
    </row>
    <row r="306" spans="1:47" x14ac:dyDescent="0.3">
      <c r="A306" s="111">
        <v>260</v>
      </c>
      <c r="B306" s="103" t="s">
        <v>3895</v>
      </c>
      <c r="C306" s="103" t="s">
        <v>2483</v>
      </c>
      <c r="D306" s="103">
        <f>VLOOKUP(C306,'[2]PY数据库匹配筛选化合物(未去除重复)'!$B:$Q,12,0)</f>
        <v>0</v>
      </c>
      <c r="E306" s="103">
        <v>13.3</v>
      </c>
      <c r="F306" s="103" t="s">
        <v>726</v>
      </c>
      <c r="G306" s="103"/>
      <c r="H306" s="103"/>
      <c r="I306" s="103">
        <v>99.8</v>
      </c>
      <c r="J306" s="103">
        <v>83.5</v>
      </c>
      <c r="K306" s="103">
        <v>100</v>
      </c>
      <c r="L306" s="103">
        <v>805</v>
      </c>
      <c r="M306" s="103">
        <v>991</v>
      </c>
      <c r="N306" s="103" t="s">
        <v>87</v>
      </c>
      <c r="O306" s="103">
        <v>0</v>
      </c>
      <c r="P306" s="103"/>
      <c r="Q306" s="103">
        <v>109685.71428571429</v>
      </c>
      <c r="R306" s="103" t="s">
        <v>87</v>
      </c>
      <c r="S306" s="103"/>
      <c r="T306" s="104">
        <v>7198</v>
      </c>
      <c r="U306" s="104" t="s">
        <v>87</v>
      </c>
      <c r="V306" s="104" t="s">
        <v>87</v>
      </c>
      <c r="W306" s="104">
        <v>43579.428571428572</v>
      </c>
      <c r="X306" s="104" t="s">
        <v>87</v>
      </c>
      <c r="Y306" s="104" t="s">
        <v>87</v>
      </c>
      <c r="Z306" s="90">
        <v>3</v>
      </c>
      <c r="AA306" s="118">
        <v>1</v>
      </c>
      <c r="AB306" s="118">
        <v>0</v>
      </c>
      <c r="AC306" s="118">
        <v>0</v>
      </c>
      <c r="AD306" s="118">
        <v>0.5</v>
      </c>
      <c r="AE306" s="118">
        <v>0</v>
      </c>
      <c r="AF306" s="118">
        <v>0</v>
      </c>
      <c r="AG306" s="90">
        <f t="shared" si="59"/>
        <v>2</v>
      </c>
      <c r="AH306" s="91">
        <f t="shared" si="60"/>
        <v>7198</v>
      </c>
      <c r="AI306" s="91">
        <f t="shared" si="62"/>
        <v>1</v>
      </c>
      <c r="AJ306" s="91" t="e">
        <f t="shared" si="62"/>
        <v>#VALUE!</v>
      </c>
      <c r="AK306" s="91" t="e">
        <f t="shared" si="62"/>
        <v>#VALUE!</v>
      </c>
      <c r="AL306" s="91">
        <f t="shared" si="61"/>
        <v>6.0543801849720165</v>
      </c>
      <c r="AM306" s="91" t="e">
        <f t="shared" si="61"/>
        <v>#VALUE!</v>
      </c>
      <c r="AN306" s="91" t="e">
        <f t="shared" si="61"/>
        <v>#VALUE!</v>
      </c>
      <c r="AO306" s="91">
        <f t="shared" si="63"/>
        <v>50777.428571428572</v>
      </c>
      <c r="AP306" s="91">
        <f t="shared" si="64"/>
        <v>0.14175589829001636</v>
      </c>
      <c r="AQ306" s="91" t="e">
        <f t="shared" si="65"/>
        <v>#VALUE!</v>
      </c>
      <c r="AR306" s="91" t="e">
        <f t="shared" si="66"/>
        <v>#VALUE!</v>
      </c>
      <c r="AS306" s="91">
        <f t="shared" si="67"/>
        <v>0.85824410170998366</v>
      </c>
      <c r="AT306" s="91" t="e">
        <f t="shared" si="68"/>
        <v>#VALUE!</v>
      </c>
      <c r="AU306" s="91" t="e">
        <f t="shared" si="69"/>
        <v>#VALUE!</v>
      </c>
    </row>
    <row r="307" spans="1:47" ht="78" x14ac:dyDescent="0.3">
      <c r="A307" s="111">
        <v>261</v>
      </c>
      <c r="B307" s="103" t="s">
        <v>3896</v>
      </c>
      <c r="C307" s="103" t="s">
        <v>3897</v>
      </c>
      <c r="D307" s="103">
        <f>VLOOKUP(C307,'[2]PY数据库匹配筛选化合物(未去除重复)'!$B:$Q,12,0)</f>
        <v>0</v>
      </c>
      <c r="E307" s="103">
        <v>13.391</v>
      </c>
      <c r="F307" s="103" t="s">
        <v>3898</v>
      </c>
      <c r="G307" s="103"/>
      <c r="H307" s="103"/>
      <c r="I307" s="103">
        <v>93.4</v>
      </c>
      <c r="J307" s="103">
        <v>100</v>
      </c>
      <c r="K307" s="103">
        <v>100</v>
      </c>
      <c r="L307" s="103">
        <v>751</v>
      </c>
      <c r="M307" s="103">
        <v>918</v>
      </c>
      <c r="N307" s="103" t="s">
        <v>87</v>
      </c>
      <c r="O307" s="103">
        <v>0</v>
      </c>
      <c r="P307" s="103"/>
      <c r="Q307" s="103" t="s">
        <v>87</v>
      </c>
      <c r="R307" s="103">
        <v>5571923</v>
      </c>
      <c r="S307" s="103"/>
      <c r="T307" s="104" t="s">
        <v>87</v>
      </c>
      <c r="U307" s="104" t="s">
        <v>87</v>
      </c>
      <c r="V307" s="104">
        <v>5959502.1428571427</v>
      </c>
      <c r="W307" s="104" t="s">
        <v>87</v>
      </c>
      <c r="X307" s="104" t="s">
        <v>87</v>
      </c>
      <c r="Y307" s="104" t="s">
        <v>87</v>
      </c>
      <c r="Z307" s="90">
        <v>2</v>
      </c>
      <c r="AA307" s="118" t="e">
        <v>#DIV/0!</v>
      </c>
      <c r="AB307" s="118" t="e">
        <v>#DIV/0!</v>
      </c>
      <c r="AC307" s="118">
        <v>1</v>
      </c>
      <c r="AD307" s="118">
        <v>0</v>
      </c>
      <c r="AE307" s="118">
        <v>0</v>
      </c>
      <c r="AF307" s="118">
        <v>0</v>
      </c>
      <c r="AG307" s="90">
        <f t="shared" si="59"/>
        <v>1</v>
      </c>
      <c r="AH307" s="91">
        <f t="shared" si="60"/>
        <v>5959502.1428571427</v>
      </c>
      <c r="AI307" s="91" t="e">
        <f t="shared" si="62"/>
        <v>#VALUE!</v>
      </c>
      <c r="AJ307" s="91" t="e">
        <f t="shared" si="62"/>
        <v>#VALUE!</v>
      </c>
      <c r="AK307" s="91">
        <f t="shared" si="62"/>
        <v>1</v>
      </c>
      <c r="AL307" s="91" t="e">
        <f t="shared" si="61"/>
        <v>#VALUE!</v>
      </c>
      <c r="AM307" s="91" t="e">
        <f t="shared" si="61"/>
        <v>#VALUE!</v>
      </c>
      <c r="AN307" s="91" t="e">
        <f t="shared" si="61"/>
        <v>#VALUE!</v>
      </c>
      <c r="AO307" s="91">
        <f t="shared" si="63"/>
        <v>5959502.1428571427</v>
      </c>
      <c r="AP307" s="91" t="e">
        <f t="shared" si="64"/>
        <v>#VALUE!</v>
      </c>
      <c r="AQ307" s="91" t="e">
        <f t="shared" si="65"/>
        <v>#VALUE!</v>
      </c>
      <c r="AR307" s="91">
        <f t="shared" si="66"/>
        <v>1</v>
      </c>
      <c r="AS307" s="91" t="e">
        <f t="shared" si="67"/>
        <v>#VALUE!</v>
      </c>
      <c r="AT307" s="91" t="e">
        <f t="shared" si="68"/>
        <v>#VALUE!</v>
      </c>
      <c r="AU307" s="91" t="e">
        <f t="shared" si="69"/>
        <v>#VALUE!</v>
      </c>
    </row>
    <row r="308" spans="1:47" ht="46.8" x14ac:dyDescent="0.3">
      <c r="A308" s="111">
        <v>262</v>
      </c>
      <c r="B308" s="103" t="s">
        <v>3899</v>
      </c>
      <c r="C308" s="103" t="s">
        <v>3860</v>
      </c>
      <c r="D308" s="103">
        <f>VLOOKUP(C308,'[2]PY数据库匹配筛选化合物(未去除重复)'!$B:$Q,12,0)</f>
        <v>0</v>
      </c>
      <c r="E308" s="103">
        <v>13.507999999999999</v>
      </c>
      <c r="F308" s="103" t="s">
        <v>3861</v>
      </c>
      <c r="G308" s="103"/>
      <c r="H308" s="103"/>
      <c r="I308" s="103">
        <v>98.1</v>
      </c>
      <c r="J308" s="103">
        <v>100</v>
      </c>
      <c r="K308" s="103">
        <v>100</v>
      </c>
      <c r="L308" s="103">
        <v>768</v>
      </c>
      <c r="M308" s="103">
        <v>903</v>
      </c>
      <c r="N308" s="103" t="s">
        <v>87</v>
      </c>
      <c r="O308" s="103">
        <v>0</v>
      </c>
      <c r="P308" s="103"/>
      <c r="Q308" s="103" t="s">
        <v>87</v>
      </c>
      <c r="R308" s="103">
        <v>192725</v>
      </c>
      <c r="S308" s="103"/>
      <c r="T308" s="104" t="s">
        <v>87</v>
      </c>
      <c r="U308" s="104" t="s">
        <v>87</v>
      </c>
      <c r="V308" s="104" t="s">
        <v>87</v>
      </c>
      <c r="W308" s="104">
        <v>1268047.4285714286</v>
      </c>
      <c r="X308" s="104">
        <v>145381.14285714287</v>
      </c>
      <c r="Y308" s="104" t="s">
        <v>87</v>
      </c>
      <c r="Z308" s="90">
        <v>3</v>
      </c>
      <c r="AA308" s="118" t="e">
        <v>#DIV/0!</v>
      </c>
      <c r="AB308" s="118" t="e">
        <v>#DIV/0!</v>
      </c>
      <c r="AC308" s="118" t="e">
        <v>#DIV/0!</v>
      </c>
      <c r="AD308" s="118">
        <v>1</v>
      </c>
      <c r="AE308" s="118">
        <v>0.5</v>
      </c>
      <c r="AF308" s="118">
        <v>0</v>
      </c>
      <c r="AG308" s="90">
        <f t="shared" si="59"/>
        <v>2</v>
      </c>
      <c r="AH308" s="91">
        <f t="shared" si="60"/>
        <v>145381.14285714287</v>
      </c>
      <c r="AI308" s="91" t="e">
        <f t="shared" si="62"/>
        <v>#VALUE!</v>
      </c>
      <c r="AJ308" s="91" t="e">
        <f t="shared" si="62"/>
        <v>#VALUE!</v>
      </c>
      <c r="AK308" s="91" t="e">
        <f t="shared" si="62"/>
        <v>#VALUE!</v>
      </c>
      <c r="AL308" s="91">
        <f t="shared" si="61"/>
        <v>8.7222276813263253</v>
      </c>
      <c r="AM308" s="91">
        <f t="shared" si="61"/>
        <v>1</v>
      </c>
      <c r="AN308" s="91" t="e">
        <f t="shared" si="61"/>
        <v>#VALUE!</v>
      </c>
      <c r="AO308" s="91">
        <f t="shared" si="63"/>
        <v>1413428.5714285716</v>
      </c>
      <c r="AP308" s="91" t="e">
        <f t="shared" si="64"/>
        <v>#VALUE!</v>
      </c>
      <c r="AQ308" s="91" t="e">
        <f t="shared" si="65"/>
        <v>#VALUE!</v>
      </c>
      <c r="AR308" s="91" t="e">
        <f t="shared" si="66"/>
        <v>#VALUE!</v>
      </c>
      <c r="AS308" s="91">
        <f t="shared" si="67"/>
        <v>0.89714291489791786</v>
      </c>
      <c r="AT308" s="91">
        <f t="shared" si="68"/>
        <v>0.10285708510208207</v>
      </c>
      <c r="AU308" s="91" t="e">
        <f t="shared" si="69"/>
        <v>#VALUE!</v>
      </c>
    </row>
    <row r="309" spans="1:47" ht="31.2" x14ac:dyDescent="0.3">
      <c r="A309" s="111">
        <v>263</v>
      </c>
      <c r="B309" s="103" t="s">
        <v>3900</v>
      </c>
      <c r="C309" s="103" t="s">
        <v>3901</v>
      </c>
      <c r="D309" s="103">
        <f>VLOOKUP(C309,'[2]PY数据库匹配筛选化合物(未去除重复)'!$B:$Q,12,0)</f>
        <v>0</v>
      </c>
      <c r="E309" s="103">
        <v>13.532999999999999</v>
      </c>
      <c r="F309" s="103" t="s">
        <v>3902</v>
      </c>
      <c r="G309" s="103"/>
      <c r="H309" s="103"/>
      <c r="I309" s="103">
        <v>99.1</v>
      </c>
      <c r="J309" s="103">
        <v>98.5</v>
      </c>
      <c r="K309" s="103">
        <v>98.5</v>
      </c>
      <c r="L309" s="103">
        <v>928</v>
      </c>
      <c r="M309" s="103">
        <v>984</v>
      </c>
      <c r="N309" s="103" t="s">
        <v>87</v>
      </c>
      <c r="O309" s="103">
        <v>0</v>
      </c>
      <c r="P309" s="103" t="s">
        <v>87</v>
      </c>
      <c r="Q309" s="103">
        <v>21114132.857142858</v>
      </c>
      <c r="R309" s="103" t="s">
        <v>87</v>
      </c>
      <c r="S309" s="103"/>
      <c r="T309" s="104" t="s">
        <v>87</v>
      </c>
      <c r="U309" s="104">
        <v>21867.428571428572</v>
      </c>
      <c r="V309" s="104">
        <v>39666</v>
      </c>
      <c r="W309" s="104" t="s">
        <v>87</v>
      </c>
      <c r="X309" s="104">
        <v>1290898</v>
      </c>
      <c r="Y309" s="104" t="s">
        <v>87</v>
      </c>
      <c r="Z309" s="90">
        <v>4</v>
      </c>
      <c r="AA309" s="118" t="e">
        <v>#DIV/0!</v>
      </c>
      <c r="AB309" s="118">
        <v>1</v>
      </c>
      <c r="AC309" s="118">
        <v>0.5</v>
      </c>
      <c r="AD309" s="118">
        <v>0</v>
      </c>
      <c r="AE309" s="118">
        <v>0.33333333333333331</v>
      </c>
      <c r="AF309" s="118">
        <v>0</v>
      </c>
      <c r="AG309" s="90">
        <f t="shared" si="59"/>
        <v>3</v>
      </c>
      <c r="AH309" s="91">
        <f t="shared" si="60"/>
        <v>21867.428571428572</v>
      </c>
      <c r="AI309" s="91" t="e">
        <f t="shared" si="62"/>
        <v>#VALUE!</v>
      </c>
      <c r="AJ309" s="91">
        <f t="shared" si="62"/>
        <v>1</v>
      </c>
      <c r="AK309" s="91">
        <f t="shared" si="62"/>
        <v>1.8139306992787707</v>
      </c>
      <c r="AL309" s="91" t="e">
        <f t="shared" si="61"/>
        <v>#VALUE!</v>
      </c>
      <c r="AM309" s="91">
        <f t="shared" si="61"/>
        <v>59.032912616285145</v>
      </c>
      <c r="AN309" s="91" t="e">
        <f t="shared" si="61"/>
        <v>#VALUE!</v>
      </c>
      <c r="AO309" s="91">
        <f t="shared" si="63"/>
        <v>1352431.4285714286</v>
      </c>
      <c r="AP309" s="91" t="e">
        <f t="shared" si="64"/>
        <v>#VALUE!</v>
      </c>
      <c r="AQ309" s="91">
        <f t="shared" si="65"/>
        <v>1.616897397491502E-2</v>
      </c>
      <c r="AR309" s="91">
        <f t="shared" si="66"/>
        <v>2.9329398268937847E-2</v>
      </c>
      <c r="AS309" s="91" t="e">
        <f t="shared" si="67"/>
        <v>#VALUE!</v>
      </c>
      <c r="AT309" s="91">
        <f t="shared" si="68"/>
        <v>0.95450162775614711</v>
      </c>
      <c r="AU309" s="91" t="e">
        <f t="shared" si="69"/>
        <v>#VALUE!</v>
      </c>
    </row>
    <row r="310" spans="1:47" ht="31.2" x14ac:dyDescent="0.3">
      <c r="A310" s="111">
        <v>264</v>
      </c>
      <c r="B310" s="103" t="s">
        <v>3903</v>
      </c>
      <c r="C310" s="103" t="s">
        <v>3904</v>
      </c>
      <c r="D310" s="103">
        <f>VLOOKUP(C310,'[2]PY数据库匹配筛选化合物(未去除重复)'!$B:$Q,12,0)</f>
        <v>0</v>
      </c>
      <c r="E310" s="103">
        <v>13.545999999999999</v>
      </c>
      <c r="F310" s="103" t="s">
        <v>3905</v>
      </c>
      <c r="G310" s="103"/>
      <c r="H310" s="103"/>
      <c r="I310" s="103">
        <v>100</v>
      </c>
      <c r="J310" s="103">
        <v>80.8</v>
      </c>
      <c r="K310" s="103">
        <v>100</v>
      </c>
      <c r="L310" s="103">
        <v>787</v>
      </c>
      <c r="M310" s="103">
        <v>999</v>
      </c>
      <c r="N310" s="103" t="s">
        <v>87</v>
      </c>
      <c r="O310" s="103">
        <v>0</v>
      </c>
      <c r="P310" s="103" t="s">
        <v>87</v>
      </c>
      <c r="Q310" s="103">
        <v>571000</v>
      </c>
      <c r="R310" s="103">
        <v>1914215</v>
      </c>
      <c r="S310" s="103"/>
      <c r="T310" s="104" t="s">
        <v>87</v>
      </c>
      <c r="U310" s="104" t="s">
        <v>87</v>
      </c>
      <c r="V310" s="104" t="s">
        <v>87</v>
      </c>
      <c r="W310" s="104">
        <v>2423653.7142857141</v>
      </c>
      <c r="X310" s="104" t="s">
        <v>87</v>
      </c>
      <c r="Y310" s="104" t="s">
        <v>87</v>
      </c>
      <c r="Z310" s="90">
        <v>3</v>
      </c>
      <c r="AA310" s="118" t="e">
        <v>#DIV/0!</v>
      </c>
      <c r="AB310" s="118" t="e">
        <v>#DIV/0!</v>
      </c>
      <c r="AC310" s="118" t="e">
        <v>#DIV/0!</v>
      </c>
      <c r="AD310" s="118">
        <v>1</v>
      </c>
      <c r="AE310" s="118">
        <v>0</v>
      </c>
      <c r="AF310" s="118">
        <v>0</v>
      </c>
      <c r="AG310" s="90">
        <f t="shared" si="59"/>
        <v>1</v>
      </c>
      <c r="AH310" s="91">
        <f t="shared" si="60"/>
        <v>2423653.7142857141</v>
      </c>
      <c r="AI310" s="91" t="e">
        <f t="shared" si="62"/>
        <v>#VALUE!</v>
      </c>
      <c r="AJ310" s="91" t="e">
        <f t="shared" si="62"/>
        <v>#VALUE!</v>
      </c>
      <c r="AK310" s="91" t="e">
        <f t="shared" si="62"/>
        <v>#VALUE!</v>
      </c>
      <c r="AL310" s="91">
        <f t="shared" si="61"/>
        <v>1</v>
      </c>
      <c r="AM310" s="91" t="e">
        <f t="shared" si="61"/>
        <v>#VALUE!</v>
      </c>
      <c r="AN310" s="91" t="e">
        <f t="shared" si="61"/>
        <v>#VALUE!</v>
      </c>
      <c r="AO310" s="91">
        <f t="shared" si="63"/>
        <v>2423653.7142857141</v>
      </c>
      <c r="AP310" s="91" t="e">
        <f t="shared" si="64"/>
        <v>#VALUE!</v>
      </c>
      <c r="AQ310" s="91" t="e">
        <f t="shared" si="65"/>
        <v>#VALUE!</v>
      </c>
      <c r="AR310" s="91" t="e">
        <f t="shared" si="66"/>
        <v>#VALUE!</v>
      </c>
      <c r="AS310" s="91">
        <f t="shared" si="67"/>
        <v>1</v>
      </c>
      <c r="AT310" s="91" t="e">
        <f t="shared" si="68"/>
        <v>#VALUE!</v>
      </c>
      <c r="AU310" s="91" t="e">
        <f t="shared" si="69"/>
        <v>#VALUE!</v>
      </c>
    </row>
    <row r="311" spans="1:47" ht="62.4" x14ac:dyDescent="0.3">
      <c r="A311" s="111">
        <v>265</v>
      </c>
      <c r="B311" s="103" t="s">
        <v>3906</v>
      </c>
      <c r="C311" s="103" t="s">
        <v>3907</v>
      </c>
      <c r="D311" s="103">
        <f>VLOOKUP(C311,'[2]PY数据库匹配筛选化合物(未去除重复)'!$B:$Q,12,0)</f>
        <v>0</v>
      </c>
      <c r="E311" s="103">
        <v>13.561999999999999</v>
      </c>
      <c r="F311" s="103" t="s">
        <v>917</v>
      </c>
      <c r="G311" s="103"/>
      <c r="H311" s="103"/>
      <c r="I311" s="103">
        <v>95.2</v>
      </c>
      <c r="J311" s="103">
        <v>87.1</v>
      </c>
      <c r="K311" s="103">
        <v>91.6</v>
      </c>
      <c r="L311" s="103">
        <v>772</v>
      </c>
      <c r="M311" s="103">
        <v>925</v>
      </c>
      <c r="N311" s="103" t="s">
        <v>87</v>
      </c>
      <c r="O311" s="103">
        <v>0</v>
      </c>
      <c r="P311" s="103" t="s">
        <v>87</v>
      </c>
      <c r="Q311" s="103">
        <v>210900</v>
      </c>
      <c r="R311" s="103">
        <v>14507</v>
      </c>
      <c r="S311" s="103"/>
      <c r="T311" s="104">
        <v>17695.428571428572</v>
      </c>
      <c r="U311" s="104" t="s">
        <v>87</v>
      </c>
      <c r="V311" s="104">
        <v>7117.1428571428569</v>
      </c>
      <c r="W311" s="104">
        <v>42552.857142857145</v>
      </c>
      <c r="X311" s="104" t="s">
        <v>87</v>
      </c>
      <c r="Y311" s="104" t="s">
        <v>87</v>
      </c>
      <c r="Z311" s="90">
        <v>5</v>
      </c>
      <c r="AA311" s="118">
        <v>1</v>
      </c>
      <c r="AB311" s="118">
        <v>0</v>
      </c>
      <c r="AC311" s="118">
        <v>0.5</v>
      </c>
      <c r="AD311" s="118">
        <v>0.33333333333333331</v>
      </c>
      <c r="AE311" s="118">
        <v>0</v>
      </c>
      <c r="AF311" s="118">
        <v>0</v>
      </c>
      <c r="AG311" s="90">
        <f t="shared" si="59"/>
        <v>3</v>
      </c>
      <c r="AH311" s="91">
        <f t="shared" si="60"/>
        <v>7117.1428571428569</v>
      </c>
      <c r="AI311" s="91">
        <f t="shared" si="62"/>
        <v>2.4863107185869131</v>
      </c>
      <c r="AJ311" s="91" t="e">
        <f t="shared" si="62"/>
        <v>#VALUE!</v>
      </c>
      <c r="AK311" s="91">
        <f t="shared" si="62"/>
        <v>1</v>
      </c>
      <c r="AL311" s="91">
        <f t="shared" si="61"/>
        <v>5.9789241268566844</v>
      </c>
      <c r="AM311" s="91" t="e">
        <f t="shared" si="61"/>
        <v>#VALUE!</v>
      </c>
      <c r="AN311" s="91" t="e">
        <f t="shared" si="61"/>
        <v>#VALUE!</v>
      </c>
      <c r="AO311" s="91">
        <f t="shared" si="63"/>
        <v>67365.42857142858</v>
      </c>
      <c r="AP311" s="91">
        <f t="shared" si="64"/>
        <v>0.26267818592834813</v>
      </c>
      <c r="AQ311" s="91" t="e">
        <f t="shared" si="65"/>
        <v>#VALUE!</v>
      </c>
      <c r="AR311" s="91">
        <f t="shared" si="66"/>
        <v>0.10564978221130802</v>
      </c>
      <c r="AS311" s="91">
        <f t="shared" si="67"/>
        <v>0.63167203186034371</v>
      </c>
      <c r="AT311" s="91" t="e">
        <f t="shared" si="68"/>
        <v>#VALUE!</v>
      </c>
      <c r="AU311" s="91" t="e">
        <f t="shared" si="69"/>
        <v>#VALUE!</v>
      </c>
    </row>
    <row r="312" spans="1:47" ht="31.2" x14ac:dyDescent="0.3">
      <c r="A312" s="111">
        <v>266</v>
      </c>
      <c r="B312" s="103" t="s">
        <v>3908</v>
      </c>
      <c r="C312" s="103" t="s">
        <v>3909</v>
      </c>
      <c r="D312" s="103">
        <f>VLOOKUP(C312,'[2]PY数据库匹配筛选化合物(未去除重复)'!$B:$Q,12,0)</f>
        <v>0</v>
      </c>
      <c r="E312" s="103">
        <v>13.648</v>
      </c>
      <c r="F312" s="103" t="s">
        <v>3910</v>
      </c>
      <c r="G312" s="103"/>
      <c r="H312" s="103"/>
      <c r="I312" s="103">
        <v>95.1</v>
      </c>
      <c r="J312" s="103">
        <v>100</v>
      </c>
      <c r="K312" s="103">
        <v>100</v>
      </c>
      <c r="L312" s="103">
        <v>756</v>
      </c>
      <c r="M312" s="103">
        <v>756</v>
      </c>
      <c r="N312" s="103" t="s">
        <v>87</v>
      </c>
      <c r="O312" s="103">
        <v>0</v>
      </c>
      <c r="P312" s="103" t="s">
        <v>87</v>
      </c>
      <c r="Q312" s="103">
        <v>8453581.4285714291</v>
      </c>
      <c r="R312" s="103">
        <v>59205.5</v>
      </c>
      <c r="S312" s="103"/>
      <c r="T312" s="104" t="s">
        <v>87</v>
      </c>
      <c r="U312" s="104" t="s">
        <v>87</v>
      </c>
      <c r="V312" s="104">
        <v>19640.571428571428</v>
      </c>
      <c r="W312" s="104">
        <v>2854548.8571428573</v>
      </c>
      <c r="X312" s="104" t="s">
        <v>87</v>
      </c>
      <c r="Y312" s="104" t="s">
        <v>87</v>
      </c>
      <c r="Z312" s="90">
        <v>4</v>
      </c>
      <c r="AA312" s="118" t="e">
        <v>#DIV/0!</v>
      </c>
      <c r="AB312" s="118" t="e">
        <v>#DIV/0!</v>
      </c>
      <c r="AC312" s="118">
        <v>1</v>
      </c>
      <c r="AD312" s="118">
        <v>0.5</v>
      </c>
      <c r="AE312" s="118">
        <v>0</v>
      </c>
      <c r="AF312" s="118">
        <v>0</v>
      </c>
      <c r="AG312" s="90">
        <f t="shared" si="59"/>
        <v>2</v>
      </c>
      <c r="AH312" s="91">
        <f t="shared" si="60"/>
        <v>19640.571428571428</v>
      </c>
      <c r="AI312" s="91" t="e">
        <f t="shared" si="62"/>
        <v>#VALUE!</v>
      </c>
      <c r="AJ312" s="91" t="e">
        <f t="shared" si="62"/>
        <v>#VALUE!</v>
      </c>
      <c r="AK312" s="91">
        <f t="shared" si="62"/>
        <v>1</v>
      </c>
      <c r="AL312" s="91">
        <f t="shared" si="61"/>
        <v>145.33939949375929</v>
      </c>
      <c r="AM312" s="91" t="e">
        <f t="shared" si="61"/>
        <v>#VALUE!</v>
      </c>
      <c r="AN312" s="91" t="e">
        <f t="shared" si="61"/>
        <v>#VALUE!</v>
      </c>
      <c r="AO312" s="91">
        <f t="shared" si="63"/>
        <v>2874189.4285714286</v>
      </c>
      <c r="AP312" s="91" t="e">
        <f t="shared" si="64"/>
        <v>#VALUE!</v>
      </c>
      <c r="AQ312" s="91" t="e">
        <f t="shared" si="65"/>
        <v>#VALUE!</v>
      </c>
      <c r="AR312" s="91">
        <f t="shared" si="66"/>
        <v>6.833429708331183E-3</v>
      </c>
      <c r="AS312" s="91">
        <f t="shared" si="67"/>
        <v>0.99316657029166888</v>
      </c>
      <c r="AT312" s="91" t="e">
        <f t="shared" si="68"/>
        <v>#VALUE!</v>
      </c>
      <c r="AU312" s="91" t="e">
        <f t="shared" si="69"/>
        <v>#VALUE!</v>
      </c>
    </row>
    <row r="313" spans="1:47" ht="46.8" x14ac:dyDescent="0.3">
      <c r="A313" s="111">
        <v>267</v>
      </c>
      <c r="B313" s="103" t="s">
        <v>3911</v>
      </c>
      <c r="C313" s="103" t="s">
        <v>3912</v>
      </c>
      <c r="D313" s="103">
        <f>VLOOKUP(C313,'[2]PY数据库匹配筛选化合物(未去除重复)'!$B:$Q,12,0)</f>
        <v>0</v>
      </c>
      <c r="E313" s="103">
        <v>13.648999999999999</v>
      </c>
      <c r="F313" s="103" t="s">
        <v>1413</v>
      </c>
      <c r="G313" s="103"/>
      <c r="H313" s="103"/>
      <c r="I313" s="103">
        <v>98.1</v>
      </c>
      <c r="J313" s="103">
        <v>91.9</v>
      </c>
      <c r="K313" s="103">
        <v>100</v>
      </c>
      <c r="L313" s="103">
        <v>828</v>
      </c>
      <c r="M313" s="103">
        <v>905</v>
      </c>
      <c r="N313" s="103" t="s">
        <v>87</v>
      </c>
      <c r="O313" s="103">
        <v>0</v>
      </c>
      <c r="P313" s="103" t="s">
        <v>87</v>
      </c>
      <c r="Q313" s="103">
        <v>2536647.1428571432</v>
      </c>
      <c r="R313" s="103" t="s">
        <v>87</v>
      </c>
      <c r="S313" s="103"/>
      <c r="T313" s="104" t="s">
        <v>87</v>
      </c>
      <c r="U313" s="104" t="s">
        <v>87</v>
      </c>
      <c r="V313" s="104" t="s">
        <v>87</v>
      </c>
      <c r="W313" s="104">
        <v>1295614.2857142857</v>
      </c>
      <c r="X313" s="104">
        <v>12567.142857142857</v>
      </c>
      <c r="Y313" s="104" t="s">
        <v>87</v>
      </c>
      <c r="Z313" s="90">
        <v>3</v>
      </c>
      <c r="AA313" s="118" t="e">
        <v>#DIV/0!</v>
      </c>
      <c r="AB313" s="118" t="e">
        <v>#DIV/0!</v>
      </c>
      <c r="AC313" s="118" t="e">
        <v>#DIV/0!</v>
      </c>
      <c r="AD313" s="118">
        <v>1</v>
      </c>
      <c r="AE313" s="118">
        <v>0.5</v>
      </c>
      <c r="AF313" s="118">
        <v>0</v>
      </c>
      <c r="AG313" s="90">
        <f t="shared" si="59"/>
        <v>2</v>
      </c>
      <c r="AH313" s="91">
        <f t="shared" si="60"/>
        <v>12567.142857142857</v>
      </c>
      <c r="AI313" s="91" t="e">
        <f t="shared" si="62"/>
        <v>#VALUE!</v>
      </c>
      <c r="AJ313" s="91" t="e">
        <f t="shared" si="62"/>
        <v>#VALUE!</v>
      </c>
      <c r="AK313" s="91" t="e">
        <f t="shared" si="62"/>
        <v>#VALUE!</v>
      </c>
      <c r="AL313" s="91">
        <f t="shared" si="61"/>
        <v>103.09537342275776</v>
      </c>
      <c r="AM313" s="91">
        <f t="shared" si="61"/>
        <v>1</v>
      </c>
      <c r="AN313" s="91" t="e">
        <f t="shared" si="61"/>
        <v>#VALUE!</v>
      </c>
      <c r="AO313" s="91">
        <f t="shared" si="63"/>
        <v>1308181.4285714286</v>
      </c>
      <c r="AP313" s="91" t="e">
        <f t="shared" si="64"/>
        <v>#VALUE!</v>
      </c>
      <c r="AQ313" s="91" t="e">
        <f t="shared" si="65"/>
        <v>#VALUE!</v>
      </c>
      <c r="AR313" s="91" t="e">
        <f t="shared" si="66"/>
        <v>#VALUE!</v>
      </c>
      <c r="AS313" s="91">
        <f t="shared" si="67"/>
        <v>0.9903934251146902</v>
      </c>
      <c r="AT313" s="91">
        <f t="shared" si="68"/>
        <v>9.6065748853097037E-3</v>
      </c>
      <c r="AU313" s="91" t="e">
        <f t="shared" si="69"/>
        <v>#VALUE!</v>
      </c>
    </row>
    <row r="314" spans="1:47" ht="78" x14ac:dyDescent="0.3">
      <c r="A314" s="111">
        <v>268</v>
      </c>
      <c r="B314" s="103" t="s">
        <v>3913</v>
      </c>
      <c r="C314" s="103" t="s">
        <v>3914</v>
      </c>
      <c r="D314" s="103">
        <f>VLOOKUP(C314,'[2]PY数据库匹配筛选化合物(未去除重复)'!$B:$Q,12,0)</f>
        <v>0</v>
      </c>
      <c r="E314" s="103">
        <v>14.02</v>
      </c>
      <c r="F314" s="103" t="s">
        <v>1474</v>
      </c>
      <c r="G314" s="103"/>
      <c r="H314" s="103"/>
      <c r="I314" s="103">
        <v>98.4</v>
      </c>
      <c r="J314" s="103">
        <v>95</v>
      </c>
      <c r="K314" s="103">
        <v>100</v>
      </c>
      <c r="L314" s="103">
        <v>815</v>
      </c>
      <c r="M314" s="103">
        <v>921</v>
      </c>
      <c r="N314" s="103" t="s">
        <v>87</v>
      </c>
      <c r="O314" s="103">
        <v>0</v>
      </c>
      <c r="P314" s="103" t="s">
        <v>87</v>
      </c>
      <c r="Q314" s="103">
        <v>2351445.7142857146</v>
      </c>
      <c r="R314" s="103" t="s">
        <v>87</v>
      </c>
      <c r="S314" s="103"/>
      <c r="T314" s="104" t="s">
        <v>87</v>
      </c>
      <c r="U314" s="104" t="s">
        <v>87</v>
      </c>
      <c r="V314" s="104" t="s">
        <v>87</v>
      </c>
      <c r="W314" s="104">
        <v>845716.57142857148</v>
      </c>
      <c r="X314" s="104" t="s">
        <v>87</v>
      </c>
      <c r="Y314" s="104" t="s">
        <v>87</v>
      </c>
      <c r="Z314" s="90">
        <v>2</v>
      </c>
      <c r="AA314" s="118" t="e">
        <v>#DIV/0!</v>
      </c>
      <c r="AB314" s="118" t="e">
        <v>#DIV/0!</v>
      </c>
      <c r="AC314" s="118" t="e">
        <v>#DIV/0!</v>
      </c>
      <c r="AD314" s="118">
        <v>1</v>
      </c>
      <c r="AE314" s="118">
        <v>0</v>
      </c>
      <c r="AF314" s="118">
        <v>0</v>
      </c>
      <c r="AG314" s="90">
        <f t="shared" si="59"/>
        <v>1</v>
      </c>
      <c r="AH314" s="91">
        <f t="shared" si="60"/>
        <v>845716.57142857148</v>
      </c>
      <c r="AI314" s="91" t="e">
        <f t="shared" si="62"/>
        <v>#VALUE!</v>
      </c>
      <c r="AJ314" s="91" t="e">
        <f t="shared" si="62"/>
        <v>#VALUE!</v>
      </c>
      <c r="AK314" s="91" t="e">
        <f t="shared" si="62"/>
        <v>#VALUE!</v>
      </c>
      <c r="AL314" s="91">
        <f t="shared" si="61"/>
        <v>1</v>
      </c>
      <c r="AM314" s="91" t="e">
        <f t="shared" si="61"/>
        <v>#VALUE!</v>
      </c>
      <c r="AN314" s="91" t="e">
        <f t="shared" si="61"/>
        <v>#VALUE!</v>
      </c>
      <c r="AO314" s="91">
        <f t="shared" si="63"/>
        <v>845716.57142857148</v>
      </c>
      <c r="AP314" s="91" t="e">
        <f t="shared" si="64"/>
        <v>#VALUE!</v>
      </c>
      <c r="AQ314" s="91" t="e">
        <f t="shared" si="65"/>
        <v>#VALUE!</v>
      </c>
      <c r="AR314" s="91" t="e">
        <f t="shared" si="66"/>
        <v>#VALUE!</v>
      </c>
      <c r="AS314" s="91">
        <f t="shared" si="67"/>
        <v>1</v>
      </c>
      <c r="AT314" s="91" t="e">
        <f t="shared" si="68"/>
        <v>#VALUE!</v>
      </c>
      <c r="AU314" s="91" t="e">
        <f t="shared" si="69"/>
        <v>#VALUE!</v>
      </c>
    </row>
    <row r="315" spans="1:47" ht="78" x14ac:dyDescent="0.3">
      <c r="A315" s="111">
        <v>269</v>
      </c>
      <c r="B315" s="103" t="s">
        <v>3915</v>
      </c>
      <c r="C315" s="103" t="s">
        <v>3916</v>
      </c>
      <c r="D315" s="103">
        <f>VLOOKUP(C315,'[2]PY数据库匹配筛选化合物(未去除重复)'!$B:$Q,12,0)</f>
        <v>0</v>
      </c>
      <c r="E315" s="103">
        <v>14.254</v>
      </c>
      <c r="F315" s="103" t="s">
        <v>3917</v>
      </c>
      <c r="G315" s="103"/>
      <c r="H315" s="103"/>
      <c r="I315" s="103">
        <v>98.7</v>
      </c>
      <c r="J315" s="103">
        <v>100</v>
      </c>
      <c r="K315" s="103">
        <v>100</v>
      </c>
      <c r="L315" s="103">
        <v>752</v>
      </c>
      <c r="M315" s="103">
        <v>933</v>
      </c>
      <c r="N315" s="103" t="s">
        <v>87</v>
      </c>
      <c r="O315" s="103">
        <v>0</v>
      </c>
      <c r="P315" s="103" t="s">
        <v>87</v>
      </c>
      <c r="Q315" s="103">
        <v>122929.14285714287</v>
      </c>
      <c r="R315" s="103" t="s">
        <v>87</v>
      </c>
      <c r="S315" s="103"/>
      <c r="T315" s="104">
        <v>142526.28571428571</v>
      </c>
      <c r="U315" s="104"/>
      <c r="V315" s="104" t="s">
        <v>87</v>
      </c>
      <c r="W315" s="104">
        <v>152008.57142857142</v>
      </c>
      <c r="X315" s="104"/>
      <c r="Y315" s="104"/>
      <c r="Z315" s="90">
        <v>3</v>
      </c>
      <c r="AA315" s="118">
        <v>1</v>
      </c>
      <c r="AB315" s="118">
        <v>0</v>
      </c>
      <c r="AC315" s="118">
        <v>0</v>
      </c>
      <c r="AD315" s="118">
        <v>0.5</v>
      </c>
      <c r="AE315" s="118">
        <v>0</v>
      </c>
      <c r="AF315" s="118">
        <v>0</v>
      </c>
      <c r="AG315" s="90">
        <f t="shared" si="59"/>
        <v>2</v>
      </c>
      <c r="AH315" s="91">
        <f t="shared" si="60"/>
        <v>142526.28571428571</v>
      </c>
      <c r="AI315" s="91">
        <f t="shared" si="62"/>
        <v>1</v>
      </c>
      <c r="AJ315" s="91">
        <f t="shared" si="62"/>
        <v>0</v>
      </c>
      <c r="AK315" s="91" t="e">
        <f t="shared" si="62"/>
        <v>#VALUE!</v>
      </c>
      <c r="AL315" s="91">
        <f t="shared" si="61"/>
        <v>1.0665300836737885</v>
      </c>
      <c r="AM315" s="91">
        <f t="shared" si="61"/>
        <v>0</v>
      </c>
      <c r="AN315" s="91">
        <f t="shared" si="61"/>
        <v>0</v>
      </c>
      <c r="AO315" s="91">
        <f t="shared" si="63"/>
        <v>294534.85714285716</v>
      </c>
      <c r="AP315" s="91">
        <f t="shared" si="64"/>
        <v>0.48390294818367358</v>
      </c>
      <c r="AQ315" s="91">
        <f t="shared" si="65"/>
        <v>0</v>
      </c>
      <c r="AR315" s="91" t="e">
        <f t="shared" si="66"/>
        <v>#VALUE!</v>
      </c>
      <c r="AS315" s="91">
        <f t="shared" si="67"/>
        <v>0.51609705181632637</v>
      </c>
      <c r="AT315" s="91">
        <f t="shared" si="68"/>
        <v>0</v>
      </c>
      <c r="AU315" s="91">
        <f t="shared" si="69"/>
        <v>0</v>
      </c>
    </row>
    <row r="316" spans="1:47" ht="93.6" x14ac:dyDescent="0.3">
      <c r="A316" s="111">
        <v>270</v>
      </c>
      <c r="B316" s="103" t="s">
        <v>3918</v>
      </c>
      <c r="C316" s="103" t="s">
        <v>3919</v>
      </c>
      <c r="D316" s="103">
        <f>VLOOKUP(C316,'[2]PY数据库匹配筛选化合物(未去除重复)'!$B:$Q,12,0)</f>
        <v>0</v>
      </c>
      <c r="E316" s="103">
        <v>14.272</v>
      </c>
      <c r="F316" s="103" t="s">
        <v>3920</v>
      </c>
      <c r="G316" s="103"/>
      <c r="H316" s="103"/>
      <c r="I316" s="103">
        <v>91.6</v>
      </c>
      <c r="J316" s="103">
        <v>98.6</v>
      </c>
      <c r="K316" s="103">
        <v>100</v>
      </c>
      <c r="L316" s="103">
        <v>846</v>
      </c>
      <c r="M316" s="103">
        <v>918</v>
      </c>
      <c r="N316" s="103" t="s">
        <v>87</v>
      </c>
      <c r="O316" s="103">
        <v>0</v>
      </c>
      <c r="P316" s="103" t="s">
        <v>87</v>
      </c>
      <c r="Q316" s="103" t="s">
        <v>87</v>
      </c>
      <c r="R316" s="103" t="s">
        <v>87</v>
      </c>
      <c r="S316" s="103"/>
      <c r="T316" s="104">
        <v>43922.428571428572</v>
      </c>
      <c r="U316" s="104"/>
      <c r="V316" s="104"/>
      <c r="W316" s="104">
        <v>8175.2857142857138</v>
      </c>
      <c r="X316" s="104"/>
      <c r="Y316" s="104" t="s">
        <v>87</v>
      </c>
      <c r="Z316" s="90">
        <v>2</v>
      </c>
      <c r="AA316" s="118">
        <v>1</v>
      </c>
      <c r="AB316" s="118">
        <v>0</v>
      </c>
      <c r="AC316" s="118">
        <v>0</v>
      </c>
      <c r="AD316" s="118">
        <v>0.5</v>
      </c>
      <c r="AE316" s="118">
        <v>0</v>
      </c>
      <c r="AF316" s="118">
        <v>0</v>
      </c>
      <c r="AG316" s="90">
        <f t="shared" si="59"/>
        <v>2</v>
      </c>
      <c r="AH316" s="91">
        <f t="shared" si="60"/>
        <v>8175.2857142857138</v>
      </c>
      <c r="AI316" s="91">
        <f t="shared" si="62"/>
        <v>5.3725863665752183</v>
      </c>
      <c r="AJ316" s="91">
        <f t="shared" si="62"/>
        <v>0</v>
      </c>
      <c r="AK316" s="91">
        <f t="shared" si="62"/>
        <v>0</v>
      </c>
      <c r="AL316" s="91">
        <f t="shared" si="61"/>
        <v>1</v>
      </c>
      <c r="AM316" s="91">
        <f t="shared" si="61"/>
        <v>0</v>
      </c>
      <c r="AN316" s="91" t="e">
        <f t="shared" si="61"/>
        <v>#VALUE!</v>
      </c>
      <c r="AO316" s="91">
        <f t="shared" si="63"/>
        <v>52097.71428571429</v>
      </c>
      <c r="AP316" s="91">
        <f t="shared" si="64"/>
        <v>0.84307784273508024</v>
      </c>
      <c r="AQ316" s="91">
        <f t="shared" si="65"/>
        <v>0</v>
      </c>
      <c r="AR316" s="91">
        <f t="shared" si="66"/>
        <v>0</v>
      </c>
      <c r="AS316" s="91">
        <f t="shared" si="67"/>
        <v>0.15692215726491973</v>
      </c>
      <c r="AT316" s="91">
        <f t="shared" si="68"/>
        <v>0</v>
      </c>
      <c r="AU316" s="91" t="e">
        <f t="shared" si="69"/>
        <v>#VALUE!</v>
      </c>
    </row>
    <row r="317" spans="1:47" ht="46.8" x14ac:dyDescent="0.3">
      <c r="A317" s="111">
        <v>271</v>
      </c>
      <c r="B317" s="103" t="s">
        <v>3921</v>
      </c>
      <c r="C317" s="103" t="s">
        <v>3922</v>
      </c>
      <c r="D317" s="103">
        <f>VLOOKUP(C317,'[2]PY数据库匹配筛选化合物(未去除重复)'!$B:$Q,12,0)</f>
        <v>0</v>
      </c>
      <c r="E317" s="103">
        <v>14.497</v>
      </c>
      <c r="F317" s="103" t="s">
        <v>3923</v>
      </c>
      <c r="G317" s="103"/>
      <c r="H317" s="103"/>
      <c r="I317" s="103">
        <v>97.2</v>
      </c>
      <c r="J317" s="103">
        <v>96.7</v>
      </c>
      <c r="K317" s="103">
        <v>97.4</v>
      </c>
      <c r="L317" s="103">
        <v>912</v>
      </c>
      <c r="M317" s="103">
        <v>912</v>
      </c>
      <c r="N317" s="103" t="s">
        <v>87</v>
      </c>
      <c r="O317" s="103">
        <v>0</v>
      </c>
      <c r="P317" s="103" t="s">
        <v>87</v>
      </c>
      <c r="Q317" s="103">
        <v>123377.42857142858</v>
      </c>
      <c r="R317" s="103">
        <v>340577.5</v>
      </c>
      <c r="S317" s="103"/>
      <c r="T317" s="104">
        <v>21096</v>
      </c>
      <c r="U317" s="104"/>
      <c r="V317" s="104"/>
      <c r="W317" s="104">
        <v>35158.571428571428</v>
      </c>
      <c r="X317" s="104"/>
      <c r="Y317" s="104"/>
      <c r="Z317" s="90">
        <v>4</v>
      </c>
      <c r="AA317" s="118">
        <v>1</v>
      </c>
      <c r="AB317" s="118">
        <v>0</v>
      </c>
      <c r="AC317" s="118">
        <v>0</v>
      </c>
      <c r="AD317" s="118">
        <v>0.5</v>
      </c>
      <c r="AE317" s="118">
        <v>0</v>
      </c>
      <c r="AF317" s="118">
        <v>0</v>
      </c>
      <c r="AG317" s="90">
        <f t="shared" si="59"/>
        <v>2</v>
      </c>
      <c r="AH317" s="91">
        <f t="shared" si="60"/>
        <v>21096</v>
      </c>
      <c r="AI317" s="91">
        <f t="shared" si="62"/>
        <v>1</v>
      </c>
      <c r="AJ317" s="91">
        <f t="shared" si="62"/>
        <v>0</v>
      </c>
      <c r="AK317" s="91">
        <f t="shared" si="62"/>
        <v>0</v>
      </c>
      <c r="AL317" s="91">
        <f t="shared" si="61"/>
        <v>1.6665989490221571</v>
      </c>
      <c r="AM317" s="91">
        <f t="shared" si="61"/>
        <v>0</v>
      </c>
      <c r="AN317" s="91">
        <f t="shared" si="61"/>
        <v>0</v>
      </c>
      <c r="AO317" s="91">
        <f t="shared" si="63"/>
        <v>56254.571428571428</v>
      </c>
      <c r="AP317" s="91">
        <f t="shared" si="64"/>
        <v>0.37500952303558821</v>
      </c>
      <c r="AQ317" s="91">
        <f t="shared" si="65"/>
        <v>0</v>
      </c>
      <c r="AR317" s="91">
        <f t="shared" si="66"/>
        <v>0</v>
      </c>
      <c r="AS317" s="91">
        <f t="shared" si="67"/>
        <v>0.62499047696441179</v>
      </c>
      <c r="AT317" s="91">
        <f t="shared" si="68"/>
        <v>0</v>
      </c>
      <c r="AU317" s="91">
        <f t="shared" si="69"/>
        <v>0</v>
      </c>
    </row>
    <row r="318" spans="1:47" x14ac:dyDescent="0.3">
      <c r="A318" s="111">
        <v>272</v>
      </c>
      <c r="B318" s="103" t="s">
        <v>3924</v>
      </c>
      <c r="C318" s="103" t="s">
        <v>1032</v>
      </c>
      <c r="D318" s="103">
        <f>VLOOKUP(C318,'[2]PY数据库匹配筛选化合物(未去除重复)'!$B:$Q,12,0)</f>
        <v>0</v>
      </c>
      <c r="E318" s="103">
        <v>14.706</v>
      </c>
      <c r="F318" s="103" t="s">
        <v>1033</v>
      </c>
      <c r="G318" s="103"/>
      <c r="H318" s="103"/>
      <c r="I318" s="103">
        <v>97.9</v>
      </c>
      <c r="J318" s="103">
        <v>100</v>
      </c>
      <c r="K318" s="103">
        <v>100</v>
      </c>
      <c r="L318" s="103">
        <v>752</v>
      </c>
      <c r="M318" s="103">
        <v>896</v>
      </c>
      <c r="N318" s="103" t="s">
        <v>87</v>
      </c>
      <c r="O318" s="103">
        <v>0</v>
      </c>
      <c r="P318" s="103" t="s">
        <v>87</v>
      </c>
      <c r="Q318" s="103">
        <v>319154.28571428574</v>
      </c>
      <c r="R318" s="103" t="s">
        <v>87</v>
      </c>
      <c r="S318" s="103"/>
      <c r="T318" s="104" t="s">
        <v>87</v>
      </c>
      <c r="U318" s="104" t="s">
        <v>87</v>
      </c>
      <c r="V318" s="104">
        <v>78699.428571428565</v>
      </c>
      <c r="W318" s="104" t="s">
        <v>87</v>
      </c>
      <c r="X318" s="104">
        <v>13408.285714285714</v>
      </c>
      <c r="Y318" s="104">
        <v>26484.285714285714</v>
      </c>
      <c r="Z318" s="90">
        <v>4</v>
      </c>
      <c r="AA318" s="118" t="e">
        <v>#DIV/0!</v>
      </c>
      <c r="AB318" s="118" t="e">
        <v>#DIV/0!</v>
      </c>
      <c r="AC318" s="118">
        <v>1</v>
      </c>
      <c r="AD318" s="118">
        <v>0</v>
      </c>
      <c r="AE318" s="118">
        <v>0.5</v>
      </c>
      <c r="AF318" s="118">
        <v>0.33333333333333331</v>
      </c>
      <c r="AG318" s="90">
        <f t="shared" si="59"/>
        <v>3</v>
      </c>
      <c r="AH318" s="91">
        <f t="shared" si="60"/>
        <v>13408.285714285714</v>
      </c>
      <c r="AI318" s="91" t="e">
        <f t="shared" si="62"/>
        <v>#VALUE!</v>
      </c>
      <c r="AJ318" s="91" t="e">
        <f t="shared" si="62"/>
        <v>#VALUE!</v>
      </c>
      <c r="AK318" s="91">
        <f t="shared" si="62"/>
        <v>5.8694623793390015</v>
      </c>
      <c r="AL318" s="91" t="e">
        <f t="shared" si="61"/>
        <v>#VALUE!</v>
      </c>
      <c r="AM318" s="91">
        <f t="shared" si="61"/>
        <v>1</v>
      </c>
      <c r="AN318" s="91">
        <f t="shared" si="61"/>
        <v>1.9752178823328859</v>
      </c>
      <c r="AO318" s="91">
        <f t="shared" si="63"/>
        <v>118591.99999999999</v>
      </c>
      <c r="AP318" s="91" t="e">
        <f t="shared" si="64"/>
        <v>#VALUE!</v>
      </c>
      <c r="AQ318" s="91" t="e">
        <f t="shared" si="65"/>
        <v>#VALUE!</v>
      </c>
      <c r="AR318" s="91">
        <f t="shared" si="66"/>
        <v>0.66361498727931545</v>
      </c>
      <c r="AS318" s="91" t="e">
        <f t="shared" si="67"/>
        <v>#VALUE!</v>
      </c>
      <c r="AT318" s="91">
        <f t="shared" si="68"/>
        <v>0.11306231208079563</v>
      </c>
      <c r="AU318" s="91">
        <f t="shared" si="69"/>
        <v>0.22332270063988902</v>
      </c>
    </row>
    <row r="319" spans="1:47" ht="46.8" x14ac:dyDescent="0.3">
      <c r="A319" s="111">
        <v>273</v>
      </c>
      <c r="B319" s="103" t="s">
        <v>3925</v>
      </c>
      <c r="C319" s="103" t="s">
        <v>3926</v>
      </c>
      <c r="D319" s="103">
        <f>VLOOKUP(C319,'[2]PY数据库匹配筛选化合物(未去除重复)'!$B:$Q,12,0)</f>
        <v>0</v>
      </c>
      <c r="E319" s="103">
        <v>14.855</v>
      </c>
      <c r="F319" s="103" t="s">
        <v>3927</v>
      </c>
      <c r="G319" s="103"/>
      <c r="H319" s="103"/>
      <c r="I319" s="103">
        <v>96.1</v>
      </c>
      <c r="J319" s="103">
        <v>90.5</v>
      </c>
      <c r="K319" s="103">
        <v>95</v>
      </c>
      <c r="L319" s="103">
        <v>799</v>
      </c>
      <c r="M319" s="103">
        <v>902</v>
      </c>
      <c r="N319" s="103" t="s">
        <v>87</v>
      </c>
      <c r="O319" s="103">
        <v>0</v>
      </c>
      <c r="P319" s="103" t="s">
        <v>87</v>
      </c>
      <c r="Q319" s="103">
        <v>464555.71428571432</v>
      </c>
      <c r="R319" s="103" t="s">
        <v>87</v>
      </c>
      <c r="S319" s="103"/>
      <c r="T319" s="104">
        <v>12438.571428571428</v>
      </c>
      <c r="U319" s="104" t="s">
        <v>87</v>
      </c>
      <c r="V319" s="104" t="s">
        <v>87</v>
      </c>
      <c r="W319" s="104">
        <v>139108</v>
      </c>
      <c r="X319" s="104" t="s">
        <v>87</v>
      </c>
      <c r="Y319" s="104" t="s">
        <v>87</v>
      </c>
      <c r="Z319" s="90">
        <v>3</v>
      </c>
      <c r="AA319" s="118">
        <v>1</v>
      </c>
      <c r="AB319" s="118">
        <v>0</v>
      </c>
      <c r="AC319" s="118">
        <v>0</v>
      </c>
      <c r="AD319" s="118">
        <v>0.5</v>
      </c>
      <c r="AE319" s="118">
        <v>0</v>
      </c>
      <c r="AF319" s="118">
        <v>0</v>
      </c>
      <c r="AG319" s="90">
        <f t="shared" si="59"/>
        <v>2</v>
      </c>
      <c r="AH319" s="91">
        <f t="shared" si="60"/>
        <v>12438.571428571428</v>
      </c>
      <c r="AI319" s="91">
        <f t="shared" si="62"/>
        <v>1</v>
      </c>
      <c r="AJ319" s="91" t="e">
        <f t="shared" si="62"/>
        <v>#VALUE!</v>
      </c>
      <c r="AK319" s="91" t="e">
        <f t="shared" si="62"/>
        <v>#VALUE!</v>
      </c>
      <c r="AL319" s="91">
        <f t="shared" si="61"/>
        <v>11.183599402779373</v>
      </c>
      <c r="AM319" s="91" t="e">
        <f t="shared" si="61"/>
        <v>#VALUE!</v>
      </c>
      <c r="AN319" s="91" t="e">
        <f t="shared" si="61"/>
        <v>#VALUE!</v>
      </c>
      <c r="AO319" s="91">
        <f t="shared" si="63"/>
        <v>151546.57142857142</v>
      </c>
      <c r="AP319" s="91">
        <f t="shared" si="64"/>
        <v>8.2077550889589804E-2</v>
      </c>
      <c r="AQ319" s="91" t="e">
        <f t="shared" si="65"/>
        <v>#VALUE!</v>
      </c>
      <c r="AR319" s="91" t="e">
        <f t="shared" si="66"/>
        <v>#VALUE!</v>
      </c>
      <c r="AS319" s="91">
        <f t="shared" si="67"/>
        <v>0.91792244911041021</v>
      </c>
      <c r="AT319" s="91" t="e">
        <f t="shared" si="68"/>
        <v>#VALUE!</v>
      </c>
      <c r="AU319" s="91" t="e">
        <f t="shared" si="69"/>
        <v>#VALUE!</v>
      </c>
    </row>
    <row r="320" spans="1:47" ht="46.8" x14ac:dyDescent="0.3">
      <c r="A320" s="111">
        <v>274</v>
      </c>
      <c r="B320" s="103" t="s">
        <v>3928</v>
      </c>
      <c r="C320" s="103" t="s">
        <v>3929</v>
      </c>
      <c r="D320" s="103">
        <f>VLOOKUP(C320,'[2]PY数据库匹配筛选化合物(未去除重复)'!$B:$Q,12,0)</f>
        <v>0</v>
      </c>
      <c r="E320" s="103">
        <v>14.872999999999999</v>
      </c>
      <c r="F320" s="103" t="s">
        <v>1467</v>
      </c>
      <c r="G320" s="103"/>
      <c r="H320" s="103"/>
      <c r="I320" s="103">
        <v>100</v>
      </c>
      <c r="J320" s="103">
        <v>85.8</v>
      </c>
      <c r="K320" s="103">
        <v>100</v>
      </c>
      <c r="L320" s="103">
        <v>812</v>
      </c>
      <c r="M320" s="103">
        <v>999</v>
      </c>
      <c r="N320" s="103" t="s">
        <v>87</v>
      </c>
      <c r="O320" s="103">
        <v>0</v>
      </c>
      <c r="P320" s="103" t="s">
        <v>87</v>
      </c>
      <c r="Q320" s="103">
        <v>365462.42857142858</v>
      </c>
      <c r="R320" s="103" t="s">
        <v>87</v>
      </c>
      <c r="S320" s="103"/>
      <c r="T320" s="104"/>
      <c r="U320" s="104"/>
      <c r="V320" s="104" t="s">
        <v>87</v>
      </c>
      <c r="W320" s="104">
        <v>92748.428571428565</v>
      </c>
      <c r="X320" s="104" t="s">
        <v>87</v>
      </c>
      <c r="Y320" s="104"/>
      <c r="Z320" s="90">
        <v>2</v>
      </c>
      <c r="AA320" s="118" t="e">
        <v>#DIV/0!</v>
      </c>
      <c r="AB320" s="118" t="e">
        <v>#DIV/0!</v>
      </c>
      <c r="AC320" s="118" t="e">
        <v>#DIV/0!</v>
      </c>
      <c r="AD320" s="118">
        <v>1</v>
      </c>
      <c r="AE320" s="118">
        <v>0</v>
      </c>
      <c r="AF320" s="118">
        <v>0</v>
      </c>
      <c r="AG320" s="90">
        <f t="shared" si="59"/>
        <v>1</v>
      </c>
      <c r="AH320" s="91">
        <f t="shared" si="60"/>
        <v>92748.428571428565</v>
      </c>
      <c r="AI320" s="91">
        <f t="shared" si="62"/>
        <v>0</v>
      </c>
      <c r="AJ320" s="91">
        <f t="shared" si="62"/>
        <v>0</v>
      </c>
      <c r="AK320" s="91" t="e">
        <f t="shared" si="62"/>
        <v>#VALUE!</v>
      </c>
      <c r="AL320" s="91">
        <f t="shared" si="61"/>
        <v>1</v>
      </c>
      <c r="AM320" s="91" t="e">
        <f t="shared" si="61"/>
        <v>#VALUE!</v>
      </c>
      <c r="AN320" s="91">
        <f t="shared" si="61"/>
        <v>0</v>
      </c>
      <c r="AO320" s="91">
        <f t="shared" si="63"/>
        <v>92748.428571428565</v>
      </c>
      <c r="AP320" s="91">
        <f t="shared" si="64"/>
        <v>0</v>
      </c>
      <c r="AQ320" s="91">
        <f t="shared" si="65"/>
        <v>0</v>
      </c>
      <c r="AR320" s="91" t="e">
        <f t="shared" si="66"/>
        <v>#VALUE!</v>
      </c>
      <c r="AS320" s="91">
        <f t="shared" si="67"/>
        <v>1</v>
      </c>
      <c r="AT320" s="91" t="e">
        <f t="shared" si="68"/>
        <v>#VALUE!</v>
      </c>
      <c r="AU320" s="91">
        <f t="shared" si="69"/>
        <v>0</v>
      </c>
    </row>
    <row r="321" spans="1:47" ht="46.8" x14ac:dyDescent="0.3">
      <c r="A321" s="111">
        <v>275</v>
      </c>
      <c r="B321" s="103" t="s">
        <v>3930</v>
      </c>
      <c r="C321" s="103" t="s">
        <v>3931</v>
      </c>
      <c r="D321" s="103">
        <f>VLOOKUP(C321,'[2]PY数据库匹配筛选化合物(未去除重复)'!$B:$Q,12,0)</f>
        <v>0</v>
      </c>
      <c r="E321" s="103">
        <v>14.946999999999999</v>
      </c>
      <c r="F321" s="103" t="s">
        <v>3872</v>
      </c>
      <c r="G321" s="103"/>
      <c r="H321" s="103"/>
      <c r="I321" s="103">
        <v>97.1</v>
      </c>
      <c r="J321" s="103">
        <v>84</v>
      </c>
      <c r="K321" s="103">
        <v>97.4</v>
      </c>
      <c r="L321" s="103">
        <v>812</v>
      </c>
      <c r="M321" s="103">
        <v>904</v>
      </c>
      <c r="N321" s="103" t="s">
        <v>87</v>
      </c>
      <c r="O321" s="103">
        <v>0</v>
      </c>
      <c r="P321" s="103" t="s">
        <v>87</v>
      </c>
      <c r="Q321" s="103">
        <v>910247.14285714296</v>
      </c>
      <c r="R321" s="103" t="s">
        <v>87</v>
      </c>
      <c r="S321" s="103"/>
      <c r="T321" s="104" t="s">
        <v>87</v>
      </c>
      <c r="U321" s="104" t="s">
        <v>87</v>
      </c>
      <c r="V321" s="104">
        <v>12436.857142857143</v>
      </c>
      <c r="W321" s="104">
        <v>423876.85714285716</v>
      </c>
      <c r="X321" s="104" t="s">
        <v>87</v>
      </c>
      <c r="Y321" s="104" t="s">
        <v>87</v>
      </c>
      <c r="Z321" s="90">
        <v>3</v>
      </c>
      <c r="AA321" s="118" t="e">
        <v>#DIV/0!</v>
      </c>
      <c r="AB321" s="118" t="e">
        <v>#DIV/0!</v>
      </c>
      <c r="AC321" s="118">
        <v>1</v>
      </c>
      <c r="AD321" s="118">
        <v>0.5</v>
      </c>
      <c r="AE321" s="118">
        <v>0</v>
      </c>
      <c r="AF321" s="118">
        <v>0</v>
      </c>
      <c r="AG321" s="90">
        <f t="shared" si="59"/>
        <v>2</v>
      </c>
      <c r="AH321" s="91">
        <f t="shared" si="60"/>
        <v>12436.857142857143</v>
      </c>
      <c r="AI321" s="91" t="e">
        <f t="shared" si="62"/>
        <v>#VALUE!</v>
      </c>
      <c r="AJ321" s="91" t="e">
        <f t="shared" si="62"/>
        <v>#VALUE!</v>
      </c>
      <c r="AK321" s="91">
        <f t="shared" si="62"/>
        <v>1</v>
      </c>
      <c r="AL321" s="91">
        <f t="shared" si="61"/>
        <v>34.08231294079809</v>
      </c>
      <c r="AM321" s="91" t="e">
        <f t="shared" si="61"/>
        <v>#VALUE!</v>
      </c>
      <c r="AN321" s="91" t="e">
        <f t="shared" si="61"/>
        <v>#VALUE!</v>
      </c>
      <c r="AO321" s="91">
        <f t="shared" si="63"/>
        <v>436313.71428571432</v>
      </c>
      <c r="AP321" s="91" t="e">
        <f t="shared" si="64"/>
        <v>#VALUE!</v>
      </c>
      <c r="AQ321" s="91" t="e">
        <f t="shared" si="65"/>
        <v>#VALUE!</v>
      </c>
      <c r="AR321" s="91">
        <f t="shared" si="66"/>
        <v>2.8504391990559871E-2</v>
      </c>
      <c r="AS321" s="91">
        <f t="shared" si="67"/>
        <v>0.97149560800944013</v>
      </c>
      <c r="AT321" s="91" t="e">
        <f t="shared" si="68"/>
        <v>#VALUE!</v>
      </c>
      <c r="AU321" s="91" t="e">
        <f t="shared" si="69"/>
        <v>#VALUE!</v>
      </c>
    </row>
    <row r="322" spans="1:47" ht="62.4" x14ac:dyDescent="0.3">
      <c r="A322" s="111">
        <v>276</v>
      </c>
      <c r="B322" s="103" t="s">
        <v>3932</v>
      </c>
      <c r="C322" s="103" t="s">
        <v>3933</v>
      </c>
      <c r="D322" s="103">
        <f>VLOOKUP(C322,'[2]PY数据库匹配筛选化合物(未去除重复)'!$B:$Q,12,0)</f>
        <v>0</v>
      </c>
      <c r="E322" s="103">
        <v>15.766999999999999</v>
      </c>
      <c r="F322" s="103" t="s">
        <v>3934</v>
      </c>
      <c r="G322" s="103"/>
      <c r="H322" s="103"/>
      <c r="I322" s="103">
        <v>95.8</v>
      </c>
      <c r="J322" s="103">
        <v>86.6</v>
      </c>
      <c r="K322" s="103">
        <v>100</v>
      </c>
      <c r="L322" s="103">
        <v>787</v>
      </c>
      <c r="M322" s="103">
        <v>787</v>
      </c>
      <c r="N322" s="103" t="s">
        <v>87</v>
      </c>
      <c r="O322" s="103">
        <v>0</v>
      </c>
      <c r="P322" s="103" t="s">
        <v>87</v>
      </c>
      <c r="Q322" s="103">
        <v>24099.642857142862</v>
      </c>
      <c r="R322" s="103" t="s">
        <v>87</v>
      </c>
      <c r="S322" s="103"/>
      <c r="T322" s="104">
        <v>284033.07142857142</v>
      </c>
      <c r="U322" s="104"/>
      <c r="V322" s="104" t="s">
        <v>87</v>
      </c>
      <c r="W322" s="104">
        <v>228979.35714285713</v>
      </c>
      <c r="X322" s="104">
        <v>72251.357142857145</v>
      </c>
      <c r="Y322" s="104" t="s">
        <v>87</v>
      </c>
      <c r="Z322" s="90">
        <v>4</v>
      </c>
      <c r="AA322" s="118">
        <v>1</v>
      </c>
      <c r="AB322" s="118">
        <v>0</v>
      </c>
      <c r="AC322" s="118">
        <v>0</v>
      </c>
      <c r="AD322" s="118">
        <v>0.5</v>
      </c>
      <c r="AE322" s="118">
        <v>0.33333333333333331</v>
      </c>
      <c r="AF322" s="118">
        <v>0</v>
      </c>
      <c r="AG322" s="90">
        <f t="shared" si="59"/>
        <v>3</v>
      </c>
      <c r="AH322" s="91">
        <f t="shared" si="60"/>
        <v>72251.357142857145</v>
      </c>
      <c r="AI322" s="91">
        <f t="shared" si="62"/>
        <v>3.9311797405683926</v>
      </c>
      <c r="AJ322" s="91">
        <f t="shared" si="62"/>
        <v>0</v>
      </c>
      <c r="AK322" s="91" t="e">
        <f t="shared" si="62"/>
        <v>#VALUE!</v>
      </c>
      <c r="AL322" s="91">
        <f t="shared" si="61"/>
        <v>3.169204928429421</v>
      </c>
      <c r="AM322" s="91">
        <f t="shared" si="61"/>
        <v>1</v>
      </c>
      <c r="AN322" s="91" t="e">
        <f t="shared" si="61"/>
        <v>#VALUE!</v>
      </c>
      <c r="AO322" s="91">
        <f t="shared" si="63"/>
        <v>585263.78571428568</v>
      </c>
      <c r="AP322" s="91">
        <f t="shared" si="64"/>
        <v>0.48530778490236332</v>
      </c>
      <c r="AQ322" s="91">
        <f t="shared" si="65"/>
        <v>0</v>
      </c>
      <c r="AR322" s="91" t="e">
        <f t="shared" si="66"/>
        <v>#VALUE!</v>
      </c>
      <c r="AS322" s="91">
        <f t="shared" si="67"/>
        <v>0.39124128765869065</v>
      </c>
      <c r="AT322" s="91">
        <f t="shared" si="68"/>
        <v>0.12345092743894603</v>
      </c>
      <c r="AU322" s="91" t="e">
        <f t="shared" si="69"/>
        <v>#VALUE!</v>
      </c>
    </row>
    <row r="323" spans="1:47" x14ac:dyDescent="0.3">
      <c r="A323" s="111">
        <v>277</v>
      </c>
      <c r="B323" s="103" t="s">
        <v>3935</v>
      </c>
      <c r="C323" s="103" t="s">
        <v>3936</v>
      </c>
      <c r="D323" s="103">
        <f>VLOOKUP(C323,'[2]PY数据库匹配筛选化合物(未去除重复)'!$B:$Q,12,0)</f>
        <v>0</v>
      </c>
      <c r="E323" s="103">
        <v>16.927</v>
      </c>
      <c r="F323" s="103" t="s">
        <v>1383</v>
      </c>
      <c r="G323" s="103"/>
      <c r="H323" s="103"/>
      <c r="I323" s="103">
        <v>98.6</v>
      </c>
      <c r="J323" s="103">
        <v>100</v>
      </c>
      <c r="K323" s="103">
        <v>100</v>
      </c>
      <c r="L323" s="103">
        <v>794</v>
      </c>
      <c r="M323" s="103">
        <v>929</v>
      </c>
      <c r="N323" s="103" t="s">
        <v>87</v>
      </c>
      <c r="O323" s="103">
        <v>0</v>
      </c>
      <c r="P323" s="103" t="s">
        <v>87</v>
      </c>
      <c r="Q323" s="103">
        <v>70365.71428571429</v>
      </c>
      <c r="R323" s="103">
        <v>32313</v>
      </c>
      <c r="S323" s="103"/>
      <c r="T323" s="104" t="s">
        <v>87</v>
      </c>
      <c r="U323" s="104" t="s">
        <v>87</v>
      </c>
      <c r="V323" s="104" t="s">
        <v>87</v>
      </c>
      <c r="W323" s="104" t="s">
        <v>87</v>
      </c>
      <c r="X323" s="104">
        <v>18399.428571428572</v>
      </c>
      <c r="Y323" s="104" t="s">
        <v>87</v>
      </c>
      <c r="Z323" s="90">
        <v>3</v>
      </c>
      <c r="AA323" s="118" t="e">
        <v>#DIV/0!</v>
      </c>
      <c r="AB323" s="118" t="e">
        <v>#DIV/0!</v>
      </c>
      <c r="AC323" s="118" t="e">
        <v>#DIV/0!</v>
      </c>
      <c r="AD323" s="118" t="e">
        <v>#DIV/0!</v>
      </c>
      <c r="AE323" s="118">
        <v>1</v>
      </c>
      <c r="AF323" s="118">
        <v>0</v>
      </c>
      <c r="AG323" s="90">
        <f t="shared" si="59"/>
        <v>1</v>
      </c>
      <c r="AH323" s="91">
        <f t="shared" si="60"/>
        <v>18399.428571428572</v>
      </c>
      <c r="AI323" s="91" t="e">
        <f t="shared" si="62"/>
        <v>#VALUE!</v>
      </c>
      <c r="AJ323" s="91" t="e">
        <f t="shared" si="62"/>
        <v>#VALUE!</v>
      </c>
      <c r="AK323" s="91" t="e">
        <f t="shared" si="62"/>
        <v>#VALUE!</v>
      </c>
      <c r="AL323" s="91" t="e">
        <f t="shared" si="61"/>
        <v>#VALUE!</v>
      </c>
      <c r="AM323" s="91">
        <f t="shared" si="61"/>
        <v>1</v>
      </c>
      <c r="AN323" s="91" t="e">
        <f t="shared" si="61"/>
        <v>#VALUE!</v>
      </c>
      <c r="AO323" s="91">
        <f t="shared" si="63"/>
        <v>18399.428571428572</v>
      </c>
      <c r="AP323" s="91" t="e">
        <f t="shared" si="64"/>
        <v>#VALUE!</v>
      </c>
      <c r="AQ323" s="91" t="e">
        <f t="shared" si="65"/>
        <v>#VALUE!</v>
      </c>
      <c r="AR323" s="91" t="e">
        <f t="shared" si="66"/>
        <v>#VALUE!</v>
      </c>
      <c r="AS323" s="91" t="e">
        <f t="shared" si="67"/>
        <v>#VALUE!</v>
      </c>
      <c r="AT323" s="91">
        <f t="shared" si="68"/>
        <v>1</v>
      </c>
      <c r="AU323" s="91" t="e">
        <f t="shared" si="69"/>
        <v>#VALUE!</v>
      </c>
    </row>
    <row r="324" spans="1:47" x14ac:dyDescent="0.3">
      <c r="A324" s="111">
        <v>278</v>
      </c>
      <c r="B324" s="103" t="s">
        <v>3937</v>
      </c>
      <c r="C324" s="103" t="s">
        <v>3938</v>
      </c>
      <c r="D324" s="103">
        <f>VLOOKUP(C324,'[2]PY数据库匹配筛选化合物(未去除重复)'!$B:$Q,12,0)</f>
        <v>0</v>
      </c>
      <c r="E324" s="103">
        <v>17.146000000000001</v>
      </c>
      <c r="F324" s="103" t="s">
        <v>2253</v>
      </c>
      <c r="G324" s="103"/>
      <c r="H324" s="103"/>
      <c r="I324" s="103">
        <v>98.6</v>
      </c>
      <c r="J324" s="103">
        <v>100</v>
      </c>
      <c r="K324" s="103">
        <v>100</v>
      </c>
      <c r="L324" s="103">
        <v>802</v>
      </c>
      <c r="M324" s="103">
        <v>931</v>
      </c>
      <c r="N324" s="103" t="s">
        <v>87</v>
      </c>
      <c r="O324" s="103">
        <v>0</v>
      </c>
      <c r="P324" s="103" t="s">
        <v>87</v>
      </c>
      <c r="Q324" s="103">
        <v>2171114.4285714286</v>
      </c>
      <c r="R324" s="103"/>
      <c r="S324" s="103"/>
      <c r="T324" s="104" t="s">
        <v>87</v>
      </c>
      <c r="U324" s="104" t="s">
        <v>87</v>
      </c>
      <c r="V324" s="104" t="s">
        <v>87</v>
      </c>
      <c r="W324" s="104">
        <v>421707.85714285716</v>
      </c>
      <c r="X324" s="104" t="s">
        <v>87</v>
      </c>
      <c r="Y324" s="104"/>
      <c r="Z324" s="90">
        <v>2</v>
      </c>
      <c r="AA324" s="118" t="e">
        <v>#DIV/0!</v>
      </c>
      <c r="AB324" s="118" t="e">
        <v>#DIV/0!</v>
      </c>
      <c r="AC324" s="118" t="e">
        <v>#DIV/0!</v>
      </c>
      <c r="AD324" s="118">
        <v>1</v>
      </c>
      <c r="AE324" s="118">
        <v>0</v>
      </c>
      <c r="AF324" s="118">
        <v>0</v>
      </c>
      <c r="AG324" s="90">
        <f t="shared" si="59"/>
        <v>1</v>
      </c>
      <c r="AH324" s="91">
        <f t="shared" si="60"/>
        <v>421707.85714285716</v>
      </c>
      <c r="AI324" s="91" t="e">
        <f t="shared" si="62"/>
        <v>#VALUE!</v>
      </c>
      <c r="AJ324" s="91" t="e">
        <f t="shared" si="62"/>
        <v>#VALUE!</v>
      </c>
      <c r="AK324" s="91" t="e">
        <f t="shared" si="62"/>
        <v>#VALUE!</v>
      </c>
      <c r="AL324" s="91">
        <f t="shared" si="61"/>
        <v>1</v>
      </c>
      <c r="AM324" s="91" t="e">
        <f t="shared" si="61"/>
        <v>#VALUE!</v>
      </c>
      <c r="AN324" s="91">
        <f t="shared" si="61"/>
        <v>0</v>
      </c>
      <c r="AO324" s="91">
        <f t="shared" si="63"/>
        <v>421707.85714285716</v>
      </c>
      <c r="AP324" s="91" t="e">
        <f t="shared" si="64"/>
        <v>#VALUE!</v>
      </c>
      <c r="AQ324" s="91" t="e">
        <f t="shared" si="65"/>
        <v>#VALUE!</v>
      </c>
      <c r="AR324" s="91" t="e">
        <f t="shared" si="66"/>
        <v>#VALUE!</v>
      </c>
      <c r="AS324" s="91">
        <f t="shared" si="67"/>
        <v>1</v>
      </c>
      <c r="AT324" s="91" t="e">
        <f t="shared" si="68"/>
        <v>#VALUE!</v>
      </c>
      <c r="AU324" s="91">
        <f t="shared" si="69"/>
        <v>0</v>
      </c>
    </row>
    <row r="325" spans="1:47" ht="46.8" x14ac:dyDescent="0.3">
      <c r="A325" s="111">
        <v>279</v>
      </c>
      <c r="B325" s="103" t="s">
        <v>3939</v>
      </c>
      <c r="C325" s="103" t="s">
        <v>3940</v>
      </c>
      <c r="D325" s="103" t="str">
        <f>VLOOKUP(C325,'[2]PY数据库匹配筛选化合物(未去除重复)'!$B:$Q,12,0)</f>
        <v>71167-53-8</v>
      </c>
      <c r="E325" s="103">
        <v>17.777999999999999</v>
      </c>
      <c r="F325" s="103" t="s">
        <v>3941</v>
      </c>
      <c r="G325" s="103"/>
      <c r="H325" s="103"/>
      <c r="I325" s="103">
        <v>98.2</v>
      </c>
      <c r="J325" s="103">
        <v>98.9</v>
      </c>
      <c r="K325" s="103">
        <v>100</v>
      </c>
      <c r="L325" s="103">
        <v>772</v>
      </c>
      <c r="M325" s="103">
        <v>908</v>
      </c>
      <c r="N325" s="103">
        <v>3300</v>
      </c>
      <c r="O325" s="103">
        <v>0</v>
      </c>
      <c r="P325" s="103" t="s">
        <v>87</v>
      </c>
      <c r="Q325" s="103" t="s">
        <v>87</v>
      </c>
      <c r="R325" s="103">
        <v>24081.5</v>
      </c>
      <c r="S325" s="103"/>
      <c r="T325" s="104">
        <v>71317.428571428565</v>
      </c>
      <c r="U325" s="104">
        <v>30364.285714285714</v>
      </c>
      <c r="V325" s="104" t="s">
        <v>87</v>
      </c>
      <c r="W325" s="104">
        <v>57674.285714285717</v>
      </c>
      <c r="X325" s="104" t="s">
        <v>87</v>
      </c>
      <c r="Y325" s="104" t="s">
        <v>87</v>
      </c>
      <c r="Z325" s="90">
        <v>4</v>
      </c>
      <c r="AA325" s="118">
        <v>1</v>
      </c>
      <c r="AB325" s="118">
        <v>0.5</v>
      </c>
      <c r="AC325" s="118">
        <v>0</v>
      </c>
      <c r="AD325" s="118">
        <v>0.33333333333333331</v>
      </c>
      <c r="AE325" s="118">
        <v>0</v>
      </c>
      <c r="AF325" s="118">
        <v>0</v>
      </c>
      <c r="AG325" s="90">
        <f t="shared" si="59"/>
        <v>3</v>
      </c>
      <c r="AH325" s="91">
        <f t="shared" si="60"/>
        <v>30364.285714285714</v>
      </c>
      <c r="AI325" s="91">
        <f t="shared" si="62"/>
        <v>2.3487273582686425</v>
      </c>
      <c r="AJ325" s="91">
        <f t="shared" si="62"/>
        <v>1</v>
      </c>
      <c r="AK325" s="91" t="e">
        <f t="shared" si="62"/>
        <v>#VALUE!</v>
      </c>
      <c r="AL325" s="91">
        <f t="shared" si="61"/>
        <v>1.8994119030816279</v>
      </c>
      <c r="AM325" s="91" t="e">
        <f t="shared" si="61"/>
        <v>#VALUE!</v>
      </c>
      <c r="AN325" s="91" t="e">
        <f t="shared" si="61"/>
        <v>#VALUE!</v>
      </c>
      <c r="AO325" s="91">
        <f t="shared" si="63"/>
        <v>159356</v>
      </c>
      <c r="AP325" s="91">
        <f t="shared" si="64"/>
        <v>0.44753525798481741</v>
      </c>
      <c r="AQ325" s="91">
        <f t="shared" si="65"/>
        <v>0.19054372420420765</v>
      </c>
      <c r="AR325" s="91" t="e">
        <f t="shared" si="66"/>
        <v>#VALUE!</v>
      </c>
      <c r="AS325" s="91">
        <f t="shared" si="67"/>
        <v>0.36192101781097491</v>
      </c>
      <c r="AT325" s="91" t="e">
        <f t="shared" si="68"/>
        <v>#VALUE!</v>
      </c>
      <c r="AU325" s="91" t="e">
        <f t="shared" si="69"/>
        <v>#VALUE!</v>
      </c>
    </row>
    <row r="326" spans="1:47" ht="31.2" x14ac:dyDescent="0.3">
      <c r="A326" s="111">
        <v>280</v>
      </c>
      <c r="B326" s="103" t="s">
        <v>3942</v>
      </c>
      <c r="C326" s="103" t="s">
        <v>3943</v>
      </c>
      <c r="D326" s="103">
        <f>VLOOKUP(C326,'[2]PY数据库匹配筛选化合物(未去除重复)'!$B:$Q,12,0)</f>
        <v>0</v>
      </c>
      <c r="E326" s="103">
        <v>20.876999999999999</v>
      </c>
      <c r="F326" s="103" t="s">
        <v>1413</v>
      </c>
      <c r="G326" s="103"/>
      <c r="H326" s="103"/>
      <c r="I326" s="103">
        <v>98.5</v>
      </c>
      <c r="J326" s="103">
        <v>99.6</v>
      </c>
      <c r="K326" s="103">
        <v>100</v>
      </c>
      <c r="L326" s="103">
        <v>793</v>
      </c>
      <c r="M326" s="103">
        <v>924</v>
      </c>
      <c r="N326" s="103" t="s">
        <v>87</v>
      </c>
      <c r="O326" s="103">
        <v>0</v>
      </c>
      <c r="P326" s="103" t="s">
        <v>87</v>
      </c>
      <c r="Q326" s="103">
        <v>6117330.9285714291</v>
      </c>
      <c r="R326" s="103" t="s">
        <v>87</v>
      </c>
      <c r="S326" s="103"/>
      <c r="T326" s="104" t="s">
        <v>87</v>
      </c>
      <c r="U326" s="104" t="s">
        <v>87</v>
      </c>
      <c r="V326" s="104" t="s">
        <v>87</v>
      </c>
      <c r="W326" s="104">
        <v>2306692.3571428573</v>
      </c>
      <c r="X326" s="104"/>
      <c r="Y326" s="104"/>
      <c r="Z326" s="90">
        <v>2</v>
      </c>
      <c r="AA326" s="118" t="e">
        <v>#DIV/0!</v>
      </c>
      <c r="AB326" s="118" t="e">
        <v>#DIV/0!</v>
      </c>
      <c r="AC326" s="118" t="e">
        <v>#DIV/0!</v>
      </c>
      <c r="AD326" s="118">
        <v>1</v>
      </c>
      <c r="AE326" s="118">
        <v>0</v>
      </c>
      <c r="AF326" s="118">
        <v>0</v>
      </c>
      <c r="AG326" s="90">
        <f t="shared" si="59"/>
        <v>1</v>
      </c>
      <c r="AH326" s="91">
        <f t="shared" si="60"/>
        <v>2306692.3571428573</v>
      </c>
      <c r="AI326" s="91" t="e">
        <f t="shared" si="62"/>
        <v>#VALUE!</v>
      </c>
      <c r="AJ326" s="91" t="e">
        <f t="shared" si="62"/>
        <v>#VALUE!</v>
      </c>
      <c r="AK326" s="91" t="e">
        <f t="shared" si="62"/>
        <v>#VALUE!</v>
      </c>
      <c r="AL326" s="91">
        <f t="shared" si="61"/>
        <v>1</v>
      </c>
      <c r="AM326" s="91">
        <f t="shared" si="61"/>
        <v>0</v>
      </c>
      <c r="AN326" s="91">
        <f t="shared" si="61"/>
        <v>0</v>
      </c>
      <c r="AO326" s="91">
        <f t="shared" si="63"/>
        <v>2306692.3571428573</v>
      </c>
      <c r="AP326" s="91" t="e">
        <f t="shared" si="64"/>
        <v>#VALUE!</v>
      </c>
      <c r="AQ326" s="91" t="e">
        <f t="shared" si="65"/>
        <v>#VALUE!</v>
      </c>
      <c r="AR326" s="91" t="e">
        <f t="shared" si="66"/>
        <v>#VALUE!</v>
      </c>
      <c r="AS326" s="91">
        <f t="shared" si="67"/>
        <v>1</v>
      </c>
      <c r="AT326" s="91">
        <f t="shared" si="68"/>
        <v>0</v>
      </c>
      <c r="AU326" s="91">
        <f t="shared" si="69"/>
        <v>0</v>
      </c>
    </row>
    <row r="327" spans="1:47" x14ac:dyDescent="0.3">
      <c r="A327" s="111">
        <v>281</v>
      </c>
      <c r="B327" s="103" t="s">
        <v>3944</v>
      </c>
      <c r="C327" s="103" t="s">
        <v>3945</v>
      </c>
      <c r="D327" s="103" t="str">
        <f>VLOOKUP(C327,'[2]PY数据库匹配筛选化合物(未去除重复)'!$B:$Q,12,0)</f>
        <v>23293-50-7</v>
      </c>
      <c r="E327" s="103">
        <v>20.914999999999999</v>
      </c>
      <c r="F327" s="103" t="s">
        <v>968</v>
      </c>
      <c r="G327" s="103"/>
      <c r="H327" s="103"/>
      <c r="I327" s="103">
        <v>98.8</v>
      </c>
      <c r="J327" s="103">
        <v>95.4</v>
      </c>
      <c r="K327" s="103">
        <v>100</v>
      </c>
      <c r="L327" s="103">
        <v>898</v>
      </c>
      <c r="M327" s="103">
        <v>939</v>
      </c>
      <c r="N327" s="103">
        <v>3579</v>
      </c>
      <c r="O327" s="103">
        <v>0</v>
      </c>
      <c r="P327" s="103" t="s">
        <v>87</v>
      </c>
      <c r="Q327" s="103">
        <v>31885054.285714287</v>
      </c>
      <c r="R327" s="103" t="s">
        <v>87</v>
      </c>
      <c r="S327" s="103"/>
      <c r="T327" s="104" t="s">
        <v>87</v>
      </c>
      <c r="U327" s="104" t="s">
        <v>87</v>
      </c>
      <c r="V327" s="104" t="s">
        <v>87</v>
      </c>
      <c r="W327" s="104">
        <v>9234940.2857142854</v>
      </c>
      <c r="X327" s="104">
        <v>88786</v>
      </c>
      <c r="Y327" s="104">
        <v>57223.142857142855</v>
      </c>
      <c r="Z327" s="90">
        <v>4</v>
      </c>
      <c r="AA327" s="118" t="e">
        <v>#DIV/0!</v>
      </c>
      <c r="AB327" s="118" t="e">
        <v>#DIV/0!</v>
      </c>
      <c r="AC327" s="118" t="e">
        <v>#DIV/0!</v>
      </c>
      <c r="AD327" s="118">
        <v>1</v>
      </c>
      <c r="AE327" s="118">
        <v>0.5</v>
      </c>
      <c r="AF327" s="118">
        <v>0.33333333333333331</v>
      </c>
      <c r="AG327" s="90">
        <f t="shared" si="59"/>
        <v>3</v>
      </c>
      <c r="AH327" s="91">
        <f t="shared" si="60"/>
        <v>57223.142857142855</v>
      </c>
      <c r="AI327" s="91" t="e">
        <f t="shared" si="62"/>
        <v>#VALUE!</v>
      </c>
      <c r="AJ327" s="91" t="e">
        <f t="shared" si="62"/>
        <v>#VALUE!</v>
      </c>
      <c r="AK327" s="91" t="e">
        <f t="shared" si="62"/>
        <v>#VALUE!</v>
      </c>
      <c r="AL327" s="91">
        <f t="shared" si="61"/>
        <v>161.38470948317615</v>
      </c>
      <c r="AM327" s="91">
        <f t="shared" si="61"/>
        <v>1.5515750370729127</v>
      </c>
      <c r="AN327" s="91">
        <f t="shared" si="61"/>
        <v>1</v>
      </c>
      <c r="AO327" s="91">
        <f t="shared" si="63"/>
        <v>9380949.4285714291</v>
      </c>
      <c r="AP327" s="91" t="e">
        <f t="shared" si="64"/>
        <v>#VALUE!</v>
      </c>
      <c r="AQ327" s="91" t="e">
        <f t="shared" si="65"/>
        <v>#VALUE!</v>
      </c>
      <c r="AR327" s="91" t="e">
        <f t="shared" si="66"/>
        <v>#VALUE!</v>
      </c>
      <c r="AS327" s="91">
        <f t="shared" si="67"/>
        <v>0.98443556870561033</v>
      </c>
      <c r="AT327" s="91">
        <f t="shared" si="68"/>
        <v>9.4645004406041996E-3</v>
      </c>
      <c r="AU327" s="91">
        <f t="shared" si="69"/>
        <v>6.0999308537853444E-3</v>
      </c>
    </row>
    <row r="328" spans="1:47" x14ac:dyDescent="0.3">
      <c r="A328" s="301" t="s">
        <v>901</v>
      </c>
      <c r="B328" s="302"/>
      <c r="C328" s="302"/>
      <c r="D328" s="302"/>
      <c r="E328" s="302"/>
      <c r="F328" s="302"/>
      <c r="G328" s="302"/>
      <c r="H328" s="302"/>
      <c r="I328" s="302"/>
      <c r="J328" s="302"/>
      <c r="K328" s="302"/>
      <c r="L328" s="302"/>
      <c r="M328" s="302"/>
      <c r="N328" s="302"/>
      <c r="O328" s="302"/>
      <c r="P328" s="303"/>
      <c r="Q328" s="94"/>
      <c r="R328" s="94"/>
      <c r="S328" s="94"/>
      <c r="T328" s="95"/>
      <c r="U328" s="95"/>
      <c r="V328" s="95"/>
      <c r="W328" s="95"/>
      <c r="X328" s="95"/>
      <c r="Y328" s="95"/>
      <c r="Z328" s="96"/>
      <c r="AA328" s="119"/>
      <c r="AB328" s="119"/>
      <c r="AC328" s="119"/>
      <c r="AD328" s="119"/>
      <c r="AE328" s="119"/>
      <c r="AF328" s="119"/>
      <c r="AG328" s="90">
        <f t="shared" ref="AG328:AG391" si="70">COUNTIF(AA328:AF328,"&gt;0")</f>
        <v>0</v>
      </c>
      <c r="AH328" s="91">
        <f t="shared" ref="AH328:AH391" si="71">MIN(T328:Y328)</f>
        <v>0</v>
      </c>
      <c r="AI328" s="91" t="e">
        <f t="shared" si="62"/>
        <v>#DIV/0!</v>
      </c>
      <c r="AJ328" s="91" t="e">
        <f t="shared" si="62"/>
        <v>#DIV/0!</v>
      </c>
      <c r="AK328" s="91" t="e">
        <f t="shared" si="62"/>
        <v>#DIV/0!</v>
      </c>
      <c r="AL328" s="91" t="e">
        <f t="shared" si="61"/>
        <v>#DIV/0!</v>
      </c>
      <c r="AM328" s="91" t="e">
        <f t="shared" si="61"/>
        <v>#DIV/0!</v>
      </c>
      <c r="AN328" s="91" t="e">
        <f t="shared" si="61"/>
        <v>#DIV/0!</v>
      </c>
      <c r="AO328" s="91">
        <f t="shared" si="63"/>
        <v>0</v>
      </c>
      <c r="AP328" s="91" t="e">
        <f t="shared" si="64"/>
        <v>#DIV/0!</v>
      </c>
      <c r="AQ328" s="91" t="e">
        <f t="shared" si="65"/>
        <v>#DIV/0!</v>
      </c>
      <c r="AR328" s="91" t="e">
        <f t="shared" si="66"/>
        <v>#DIV/0!</v>
      </c>
      <c r="AS328" s="91" t="e">
        <f t="shared" si="67"/>
        <v>#DIV/0!</v>
      </c>
      <c r="AT328" s="91" t="e">
        <f t="shared" si="68"/>
        <v>#DIV/0!</v>
      </c>
      <c r="AU328" s="91" t="e">
        <f t="shared" si="69"/>
        <v>#DIV/0!</v>
      </c>
    </row>
    <row r="329" spans="1:47" x14ac:dyDescent="0.3">
      <c r="A329" s="90">
        <v>1</v>
      </c>
      <c r="B329" s="91" t="s">
        <v>3946</v>
      </c>
      <c r="C329" s="91"/>
      <c r="D329" s="91"/>
      <c r="E329" s="91">
        <v>2.1999999999999999E-2</v>
      </c>
      <c r="F329" s="91"/>
      <c r="G329" s="91"/>
      <c r="H329" s="91"/>
      <c r="I329" s="91"/>
      <c r="J329" s="91"/>
      <c r="K329" s="91"/>
      <c r="L329" s="91"/>
      <c r="M329" s="91"/>
      <c r="N329" s="91"/>
      <c r="O329" s="91"/>
      <c r="P329" s="91" t="s">
        <v>87</v>
      </c>
      <c r="Q329" s="91">
        <v>58488.357142857145</v>
      </c>
      <c r="R329" s="91"/>
      <c r="S329" s="91"/>
      <c r="T329" s="92"/>
      <c r="U329" s="92" t="s">
        <v>87</v>
      </c>
      <c r="V329" s="92" t="s">
        <v>87</v>
      </c>
      <c r="W329" s="92"/>
      <c r="X329" s="92" t="s">
        <v>87</v>
      </c>
      <c r="Y329" s="92" t="s">
        <v>87</v>
      </c>
      <c r="Z329" s="90">
        <f t="shared" ref="Z329:Z392" si="72">COUNTIF(Q329:Y329,"&gt;0")</f>
        <v>1</v>
      </c>
      <c r="AA329" s="118" t="e">
        <v>#DIV/0!</v>
      </c>
      <c r="AB329" s="118" t="e">
        <v>#DIV/0!</v>
      </c>
      <c r="AC329" s="118" t="e">
        <v>#DIV/0!</v>
      </c>
      <c r="AD329" s="118" t="e">
        <v>#DIV/0!</v>
      </c>
      <c r="AE329" s="118" t="e">
        <v>#DIV/0!</v>
      </c>
      <c r="AF329" s="118" t="e">
        <v>#DIV/0!</v>
      </c>
      <c r="AG329" s="90">
        <f t="shared" si="70"/>
        <v>0</v>
      </c>
      <c r="AH329" s="91">
        <f t="shared" si="71"/>
        <v>0</v>
      </c>
      <c r="AI329" s="91" t="e">
        <f t="shared" si="62"/>
        <v>#DIV/0!</v>
      </c>
      <c r="AJ329" s="91" t="e">
        <f t="shared" si="62"/>
        <v>#VALUE!</v>
      </c>
      <c r="AK329" s="91" t="e">
        <f t="shared" si="62"/>
        <v>#VALUE!</v>
      </c>
      <c r="AL329" s="91" t="e">
        <f t="shared" si="61"/>
        <v>#DIV/0!</v>
      </c>
      <c r="AM329" s="91" t="e">
        <f t="shared" si="61"/>
        <v>#VALUE!</v>
      </c>
      <c r="AN329" s="91" t="e">
        <f t="shared" si="61"/>
        <v>#VALUE!</v>
      </c>
      <c r="AO329" s="91">
        <f t="shared" si="63"/>
        <v>0</v>
      </c>
      <c r="AP329" s="91" t="e">
        <f t="shared" si="64"/>
        <v>#DIV/0!</v>
      </c>
      <c r="AQ329" s="91" t="e">
        <f t="shared" si="65"/>
        <v>#VALUE!</v>
      </c>
      <c r="AR329" s="91" t="e">
        <f t="shared" si="66"/>
        <v>#VALUE!</v>
      </c>
      <c r="AS329" s="91" t="e">
        <f t="shared" si="67"/>
        <v>#DIV/0!</v>
      </c>
      <c r="AT329" s="91" t="e">
        <f t="shared" si="68"/>
        <v>#VALUE!</v>
      </c>
      <c r="AU329" s="91" t="e">
        <f t="shared" si="69"/>
        <v>#VALUE!</v>
      </c>
    </row>
    <row r="330" spans="1:47" x14ac:dyDescent="0.3">
      <c r="A330" s="90">
        <v>2</v>
      </c>
      <c r="B330" s="91" t="s">
        <v>3947</v>
      </c>
      <c r="C330" s="91"/>
      <c r="D330" s="91"/>
      <c r="E330" s="91">
        <v>2.1999999999999999E-2</v>
      </c>
      <c r="F330" s="91"/>
      <c r="G330" s="91"/>
      <c r="H330" s="91"/>
      <c r="I330" s="91"/>
      <c r="J330" s="91"/>
      <c r="K330" s="91"/>
      <c r="L330" s="91"/>
      <c r="M330" s="91"/>
      <c r="N330" s="91"/>
      <c r="O330" s="91"/>
      <c r="P330" s="91" t="s">
        <v>87</v>
      </c>
      <c r="Q330" s="91">
        <v>75175.5</v>
      </c>
      <c r="R330" s="91"/>
      <c r="S330" s="91"/>
      <c r="T330" s="92" t="s">
        <v>87</v>
      </c>
      <c r="U330" s="92" t="s">
        <v>87</v>
      </c>
      <c r="V330" s="92" t="s">
        <v>87</v>
      </c>
      <c r="W330" s="92">
        <v>17498.642857142859</v>
      </c>
      <c r="X330" s="92" t="s">
        <v>87</v>
      </c>
      <c r="Y330" s="92" t="s">
        <v>87</v>
      </c>
      <c r="Z330" s="90">
        <f t="shared" si="72"/>
        <v>2</v>
      </c>
      <c r="AA330" s="118" t="e">
        <v>#DIV/0!</v>
      </c>
      <c r="AB330" s="118" t="e">
        <v>#DIV/0!</v>
      </c>
      <c r="AC330" s="118" t="e">
        <v>#DIV/0!</v>
      </c>
      <c r="AD330" s="118">
        <v>1</v>
      </c>
      <c r="AE330" s="118">
        <v>0</v>
      </c>
      <c r="AF330" s="118">
        <v>0</v>
      </c>
      <c r="AG330" s="90">
        <f t="shared" si="70"/>
        <v>1</v>
      </c>
      <c r="AH330" s="91">
        <f t="shared" si="71"/>
        <v>17498.642857142859</v>
      </c>
      <c r="AI330" s="91" t="e">
        <f t="shared" si="62"/>
        <v>#VALUE!</v>
      </c>
      <c r="AJ330" s="91" t="e">
        <f t="shared" si="62"/>
        <v>#VALUE!</v>
      </c>
      <c r="AK330" s="91" t="e">
        <f t="shared" si="62"/>
        <v>#VALUE!</v>
      </c>
      <c r="AL330" s="91">
        <f t="shared" si="62"/>
        <v>1</v>
      </c>
      <c r="AM330" s="91" t="e">
        <f t="shared" si="62"/>
        <v>#VALUE!</v>
      </c>
      <c r="AN330" s="91" t="e">
        <f t="shared" si="62"/>
        <v>#VALUE!</v>
      </c>
      <c r="AO330" s="91">
        <f t="shared" si="63"/>
        <v>17498.642857142859</v>
      </c>
      <c r="AP330" s="91" t="e">
        <f t="shared" si="64"/>
        <v>#VALUE!</v>
      </c>
      <c r="AQ330" s="91" t="e">
        <f t="shared" si="65"/>
        <v>#VALUE!</v>
      </c>
      <c r="AR330" s="91" t="e">
        <f t="shared" si="66"/>
        <v>#VALUE!</v>
      </c>
      <c r="AS330" s="91">
        <f t="shared" si="67"/>
        <v>1</v>
      </c>
      <c r="AT330" s="91" t="e">
        <f t="shared" si="68"/>
        <v>#VALUE!</v>
      </c>
      <c r="AU330" s="91" t="e">
        <f t="shared" si="69"/>
        <v>#VALUE!</v>
      </c>
    </row>
    <row r="331" spans="1:47" x14ac:dyDescent="0.3">
      <c r="A331" s="90">
        <v>3</v>
      </c>
      <c r="B331" s="91" t="s">
        <v>3948</v>
      </c>
      <c r="C331" s="91"/>
      <c r="D331" s="91"/>
      <c r="E331" s="91">
        <v>2.4E-2</v>
      </c>
      <c r="F331" s="91"/>
      <c r="G331" s="91"/>
      <c r="H331" s="91"/>
      <c r="I331" s="91"/>
      <c r="J331" s="91"/>
      <c r="K331" s="91"/>
      <c r="L331" s="91"/>
      <c r="M331" s="91"/>
      <c r="N331" s="91"/>
      <c r="O331" s="91"/>
      <c r="P331" s="91" t="s">
        <v>87</v>
      </c>
      <c r="Q331" s="91">
        <v>92618.571428571435</v>
      </c>
      <c r="R331" s="91"/>
      <c r="S331" s="91"/>
      <c r="T331" s="92"/>
      <c r="U331" s="92" t="s">
        <v>87</v>
      </c>
      <c r="V331" s="92" t="s">
        <v>87</v>
      </c>
      <c r="W331" s="92">
        <v>30322.857142857145</v>
      </c>
      <c r="X331" s="92" t="s">
        <v>87</v>
      </c>
      <c r="Y331" s="92" t="s">
        <v>87</v>
      </c>
      <c r="Z331" s="90">
        <f t="shared" si="72"/>
        <v>2</v>
      </c>
      <c r="AA331" s="118" t="e">
        <v>#DIV/0!</v>
      </c>
      <c r="AB331" s="118" t="e">
        <v>#DIV/0!</v>
      </c>
      <c r="AC331" s="118" t="e">
        <v>#DIV/0!</v>
      </c>
      <c r="AD331" s="118">
        <v>1</v>
      </c>
      <c r="AE331" s="118">
        <v>0</v>
      </c>
      <c r="AF331" s="118">
        <v>0</v>
      </c>
      <c r="AG331" s="90">
        <f t="shared" si="70"/>
        <v>1</v>
      </c>
      <c r="AH331" s="91">
        <f t="shared" si="71"/>
        <v>30322.857142857145</v>
      </c>
      <c r="AI331" s="91">
        <f t="shared" ref="AI331:AN373" si="73">T331/$AH331</f>
        <v>0</v>
      </c>
      <c r="AJ331" s="91" t="e">
        <f t="shared" si="73"/>
        <v>#VALUE!</v>
      </c>
      <c r="AK331" s="91" t="e">
        <f t="shared" si="73"/>
        <v>#VALUE!</v>
      </c>
      <c r="AL331" s="91">
        <f t="shared" si="73"/>
        <v>1</v>
      </c>
      <c r="AM331" s="91" t="e">
        <f t="shared" si="73"/>
        <v>#VALUE!</v>
      </c>
      <c r="AN331" s="91" t="e">
        <f t="shared" si="73"/>
        <v>#VALUE!</v>
      </c>
      <c r="AO331" s="91">
        <f t="shared" si="63"/>
        <v>30322.857142857145</v>
      </c>
      <c r="AP331" s="91">
        <f t="shared" si="64"/>
        <v>0</v>
      </c>
      <c r="AQ331" s="91" t="e">
        <f t="shared" si="65"/>
        <v>#VALUE!</v>
      </c>
      <c r="AR331" s="91" t="e">
        <f t="shared" si="66"/>
        <v>#VALUE!</v>
      </c>
      <c r="AS331" s="91">
        <f t="shared" si="67"/>
        <v>1</v>
      </c>
      <c r="AT331" s="91" t="e">
        <f t="shared" si="68"/>
        <v>#VALUE!</v>
      </c>
      <c r="AU331" s="91" t="e">
        <f t="shared" si="69"/>
        <v>#VALUE!</v>
      </c>
    </row>
    <row r="332" spans="1:47" x14ac:dyDescent="0.3">
      <c r="A332" s="90">
        <v>4</v>
      </c>
      <c r="B332" s="91" t="s">
        <v>3949</v>
      </c>
      <c r="C332" s="91"/>
      <c r="D332" s="91"/>
      <c r="E332" s="91">
        <v>2.9000000000000001E-2</v>
      </c>
      <c r="F332" s="91"/>
      <c r="G332" s="91"/>
      <c r="H332" s="91"/>
      <c r="I332" s="91"/>
      <c r="J332" s="91"/>
      <c r="K332" s="91"/>
      <c r="L332" s="91"/>
      <c r="M332" s="91"/>
      <c r="N332" s="91"/>
      <c r="O332" s="91"/>
      <c r="P332" s="91" t="s">
        <v>87</v>
      </c>
      <c r="Q332" s="91">
        <v>247086.85714285716</v>
      </c>
      <c r="R332" s="91"/>
      <c r="S332" s="91"/>
      <c r="T332" s="92"/>
      <c r="U332" s="92" t="s">
        <v>87</v>
      </c>
      <c r="V332" s="92" t="s">
        <v>87</v>
      </c>
      <c r="W332" s="92"/>
      <c r="X332" s="92" t="s">
        <v>87</v>
      </c>
      <c r="Y332" s="92" t="s">
        <v>87</v>
      </c>
      <c r="Z332" s="90">
        <f t="shared" si="72"/>
        <v>1</v>
      </c>
      <c r="AA332" s="118" t="e">
        <v>#DIV/0!</v>
      </c>
      <c r="AB332" s="118" t="e">
        <v>#DIV/0!</v>
      </c>
      <c r="AC332" s="118" t="e">
        <v>#DIV/0!</v>
      </c>
      <c r="AD332" s="118" t="e">
        <v>#DIV/0!</v>
      </c>
      <c r="AE332" s="118" t="e">
        <v>#DIV/0!</v>
      </c>
      <c r="AF332" s="118" t="e">
        <v>#DIV/0!</v>
      </c>
      <c r="AG332" s="90">
        <f t="shared" si="70"/>
        <v>0</v>
      </c>
      <c r="AH332" s="91">
        <f t="shared" si="71"/>
        <v>0</v>
      </c>
      <c r="AI332" s="91" t="e">
        <f t="shared" si="73"/>
        <v>#DIV/0!</v>
      </c>
      <c r="AJ332" s="91" t="e">
        <f t="shared" si="73"/>
        <v>#VALUE!</v>
      </c>
      <c r="AK332" s="91" t="e">
        <f t="shared" si="73"/>
        <v>#VALUE!</v>
      </c>
      <c r="AL332" s="91" t="e">
        <f t="shared" si="73"/>
        <v>#DIV/0!</v>
      </c>
      <c r="AM332" s="91" t="e">
        <f t="shared" si="73"/>
        <v>#VALUE!</v>
      </c>
      <c r="AN332" s="91" t="e">
        <f t="shared" si="73"/>
        <v>#VALUE!</v>
      </c>
      <c r="AO332" s="91">
        <f t="shared" si="63"/>
        <v>0</v>
      </c>
      <c r="AP332" s="91" t="e">
        <f t="shared" si="64"/>
        <v>#DIV/0!</v>
      </c>
      <c r="AQ332" s="91" t="e">
        <f t="shared" si="65"/>
        <v>#VALUE!</v>
      </c>
      <c r="AR332" s="91" t="e">
        <f t="shared" si="66"/>
        <v>#VALUE!</v>
      </c>
      <c r="AS332" s="91" t="e">
        <f t="shared" si="67"/>
        <v>#DIV/0!</v>
      </c>
      <c r="AT332" s="91" t="e">
        <f t="shared" si="68"/>
        <v>#VALUE!</v>
      </c>
      <c r="AU332" s="91" t="e">
        <f t="shared" si="69"/>
        <v>#VALUE!</v>
      </c>
    </row>
    <row r="333" spans="1:47" x14ac:dyDescent="0.3">
      <c r="A333" s="90">
        <v>5</v>
      </c>
      <c r="B333" s="91" t="s">
        <v>3950</v>
      </c>
      <c r="C333" s="91"/>
      <c r="D333" s="91"/>
      <c r="E333" s="91">
        <v>3.3000000000000002E-2</v>
      </c>
      <c r="F333" s="91"/>
      <c r="G333" s="91"/>
      <c r="H333" s="91"/>
      <c r="I333" s="91"/>
      <c r="J333" s="91"/>
      <c r="K333" s="91"/>
      <c r="L333" s="91"/>
      <c r="M333" s="91"/>
      <c r="N333" s="91"/>
      <c r="O333" s="91"/>
      <c r="P333" s="91" t="s">
        <v>87</v>
      </c>
      <c r="Q333" s="91">
        <v>22824.357142857145</v>
      </c>
      <c r="R333" s="91"/>
      <c r="S333" s="91"/>
      <c r="T333" s="92"/>
      <c r="U333" s="92"/>
      <c r="V333" s="92" t="s">
        <v>87</v>
      </c>
      <c r="W333" s="92"/>
      <c r="X333" s="92" t="s">
        <v>87</v>
      </c>
      <c r="Y333" s="92" t="s">
        <v>87</v>
      </c>
      <c r="Z333" s="90">
        <f t="shared" si="72"/>
        <v>1</v>
      </c>
      <c r="AA333" s="118" t="e">
        <v>#DIV/0!</v>
      </c>
      <c r="AB333" s="118" t="e">
        <v>#DIV/0!</v>
      </c>
      <c r="AC333" s="118" t="e">
        <v>#DIV/0!</v>
      </c>
      <c r="AD333" s="118" t="e">
        <v>#DIV/0!</v>
      </c>
      <c r="AE333" s="118" t="e">
        <v>#DIV/0!</v>
      </c>
      <c r="AF333" s="118" t="e">
        <v>#DIV/0!</v>
      </c>
      <c r="AG333" s="90">
        <f t="shared" si="70"/>
        <v>0</v>
      </c>
      <c r="AH333" s="91">
        <f t="shared" si="71"/>
        <v>0</v>
      </c>
      <c r="AI333" s="91" t="e">
        <f t="shared" si="73"/>
        <v>#DIV/0!</v>
      </c>
      <c r="AJ333" s="91" t="e">
        <f t="shared" si="73"/>
        <v>#DIV/0!</v>
      </c>
      <c r="AK333" s="91" t="e">
        <f t="shared" si="73"/>
        <v>#VALUE!</v>
      </c>
      <c r="AL333" s="91" t="e">
        <f t="shared" si="73"/>
        <v>#DIV/0!</v>
      </c>
      <c r="AM333" s="91" t="e">
        <f t="shared" si="73"/>
        <v>#VALUE!</v>
      </c>
      <c r="AN333" s="91" t="e">
        <f t="shared" si="73"/>
        <v>#VALUE!</v>
      </c>
      <c r="AO333" s="91">
        <f t="shared" si="63"/>
        <v>0</v>
      </c>
      <c r="AP333" s="91" t="e">
        <f t="shared" si="64"/>
        <v>#DIV/0!</v>
      </c>
      <c r="AQ333" s="91" t="e">
        <f t="shared" si="65"/>
        <v>#DIV/0!</v>
      </c>
      <c r="AR333" s="91" t="e">
        <f t="shared" si="66"/>
        <v>#VALUE!</v>
      </c>
      <c r="AS333" s="91" t="e">
        <f t="shared" si="67"/>
        <v>#DIV/0!</v>
      </c>
      <c r="AT333" s="91" t="e">
        <f t="shared" si="68"/>
        <v>#VALUE!</v>
      </c>
      <c r="AU333" s="91" t="e">
        <f t="shared" si="69"/>
        <v>#VALUE!</v>
      </c>
    </row>
    <row r="334" spans="1:47" x14ac:dyDescent="0.3">
      <c r="A334" s="90">
        <v>6</v>
      </c>
      <c r="B334" s="91" t="s">
        <v>3951</v>
      </c>
      <c r="C334" s="91"/>
      <c r="D334" s="91"/>
      <c r="E334" s="91">
        <v>3.6999999999999998E-2</v>
      </c>
      <c r="F334" s="91"/>
      <c r="G334" s="91"/>
      <c r="H334" s="91"/>
      <c r="I334" s="91"/>
      <c r="J334" s="91"/>
      <c r="K334" s="91"/>
      <c r="L334" s="91"/>
      <c r="M334" s="91"/>
      <c r="N334" s="91"/>
      <c r="O334" s="91"/>
      <c r="P334" s="91" t="s">
        <v>87</v>
      </c>
      <c r="Q334" s="91">
        <v>60617.785714285725</v>
      </c>
      <c r="R334" s="91">
        <v>10069</v>
      </c>
      <c r="S334" s="91"/>
      <c r="T334" s="92"/>
      <c r="U334" s="92"/>
      <c r="V334" s="92" t="s">
        <v>87</v>
      </c>
      <c r="W334" s="92"/>
      <c r="X334" s="92" t="s">
        <v>87</v>
      </c>
      <c r="Y334" s="92" t="s">
        <v>87</v>
      </c>
      <c r="Z334" s="90">
        <f t="shared" si="72"/>
        <v>2</v>
      </c>
      <c r="AA334" s="118" t="e">
        <v>#DIV/0!</v>
      </c>
      <c r="AB334" s="118" t="e">
        <v>#DIV/0!</v>
      </c>
      <c r="AC334" s="118" t="e">
        <v>#DIV/0!</v>
      </c>
      <c r="AD334" s="118" t="e">
        <v>#DIV/0!</v>
      </c>
      <c r="AE334" s="118" t="e">
        <v>#DIV/0!</v>
      </c>
      <c r="AF334" s="118" t="e">
        <v>#DIV/0!</v>
      </c>
      <c r="AG334" s="90">
        <f t="shared" si="70"/>
        <v>0</v>
      </c>
      <c r="AH334" s="91">
        <f t="shared" si="71"/>
        <v>0</v>
      </c>
      <c r="AI334" s="91" t="e">
        <f t="shared" si="73"/>
        <v>#DIV/0!</v>
      </c>
      <c r="AJ334" s="91" t="e">
        <f t="shared" si="73"/>
        <v>#DIV/0!</v>
      </c>
      <c r="AK334" s="91" t="e">
        <f t="shared" si="73"/>
        <v>#VALUE!</v>
      </c>
      <c r="AL334" s="91" t="e">
        <f t="shared" si="73"/>
        <v>#DIV/0!</v>
      </c>
      <c r="AM334" s="91" t="e">
        <f t="shared" si="73"/>
        <v>#VALUE!</v>
      </c>
      <c r="AN334" s="91" t="e">
        <f t="shared" si="73"/>
        <v>#VALUE!</v>
      </c>
      <c r="AO334" s="91">
        <f t="shared" si="63"/>
        <v>0</v>
      </c>
      <c r="AP334" s="91" t="e">
        <f t="shared" si="64"/>
        <v>#DIV/0!</v>
      </c>
      <c r="AQ334" s="91" t="e">
        <f t="shared" si="65"/>
        <v>#DIV/0!</v>
      </c>
      <c r="AR334" s="91" t="e">
        <f t="shared" si="66"/>
        <v>#VALUE!</v>
      </c>
      <c r="AS334" s="91" t="e">
        <f t="shared" si="67"/>
        <v>#DIV/0!</v>
      </c>
      <c r="AT334" s="91" t="e">
        <f t="shared" si="68"/>
        <v>#VALUE!</v>
      </c>
      <c r="AU334" s="91" t="e">
        <f t="shared" si="69"/>
        <v>#VALUE!</v>
      </c>
    </row>
    <row r="335" spans="1:47" x14ac:dyDescent="0.3">
      <c r="A335" s="90">
        <v>7</v>
      </c>
      <c r="B335" s="91" t="s">
        <v>3952</v>
      </c>
      <c r="C335" s="91"/>
      <c r="D335" s="91"/>
      <c r="E335" s="91">
        <v>4.1000000000000002E-2</v>
      </c>
      <c r="F335" s="91"/>
      <c r="G335" s="91"/>
      <c r="H335" s="91"/>
      <c r="I335" s="91"/>
      <c r="J335" s="91"/>
      <c r="K335" s="91"/>
      <c r="L335" s="91"/>
      <c r="M335" s="91"/>
      <c r="N335" s="91"/>
      <c r="O335" s="91"/>
      <c r="P335" s="91" t="s">
        <v>87</v>
      </c>
      <c r="Q335" s="91" t="s">
        <v>87</v>
      </c>
      <c r="R335" s="91"/>
      <c r="S335" s="91"/>
      <c r="T335" s="92"/>
      <c r="U335" s="92" t="s">
        <v>87</v>
      </c>
      <c r="V335" s="92" t="s">
        <v>87</v>
      </c>
      <c r="W335" s="92">
        <v>11436.357142857141</v>
      </c>
      <c r="X335" s="92" t="s">
        <v>87</v>
      </c>
      <c r="Y335" s="92"/>
      <c r="Z335" s="90">
        <f t="shared" si="72"/>
        <v>1</v>
      </c>
      <c r="AA335" s="118" t="e">
        <v>#DIV/0!</v>
      </c>
      <c r="AB335" s="118" t="e">
        <v>#DIV/0!</v>
      </c>
      <c r="AC335" s="118" t="e">
        <v>#DIV/0!</v>
      </c>
      <c r="AD335" s="118">
        <v>1</v>
      </c>
      <c r="AE335" s="118">
        <v>0</v>
      </c>
      <c r="AF335" s="118">
        <v>0</v>
      </c>
      <c r="AG335" s="90">
        <f t="shared" si="70"/>
        <v>1</v>
      </c>
      <c r="AH335" s="91">
        <f t="shared" si="71"/>
        <v>11436.357142857141</v>
      </c>
      <c r="AI335" s="91">
        <f t="shared" si="73"/>
        <v>0</v>
      </c>
      <c r="AJ335" s="91" t="e">
        <f t="shared" si="73"/>
        <v>#VALUE!</v>
      </c>
      <c r="AK335" s="91" t="e">
        <f t="shared" si="73"/>
        <v>#VALUE!</v>
      </c>
      <c r="AL335" s="91">
        <f t="shared" si="73"/>
        <v>1</v>
      </c>
      <c r="AM335" s="91" t="e">
        <f t="shared" si="73"/>
        <v>#VALUE!</v>
      </c>
      <c r="AN335" s="91">
        <f t="shared" si="73"/>
        <v>0</v>
      </c>
      <c r="AO335" s="91">
        <f t="shared" si="63"/>
        <v>11436.357142857141</v>
      </c>
      <c r="AP335" s="91">
        <f t="shared" si="64"/>
        <v>0</v>
      </c>
      <c r="AQ335" s="91" t="e">
        <f t="shared" si="65"/>
        <v>#VALUE!</v>
      </c>
      <c r="AR335" s="91" t="e">
        <f t="shared" si="66"/>
        <v>#VALUE!</v>
      </c>
      <c r="AS335" s="91">
        <f t="shared" si="67"/>
        <v>1</v>
      </c>
      <c r="AT335" s="91" t="e">
        <f t="shared" si="68"/>
        <v>#VALUE!</v>
      </c>
      <c r="AU335" s="91">
        <f t="shared" si="69"/>
        <v>0</v>
      </c>
    </row>
    <row r="336" spans="1:47" x14ac:dyDescent="0.3">
      <c r="A336" s="90">
        <v>8</v>
      </c>
      <c r="B336" s="91" t="s">
        <v>3953</v>
      </c>
      <c r="C336" s="91"/>
      <c r="D336" s="91"/>
      <c r="E336" s="91">
        <v>5.6000000000000001E-2</v>
      </c>
      <c r="F336" s="91"/>
      <c r="G336" s="91"/>
      <c r="H336" s="91"/>
      <c r="I336" s="91"/>
      <c r="J336" s="91"/>
      <c r="K336" s="91"/>
      <c r="L336" s="91"/>
      <c r="M336" s="91"/>
      <c r="N336" s="91"/>
      <c r="O336" s="91"/>
      <c r="P336" s="91" t="s">
        <v>87</v>
      </c>
      <c r="Q336" s="91">
        <v>247086.85714285716</v>
      </c>
      <c r="R336" s="91"/>
      <c r="S336" s="91"/>
      <c r="T336" s="92"/>
      <c r="U336" s="92"/>
      <c r="V336" s="92" t="s">
        <v>87</v>
      </c>
      <c r="W336" s="92"/>
      <c r="X336" s="92"/>
      <c r="Y336" s="92" t="s">
        <v>87</v>
      </c>
      <c r="Z336" s="90">
        <f t="shared" si="72"/>
        <v>1</v>
      </c>
      <c r="AA336" s="118" t="e">
        <v>#DIV/0!</v>
      </c>
      <c r="AB336" s="118" t="e">
        <v>#DIV/0!</v>
      </c>
      <c r="AC336" s="118" t="e">
        <v>#DIV/0!</v>
      </c>
      <c r="AD336" s="118" t="e">
        <v>#DIV/0!</v>
      </c>
      <c r="AE336" s="118" t="e">
        <v>#DIV/0!</v>
      </c>
      <c r="AF336" s="118" t="e">
        <v>#DIV/0!</v>
      </c>
      <c r="AG336" s="90">
        <f t="shared" si="70"/>
        <v>0</v>
      </c>
      <c r="AH336" s="91">
        <f t="shared" si="71"/>
        <v>0</v>
      </c>
      <c r="AI336" s="91" t="e">
        <f t="shared" si="73"/>
        <v>#DIV/0!</v>
      </c>
      <c r="AJ336" s="91" t="e">
        <f t="shared" si="73"/>
        <v>#DIV/0!</v>
      </c>
      <c r="AK336" s="91" t="e">
        <f t="shared" si="73"/>
        <v>#VALUE!</v>
      </c>
      <c r="AL336" s="91" t="e">
        <f t="shared" si="73"/>
        <v>#DIV/0!</v>
      </c>
      <c r="AM336" s="91" t="e">
        <f t="shared" si="73"/>
        <v>#DIV/0!</v>
      </c>
      <c r="AN336" s="91" t="e">
        <f t="shared" si="73"/>
        <v>#VALUE!</v>
      </c>
      <c r="AO336" s="91">
        <f t="shared" si="63"/>
        <v>0</v>
      </c>
      <c r="AP336" s="91" t="e">
        <f t="shared" si="64"/>
        <v>#DIV/0!</v>
      </c>
      <c r="AQ336" s="91" t="e">
        <f t="shared" si="65"/>
        <v>#DIV/0!</v>
      </c>
      <c r="AR336" s="91" t="e">
        <f t="shared" si="66"/>
        <v>#VALUE!</v>
      </c>
      <c r="AS336" s="91" t="e">
        <f t="shared" si="67"/>
        <v>#DIV/0!</v>
      </c>
      <c r="AT336" s="91" t="e">
        <f t="shared" si="68"/>
        <v>#DIV/0!</v>
      </c>
      <c r="AU336" s="91" t="e">
        <f t="shared" si="69"/>
        <v>#VALUE!</v>
      </c>
    </row>
    <row r="337" spans="1:47" x14ac:dyDescent="0.3">
      <c r="A337" s="90">
        <v>9</v>
      </c>
      <c r="B337" s="91" t="s">
        <v>3954</v>
      </c>
      <c r="C337" s="91"/>
      <c r="D337" s="91"/>
      <c r="E337" s="91">
        <v>0.16700000000000001</v>
      </c>
      <c r="F337" s="91"/>
      <c r="G337" s="91"/>
      <c r="H337" s="91"/>
      <c r="I337" s="91"/>
      <c r="J337" s="91"/>
      <c r="K337" s="91"/>
      <c r="L337" s="91"/>
      <c r="M337" s="91"/>
      <c r="N337" s="91"/>
      <c r="O337" s="91"/>
      <c r="P337" s="91" t="s">
        <v>87</v>
      </c>
      <c r="Q337" s="91">
        <v>54127.142857142862</v>
      </c>
      <c r="R337" s="91" t="s">
        <v>87</v>
      </c>
      <c r="S337" s="91"/>
      <c r="T337" s="92">
        <v>24709.142857142859</v>
      </c>
      <c r="U337" s="92">
        <v>308289.71428571426</v>
      </c>
      <c r="V337" s="92" t="s">
        <v>87</v>
      </c>
      <c r="W337" s="92">
        <v>1948</v>
      </c>
      <c r="X337" s="92" t="s">
        <v>87</v>
      </c>
      <c r="Y337" s="92" t="s">
        <v>87</v>
      </c>
      <c r="Z337" s="90">
        <f t="shared" si="72"/>
        <v>4</v>
      </c>
      <c r="AA337" s="118">
        <v>1</v>
      </c>
      <c r="AB337" s="118">
        <v>0.5</v>
      </c>
      <c r="AC337" s="118">
        <v>0</v>
      </c>
      <c r="AD337" s="118">
        <v>0.33333333333333331</v>
      </c>
      <c r="AE337" s="118">
        <v>0</v>
      </c>
      <c r="AF337" s="118">
        <v>0</v>
      </c>
      <c r="AG337" s="90">
        <f t="shared" si="70"/>
        <v>3</v>
      </c>
      <c r="AH337" s="91">
        <f t="shared" si="71"/>
        <v>1948</v>
      </c>
      <c r="AI337" s="91">
        <f t="shared" si="73"/>
        <v>12.684364916397771</v>
      </c>
      <c r="AJ337" s="91">
        <f t="shared" si="73"/>
        <v>158.25960692285128</v>
      </c>
      <c r="AK337" s="91" t="e">
        <f t="shared" si="73"/>
        <v>#VALUE!</v>
      </c>
      <c r="AL337" s="91">
        <f t="shared" si="73"/>
        <v>1</v>
      </c>
      <c r="AM337" s="91" t="e">
        <f t="shared" si="73"/>
        <v>#VALUE!</v>
      </c>
      <c r="AN337" s="91" t="e">
        <f t="shared" si="73"/>
        <v>#VALUE!</v>
      </c>
      <c r="AO337" s="91">
        <f t="shared" si="63"/>
        <v>334946.8571428571</v>
      </c>
      <c r="AP337" s="91">
        <f t="shared" si="64"/>
        <v>7.3770337981121106E-2</v>
      </c>
      <c r="AQ337" s="91">
        <f t="shared" si="65"/>
        <v>0.92041381404640743</v>
      </c>
      <c r="AR337" s="91" t="e">
        <f t="shared" si="66"/>
        <v>#VALUE!</v>
      </c>
      <c r="AS337" s="91">
        <f t="shared" si="67"/>
        <v>5.8158479724715398E-3</v>
      </c>
      <c r="AT337" s="91" t="e">
        <f t="shared" si="68"/>
        <v>#VALUE!</v>
      </c>
      <c r="AU337" s="91" t="e">
        <f t="shared" si="69"/>
        <v>#VALUE!</v>
      </c>
    </row>
    <row r="338" spans="1:47" x14ac:dyDescent="0.3">
      <c r="A338" s="90">
        <v>10</v>
      </c>
      <c r="B338" s="91" t="s">
        <v>3955</v>
      </c>
      <c r="C338" s="91"/>
      <c r="D338" s="91"/>
      <c r="E338" s="91">
        <v>0.16900000000000001</v>
      </c>
      <c r="F338" s="91"/>
      <c r="G338" s="91"/>
      <c r="H338" s="91"/>
      <c r="I338" s="91"/>
      <c r="J338" s="91"/>
      <c r="K338" s="91"/>
      <c r="L338" s="91"/>
      <c r="M338" s="91"/>
      <c r="N338" s="91"/>
      <c r="O338" s="91"/>
      <c r="P338" s="91" t="s">
        <v>87</v>
      </c>
      <c r="Q338" s="91">
        <v>24681.428571428572</v>
      </c>
      <c r="R338" s="91" t="s">
        <v>87</v>
      </c>
      <c r="S338" s="91"/>
      <c r="T338" s="92">
        <v>197110.85714285713</v>
      </c>
      <c r="U338" s="92" t="s">
        <v>87</v>
      </c>
      <c r="V338" s="92" t="s">
        <v>87</v>
      </c>
      <c r="W338" s="92" t="s">
        <v>87</v>
      </c>
      <c r="X338" s="92" t="s">
        <v>87</v>
      </c>
      <c r="Y338" s="92" t="s">
        <v>87</v>
      </c>
      <c r="Z338" s="90">
        <f t="shared" si="72"/>
        <v>2</v>
      </c>
      <c r="AA338" s="118">
        <v>1</v>
      </c>
      <c r="AB338" s="118">
        <v>0</v>
      </c>
      <c r="AC338" s="118">
        <v>0</v>
      </c>
      <c r="AD338" s="118">
        <v>0</v>
      </c>
      <c r="AE338" s="118">
        <v>0</v>
      </c>
      <c r="AF338" s="118">
        <v>0</v>
      </c>
      <c r="AG338" s="90">
        <f t="shared" si="70"/>
        <v>1</v>
      </c>
      <c r="AH338" s="91">
        <f t="shared" si="71"/>
        <v>197110.85714285713</v>
      </c>
      <c r="AI338" s="91">
        <f t="shared" si="73"/>
        <v>1</v>
      </c>
      <c r="AJ338" s="91" t="e">
        <f t="shared" si="73"/>
        <v>#VALUE!</v>
      </c>
      <c r="AK338" s="91" t="e">
        <f t="shared" si="73"/>
        <v>#VALUE!</v>
      </c>
      <c r="AL338" s="91" t="e">
        <f t="shared" si="73"/>
        <v>#VALUE!</v>
      </c>
      <c r="AM338" s="91" t="e">
        <f t="shared" si="73"/>
        <v>#VALUE!</v>
      </c>
      <c r="AN338" s="91" t="e">
        <f t="shared" si="73"/>
        <v>#VALUE!</v>
      </c>
      <c r="AO338" s="91">
        <f t="shared" si="63"/>
        <v>197110.85714285713</v>
      </c>
      <c r="AP338" s="91">
        <f t="shared" si="64"/>
        <v>1</v>
      </c>
      <c r="AQ338" s="91" t="e">
        <f t="shared" si="65"/>
        <v>#VALUE!</v>
      </c>
      <c r="AR338" s="91" t="e">
        <f t="shared" si="66"/>
        <v>#VALUE!</v>
      </c>
      <c r="AS338" s="91" t="e">
        <f t="shared" si="67"/>
        <v>#VALUE!</v>
      </c>
      <c r="AT338" s="91" t="e">
        <f t="shared" si="68"/>
        <v>#VALUE!</v>
      </c>
      <c r="AU338" s="91" t="e">
        <f t="shared" si="69"/>
        <v>#VALUE!</v>
      </c>
    </row>
    <row r="339" spans="1:47" x14ac:dyDescent="0.3">
      <c r="A339" s="90">
        <v>11</v>
      </c>
      <c r="B339" s="91" t="s">
        <v>3956</v>
      </c>
      <c r="C339" s="91"/>
      <c r="D339" s="91"/>
      <c r="E339" s="91">
        <v>0.17100000000000001</v>
      </c>
      <c r="F339" s="91"/>
      <c r="G339" s="91"/>
      <c r="H339" s="91"/>
      <c r="I339" s="91"/>
      <c r="J339" s="91"/>
      <c r="K339" s="91"/>
      <c r="L339" s="91"/>
      <c r="M339" s="91"/>
      <c r="N339" s="91"/>
      <c r="O339" s="91"/>
      <c r="P339" s="91" t="s">
        <v>87</v>
      </c>
      <c r="Q339" s="91" t="s">
        <v>87</v>
      </c>
      <c r="R339" s="91" t="s">
        <v>87</v>
      </c>
      <c r="S339" s="91"/>
      <c r="T339" s="92">
        <v>480534.85714285716</v>
      </c>
      <c r="U339" s="92" t="s">
        <v>87</v>
      </c>
      <c r="V339" s="92" t="s">
        <v>87</v>
      </c>
      <c r="W339" s="92" t="s">
        <v>87</v>
      </c>
      <c r="X339" s="92" t="s">
        <v>87</v>
      </c>
      <c r="Y339" s="92" t="s">
        <v>87</v>
      </c>
      <c r="Z339" s="90">
        <f t="shared" si="72"/>
        <v>1</v>
      </c>
      <c r="AA339" s="118">
        <v>1</v>
      </c>
      <c r="AB339" s="118">
        <v>0</v>
      </c>
      <c r="AC339" s="118">
        <v>0</v>
      </c>
      <c r="AD339" s="118">
        <v>0</v>
      </c>
      <c r="AE339" s="118">
        <v>0</v>
      </c>
      <c r="AF339" s="118">
        <v>0</v>
      </c>
      <c r="AG339" s="90">
        <f t="shared" si="70"/>
        <v>1</v>
      </c>
      <c r="AH339" s="91">
        <f t="shared" si="71"/>
        <v>480534.85714285716</v>
      </c>
      <c r="AI339" s="91">
        <f t="shared" si="73"/>
        <v>1</v>
      </c>
      <c r="AJ339" s="91" t="e">
        <f t="shared" si="73"/>
        <v>#VALUE!</v>
      </c>
      <c r="AK339" s="91" t="e">
        <f t="shared" si="73"/>
        <v>#VALUE!</v>
      </c>
      <c r="AL339" s="91" t="e">
        <f t="shared" si="73"/>
        <v>#VALUE!</v>
      </c>
      <c r="AM339" s="91" t="e">
        <f t="shared" si="73"/>
        <v>#VALUE!</v>
      </c>
      <c r="AN339" s="91" t="e">
        <f t="shared" si="73"/>
        <v>#VALUE!</v>
      </c>
      <c r="AO339" s="91">
        <f t="shared" si="63"/>
        <v>480534.85714285716</v>
      </c>
      <c r="AP339" s="91">
        <f t="shared" si="64"/>
        <v>1</v>
      </c>
      <c r="AQ339" s="91" t="e">
        <f t="shared" si="65"/>
        <v>#VALUE!</v>
      </c>
      <c r="AR339" s="91" t="e">
        <f t="shared" si="66"/>
        <v>#VALUE!</v>
      </c>
      <c r="AS339" s="91" t="e">
        <f t="shared" si="67"/>
        <v>#VALUE!</v>
      </c>
      <c r="AT339" s="91" t="e">
        <f t="shared" si="68"/>
        <v>#VALUE!</v>
      </c>
      <c r="AU339" s="91" t="e">
        <f t="shared" si="69"/>
        <v>#VALUE!</v>
      </c>
    </row>
    <row r="340" spans="1:47" x14ac:dyDescent="0.3">
      <c r="A340" s="90">
        <v>12</v>
      </c>
      <c r="B340" s="91" t="s">
        <v>3957</v>
      </c>
      <c r="C340" s="91"/>
      <c r="D340" s="91"/>
      <c r="E340" s="91">
        <v>0.216</v>
      </c>
      <c r="F340" s="91"/>
      <c r="G340" s="91"/>
      <c r="H340" s="91"/>
      <c r="I340" s="91"/>
      <c r="J340" s="91"/>
      <c r="K340" s="91"/>
      <c r="L340" s="91"/>
      <c r="M340" s="91"/>
      <c r="N340" s="91"/>
      <c r="O340" s="91"/>
      <c r="P340" s="91" t="s">
        <v>87</v>
      </c>
      <c r="Q340" s="91"/>
      <c r="R340" s="91"/>
      <c r="S340" s="91"/>
      <c r="T340" s="92">
        <v>1417255.142857143</v>
      </c>
      <c r="U340" s="92" t="s">
        <v>87</v>
      </c>
      <c r="V340" s="92" t="s">
        <v>87</v>
      </c>
      <c r="W340" s="92">
        <v>90496.57142857142</v>
      </c>
      <c r="X340" s="92"/>
      <c r="Y340" s="92"/>
      <c r="Z340" s="90">
        <f t="shared" si="72"/>
        <v>2</v>
      </c>
      <c r="AA340" s="118">
        <v>1</v>
      </c>
      <c r="AB340" s="118">
        <v>0</v>
      </c>
      <c r="AC340" s="118">
        <v>0</v>
      </c>
      <c r="AD340" s="118">
        <v>0.5</v>
      </c>
      <c r="AE340" s="118">
        <v>0</v>
      </c>
      <c r="AF340" s="118">
        <v>0</v>
      </c>
      <c r="AG340" s="90">
        <f t="shared" si="70"/>
        <v>2</v>
      </c>
      <c r="AH340" s="91">
        <f t="shared" si="71"/>
        <v>90496.57142857142</v>
      </c>
      <c r="AI340" s="91">
        <f t="shared" si="73"/>
        <v>15.660871130082279</v>
      </c>
      <c r="AJ340" s="91" t="e">
        <f t="shared" si="73"/>
        <v>#VALUE!</v>
      </c>
      <c r="AK340" s="91" t="e">
        <f t="shared" si="73"/>
        <v>#VALUE!</v>
      </c>
      <c r="AL340" s="91">
        <f t="shared" si="73"/>
        <v>1</v>
      </c>
      <c r="AM340" s="91">
        <f t="shared" si="73"/>
        <v>0</v>
      </c>
      <c r="AN340" s="91">
        <f t="shared" si="73"/>
        <v>0</v>
      </c>
      <c r="AO340" s="91">
        <f t="shared" si="63"/>
        <v>1507751.7142857143</v>
      </c>
      <c r="AP340" s="91">
        <f t="shared" si="64"/>
        <v>0.93997912881071177</v>
      </c>
      <c r="AQ340" s="91" t="e">
        <f t="shared" si="65"/>
        <v>#VALUE!</v>
      </c>
      <c r="AR340" s="91" t="e">
        <f t="shared" si="66"/>
        <v>#VALUE!</v>
      </c>
      <c r="AS340" s="91">
        <f t="shared" si="67"/>
        <v>6.0020871189288262E-2</v>
      </c>
      <c r="AT340" s="91">
        <f t="shared" si="68"/>
        <v>0</v>
      </c>
      <c r="AU340" s="91">
        <f t="shared" si="69"/>
        <v>0</v>
      </c>
    </row>
    <row r="341" spans="1:47" x14ac:dyDescent="0.3">
      <c r="A341" s="90">
        <v>13</v>
      </c>
      <c r="B341" s="91" t="s">
        <v>3958</v>
      </c>
      <c r="C341" s="91"/>
      <c r="D341" s="91"/>
      <c r="E341" s="91">
        <v>0.26200000000000001</v>
      </c>
      <c r="F341" s="91"/>
      <c r="G341" s="91"/>
      <c r="H341" s="91"/>
      <c r="I341" s="91"/>
      <c r="J341" s="91"/>
      <c r="K341" s="91"/>
      <c r="L341" s="91"/>
      <c r="M341" s="91"/>
      <c r="N341" s="91"/>
      <c r="O341" s="91"/>
      <c r="P341" s="91" t="s">
        <v>87</v>
      </c>
      <c r="Q341" s="91" t="s">
        <v>87</v>
      </c>
      <c r="R341" s="91" t="s">
        <v>87</v>
      </c>
      <c r="S341" s="91"/>
      <c r="T341" s="92">
        <v>5212</v>
      </c>
      <c r="U341" s="92">
        <v>3539.4285714285716</v>
      </c>
      <c r="V341" s="92">
        <v>3711.7142857142858</v>
      </c>
      <c r="W341" s="92" t="s">
        <v>87</v>
      </c>
      <c r="X341" s="92" t="s">
        <v>87</v>
      </c>
      <c r="Y341" s="92" t="s">
        <v>87</v>
      </c>
      <c r="Z341" s="90">
        <f t="shared" si="72"/>
        <v>3</v>
      </c>
      <c r="AA341" s="118">
        <v>1</v>
      </c>
      <c r="AB341" s="118">
        <v>0.5</v>
      </c>
      <c r="AC341" s="118">
        <v>0.33333333333333331</v>
      </c>
      <c r="AD341" s="118">
        <v>0</v>
      </c>
      <c r="AE341" s="118">
        <v>0</v>
      </c>
      <c r="AF341" s="118">
        <v>0</v>
      </c>
      <c r="AG341" s="90">
        <f t="shared" si="70"/>
        <v>3</v>
      </c>
      <c r="AH341" s="91">
        <f t="shared" si="71"/>
        <v>3539.4285714285716</v>
      </c>
      <c r="AI341" s="91">
        <f t="shared" si="73"/>
        <v>1.4725540845979981</v>
      </c>
      <c r="AJ341" s="91">
        <f t="shared" si="73"/>
        <v>1</v>
      </c>
      <c r="AK341" s="91">
        <f t="shared" si="73"/>
        <v>1.0486761381982563</v>
      </c>
      <c r="AL341" s="91" t="e">
        <f t="shared" si="73"/>
        <v>#VALUE!</v>
      </c>
      <c r="AM341" s="91" t="e">
        <f t="shared" si="73"/>
        <v>#VALUE!</v>
      </c>
      <c r="AN341" s="91" t="e">
        <f t="shared" si="73"/>
        <v>#VALUE!</v>
      </c>
      <c r="AO341" s="91">
        <f t="shared" si="63"/>
        <v>12463.142857142859</v>
      </c>
      <c r="AP341" s="91">
        <f t="shared" si="64"/>
        <v>0.41819307214415069</v>
      </c>
      <c r="AQ341" s="91">
        <f t="shared" si="65"/>
        <v>0.28399165539533711</v>
      </c>
      <c r="AR341" s="91">
        <f t="shared" si="66"/>
        <v>0.29781527246051209</v>
      </c>
      <c r="AS341" s="91" t="e">
        <f t="shared" si="67"/>
        <v>#VALUE!</v>
      </c>
      <c r="AT341" s="91" t="e">
        <f t="shared" si="68"/>
        <v>#VALUE!</v>
      </c>
      <c r="AU341" s="91" t="e">
        <f t="shared" si="69"/>
        <v>#VALUE!</v>
      </c>
    </row>
    <row r="342" spans="1:47" x14ac:dyDescent="0.3">
      <c r="A342" s="90">
        <v>14</v>
      </c>
      <c r="B342" s="91" t="s">
        <v>3959</v>
      </c>
      <c r="C342" s="91"/>
      <c r="D342" s="91"/>
      <c r="E342" s="91">
        <v>0.28699999999999998</v>
      </c>
      <c r="F342" s="91"/>
      <c r="G342" s="91"/>
      <c r="H342" s="91"/>
      <c r="I342" s="91"/>
      <c r="J342" s="91"/>
      <c r="K342" s="91"/>
      <c r="L342" s="91"/>
      <c r="M342" s="91"/>
      <c r="N342" s="91"/>
      <c r="O342" s="91"/>
      <c r="P342" s="91" t="s">
        <v>87</v>
      </c>
      <c r="Q342" s="91" t="s">
        <v>87</v>
      </c>
      <c r="R342" s="91" t="s">
        <v>87</v>
      </c>
      <c r="S342" s="91"/>
      <c r="T342" s="92">
        <v>564622.85714285716</v>
      </c>
      <c r="U342" s="92" t="s">
        <v>87</v>
      </c>
      <c r="V342" s="92" t="s">
        <v>87</v>
      </c>
      <c r="W342" s="92" t="s">
        <v>87</v>
      </c>
      <c r="X342" s="92" t="s">
        <v>87</v>
      </c>
      <c r="Y342" s="92" t="s">
        <v>87</v>
      </c>
      <c r="Z342" s="90">
        <f t="shared" si="72"/>
        <v>1</v>
      </c>
      <c r="AA342" s="118">
        <v>1</v>
      </c>
      <c r="AB342" s="118">
        <v>0</v>
      </c>
      <c r="AC342" s="118">
        <v>0</v>
      </c>
      <c r="AD342" s="118">
        <v>0</v>
      </c>
      <c r="AE342" s="118">
        <v>0</v>
      </c>
      <c r="AF342" s="118">
        <v>0</v>
      </c>
      <c r="AG342" s="90">
        <f t="shared" si="70"/>
        <v>1</v>
      </c>
      <c r="AH342" s="91">
        <f t="shared" si="71"/>
        <v>564622.85714285716</v>
      </c>
      <c r="AI342" s="91">
        <f t="shared" si="73"/>
        <v>1</v>
      </c>
      <c r="AJ342" s="91" t="e">
        <f t="shared" si="73"/>
        <v>#VALUE!</v>
      </c>
      <c r="AK342" s="91" t="e">
        <f t="shared" si="73"/>
        <v>#VALUE!</v>
      </c>
      <c r="AL342" s="91" t="e">
        <f t="shared" si="73"/>
        <v>#VALUE!</v>
      </c>
      <c r="AM342" s="91" t="e">
        <f t="shared" si="73"/>
        <v>#VALUE!</v>
      </c>
      <c r="AN342" s="91" t="e">
        <f t="shared" si="73"/>
        <v>#VALUE!</v>
      </c>
      <c r="AO342" s="91">
        <f t="shared" si="63"/>
        <v>564622.85714285716</v>
      </c>
      <c r="AP342" s="91">
        <f t="shared" si="64"/>
        <v>1</v>
      </c>
      <c r="AQ342" s="91" t="e">
        <f t="shared" si="65"/>
        <v>#VALUE!</v>
      </c>
      <c r="AR342" s="91" t="e">
        <f t="shared" si="66"/>
        <v>#VALUE!</v>
      </c>
      <c r="AS342" s="91" t="e">
        <f t="shared" si="67"/>
        <v>#VALUE!</v>
      </c>
      <c r="AT342" s="91" t="e">
        <f t="shared" si="68"/>
        <v>#VALUE!</v>
      </c>
      <c r="AU342" s="91" t="e">
        <f t="shared" si="69"/>
        <v>#VALUE!</v>
      </c>
    </row>
    <row r="343" spans="1:47" x14ac:dyDescent="0.3">
      <c r="A343" s="90">
        <v>15</v>
      </c>
      <c r="B343" s="91" t="s">
        <v>3960</v>
      </c>
      <c r="C343" s="91"/>
      <c r="D343" s="91"/>
      <c r="E343" s="91">
        <v>0.47799999999999998</v>
      </c>
      <c r="F343" s="91"/>
      <c r="G343" s="91"/>
      <c r="H343" s="91"/>
      <c r="I343" s="91"/>
      <c r="J343" s="91"/>
      <c r="K343" s="91"/>
      <c r="L343" s="91"/>
      <c r="M343" s="91"/>
      <c r="N343" s="91"/>
      <c r="O343" s="91"/>
      <c r="P343" s="91" t="s">
        <v>87</v>
      </c>
      <c r="Q343" s="91" t="s">
        <v>87</v>
      </c>
      <c r="R343" s="91">
        <v>3195.5</v>
      </c>
      <c r="S343" s="91"/>
      <c r="T343" s="92">
        <v>234439.42857142858</v>
      </c>
      <c r="U343" s="92" t="s">
        <v>87</v>
      </c>
      <c r="V343" s="92" t="s">
        <v>87</v>
      </c>
      <c r="W343" s="92" t="s">
        <v>87</v>
      </c>
      <c r="X343" s="92">
        <v>3310.8571428571427</v>
      </c>
      <c r="Y343" s="92" t="s">
        <v>87</v>
      </c>
      <c r="Z343" s="90">
        <f t="shared" si="72"/>
        <v>3</v>
      </c>
      <c r="AA343" s="118">
        <v>1</v>
      </c>
      <c r="AB343" s="118">
        <v>0</v>
      </c>
      <c r="AC343" s="118">
        <v>0</v>
      </c>
      <c r="AD343" s="118">
        <v>0</v>
      </c>
      <c r="AE343" s="118">
        <v>0.5</v>
      </c>
      <c r="AF343" s="118">
        <v>0</v>
      </c>
      <c r="AG343" s="90">
        <f t="shared" si="70"/>
        <v>2</v>
      </c>
      <c r="AH343" s="91">
        <f t="shared" si="71"/>
        <v>3310.8571428571427</v>
      </c>
      <c r="AI343" s="91">
        <f t="shared" si="73"/>
        <v>70.809285467725246</v>
      </c>
      <c r="AJ343" s="91" t="e">
        <f t="shared" si="73"/>
        <v>#VALUE!</v>
      </c>
      <c r="AK343" s="91" t="e">
        <f t="shared" si="73"/>
        <v>#VALUE!</v>
      </c>
      <c r="AL343" s="91" t="e">
        <f t="shared" si="73"/>
        <v>#VALUE!</v>
      </c>
      <c r="AM343" s="91">
        <f t="shared" si="73"/>
        <v>1</v>
      </c>
      <c r="AN343" s="91" t="e">
        <f t="shared" si="73"/>
        <v>#VALUE!</v>
      </c>
      <c r="AO343" s="91">
        <f t="shared" si="63"/>
        <v>237750.28571428571</v>
      </c>
      <c r="AP343" s="91">
        <f t="shared" si="64"/>
        <v>0.98607422433621839</v>
      </c>
      <c r="AQ343" s="91" t="e">
        <f t="shared" si="65"/>
        <v>#VALUE!</v>
      </c>
      <c r="AR343" s="91" t="e">
        <f t="shared" si="66"/>
        <v>#VALUE!</v>
      </c>
      <c r="AS343" s="91" t="e">
        <f t="shared" si="67"/>
        <v>#VALUE!</v>
      </c>
      <c r="AT343" s="91">
        <f t="shared" si="68"/>
        <v>1.3925775663781685E-2</v>
      </c>
      <c r="AU343" s="91" t="e">
        <f t="shared" si="69"/>
        <v>#VALUE!</v>
      </c>
    </row>
    <row r="344" spans="1:47" x14ac:dyDescent="0.3">
      <c r="A344" s="90">
        <v>16</v>
      </c>
      <c r="B344" s="91" t="s">
        <v>3961</v>
      </c>
      <c r="C344" s="91"/>
      <c r="D344" s="91"/>
      <c r="E344" s="91">
        <v>0.72899999999999998</v>
      </c>
      <c r="F344" s="91"/>
      <c r="G344" s="91"/>
      <c r="H344" s="91"/>
      <c r="I344" s="91"/>
      <c r="J344" s="91"/>
      <c r="K344" s="91"/>
      <c r="L344" s="91"/>
      <c r="M344" s="91"/>
      <c r="N344" s="91"/>
      <c r="O344" s="91"/>
      <c r="P344" s="91" t="s">
        <v>87</v>
      </c>
      <c r="Q344" s="91">
        <v>9682632.8571428582</v>
      </c>
      <c r="R344" s="91">
        <v>2773.5</v>
      </c>
      <c r="S344" s="91"/>
      <c r="T344" s="92" t="s">
        <v>87</v>
      </c>
      <c r="U344" s="92">
        <v>1572.2857142857142</v>
      </c>
      <c r="V344" s="92" t="s">
        <v>87</v>
      </c>
      <c r="W344" s="92" t="s">
        <v>87</v>
      </c>
      <c r="X344" s="92" t="s">
        <v>87</v>
      </c>
      <c r="Y344" s="92">
        <v>1320</v>
      </c>
      <c r="Z344" s="90">
        <f t="shared" si="72"/>
        <v>4</v>
      </c>
      <c r="AA344" s="118" t="e">
        <v>#DIV/0!</v>
      </c>
      <c r="AB344" s="118">
        <v>1</v>
      </c>
      <c r="AC344" s="118">
        <v>0</v>
      </c>
      <c r="AD344" s="118">
        <v>0</v>
      </c>
      <c r="AE344" s="118">
        <v>0</v>
      </c>
      <c r="AF344" s="118">
        <v>0.5</v>
      </c>
      <c r="AG344" s="90">
        <f t="shared" si="70"/>
        <v>2</v>
      </c>
      <c r="AH344" s="91">
        <f t="shared" si="71"/>
        <v>1320</v>
      </c>
      <c r="AI344" s="91" t="e">
        <f t="shared" si="73"/>
        <v>#VALUE!</v>
      </c>
      <c r="AJ344" s="91">
        <f t="shared" si="73"/>
        <v>1.191125541125541</v>
      </c>
      <c r="AK344" s="91" t="e">
        <f t="shared" si="73"/>
        <v>#VALUE!</v>
      </c>
      <c r="AL344" s="91" t="e">
        <f t="shared" si="73"/>
        <v>#VALUE!</v>
      </c>
      <c r="AM344" s="91" t="e">
        <f t="shared" si="73"/>
        <v>#VALUE!</v>
      </c>
      <c r="AN344" s="91">
        <f t="shared" si="73"/>
        <v>1</v>
      </c>
      <c r="AO344" s="91">
        <f t="shared" si="63"/>
        <v>2892.2857142857142</v>
      </c>
      <c r="AP344" s="91" t="e">
        <f t="shared" si="64"/>
        <v>#VALUE!</v>
      </c>
      <c r="AQ344" s="91">
        <f t="shared" si="65"/>
        <v>0.54361355329447791</v>
      </c>
      <c r="AR344" s="91" t="e">
        <f t="shared" si="66"/>
        <v>#VALUE!</v>
      </c>
      <c r="AS344" s="91" t="e">
        <f t="shared" si="67"/>
        <v>#VALUE!</v>
      </c>
      <c r="AT344" s="91" t="e">
        <f t="shared" si="68"/>
        <v>#VALUE!</v>
      </c>
      <c r="AU344" s="91">
        <f t="shared" si="69"/>
        <v>0.45638644670552209</v>
      </c>
    </row>
    <row r="345" spans="1:47" x14ac:dyDescent="0.3">
      <c r="A345" s="90">
        <v>17</v>
      </c>
      <c r="B345" s="91" t="s">
        <v>3962</v>
      </c>
      <c r="C345" s="91"/>
      <c r="D345" s="91"/>
      <c r="E345" s="91">
        <v>0.754</v>
      </c>
      <c r="F345" s="91"/>
      <c r="G345" s="91"/>
      <c r="H345" s="91"/>
      <c r="I345" s="91"/>
      <c r="J345" s="91"/>
      <c r="K345" s="91"/>
      <c r="L345" s="91"/>
      <c r="M345" s="91"/>
      <c r="N345" s="91"/>
      <c r="O345" s="91"/>
      <c r="P345" s="91" t="s">
        <v>87</v>
      </c>
      <c r="Q345" s="91"/>
      <c r="R345" s="91"/>
      <c r="S345" s="91"/>
      <c r="T345" s="92">
        <v>2696.5714285714284</v>
      </c>
      <c r="U345" s="92" t="s">
        <v>87</v>
      </c>
      <c r="V345" s="92"/>
      <c r="W345" s="92"/>
      <c r="X345" s="92">
        <v>2551.4285714285716</v>
      </c>
      <c r="Y345" s="92"/>
      <c r="Z345" s="90">
        <f t="shared" si="72"/>
        <v>2</v>
      </c>
      <c r="AA345" s="118">
        <v>1</v>
      </c>
      <c r="AB345" s="118">
        <v>0</v>
      </c>
      <c r="AC345" s="118">
        <v>0</v>
      </c>
      <c r="AD345" s="118">
        <v>0</v>
      </c>
      <c r="AE345" s="118">
        <v>0.5</v>
      </c>
      <c r="AF345" s="118">
        <v>0</v>
      </c>
      <c r="AG345" s="90">
        <f t="shared" si="70"/>
        <v>2</v>
      </c>
      <c r="AH345" s="91">
        <f t="shared" si="71"/>
        <v>2551.4285714285716</v>
      </c>
      <c r="AI345" s="91">
        <f t="shared" si="73"/>
        <v>1.0568868980963044</v>
      </c>
      <c r="AJ345" s="91" t="e">
        <f t="shared" si="73"/>
        <v>#VALUE!</v>
      </c>
      <c r="AK345" s="91">
        <f t="shared" si="73"/>
        <v>0</v>
      </c>
      <c r="AL345" s="91">
        <f t="shared" si="73"/>
        <v>0</v>
      </c>
      <c r="AM345" s="91">
        <f t="shared" si="73"/>
        <v>1</v>
      </c>
      <c r="AN345" s="91">
        <f t="shared" si="73"/>
        <v>0</v>
      </c>
      <c r="AO345" s="91">
        <f t="shared" si="63"/>
        <v>5248</v>
      </c>
      <c r="AP345" s="91">
        <f t="shared" si="64"/>
        <v>0.51382839721254348</v>
      </c>
      <c r="AQ345" s="91" t="e">
        <f t="shared" si="65"/>
        <v>#VALUE!</v>
      </c>
      <c r="AR345" s="91">
        <f t="shared" si="66"/>
        <v>0</v>
      </c>
      <c r="AS345" s="91">
        <f t="shared" si="67"/>
        <v>0</v>
      </c>
      <c r="AT345" s="91">
        <f t="shared" si="68"/>
        <v>0.48617160278745647</v>
      </c>
      <c r="AU345" s="91">
        <f t="shared" si="69"/>
        <v>0</v>
      </c>
    </row>
    <row r="346" spans="1:47" x14ac:dyDescent="0.3">
      <c r="A346" s="90">
        <v>18</v>
      </c>
      <c r="B346" s="91" t="s">
        <v>3963</v>
      </c>
      <c r="C346" s="91"/>
      <c r="D346" s="91"/>
      <c r="E346" s="91">
        <v>1.109</v>
      </c>
      <c r="F346" s="91"/>
      <c r="G346" s="91"/>
      <c r="H346" s="91"/>
      <c r="I346" s="91"/>
      <c r="J346" s="91"/>
      <c r="K346" s="91"/>
      <c r="L346" s="91"/>
      <c r="M346" s="91"/>
      <c r="N346" s="91"/>
      <c r="O346" s="91"/>
      <c r="P346" s="91" t="s">
        <v>87</v>
      </c>
      <c r="Q346" s="91">
        <v>25902.857142857145</v>
      </c>
      <c r="R346" s="91" t="s">
        <v>87</v>
      </c>
      <c r="S346" s="91"/>
      <c r="T346" s="92" t="s">
        <v>87</v>
      </c>
      <c r="U346" s="92" t="s">
        <v>87</v>
      </c>
      <c r="V346" s="92">
        <v>7393.4285714285716</v>
      </c>
      <c r="W346" s="92" t="s">
        <v>87</v>
      </c>
      <c r="X346" s="92">
        <v>3363.4285714285716</v>
      </c>
      <c r="Y346" s="92" t="s">
        <v>87</v>
      </c>
      <c r="Z346" s="90">
        <f t="shared" si="72"/>
        <v>3</v>
      </c>
      <c r="AA346" s="118" t="e">
        <v>#DIV/0!</v>
      </c>
      <c r="AB346" s="118" t="e">
        <v>#DIV/0!</v>
      </c>
      <c r="AC346" s="118">
        <v>1</v>
      </c>
      <c r="AD346" s="118">
        <v>0</v>
      </c>
      <c r="AE346" s="118">
        <v>0.5</v>
      </c>
      <c r="AF346" s="118">
        <v>0</v>
      </c>
      <c r="AG346" s="90">
        <f t="shared" si="70"/>
        <v>2</v>
      </c>
      <c r="AH346" s="91">
        <f t="shared" si="71"/>
        <v>3363.4285714285716</v>
      </c>
      <c r="AI346" s="91" t="e">
        <f t="shared" si="73"/>
        <v>#VALUE!</v>
      </c>
      <c r="AJ346" s="91" t="e">
        <f t="shared" si="73"/>
        <v>#VALUE!</v>
      </c>
      <c r="AK346" s="91">
        <f t="shared" si="73"/>
        <v>2.1981821270812096</v>
      </c>
      <c r="AL346" s="91" t="e">
        <f t="shared" si="73"/>
        <v>#VALUE!</v>
      </c>
      <c r="AM346" s="91">
        <f t="shared" si="73"/>
        <v>1</v>
      </c>
      <c r="AN346" s="91" t="e">
        <f t="shared" si="73"/>
        <v>#VALUE!</v>
      </c>
      <c r="AO346" s="91">
        <f t="shared" si="63"/>
        <v>10756.857142857143</v>
      </c>
      <c r="AP346" s="91" t="e">
        <f t="shared" si="64"/>
        <v>#VALUE!</v>
      </c>
      <c r="AQ346" s="91" t="e">
        <f t="shared" si="65"/>
        <v>#VALUE!</v>
      </c>
      <c r="AR346" s="91">
        <f t="shared" si="66"/>
        <v>0.68732237244017103</v>
      </c>
      <c r="AS346" s="91" t="e">
        <f t="shared" si="67"/>
        <v>#VALUE!</v>
      </c>
      <c r="AT346" s="91">
        <f t="shared" si="68"/>
        <v>0.31267762755982897</v>
      </c>
      <c r="AU346" s="91" t="e">
        <f t="shared" si="69"/>
        <v>#VALUE!</v>
      </c>
    </row>
    <row r="347" spans="1:47" x14ac:dyDescent="0.3">
      <c r="A347" s="90">
        <v>19</v>
      </c>
      <c r="B347" s="91" t="s">
        <v>3964</v>
      </c>
      <c r="C347" s="91"/>
      <c r="D347" s="91"/>
      <c r="E347" s="91">
        <v>1.226</v>
      </c>
      <c r="F347" s="91"/>
      <c r="G347" s="91"/>
      <c r="H347" s="91"/>
      <c r="I347" s="91"/>
      <c r="J347" s="91"/>
      <c r="K347" s="91"/>
      <c r="L347" s="91"/>
      <c r="M347" s="91"/>
      <c r="N347" s="91"/>
      <c r="O347" s="91"/>
      <c r="P347" s="91" t="s">
        <v>87</v>
      </c>
      <c r="Q347" s="91">
        <v>1352565.7142857143</v>
      </c>
      <c r="R347" s="91">
        <v>1638.5</v>
      </c>
      <c r="S347" s="91"/>
      <c r="T347" s="92" t="s">
        <v>87</v>
      </c>
      <c r="U347" s="92" t="s">
        <v>87</v>
      </c>
      <c r="V347" s="92" t="s">
        <v>87</v>
      </c>
      <c r="W347" s="92" t="s">
        <v>87</v>
      </c>
      <c r="X347" s="92">
        <v>1926.8571428571429</v>
      </c>
      <c r="Y347" s="92" t="s">
        <v>87</v>
      </c>
      <c r="Z347" s="90">
        <f t="shared" si="72"/>
        <v>3</v>
      </c>
      <c r="AA347" s="118" t="e">
        <v>#DIV/0!</v>
      </c>
      <c r="AB347" s="118" t="e">
        <v>#DIV/0!</v>
      </c>
      <c r="AC347" s="118" t="e">
        <v>#DIV/0!</v>
      </c>
      <c r="AD347" s="118" t="e">
        <v>#DIV/0!</v>
      </c>
      <c r="AE347" s="118">
        <v>1</v>
      </c>
      <c r="AF347" s="118">
        <v>0</v>
      </c>
      <c r="AG347" s="90">
        <f t="shared" si="70"/>
        <v>1</v>
      </c>
      <c r="AH347" s="91">
        <f t="shared" si="71"/>
        <v>1926.8571428571429</v>
      </c>
      <c r="AI347" s="91" t="e">
        <f t="shared" si="73"/>
        <v>#VALUE!</v>
      </c>
      <c r="AJ347" s="91" t="e">
        <f t="shared" si="73"/>
        <v>#VALUE!</v>
      </c>
      <c r="AK347" s="91" t="e">
        <f t="shared" si="73"/>
        <v>#VALUE!</v>
      </c>
      <c r="AL347" s="91" t="e">
        <f t="shared" si="73"/>
        <v>#VALUE!</v>
      </c>
      <c r="AM347" s="91">
        <f t="shared" si="73"/>
        <v>1</v>
      </c>
      <c r="AN347" s="91" t="e">
        <f t="shared" si="73"/>
        <v>#VALUE!</v>
      </c>
      <c r="AO347" s="91">
        <f t="shared" si="63"/>
        <v>1926.8571428571429</v>
      </c>
      <c r="AP347" s="91" t="e">
        <f t="shared" si="64"/>
        <v>#VALUE!</v>
      </c>
      <c r="AQ347" s="91" t="e">
        <f t="shared" si="65"/>
        <v>#VALUE!</v>
      </c>
      <c r="AR347" s="91" t="e">
        <f t="shared" si="66"/>
        <v>#VALUE!</v>
      </c>
      <c r="AS347" s="91" t="e">
        <f t="shared" si="67"/>
        <v>#VALUE!</v>
      </c>
      <c r="AT347" s="91">
        <f t="shared" si="68"/>
        <v>1</v>
      </c>
      <c r="AU347" s="91" t="e">
        <f t="shared" si="69"/>
        <v>#VALUE!</v>
      </c>
    </row>
    <row r="348" spans="1:47" x14ac:dyDescent="0.3">
      <c r="A348" s="90">
        <v>20</v>
      </c>
      <c r="B348" s="91" t="s">
        <v>3965</v>
      </c>
      <c r="C348" s="91"/>
      <c r="D348" s="91"/>
      <c r="E348" s="91">
        <v>1.238</v>
      </c>
      <c r="F348" s="91"/>
      <c r="G348" s="91"/>
      <c r="H348" s="91"/>
      <c r="I348" s="91"/>
      <c r="J348" s="91"/>
      <c r="K348" s="91"/>
      <c r="L348" s="91"/>
      <c r="M348" s="91"/>
      <c r="N348" s="91"/>
      <c r="O348" s="91"/>
      <c r="P348" s="91" t="s">
        <v>87</v>
      </c>
      <c r="Q348" s="91">
        <v>15242.714285714286</v>
      </c>
      <c r="R348" s="91" t="s">
        <v>87</v>
      </c>
      <c r="S348" s="91"/>
      <c r="T348" s="92" t="s">
        <v>87</v>
      </c>
      <c r="U348" s="92" t="s">
        <v>87</v>
      </c>
      <c r="V348" s="92" t="s">
        <v>87</v>
      </c>
      <c r="W348" s="92"/>
      <c r="X348" s="92"/>
      <c r="Y348" s="92"/>
      <c r="Z348" s="90">
        <f t="shared" si="72"/>
        <v>1</v>
      </c>
      <c r="AA348" s="118" t="e">
        <v>#DIV/0!</v>
      </c>
      <c r="AB348" s="118" t="e">
        <v>#DIV/0!</v>
      </c>
      <c r="AC348" s="118" t="e">
        <v>#DIV/0!</v>
      </c>
      <c r="AD348" s="118" t="e">
        <v>#DIV/0!</v>
      </c>
      <c r="AE348" s="118" t="e">
        <v>#DIV/0!</v>
      </c>
      <c r="AF348" s="118" t="e">
        <v>#DIV/0!</v>
      </c>
      <c r="AG348" s="90">
        <f t="shared" si="70"/>
        <v>0</v>
      </c>
      <c r="AH348" s="91">
        <f t="shared" si="71"/>
        <v>0</v>
      </c>
      <c r="AI348" s="91" t="e">
        <f t="shared" si="73"/>
        <v>#VALUE!</v>
      </c>
      <c r="AJ348" s="91" t="e">
        <f t="shared" si="73"/>
        <v>#VALUE!</v>
      </c>
      <c r="AK348" s="91" t="e">
        <f t="shared" si="73"/>
        <v>#VALUE!</v>
      </c>
      <c r="AL348" s="91" t="e">
        <f t="shared" si="73"/>
        <v>#DIV/0!</v>
      </c>
      <c r="AM348" s="91" t="e">
        <f t="shared" si="73"/>
        <v>#DIV/0!</v>
      </c>
      <c r="AN348" s="91" t="e">
        <f t="shared" si="73"/>
        <v>#DIV/0!</v>
      </c>
      <c r="AO348" s="91">
        <f t="shared" si="63"/>
        <v>0</v>
      </c>
      <c r="AP348" s="91" t="e">
        <f t="shared" si="64"/>
        <v>#VALUE!</v>
      </c>
      <c r="AQ348" s="91" t="e">
        <f t="shared" si="65"/>
        <v>#VALUE!</v>
      </c>
      <c r="AR348" s="91" t="e">
        <f t="shared" si="66"/>
        <v>#VALUE!</v>
      </c>
      <c r="AS348" s="91" t="e">
        <f t="shared" si="67"/>
        <v>#DIV/0!</v>
      </c>
      <c r="AT348" s="91" t="e">
        <f t="shared" si="68"/>
        <v>#DIV/0!</v>
      </c>
      <c r="AU348" s="91" t="e">
        <f t="shared" si="69"/>
        <v>#DIV/0!</v>
      </c>
    </row>
    <row r="349" spans="1:47" x14ac:dyDescent="0.3">
      <c r="A349" s="90">
        <v>21</v>
      </c>
      <c r="B349" s="91" t="s">
        <v>3966</v>
      </c>
      <c r="C349" s="91"/>
      <c r="D349" s="91"/>
      <c r="E349" s="91">
        <v>1.3120000000000001</v>
      </c>
      <c r="F349" s="91"/>
      <c r="G349" s="91"/>
      <c r="H349" s="91"/>
      <c r="I349" s="91"/>
      <c r="J349" s="91"/>
      <c r="K349" s="91"/>
      <c r="L349" s="91"/>
      <c r="M349" s="91"/>
      <c r="N349" s="91"/>
      <c r="O349" s="91"/>
      <c r="P349" s="91" t="s">
        <v>87</v>
      </c>
      <c r="Q349" s="91" t="s">
        <v>87</v>
      </c>
      <c r="R349" s="91" t="s">
        <v>87</v>
      </c>
      <c r="S349" s="91"/>
      <c r="T349" s="92" t="s">
        <v>87</v>
      </c>
      <c r="U349" s="92" t="s">
        <v>87</v>
      </c>
      <c r="V349" s="92" t="s">
        <v>87</v>
      </c>
      <c r="W349" s="92" t="s">
        <v>87</v>
      </c>
      <c r="X349" s="92">
        <v>3384.5714285714284</v>
      </c>
      <c r="Y349" s="92">
        <v>6025.7142857142853</v>
      </c>
      <c r="Z349" s="90">
        <f t="shared" si="72"/>
        <v>2</v>
      </c>
      <c r="AA349" s="118" t="e">
        <v>#DIV/0!</v>
      </c>
      <c r="AB349" s="118" t="e">
        <v>#DIV/0!</v>
      </c>
      <c r="AC349" s="118" t="e">
        <v>#DIV/0!</v>
      </c>
      <c r="AD349" s="118" t="e">
        <v>#DIV/0!</v>
      </c>
      <c r="AE349" s="118">
        <v>1</v>
      </c>
      <c r="AF349" s="118">
        <v>0.5</v>
      </c>
      <c r="AG349" s="90">
        <f t="shared" si="70"/>
        <v>2</v>
      </c>
      <c r="AH349" s="91">
        <f t="shared" si="71"/>
        <v>3384.5714285714284</v>
      </c>
      <c r="AI349" s="91" t="e">
        <f t="shared" si="73"/>
        <v>#VALUE!</v>
      </c>
      <c r="AJ349" s="91" t="e">
        <f t="shared" si="73"/>
        <v>#VALUE!</v>
      </c>
      <c r="AK349" s="91" t="e">
        <f t="shared" si="73"/>
        <v>#VALUE!</v>
      </c>
      <c r="AL349" s="91" t="e">
        <f t="shared" si="73"/>
        <v>#VALUE!</v>
      </c>
      <c r="AM349" s="91">
        <f t="shared" si="73"/>
        <v>1</v>
      </c>
      <c r="AN349" s="91">
        <f t="shared" si="73"/>
        <v>1.7803477967246328</v>
      </c>
      <c r="AO349" s="91">
        <f t="shared" si="63"/>
        <v>9410.2857142857138</v>
      </c>
      <c r="AP349" s="91" t="e">
        <f t="shared" si="64"/>
        <v>#VALUE!</v>
      </c>
      <c r="AQ349" s="91" t="e">
        <f t="shared" si="65"/>
        <v>#VALUE!</v>
      </c>
      <c r="AR349" s="91" t="e">
        <f t="shared" si="66"/>
        <v>#VALUE!</v>
      </c>
      <c r="AS349" s="91" t="e">
        <f t="shared" si="67"/>
        <v>#VALUE!</v>
      </c>
      <c r="AT349" s="91">
        <f t="shared" si="68"/>
        <v>0.35966723342239493</v>
      </c>
      <c r="AU349" s="91">
        <f t="shared" si="69"/>
        <v>0.64033276657760507</v>
      </c>
    </row>
    <row r="350" spans="1:47" x14ac:dyDescent="0.3">
      <c r="A350" s="90">
        <v>22</v>
      </c>
      <c r="B350" s="91" t="s">
        <v>3967</v>
      </c>
      <c r="C350" s="91"/>
      <c r="D350" s="91"/>
      <c r="E350" s="91">
        <v>1.3859999999999999</v>
      </c>
      <c r="F350" s="91"/>
      <c r="G350" s="91"/>
      <c r="H350" s="91"/>
      <c r="I350" s="91"/>
      <c r="J350" s="91"/>
      <c r="K350" s="91"/>
      <c r="L350" s="91"/>
      <c r="M350" s="91"/>
      <c r="N350" s="91"/>
      <c r="O350" s="91"/>
      <c r="P350" s="91" t="s">
        <v>87</v>
      </c>
      <c r="Q350" s="91">
        <v>5263873.8571428573</v>
      </c>
      <c r="R350" s="91"/>
      <c r="S350" s="91"/>
      <c r="T350" s="92" t="s">
        <v>87</v>
      </c>
      <c r="U350" s="92" t="s">
        <v>87</v>
      </c>
      <c r="V350" s="92" t="s">
        <v>87</v>
      </c>
      <c r="W350" s="92" t="s">
        <v>87</v>
      </c>
      <c r="X350" s="92" t="s">
        <v>87</v>
      </c>
      <c r="Y350" s="92" t="s">
        <v>87</v>
      </c>
      <c r="Z350" s="90">
        <f t="shared" si="72"/>
        <v>1</v>
      </c>
      <c r="AA350" s="118" t="e">
        <v>#DIV/0!</v>
      </c>
      <c r="AB350" s="118" t="e">
        <v>#DIV/0!</v>
      </c>
      <c r="AC350" s="118" t="e">
        <v>#DIV/0!</v>
      </c>
      <c r="AD350" s="118" t="e">
        <v>#DIV/0!</v>
      </c>
      <c r="AE350" s="118" t="e">
        <v>#DIV/0!</v>
      </c>
      <c r="AF350" s="118" t="e">
        <v>#DIV/0!</v>
      </c>
      <c r="AG350" s="90">
        <f t="shared" si="70"/>
        <v>0</v>
      </c>
      <c r="AH350" s="91">
        <f t="shared" si="71"/>
        <v>0</v>
      </c>
      <c r="AI350" s="91" t="e">
        <f t="shared" si="73"/>
        <v>#VALUE!</v>
      </c>
      <c r="AJ350" s="91" t="e">
        <f t="shared" si="73"/>
        <v>#VALUE!</v>
      </c>
      <c r="AK350" s="91" t="e">
        <f t="shared" si="73"/>
        <v>#VALUE!</v>
      </c>
      <c r="AL350" s="91" t="e">
        <f t="shared" si="73"/>
        <v>#VALUE!</v>
      </c>
      <c r="AM350" s="91" t="e">
        <f t="shared" si="73"/>
        <v>#VALUE!</v>
      </c>
      <c r="AN350" s="91" t="e">
        <f t="shared" si="73"/>
        <v>#VALUE!</v>
      </c>
      <c r="AO350" s="91">
        <f t="shared" si="63"/>
        <v>0</v>
      </c>
      <c r="AP350" s="91" t="e">
        <f t="shared" si="64"/>
        <v>#VALUE!</v>
      </c>
      <c r="AQ350" s="91" t="e">
        <f t="shared" si="65"/>
        <v>#VALUE!</v>
      </c>
      <c r="AR350" s="91" t="e">
        <f t="shared" si="66"/>
        <v>#VALUE!</v>
      </c>
      <c r="AS350" s="91" t="e">
        <f t="shared" si="67"/>
        <v>#VALUE!</v>
      </c>
      <c r="AT350" s="91" t="e">
        <f t="shared" si="68"/>
        <v>#VALUE!</v>
      </c>
      <c r="AU350" s="91" t="e">
        <f t="shared" si="69"/>
        <v>#VALUE!</v>
      </c>
    </row>
    <row r="351" spans="1:47" x14ac:dyDescent="0.3">
      <c r="A351" s="90">
        <v>23</v>
      </c>
      <c r="B351" s="91" t="s">
        <v>3968</v>
      </c>
      <c r="C351" s="91"/>
      <c r="D351" s="91"/>
      <c r="E351" s="91">
        <v>1.619</v>
      </c>
      <c r="F351" s="91"/>
      <c r="G351" s="91"/>
      <c r="H351" s="91"/>
      <c r="I351" s="91"/>
      <c r="J351" s="91"/>
      <c r="K351" s="91"/>
      <c r="L351" s="91"/>
      <c r="M351" s="91"/>
      <c r="N351" s="91"/>
      <c r="O351" s="91"/>
      <c r="P351" s="91" t="s">
        <v>87</v>
      </c>
      <c r="Q351" s="91">
        <v>25805.714285714286</v>
      </c>
      <c r="R351" s="91">
        <v>8744</v>
      </c>
      <c r="S351" s="91"/>
      <c r="T351" s="92" t="s">
        <v>87</v>
      </c>
      <c r="U351" s="92" t="s">
        <v>87</v>
      </c>
      <c r="V351" s="92" t="s">
        <v>87</v>
      </c>
      <c r="W351" s="92">
        <v>2418.5714285714284</v>
      </c>
      <c r="X351" s="92" t="s">
        <v>87</v>
      </c>
      <c r="Y351" s="92" t="s">
        <v>87</v>
      </c>
      <c r="Z351" s="90">
        <f t="shared" si="72"/>
        <v>3</v>
      </c>
      <c r="AA351" s="118" t="e">
        <v>#DIV/0!</v>
      </c>
      <c r="AB351" s="118" t="e">
        <v>#DIV/0!</v>
      </c>
      <c r="AC351" s="118" t="e">
        <v>#DIV/0!</v>
      </c>
      <c r="AD351" s="118">
        <v>1</v>
      </c>
      <c r="AE351" s="118">
        <v>0</v>
      </c>
      <c r="AF351" s="118">
        <v>0</v>
      </c>
      <c r="AG351" s="90">
        <f t="shared" si="70"/>
        <v>1</v>
      </c>
      <c r="AH351" s="91">
        <f t="shared" si="71"/>
        <v>2418.5714285714284</v>
      </c>
      <c r="AI351" s="91" t="e">
        <f t="shared" si="73"/>
        <v>#VALUE!</v>
      </c>
      <c r="AJ351" s="91" t="e">
        <f t="shared" si="73"/>
        <v>#VALUE!</v>
      </c>
      <c r="AK351" s="91" t="e">
        <f t="shared" si="73"/>
        <v>#VALUE!</v>
      </c>
      <c r="AL351" s="91">
        <f t="shared" si="73"/>
        <v>1</v>
      </c>
      <c r="AM351" s="91" t="e">
        <f t="shared" si="73"/>
        <v>#VALUE!</v>
      </c>
      <c r="AN351" s="91" t="e">
        <f t="shared" si="73"/>
        <v>#VALUE!</v>
      </c>
      <c r="AO351" s="91">
        <f t="shared" si="63"/>
        <v>2418.5714285714284</v>
      </c>
      <c r="AP351" s="91" t="e">
        <f t="shared" si="64"/>
        <v>#VALUE!</v>
      </c>
      <c r="AQ351" s="91" t="e">
        <f t="shared" si="65"/>
        <v>#VALUE!</v>
      </c>
      <c r="AR351" s="91" t="e">
        <f t="shared" si="66"/>
        <v>#VALUE!</v>
      </c>
      <c r="AS351" s="91">
        <f t="shared" si="67"/>
        <v>1</v>
      </c>
      <c r="AT351" s="91" t="e">
        <f t="shared" si="68"/>
        <v>#VALUE!</v>
      </c>
      <c r="AU351" s="91" t="e">
        <f t="shared" si="69"/>
        <v>#VALUE!</v>
      </c>
    </row>
    <row r="352" spans="1:47" x14ac:dyDescent="0.3">
      <c r="A352" s="90">
        <v>24</v>
      </c>
      <c r="B352" s="91" t="s">
        <v>3969</v>
      </c>
      <c r="C352" s="91"/>
      <c r="D352" s="91"/>
      <c r="E352" s="91">
        <v>2.0190000000000001</v>
      </c>
      <c r="F352" s="91"/>
      <c r="G352" s="91"/>
      <c r="H352" s="91"/>
      <c r="I352" s="91"/>
      <c r="J352" s="91"/>
      <c r="K352" s="91"/>
      <c r="L352" s="91"/>
      <c r="M352" s="91"/>
      <c r="N352" s="91"/>
      <c r="O352" s="91"/>
      <c r="P352" s="91" t="s">
        <v>87</v>
      </c>
      <c r="Q352" s="91">
        <v>51462.857142857145</v>
      </c>
      <c r="R352" s="91" t="s">
        <v>87</v>
      </c>
      <c r="S352" s="91"/>
      <c r="T352" s="92" t="s">
        <v>87</v>
      </c>
      <c r="U352" s="92" t="s">
        <v>87</v>
      </c>
      <c r="V352" s="92" t="s">
        <v>87</v>
      </c>
      <c r="W352" s="92" t="s">
        <v>87</v>
      </c>
      <c r="X352" s="92" t="s">
        <v>87</v>
      </c>
      <c r="Y352" s="92">
        <v>5367.1428571428569</v>
      </c>
      <c r="Z352" s="90">
        <f t="shared" si="72"/>
        <v>2</v>
      </c>
      <c r="AA352" s="118" t="e">
        <v>#DIV/0!</v>
      </c>
      <c r="AB352" s="118" t="e">
        <v>#DIV/0!</v>
      </c>
      <c r="AC352" s="118" t="e">
        <v>#DIV/0!</v>
      </c>
      <c r="AD352" s="118" t="e">
        <v>#DIV/0!</v>
      </c>
      <c r="AE352" s="118" t="e">
        <v>#DIV/0!</v>
      </c>
      <c r="AF352" s="118">
        <v>1</v>
      </c>
      <c r="AG352" s="90">
        <f t="shared" si="70"/>
        <v>1</v>
      </c>
      <c r="AH352" s="91">
        <f t="shared" si="71"/>
        <v>5367.1428571428569</v>
      </c>
      <c r="AI352" s="91" t="e">
        <f t="shared" si="73"/>
        <v>#VALUE!</v>
      </c>
      <c r="AJ352" s="91" t="e">
        <f t="shared" si="73"/>
        <v>#VALUE!</v>
      </c>
      <c r="AK352" s="91" t="e">
        <f t="shared" si="73"/>
        <v>#VALUE!</v>
      </c>
      <c r="AL352" s="91" t="e">
        <f t="shared" si="73"/>
        <v>#VALUE!</v>
      </c>
      <c r="AM352" s="91" t="e">
        <f t="shared" si="73"/>
        <v>#VALUE!</v>
      </c>
      <c r="AN352" s="91">
        <f t="shared" si="73"/>
        <v>1</v>
      </c>
      <c r="AO352" s="91">
        <f t="shared" si="63"/>
        <v>5367.1428571428569</v>
      </c>
      <c r="AP352" s="91" t="e">
        <f t="shared" si="64"/>
        <v>#VALUE!</v>
      </c>
      <c r="AQ352" s="91" t="e">
        <f t="shared" si="65"/>
        <v>#VALUE!</v>
      </c>
      <c r="AR352" s="91" t="e">
        <f t="shared" si="66"/>
        <v>#VALUE!</v>
      </c>
      <c r="AS352" s="91" t="e">
        <f t="shared" si="67"/>
        <v>#VALUE!</v>
      </c>
      <c r="AT352" s="91" t="e">
        <f t="shared" si="68"/>
        <v>#VALUE!</v>
      </c>
      <c r="AU352" s="91">
        <f t="shared" si="69"/>
        <v>1</v>
      </c>
    </row>
    <row r="353" spans="1:47" x14ac:dyDescent="0.3">
      <c r="A353" s="90">
        <v>25</v>
      </c>
      <c r="B353" s="91" t="s">
        <v>3970</v>
      </c>
      <c r="C353" s="91"/>
      <c r="D353" s="91"/>
      <c r="E353" s="91">
        <v>2.032</v>
      </c>
      <c r="F353" s="91"/>
      <c r="G353" s="91"/>
      <c r="H353" s="91"/>
      <c r="I353" s="91"/>
      <c r="J353" s="91"/>
      <c r="K353" s="91"/>
      <c r="L353" s="91"/>
      <c r="M353" s="91"/>
      <c r="N353" s="91"/>
      <c r="O353" s="91"/>
      <c r="P353" s="91" t="s">
        <v>87</v>
      </c>
      <c r="Q353" s="91">
        <v>6785865.7142857146</v>
      </c>
      <c r="R353" s="91">
        <v>183391.5</v>
      </c>
      <c r="S353" s="91"/>
      <c r="T353" s="92" t="s">
        <v>87</v>
      </c>
      <c r="U353" s="92" t="s">
        <v>87</v>
      </c>
      <c r="V353" s="92" t="s">
        <v>87</v>
      </c>
      <c r="W353" s="92">
        <v>161909.14285714287</v>
      </c>
      <c r="X353" s="92" t="s">
        <v>87</v>
      </c>
      <c r="Y353" s="92" t="s">
        <v>87</v>
      </c>
      <c r="Z353" s="90">
        <f t="shared" si="72"/>
        <v>3</v>
      </c>
      <c r="AA353" s="118" t="e">
        <v>#DIV/0!</v>
      </c>
      <c r="AB353" s="118" t="e">
        <v>#DIV/0!</v>
      </c>
      <c r="AC353" s="118" t="e">
        <v>#DIV/0!</v>
      </c>
      <c r="AD353" s="118">
        <v>1</v>
      </c>
      <c r="AE353" s="118">
        <v>0</v>
      </c>
      <c r="AF353" s="118">
        <v>0</v>
      </c>
      <c r="AG353" s="90">
        <f t="shared" si="70"/>
        <v>1</v>
      </c>
      <c r="AH353" s="91">
        <f t="shared" si="71"/>
        <v>161909.14285714287</v>
      </c>
      <c r="AI353" s="91" t="e">
        <f t="shared" si="73"/>
        <v>#VALUE!</v>
      </c>
      <c r="AJ353" s="91" t="e">
        <f t="shared" si="73"/>
        <v>#VALUE!</v>
      </c>
      <c r="AK353" s="91" t="e">
        <f t="shared" si="73"/>
        <v>#VALUE!</v>
      </c>
      <c r="AL353" s="91">
        <f t="shared" si="73"/>
        <v>1</v>
      </c>
      <c r="AM353" s="91" t="e">
        <f t="shared" si="73"/>
        <v>#VALUE!</v>
      </c>
      <c r="AN353" s="91" t="e">
        <f t="shared" si="73"/>
        <v>#VALUE!</v>
      </c>
      <c r="AO353" s="91">
        <f t="shared" si="63"/>
        <v>161909.14285714287</v>
      </c>
      <c r="AP353" s="91" t="e">
        <f t="shared" si="64"/>
        <v>#VALUE!</v>
      </c>
      <c r="AQ353" s="91" t="e">
        <f t="shared" si="65"/>
        <v>#VALUE!</v>
      </c>
      <c r="AR353" s="91" t="e">
        <f t="shared" si="66"/>
        <v>#VALUE!</v>
      </c>
      <c r="AS353" s="91">
        <f t="shared" si="67"/>
        <v>1</v>
      </c>
      <c r="AT353" s="91" t="e">
        <f t="shared" si="68"/>
        <v>#VALUE!</v>
      </c>
      <c r="AU353" s="91" t="e">
        <f t="shared" si="69"/>
        <v>#VALUE!</v>
      </c>
    </row>
    <row r="354" spans="1:47" x14ac:dyDescent="0.3">
      <c r="A354" s="90">
        <v>26</v>
      </c>
      <c r="B354" s="91" t="s">
        <v>3971</v>
      </c>
      <c r="C354" s="91"/>
      <c r="D354" s="91"/>
      <c r="E354" s="91">
        <v>2.0499999999999998</v>
      </c>
      <c r="F354" s="91"/>
      <c r="G354" s="91"/>
      <c r="H354" s="91"/>
      <c r="I354" s="91"/>
      <c r="J354" s="91"/>
      <c r="K354" s="91"/>
      <c r="L354" s="91"/>
      <c r="M354" s="91"/>
      <c r="N354" s="91"/>
      <c r="O354" s="91"/>
      <c r="P354" s="91" t="s">
        <v>87</v>
      </c>
      <c r="Q354" s="91" t="s">
        <v>87</v>
      </c>
      <c r="R354" s="91">
        <v>703065.5</v>
      </c>
      <c r="S354" s="91"/>
      <c r="T354" s="92" t="s">
        <v>87</v>
      </c>
      <c r="U354" s="92" t="s">
        <v>87</v>
      </c>
      <c r="V354" s="92" t="s">
        <v>87</v>
      </c>
      <c r="W354" s="92">
        <v>10699.428571428571</v>
      </c>
      <c r="X354" s="92" t="s">
        <v>87</v>
      </c>
      <c r="Y354" s="92" t="s">
        <v>87</v>
      </c>
      <c r="Z354" s="90">
        <f t="shared" si="72"/>
        <v>2</v>
      </c>
      <c r="AA354" s="118" t="e">
        <v>#DIV/0!</v>
      </c>
      <c r="AB354" s="118" t="e">
        <v>#DIV/0!</v>
      </c>
      <c r="AC354" s="118" t="e">
        <v>#DIV/0!</v>
      </c>
      <c r="AD354" s="118">
        <v>1</v>
      </c>
      <c r="AE354" s="118">
        <v>0</v>
      </c>
      <c r="AF354" s="118">
        <v>0</v>
      </c>
      <c r="AG354" s="90">
        <f t="shared" si="70"/>
        <v>1</v>
      </c>
      <c r="AH354" s="91">
        <f t="shared" si="71"/>
        <v>10699.428571428571</v>
      </c>
      <c r="AI354" s="91" t="e">
        <f t="shared" si="73"/>
        <v>#VALUE!</v>
      </c>
      <c r="AJ354" s="91" t="e">
        <f t="shared" si="73"/>
        <v>#VALUE!</v>
      </c>
      <c r="AK354" s="91" t="e">
        <f t="shared" si="73"/>
        <v>#VALUE!</v>
      </c>
      <c r="AL354" s="91">
        <f t="shared" si="73"/>
        <v>1</v>
      </c>
      <c r="AM354" s="91" t="e">
        <f t="shared" si="73"/>
        <v>#VALUE!</v>
      </c>
      <c r="AN354" s="91" t="e">
        <f t="shared" si="73"/>
        <v>#VALUE!</v>
      </c>
      <c r="AO354" s="91">
        <f t="shared" si="63"/>
        <v>10699.428571428571</v>
      </c>
      <c r="AP354" s="91" t="e">
        <f t="shared" si="64"/>
        <v>#VALUE!</v>
      </c>
      <c r="AQ354" s="91" t="e">
        <f t="shared" si="65"/>
        <v>#VALUE!</v>
      </c>
      <c r="AR354" s="91" t="e">
        <f t="shared" si="66"/>
        <v>#VALUE!</v>
      </c>
      <c r="AS354" s="91">
        <f t="shared" si="67"/>
        <v>1</v>
      </c>
      <c r="AT354" s="91" t="e">
        <f t="shared" si="68"/>
        <v>#VALUE!</v>
      </c>
      <c r="AU354" s="91" t="e">
        <f t="shared" si="69"/>
        <v>#VALUE!</v>
      </c>
    </row>
    <row r="355" spans="1:47" x14ac:dyDescent="0.3">
      <c r="A355" s="90">
        <v>27</v>
      </c>
      <c r="B355" s="91" t="s">
        <v>3972</v>
      </c>
      <c r="C355" s="91"/>
      <c r="D355" s="91"/>
      <c r="E355" s="91">
        <v>2.0649999999999999</v>
      </c>
      <c r="F355" s="91"/>
      <c r="G355" s="91"/>
      <c r="H355" s="91"/>
      <c r="I355" s="91"/>
      <c r="J355" s="91"/>
      <c r="K355" s="91"/>
      <c r="L355" s="91"/>
      <c r="M355" s="91"/>
      <c r="N355" s="91"/>
      <c r="O355" s="91"/>
      <c r="P355" s="91" t="s">
        <v>87</v>
      </c>
      <c r="Q355" s="91">
        <v>5914.2857142857147</v>
      </c>
      <c r="R355" s="91" t="s">
        <v>87</v>
      </c>
      <c r="S355" s="91"/>
      <c r="T355" s="92" t="s">
        <v>87</v>
      </c>
      <c r="U355" s="92" t="s">
        <v>87</v>
      </c>
      <c r="V355" s="92" t="s">
        <v>87</v>
      </c>
      <c r="W355" s="92">
        <v>384527.42857142858</v>
      </c>
      <c r="X355" s="92">
        <v>1671.4285714285713</v>
      </c>
      <c r="Y355" s="92" t="s">
        <v>87</v>
      </c>
      <c r="Z355" s="90">
        <f t="shared" si="72"/>
        <v>3</v>
      </c>
      <c r="AA355" s="118" t="e">
        <v>#DIV/0!</v>
      </c>
      <c r="AB355" s="118" t="e">
        <v>#DIV/0!</v>
      </c>
      <c r="AC355" s="118" t="e">
        <v>#DIV/0!</v>
      </c>
      <c r="AD355" s="118">
        <v>1</v>
      </c>
      <c r="AE355" s="118">
        <v>0.5</v>
      </c>
      <c r="AF355" s="118">
        <v>0</v>
      </c>
      <c r="AG355" s="90">
        <f t="shared" si="70"/>
        <v>2</v>
      </c>
      <c r="AH355" s="91">
        <f t="shared" si="71"/>
        <v>1671.4285714285713</v>
      </c>
      <c r="AI355" s="91" t="e">
        <f t="shared" si="73"/>
        <v>#VALUE!</v>
      </c>
      <c r="AJ355" s="91" t="e">
        <f t="shared" si="73"/>
        <v>#VALUE!</v>
      </c>
      <c r="AK355" s="91" t="e">
        <f t="shared" si="73"/>
        <v>#VALUE!</v>
      </c>
      <c r="AL355" s="91">
        <f t="shared" si="73"/>
        <v>230.05914529914531</v>
      </c>
      <c r="AM355" s="91">
        <f t="shared" si="73"/>
        <v>1</v>
      </c>
      <c r="AN355" s="91" t="e">
        <f t="shared" si="73"/>
        <v>#VALUE!</v>
      </c>
      <c r="AO355" s="91">
        <f t="shared" si="63"/>
        <v>386198.85714285716</v>
      </c>
      <c r="AP355" s="91" t="e">
        <f t="shared" si="64"/>
        <v>#VALUE!</v>
      </c>
      <c r="AQ355" s="91" t="e">
        <f t="shared" si="65"/>
        <v>#VALUE!</v>
      </c>
      <c r="AR355" s="91" t="e">
        <f t="shared" si="66"/>
        <v>#VALUE!</v>
      </c>
      <c r="AS355" s="91">
        <f t="shared" si="67"/>
        <v>0.99567210378665028</v>
      </c>
      <c r="AT355" s="91">
        <f t="shared" si="68"/>
        <v>4.3278962133497471E-3</v>
      </c>
      <c r="AU355" s="91" t="e">
        <f t="shared" si="69"/>
        <v>#VALUE!</v>
      </c>
    </row>
    <row r="356" spans="1:47" x14ac:dyDescent="0.3">
      <c r="A356" s="90">
        <v>28</v>
      </c>
      <c r="B356" s="91" t="s">
        <v>3973</v>
      </c>
      <c r="C356" s="91"/>
      <c r="D356" s="91"/>
      <c r="E356" s="91">
        <v>2.1970000000000001</v>
      </c>
      <c r="F356" s="91"/>
      <c r="G356" s="91"/>
      <c r="H356" s="91"/>
      <c r="I356" s="91"/>
      <c r="J356" s="91"/>
      <c r="K356" s="91"/>
      <c r="L356" s="91"/>
      <c r="M356" s="91"/>
      <c r="N356" s="91"/>
      <c r="O356" s="91"/>
      <c r="P356" s="91" t="s">
        <v>87</v>
      </c>
      <c r="Q356" s="91">
        <v>2459900.4285714286</v>
      </c>
      <c r="R356" s="91" t="s">
        <v>87</v>
      </c>
      <c r="S356" s="91"/>
      <c r="T356" s="92" t="s">
        <v>87</v>
      </c>
      <c r="U356" s="92" t="s">
        <v>87</v>
      </c>
      <c r="V356" s="92" t="s">
        <v>87</v>
      </c>
      <c r="W356" s="92" t="s">
        <v>87</v>
      </c>
      <c r="X356" s="92" t="s">
        <v>87</v>
      </c>
      <c r="Y356" s="92" t="s">
        <v>87</v>
      </c>
      <c r="Z356" s="90">
        <f t="shared" si="72"/>
        <v>1</v>
      </c>
      <c r="AA356" s="118" t="e">
        <v>#DIV/0!</v>
      </c>
      <c r="AB356" s="118" t="e">
        <v>#DIV/0!</v>
      </c>
      <c r="AC356" s="118" t="e">
        <v>#DIV/0!</v>
      </c>
      <c r="AD356" s="118" t="e">
        <v>#DIV/0!</v>
      </c>
      <c r="AE356" s="118" t="e">
        <v>#DIV/0!</v>
      </c>
      <c r="AF356" s="118" t="e">
        <v>#DIV/0!</v>
      </c>
      <c r="AG356" s="90">
        <f t="shared" si="70"/>
        <v>0</v>
      </c>
      <c r="AH356" s="91">
        <f t="shared" si="71"/>
        <v>0</v>
      </c>
      <c r="AI356" s="91" t="e">
        <f t="shared" si="73"/>
        <v>#VALUE!</v>
      </c>
      <c r="AJ356" s="91" t="e">
        <f t="shared" si="73"/>
        <v>#VALUE!</v>
      </c>
      <c r="AK356" s="91" t="e">
        <f t="shared" si="73"/>
        <v>#VALUE!</v>
      </c>
      <c r="AL356" s="91" t="e">
        <f t="shared" si="73"/>
        <v>#VALUE!</v>
      </c>
      <c r="AM356" s="91" t="e">
        <f t="shared" si="73"/>
        <v>#VALUE!</v>
      </c>
      <c r="AN356" s="91" t="e">
        <f t="shared" si="73"/>
        <v>#VALUE!</v>
      </c>
      <c r="AO356" s="91">
        <f t="shared" si="63"/>
        <v>0</v>
      </c>
      <c r="AP356" s="91" t="e">
        <f t="shared" si="64"/>
        <v>#VALUE!</v>
      </c>
      <c r="AQ356" s="91" t="e">
        <f t="shared" si="65"/>
        <v>#VALUE!</v>
      </c>
      <c r="AR356" s="91" t="e">
        <f t="shared" si="66"/>
        <v>#VALUE!</v>
      </c>
      <c r="AS356" s="91" t="e">
        <f t="shared" si="67"/>
        <v>#VALUE!</v>
      </c>
      <c r="AT356" s="91" t="e">
        <f t="shared" si="68"/>
        <v>#VALUE!</v>
      </c>
      <c r="AU356" s="91" t="e">
        <f t="shared" si="69"/>
        <v>#VALUE!</v>
      </c>
    </row>
    <row r="357" spans="1:47" x14ac:dyDescent="0.3">
      <c r="A357" s="90">
        <v>29</v>
      </c>
      <c r="B357" s="91" t="s">
        <v>3974</v>
      </c>
      <c r="C357" s="91"/>
      <c r="D357" s="91"/>
      <c r="E357" s="91">
        <v>2.2989999999999999</v>
      </c>
      <c r="F357" s="91"/>
      <c r="G357" s="91"/>
      <c r="H357" s="91"/>
      <c r="I357" s="91"/>
      <c r="J357" s="91"/>
      <c r="K357" s="91"/>
      <c r="L357" s="91"/>
      <c r="M357" s="91"/>
      <c r="N357" s="91"/>
      <c r="O357" s="91"/>
      <c r="P357" s="91" t="s">
        <v>87</v>
      </c>
      <c r="Q357" s="91">
        <v>3653033</v>
      </c>
      <c r="R357" s="91" t="s">
        <v>87</v>
      </c>
      <c r="S357" s="91"/>
      <c r="T357" s="92" t="s">
        <v>87</v>
      </c>
      <c r="U357" s="92" t="s">
        <v>87</v>
      </c>
      <c r="V357" s="92" t="s">
        <v>87</v>
      </c>
      <c r="W357" s="92" t="s">
        <v>87</v>
      </c>
      <c r="X357" s="92" t="s">
        <v>87</v>
      </c>
      <c r="Y357" s="92"/>
      <c r="Z357" s="90">
        <f t="shared" si="72"/>
        <v>1</v>
      </c>
      <c r="AA357" s="118" t="e">
        <v>#DIV/0!</v>
      </c>
      <c r="AB357" s="118" t="e">
        <v>#DIV/0!</v>
      </c>
      <c r="AC357" s="118" t="e">
        <v>#DIV/0!</v>
      </c>
      <c r="AD357" s="118" t="e">
        <v>#DIV/0!</v>
      </c>
      <c r="AE357" s="118" t="e">
        <v>#DIV/0!</v>
      </c>
      <c r="AF357" s="118" t="e">
        <v>#DIV/0!</v>
      </c>
      <c r="AG357" s="90">
        <f t="shared" si="70"/>
        <v>0</v>
      </c>
      <c r="AH357" s="91">
        <f t="shared" si="71"/>
        <v>0</v>
      </c>
      <c r="AI357" s="91" t="e">
        <f t="shared" si="73"/>
        <v>#VALUE!</v>
      </c>
      <c r="AJ357" s="91" t="e">
        <f t="shared" si="73"/>
        <v>#VALUE!</v>
      </c>
      <c r="AK357" s="91" t="e">
        <f t="shared" si="73"/>
        <v>#VALUE!</v>
      </c>
      <c r="AL357" s="91" t="e">
        <f t="shared" si="73"/>
        <v>#VALUE!</v>
      </c>
      <c r="AM357" s="91" t="e">
        <f t="shared" si="73"/>
        <v>#VALUE!</v>
      </c>
      <c r="AN357" s="91" t="e">
        <f t="shared" si="73"/>
        <v>#DIV/0!</v>
      </c>
      <c r="AO357" s="91">
        <f t="shared" si="63"/>
        <v>0</v>
      </c>
      <c r="AP357" s="91" t="e">
        <f t="shared" si="64"/>
        <v>#VALUE!</v>
      </c>
      <c r="AQ357" s="91" t="e">
        <f t="shared" si="65"/>
        <v>#VALUE!</v>
      </c>
      <c r="AR357" s="91" t="e">
        <f t="shared" si="66"/>
        <v>#VALUE!</v>
      </c>
      <c r="AS357" s="91" t="e">
        <f t="shared" si="67"/>
        <v>#VALUE!</v>
      </c>
      <c r="AT357" s="91" t="e">
        <f t="shared" si="68"/>
        <v>#VALUE!</v>
      </c>
      <c r="AU357" s="91" t="e">
        <f t="shared" si="69"/>
        <v>#DIV/0!</v>
      </c>
    </row>
    <row r="358" spans="1:47" x14ac:dyDescent="0.3">
      <c r="A358" s="90">
        <v>30</v>
      </c>
      <c r="B358" s="91" t="s">
        <v>3975</v>
      </c>
      <c r="C358" s="91"/>
      <c r="D358" s="91"/>
      <c r="E358" s="91">
        <v>2.4569999999999999</v>
      </c>
      <c r="F358" s="91"/>
      <c r="G358" s="91"/>
      <c r="H358" s="91"/>
      <c r="I358" s="91"/>
      <c r="J358" s="91"/>
      <c r="K358" s="91"/>
      <c r="L358" s="91"/>
      <c r="M358" s="91"/>
      <c r="N358" s="91"/>
      <c r="O358" s="91"/>
      <c r="P358" s="91" t="s">
        <v>87</v>
      </c>
      <c r="Q358" s="91">
        <v>1260358.142857143</v>
      </c>
      <c r="R358" s="91">
        <v>2133.5</v>
      </c>
      <c r="S358" s="91"/>
      <c r="T358" s="92" t="s">
        <v>87</v>
      </c>
      <c r="U358" s="92"/>
      <c r="V358" s="92"/>
      <c r="W358" s="92">
        <v>1039.2857142857142</v>
      </c>
      <c r="X358" s="92" t="s">
        <v>87</v>
      </c>
      <c r="Y358" s="92">
        <v>2923</v>
      </c>
      <c r="Z358" s="90">
        <f t="shared" si="72"/>
        <v>4</v>
      </c>
      <c r="AA358" s="118" t="e">
        <v>#DIV/0!</v>
      </c>
      <c r="AB358" s="118" t="e">
        <v>#DIV/0!</v>
      </c>
      <c r="AC358" s="118" t="e">
        <v>#DIV/0!</v>
      </c>
      <c r="AD358" s="118">
        <v>1</v>
      </c>
      <c r="AE358" s="118">
        <v>0</v>
      </c>
      <c r="AF358" s="118">
        <v>0.5</v>
      </c>
      <c r="AG358" s="90">
        <f t="shared" si="70"/>
        <v>2</v>
      </c>
      <c r="AH358" s="91">
        <f t="shared" si="71"/>
        <v>1039.2857142857142</v>
      </c>
      <c r="AI358" s="91" t="e">
        <f t="shared" si="73"/>
        <v>#VALUE!</v>
      </c>
      <c r="AJ358" s="91">
        <f t="shared" si="73"/>
        <v>0</v>
      </c>
      <c r="AK358" s="91">
        <f t="shared" si="73"/>
        <v>0</v>
      </c>
      <c r="AL358" s="91">
        <f t="shared" si="73"/>
        <v>1</v>
      </c>
      <c r="AM358" s="91" t="e">
        <f t="shared" si="73"/>
        <v>#VALUE!</v>
      </c>
      <c r="AN358" s="91">
        <f t="shared" si="73"/>
        <v>2.8125085910652921</v>
      </c>
      <c r="AO358" s="91">
        <f t="shared" si="63"/>
        <v>3962.2857142857142</v>
      </c>
      <c r="AP358" s="91" t="e">
        <f t="shared" si="64"/>
        <v>#VALUE!</v>
      </c>
      <c r="AQ358" s="91">
        <f t="shared" si="65"/>
        <v>0</v>
      </c>
      <c r="AR358" s="91">
        <f t="shared" si="66"/>
        <v>0</v>
      </c>
      <c r="AS358" s="91">
        <f t="shared" si="67"/>
        <v>0.26229449091433515</v>
      </c>
      <c r="AT358" s="91" t="e">
        <f t="shared" si="68"/>
        <v>#VALUE!</v>
      </c>
      <c r="AU358" s="91">
        <f t="shared" si="69"/>
        <v>0.7377055090856649</v>
      </c>
    </row>
    <row r="359" spans="1:47" x14ac:dyDescent="0.3">
      <c r="A359" s="90">
        <v>31</v>
      </c>
      <c r="B359" s="91" t="s">
        <v>3976</v>
      </c>
      <c r="C359" s="91"/>
      <c r="D359" s="91"/>
      <c r="E359" s="91">
        <v>2.5339999999999998</v>
      </c>
      <c r="F359" s="91"/>
      <c r="G359" s="91"/>
      <c r="H359" s="91"/>
      <c r="I359" s="91"/>
      <c r="J359" s="91"/>
      <c r="K359" s="91"/>
      <c r="L359" s="91"/>
      <c r="M359" s="91"/>
      <c r="N359" s="91"/>
      <c r="O359" s="91"/>
      <c r="P359" s="91" t="s">
        <v>87</v>
      </c>
      <c r="Q359" s="91">
        <v>962823.57142857148</v>
      </c>
      <c r="R359" s="91"/>
      <c r="S359" s="91"/>
      <c r="T359" s="92" t="s">
        <v>87</v>
      </c>
      <c r="U359" s="92" t="s">
        <v>87</v>
      </c>
      <c r="V359" s="92" t="s">
        <v>87</v>
      </c>
      <c r="W359" s="92" t="s">
        <v>87</v>
      </c>
      <c r="X359" s="92" t="s">
        <v>87</v>
      </c>
      <c r="Y359" s="92"/>
      <c r="Z359" s="90">
        <f t="shared" si="72"/>
        <v>1</v>
      </c>
      <c r="AA359" s="118" t="e">
        <v>#DIV/0!</v>
      </c>
      <c r="AB359" s="118" t="e">
        <v>#DIV/0!</v>
      </c>
      <c r="AC359" s="118" t="e">
        <v>#DIV/0!</v>
      </c>
      <c r="AD359" s="118" t="e">
        <v>#DIV/0!</v>
      </c>
      <c r="AE359" s="118" t="e">
        <v>#DIV/0!</v>
      </c>
      <c r="AF359" s="118" t="e">
        <v>#DIV/0!</v>
      </c>
      <c r="AG359" s="90">
        <f t="shared" si="70"/>
        <v>0</v>
      </c>
      <c r="AH359" s="91">
        <f t="shared" si="71"/>
        <v>0</v>
      </c>
      <c r="AI359" s="91" t="e">
        <f t="shared" si="73"/>
        <v>#VALUE!</v>
      </c>
      <c r="AJ359" s="91" t="e">
        <f t="shared" si="73"/>
        <v>#VALUE!</v>
      </c>
      <c r="AK359" s="91" t="e">
        <f t="shared" si="73"/>
        <v>#VALUE!</v>
      </c>
      <c r="AL359" s="91" t="e">
        <f t="shared" si="73"/>
        <v>#VALUE!</v>
      </c>
      <c r="AM359" s="91" t="e">
        <f t="shared" si="73"/>
        <v>#VALUE!</v>
      </c>
      <c r="AN359" s="91" t="e">
        <f t="shared" si="73"/>
        <v>#DIV/0!</v>
      </c>
      <c r="AO359" s="91">
        <f t="shared" si="63"/>
        <v>0</v>
      </c>
      <c r="AP359" s="91" t="e">
        <f t="shared" si="64"/>
        <v>#VALUE!</v>
      </c>
      <c r="AQ359" s="91" t="e">
        <f t="shared" si="65"/>
        <v>#VALUE!</v>
      </c>
      <c r="AR359" s="91" t="e">
        <f t="shared" si="66"/>
        <v>#VALUE!</v>
      </c>
      <c r="AS359" s="91" t="e">
        <f t="shared" si="67"/>
        <v>#VALUE!</v>
      </c>
      <c r="AT359" s="91" t="e">
        <f t="shared" si="68"/>
        <v>#VALUE!</v>
      </c>
      <c r="AU359" s="91" t="e">
        <f t="shared" si="69"/>
        <v>#DIV/0!</v>
      </c>
    </row>
    <row r="360" spans="1:47" x14ac:dyDescent="0.3">
      <c r="A360" s="90">
        <v>32</v>
      </c>
      <c r="B360" s="91" t="s">
        <v>3977</v>
      </c>
      <c r="C360" s="91"/>
      <c r="D360" s="91"/>
      <c r="E360" s="91">
        <v>2.5960000000000001</v>
      </c>
      <c r="F360" s="91"/>
      <c r="G360" s="91"/>
      <c r="H360" s="91"/>
      <c r="I360" s="91"/>
      <c r="J360" s="91"/>
      <c r="K360" s="91"/>
      <c r="L360" s="91"/>
      <c r="M360" s="91"/>
      <c r="N360" s="91"/>
      <c r="O360" s="91"/>
      <c r="P360" s="91" t="s">
        <v>87</v>
      </c>
      <c r="Q360" s="91" t="s">
        <v>87</v>
      </c>
      <c r="R360" s="91">
        <v>28941.5</v>
      </c>
      <c r="S360" s="91"/>
      <c r="T360" s="92" t="s">
        <v>87</v>
      </c>
      <c r="U360" s="92" t="s">
        <v>87</v>
      </c>
      <c r="V360" s="92" t="s">
        <v>87</v>
      </c>
      <c r="W360" s="92">
        <v>5875900</v>
      </c>
      <c r="X360" s="92" t="s">
        <v>87</v>
      </c>
      <c r="Y360" s="92" t="s">
        <v>87</v>
      </c>
      <c r="Z360" s="90">
        <f t="shared" si="72"/>
        <v>2</v>
      </c>
      <c r="AA360" s="118" t="e">
        <v>#DIV/0!</v>
      </c>
      <c r="AB360" s="118" t="e">
        <v>#DIV/0!</v>
      </c>
      <c r="AC360" s="118" t="e">
        <v>#DIV/0!</v>
      </c>
      <c r="AD360" s="118">
        <v>1</v>
      </c>
      <c r="AE360" s="118">
        <v>0</v>
      </c>
      <c r="AF360" s="118">
        <v>0</v>
      </c>
      <c r="AG360" s="90">
        <f t="shared" si="70"/>
        <v>1</v>
      </c>
      <c r="AH360" s="91">
        <f t="shared" si="71"/>
        <v>5875900</v>
      </c>
      <c r="AI360" s="91" t="e">
        <f t="shared" si="73"/>
        <v>#VALUE!</v>
      </c>
      <c r="AJ360" s="91" t="e">
        <f t="shared" si="73"/>
        <v>#VALUE!</v>
      </c>
      <c r="AK360" s="91" t="e">
        <f t="shared" si="73"/>
        <v>#VALUE!</v>
      </c>
      <c r="AL360" s="91">
        <f t="shared" si="73"/>
        <v>1</v>
      </c>
      <c r="AM360" s="91" t="e">
        <f t="shared" si="73"/>
        <v>#VALUE!</v>
      </c>
      <c r="AN360" s="91" t="e">
        <f t="shared" si="73"/>
        <v>#VALUE!</v>
      </c>
      <c r="AO360" s="91">
        <f t="shared" si="63"/>
        <v>5875900</v>
      </c>
      <c r="AP360" s="91" t="e">
        <f t="shared" si="64"/>
        <v>#VALUE!</v>
      </c>
      <c r="AQ360" s="91" t="e">
        <f t="shared" si="65"/>
        <v>#VALUE!</v>
      </c>
      <c r="AR360" s="91" t="e">
        <f t="shared" si="66"/>
        <v>#VALUE!</v>
      </c>
      <c r="AS360" s="91">
        <f t="shared" si="67"/>
        <v>1</v>
      </c>
      <c r="AT360" s="91" t="e">
        <f t="shared" si="68"/>
        <v>#VALUE!</v>
      </c>
      <c r="AU360" s="91" t="e">
        <f t="shared" si="69"/>
        <v>#VALUE!</v>
      </c>
    </row>
    <row r="361" spans="1:47" x14ac:dyDescent="0.3">
      <c r="A361" s="90">
        <v>33</v>
      </c>
      <c r="B361" s="91" t="s">
        <v>3978</v>
      </c>
      <c r="C361" s="91"/>
      <c r="D361" s="91"/>
      <c r="E361" s="91">
        <v>2.72</v>
      </c>
      <c r="F361" s="91"/>
      <c r="G361" s="91"/>
      <c r="H361" s="91"/>
      <c r="I361" s="91"/>
      <c r="J361" s="91"/>
      <c r="K361" s="91"/>
      <c r="L361" s="91"/>
      <c r="M361" s="91"/>
      <c r="N361" s="91"/>
      <c r="O361" s="91"/>
      <c r="P361" s="91" t="s">
        <v>87</v>
      </c>
      <c r="Q361" s="91">
        <v>1868.2857142857147</v>
      </c>
      <c r="R361" s="91">
        <v>1178.5</v>
      </c>
      <c r="S361" s="91"/>
      <c r="T361" s="92" t="s">
        <v>87</v>
      </c>
      <c r="U361" s="92" t="s">
        <v>87</v>
      </c>
      <c r="V361" s="92" t="s">
        <v>87</v>
      </c>
      <c r="W361" s="92">
        <v>204045.42857142858</v>
      </c>
      <c r="X361" s="92">
        <v>11594</v>
      </c>
      <c r="Y361" s="92" t="s">
        <v>87</v>
      </c>
      <c r="Z361" s="90">
        <f t="shared" si="72"/>
        <v>4</v>
      </c>
      <c r="AA361" s="118" t="e">
        <v>#DIV/0!</v>
      </c>
      <c r="AB361" s="118" t="e">
        <v>#DIV/0!</v>
      </c>
      <c r="AC361" s="118" t="e">
        <v>#DIV/0!</v>
      </c>
      <c r="AD361" s="118">
        <v>1</v>
      </c>
      <c r="AE361" s="118">
        <v>0.5</v>
      </c>
      <c r="AF361" s="118">
        <v>0</v>
      </c>
      <c r="AG361" s="90">
        <f t="shared" si="70"/>
        <v>2</v>
      </c>
      <c r="AH361" s="91">
        <f t="shared" si="71"/>
        <v>11594</v>
      </c>
      <c r="AI361" s="91" t="e">
        <f t="shared" si="73"/>
        <v>#VALUE!</v>
      </c>
      <c r="AJ361" s="91" t="e">
        <f t="shared" si="73"/>
        <v>#VALUE!</v>
      </c>
      <c r="AK361" s="91" t="e">
        <f t="shared" si="73"/>
        <v>#VALUE!</v>
      </c>
      <c r="AL361" s="91">
        <f t="shared" si="73"/>
        <v>17.599226200744226</v>
      </c>
      <c r="AM361" s="91">
        <f t="shared" si="73"/>
        <v>1</v>
      </c>
      <c r="AN361" s="91" t="e">
        <f t="shared" si="73"/>
        <v>#VALUE!</v>
      </c>
      <c r="AO361" s="91">
        <f t="shared" si="63"/>
        <v>215639.42857142858</v>
      </c>
      <c r="AP361" s="91" t="e">
        <f t="shared" si="64"/>
        <v>#VALUE!</v>
      </c>
      <c r="AQ361" s="91" t="e">
        <f t="shared" si="65"/>
        <v>#VALUE!</v>
      </c>
      <c r="AR361" s="91" t="e">
        <f t="shared" si="66"/>
        <v>#VALUE!</v>
      </c>
      <c r="AS361" s="91">
        <f t="shared" si="67"/>
        <v>0.94623432237412186</v>
      </c>
      <c r="AT361" s="91">
        <f t="shared" si="68"/>
        <v>5.3765677625878118E-2</v>
      </c>
      <c r="AU361" s="91" t="e">
        <f t="shared" si="69"/>
        <v>#VALUE!</v>
      </c>
    </row>
    <row r="362" spans="1:47" x14ac:dyDescent="0.3">
      <c r="A362" s="90">
        <v>34</v>
      </c>
      <c r="B362" s="91" t="s">
        <v>3979</v>
      </c>
      <c r="C362" s="91"/>
      <c r="D362" s="91"/>
      <c r="E362" s="91">
        <v>2.7549999999999999</v>
      </c>
      <c r="F362" s="91"/>
      <c r="G362" s="91"/>
      <c r="H362" s="91"/>
      <c r="I362" s="91"/>
      <c r="J362" s="91"/>
      <c r="K362" s="91"/>
      <c r="L362" s="91"/>
      <c r="M362" s="91"/>
      <c r="N362" s="91"/>
      <c r="O362" s="91"/>
      <c r="P362" s="91" t="s">
        <v>87</v>
      </c>
      <c r="Q362" s="91">
        <v>340143.92857142858</v>
      </c>
      <c r="R362" s="91"/>
      <c r="S362" s="91"/>
      <c r="T362" s="92" t="s">
        <v>87</v>
      </c>
      <c r="U362" s="92" t="s">
        <v>87</v>
      </c>
      <c r="V362" s="92" t="s">
        <v>87</v>
      </c>
      <c r="W362" s="92">
        <v>508665.64285714284</v>
      </c>
      <c r="X362" s="92" t="s">
        <v>87</v>
      </c>
      <c r="Y362" s="92" t="s">
        <v>87</v>
      </c>
      <c r="Z362" s="90">
        <f t="shared" si="72"/>
        <v>2</v>
      </c>
      <c r="AA362" s="118" t="e">
        <v>#DIV/0!</v>
      </c>
      <c r="AB362" s="118" t="e">
        <v>#DIV/0!</v>
      </c>
      <c r="AC362" s="118" t="e">
        <v>#DIV/0!</v>
      </c>
      <c r="AD362" s="118">
        <v>1</v>
      </c>
      <c r="AE362" s="118">
        <v>0</v>
      </c>
      <c r="AF362" s="118">
        <v>0</v>
      </c>
      <c r="AG362" s="90">
        <f t="shared" si="70"/>
        <v>1</v>
      </c>
      <c r="AH362" s="91">
        <f t="shared" si="71"/>
        <v>508665.64285714284</v>
      </c>
      <c r="AI362" s="91" t="e">
        <f t="shared" si="73"/>
        <v>#VALUE!</v>
      </c>
      <c r="AJ362" s="91" t="e">
        <f t="shared" si="73"/>
        <v>#VALUE!</v>
      </c>
      <c r="AK362" s="91" t="e">
        <f t="shared" si="73"/>
        <v>#VALUE!</v>
      </c>
      <c r="AL362" s="91">
        <f t="shared" si="73"/>
        <v>1</v>
      </c>
      <c r="AM362" s="91" t="e">
        <f t="shared" si="73"/>
        <v>#VALUE!</v>
      </c>
      <c r="AN362" s="91" t="e">
        <f t="shared" si="73"/>
        <v>#VALUE!</v>
      </c>
      <c r="AO362" s="91">
        <f t="shared" si="63"/>
        <v>508665.64285714284</v>
      </c>
      <c r="AP362" s="91" t="e">
        <f t="shared" si="64"/>
        <v>#VALUE!</v>
      </c>
      <c r="AQ362" s="91" t="e">
        <f t="shared" si="65"/>
        <v>#VALUE!</v>
      </c>
      <c r="AR362" s="91" t="e">
        <f t="shared" si="66"/>
        <v>#VALUE!</v>
      </c>
      <c r="AS362" s="91">
        <f t="shared" si="67"/>
        <v>1</v>
      </c>
      <c r="AT362" s="91" t="e">
        <f t="shared" si="68"/>
        <v>#VALUE!</v>
      </c>
      <c r="AU362" s="91" t="e">
        <f t="shared" si="69"/>
        <v>#VALUE!</v>
      </c>
    </row>
    <row r="363" spans="1:47" x14ac:dyDescent="0.3">
      <c r="A363" s="90">
        <v>35</v>
      </c>
      <c r="B363" s="91" t="s">
        <v>3980</v>
      </c>
      <c r="C363" s="91"/>
      <c r="D363" s="91"/>
      <c r="E363" s="91">
        <v>2.831</v>
      </c>
      <c r="F363" s="91"/>
      <c r="G363" s="91"/>
      <c r="H363" s="91"/>
      <c r="I363" s="91"/>
      <c r="J363" s="91"/>
      <c r="K363" s="91"/>
      <c r="L363" s="91"/>
      <c r="M363" s="91"/>
      <c r="N363" s="91"/>
      <c r="O363" s="91"/>
      <c r="P363" s="91" t="s">
        <v>87</v>
      </c>
      <c r="Q363" s="91">
        <v>8325.7142857142862</v>
      </c>
      <c r="R363" s="91" t="s">
        <v>87</v>
      </c>
      <c r="S363" s="91"/>
      <c r="T363" s="92" t="s">
        <v>87</v>
      </c>
      <c r="U363" s="92" t="s">
        <v>87</v>
      </c>
      <c r="V363" s="92" t="s">
        <v>87</v>
      </c>
      <c r="W363" s="92">
        <v>26628.285714285714</v>
      </c>
      <c r="X363" s="92" t="s">
        <v>87</v>
      </c>
      <c r="Y363" s="92" t="s">
        <v>87</v>
      </c>
      <c r="Z363" s="90">
        <f t="shared" si="72"/>
        <v>2</v>
      </c>
      <c r="AA363" s="118" t="e">
        <v>#DIV/0!</v>
      </c>
      <c r="AB363" s="118" t="e">
        <v>#DIV/0!</v>
      </c>
      <c r="AC363" s="118" t="e">
        <v>#DIV/0!</v>
      </c>
      <c r="AD363" s="118">
        <v>1</v>
      </c>
      <c r="AE363" s="118">
        <v>0</v>
      </c>
      <c r="AF363" s="118">
        <v>0</v>
      </c>
      <c r="AG363" s="90">
        <f t="shared" si="70"/>
        <v>1</v>
      </c>
      <c r="AH363" s="91">
        <f t="shared" si="71"/>
        <v>26628.285714285714</v>
      </c>
      <c r="AI363" s="91" t="e">
        <f t="shared" si="73"/>
        <v>#VALUE!</v>
      </c>
      <c r="AJ363" s="91" t="e">
        <f t="shared" si="73"/>
        <v>#VALUE!</v>
      </c>
      <c r="AK363" s="91" t="e">
        <f t="shared" si="73"/>
        <v>#VALUE!</v>
      </c>
      <c r="AL363" s="91">
        <f t="shared" si="73"/>
        <v>1</v>
      </c>
      <c r="AM363" s="91" t="e">
        <f t="shared" si="73"/>
        <v>#VALUE!</v>
      </c>
      <c r="AN363" s="91" t="e">
        <f t="shared" si="73"/>
        <v>#VALUE!</v>
      </c>
      <c r="AO363" s="91">
        <f t="shared" si="63"/>
        <v>26628.285714285714</v>
      </c>
      <c r="AP363" s="91" t="e">
        <f t="shared" si="64"/>
        <v>#VALUE!</v>
      </c>
      <c r="AQ363" s="91" t="e">
        <f t="shared" si="65"/>
        <v>#VALUE!</v>
      </c>
      <c r="AR363" s="91" t="e">
        <f t="shared" si="66"/>
        <v>#VALUE!</v>
      </c>
      <c r="AS363" s="91">
        <f t="shared" si="67"/>
        <v>1</v>
      </c>
      <c r="AT363" s="91" t="e">
        <f t="shared" si="68"/>
        <v>#VALUE!</v>
      </c>
      <c r="AU363" s="91" t="e">
        <f t="shared" si="69"/>
        <v>#VALUE!</v>
      </c>
    </row>
    <row r="364" spans="1:47" x14ac:dyDescent="0.3">
      <c r="A364" s="90">
        <v>36</v>
      </c>
      <c r="B364" s="91" t="s">
        <v>3981</v>
      </c>
      <c r="C364" s="91"/>
      <c r="D364" s="91"/>
      <c r="E364" s="91">
        <v>2.851</v>
      </c>
      <c r="F364" s="91"/>
      <c r="G364" s="91"/>
      <c r="H364" s="91"/>
      <c r="I364" s="91"/>
      <c r="J364" s="91"/>
      <c r="K364" s="91"/>
      <c r="L364" s="91"/>
      <c r="M364" s="91"/>
      <c r="N364" s="91"/>
      <c r="O364" s="91"/>
      <c r="P364" s="91" t="s">
        <v>87</v>
      </c>
      <c r="Q364" s="91" t="s">
        <v>87</v>
      </c>
      <c r="R364" s="91">
        <v>987</v>
      </c>
      <c r="S364" s="91"/>
      <c r="T364" s="92" t="s">
        <v>87</v>
      </c>
      <c r="U364" s="92" t="s">
        <v>87</v>
      </c>
      <c r="V364" s="92" t="s">
        <v>87</v>
      </c>
      <c r="W364" s="92">
        <v>22483.142857142859</v>
      </c>
      <c r="X364" s="92" t="s">
        <v>87</v>
      </c>
      <c r="Y364" s="92" t="s">
        <v>87</v>
      </c>
      <c r="Z364" s="90">
        <f t="shared" si="72"/>
        <v>2</v>
      </c>
      <c r="AA364" s="118" t="e">
        <v>#DIV/0!</v>
      </c>
      <c r="AB364" s="118" t="e">
        <v>#DIV/0!</v>
      </c>
      <c r="AC364" s="118" t="e">
        <v>#DIV/0!</v>
      </c>
      <c r="AD364" s="118">
        <v>1</v>
      </c>
      <c r="AE364" s="118">
        <v>0</v>
      </c>
      <c r="AF364" s="118">
        <v>0</v>
      </c>
      <c r="AG364" s="90">
        <f t="shared" si="70"/>
        <v>1</v>
      </c>
      <c r="AH364" s="91">
        <f t="shared" si="71"/>
        <v>22483.142857142859</v>
      </c>
      <c r="AI364" s="91" t="e">
        <f t="shared" si="73"/>
        <v>#VALUE!</v>
      </c>
      <c r="AJ364" s="91" t="e">
        <f t="shared" si="73"/>
        <v>#VALUE!</v>
      </c>
      <c r="AK364" s="91" t="e">
        <f t="shared" si="73"/>
        <v>#VALUE!</v>
      </c>
      <c r="AL364" s="91">
        <f t="shared" si="73"/>
        <v>1</v>
      </c>
      <c r="AM364" s="91" t="e">
        <f t="shared" si="73"/>
        <v>#VALUE!</v>
      </c>
      <c r="AN364" s="91" t="e">
        <f t="shared" si="73"/>
        <v>#VALUE!</v>
      </c>
      <c r="AO364" s="91">
        <f t="shared" si="63"/>
        <v>22483.142857142859</v>
      </c>
      <c r="AP364" s="91" t="e">
        <f t="shared" si="64"/>
        <v>#VALUE!</v>
      </c>
      <c r="AQ364" s="91" t="e">
        <f t="shared" si="65"/>
        <v>#VALUE!</v>
      </c>
      <c r="AR364" s="91" t="e">
        <f t="shared" si="66"/>
        <v>#VALUE!</v>
      </c>
      <c r="AS364" s="91">
        <f t="shared" si="67"/>
        <v>1</v>
      </c>
      <c r="AT364" s="91" t="e">
        <f t="shared" si="68"/>
        <v>#VALUE!</v>
      </c>
      <c r="AU364" s="91" t="e">
        <f t="shared" si="69"/>
        <v>#VALUE!</v>
      </c>
    </row>
    <row r="365" spans="1:47" x14ac:dyDescent="0.3">
      <c r="A365" s="90">
        <v>37</v>
      </c>
      <c r="B365" s="91" t="s">
        <v>3982</v>
      </c>
      <c r="C365" s="91"/>
      <c r="D365" s="91"/>
      <c r="E365" s="91">
        <v>2.9740000000000002</v>
      </c>
      <c r="F365" s="91"/>
      <c r="G365" s="91"/>
      <c r="H365" s="91"/>
      <c r="I365" s="91"/>
      <c r="J365" s="91"/>
      <c r="K365" s="91"/>
      <c r="L365" s="91"/>
      <c r="M365" s="91"/>
      <c r="N365" s="91"/>
      <c r="O365" s="91"/>
      <c r="P365" s="91" t="s">
        <v>87</v>
      </c>
      <c r="Q365" s="91">
        <v>9958.5714285714294</v>
      </c>
      <c r="R365" s="91">
        <v>115164.5</v>
      </c>
      <c r="S365" s="91"/>
      <c r="T365" s="92" t="s">
        <v>87</v>
      </c>
      <c r="U365" s="92">
        <v>2121.1428571428573</v>
      </c>
      <c r="V365" s="92">
        <v>427.14285714285717</v>
      </c>
      <c r="W365" s="92">
        <v>371461.71428571426</v>
      </c>
      <c r="X365" s="92">
        <v>364709.71428571426</v>
      </c>
      <c r="Y365" s="92">
        <v>18105.142857142859</v>
      </c>
      <c r="Z365" s="90">
        <f t="shared" si="72"/>
        <v>7</v>
      </c>
      <c r="AA365" s="118" t="e">
        <v>#DIV/0!</v>
      </c>
      <c r="AB365" s="118">
        <v>1</v>
      </c>
      <c r="AC365" s="118">
        <v>0.5</v>
      </c>
      <c r="AD365" s="118">
        <v>0.33333333333333331</v>
      </c>
      <c r="AE365" s="118">
        <v>0.25</v>
      </c>
      <c r="AF365" s="118">
        <v>0.2</v>
      </c>
      <c r="AG365" s="90">
        <f t="shared" si="70"/>
        <v>5</v>
      </c>
      <c r="AH365" s="91">
        <f t="shared" si="71"/>
        <v>427.14285714285717</v>
      </c>
      <c r="AI365" s="91" t="e">
        <f t="shared" si="73"/>
        <v>#VALUE!</v>
      </c>
      <c r="AJ365" s="91">
        <f t="shared" si="73"/>
        <v>4.9658862876254179</v>
      </c>
      <c r="AK365" s="91">
        <f t="shared" si="73"/>
        <v>1</v>
      </c>
      <c r="AL365" s="91">
        <f t="shared" si="73"/>
        <v>869.64280936454838</v>
      </c>
      <c r="AM365" s="91">
        <f t="shared" si="73"/>
        <v>853.83545150501664</v>
      </c>
      <c r="AN365" s="91">
        <f t="shared" si="73"/>
        <v>42.386622073578593</v>
      </c>
      <c r="AO365" s="91">
        <f t="shared" si="63"/>
        <v>756824.85714285716</v>
      </c>
      <c r="AP365" s="91" t="e">
        <f t="shared" si="64"/>
        <v>#VALUE!</v>
      </c>
      <c r="AQ365" s="91">
        <f t="shared" si="65"/>
        <v>2.8026865623184379E-3</v>
      </c>
      <c r="AR365" s="91">
        <f t="shared" si="66"/>
        <v>5.6438798635049365E-4</v>
      </c>
      <c r="AS365" s="91">
        <f t="shared" si="67"/>
        <v>0.49081595402144368</v>
      </c>
      <c r="AT365" s="91">
        <f t="shared" si="68"/>
        <v>0.48189447114958089</v>
      </c>
      <c r="AU365" s="91">
        <f t="shared" si="69"/>
        <v>2.3922500280306409E-2</v>
      </c>
    </row>
    <row r="366" spans="1:47" x14ac:dyDescent="0.3">
      <c r="A366" s="90">
        <v>38</v>
      </c>
      <c r="B366" s="91" t="s">
        <v>3983</v>
      </c>
      <c r="C366" s="91"/>
      <c r="D366" s="91"/>
      <c r="E366" s="91">
        <v>3.0089999999999999</v>
      </c>
      <c r="F366" s="91"/>
      <c r="G366" s="91"/>
      <c r="H366" s="91"/>
      <c r="I366" s="91"/>
      <c r="J366" s="91"/>
      <c r="K366" s="91"/>
      <c r="L366" s="91"/>
      <c r="M366" s="91"/>
      <c r="N366" s="91"/>
      <c r="O366" s="91"/>
      <c r="P366" s="91" t="s">
        <v>87</v>
      </c>
      <c r="Q366" s="91">
        <v>112684.28571428572</v>
      </c>
      <c r="R366" s="91">
        <v>1035400.5</v>
      </c>
      <c r="S366" s="91"/>
      <c r="T366" s="92" t="s">
        <v>87</v>
      </c>
      <c r="U366" s="92">
        <v>8786.2857142857138</v>
      </c>
      <c r="V366" s="92">
        <v>10574.857142857143</v>
      </c>
      <c r="W366" s="92">
        <v>1395288.2857142857</v>
      </c>
      <c r="X366" s="92">
        <v>3331236.2857142859</v>
      </c>
      <c r="Y366" s="92">
        <v>264603.71428571426</v>
      </c>
      <c r="Z366" s="90">
        <f t="shared" si="72"/>
        <v>7</v>
      </c>
      <c r="AA366" s="118" t="e">
        <v>#DIV/0!</v>
      </c>
      <c r="AB366" s="118">
        <v>1</v>
      </c>
      <c r="AC366" s="118">
        <v>0.5</v>
      </c>
      <c r="AD366" s="118">
        <v>0.33333333333333331</v>
      </c>
      <c r="AE366" s="118">
        <v>0.25</v>
      </c>
      <c r="AF366" s="118">
        <v>0.2</v>
      </c>
      <c r="AG366" s="90">
        <f t="shared" si="70"/>
        <v>5</v>
      </c>
      <c r="AH366" s="91">
        <f t="shared" si="71"/>
        <v>8786.2857142857138</v>
      </c>
      <c r="AI366" s="91" t="e">
        <f t="shared" si="73"/>
        <v>#VALUE!</v>
      </c>
      <c r="AJ366" s="91">
        <f t="shared" si="73"/>
        <v>1</v>
      </c>
      <c r="AK366" s="91">
        <f t="shared" si="73"/>
        <v>1.2035639958376692</v>
      </c>
      <c r="AL366" s="91">
        <f t="shared" si="73"/>
        <v>158.80297216441207</v>
      </c>
      <c r="AM366" s="91">
        <f t="shared" si="73"/>
        <v>379.14044614984397</v>
      </c>
      <c r="AN366" s="91">
        <f t="shared" si="73"/>
        <v>30.115537200832467</v>
      </c>
      <c r="AO366" s="91">
        <f t="shared" ref="AO366:AO429" si="74">SUM(T366:Y366)</f>
        <v>5010489.4285714291</v>
      </c>
      <c r="AP366" s="91" t="e">
        <f t="shared" ref="AP366:AP429" si="75">T366/$AO366</f>
        <v>#VALUE!</v>
      </c>
      <c r="AQ366" s="91">
        <f t="shared" ref="AQ366:AQ429" si="76">U366/$AO366</f>
        <v>1.7535783359173406E-3</v>
      </c>
      <c r="AR366" s="91">
        <f t="shared" ref="AR366:AR429" si="77">V366/$AO366</f>
        <v>2.1105437489910453E-3</v>
      </c>
      <c r="AS366" s="91">
        <f t="shared" ref="AS366:AS429" si="78">W366/$AO366</f>
        <v>0.27847345166679749</v>
      </c>
      <c r="AT366" s="91">
        <f t="shared" ref="AT366:AT429" si="79">X366/$AO366</f>
        <v>0.66485247263840153</v>
      </c>
      <c r="AU366" s="91">
        <f t="shared" ref="AU366:AU429" si="80">Y366/$AO366</f>
        <v>5.280995360989256E-2</v>
      </c>
    </row>
    <row r="367" spans="1:47" x14ac:dyDescent="0.3">
      <c r="A367" s="90">
        <v>39</v>
      </c>
      <c r="B367" s="91" t="s">
        <v>3984</v>
      </c>
      <c r="C367" s="91"/>
      <c r="D367" s="91"/>
      <c r="E367" s="91">
        <v>3.0470000000000002</v>
      </c>
      <c r="F367" s="91"/>
      <c r="G367" s="91"/>
      <c r="H367" s="91"/>
      <c r="I367" s="91"/>
      <c r="J367" s="91"/>
      <c r="K367" s="91"/>
      <c r="L367" s="91"/>
      <c r="M367" s="91"/>
      <c r="N367" s="91"/>
      <c r="O367" s="91"/>
      <c r="P367" s="91" t="s">
        <v>87</v>
      </c>
      <c r="Q367" s="91">
        <v>26054.285714285717</v>
      </c>
      <c r="R367" s="91">
        <v>526789</v>
      </c>
      <c r="S367" s="91"/>
      <c r="T367" s="92" t="s">
        <v>87</v>
      </c>
      <c r="U367" s="92">
        <v>3773.1428571428573</v>
      </c>
      <c r="V367" s="92">
        <v>21552.857142857141</v>
      </c>
      <c r="W367" s="92">
        <v>1516438</v>
      </c>
      <c r="X367" s="92">
        <v>1518901.7142857143</v>
      </c>
      <c r="Y367" s="92">
        <v>102534.57142857143</v>
      </c>
      <c r="Z367" s="90">
        <f t="shared" si="72"/>
        <v>7</v>
      </c>
      <c r="AA367" s="118" t="e">
        <v>#DIV/0!</v>
      </c>
      <c r="AB367" s="118">
        <v>1</v>
      </c>
      <c r="AC367" s="118">
        <v>0.5</v>
      </c>
      <c r="AD367" s="118">
        <v>0.33333333333333331</v>
      </c>
      <c r="AE367" s="118">
        <v>0.25</v>
      </c>
      <c r="AF367" s="118">
        <v>0.2</v>
      </c>
      <c r="AG367" s="90">
        <f t="shared" si="70"/>
        <v>5</v>
      </c>
      <c r="AH367" s="91">
        <f t="shared" si="71"/>
        <v>3773.1428571428573</v>
      </c>
      <c r="AI367" s="91" t="e">
        <f t="shared" si="73"/>
        <v>#VALUE!</v>
      </c>
      <c r="AJ367" s="91">
        <f t="shared" si="73"/>
        <v>1</v>
      </c>
      <c r="AK367" s="91">
        <f t="shared" si="73"/>
        <v>5.7121762835074961</v>
      </c>
      <c r="AL367" s="91">
        <f t="shared" si="73"/>
        <v>401.90315008329543</v>
      </c>
      <c r="AM367" s="91">
        <f t="shared" si="73"/>
        <v>402.55611085870061</v>
      </c>
      <c r="AN367" s="91">
        <f t="shared" si="73"/>
        <v>27.174844767529912</v>
      </c>
      <c r="AO367" s="91">
        <f t="shared" si="74"/>
        <v>3163200.2857142859</v>
      </c>
      <c r="AP367" s="91" t="e">
        <f t="shared" si="75"/>
        <v>#VALUE!</v>
      </c>
      <c r="AQ367" s="91">
        <f t="shared" si="76"/>
        <v>1.1928245183155828E-3</v>
      </c>
      <c r="AR367" s="91">
        <f t="shared" si="77"/>
        <v>6.8136239239085256E-3</v>
      </c>
      <c r="AS367" s="91">
        <f t="shared" si="78"/>
        <v>0.47939993140762233</v>
      </c>
      <c r="AT367" s="91">
        <f t="shared" si="79"/>
        <v>0.48017879903002392</v>
      </c>
      <c r="AU367" s="91">
        <f t="shared" si="80"/>
        <v>3.2414821120129604E-2</v>
      </c>
    </row>
    <row r="368" spans="1:47" x14ac:dyDescent="0.3">
      <c r="A368" s="90">
        <v>40</v>
      </c>
      <c r="B368" s="91" t="s">
        <v>3985</v>
      </c>
      <c r="C368" s="91"/>
      <c r="D368" s="91"/>
      <c r="E368" s="91">
        <v>3.1509999999999998</v>
      </c>
      <c r="F368" s="91"/>
      <c r="G368" s="91"/>
      <c r="H368" s="91"/>
      <c r="I368" s="91"/>
      <c r="J368" s="91"/>
      <c r="K368" s="91"/>
      <c r="L368" s="91"/>
      <c r="M368" s="91"/>
      <c r="N368" s="91"/>
      <c r="O368" s="91"/>
      <c r="P368" s="91" t="s">
        <v>87</v>
      </c>
      <c r="Q368" s="91">
        <v>51094.285714285717</v>
      </c>
      <c r="R368" s="91" t="s">
        <v>87</v>
      </c>
      <c r="S368" s="91"/>
      <c r="T368" s="92" t="s">
        <v>87</v>
      </c>
      <c r="U368" s="92" t="s">
        <v>87</v>
      </c>
      <c r="V368" s="92">
        <v>11067.142857142857</v>
      </c>
      <c r="W368" s="92">
        <v>164607.42857142858</v>
      </c>
      <c r="X368" s="92" t="s">
        <v>87</v>
      </c>
      <c r="Y368" s="92" t="s">
        <v>87</v>
      </c>
      <c r="Z368" s="90">
        <f t="shared" si="72"/>
        <v>3</v>
      </c>
      <c r="AA368" s="118" t="e">
        <v>#DIV/0!</v>
      </c>
      <c r="AB368" s="118" t="e">
        <v>#DIV/0!</v>
      </c>
      <c r="AC368" s="118">
        <v>1</v>
      </c>
      <c r="AD368" s="118">
        <v>0.5</v>
      </c>
      <c r="AE368" s="118">
        <v>0</v>
      </c>
      <c r="AF368" s="118">
        <v>0</v>
      </c>
      <c r="AG368" s="90">
        <f t="shared" si="70"/>
        <v>2</v>
      </c>
      <c r="AH368" s="91">
        <f t="shared" si="71"/>
        <v>11067.142857142857</v>
      </c>
      <c r="AI368" s="91" t="e">
        <f t="shared" si="73"/>
        <v>#VALUE!</v>
      </c>
      <c r="AJ368" s="91" t="e">
        <f t="shared" si="73"/>
        <v>#VALUE!</v>
      </c>
      <c r="AK368" s="91">
        <f t="shared" si="73"/>
        <v>1</v>
      </c>
      <c r="AL368" s="91">
        <f t="shared" si="73"/>
        <v>14.873525235575062</v>
      </c>
      <c r="AM368" s="91" t="e">
        <f t="shared" si="73"/>
        <v>#VALUE!</v>
      </c>
      <c r="AN368" s="91" t="e">
        <f t="shared" si="73"/>
        <v>#VALUE!</v>
      </c>
      <c r="AO368" s="91">
        <f t="shared" si="74"/>
        <v>175674.57142857145</v>
      </c>
      <c r="AP368" s="91" t="e">
        <f t="shared" si="75"/>
        <v>#VALUE!</v>
      </c>
      <c r="AQ368" s="91" t="e">
        <f t="shared" si="76"/>
        <v>#VALUE!</v>
      </c>
      <c r="AR368" s="91">
        <f t="shared" si="77"/>
        <v>6.2997978404875241E-2</v>
      </c>
      <c r="AS368" s="91">
        <f t="shared" si="78"/>
        <v>0.93700202159512469</v>
      </c>
      <c r="AT368" s="91" t="e">
        <f t="shared" si="79"/>
        <v>#VALUE!</v>
      </c>
      <c r="AU368" s="91" t="e">
        <f t="shared" si="80"/>
        <v>#VALUE!</v>
      </c>
    </row>
    <row r="369" spans="1:47" x14ac:dyDescent="0.3">
      <c r="A369" s="90">
        <v>41</v>
      </c>
      <c r="B369" s="91" t="s">
        <v>3986</v>
      </c>
      <c r="C369" s="91"/>
      <c r="D369" s="91"/>
      <c r="E369" s="91">
        <v>3.198</v>
      </c>
      <c r="F369" s="91"/>
      <c r="G369" s="91"/>
      <c r="H369" s="91"/>
      <c r="I369" s="91"/>
      <c r="J369" s="91"/>
      <c r="K369" s="91"/>
      <c r="L369" s="91"/>
      <c r="M369" s="91"/>
      <c r="N369" s="91"/>
      <c r="O369" s="91"/>
      <c r="P369" s="91" t="s">
        <v>87</v>
      </c>
      <c r="Q369" s="91">
        <v>75409.285714285725</v>
      </c>
      <c r="R369" s="91" t="s">
        <v>87</v>
      </c>
      <c r="S369" s="91"/>
      <c r="T369" s="92" t="s">
        <v>87</v>
      </c>
      <c r="U369" s="92" t="s">
        <v>87</v>
      </c>
      <c r="V369" s="92">
        <v>4710.7142857142853</v>
      </c>
      <c r="W369" s="92" t="s">
        <v>87</v>
      </c>
      <c r="X369" s="92" t="s">
        <v>87</v>
      </c>
      <c r="Y369" s="92" t="s">
        <v>87</v>
      </c>
      <c r="Z369" s="90">
        <f t="shared" si="72"/>
        <v>2</v>
      </c>
      <c r="AA369" s="118" t="e">
        <v>#DIV/0!</v>
      </c>
      <c r="AB369" s="118" t="e">
        <v>#DIV/0!</v>
      </c>
      <c r="AC369" s="118">
        <v>1</v>
      </c>
      <c r="AD369" s="118">
        <v>0</v>
      </c>
      <c r="AE369" s="118">
        <v>0</v>
      </c>
      <c r="AF369" s="118">
        <v>0</v>
      </c>
      <c r="AG369" s="90">
        <f t="shared" si="70"/>
        <v>1</v>
      </c>
      <c r="AH369" s="91">
        <f t="shared" si="71"/>
        <v>4710.7142857142853</v>
      </c>
      <c r="AI369" s="91" t="e">
        <f t="shared" si="73"/>
        <v>#VALUE!</v>
      </c>
      <c r="AJ369" s="91" t="e">
        <f t="shared" si="73"/>
        <v>#VALUE!</v>
      </c>
      <c r="AK369" s="91">
        <f t="shared" si="73"/>
        <v>1</v>
      </c>
      <c r="AL369" s="91" t="e">
        <f t="shared" si="73"/>
        <v>#VALUE!</v>
      </c>
      <c r="AM369" s="91" t="e">
        <f t="shared" si="73"/>
        <v>#VALUE!</v>
      </c>
      <c r="AN369" s="91" t="e">
        <f t="shared" si="73"/>
        <v>#VALUE!</v>
      </c>
      <c r="AO369" s="91">
        <f t="shared" si="74"/>
        <v>4710.7142857142853</v>
      </c>
      <c r="AP369" s="91" t="e">
        <f t="shared" si="75"/>
        <v>#VALUE!</v>
      </c>
      <c r="AQ369" s="91" t="e">
        <f t="shared" si="76"/>
        <v>#VALUE!</v>
      </c>
      <c r="AR369" s="91">
        <f t="shared" si="77"/>
        <v>1</v>
      </c>
      <c r="AS369" s="91" t="e">
        <f t="shared" si="78"/>
        <v>#VALUE!</v>
      </c>
      <c r="AT369" s="91" t="e">
        <f t="shared" si="79"/>
        <v>#VALUE!</v>
      </c>
      <c r="AU369" s="91" t="e">
        <f t="shared" si="80"/>
        <v>#VALUE!</v>
      </c>
    </row>
    <row r="370" spans="1:47" x14ac:dyDescent="0.3">
      <c r="A370" s="90">
        <v>42</v>
      </c>
      <c r="B370" s="91" t="s">
        <v>3987</v>
      </c>
      <c r="C370" s="91"/>
      <c r="D370" s="91"/>
      <c r="E370" s="91">
        <v>3.39</v>
      </c>
      <c r="F370" s="91"/>
      <c r="G370" s="91"/>
      <c r="H370" s="91"/>
      <c r="I370" s="91"/>
      <c r="J370" s="91"/>
      <c r="K370" s="91"/>
      <c r="L370" s="91"/>
      <c r="M370" s="91"/>
      <c r="N370" s="91"/>
      <c r="O370" s="91"/>
      <c r="P370" s="91" t="s">
        <v>87</v>
      </c>
      <c r="Q370" s="91">
        <v>883272.42857142864</v>
      </c>
      <c r="R370" s="91" t="s">
        <v>87</v>
      </c>
      <c r="S370" s="91"/>
      <c r="T370" s="92" t="s">
        <v>87</v>
      </c>
      <c r="U370" s="92" t="s">
        <v>87</v>
      </c>
      <c r="V370" s="92" t="s">
        <v>87</v>
      </c>
      <c r="W370" s="92" t="s">
        <v>87</v>
      </c>
      <c r="X370" s="92"/>
      <c r="Y370" s="92" t="s">
        <v>87</v>
      </c>
      <c r="Z370" s="90">
        <f t="shared" si="72"/>
        <v>1</v>
      </c>
      <c r="AA370" s="118" t="e">
        <v>#DIV/0!</v>
      </c>
      <c r="AB370" s="118" t="e">
        <v>#DIV/0!</v>
      </c>
      <c r="AC370" s="118" t="e">
        <v>#DIV/0!</v>
      </c>
      <c r="AD370" s="118" t="e">
        <v>#DIV/0!</v>
      </c>
      <c r="AE370" s="118" t="e">
        <v>#DIV/0!</v>
      </c>
      <c r="AF370" s="118" t="e">
        <v>#DIV/0!</v>
      </c>
      <c r="AG370" s="90">
        <f t="shared" si="70"/>
        <v>0</v>
      </c>
      <c r="AH370" s="91">
        <f t="shared" si="71"/>
        <v>0</v>
      </c>
      <c r="AI370" s="91" t="e">
        <f t="shared" si="73"/>
        <v>#VALUE!</v>
      </c>
      <c r="AJ370" s="91" t="e">
        <f t="shared" si="73"/>
        <v>#VALUE!</v>
      </c>
      <c r="AK370" s="91" t="e">
        <f t="shared" si="73"/>
        <v>#VALUE!</v>
      </c>
      <c r="AL370" s="91" t="e">
        <f t="shared" si="73"/>
        <v>#VALUE!</v>
      </c>
      <c r="AM370" s="91" t="e">
        <f t="shared" si="73"/>
        <v>#DIV/0!</v>
      </c>
      <c r="AN370" s="91" t="e">
        <f t="shared" si="73"/>
        <v>#VALUE!</v>
      </c>
      <c r="AO370" s="91">
        <f t="shared" si="74"/>
        <v>0</v>
      </c>
      <c r="AP370" s="91" t="e">
        <f t="shared" si="75"/>
        <v>#VALUE!</v>
      </c>
      <c r="AQ370" s="91" t="e">
        <f t="shared" si="76"/>
        <v>#VALUE!</v>
      </c>
      <c r="AR370" s="91" t="e">
        <f t="shared" si="77"/>
        <v>#VALUE!</v>
      </c>
      <c r="AS370" s="91" t="e">
        <f t="shared" si="78"/>
        <v>#VALUE!</v>
      </c>
      <c r="AT370" s="91" t="e">
        <f t="shared" si="79"/>
        <v>#DIV/0!</v>
      </c>
      <c r="AU370" s="91" t="e">
        <f t="shared" si="80"/>
        <v>#VALUE!</v>
      </c>
    </row>
    <row r="371" spans="1:47" x14ac:dyDescent="0.3">
      <c r="A371" s="90">
        <v>43</v>
      </c>
      <c r="B371" s="91" t="s">
        <v>3988</v>
      </c>
      <c r="C371" s="91"/>
      <c r="D371" s="91"/>
      <c r="E371" s="91">
        <v>3.4169999999999998</v>
      </c>
      <c r="F371" s="91"/>
      <c r="G371" s="91"/>
      <c r="H371" s="91"/>
      <c r="I371" s="91"/>
      <c r="J371" s="91"/>
      <c r="K371" s="91"/>
      <c r="L371" s="91"/>
      <c r="M371" s="91"/>
      <c r="N371" s="91"/>
      <c r="O371" s="91"/>
      <c r="P371" s="91" t="s">
        <v>87</v>
      </c>
      <c r="Q371" s="91">
        <v>7498328.5714285718</v>
      </c>
      <c r="R371" s="91" t="s">
        <v>87</v>
      </c>
      <c r="S371" s="91"/>
      <c r="T371" s="92" t="s">
        <v>87</v>
      </c>
      <c r="U371" s="92" t="s">
        <v>87</v>
      </c>
      <c r="V371" s="92" t="s">
        <v>87</v>
      </c>
      <c r="W371" s="92" t="s">
        <v>87</v>
      </c>
      <c r="X371" s="92" t="s">
        <v>87</v>
      </c>
      <c r="Y371" s="92" t="s">
        <v>87</v>
      </c>
      <c r="Z371" s="90">
        <f t="shared" si="72"/>
        <v>1</v>
      </c>
      <c r="AA371" s="118" t="e">
        <v>#DIV/0!</v>
      </c>
      <c r="AB371" s="118" t="e">
        <v>#DIV/0!</v>
      </c>
      <c r="AC371" s="118" t="e">
        <v>#DIV/0!</v>
      </c>
      <c r="AD371" s="118" t="e">
        <v>#DIV/0!</v>
      </c>
      <c r="AE371" s="118" t="e">
        <v>#DIV/0!</v>
      </c>
      <c r="AF371" s="118" t="e">
        <v>#DIV/0!</v>
      </c>
      <c r="AG371" s="90">
        <f t="shared" si="70"/>
        <v>0</v>
      </c>
      <c r="AH371" s="91">
        <f t="shared" si="71"/>
        <v>0</v>
      </c>
      <c r="AI371" s="91" t="e">
        <f t="shared" si="73"/>
        <v>#VALUE!</v>
      </c>
      <c r="AJ371" s="91" t="e">
        <f t="shared" si="73"/>
        <v>#VALUE!</v>
      </c>
      <c r="AK371" s="91" t="e">
        <f t="shared" si="73"/>
        <v>#VALUE!</v>
      </c>
      <c r="AL371" s="91" t="e">
        <f t="shared" si="73"/>
        <v>#VALUE!</v>
      </c>
      <c r="AM371" s="91" t="e">
        <f t="shared" si="73"/>
        <v>#VALUE!</v>
      </c>
      <c r="AN371" s="91" t="e">
        <f t="shared" si="73"/>
        <v>#VALUE!</v>
      </c>
      <c r="AO371" s="91">
        <f t="shared" si="74"/>
        <v>0</v>
      </c>
      <c r="AP371" s="91" t="e">
        <f t="shared" si="75"/>
        <v>#VALUE!</v>
      </c>
      <c r="AQ371" s="91" t="e">
        <f t="shared" si="76"/>
        <v>#VALUE!</v>
      </c>
      <c r="AR371" s="91" t="e">
        <f t="shared" si="77"/>
        <v>#VALUE!</v>
      </c>
      <c r="AS371" s="91" t="e">
        <f t="shared" si="78"/>
        <v>#VALUE!</v>
      </c>
      <c r="AT371" s="91" t="e">
        <f t="shared" si="79"/>
        <v>#VALUE!</v>
      </c>
      <c r="AU371" s="91" t="e">
        <f t="shared" si="80"/>
        <v>#VALUE!</v>
      </c>
    </row>
    <row r="372" spans="1:47" x14ac:dyDescent="0.3">
      <c r="A372" s="90">
        <v>44</v>
      </c>
      <c r="B372" s="91" t="s">
        <v>3989</v>
      </c>
      <c r="C372" s="91"/>
      <c r="D372" s="91"/>
      <c r="E372" s="91">
        <v>3.5590000000000002</v>
      </c>
      <c r="F372" s="91"/>
      <c r="G372" s="91"/>
      <c r="H372" s="91"/>
      <c r="I372" s="91"/>
      <c r="J372" s="91"/>
      <c r="K372" s="91"/>
      <c r="L372" s="91"/>
      <c r="M372" s="91"/>
      <c r="N372" s="91"/>
      <c r="O372" s="91"/>
      <c r="P372" s="91" t="s">
        <v>87</v>
      </c>
      <c r="Q372" s="91">
        <v>337318.57142857148</v>
      </c>
      <c r="R372" s="91" t="s">
        <v>87</v>
      </c>
      <c r="S372" s="91"/>
      <c r="T372" s="92" t="s">
        <v>87</v>
      </c>
      <c r="U372" s="92" t="s">
        <v>87</v>
      </c>
      <c r="V372" s="92" t="s">
        <v>87</v>
      </c>
      <c r="W372" s="92">
        <v>83507.71428571429</v>
      </c>
      <c r="X372" s="92" t="s">
        <v>87</v>
      </c>
      <c r="Y372" s="92" t="s">
        <v>87</v>
      </c>
      <c r="Z372" s="90">
        <f t="shared" si="72"/>
        <v>2</v>
      </c>
      <c r="AA372" s="118" t="e">
        <v>#DIV/0!</v>
      </c>
      <c r="AB372" s="118" t="e">
        <v>#DIV/0!</v>
      </c>
      <c r="AC372" s="118" t="e">
        <v>#DIV/0!</v>
      </c>
      <c r="AD372" s="118">
        <v>1</v>
      </c>
      <c r="AE372" s="118">
        <v>0</v>
      </c>
      <c r="AF372" s="118">
        <v>0</v>
      </c>
      <c r="AG372" s="90">
        <f t="shared" si="70"/>
        <v>1</v>
      </c>
      <c r="AH372" s="91">
        <f t="shared" si="71"/>
        <v>83507.71428571429</v>
      </c>
      <c r="AI372" s="91" t="e">
        <f t="shared" si="73"/>
        <v>#VALUE!</v>
      </c>
      <c r="AJ372" s="91" t="e">
        <f t="shared" si="73"/>
        <v>#VALUE!</v>
      </c>
      <c r="AK372" s="91" t="e">
        <f t="shared" si="73"/>
        <v>#VALUE!</v>
      </c>
      <c r="AL372" s="91">
        <f t="shared" si="73"/>
        <v>1</v>
      </c>
      <c r="AM372" s="91" t="e">
        <f t="shared" si="73"/>
        <v>#VALUE!</v>
      </c>
      <c r="AN372" s="91" t="e">
        <f t="shared" si="73"/>
        <v>#VALUE!</v>
      </c>
      <c r="AO372" s="91">
        <f t="shared" si="74"/>
        <v>83507.71428571429</v>
      </c>
      <c r="AP372" s="91" t="e">
        <f t="shared" si="75"/>
        <v>#VALUE!</v>
      </c>
      <c r="AQ372" s="91" t="e">
        <f t="shared" si="76"/>
        <v>#VALUE!</v>
      </c>
      <c r="AR372" s="91" t="e">
        <f t="shared" si="77"/>
        <v>#VALUE!</v>
      </c>
      <c r="AS372" s="91">
        <f t="shared" si="78"/>
        <v>1</v>
      </c>
      <c r="AT372" s="91" t="e">
        <f t="shared" si="79"/>
        <v>#VALUE!</v>
      </c>
      <c r="AU372" s="91" t="e">
        <f t="shared" si="80"/>
        <v>#VALUE!</v>
      </c>
    </row>
    <row r="373" spans="1:47" x14ac:dyDescent="0.3">
      <c r="A373" s="90">
        <v>45</v>
      </c>
      <c r="B373" s="91" t="s">
        <v>3990</v>
      </c>
      <c r="C373" s="91"/>
      <c r="D373" s="91"/>
      <c r="E373" s="91">
        <v>3.6</v>
      </c>
      <c r="F373" s="91"/>
      <c r="G373" s="91"/>
      <c r="H373" s="91"/>
      <c r="I373" s="91"/>
      <c r="J373" s="91"/>
      <c r="K373" s="91"/>
      <c r="L373" s="91"/>
      <c r="M373" s="91"/>
      <c r="N373" s="91"/>
      <c r="O373" s="91"/>
      <c r="P373" s="91" t="s">
        <v>87</v>
      </c>
      <c r="Q373" s="91">
        <v>7486032.8571428573</v>
      </c>
      <c r="R373" s="91" t="s">
        <v>87</v>
      </c>
      <c r="S373" s="91"/>
      <c r="T373" s="92" t="s">
        <v>87</v>
      </c>
      <c r="U373" s="92" t="s">
        <v>87</v>
      </c>
      <c r="V373" s="92" t="s">
        <v>87</v>
      </c>
      <c r="W373" s="92" t="s">
        <v>87</v>
      </c>
      <c r="X373" s="92" t="s">
        <v>87</v>
      </c>
      <c r="Y373" s="92">
        <v>1782.5714285714287</v>
      </c>
      <c r="Z373" s="90">
        <f t="shared" si="72"/>
        <v>2</v>
      </c>
      <c r="AA373" s="118" t="e">
        <v>#DIV/0!</v>
      </c>
      <c r="AB373" s="118" t="e">
        <v>#DIV/0!</v>
      </c>
      <c r="AC373" s="118" t="e">
        <v>#DIV/0!</v>
      </c>
      <c r="AD373" s="118" t="e">
        <v>#DIV/0!</v>
      </c>
      <c r="AE373" s="118" t="e">
        <v>#DIV/0!</v>
      </c>
      <c r="AF373" s="118">
        <v>1</v>
      </c>
      <c r="AG373" s="90">
        <f t="shared" si="70"/>
        <v>1</v>
      </c>
      <c r="AH373" s="91">
        <f t="shared" si="71"/>
        <v>1782.5714285714287</v>
      </c>
      <c r="AI373" s="91" t="e">
        <f t="shared" si="73"/>
        <v>#VALUE!</v>
      </c>
      <c r="AJ373" s="91" t="e">
        <f t="shared" si="73"/>
        <v>#VALUE!</v>
      </c>
      <c r="AK373" s="91" t="e">
        <f t="shared" si="73"/>
        <v>#VALUE!</v>
      </c>
      <c r="AL373" s="91" t="e">
        <f t="shared" ref="AL373:AN435" si="81">W373/$AH373</f>
        <v>#VALUE!</v>
      </c>
      <c r="AM373" s="91" t="e">
        <f t="shared" si="81"/>
        <v>#VALUE!</v>
      </c>
      <c r="AN373" s="91">
        <f t="shared" si="81"/>
        <v>1</v>
      </c>
      <c r="AO373" s="91">
        <f t="shared" si="74"/>
        <v>1782.5714285714287</v>
      </c>
      <c r="AP373" s="91" t="e">
        <f t="shared" si="75"/>
        <v>#VALUE!</v>
      </c>
      <c r="AQ373" s="91" t="e">
        <f t="shared" si="76"/>
        <v>#VALUE!</v>
      </c>
      <c r="AR373" s="91" t="e">
        <f t="shared" si="77"/>
        <v>#VALUE!</v>
      </c>
      <c r="AS373" s="91" t="e">
        <f t="shared" si="78"/>
        <v>#VALUE!</v>
      </c>
      <c r="AT373" s="91" t="e">
        <f t="shared" si="79"/>
        <v>#VALUE!</v>
      </c>
      <c r="AU373" s="91">
        <f t="shared" si="80"/>
        <v>1</v>
      </c>
    </row>
    <row r="374" spans="1:47" x14ac:dyDescent="0.3">
      <c r="A374" s="90">
        <v>46</v>
      </c>
      <c r="B374" s="91" t="s">
        <v>3991</v>
      </c>
      <c r="C374" s="91"/>
      <c r="D374" s="91"/>
      <c r="E374" s="91">
        <v>3.6320000000000001</v>
      </c>
      <c r="F374" s="91"/>
      <c r="G374" s="91"/>
      <c r="H374" s="91"/>
      <c r="I374" s="91"/>
      <c r="J374" s="91"/>
      <c r="K374" s="91"/>
      <c r="L374" s="91"/>
      <c r="M374" s="91"/>
      <c r="N374" s="91"/>
      <c r="O374" s="91"/>
      <c r="P374" s="91" t="s">
        <v>87</v>
      </c>
      <c r="Q374" s="91">
        <v>87275.571428571435</v>
      </c>
      <c r="R374" s="91"/>
      <c r="S374" s="91"/>
      <c r="T374" s="92" t="s">
        <v>87</v>
      </c>
      <c r="U374" s="92" t="s">
        <v>87</v>
      </c>
      <c r="V374" s="92" t="s">
        <v>87</v>
      </c>
      <c r="W374" s="92" t="s">
        <v>87</v>
      </c>
      <c r="X374" s="92" t="s">
        <v>87</v>
      </c>
      <c r="Y374" s="92" t="s">
        <v>87</v>
      </c>
      <c r="Z374" s="90">
        <f t="shared" si="72"/>
        <v>1</v>
      </c>
      <c r="AA374" s="118" t="e">
        <v>#DIV/0!</v>
      </c>
      <c r="AB374" s="118" t="e">
        <v>#DIV/0!</v>
      </c>
      <c r="AC374" s="118" t="e">
        <v>#DIV/0!</v>
      </c>
      <c r="AD374" s="118" t="e">
        <v>#DIV/0!</v>
      </c>
      <c r="AE374" s="118" t="e">
        <v>#DIV/0!</v>
      </c>
      <c r="AF374" s="118" t="e">
        <v>#DIV/0!</v>
      </c>
      <c r="AG374" s="90">
        <f t="shared" si="70"/>
        <v>0</v>
      </c>
      <c r="AH374" s="91">
        <f t="shared" si="71"/>
        <v>0</v>
      </c>
      <c r="AI374" s="91" t="e">
        <f t="shared" ref="AI374:AN436" si="82">T374/$AH374</f>
        <v>#VALUE!</v>
      </c>
      <c r="AJ374" s="91" t="e">
        <f t="shared" si="82"/>
        <v>#VALUE!</v>
      </c>
      <c r="AK374" s="91" t="e">
        <f t="shared" si="82"/>
        <v>#VALUE!</v>
      </c>
      <c r="AL374" s="91" t="e">
        <f t="shared" si="81"/>
        <v>#VALUE!</v>
      </c>
      <c r="AM374" s="91" t="e">
        <f t="shared" si="81"/>
        <v>#VALUE!</v>
      </c>
      <c r="AN374" s="91" t="e">
        <f t="shared" si="81"/>
        <v>#VALUE!</v>
      </c>
      <c r="AO374" s="91">
        <f t="shared" si="74"/>
        <v>0</v>
      </c>
      <c r="AP374" s="91" t="e">
        <f t="shared" si="75"/>
        <v>#VALUE!</v>
      </c>
      <c r="AQ374" s="91" t="e">
        <f t="shared" si="76"/>
        <v>#VALUE!</v>
      </c>
      <c r="AR374" s="91" t="e">
        <f t="shared" si="77"/>
        <v>#VALUE!</v>
      </c>
      <c r="AS374" s="91" t="e">
        <f t="shared" si="78"/>
        <v>#VALUE!</v>
      </c>
      <c r="AT374" s="91" t="e">
        <f t="shared" si="79"/>
        <v>#VALUE!</v>
      </c>
      <c r="AU374" s="91" t="e">
        <f t="shared" si="80"/>
        <v>#VALUE!</v>
      </c>
    </row>
    <row r="375" spans="1:47" x14ac:dyDescent="0.3">
      <c r="A375" s="90">
        <v>47</v>
      </c>
      <c r="B375" s="91" t="s">
        <v>3992</v>
      </c>
      <c r="C375" s="91"/>
      <c r="D375" s="91"/>
      <c r="E375" s="91">
        <v>3.6539999999999999</v>
      </c>
      <c r="F375" s="91"/>
      <c r="G375" s="91"/>
      <c r="H375" s="91"/>
      <c r="I375" s="91"/>
      <c r="J375" s="91"/>
      <c r="K375" s="91"/>
      <c r="L375" s="91"/>
      <c r="M375" s="91"/>
      <c r="N375" s="91"/>
      <c r="O375" s="91"/>
      <c r="P375" s="91" t="s">
        <v>87</v>
      </c>
      <c r="Q375" s="91" t="s">
        <v>87</v>
      </c>
      <c r="R375" s="91">
        <v>1120.5</v>
      </c>
      <c r="S375" s="91"/>
      <c r="T375" s="92">
        <v>81899.71428571429</v>
      </c>
      <c r="U375" s="92" t="s">
        <v>87</v>
      </c>
      <c r="V375" s="92" t="s">
        <v>87</v>
      </c>
      <c r="W375" s="92">
        <v>569.14285714285711</v>
      </c>
      <c r="X375" s="92" t="s">
        <v>87</v>
      </c>
      <c r="Y375" s="92">
        <v>1026.8571428571429</v>
      </c>
      <c r="Z375" s="90">
        <f t="shared" si="72"/>
        <v>4</v>
      </c>
      <c r="AA375" s="118">
        <v>1</v>
      </c>
      <c r="AB375" s="118">
        <v>0</v>
      </c>
      <c r="AC375" s="118">
        <v>0</v>
      </c>
      <c r="AD375" s="118">
        <v>0.5</v>
      </c>
      <c r="AE375" s="118">
        <v>0</v>
      </c>
      <c r="AF375" s="118">
        <v>0.33333333333333331</v>
      </c>
      <c r="AG375" s="90">
        <f t="shared" si="70"/>
        <v>3</v>
      </c>
      <c r="AH375" s="91">
        <f t="shared" si="71"/>
        <v>569.14285714285711</v>
      </c>
      <c r="AI375" s="91">
        <f t="shared" si="82"/>
        <v>143.90010040160644</v>
      </c>
      <c r="AJ375" s="91" t="e">
        <f t="shared" si="82"/>
        <v>#VALUE!</v>
      </c>
      <c r="AK375" s="91" t="e">
        <f t="shared" si="82"/>
        <v>#VALUE!</v>
      </c>
      <c r="AL375" s="91">
        <f t="shared" si="81"/>
        <v>1</v>
      </c>
      <c r="AM375" s="91" t="e">
        <f t="shared" si="81"/>
        <v>#VALUE!</v>
      </c>
      <c r="AN375" s="91">
        <f t="shared" si="81"/>
        <v>1.8042168674698797</v>
      </c>
      <c r="AO375" s="91">
        <f t="shared" si="74"/>
        <v>83495.71428571429</v>
      </c>
      <c r="AP375" s="91">
        <f t="shared" si="75"/>
        <v>0.98088524646260711</v>
      </c>
      <c r="AQ375" s="91" t="e">
        <f t="shared" si="76"/>
        <v>#VALUE!</v>
      </c>
      <c r="AR375" s="91" t="e">
        <f t="shared" si="77"/>
        <v>#VALUE!</v>
      </c>
      <c r="AS375" s="91">
        <f t="shared" si="78"/>
        <v>6.8164319811110912E-3</v>
      </c>
      <c r="AT375" s="91" t="e">
        <f t="shared" si="79"/>
        <v>#VALUE!</v>
      </c>
      <c r="AU375" s="91">
        <f t="shared" si="80"/>
        <v>1.2298321556281759E-2</v>
      </c>
    </row>
    <row r="376" spans="1:47" x14ac:dyDescent="0.3">
      <c r="A376" s="90">
        <v>48</v>
      </c>
      <c r="B376" s="91" t="s">
        <v>3993</v>
      </c>
      <c r="C376" s="91"/>
      <c r="D376" s="91"/>
      <c r="E376" s="91">
        <v>3.67</v>
      </c>
      <c r="F376" s="91"/>
      <c r="G376" s="91"/>
      <c r="H376" s="91"/>
      <c r="I376" s="91"/>
      <c r="J376" s="91"/>
      <c r="K376" s="91"/>
      <c r="L376" s="91"/>
      <c r="M376" s="91"/>
      <c r="N376" s="91"/>
      <c r="O376" s="91"/>
      <c r="P376" s="91" t="s">
        <v>87</v>
      </c>
      <c r="Q376" s="91">
        <v>322487</v>
      </c>
      <c r="R376" s="91" t="s">
        <v>87</v>
      </c>
      <c r="S376" s="91"/>
      <c r="T376" s="92" t="s">
        <v>87</v>
      </c>
      <c r="U376" s="92" t="s">
        <v>87</v>
      </c>
      <c r="V376" s="92" t="s">
        <v>87</v>
      </c>
      <c r="W376" s="92" t="s">
        <v>87</v>
      </c>
      <c r="X376" s="92" t="s">
        <v>87</v>
      </c>
      <c r="Y376" s="92" t="s">
        <v>87</v>
      </c>
      <c r="Z376" s="90">
        <f t="shared" si="72"/>
        <v>1</v>
      </c>
      <c r="AA376" s="118" t="e">
        <v>#DIV/0!</v>
      </c>
      <c r="AB376" s="118" t="e">
        <v>#DIV/0!</v>
      </c>
      <c r="AC376" s="118" t="e">
        <v>#DIV/0!</v>
      </c>
      <c r="AD376" s="118" t="e">
        <v>#DIV/0!</v>
      </c>
      <c r="AE376" s="118" t="e">
        <v>#DIV/0!</v>
      </c>
      <c r="AF376" s="118" t="e">
        <v>#DIV/0!</v>
      </c>
      <c r="AG376" s="90">
        <f t="shared" si="70"/>
        <v>0</v>
      </c>
      <c r="AH376" s="91">
        <f t="shared" si="71"/>
        <v>0</v>
      </c>
      <c r="AI376" s="91" t="e">
        <f t="shared" si="82"/>
        <v>#VALUE!</v>
      </c>
      <c r="AJ376" s="91" t="e">
        <f t="shared" si="82"/>
        <v>#VALUE!</v>
      </c>
      <c r="AK376" s="91" t="e">
        <f t="shared" si="82"/>
        <v>#VALUE!</v>
      </c>
      <c r="AL376" s="91" t="e">
        <f t="shared" si="81"/>
        <v>#VALUE!</v>
      </c>
      <c r="AM376" s="91" t="e">
        <f t="shared" si="81"/>
        <v>#VALUE!</v>
      </c>
      <c r="AN376" s="91" t="e">
        <f t="shared" si="81"/>
        <v>#VALUE!</v>
      </c>
      <c r="AO376" s="91">
        <f t="shared" si="74"/>
        <v>0</v>
      </c>
      <c r="AP376" s="91" t="e">
        <f t="shared" si="75"/>
        <v>#VALUE!</v>
      </c>
      <c r="AQ376" s="91" t="e">
        <f t="shared" si="76"/>
        <v>#VALUE!</v>
      </c>
      <c r="AR376" s="91" t="e">
        <f t="shared" si="77"/>
        <v>#VALUE!</v>
      </c>
      <c r="AS376" s="91" t="e">
        <f t="shared" si="78"/>
        <v>#VALUE!</v>
      </c>
      <c r="AT376" s="91" t="e">
        <f t="shared" si="79"/>
        <v>#VALUE!</v>
      </c>
      <c r="AU376" s="91" t="e">
        <f t="shared" si="80"/>
        <v>#VALUE!</v>
      </c>
    </row>
    <row r="377" spans="1:47" x14ac:dyDescent="0.3">
      <c r="A377" s="90">
        <v>49</v>
      </c>
      <c r="B377" s="91" t="s">
        <v>3994</v>
      </c>
      <c r="C377" s="91"/>
      <c r="D377" s="91"/>
      <c r="E377" s="91">
        <v>3.6720000000000002</v>
      </c>
      <c r="F377" s="91"/>
      <c r="G377" s="91"/>
      <c r="H377" s="91"/>
      <c r="I377" s="91"/>
      <c r="J377" s="91"/>
      <c r="K377" s="91"/>
      <c r="L377" s="91"/>
      <c r="M377" s="91"/>
      <c r="N377" s="91"/>
      <c r="O377" s="91"/>
      <c r="P377" s="91" t="s">
        <v>87</v>
      </c>
      <c r="Q377" s="91" t="s">
        <v>87</v>
      </c>
      <c r="R377" s="91"/>
      <c r="S377" s="91"/>
      <c r="T377" s="92">
        <v>960196.14285714284</v>
      </c>
      <c r="U377" s="92" t="s">
        <v>87</v>
      </c>
      <c r="V377" s="92" t="s">
        <v>87</v>
      </c>
      <c r="W377" s="92" t="s">
        <v>87</v>
      </c>
      <c r="X377" s="92" t="s">
        <v>87</v>
      </c>
      <c r="Y377" s="92"/>
      <c r="Z377" s="90">
        <f t="shared" si="72"/>
        <v>1</v>
      </c>
      <c r="AA377" s="118">
        <v>1</v>
      </c>
      <c r="AB377" s="118">
        <v>0</v>
      </c>
      <c r="AC377" s="118">
        <v>0</v>
      </c>
      <c r="AD377" s="118">
        <v>0</v>
      </c>
      <c r="AE377" s="118">
        <v>0</v>
      </c>
      <c r="AF377" s="118">
        <v>0</v>
      </c>
      <c r="AG377" s="90">
        <f t="shared" si="70"/>
        <v>1</v>
      </c>
      <c r="AH377" s="91">
        <f t="shared" si="71"/>
        <v>960196.14285714284</v>
      </c>
      <c r="AI377" s="91">
        <f t="shared" si="82"/>
        <v>1</v>
      </c>
      <c r="AJ377" s="91" t="e">
        <f t="shared" si="82"/>
        <v>#VALUE!</v>
      </c>
      <c r="AK377" s="91" t="e">
        <f t="shared" si="82"/>
        <v>#VALUE!</v>
      </c>
      <c r="AL377" s="91" t="e">
        <f t="shared" si="81"/>
        <v>#VALUE!</v>
      </c>
      <c r="AM377" s="91" t="e">
        <f t="shared" si="81"/>
        <v>#VALUE!</v>
      </c>
      <c r="AN377" s="91">
        <f t="shared" si="81"/>
        <v>0</v>
      </c>
      <c r="AO377" s="91">
        <f t="shared" si="74"/>
        <v>960196.14285714284</v>
      </c>
      <c r="AP377" s="91">
        <f t="shared" si="75"/>
        <v>1</v>
      </c>
      <c r="AQ377" s="91" t="e">
        <f t="shared" si="76"/>
        <v>#VALUE!</v>
      </c>
      <c r="AR377" s="91" t="e">
        <f t="shared" si="77"/>
        <v>#VALUE!</v>
      </c>
      <c r="AS377" s="91" t="e">
        <f t="shared" si="78"/>
        <v>#VALUE!</v>
      </c>
      <c r="AT377" s="91" t="e">
        <f t="shared" si="79"/>
        <v>#VALUE!</v>
      </c>
      <c r="AU377" s="91">
        <f t="shared" si="80"/>
        <v>0</v>
      </c>
    </row>
    <row r="378" spans="1:47" x14ac:dyDescent="0.3">
      <c r="A378" s="90">
        <v>50</v>
      </c>
      <c r="B378" s="91" t="s">
        <v>3995</v>
      </c>
      <c r="C378" s="91"/>
      <c r="D378" s="91"/>
      <c r="E378" s="91">
        <v>3.6720000000000002</v>
      </c>
      <c r="F378" s="91"/>
      <c r="G378" s="91"/>
      <c r="H378" s="91"/>
      <c r="I378" s="91"/>
      <c r="J378" s="91"/>
      <c r="K378" s="91"/>
      <c r="L378" s="91"/>
      <c r="M378" s="91"/>
      <c r="N378" s="91"/>
      <c r="O378" s="91"/>
      <c r="P378" s="91" t="s">
        <v>87</v>
      </c>
      <c r="Q378" s="91">
        <v>732375.71428571432</v>
      </c>
      <c r="R378" s="91" t="s">
        <v>87</v>
      </c>
      <c r="S378" s="91"/>
      <c r="T378" s="92" t="s">
        <v>87</v>
      </c>
      <c r="U378" s="92" t="s">
        <v>87</v>
      </c>
      <c r="V378" s="92" t="s">
        <v>87</v>
      </c>
      <c r="W378" s="92">
        <v>840973.14285714284</v>
      </c>
      <c r="X378" s="92" t="s">
        <v>87</v>
      </c>
      <c r="Y378" s="92">
        <v>5708.8571428571431</v>
      </c>
      <c r="Z378" s="90">
        <f t="shared" si="72"/>
        <v>3</v>
      </c>
      <c r="AA378" s="118" t="e">
        <v>#DIV/0!</v>
      </c>
      <c r="AB378" s="118" t="e">
        <v>#DIV/0!</v>
      </c>
      <c r="AC378" s="118" t="e">
        <v>#DIV/0!</v>
      </c>
      <c r="AD378" s="118">
        <v>1</v>
      </c>
      <c r="AE378" s="118">
        <v>0</v>
      </c>
      <c r="AF378" s="118">
        <v>0.5</v>
      </c>
      <c r="AG378" s="90">
        <f t="shared" si="70"/>
        <v>2</v>
      </c>
      <c r="AH378" s="91">
        <f t="shared" si="71"/>
        <v>5708.8571428571431</v>
      </c>
      <c r="AI378" s="91" t="e">
        <f t="shared" si="82"/>
        <v>#VALUE!</v>
      </c>
      <c r="AJ378" s="91" t="e">
        <f t="shared" si="82"/>
        <v>#VALUE!</v>
      </c>
      <c r="AK378" s="91" t="e">
        <f t="shared" si="82"/>
        <v>#VALUE!</v>
      </c>
      <c r="AL378" s="91">
        <f t="shared" si="81"/>
        <v>147.31024473249587</v>
      </c>
      <c r="AM378" s="91" t="e">
        <f t="shared" si="81"/>
        <v>#VALUE!</v>
      </c>
      <c r="AN378" s="91">
        <f t="shared" si="81"/>
        <v>1</v>
      </c>
      <c r="AO378" s="91">
        <f t="shared" si="74"/>
        <v>846682</v>
      </c>
      <c r="AP378" s="91" t="e">
        <f t="shared" si="75"/>
        <v>#VALUE!</v>
      </c>
      <c r="AQ378" s="91" t="e">
        <f t="shared" si="76"/>
        <v>#VALUE!</v>
      </c>
      <c r="AR378" s="91" t="e">
        <f t="shared" si="77"/>
        <v>#VALUE!</v>
      </c>
      <c r="AS378" s="91">
        <f t="shared" si="78"/>
        <v>0.99325737745356912</v>
      </c>
      <c r="AT378" s="91" t="e">
        <f t="shared" si="79"/>
        <v>#VALUE!</v>
      </c>
      <c r="AU378" s="91">
        <f t="shared" si="80"/>
        <v>6.7426225464308244E-3</v>
      </c>
    </row>
    <row r="379" spans="1:47" x14ac:dyDescent="0.3">
      <c r="A379" s="90">
        <v>51</v>
      </c>
      <c r="B379" s="91" t="s">
        <v>3996</v>
      </c>
      <c r="C379" s="91"/>
      <c r="D379" s="91"/>
      <c r="E379" s="91">
        <v>3.7269999999999999</v>
      </c>
      <c r="F379" s="91"/>
      <c r="G379" s="91"/>
      <c r="H379" s="91"/>
      <c r="I379" s="91"/>
      <c r="J379" s="91"/>
      <c r="K379" s="91"/>
      <c r="L379" s="91"/>
      <c r="M379" s="91"/>
      <c r="N379" s="91"/>
      <c r="O379" s="91"/>
      <c r="P379" s="91" t="s">
        <v>87</v>
      </c>
      <c r="Q379" s="91" t="s">
        <v>87</v>
      </c>
      <c r="R379" s="91" t="s">
        <v>87</v>
      </c>
      <c r="S379" s="91"/>
      <c r="T379" s="92" t="s">
        <v>87</v>
      </c>
      <c r="U379" s="92" t="s">
        <v>87</v>
      </c>
      <c r="V379" s="92" t="s">
        <v>87</v>
      </c>
      <c r="W379" s="92">
        <v>2256014.5714285714</v>
      </c>
      <c r="X379" s="92"/>
      <c r="Y379" s="92" t="s">
        <v>87</v>
      </c>
      <c r="Z379" s="90">
        <f t="shared" si="72"/>
        <v>1</v>
      </c>
      <c r="AA379" s="118" t="e">
        <v>#DIV/0!</v>
      </c>
      <c r="AB379" s="118" t="e">
        <v>#DIV/0!</v>
      </c>
      <c r="AC379" s="118" t="e">
        <v>#DIV/0!</v>
      </c>
      <c r="AD379" s="118">
        <v>1</v>
      </c>
      <c r="AE379" s="118">
        <v>0</v>
      </c>
      <c r="AF379" s="118">
        <v>0</v>
      </c>
      <c r="AG379" s="90">
        <f t="shared" si="70"/>
        <v>1</v>
      </c>
      <c r="AH379" s="91">
        <f t="shared" si="71"/>
        <v>2256014.5714285714</v>
      </c>
      <c r="AI379" s="91" t="e">
        <f t="shared" si="82"/>
        <v>#VALUE!</v>
      </c>
      <c r="AJ379" s="91" t="e">
        <f t="shared" si="82"/>
        <v>#VALUE!</v>
      </c>
      <c r="AK379" s="91" t="e">
        <f t="shared" si="82"/>
        <v>#VALUE!</v>
      </c>
      <c r="AL379" s="91">
        <f t="shared" si="81"/>
        <v>1</v>
      </c>
      <c r="AM379" s="91">
        <f t="shared" si="81"/>
        <v>0</v>
      </c>
      <c r="AN379" s="91" t="e">
        <f t="shared" si="81"/>
        <v>#VALUE!</v>
      </c>
      <c r="AO379" s="91">
        <f t="shared" si="74"/>
        <v>2256014.5714285714</v>
      </c>
      <c r="AP379" s="91" t="e">
        <f t="shared" si="75"/>
        <v>#VALUE!</v>
      </c>
      <c r="AQ379" s="91" t="e">
        <f t="shared" si="76"/>
        <v>#VALUE!</v>
      </c>
      <c r="AR379" s="91" t="e">
        <f t="shared" si="77"/>
        <v>#VALUE!</v>
      </c>
      <c r="AS379" s="91">
        <f t="shared" si="78"/>
        <v>1</v>
      </c>
      <c r="AT379" s="91">
        <f t="shared" si="79"/>
        <v>0</v>
      </c>
      <c r="AU379" s="91" t="e">
        <f t="shared" si="80"/>
        <v>#VALUE!</v>
      </c>
    </row>
    <row r="380" spans="1:47" x14ac:dyDescent="0.3">
      <c r="A380" s="90">
        <v>52</v>
      </c>
      <c r="B380" s="91" t="s">
        <v>3997</v>
      </c>
      <c r="C380" s="91"/>
      <c r="D380" s="91"/>
      <c r="E380" s="91">
        <v>3.742</v>
      </c>
      <c r="F380" s="91"/>
      <c r="G380" s="91"/>
      <c r="H380" s="91"/>
      <c r="I380" s="91"/>
      <c r="J380" s="91"/>
      <c r="K380" s="91"/>
      <c r="L380" s="91"/>
      <c r="M380" s="91"/>
      <c r="N380" s="91"/>
      <c r="O380" s="91"/>
      <c r="P380" s="91" t="s">
        <v>87</v>
      </c>
      <c r="Q380" s="91">
        <v>101074.28571428572</v>
      </c>
      <c r="R380" s="91" t="s">
        <v>87</v>
      </c>
      <c r="S380" s="91"/>
      <c r="T380" s="92" t="s">
        <v>87</v>
      </c>
      <c r="U380" s="92" t="s">
        <v>87</v>
      </c>
      <c r="V380" s="92" t="s">
        <v>87</v>
      </c>
      <c r="W380" s="92" t="s">
        <v>87</v>
      </c>
      <c r="X380" s="92" t="s">
        <v>87</v>
      </c>
      <c r="Y380" s="92">
        <v>1842.5714285714287</v>
      </c>
      <c r="Z380" s="90">
        <f t="shared" si="72"/>
        <v>2</v>
      </c>
      <c r="AA380" s="118" t="e">
        <v>#DIV/0!</v>
      </c>
      <c r="AB380" s="118" t="e">
        <v>#DIV/0!</v>
      </c>
      <c r="AC380" s="118" t="e">
        <v>#DIV/0!</v>
      </c>
      <c r="AD380" s="118" t="e">
        <v>#DIV/0!</v>
      </c>
      <c r="AE380" s="118" t="e">
        <v>#DIV/0!</v>
      </c>
      <c r="AF380" s="118">
        <v>1</v>
      </c>
      <c r="AG380" s="90">
        <f t="shared" si="70"/>
        <v>1</v>
      </c>
      <c r="AH380" s="91">
        <f t="shared" si="71"/>
        <v>1842.5714285714287</v>
      </c>
      <c r="AI380" s="91" t="e">
        <f t="shared" si="82"/>
        <v>#VALUE!</v>
      </c>
      <c r="AJ380" s="91" t="e">
        <f t="shared" si="82"/>
        <v>#VALUE!</v>
      </c>
      <c r="AK380" s="91" t="e">
        <f t="shared" si="82"/>
        <v>#VALUE!</v>
      </c>
      <c r="AL380" s="91" t="e">
        <f t="shared" si="81"/>
        <v>#VALUE!</v>
      </c>
      <c r="AM380" s="91" t="e">
        <f t="shared" si="81"/>
        <v>#VALUE!</v>
      </c>
      <c r="AN380" s="91">
        <f t="shared" si="81"/>
        <v>1</v>
      </c>
      <c r="AO380" s="91">
        <f t="shared" si="74"/>
        <v>1842.5714285714287</v>
      </c>
      <c r="AP380" s="91" t="e">
        <f t="shared" si="75"/>
        <v>#VALUE!</v>
      </c>
      <c r="AQ380" s="91" t="e">
        <f t="shared" si="76"/>
        <v>#VALUE!</v>
      </c>
      <c r="AR380" s="91" t="e">
        <f t="shared" si="77"/>
        <v>#VALUE!</v>
      </c>
      <c r="AS380" s="91" t="e">
        <f t="shared" si="78"/>
        <v>#VALUE!</v>
      </c>
      <c r="AT380" s="91" t="e">
        <f t="shared" si="79"/>
        <v>#VALUE!</v>
      </c>
      <c r="AU380" s="91">
        <f t="shared" si="80"/>
        <v>1</v>
      </c>
    </row>
    <row r="381" spans="1:47" x14ac:dyDescent="0.3">
      <c r="A381" s="90">
        <v>53</v>
      </c>
      <c r="B381" s="91" t="s">
        <v>3998</v>
      </c>
      <c r="C381" s="91"/>
      <c r="D381" s="91"/>
      <c r="E381" s="91">
        <v>3.7440000000000002</v>
      </c>
      <c r="F381" s="91"/>
      <c r="G381" s="91"/>
      <c r="H381" s="91"/>
      <c r="I381" s="91"/>
      <c r="J381" s="91"/>
      <c r="K381" s="91"/>
      <c r="L381" s="91"/>
      <c r="M381" s="91"/>
      <c r="N381" s="91"/>
      <c r="O381" s="91"/>
      <c r="P381" s="91" t="s">
        <v>87</v>
      </c>
      <c r="Q381" s="91">
        <v>1130762.8571428573</v>
      </c>
      <c r="R381" s="91">
        <v>1270</v>
      </c>
      <c r="S381" s="91"/>
      <c r="T381" s="92">
        <v>812.85714285714289</v>
      </c>
      <c r="U381" s="92" t="s">
        <v>87</v>
      </c>
      <c r="V381" s="92">
        <v>1216.8571428571429</v>
      </c>
      <c r="W381" s="92" t="s">
        <v>87</v>
      </c>
      <c r="X381" s="92">
        <v>865.71428571428567</v>
      </c>
      <c r="Y381" s="92" t="s">
        <v>87</v>
      </c>
      <c r="Z381" s="90">
        <f t="shared" si="72"/>
        <v>5</v>
      </c>
      <c r="AA381" s="118">
        <v>1</v>
      </c>
      <c r="AB381" s="118">
        <v>0</v>
      </c>
      <c r="AC381" s="118">
        <v>0.5</v>
      </c>
      <c r="AD381" s="118">
        <v>0</v>
      </c>
      <c r="AE381" s="118">
        <v>0.33333333333333331</v>
      </c>
      <c r="AF381" s="118">
        <v>0</v>
      </c>
      <c r="AG381" s="90">
        <f t="shared" si="70"/>
        <v>3</v>
      </c>
      <c r="AH381" s="91">
        <f t="shared" si="71"/>
        <v>812.85714285714289</v>
      </c>
      <c r="AI381" s="91">
        <f t="shared" si="82"/>
        <v>1</v>
      </c>
      <c r="AJ381" s="91" t="e">
        <f t="shared" si="82"/>
        <v>#VALUE!</v>
      </c>
      <c r="AK381" s="91">
        <f t="shared" si="82"/>
        <v>1.4970123022847099</v>
      </c>
      <c r="AL381" s="91" t="e">
        <f t="shared" si="81"/>
        <v>#VALUE!</v>
      </c>
      <c r="AM381" s="91">
        <f t="shared" si="81"/>
        <v>1.0650263620386642</v>
      </c>
      <c r="AN381" s="91" t="e">
        <f t="shared" si="81"/>
        <v>#VALUE!</v>
      </c>
      <c r="AO381" s="91">
        <f t="shared" si="74"/>
        <v>2895.4285714285716</v>
      </c>
      <c r="AP381" s="91">
        <f t="shared" si="75"/>
        <v>0.28073810933491217</v>
      </c>
      <c r="AQ381" s="91" t="e">
        <f t="shared" si="76"/>
        <v>#VALUE!</v>
      </c>
      <c r="AR381" s="91">
        <f t="shared" si="77"/>
        <v>0.42026840339451349</v>
      </c>
      <c r="AS381" s="91" t="e">
        <f t="shared" si="78"/>
        <v>#VALUE!</v>
      </c>
      <c r="AT381" s="91">
        <f t="shared" si="79"/>
        <v>0.29899348727057429</v>
      </c>
      <c r="AU381" s="91" t="e">
        <f t="shared" si="80"/>
        <v>#VALUE!</v>
      </c>
    </row>
    <row r="382" spans="1:47" x14ac:dyDescent="0.3">
      <c r="A382" s="90">
        <v>54</v>
      </c>
      <c r="B382" s="91" t="s">
        <v>3999</v>
      </c>
      <c r="C382" s="91"/>
      <c r="D382" s="91"/>
      <c r="E382" s="91">
        <v>3.7509999999999999</v>
      </c>
      <c r="F382" s="91"/>
      <c r="G382" s="91"/>
      <c r="H382" s="91"/>
      <c r="I382" s="91"/>
      <c r="J382" s="91"/>
      <c r="K382" s="91"/>
      <c r="L382" s="91"/>
      <c r="M382" s="91"/>
      <c r="N382" s="91"/>
      <c r="O382" s="91"/>
      <c r="P382" s="91" t="s">
        <v>87</v>
      </c>
      <c r="Q382" s="91">
        <v>2278952.8571428573</v>
      </c>
      <c r="R382" s="91" t="s">
        <v>87</v>
      </c>
      <c r="S382" s="91"/>
      <c r="T382" s="92">
        <v>3075.7142857142858</v>
      </c>
      <c r="U382" s="92" t="s">
        <v>87</v>
      </c>
      <c r="V382" s="92" t="s">
        <v>87</v>
      </c>
      <c r="W382" s="92" t="s">
        <v>87</v>
      </c>
      <c r="X382" s="92" t="s">
        <v>87</v>
      </c>
      <c r="Y382" s="92" t="s">
        <v>87</v>
      </c>
      <c r="Z382" s="90">
        <f t="shared" si="72"/>
        <v>2</v>
      </c>
      <c r="AA382" s="118">
        <v>1</v>
      </c>
      <c r="AB382" s="118">
        <v>0</v>
      </c>
      <c r="AC382" s="118">
        <v>0</v>
      </c>
      <c r="AD382" s="118">
        <v>0</v>
      </c>
      <c r="AE382" s="118">
        <v>0</v>
      </c>
      <c r="AF382" s="118">
        <v>0</v>
      </c>
      <c r="AG382" s="90">
        <f t="shared" si="70"/>
        <v>1</v>
      </c>
      <c r="AH382" s="91">
        <f t="shared" si="71"/>
        <v>3075.7142857142858</v>
      </c>
      <c r="AI382" s="91">
        <f t="shared" si="82"/>
        <v>1</v>
      </c>
      <c r="AJ382" s="91" t="e">
        <f t="shared" si="82"/>
        <v>#VALUE!</v>
      </c>
      <c r="AK382" s="91" t="e">
        <f t="shared" si="82"/>
        <v>#VALUE!</v>
      </c>
      <c r="AL382" s="91" t="e">
        <f t="shared" si="81"/>
        <v>#VALUE!</v>
      </c>
      <c r="AM382" s="91" t="e">
        <f t="shared" si="81"/>
        <v>#VALUE!</v>
      </c>
      <c r="AN382" s="91" t="e">
        <f t="shared" si="81"/>
        <v>#VALUE!</v>
      </c>
      <c r="AO382" s="91">
        <f t="shared" si="74"/>
        <v>3075.7142857142858</v>
      </c>
      <c r="AP382" s="91">
        <f t="shared" si="75"/>
        <v>1</v>
      </c>
      <c r="AQ382" s="91" t="e">
        <f t="shared" si="76"/>
        <v>#VALUE!</v>
      </c>
      <c r="AR382" s="91" t="e">
        <f t="shared" si="77"/>
        <v>#VALUE!</v>
      </c>
      <c r="AS382" s="91" t="e">
        <f t="shared" si="78"/>
        <v>#VALUE!</v>
      </c>
      <c r="AT382" s="91" t="e">
        <f t="shared" si="79"/>
        <v>#VALUE!</v>
      </c>
      <c r="AU382" s="91" t="e">
        <f t="shared" si="80"/>
        <v>#VALUE!</v>
      </c>
    </row>
    <row r="383" spans="1:47" x14ac:dyDescent="0.3">
      <c r="A383" s="90">
        <v>55</v>
      </c>
      <c r="B383" s="91" t="s">
        <v>4000</v>
      </c>
      <c r="C383" s="91"/>
      <c r="D383" s="91"/>
      <c r="E383" s="91">
        <v>3.8029999999999999</v>
      </c>
      <c r="F383" s="91"/>
      <c r="G383" s="91"/>
      <c r="H383" s="91"/>
      <c r="I383" s="91"/>
      <c r="J383" s="91"/>
      <c r="K383" s="91"/>
      <c r="L383" s="91"/>
      <c r="M383" s="91"/>
      <c r="N383" s="91"/>
      <c r="O383" s="91"/>
      <c r="P383" s="91" t="s">
        <v>87</v>
      </c>
      <c r="Q383" s="91">
        <v>1971932.8571428573</v>
      </c>
      <c r="R383" s="91" t="s">
        <v>87</v>
      </c>
      <c r="S383" s="91"/>
      <c r="T383" s="92">
        <v>2503.4285714285716</v>
      </c>
      <c r="U383" s="92" t="s">
        <v>87</v>
      </c>
      <c r="V383" s="92" t="s">
        <v>87</v>
      </c>
      <c r="W383" s="92">
        <v>1743.4285714285713</v>
      </c>
      <c r="X383" s="92" t="s">
        <v>87</v>
      </c>
      <c r="Y383" s="92" t="s">
        <v>87</v>
      </c>
      <c r="Z383" s="90">
        <f t="shared" si="72"/>
        <v>3</v>
      </c>
      <c r="AA383" s="118">
        <v>1</v>
      </c>
      <c r="AB383" s="118">
        <v>0</v>
      </c>
      <c r="AC383" s="118">
        <v>0</v>
      </c>
      <c r="AD383" s="118">
        <v>0.5</v>
      </c>
      <c r="AE383" s="118">
        <v>0</v>
      </c>
      <c r="AF383" s="118">
        <v>0</v>
      </c>
      <c r="AG383" s="90">
        <f t="shared" si="70"/>
        <v>2</v>
      </c>
      <c r="AH383" s="91">
        <f t="shared" si="71"/>
        <v>1743.4285714285713</v>
      </c>
      <c r="AI383" s="91">
        <f t="shared" si="82"/>
        <v>1.4359226483120291</v>
      </c>
      <c r="AJ383" s="91" t="e">
        <f t="shared" si="82"/>
        <v>#VALUE!</v>
      </c>
      <c r="AK383" s="91" t="e">
        <f t="shared" si="82"/>
        <v>#VALUE!</v>
      </c>
      <c r="AL383" s="91">
        <f t="shared" si="81"/>
        <v>1</v>
      </c>
      <c r="AM383" s="91" t="e">
        <f t="shared" si="81"/>
        <v>#VALUE!</v>
      </c>
      <c r="AN383" s="91" t="e">
        <f t="shared" si="81"/>
        <v>#VALUE!</v>
      </c>
      <c r="AO383" s="91">
        <f t="shared" si="74"/>
        <v>4246.8571428571431</v>
      </c>
      <c r="AP383" s="91">
        <f t="shared" si="75"/>
        <v>0.58947793326157161</v>
      </c>
      <c r="AQ383" s="91" t="e">
        <f t="shared" si="76"/>
        <v>#VALUE!</v>
      </c>
      <c r="AR383" s="91" t="e">
        <f t="shared" si="77"/>
        <v>#VALUE!</v>
      </c>
      <c r="AS383" s="91">
        <f t="shared" si="78"/>
        <v>0.41052206673842839</v>
      </c>
      <c r="AT383" s="91" t="e">
        <f t="shared" si="79"/>
        <v>#VALUE!</v>
      </c>
      <c r="AU383" s="91" t="e">
        <f t="shared" si="80"/>
        <v>#VALUE!</v>
      </c>
    </row>
    <row r="384" spans="1:47" x14ac:dyDescent="0.3">
      <c r="A384" s="90">
        <v>56</v>
      </c>
      <c r="B384" s="91" t="s">
        <v>4001</v>
      </c>
      <c r="C384" s="91"/>
      <c r="D384" s="91"/>
      <c r="E384" s="91">
        <v>3.839</v>
      </c>
      <c r="F384" s="91"/>
      <c r="G384" s="91"/>
      <c r="H384" s="91"/>
      <c r="I384" s="91"/>
      <c r="J384" s="91"/>
      <c r="K384" s="91"/>
      <c r="L384" s="91"/>
      <c r="M384" s="91"/>
      <c r="N384" s="91"/>
      <c r="O384" s="91"/>
      <c r="P384" s="91" t="s">
        <v>87</v>
      </c>
      <c r="Q384" s="91" t="s">
        <v>87</v>
      </c>
      <c r="R384" s="91">
        <v>46339.5</v>
      </c>
      <c r="S384" s="91"/>
      <c r="T384" s="92">
        <v>64472607.285714284</v>
      </c>
      <c r="U384" s="92" t="s">
        <v>87</v>
      </c>
      <c r="V384" s="92" t="s">
        <v>87</v>
      </c>
      <c r="W384" s="92" t="s">
        <v>87</v>
      </c>
      <c r="X384" s="92" t="s">
        <v>87</v>
      </c>
      <c r="Y384" s="92">
        <v>353466.71428571426</v>
      </c>
      <c r="Z384" s="90">
        <f t="shared" si="72"/>
        <v>3</v>
      </c>
      <c r="AA384" s="118">
        <v>1</v>
      </c>
      <c r="AB384" s="118">
        <v>0</v>
      </c>
      <c r="AC384" s="118">
        <v>0</v>
      </c>
      <c r="AD384" s="118">
        <v>0</v>
      </c>
      <c r="AE384" s="118">
        <v>0</v>
      </c>
      <c r="AF384" s="118">
        <v>0.5</v>
      </c>
      <c r="AG384" s="90">
        <f t="shared" si="70"/>
        <v>2</v>
      </c>
      <c r="AH384" s="91">
        <f t="shared" si="71"/>
        <v>353466.71428571426</v>
      </c>
      <c r="AI384" s="91">
        <f t="shared" si="82"/>
        <v>182.40078819302849</v>
      </c>
      <c r="AJ384" s="91" t="e">
        <f t="shared" si="82"/>
        <v>#VALUE!</v>
      </c>
      <c r="AK384" s="91" t="e">
        <f t="shared" si="82"/>
        <v>#VALUE!</v>
      </c>
      <c r="AL384" s="91" t="e">
        <f t="shared" si="81"/>
        <v>#VALUE!</v>
      </c>
      <c r="AM384" s="91" t="e">
        <f t="shared" si="81"/>
        <v>#VALUE!</v>
      </c>
      <c r="AN384" s="91">
        <f t="shared" si="81"/>
        <v>1</v>
      </c>
      <c r="AO384" s="91">
        <f t="shared" si="74"/>
        <v>64826074</v>
      </c>
      <c r="AP384" s="91">
        <f t="shared" si="75"/>
        <v>0.99454746072875377</v>
      </c>
      <c r="AQ384" s="91" t="e">
        <f t="shared" si="76"/>
        <v>#VALUE!</v>
      </c>
      <c r="AR384" s="91" t="e">
        <f t="shared" si="77"/>
        <v>#VALUE!</v>
      </c>
      <c r="AS384" s="91" t="e">
        <f t="shared" si="78"/>
        <v>#VALUE!</v>
      </c>
      <c r="AT384" s="91" t="e">
        <f t="shared" si="79"/>
        <v>#VALUE!</v>
      </c>
      <c r="AU384" s="91">
        <f t="shared" si="80"/>
        <v>5.4525392712462314E-3</v>
      </c>
    </row>
    <row r="385" spans="1:47" x14ac:dyDescent="0.3">
      <c r="A385" s="90">
        <v>57</v>
      </c>
      <c r="B385" s="91" t="s">
        <v>4002</v>
      </c>
      <c r="C385" s="91"/>
      <c r="D385" s="91"/>
      <c r="E385" s="91">
        <v>3.867</v>
      </c>
      <c r="F385" s="91"/>
      <c r="G385" s="91"/>
      <c r="H385" s="91"/>
      <c r="I385" s="91"/>
      <c r="J385" s="91"/>
      <c r="K385" s="91"/>
      <c r="L385" s="91"/>
      <c r="M385" s="91"/>
      <c r="N385" s="91"/>
      <c r="O385" s="91"/>
      <c r="P385" s="91" t="s">
        <v>87</v>
      </c>
      <c r="Q385" s="91">
        <v>668632.85714285716</v>
      </c>
      <c r="R385" s="91" t="s">
        <v>87</v>
      </c>
      <c r="S385" s="91"/>
      <c r="T385" s="92" t="s">
        <v>87</v>
      </c>
      <c r="U385" s="92">
        <v>891.14285714285711</v>
      </c>
      <c r="V385" s="92">
        <v>337809.71428571426</v>
      </c>
      <c r="W385" s="92">
        <v>561258.28571428568</v>
      </c>
      <c r="X385" s="92">
        <v>16542.285714285714</v>
      </c>
      <c r="Y385" s="92">
        <v>1960.8571428571429</v>
      </c>
      <c r="Z385" s="90">
        <f t="shared" si="72"/>
        <v>6</v>
      </c>
      <c r="AA385" s="118" t="e">
        <v>#DIV/0!</v>
      </c>
      <c r="AB385" s="118">
        <v>1</v>
      </c>
      <c r="AC385" s="118">
        <v>0.5</v>
      </c>
      <c r="AD385" s="118">
        <v>0.33333333333333331</v>
      </c>
      <c r="AE385" s="118">
        <v>0.25</v>
      </c>
      <c r="AF385" s="118">
        <v>0.2</v>
      </c>
      <c r="AG385" s="90">
        <f t="shared" si="70"/>
        <v>5</v>
      </c>
      <c r="AH385" s="91">
        <f t="shared" si="71"/>
        <v>891.14285714285711</v>
      </c>
      <c r="AI385" s="91" t="e">
        <f t="shared" si="82"/>
        <v>#VALUE!</v>
      </c>
      <c r="AJ385" s="91">
        <f t="shared" si="82"/>
        <v>1</v>
      </c>
      <c r="AK385" s="91">
        <f t="shared" si="82"/>
        <v>379.07470343058674</v>
      </c>
      <c r="AL385" s="91">
        <f t="shared" si="81"/>
        <v>629.81853158063484</v>
      </c>
      <c r="AM385" s="91">
        <f t="shared" si="81"/>
        <v>18.563000961846747</v>
      </c>
      <c r="AN385" s="91">
        <f t="shared" si="81"/>
        <v>2.2003847386983009</v>
      </c>
      <c r="AO385" s="91">
        <f t="shared" si="74"/>
        <v>918462.28571428556</v>
      </c>
      <c r="AP385" s="91" t="e">
        <f t="shared" si="75"/>
        <v>#VALUE!</v>
      </c>
      <c r="AQ385" s="91">
        <f t="shared" si="76"/>
        <v>9.7025525272365185E-4</v>
      </c>
      <c r="AR385" s="91">
        <f t="shared" si="77"/>
        <v>0.36779922217818728</v>
      </c>
      <c r="AS385" s="91">
        <f t="shared" si="78"/>
        <v>0.61108473852880818</v>
      </c>
      <c r="AT385" s="91">
        <f t="shared" si="79"/>
        <v>1.8010849189546006E-2</v>
      </c>
      <c r="AU385" s="91">
        <f t="shared" si="80"/>
        <v>2.1349348507349866E-3</v>
      </c>
    </row>
    <row r="386" spans="1:47" x14ac:dyDescent="0.3">
      <c r="A386" s="90">
        <v>58</v>
      </c>
      <c r="B386" s="91" t="s">
        <v>4003</v>
      </c>
      <c r="C386" s="91"/>
      <c r="D386" s="91"/>
      <c r="E386" s="91">
        <v>3.9550000000000001</v>
      </c>
      <c r="F386" s="91"/>
      <c r="G386" s="91"/>
      <c r="H386" s="91"/>
      <c r="I386" s="91"/>
      <c r="J386" s="91"/>
      <c r="K386" s="91"/>
      <c r="L386" s="91"/>
      <c r="M386" s="91"/>
      <c r="N386" s="91"/>
      <c r="O386" s="91"/>
      <c r="P386" s="91" t="s">
        <v>87</v>
      </c>
      <c r="Q386" s="91"/>
      <c r="R386" s="91"/>
      <c r="S386" s="91"/>
      <c r="T386" s="92">
        <v>3375922.5714285714</v>
      </c>
      <c r="U386" s="92" t="s">
        <v>87</v>
      </c>
      <c r="V386" s="92" t="s">
        <v>87</v>
      </c>
      <c r="W386" s="92" t="s">
        <v>87</v>
      </c>
      <c r="X386" s="92" t="s">
        <v>87</v>
      </c>
      <c r="Y386" s="92"/>
      <c r="Z386" s="90">
        <f t="shared" si="72"/>
        <v>1</v>
      </c>
      <c r="AA386" s="118">
        <v>1</v>
      </c>
      <c r="AB386" s="118">
        <v>0</v>
      </c>
      <c r="AC386" s="118">
        <v>0</v>
      </c>
      <c r="AD386" s="118">
        <v>0</v>
      </c>
      <c r="AE386" s="118">
        <v>0</v>
      </c>
      <c r="AF386" s="118">
        <v>0</v>
      </c>
      <c r="AG386" s="90">
        <f t="shared" si="70"/>
        <v>1</v>
      </c>
      <c r="AH386" s="91">
        <f t="shared" si="71"/>
        <v>3375922.5714285714</v>
      </c>
      <c r="AI386" s="91">
        <f t="shared" si="82"/>
        <v>1</v>
      </c>
      <c r="AJ386" s="91" t="e">
        <f t="shared" si="82"/>
        <v>#VALUE!</v>
      </c>
      <c r="AK386" s="91" t="e">
        <f t="shared" si="82"/>
        <v>#VALUE!</v>
      </c>
      <c r="AL386" s="91" t="e">
        <f t="shared" si="81"/>
        <v>#VALUE!</v>
      </c>
      <c r="AM386" s="91" t="e">
        <f t="shared" si="81"/>
        <v>#VALUE!</v>
      </c>
      <c r="AN386" s="91">
        <f t="shared" si="81"/>
        <v>0</v>
      </c>
      <c r="AO386" s="91">
        <f t="shared" si="74"/>
        <v>3375922.5714285714</v>
      </c>
      <c r="AP386" s="91">
        <f t="shared" si="75"/>
        <v>1</v>
      </c>
      <c r="AQ386" s="91" t="e">
        <f t="shared" si="76"/>
        <v>#VALUE!</v>
      </c>
      <c r="AR386" s="91" t="e">
        <f t="shared" si="77"/>
        <v>#VALUE!</v>
      </c>
      <c r="AS386" s="91" t="e">
        <f t="shared" si="78"/>
        <v>#VALUE!</v>
      </c>
      <c r="AT386" s="91" t="e">
        <f t="shared" si="79"/>
        <v>#VALUE!</v>
      </c>
      <c r="AU386" s="91">
        <f t="shared" si="80"/>
        <v>0</v>
      </c>
    </row>
    <row r="387" spans="1:47" x14ac:dyDescent="0.3">
      <c r="A387" s="90">
        <v>59</v>
      </c>
      <c r="B387" s="91" t="s">
        <v>4004</v>
      </c>
      <c r="C387" s="91"/>
      <c r="D387" s="91"/>
      <c r="E387" s="91">
        <v>3.9660000000000002</v>
      </c>
      <c r="F387" s="91"/>
      <c r="G387" s="91"/>
      <c r="H387" s="91"/>
      <c r="I387" s="91"/>
      <c r="J387" s="91"/>
      <c r="K387" s="91"/>
      <c r="L387" s="91"/>
      <c r="M387" s="91"/>
      <c r="N387" s="91"/>
      <c r="O387" s="91"/>
      <c r="P387" s="91" t="s">
        <v>87</v>
      </c>
      <c r="Q387" s="91">
        <v>16937.285714285714</v>
      </c>
      <c r="R387" s="91">
        <v>762</v>
      </c>
      <c r="S387" s="91"/>
      <c r="T387" s="92" t="s">
        <v>87</v>
      </c>
      <c r="U387" s="92"/>
      <c r="V387" s="92">
        <v>18128.142857142859</v>
      </c>
      <c r="W387" s="92" t="s">
        <v>87</v>
      </c>
      <c r="X387" s="92">
        <v>613.57142857142867</v>
      </c>
      <c r="Y387" s="92" t="s">
        <v>87</v>
      </c>
      <c r="Z387" s="90">
        <f t="shared" si="72"/>
        <v>4</v>
      </c>
      <c r="AA387" s="118" t="e">
        <v>#DIV/0!</v>
      </c>
      <c r="AB387" s="118" t="e">
        <v>#DIV/0!</v>
      </c>
      <c r="AC387" s="118">
        <v>1</v>
      </c>
      <c r="AD387" s="118">
        <v>0</v>
      </c>
      <c r="AE387" s="118">
        <v>0.5</v>
      </c>
      <c r="AF387" s="118">
        <v>0</v>
      </c>
      <c r="AG387" s="90">
        <f t="shared" si="70"/>
        <v>2</v>
      </c>
      <c r="AH387" s="91">
        <f t="shared" si="71"/>
        <v>613.57142857142867</v>
      </c>
      <c r="AI387" s="91" t="e">
        <f t="shared" si="82"/>
        <v>#VALUE!</v>
      </c>
      <c r="AJ387" s="91">
        <f t="shared" si="82"/>
        <v>0</v>
      </c>
      <c r="AK387" s="91">
        <f t="shared" si="82"/>
        <v>29.545285215366704</v>
      </c>
      <c r="AL387" s="91" t="e">
        <f t="shared" si="81"/>
        <v>#VALUE!</v>
      </c>
      <c r="AM387" s="91">
        <f t="shared" si="81"/>
        <v>1</v>
      </c>
      <c r="AN387" s="91" t="e">
        <f t="shared" si="81"/>
        <v>#VALUE!</v>
      </c>
      <c r="AO387" s="91">
        <f t="shared" si="74"/>
        <v>18741.714285714286</v>
      </c>
      <c r="AP387" s="91" t="e">
        <f t="shared" si="75"/>
        <v>#VALUE!</v>
      </c>
      <c r="AQ387" s="91">
        <f t="shared" si="76"/>
        <v>0</v>
      </c>
      <c r="AR387" s="91">
        <f t="shared" si="77"/>
        <v>0.9672617232758095</v>
      </c>
      <c r="AS387" s="91" t="e">
        <f t="shared" si="78"/>
        <v>#VALUE!</v>
      </c>
      <c r="AT387" s="91">
        <f t="shared" si="79"/>
        <v>3.2738276724190503E-2</v>
      </c>
      <c r="AU387" s="91" t="e">
        <f t="shared" si="80"/>
        <v>#VALUE!</v>
      </c>
    </row>
    <row r="388" spans="1:47" x14ac:dyDescent="0.3">
      <c r="A388" s="90">
        <v>60</v>
      </c>
      <c r="B388" s="91" t="s">
        <v>4005</v>
      </c>
      <c r="C388" s="91"/>
      <c r="D388" s="91"/>
      <c r="E388" s="91">
        <v>3.9809999999999999</v>
      </c>
      <c r="F388" s="91"/>
      <c r="G388" s="91"/>
      <c r="H388" s="91"/>
      <c r="I388" s="91"/>
      <c r="J388" s="91"/>
      <c r="K388" s="91"/>
      <c r="L388" s="91"/>
      <c r="M388" s="91"/>
      <c r="N388" s="91"/>
      <c r="O388" s="91"/>
      <c r="P388" s="91" t="s">
        <v>87</v>
      </c>
      <c r="Q388" s="91" t="s">
        <v>87</v>
      </c>
      <c r="R388" s="91">
        <v>3579.5</v>
      </c>
      <c r="S388" s="91"/>
      <c r="T388" s="92" t="s">
        <v>87</v>
      </c>
      <c r="U388" s="92" t="s">
        <v>87</v>
      </c>
      <c r="V388" s="92" t="s">
        <v>87</v>
      </c>
      <c r="W388" s="92">
        <v>56857.714285714283</v>
      </c>
      <c r="X388" s="92" t="s">
        <v>87</v>
      </c>
      <c r="Y388" s="92" t="s">
        <v>87</v>
      </c>
      <c r="Z388" s="90">
        <f t="shared" si="72"/>
        <v>2</v>
      </c>
      <c r="AA388" s="118" t="e">
        <v>#DIV/0!</v>
      </c>
      <c r="AB388" s="118" t="e">
        <v>#DIV/0!</v>
      </c>
      <c r="AC388" s="118" t="e">
        <v>#DIV/0!</v>
      </c>
      <c r="AD388" s="118">
        <v>1</v>
      </c>
      <c r="AE388" s="118">
        <v>0</v>
      </c>
      <c r="AF388" s="118">
        <v>0</v>
      </c>
      <c r="AG388" s="90">
        <f t="shared" si="70"/>
        <v>1</v>
      </c>
      <c r="AH388" s="91">
        <f t="shared" si="71"/>
        <v>56857.714285714283</v>
      </c>
      <c r="AI388" s="91" t="e">
        <f t="shared" si="82"/>
        <v>#VALUE!</v>
      </c>
      <c r="AJ388" s="91" t="e">
        <f t="shared" si="82"/>
        <v>#VALUE!</v>
      </c>
      <c r="AK388" s="91" t="e">
        <f t="shared" si="82"/>
        <v>#VALUE!</v>
      </c>
      <c r="AL388" s="91">
        <f t="shared" si="81"/>
        <v>1</v>
      </c>
      <c r="AM388" s="91" t="e">
        <f t="shared" si="81"/>
        <v>#VALUE!</v>
      </c>
      <c r="AN388" s="91" t="e">
        <f t="shared" si="81"/>
        <v>#VALUE!</v>
      </c>
      <c r="AO388" s="91">
        <f t="shared" si="74"/>
        <v>56857.714285714283</v>
      </c>
      <c r="AP388" s="91" t="e">
        <f t="shared" si="75"/>
        <v>#VALUE!</v>
      </c>
      <c r="AQ388" s="91" t="e">
        <f t="shared" si="76"/>
        <v>#VALUE!</v>
      </c>
      <c r="AR388" s="91" t="e">
        <f t="shared" si="77"/>
        <v>#VALUE!</v>
      </c>
      <c r="AS388" s="91">
        <f t="shared" si="78"/>
        <v>1</v>
      </c>
      <c r="AT388" s="91" t="e">
        <f t="shared" si="79"/>
        <v>#VALUE!</v>
      </c>
      <c r="AU388" s="91" t="e">
        <f t="shared" si="80"/>
        <v>#VALUE!</v>
      </c>
    </row>
    <row r="389" spans="1:47" x14ac:dyDescent="0.3">
      <c r="A389" s="90">
        <v>61</v>
      </c>
      <c r="B389" s="91" t="s">
        <v>4006</v>
      </c>
      <c r="C389" s="91"/>
      <c r="D389" s="91"/>
      <c r="E389" s="91">
        <v>4.0110000000000001</v>
      </c>
      <c r="F389" s="91"/>
      <c r="G389" s="91"/>
      <c r="H389" s="91"/>
      <c r="I389" s="91"/>
      <c r="J389" s="91"/>
      <c r="K389" s="91"/>
      <c r="L389" s="91"/>
      <c r="M389" s="91"/>
      <c r="N389" s="91"/>
      <c r="O389" s="91"/>
      <c r="P389" s="91" t="s">
        <v>87</v>
      </c>
      <c r="Q389" s="91"/>
      <c r="R389" s="91"/>
      <c r="S389" s="91"/>
      <c r="T389" s="92">
        <v>16973127.428571429</v>
      </c>
      <c r="U389" s="92" t="s">
        <v>87</v>
      </c>
      <c r="V389" s="92" t="s">
        <v>87</v>
      </c>
      <c r="W389" s="92" t="s">
        <v>87</v>
      </c>
      <c r="X389" s="92" t="s">
        <v>87</v>
      </c>
      <c r="Y389" s="92">
        <v>82098</v>
      </c>
      <c r="Z389" s="90">
        <f t="shared" si="72"/>
        <v>2</v>
      </c>
      <c r="AA389" s="118">
        <v>1</v>
      </c>
      <c r="AB389" s="118">
        <v>0</v>
      </c>
      <c r="AC389" s="118">
        <v>0</v>
      </c>
      <c r="AD389" s="118">
        <v>0</v>
      </c>
      <c r="AE389" s="118">
        <v>0</v>
      </c>
      <c r="AF389" s="118">
        <v>0.5</v>
      </c>
      <c r="AG389" s="90">
        <f t="shared" si="70"/>
        <v>2</v>
      </c>
      <c r="AH389" s="91">
        <f t="shared" si="71"/>
        <v>82098</v>
      </c>
      <c r="AI389" s="91">
        <f t="shared" si="82"/>
        <v>206.74227665194559</v>
      </c>
      <c r="AJ389" s="91" t="e">
        <f t="shared" si="82"/>
        <v>#VALUE!</v>
      </c>
      <c r="AK389" s="91" t="e">
        <f t="shared" si="82"/>
        <v>#VALUE!</v>
      </c>
      <c r="AL389" s="91" t="e">
        <f t="shared" si="81"/>
        <v>#VALUE!</v>
      </c>
      <c r="AM389" s="91" t="e">
        <f t="shared" si="81"/>
        <v>#VALUE!</v>
      </c>
      <c r="AN389" s="91">
        <f t="shared" si="81"/>
        <v>1</v>
      </c>
      <c r="AO389" s="91">
        <f t="shared" si="74"/>
        <v>17055225.428571429</v>
      </c>
      <c r="AP389" s="91">
        <f t="shared" si="75"/>
        <v>0.99518634330904432</v>
      </c>
      <c r="AQ389" s="91" t="e">
        <f t="shared" si="76"/>
        <v>#VALUE!</v>
      </c>
      <c r="AR389" s="91" t="e">
        <f t="shared" si="77"/>
        <v>#VALUE!</v>
      </c>
      <c r="AS389" s="91" t="e">
        <f t="shared" si="78"/>
        <v>#VALUE!</v>
      </c>
      <c r="AT389" s="91" t="e">
        <f t="shared" si="79"/>
        <v>#VALUE!</v>
      </c>
      <c r="AU389" s="91">
        <f t="shared" si="80"/>
        <v>4.813656690955662E-3</v>
      </c>
    </row>
    <row r="390" spans="1:47" x14ac:dyDescent="0.3">
      <c r="A390" s="90">
        <v>62</v>
      </c>
      <c r="B390" s="91" t="s">
        <v>4007</v>
      </c>
      <c r="C390" s="91"/>
      <c r="D390" s="91"/>
      <c r="E390" s="91">
        <v>4.024</v>
      </c>
      <c r="F390" s="91"/>
      <c r="G390" s="91"/>
      <c r="H390" s="91"/>
      <c r="I390" s="91"/>
      <c r="J390" s="91"/>
      <c r="K390" s="91"/>
      <c r="L390" s="91"/>
      <c r="M390" s="91"/>
      <c r="N390" s="91"/>
      <c r="O390" s="91"/>
      <c r="P390" s="91" t="s">
        <v>87</v>
      </c>
      <c r="Q390" s="91">
        <v>126844.00000000001</v>
      </c>
      <c r="R390" s="91" t="s">
        <v>87</v>
      </c>
      <c r="S390" s="91"/>
      <c r="T390" s="92">
        <v>12694.857142857143</v>
      </c>
      <c r="U390" s="92" t="s">
        <v>87</v>
      </c>
      <c r="V390" s="92" t="s">
        <v>87</v>
      </c>
      <c r="W390" s="92" t="s">
        <v>87</v>
      </c>
      <c r="X390" s="92">
        <v>22663.714285714286</v>
      </c>
      <c r="Y390" s="92" t="s">
        <v>87</v>
      </c>
      <c r="Z390" s="90">
        <f t="shared" si="72"/>
        <v>3</v>
      </c>
      <c r="AA390" s="118">
        <v>1</v>
      </c>
      <c r="AB390" s="118">
        <v>0</v>
      </c>
      <c r="AC390" s="118">
        <v>0</v>
      </c>
      <c r="AD390" s="118">
        <v>0</v>
      </c>
      <c r="AE390" s="118">
        <v>0.5</v>
      </c>
      <c r="AF390" s="118">
        <v>0</v>
      </c>
      <c r="AG390" s="90">
        <f t="shared" si="70"/>
        <v>2</v>
      </c>
      <c r="AH390" s="91">
        <f t="shared" si="71"/>
        <v>12694.857142857143</v>
      </c>
      <c r="AI390" s="91">
        <f t="shared" si="82"/>
        <v>1</v>
      </c>
      <c r="AJ390" s="91" t="e">
        <f t="shared" si="82"/>
        <v>#VALUE!</v>
      </c>
      <c r="AK390" s="91" t="e">
        <f t="shared" si="82"/>
        <v>#VALUE!</v>
      </c>
      <c r="AL390" s="91" t="e">
        <f t="shared" si="81"/>
        <v>#VALUE!</v>
      </c>
      <c r="AM390" s="91">
        <f t="shared" si="81"/>
        <v>1.7852673748649621</v>
      </c>
      <c r="AN390" s="91" t="e">
        <f t="shared" si="81"/>
        <v>#VALUE!</v>
      </c>
      <c r="AO390" s="91">
        <f t="shared" si="74"/>
        <v>35358.571428571428</v>
      </c>
      <c r="AP390" s="91">
        <f t="shared" si="75"/>
        <v>0.35903195830471496</v>
      </c>
      <c r="AQ390" s="91" t="e">
        <f t="shared" si="76"/>
        <v>#VALUE!</v>
      </c>
      <c r="AR390" s="91" t="e">
        <f t="shared" si="77"/>
        <v>#VALUE!</v>
      </c>
      <c r="AS390" s="91" t="e">
        <f t="shared" si="78"/>
        <v>#VALUE!</v>
      </c>
      <c r="AT390" s="91">
        <f t="shared" si="79"/>
        <v>0.6409680416952851</v>
      </c>
      <c r="AU390" s="91" t="e">
        <f t="shared" si="80"/>
        <v>#VALUE!</v>
      </c>
    </row>
    <row r="391" spans="1:47" x14ac:dyDescent="0.3">
      <c r="A391" s="90">
        <v>63</v>
      </c>
      <c r="B391" s="91" t="s">
        <v>4008</v>
      </c>
      <c r="C391" s="91"/>
      <c r="D391" s="91"/>
      <c r="E391" s="91">
        <v>4.0309999999999997</v>
      </c>
      <c r="F391" s="91"/>
      <c r="G391" s="91"/>
      <c r="H391" s="91"/>
      <c r="I391" s="91"/>
      <c r="J391" s="91"/>
      <c r="K391" s="91"/>
      <c r="L391" s="91"/>
      <c r="M391" s="91"/>
      <c r="N391" s="91"/>
      <c r="O391" s="91"/>
      <c r="P391" s="91" t="s">
        <v>87</v>
      </c>
      <c r="Q391" s="91">
        <v>1715051.4285714286</v>
      </c>
      <c r="R391" s="91" t="s">
        <v>87</v>
      </c>
      <c r="S391" s="91"/>
      <c r="T391" s="92" t="s">
        <v>87</v>
      </c>
      <c r="U391" s="92" t="s">
        <v>87</v>
      </c>
      <c r="V391" s="92" t="s">
        <v>87</v>
      </c>
      <c r="W391" s="92" t="s">
        <v>87</v>
      </c>
      <c r="X391" s="92">
        <v>349.14285714285717</v>
      </c>
      <c r="Y391" s="92" t="s">
        <v>87</v>
      </c>
      <c r="Z391" s="90">
        <f t="shared" si="72"/>
        <v>2</v>
      </c>
      <c r="AA391" s="118" t="e">
        <v>#DIV/0!</v>
      </c>
      <c r="AB391" s="118" t="e">
        <v>#DIV/0!</v>
      </c>
      <c r="AC391" s="118" t="e">
        <v>#DIV/0!</v>
      </c>
      <c r="AD391" s="118" t="e">
        <v>#DIV/0!</v>
      </c>
      <c r="AE391" s="118">
        <v>1</v>
      </c>
      <c r="AF391" s="118">
        <v>0</v>
      </c>
      <c r="AG391" s="90">
        <f t="shared" si="70"/>
        <v>1</v>
      </c>
      <c r="AH391" s="91">
        <f t="shared" si="71"/>
        <v>349.14285714285717</v>
      </c>
      <c r="AI391" s="91" t="e">
        <f t="shared" si="82"/>
        <v>#VALUE!</v>
      </c>
      <c r="AJ391" s="91" t="e">
        <f t="shared" si="82"/>
        <v>#VALUE!</v>
      </c>
      <c r="AK391" s="91" t="e">
        <f t="shared" si="82"/>
        <v>#VALUE!</v>
      </c>
      <c r="AL391" s="91" t="e">
        <f t="shared" si="81"/>
        <v>#VALUE!</v>
      </c>
      <c r="AM391" s="91">
        <f t="shared" si="81"/>
        <v>1</v>
      </c>
      <c r="AN391" s="91" t="e">
        <f t="shared" si="81"/>
        <v>#VALUE!</v>
      </c>
      <c r="AO391" s="91">
        <f t="shared" si="74"/>
        <v>349.14285714285717</v>
      </c>
      <c r="AP391" s="91" t="e">
        <f t="shared" si="75"/>
        <v>#VALUE!</v>
      </c>
      <c r="AQ391" s="91" t="e">
        <f t="shared" si="76"/>
        <v>#VALUE!</v>
      </c>
      <c r="AR391" s="91" t="e">
        <f t="shared" si="77"/>
        <v>#VALUE!</v>
      </c>
      <c r="AS391" s="91" t="e">
        <f t="shared" si="78"/>
        <v>#VALUE!</v>
      </c>
      <c r="AT391" s="91">
        <f t="shared" si="79"/>
        <v>1</v>
      </c>
      <c r="AU391" s="91" t="e">
        <f t="shared" si="80"/>
        <v>#VALUE!</v>
      </c>
    </row>
    <row r="392" spans="1:47" x14ac:dyDescent="0.3">
      <c r="A392" s="90">
        <v>64</v>
      </c>
      <c r="B392" s="91" t="s">
        <v>4009</v>
      </c>
      <c r="C392" s="91"/>
      <c r="D392" s="91"/>
      <c r="E392" s="91">
        <v>4.0529999999999999</v>
      </c>
      <c r="F392" s="91"/>
      <c r="G392" s="91"/>
      <c r="H392" s="91"/>
      <c r="I392" s="91"/>
      <c r="J392" s="91"/>
      <c r="K392" s="91"/>
      <c r="L392" s="91"/>
      <c r="M392" s="91"/>
      <c r="N392" s="91"/>
      <c r="O392" s="91"/>
      <c r="P392" s="91" t="s">
        <v>87</v>
      </c>
      <c r="Q392" s="91">
        <v>949375.71428571432</v>
      </c>
      <c r="R392" s="91" t="s">
        <v>87</v>
      </c>
      <c r="S392" s="91"/>
      <c r="T392" s="92" t="s">
        <v>87</v>
      </c>
      <c r="U392" s="92" t="s">
        <v>87</v>
      </c>
      <c r="V392" s="92" t="s">
        <v>87</v>
      </c>
      <c r="W392" s="92">
        <v>908715.42857142852</v>
      </c>
      <c r="X392" s="92">
        <v>26499.142857142859</v>
      </c>
      <c r="Y392" s="92" t="s">
        <v>87</v>
      </c>
      <c r="Z392" s="90">
        <f t="shared" si="72"/>
        <v>3</v>
      </c>
      <c r="AA392" s="118" t="e">
        <v>#DIV/0!</v>
      </c>
      <c r="AB392" s="118" t="e">
        <v>#DIV/0!</v>
      </c>
      <c r="AC392" s="118" t="e">
        <v>#DIV/0!</v>
      </c>
      <c r="AD392" s="118">
        <v>1</v>
      </c>
      <c r="AE392" s="118">
        <v>0.5</v>
      </c>
      <c r="AF392" s="118">
        <v>0</v>
      </c>
      <c r="AG392" s="90">
        <f t="shared" ref="AG392:AG453" si="83">COUNTIF(AA392:AF392,"&gt;0")</f>
        <v>2</v>
      </c>
      <c r="AH392" s="91">
        <f t="shared" ref="AH392:AH453" si="84">MIN(T392:Y392)</f>
        <v>26499.142857142859</v>
      </c>
      <c r="AI392" s="91" t="e">
        <f t="shared" si="82"/>
        <v>#VALUE!</v>
      </c>
      <c r="AJ392" s="91" t="e">
        <f t="shared" si="82"/>
        <v>#VALUE!</v>
      </c>
      <c r="AK392" s="91" t="e">
        <f t="shared" si="82"/>
        <v>#VALUE!</v>
      </c>
      <c r="AL392" s="91">
        <f t="shared" si="81"/>
        <v>34.292257431507217</v>
      </c>
      <c r="AM392" s="91">
        <f t="shared" si="81"/>
        <v>1</v>
      </c>
      <c r="AN392" s="91" t="e">
        <f t="shared" si="81"/>
        <v>#VALUE!</v>
      </c>
      <c r="AO392" s="91">
        <f t="shared" si="74"/>
        <v>935214.57142857136</v>
      </c>
      <c r="AP392" s="91" t="e">
        <f t="shared" si="75"/>
        <v>#VALUE!</v>
      </c>
      <c r="AQ392" s="91" t="e">
        <f t="shared" si="76"/>
        <v>#VALUE!</v>
      </c>
      <c r="AR392" s="91" t="e">
        <f t="shared" si="77"/>
        <v>#VALUE!</v>
      </c>
      <c r="AS392" s="91">
        <f t="shared" si="78"/>
        <v>0.97166517324824775</v>
      </c>
      <c r="AT392" s="91">
        <f t="shared" si="79"/>
        <v>2.8334826751752314E-2</v>
      </c>
      <c r="AU392" s="91" t="e">
        <f t="shared" si="80"/>
        <v>#VALUE!</v>
      </c>
    </row>
    <row r="393" spans="1:47" x14ac:dyDescent="0.3">
      <c r="A393" s="90">
        <v>65</v>
      </c>
      <c r="B393" s="91" t="s">
        <v>4010</v>
      </c>
      <c r="C393" s="91"/>
      <c r="D393" s="91"/>
      <c r="E393" s="91">
        <v>4.0570000000000004</v>
      </c>
      <c r="F393" s="91"/>
      <c r="G393" s="91"/>
      <c r="H393" s="91"/>
      <c r="I393" s="91"/>
      <c r="J393" s="91"/>
      <c r="K393" s="91"/>
      <c r="L393" s="91"/>
      <c r="M393" s="91"/>
      <c r="N393" s="91"/>
      <c r="O393" s="91"/>
      <c r="P393" s="91" t="s">
        <v>87</v>
      </c>
      <c r="Q393" s="91">
        <v>25924.000000000004</v>
      </c>
      <c r="R393" s="91" t="s">
        <v>87</v>
      </c>
      <c r="S393" s="91"/>
      <c r="T393" s="92">
        <v>26673.142857142859</v>
      </c>
      <c r="U393" s="92"/>
      <c r="V393" s="92">
        <v>14828.857142857141</v>
      </c>
      <c r="W393" s="92" t="s">
        <v>87</v>
      </c>
      <c r="X393" s="92">
        <v>22663.714285714286</v>
      </c>
      <c r="Y393" s="92" t="s">
        <v>87</v>
      </c>
      <c r="Z393" s="90">
        <f t="shared" ref="Z393:Z454" si="85">COUNTIF(Q393:Y393,"&gt;0")</f>
        <v>4</v>
      </c>
      <c r="AA393" s="118">
        <v>1</v>
      </c>
      <c r="AB393" s="118">
        <v>0</v>
      </c>
      <c r="AC393" s="118">
        <v>0.5</v>
      </c>
      <c r="AD393" s="118">
        <v>0</v>
      </c>
      <c r="AE393" s="118">
        <v>0.33333333333333331</v>
      </c>
      <c r="AF393" s="118">
        <v>0</v>
      </c>
      <c r="AG393" s="90">
        <f t="shared" si="83"/>
        <v>3</v>
      </c>
      <c r="AH393" s="91">
        <f t="shared" si="84"/>
        <v>14828.857142857141</v>
      </c>
      <c r="AI393" s="91">
        <f t="shared" si="82"/>
        <v>1.7987322016916825</v>
      </c>
      <c r="AJ393" s="91">
        <f t="shared" si="82"/>
        <v>0</v>
      </c>
      <c r="AK393" s="91">
        <f t="shared" si="82"/>
        <v>1</v>
      </c>
      <c r="AL393" s="91" t="e">
        <f t="shared" si="81"/>
        <v>#VALUE!</v>
      </c>
      <c r="AM393" s="91">
        <f t="shared" si="81"/>
        <v>1.528352054873702</v>
      </c>
      <c r="AN393" s="91" t="e">
        <f t="shared" si="81"/>
        <v>#VALUE!</v>
      </c>
      <c r="AO393" s="91">
        <f t="shared" si="74"/>
        <v>64165.71428571429</v>
      </c>
      <c r="AP393" s="91">
        <f t="shared" si="75"/>
        <v>0.41569151304657581</v>
      </c>
      <c r="AQ393" s="91">
        <f t="shared" si="76"/>
        <v>0</v>
      </c>
      <c r="AR393" s="91">
        <f t="shared" si="77"/>
        <v>0.2311025024490159</v>
      </c>
      <c r="AS393" s="91" t="e">
        <f t="shared" si="78"/>
        <v>#VALUE!</v>
      </c>
      <c r="AT393" s="91">
        <f t="shared" si="79"/>
        <v>0.35320598450440821</v>
      </c>
      <c r="AU393" s="91" t="e">
        <f t="shared" si="80"/>
        <v>#VALUE!</v>
      </c>
    </row>
    <row r="394" spans="1:47" x14ac:dyDescent="0.3">
      <c r="A394" s="90">
        <v>66</v>
      </c>
      <c r="B394" s="91" t="s">
        <v>4011</v>
      </c>
      <c r="C394" s="91"/>
      <c r="D394" s="91"/>
      <c r="E394" s="91">
        <v>4.1109999999999998</v>
      </c>
      <c r="F394" s="91"/>
      <c r="G394" s="91"/>
      <c r="H394" s="91"/>
      <c r="I394" s="91"/>
      <c r="J394" s="91"/>
      <c r="K394" s="91"/>
      <c r="L394" s="91"/>
      <c r="M394" s="91"/>
      <c r="N394" s="91"/>
      <c r="O394" s="91"/>
      <c r="P394" s="91" t="s">
        <v>87</v>
      </c>
      <c r="Q394" s="91">
        <v>608760</v>
      </c>
      <c r="R394" s="91">
        <v>1364.5</v>
      </c>
      <c r="S394" s="91"/>
      <c r="T394" s="92" t="s">
        <v>87</v>
      </c>
      <c r="U394" s="92" t="s">
        <v>87</v>
      </c>
      <c r="V394" s="92">
        <v>550</v>
      </c>
      <c r="W394" s="92">
        <v>1471.7142857142858</v>
      </c>
      <c r="X394" s="92" t="s">
        <v>87</v>
      </c>
      <c r="Y394" s="92" t="s">
        <v>87</v>
      </c>
      <c r="Z394" s="90">
        <f t="shared" si="85"/>
        <v>4</v>
      </c>
      <c r="AA394" s="118" t="e">
        <v>#DIV/0!</v>
      </c>
      <c r="AB394" s="118" t="e">
        <v>#DIV/0!</v>
      </c>
      <c r="AC394" s="118">
        <v>1</v>
      </c>
      <c r="AD394" s="118">
        <v>0.5</v>
      </c>
      <c r="AE394" s="118">
        <v>0</v>
      </c>
      <c r="AF394" s="118">
        <v>0</v>
      </c>
      <c r="AG394" s="90">
        <f t="shared" si="83"/>
        <v>2</v>
      </c>
      <c r="AH394" s="91">
        <f t="shared" si="84"/>
        <v>550</v>
      </c>
      <c r="AI394" s="91" t="e">
        <f t="shared" si="82"/>
        <v>#VALUE!</v>
      </c>
      <c r="AJ394" s="91" t="e">
        <f t="shared" si="82"/>
        <v>#VALUE!</v>
      </c>
      <c r="AK394" s="91">
        <f t="shared" si="82"/>
        <v>1</v>
      </c>
      <c r="AL394" s="91">
        <f t="shared" si="81"/>
        <v>2.6758441558441559</v>
      </c>
      <c r="AM394" s="91" t="e">
        <f t="shared" si="81"/>
        <v>#VALUE!</v>
      </c>
      <c r="AN394" s="91" t="e">
        <f t="shared" si="81"/>
        <v>#VALUE!</v>
      </c>
      <c r="AO394" s="91">
        <f t="shared" si="74"/>
        <v>2021.7142857142858</v>
      </c>
      <c r="AP394" s="91" t="e">
        <f t="shared" si="75"/>
        <v>#VALUE!</v>
      </c>
      <c r="AQ394" s="91" t="e">
        <f t="shared" si="76"/>
        <v>#VALUE!</v>
      </c>
      <c r="AR394" s="91">
        <f t="shared" si="77"/>
        <v>0.27204635387224418</v>
      </c>
      <c r="AS394" s="91">
        <f t="shared" si="78"/>
        <v>0.72795364612775582</v>
      </c>
      <c r="AT394" s="91" t="e">
        <f t="shared" si="79"/>
        <v>#VALUE!</v>
      </c>
      <c r="AU394" s="91" t="e">
        <f t="shared" si="80"/>
        <v>#VALUE!</v>
      </c>
    </row>
    <row r="395" spans="1:47" x14ac:dyDescent="0.3">
      <c r="A395" s="90">
        <v>67</v>
      </c>
      <c r="B395" s="91" t="s">
        <v>4012</v>
      </c>
      <c r="C395" s="91"/>
      <c r="D395" s="91"/>
      <c r="E395" s="91">
        <v>4.2110000000000003</v>
      </c>
      <c r="F395" s="91"/>
      <c r="G395" s="91"/>
      <c r="H395" s="91"/>
      <c r="I395" s="91"/>
      <c r="J395" s="91"/>
      <c r="K395" s="91"/>
      <c r="L395" s="91"/>
      <c r="M395" s="91"/>
      <c r="N395" s="91"/>
      <c r="O395" s="91"/>
      <c r="P395" s="91" t="s">
        <v>87</v>
      </c>
      <c r="Q395" s="91" t="s">
        <v>87</v>
      </c>
      <c r="R395" s="91">
        <v>13249</v>
      </c>
      <c r="S395" s="91"/>
      <c r="T395" s="92" t="s">
        <v>87</v>
      </c>
      <c r="U395" s="92" t="s">
        <v>87</v>
      </c>
      <c r="V395" s="92" t="s">
        <v>87</v>
      </c>
      <c r="W395" s="92">
        <v>520334.28571428574</v>
      </c>
      <c r="X395" s="92">
        <v>27135.714285714286</v>
      </c>
      <c r="Y395" s="92" t="s">
        <v>87</v>
      </c>
      <c r="Z395" s="90">
        <f t="shared" si="85"/>
        <v>3</v>
      </c>
      <c r="AA395" s="118" t="e">
        <v>#DIV/0!</v>
      </c>
      <c r="AB395" s="118" t="e">
        <v>#DIV/0!</v>
      </c>
      <c r="AC395" s="118" t="e">
        <v>#DIV/0!</v>
      </c>
      <c r="AD395" s="118">
        <v>1</v>
      </c>
      <c r="AE395" s="118">
        <v>0.5</v>
      </c>
      <c r="AF395" s="118">
        <v>0</v>
      </c>
      <c r="AG395" s="90">
        <f t="shared" si="83"/>
        <v>2</v>
      </c>
      <c r="AH395" s="91">
        <f t="shared" si="84"/>
        <v>27135.714285714286</v>
      </c>
      <c r="AI395" s="91" t="e">
        <f t="shared" si="82"/>
        <v>#VALUE!</v>
      </c>
      <c r="AJ395" s="91" t="e">
        <f t="shared" si="82"/>
        <v>#VALUE!</v>
      </c>
      <c r="AK395" s="91" t="e">
        <f t="shared" si="82"/>
        <v>#VALUE!</v>
      </c>
      <c r="AL395" s="91">
        <f t="shared" si="81"/>
        <v>19.175256646485916</v>
      </c>
      <c r="AM395" s="91">
        <f t="shared" si="81"/>
        <v>1</v>
      </c>
      <c r="AN395" s="91" t="e">
        <f t="shared" si="81"/>
        <v>#VALUE!</v>
      </c>
      <c r="AO395" s="91">
        <f t="shared" si="74"/>
        <v>547470</v>
      </c>
      <c r="AP395" s="91" t="e">
        <f t="shared" si="75"/>
        <v>#VALUE!</v>
      </c>
      <c r="AQ395" s="91" t="e">
        <f t="shared" si="76"/>
        <v>#VALUE!</v>
      </c>
      <c r="AR395" s="91" t="e">
        <f t="shared" si="77"/>
        <v>#VALUE!</v>
      </c>
      <c r="AS395" s="91">
        <f t="shared" si="78"/>
        <v>0.95043433560612589</v>
      </c>
      <c r="AT395" s="91">
        <f t="shared" si="79"/>
        <v>4.9565664393874158E-2</v>
      </c>
      <c r="AU395" s="91" t="e">
        <f t="shared" si="80"/>
        <v>#VALUE!</v>
      </c>
    </row>
    <row r="396" spans="1:47" x14ac:dyDescent="0.3">
      <c r="A396" s="90">
        <v>68</v>
      </c>
      <c r="B396" s="91" t="s">
        <v>4013</v>
      </c>
      <c r="C396" s="91"/>
      <c r="D396" s="91"/>
      <c r="E396" s="91">
        <v>4.2149999999999999</v>
      </c>
      <c r="F396" s="91"/>
      <c r="G396" s="91"/>
      <c r="H396" s="91"/>
      <c r="I396" s="91"/>
      <c r="J396" s="91"/>
      <c r="K396" s="91"/>
      <c r="L396" s="91"/>
      <c r="M396" s="91"/>
      <c r="N396" s="91"/>
      <c r="O396" s="91"/>
      <c r="P396" s="91" t="s">
        <v>87</v>
      </c>
      <c r="Q396" s="91" t="s">
        <v>87</v>
      </c>
      <c r="R396" s="91" t="s">
        <v>87</v>
      </c>
      <c r="S396" s="91"/>
      <c r="T396" s="92" t="s">
        <v>87</v>
      </c>
      <c r="U396" s="92" t="s">
        <v>87</v>
      </c>
      <c r="V396" s="92" t="s">
        <v>87</v>
      </c>
      <c r="W396" s="92">
        <v>1522626.7142857143</v>
      </c>
      <c r="X396" s="92" t="s">
        <v>87</v>
      </c>
      <c r="Y396" s="92" t="s">
        <v>87</v>
      </c>
      <c r="Z396" s="90">
        <f t="shared" si="85"/>
        <v>1</v>
      </c>
      <c r="AA396" s="118" t="e">
        <v>#DIV/0!</v>
      </c>
      <c r="AB396" s="118" t="e">
        <v>#DIV/0!</v>
      </c>
      <c r="AC396" s="118" t="e">
        <v>#DIV/0!</v>
      </c>
      <c r="AD396" s="118">
        <v>1</v>
      </c>
      <c r="AE396" s="118">
        <v>0</v>
      </c>
      <c r="AF396" s="118">
        <v>0</v>
      </c>
      <c r="AG396" s="90">
        <f t="shared" si="83"/>
        <v>1</v>
      </c>
      <c r="AH396" s="91">
        <f t="shared" si="84"/>
        <v>1522626.7142857143</v>
      </c>
      <c r="AI396" s="91" t="e">
        <f t="shared" si="82"/>
        <v>#VALUE!</v>
      </c>
      <c r="AJ396" s="91" t="e">
        <f t="shared" si="82"/>
        <v>#VALUE!</v>
      </c>
      <c r="AK396" s="91" t="e">
        <f t="shared" si="82"/>
        <v>#VALUE!</v>
      </c>
      <c r="AL396" s="91">
        <f t="shared" si="81"/>
        <v>1</v>
      </c>
      <c r="AM396" s="91" t="e">
        <f t="shared" si="81"/>
        <v>#VALUE!</v>
      </c>
      <c r="AN396" s="91" t="e">
        <f t="shared" si="81"/>
        <v>#VALUE!</v>
      </c>
      <c r="AO396" s="91">
        <f t="shared" si="74"/>
        <v>1522626.7142857143</v>
      </c>
      <c r="AP396" s="91" t="e">
        <f t="shared" si="75"/>
        <v>#VALUE!</v>
      </c>
      <c r="AQ396" s="91" t="e">
        <f t="shared" si="76"/>
        <v>#VALUE!</v>
      </c>
      <c r="AR396" s="91" t="e">
        <f t="shared" si="77"/>
        <v>#VALUE!</v>
      </c>
      <c r="AS396" s="91">
        <f t="shared" si="78"/>
        <v>1</v>
      </c>
      <c r="AT396" s="91" t="e">
        <f t="shared" si="79"/>
        <v>#VALUE!</v>
      </c>
      <c r="AU396" s="91" t="e">
        <f t="shared" si="80"/>
        <v>#VALUE!</v>
      </c>
    </row>
    <row r="397" spans="1:47" x14ac:dyDescent="0.3">
      <c r="A397" s="90">
        <v>69</v>
      </c>
      <c r="B397" s="91" t="s">
        <v>4014</v>
      </c>
      <c r="C397" s="91"/>
      <c r="D397" s="91"/>
      <c r="E397" s="91">
        <v>4.2270000000000003</v>
      </c>
      <c r="F397" s="91"/>
      <c r="G397" s="91"/>
      <c r="H397" s="91"/>
      <c r="I397" s="91"/>
      <c r="J397" s="91"/>
      <c r="K397" s="91"/>
      <c r="L397" s="91"/>
      <c r="M397" s="91"/>
      <c r="N397" s="91"/>
      <c r="O397" s="91"/>
      <c r="P397" s="91" t="s">
        <v>87</v>
      </c>
      <c r="Q397" s="91">
        <v>23767.142857142859</v>
      </c>
      <c r="R397" s="91" t="s">
        <v>87</v>
      </c>
      <c r="S397" s="91"/>
      <c r="T397" s="92" t="s">
        <v>87</v>
      </c>
      <c r="U397" s="92" t="s">
        <v>87</v>
      </c>
      <c r="V397" s="92" t="s">
        <v>87</v>
      </c>
      <c r="W397" s="92">
        <v>238429.14285714287</v>
      </c>
      <c r="X397" s="92">
        <v>110936.28571428571</v>
      </c>
      <c r="Y397" s="92" t="s">
        <v>87</v>
      </c>
      <c r="Z397" s="90">
        <f t="shared" si="85"/>
        <v>3</v>
      </c>
      <c r="AA397" s="118" t="e">
        <v>#DIV/0!</v>
      </c>
      <c r="AB397" s="118" t="e">
        <v>#DIV/0!</v>
      </c>
      <c r="AC397" s="118" t="e">
        <v>#DIV/0!</v>
      </c>
      <c r="AD397" s="118">
        <v>1</v>
      </c>
      <c r="AE397" s="118">
        <v>0.5</v>
      </c>
      <c r="AF397" s="118">
        <v>0</v>
      </c>
      <c r="AG397" s="90">
        <f t="shared" si="83"/>
        <v>2</v>
      </c>
      <c r="AH397" s="91">
        <f t="shared" si="84"/>
        <v>110936.28571428571</v>
      </c>
      <c r="AI397" s="91" t="e">
        <f t="shared" si="82"/>
        <v>#VALUE!</v>
      </c>
      <c r="AJ397" s="91" t="e">
        <f t="shared" si="82"/>
        <v>#VALUE!</v>
      </c>
      <c r="AK397" s="91" t="e">
        <f t="shared" si="82"/>
        <v>#VALUE!</v>
      </c>
      <c r="AL397" s="91">
        <f t="shared" si="81"/>
        <v>2.1492439675798467</v>
      </c>
      <c r="AM397" s="91">
        <f t="shared" si="81"/>
        <v>1</v>
      </c>
      <c r="AN397" s="91" t="e">
        <f t="shared" si="81"/>
        <v>#VALUE!</v>
      </c>
      <c r="AO397" s="91">
        <f t="shared" si="74"/>
        <v>349365.42857142858</v>
      </c>
      <c r="AP397" s="91" t="e">
        <f t="shared" si="75"/>
        <v>#VALUE!</v>
      </c>
      <c r="AQ397" s="91" t="e">
        <f t="shared" si="76"/>
        <v>#VALUE!</v>
      </c>
      <c r="AR397" s="91" t="e">
        <f t="shared" si="77"/>
        <v>#VALUE!</v>
      </c>
      <c r="AS397" s="91">
        <f t="shared" si="78"/>
        <v>0.68246347050448197</v>
      </c>
      <c r="AT397" s="91">
        <f t="shared" si="79"/>
        <v>0.31753652949551797</v>
      </c>
      <c r="AU397" s="91" t="e">
        <f t="shared" si="80"/>
        <v>#VALUE!</v>
      </c>
    </row>
    <row r="398" spans="1:47" x14ac:dyDescent="0.3">
      <c r="A398" s="90">
        <v>70</v>
      </c>
      <c r="B398" s="91" t="s">
        <v>4015</v>
      </c>
      <c r="C398" s="91"/>
      <c r="D398" s="91"/>
      <c r="E398" s="91">
        <v>4.2939999999999996</v>
      </c>
      <c r="F398" s="91"/>
      <c r="G398" s="91"/>
      <c r="H398" s="91"/>
      <c r="I398" s="91"/>
      <c r="J398" s="91"/>
      <c r="K398" s="91"/>
      <c r="L398" s="91"/>
      <c r="M398" s="91"/>
      <c r="N398" s="91"/>
      <c r="O398" s="91"/>
      <c r="P398" s="91" t="s">
        <v>87</v>
      </c>
      <c r="Q398" s="91">
        <v>106885.00000000001</v>
      </c>
      <c r="R398" s="91" t="s">
        <v>87</v>
      </c>
      <c r="S398" s="91"/>
      <c r="T398" s="92" t="s">
        <v>87</v>
      </c>
      <c r="U398" s="92" t="s">
        <v>87</v>
      </c>
      <c r="V398" s="92" t="s">
        <v>87</v>
      </c>
      <c r="W398" s="92" t="s">
        <v>87</v>
      </c>
      <c r="X398" s="92" t="s">
        <v>87</v>
      </c>
      <c r="Y398" s="92" t="s">
        <v>87</v>
      </c>
      <c r="Z398" s="90">
        <f t="shared" si="85"/>
        <v>1</v>
      </c>
      <c r="AA398" s="118" t="e">
        <v>#DIV/0!</v>
      </c>
      <c r="AB398" s="118" t="e">
        <v>#DIV/0!</v>
      </c>
      <c r="AC398" s="118" t="e">
        <v>#DIV/0!</v>
      </c>
      <c r="AD398" s="118" t="e">
        <v>#DIV/0!</v>
      </c>
      <c r="AE398" s="118" t="e">
        <v>#DIV/0!</v>
      </c>
      <c r="AF398" s="118" t="e">
        <v>#DIV/0!</v>
      </c>
      <c r="AG398" s="90">
        <f t="shared" si="83"/>
        <v>0</v>
      </c>
      <c r="AH398" s="91">
        <f t="shared" si="84"/>
        <v>0</v>
      </c>
      <c r="AI398" s="91" t="e">
        <f t="shared" si="82"/>
        <v>#VALUE!</v>
      </c>
      <c r="AJ398" s="91" t="e">
        <f t="shared" si="82"/>
        <v>#VALUE!</v>
      </c>
      <c r="AK398" s="91" t="e">
        <f t="shared" si="82"/>
        <v>#VALUE!</v>
      </c>
      <c r="AL398" s="91" t="e">
        <f t="shared" si="81"/>
        <v>#VALUE!</v>
      </c>
      <c r="AM398" s="91" t="e">
        <f t="shared" si="81"/>
        <v>#VALUE!</v>
      </c>
      <c r="AN398" s="91" t="e">
        <f t="shared" si="81"/>
        <v>#VALUE!</v>
      </c>
      <c r="AO398" s="91">
        <f t="shared" si="74"/>
        <v>0</v>
      </c>
      <c r="AP398" s="91" t="e">
        <f t="shared" si="75"/>
        <v>#VALUE!</v>
      </c>
      <c r="AQ398" s="91" t="e">
        <f t="shared" si="76"/>
        <v>#VALUE!</v>
      </c>
      <c r="AR398" s="91" t="e">
        <f t="shared" si="77"/>
        <v>#VALUE!</v>
      </c>
      <c r="AS398" s="91" t="e">
        <f t="shared" si="78"/>
        <v>#VALUE!</v>
      </c>
      <c r="AT398" s="91" t="e">
        <f t="shared" si="79"/>
        <v>#VALUE!</v>
      </c>
      <c r="AU398" s="91" t="e">
        <f t="shared" si="80"/>
        <v>#VALUE!</v>
      </c>
    </row>
    <row r="399" spans="1:47" x14ac:dyDescent="0.3">
      <c r="A399" s="90">
        <v>71</v>
      </c>
      <c r="B399" s="91" t="s">
        <v>4016</v>
      </c>
      <c r="C399" s="91"/>
      <c r="D399" s="91"/>
      <c r="E399" s="91">
        <v>4.3040000000000003</v>
      </c>
      <c r="F399" s="91"/>
      <c r="G399" s="91"/>
      <c r="H399" s="91"/>
      <c r="I399" s="91"/>
      <c r="J399" s="91"/>
      <c r="K399" s="91"/>
      <c r="L399" s="91"/>
      <c r="M399" s="91"/>
      <c r="N399" s="91"/>
      <c r="O399" s="91"/>
      <c r="P399" s="91" t="s">
        <v>87</v>
      </c>
      <c r="Q399" s="91">
        <v>7184.2857142857147</v>
      </c>
      <c r="R399" s="91">
        <v>1981</v>
      </c>
      <c r="S399" s="91"/>
      <c r="T399" s="92" t="s">
        <v>87</v>
      </c>
      <c r="U399" s="92" t="s">
        <v>87</v>
      </c>
      <c r="V399" s="92">
        <v>518</v>
      </c>
      <c r="W399" s="92">
        <v>9072.5714285714294</v>
      </c>
      <c r="X399" s="92" t="s">
        <v>87</v>
      </c>
      <c r="Y399" s="92" t="s">
        <v>87</v>
      </c>
      <c r="Z399" s="90">
        <f t="shared" si="85"/>
        <v>4</v>
      </c>
      <c r="AA399" s="118" t="e">
        <v>#DIV/0!</v>
      </c>
      <c r="AB399" s="118" t="e">
        <v>#DIV/0!</v>
      </c>
      <c r="AC399" s="118">
        <v>1</v>
      </c>
      <c r="AD399" s="118">
        <v>0.5</v>
      </c>
      <c r="AE399" s="118">
        <v>0</v>
      </c>
      <c r="AF399" s="118">
        <v>0</v>
      </c>
      <c r="AG399" s="90">
        <f t="shared" si="83"/>
        <v>2</v>
      </c>
      <c r="AH399" s="91">
        <f t="shared" si="84"/>
        <v>518</v>
      </c>
      <c r="AI399" s="91" t="e">
        <f t="shared" si="82"/>
        <v>#VALUE!</v>
      </c>
      <c r="AJ399" s="91" t="e">
        <f t="shared" si="82"/>
        <v>#VALUE!</v>
      </c>
      <c r="AK399" s="91">
        <f t="shared" si="82"/>
        <v>1</v>
      </c>
      <c r="AL399" s="91">
        <f t="shared" si="81"/>
        <v>17.514616657473802</v>
      </c>
      <c r="AM399" s="91" t="e">
        <f t="shared" si="81"/>
        <v>#VALUE!</v>
      </c>
      <c r="AN399" s="91" t="e">
        <f t="shared" si="81"/>
        <v>#VALUE!</v>
      </c>
      <c r="AO399" s="91">
        <f t="shared" si="74"/>
        <v>9590.5714285714294</v>
      </c>
      <c r="AP399" s="91" t="e">
        <f t="shared" si="75"/>
        <v>#VALUE!</v>
      </c>
      <c r="AQ399" s="91" t="e">
        <f t="shared" si="76"/>
        <v>#VALUE!</v>
      </c>
      <c r="AR399" s="91">
        <f t="shared" si="77"/>
        <v>5.4011380224625372E-2</v>
      </c>
      <c r="AS399" s="91">
        <f t="shared" si="78"/>
        <v>0.94598861977537463</v>
      </c>
      <c r="AT399" s="91" t="e">
        <f t="shared" si="79"/>
        <v>#VALUE!</v>
      </c>
      <c r="AU399" s="91" t="e">
        <f t="shared" si="80"/>
        <v>#VALUE!</v>
      </c>
    </row>
    <row r="400" spans="1:47" x14ac:dyDescent="0.3">
      <c r="A400" s="90">
        <v>72</v>
      </c>
      <c r="B400" s="91" t="s">
        <v>4017</v>
      </c>
      <c r="C400" s="91"/>
      <c r="D400" s="91"/>
      <c r="E400" s="91">
        <v>4.37</v>
      </c>
      <c r="F400" s="91"/>
      <c r="G400" s="91"/>
      <c r="H400" s="91"/>
      <c r="I400" s="91"/>
      <c r="J400" s="91"/>
      <c r="K400" s="91"/>
      <c r="L400" s="91"/>
      <c r="M400" s="91"/>
      <c r="N400" s="91"/>
      <c r="O400" s="91"/>
      <c r="P400" s="91" t="s">
        <v>87</v>
      </c>
      <c r="Q400" s="91"/>
      <c r="R400" s="91">
        <v>249800</v>
      </c>
      <c r="S400" s="91"/>
      <c r="T400" s="92">
        <v>898600.85714285716</v>
      </c>
      <c r="U400" s="92"/>
      <c r="V400" s="92"/>
      <c r="W400" s="92" t="s">
        <v>87</v>
      </c>
      <c r="X400" s="92" t="s">
        <v>87</v>
      </c>
      <c r="Y400" s="92"/>
      <c r="Z400" s="90">
        <f t="shared" si="85"/>
        <v>2</v>
      </c>
      <c r="AA400" s="118">
        <v>1</v>
      </c>
      <c r="AB400" s="118">
        <v>0</v>
      </c>
      <c r="AC400" s="118">
        <v>0</v>
      </c>
      <c r="AD400" s="118">
        <v>0</v>
      </c>
      <c r="AE400" s="118">
        <v>0</v>
      </c>
      <c r="AF400" s="118">
        <v>0</v>
      </c>
      <c r="AG400" s="90">
        <f t="shared" si="83"/>
        <v>1</v>
      </c>
      <c r="AH400" s="91">
        <f t="shared" si="84"/>
        <v>898600.85714285716</v>
      </c>
      <c r="AI400" s="91">
        <f t="shared" si="82"/>
        <v>1</v>
      </c>
      <c r="AJ400" s="91">
        <f t="shared" si="82"/>
        <v>0</v>
      </c>
      <c r="AK400" s="91">
        <f t="shared" si="82"/>
        <v>0</v>
      </c>
      <c r="AL400" s="91" t="e">
        <f t="shared" si="81"/>
        <v>#VALUE!</v>
      </c>
      <c r="AM400" s="91" t="e">
        <f t="shared" si="81"/>
        <v>#VALUE!</v>
      </c>
      <c r="AN400" s="91">
        <f t="shared" si="81"/>
        <v>0</v>
      </c>
      <c r="AO400" s="91">
        <f t="shared" si="74"/>
        <v>898600.85714285716</v>
      </c>
      <c r="AP400" s="91">
        <f t="shared" si="75"/>
        <v>1</v>
      </c>
      <c r="AQ400" s="91">
        <f t="shared" si="76"/>
        <v>0</v>
      </c>
      <c r="AR400" s="91">
        <f t="shared" si="77"/>
        <v>0</v>
      </c>
      <c r="AS400" s="91" t="e">
        <f t="shared" si="78"/>
        <v>#VALUE!</v>
      </c>
      <c r="AT400" s="91" t="e">
        <f t="shared" si="79"/>
        <v>#VALUE!</v>
      </c>
      <c r="AU400" s="91">
        <f t="shared" si="80"/>
        <v>0</v>
      </c>
    </row>
    <row r="401" spans="1:47" x14ac:dyDescent="0.3">
      <c r="A401" s="90">
        <v>73</v>
      </c>
      <c r="B401" s="91" t="s">
        <v>4018</v>
      </c>
      <c r="C401" s="91"/>
      <c r="D401" s="91"/>
      <c r="E401" s="91">
        <v>4.3769999999999998</v>
      </c>
      <c r="F401" s="91"/>
      <c r="G401" s="91"/>
      <c r="H401" s="91"/>
      <c r="I401" s="91"/>
      <c r="J401" s="91"/>
      <c r="K401" s="91"/>
      <c r="L401" s="91"/>
      <c r="M401" s="91"/>
      <c r="N401" s="91"/>
      <c r="O401" s="91"/>
      <c r="P401" s="91" t="s">
        <v>87</v>
      </c>
      <c r="Q401" s="91" t="s">
        <v>87</v>
      </c>
      <c r="R401" s="91">
        <v>22464</v>
      </c>
      <c r="S401" s="91"/>
      <c r="T401" s="92">
        <v>61612.571428571428</v>
      </c>
      <c r="U401" s="92" t="s">
        <v>87</v>
      </c>
      <c r="V401" s="92" t="s">
        <v>87</v>
      </c>
      <c r="W401" s="92">
        <v>2775.7142857142858</v>
      </c>
      <c r="X401" s="92" t="s">
        <v>87</v>
      </c>
      <c r="Y401" s="92">
        <v>2414.2857142857142</v>
      </c>
      <c r="Z401" s="90">
        <f t="shared" si="85"/>
        <v>4</v>
      </c>
      <c r="AA401" s="118">
        <v>1</v>
      </c>
      <c r="AB401" s="118">
        <v>0</v>
      </c>
      <c r="AC401" s="118">
        <v>0</v>
      </c>
      <c r="AD401" s="118">
        <v>0.5</v>
      </c>
      <c r="AE401" s="118">
        <v>0</v>
      </c>
      <c r="AF401" s="118">
        <v>0.33333333333333331</v>
      </c>
      <c r="AG401" s="90">
        <f t="shared" si="83"/>
        <v>3</v>
      </c>
      <c r="AH401" s="91">
        <f t="shared" si="84"/>
        <v>2414.2857142857142</v>
      </c>
      <c r="AI401" s="91">
        <f t="shared" si="82"/>
        <v>25.52</v>
      </c>
      <c r="AJ401" s="91" t="e">
        <f t="shared" si="82"/>
        <v>#VALUE!</v>
      </c>
      <c r="AK401" s="91" t="e">
        <f t="shared" si="82"/>
        <v>#VALUE!</v>
      </c>
      <c r="AL401" s="91">
        <f t="shared" si="81"/>
        <v>1.1497041420118344</v>
      </c>
      <c r="AM401" s="91" t="e">
        <f t="shared" si="81"/>
        <v>#VALUE!</v>
      </c>
      <c r="AN401" s="91">
        <f t="shared" si="81"/>
        <v>1</v>
      </c>
      <c r="AO401" s="91">
        <f t="shared" si="74"/>
        <v>66802.57142857142</v>
      </c>
      <c r="AP401" s="91">
        <f t="shared" si="75"/>
        <v>0.92230837991694081</v>
      </c>
      <c r="AQ401" s="91" t="e">
        <f t="shared" si="76"/>
        <v>#VALUE!</v>
      </c>
      <c r="AR401" s="91" t="e">
        <f t="shared" si="77"/>
        <v>#VALUE!</v>
      </c>
      <c r="AS401" s="91">
        <f t="shared" si="78"/>
        <v>4.1551009584746529E-2</v>
      </c>
      <c r="AT401" s="91" t="e">
        <f t="shared" si="79"/>
        <v>#VALUE!</v>
      </c>
      <c r="AU401" s="91">
        <f t="shared" si="80"/>
        <v>3.6140610498312728E-2</v>
      </c>
    </row>
    <row r="402" spans="1:47" x14ac:dyDescent="0.3">
      <c r="A402" s="90">
        <v>74</v>
      </c>
      <c r="B402" s="91" t="s">
        <v>4019</v>
      </c>
      <c r="C402" s="91"/>
      <c r="D402" s="91"/>
      <c r="E402" s="91">
        <v>4.4530000000000003</v>
      </c>
      <c r="F402" s="91"/>
      <c r="G402" s="91"/>
      <c r="H402" s="91"/>
      <c r="I402" s="91"/>
      <c r="J402" s="91"/>
      <c r="K402" s="91"/>
      <c r="L402" s="91"/>
      <c r="M402" s="91"/>
      <c r="N402" s="91"/>
      <c r="O402" s="91"/>
      <c r="P402" s="91" t="s">
        <v>87</v>
      </c>
      <c r="Q402" s="91">
        <v>6538.5714285714294</v>
      </c>
      <c r="R402" s="91">
        <v>1251.5</v>
      </c>
      <c r="S402" s="91"/>
      <c r="T402" s="92" t="s">
        <v>87</v>
      </c>
      <c r="U402" s="92" t="s">
        <v>87</v>
      </c>
      <c r="V402" s="92">
        <v>1414</v>
      </c>
      <c r="W402" s="92">
        <v>31869.714285714286</v>
      </c>
      <c r="X402" s="92" t="s">
        <v>87</v>
      </c>
      <c r="Y402" s="92" t="s">
        <v>87</v>
      </c>
      <c r="Z402" s="90">
        <f t="shared" si="85"/>
        <v>4</v>
      </c>
      <c r="AA402" s="118" t="e">
        <v>#DIV/0!</v>
      </c>
      <c r="AB402" s="118" t="e">
        <v>#DIV/0!</v>
      </c>
      <c r="AC402" s="118">
        <v>1</v>
      </c>
      <c r="AD402" s="118">
        <v>0.5</v>
      </c>
      <c r="AE402" s="118">
        <v>0</v>
      </c>
      <c r="AF402" s="118">
        <v>0</v>
      </c>
      <c r="AG402" s="90">
        <f t="shared" si="83"/>
        <v>2</v>
      </c>
      <c r="AH402" s="91">
        <f t="shared" si="84"/>
        <v>1414</v>
      </c>
      <c r="AI402" s="91" t="e">
        <f t="shared" si="82"/>
        <v>#VALUE!</v>
      </c>
      <c r="AJ402" s="91" t="e">
        <f t="shared" si="82"/>
        <v>#VALUE!</v>
      </c>
      <c r="AK402" s="91">
        <f t="shared" si="82"/>
        <v>1</v>
      </c>
      <c r="AL402" s="91">
        <f t="shared" si="81"/>
        <v>22.538694685795111</v>
      </c>
      <c r="AM402" s="91" t="e">
        <f t="shared" si="81"/>
        <v>#VALUE!</v>
      </c>
      <c r="AN402" s="91" t="e">
        <f t="shared" si="81"/>
        <v>#VALUE!</v>
      </c>
      <c r="AO402" s="91">
        <f t="shared" si="74"/>
        <v>33283.71428571429</v>
      </c>
      <c r="AP402" s="91" t="e">
        <f t="shared" si="75"/>
        <v>#VALUE!</v>
      </c>
      <c r="AQ402" s="91" t="e">
        <f t="shared" si="76"/>
        <v>#VALUE!</v>
      </c>
      <c r="AR402" s="91">
        <f t="shared" si="77"/>
        <v>4.248323933626913E-2</v>
      </c>
      <c r="AS402" s="91">
        <f t="shared" si="78"/>
        <v>0.95751676066373081</v>
      </c>
      <c r="AT402" s="91" t="e">
        <f t="shared" si="79"/>
        <v>#VALUE!</v>
      </c>
      <c r="AU402" s="91" t="e">
        <f t="shared" si="80"/>
        <v>#VALUE!</v>
      </c>
    </row>
    <row r="403" spans="1:47" x14ac:dyDescent="0.3">
      <c r="A403" s="90">
        <v>75</v>
      </c>
      <c r="B403" s="91" t="s">
        <v>4020</v>
      </c>
      <c r="C403" s="91"/>
      <c r="D403" s="91"/>
      <c r="E403" s="91">
        <v>4.5209999999999999</v>
      </c>
      <c r="F403" s="91"/>
      <c r="G403" s="91"/>
      <c r="H403" s="91"/>
      <c r="I403" s="91"/>
      <c r="J403" s="91"/>
      <c r="K403" s="91"/>
      <c r="L403" s="91"/>
      <c r="M403" s="91"/>
      <c r="N403" s="91"/>
      <c r="O403" s="91"/>
      <c r="P403" s="91" t="s">
        <v>87</v>
      </c>
      <c r="Q403" s="91">
        <v>461748.57142857148</v>
      </c>
      <c r="R403" s="91" t="s">
        <v>87</v>
      </c>
      <c r="S403" s="91"/>
      <c r="T403" s="92">
        <v>22864.285714285714</v>
      </c>
      <c r="U403" s="92" t="s">
        <v>87</v>
      </c>
      <c r="V403" s="92" t="s">
        <v>87</v>
      </c>
      <c r="W403" s="92" t="s">
        <v>87</v>
      </c>
      <c r="X403" s="92">
        <v>7394</v>
      </c>
      <c r="Y403" s="92" t="s">
        <v>87</v>
      </c>
      <c r="Z403" s="90">
        <f t="shared" si="85"/>
        <v>3</v>
      </c>
      <c r="AA403" s="118">
        <v>1</v>
      </c>
      <c r="AB403" s="118">
        <v>0</v>
      </c>
      <c r="AC403" s="118">
        <v>0</v>
      </c>
      <c r="AD403" s="118">
        <v>0</v>
      </c>
      <c r="AE403" s="118">
        <v>0.5</v>
      </c>
      <c r="AF403" s="118">
        <v>0</v>
      </c>
      <c r="AG403" s="90">
        <f t="shared" si="83"/>
        <v>2</v>
      </c>
      <c r="AH403" s="91">
        <f t="shared" si="84"/>
        <v>7394</v>
      </c>
      <c r="AI403" s="91">
        <f t="shared" si="82"/>
        <v>3.0922755902469183</v>
      </c>
      <c r="AJ403" s="91" t="e">
        <f t="shared" si="82"/>
        <v>#VALUE!</v>
      </c>
      <c r="AK403" s="91" t="e">
        <f t="shared" si="82"/>
        <v>#VALUE!</v>
      </c>
      <c r="AL403" s="91" t="e">
        <f t="shared" si="81"/>
        <v>#VALUE!</v>
      </c>
      <c r="AM403" s="91">
        <f t="shared" si="81"/>
        <v>1</v>
      </c>
      <c r="AN403" s="91" t="e">
        <f t="shared" si="81"/>
        <v>#VALUE!</v>
      </c>
      <c r="AO403" s="91">
        <f t="shared" si="74"/>
        <v>30258.285714285714</v>
      </c>
      <c r="AP403" s="91">
        <f t="shared" si="75"/>
        <v>0.75563718084302767</v>
      </c>
      <c r="AQ403" s="91" t="e">
        <f t="shared" si="76"/>
        <v>#VALUE!</v>
      </c>
      <c r="AR403" s="91" t="e">
        <f t="shared" si="77"/>
        <v>#VALUE!</v>
      </c>
      <c r="AS403" s="91" t="e">
        <f t="shared" si="78"/>
        <v>#VALUE!</v>
      </c>
      <c r="AT403" s="91">
        <f t="shared" si="79"/>
        <v>0.24436281915697236</v>
      </c>
      <c r="AU403" s="91" t="e">
        <f t="shared" si="80"/>
        <v>#VALUE!</v>
      </c>
    </row>
    <row r="404" spans="1:47" x14ac:dyDescent="0.3">
      <c r="A404" s="90">
        <v>76</v>
      </c>
      <c r="B404" s="91" t="s">
        <v>4021</v>
      </c>
      <c r="C404" s="91"/>
      <c r="D404" s="91"/>
      <c r="E404" s="91">
        <v>4.5259999999999998</v>
      </c>
      <c r="F404" s="91"/>
      <c r="G404" s="91"/>
      <c r="H404" s="91"/>
      <c r="I404" s="91"/>
      <c r="J404" s="91"/>
      <c r="K404" s="91"/>
      <c r="L404" s="91"/>
      <c r="M404" s="91"/>
      <c r="N404" s="91"/>
      <c r="O404" s="91"/>
      <c r="P404" s="91" t="s">
        <v>87</v>
      </c>
      <c r="Q404" s="91">
        <v>1381075.7142857143</v>
      </c>
      <c r="R404" s="91" t="s">
        <v>87</v>
      </c>
      <c r="S404" s="91"/>
      <c r="T404" s="92" t="s">
        <v>87</v>
      </c>
      <c r="U404" s="92" t="s">
        <v>87</v>
      </c>
      <c r="V404" s="92" t="s">
        <v>87</v>
      </c>
      <c r="W404" s="92">
        <v>14414</v>
      </c>
      <c r="X404" s="92" t="s">
        <v>87</v>
      </c>
      <c r="Y404" s="92" t="s">
        <v>87</v>
      </c>
      <c r="Z404" s="90">
        <f t="shared" si="85"/>
        <v>2</v>
      </c>
      <c r="AA404" s="118" t="e">
        <v>#DIV/0!</v>
      </c>
      <c r="AB404" s="118" t="e">
        <v>#DIV/0!</v>
      </c>
      <c r="AC404" s="118" t="e">
        <v>#DIV/0!</v>
      </c>
      <c r="AD404" s="118">
        <v>1</v>
      </c>
      <c r="AE404" s="118">
        <v>0</v>
      </c>
      <c r="AF404" s="118">
        <v>0</v>
      </c>
      <c r="AG404" s="90">
        <f t="shared" si="83"/>
        <v>1</v>
      </c>
      <c r="AH404" s="91">
        <f t="shared" si="84"/>
        <v>14414</v>
      </c>
      <c r="AI404" s="91" t="e">
        <f t="shared" si="82"/>
        <v>#VALUE!</v>
      </c>
      <c r="AJ404" s="91" t="e">
        <f t="shared" si="82"/>
        <v>#VALUE!</v>
      </c>
      <c r="AK404" s="91" t="e">
        <f t="shared" si="82"/>
        <v>#VALUE!</v>
      </c>
      <c r="AL404" s="91">
        <f t="shared" si="81"/>
        <v>1</v>
      </c>
      <c r="AM404" s="91" t="e">
        <f t="shared" si="81"/>
        <v>#VALUE!</v>
      </c>
      <c r="AN404" s="91" t="e">
        <f t="shared" si="81"/>
        <v>#VALUE!</v>
      </c>
      <c r="AO404" s="91">
        <f t="shared" si="74"/>
        <v>14414</v>
      </c>
      <c r="AP404" s="91" t="e">
        <f t="shared" si="75"/>
        <v>#VALUE!</v>
      </c>
      <c r="AQ404" s="91" t="e">
        <f t="shared" si="76"/>
        <v>#VALUE!</v>
      </c>
      <c r="AR404" s="91" t="e">
        <f t="shared" si="77"/>
        <v>#VALUE!</v>
      </c>
      <c r="AS404" s="91">
        <f t="shared" si="78"/>
        <v>1</v>
      </c>
      <c r="AT404" s="91" t="e">
        <f t="shared" si="79"/>
        <v>#VALUE!</v>
      </c>
      <c r="AU404" s="91" t="e">
        <f t="shared" si="80"/>
        <v>#VALUE!</v>
      </c>
    </row>
    <row r="405" spans="1:47" x14ac:dyDescent="0.3">
      <c r="A405" s="90">
        <v>77</v>
      </c>
      <c r="B405" s="91" t="s">
        <v>4022</v>
      </c>
      <c r="C405" s="91"/>
      <c r="D405" s="91"/>
      <c r="E405" s="91">
        <v>4.5739999999999998</v>
      </c>
      <c r="F405" s="91"/>
      <c r="G405" s="91"/>
      <c r="H405" s="91"/>
      <c r="I405" s="91"/>
      <c r="J405" s="91"/>
      <c r="K405" s="91"/>
      <c r="L405" s="91"/>
      <c r="M405" s="91"/>
      <c r="N405" s="91"/>
      <c r="O405" s="91"/>
      <c r="P405" s="91" t="s">
        <v>87</v>
      </c>
      <c r="Q405" s="91">
        <v>60728.571428571435</v>
      </c>
      <c r="R405" s="91" t="s">
        <v>87</v>
      </c>
      <c r="S405" s="91"/>
      <c r="T405" s="92" t="s">
        <v>87</v>
      </c>
      <c r="U405" s="92">
        <v>696.57142857142856</v>
      </c>
      <c r="V405" s="92" t="s">
        <v>87</v>
      </c>
      <c r="W405" s="92">
        <v>12823.714285714286</v>
      </c>
      <c r="X405" s="92" t="s">
        <v>87</v>
      </c>
      <c r="Y405" s="92" t="s">
        <v>87</v>
      </c>
      <c r="Z405" s="90">
        <f t="shared" si="85"/>
        <v>3</v>
      </c>
      <c r="AA405" s="118" t="e">
        <v>#DIV/0!</v>
      </c>
      <c r="AB405" s="118">
        <v>1</v>
      </c>
      <c r="AC405" s="118">
        <v>0</v>
      </c>
      <c r="AD405" s="118">
        <v>0.5</v>
      </c>
      <c r="AE405" s="118">
        <v>0</v>
      </c>
      <c r="AF405" s="118">
        <v>0</v>
      </c>
      <c r="AG405" s="90">
        <f t="shared" si="83"/>
        <v>2</v>
      </c>
      <c r="AH405" s="91">
        <f t="shared" si="84"/>
        <v>696.57142857142856</v>
      </c>
      <c r="AI405" s="91" t="e">
        <f t="shared" si="82"/>
        <v>#VALUE!</v>
      </c>
      <c r="AJ405" s="91">
        <f t="shared" si="82"/>
        <v>1</v>
      </c>
      <c r="AK405" s="91" t="e">
        <f t="shared" si="82"/>
        <v>#VALUE!</v>
      </c>
      <c r="AL405" s="91">
        <f t="shared" si="81"/>
        <v>18.409762100082034</v>
      </c>
      <c r="AM405" s="91" t="e">
        <f t="shared" si="81"/>
        <v>#VALUE!</v>
      </c>
      <c r="AN405" s="91" t="e">
        <f t="shared" si="81"/>
        <v>#VALUE!</v>
      </c>
      <c r="AO405" s="91">
        <f t="shared" si="74"/>
        <v>13520.285714285716</v>
      </c>
      <c r="AP405" s="91" t="e">
        <f t="shared" si="75"/>
        <v>#VALUE!</v>
      </c>
      <c r="AQ405" s="91">
        <f t="shared" si="76"/>
        <v>5.1520466600452224E-2</v>
      </c>
      <c r="AR405" s="91" t="e">
        <f t="shared" si="77"/>
        <v>#VALUE!</v>
      </c>
      <c r="AS405" s="91">
        <f t="shared" si="78"/>
        <v>0.94847953339954771</v>
      </c>
      <c r="AT405" s="91" t="e">
        <f t="shared" si="79"/>
        <v>#VALUE!</v>
      </c>
      <c r="AU405" s="91" t="e">
        <f t="shared" si="80"/>
        <v>#VALUE!</v>
      </c>
    </row>
    <row r="406" spans="1:47" x14ac:dyDescent="0.3">
      <c r="A406" s="90">
        <v>78</v>
      </c>
      <c r="B406" s="91" t="s">
        <v>4023</v>
      </c>
      <c r="C406" s="91"/>
      <c r="D406" s="91"/>
      <c r="E406" s="91">
        <v>4.6269999999999998</v>
      </c>
      <c r="F406" s="91"/>
      <c r="G406" s="91"/>
      <c r="H406" s="91"/>
      <c r="I406" s="91"/>
      <c r="J406" s="91"/>
      <c r="K406" s="91"/>
      <c r="L406" s="91"/>
      <c r="M406" s="91"/>
      <c r="N406" s="91"/>
      <c r="O406" s="91"/>
      <c r="P406" s="91" t="s">
        <v>87</v>
      </c>
      <c r="Q406" s="91" t="s">
        <v>87</v>
      </c>
      <c r="R406" s="91" t="s">
        <v>87</v>
      </c>
      <c r="S406" s="91"/>
      <c r="T406" s="92">
        <v>592.28571428571433</v>
      </c>
      <c r="U406" s="92" t="s">
        <v>87</v>
      </c>
      <c r="V406" s="92" t="s">
        <v>87</v>
      </c>
      <c r="W406" s="92">
        <v>11785.428571428571</v>
      </c>
      <c r="X406" s="92">
        <v>365.42857142857144</v>
      </c>
      <c r="Y406" s="92" t="s">
        <v>87</v>
      </c>
      <c r="Z406" s="90">
        <f t="shared" si="85"/>
        <v>3</v>
      </c>
      <c r="AA406" s="118">
        <v>1</v>
      </c>
      <c r="AB406" s="118">
        <v>0</v>
      </c>
      <c r="AC406" s="118">
        <v>0</v>
      </c>
      <c r="AD406" s="118">
        <v>0.5</v>
      </c>
      <c r="AE406" s="118">
        <v>0.33333333333333331</v>
      </c>
      <c r="AF406" s="118">
        <v>0</v>
      </c>
      <c r="AG406" s="90">
        <f t="shared" si="83"/>
        <v>3</v>
      </c>
      <c r="AH406" s="91">
        <f t="shared" si="84"/>
        <v>365.42857142857144</v>
      </c>
      <c r="AI406" s="91">
        <f t="shared" si="82"/>
        <v>1.6207974980453479</v>
      </c>
      <c r="AJ406" s="91" t="e">
        <f t="shared" si="82"/>
        <v>#VALUE!</v>
      </c>
      <c r="AK406" s="91" t="e">
        <f t="shared" si="82"/>
        <v>#VALUE!</v>
      </c>
      <c r="AL406" s="91">
        <f t="shared" si="81"/>
        <v>32.250977326035965</v>
      </c>
      <c r="AM406" s="91">
        <f t="shared" si="81"/>
        <v>1</v>
      </c>
      <c r="AN406" s="91" t="e">
        <f t="shared" si="81"/>
        <v>#VALUE!</v>
      </c>
      <c r="AO406" s="91">
        <f t="shared" si="74"/>
        <v>12743.142857142855</v>
      </c>
      <c r="AP406" s="91">
        <f t="shared" si="75"/>
        <v>4.6478778502724166E-2</v>
      </c>
      <c r="AQ406" s="91" t="e">
        <f t="shared" si="76"/>
        <v>#VALUE!</v>
      </c>
      <c r="AR406" s="91" t="e">
        <f t="shared" si="77"/>
        <v>#VALUE!</v>
      </c>
      <c r="AS406" s="91">
        <f t="shared" si="78"/>
        <v>0.92484473442299509</v>
      </c>
      <c r="AT406" s="91">
        <f t="shared" si="79"/>
        <v>2.8676487074280853E-2</v>
      </c>
      <c r="AU406" s="91" t="e">
        <f t="shared" si="80"/>
        <v>#VALUE!</v>
      </c>
    </row>
    <row r="407" spans="1:47" x14ac:dyDescent="0.3">
      <c r="A407" s="90">
        <v>79</v>
      </c>
      <c r="B407" s="91" t="s">
        <v>4024</v>
      </c>
      <c r="C407" s="91"/>
      <c r="D407" s="91"/>
      <c r="E407" s="91">
        <v>4.6609999999999996</v>
      </c>
      <c r="F407" s="91"/>
      <c r="G407" s="91"/>
      <c r="H407" s="91"/>
      <c r="I407" s="91"/>
      <c r="J407" s="91"/>
      <c r="K407" s="91"/>
      <c r="L407" s="91"/>
      <c r="M407" s="91"/>
      <c r="N407" s="91"/>
      <c r="O407" s="91"/>
      <c r="P407" s="91" t="s">
        <v>87</v>
      </c>
      <c r="Q407" s="91" t="s">
        <v>87</v>
      </c>
      <c r="R407" s="91"/>
      <c r="S407" s="91"/>
      <c r="T407" s="92" t="s">
        <v>87</v>
      </c>
      <c r="U407" s="92" t="s">
        <v>87</v>
      </c>
      <c r="V407" s="92" t="s">
        <v>87</v>
      </c>
      <c r="W407" s="92">
        <v>269033.85714285716</v>
      </c>
      <c r="X407" s="92" t="s">
        <v>87</v>
      </c>
      <c r="Y407" s="92" t="s">
        <v>87</v>
      </c>
      <c r="Z407" s="90">
        <f t="shared" si="85"/>
        <v>1</v>
      </c>
      <c r="AA407" s="118" t="e">
        <v>#DIV/0!</v>
      </c>
      <c r="AB407" s="118" t="e">
        <v>#DIV/0!</v>
      </c>
      <c r="AC407" s="118" t="e">
        <v>#DIV/0!</v>
      </c>
      <c r="AD407" s="118">
        <v>1</v>
      </c>
      <c r="AE407" s="118">
        <v>0</v>
      </c>
      <c r="AF407" s="118">
        <v>0</v>
      </c>
      <c r="AG407" s="90">
        <f t="shared" si="83"/>
        <v>1</v>
      </c>
      <c r="AH407" s="91">
        <f t="shared" si="84"/>
        <v>269033.85714285716</v>
      </c>
      <c r="AI407" s="91" t="e">
        <f t="shared" si="82"/>
        <v>#VALUE!</v>
      </c>
      <c r="AJ407" s="91" t="e">
        <f t="shared" si="82"/>
        <v>#VALUE!</v>
      </c>
      <c r="AK407" s="91" t="e">
        <f t="shared" si="82"/>
        <v>#VALUE!</v>
      </c>
      <c r="AL407" s="91">
        <f t="shared" si="81"/>
        <v>1</v>
      </c>
      <c r="AM407" s="91" t="e">
        <f t="shared" si="81"/>
        <v>#VALUE!</v>
      </c>
      <c r="AN407" s="91" t="e">
        <f t="shared" si="81"/>
        <v>#VALUE!</v>
      </c>
      <c r="AO407" s="91">
        <f t="shared" si="74"/>
        <v>269033.85714285716</v>
      </c>
      <c r="AP407" s="91" t="e">
        <f t="shared" si="75"/>
        <v>#VALUE!</v>
      </c>
      <c r="AQ407" s="91" t="e">
        <f t="shared" si="76"/>
        <v>#VALUE!</v>
      </c>
      <c r="AR407" s="91" t="e">
        <f t="shared" si="77"/>
        <v>#VALUE!</v>
      </c>
      <c r="AS407" s="91">
        <f t="shared" si="78"/>
        <v>1</v>
      </c>
      <c r="AT407" s="91" t="e">
        <f t="shared" si="79"/>
        <v>#VALUE!</v>
      </c>
      <c r="AU407" s="91" t="e">
        <f t="shared" si="80"/>
        <v>#VALUE!</v>
      </c>
    </row>
    <row r="408" spans="1:47" x14ac:dyDescent="0.3">
      <c r="A408" s="90">
        <v>80</v>
      </c>
      <c r="B408" s="91" t="s">
        <v>4025</v>
      </c>
      <c r="C408" s="91"/>
      <c r="D408" s="91"/>
      <c r="E408" s="91">
        <v>4.6639999999999997</v>
      </c>
      <c r="F408" s="91"/>
      <c r="G408" s="91"/>
      <c r="H408" s="91"/>
      <c r="I408" s="91"/>
      <c r="J408" s="91"/>
      <c r="K408" s="91"/>
      <c r="L408" s="91"/>
      <c r="M408" s="91"/>
      <c r="N408" s="91"/>
      <c r="O408" s="91"/>
      <c r="P408" s="91" t="s">
        <v>87</v>
      </c>
      <c r="Q408" s="91">
        <v>11209388.142857144</v>
      </c>
      <c r="R408" s="91">
        <v>3654</v>
      </c>
      <c r="S408" s="91"/>
      <c r="T408" s="92" t="s">
        <v>87</v>
      </c>
      <c r="U408" s="92"/>
      <c r="V408" s="92" t="s">
        <v>87</v>
      </c>
      <c r="W408" s="92" t="s">
        <v>87</v>
      </c>
      <c r="X408" s="92">
        <v>3291570.7142857141</v>
      </c>
      <c r="Y408" s="92"/>
      <c r="Z408" s="90">
        <f t="shared" si="85"/>
        <v>3</v>
      </c>
      <c r="AA408" s="118" t="e">
        <v>#DIV/0!</v>
      </c>
      <c r="AB408" s="118" t="e">
        <v>#DIV/0!</v>
      </c>
      <c r="AC408" s="118" t="e">
        <v>#DIV/0!</v>
      </c>
      <c r="AD408" s="118" t="e">
        <v>#DIV/0!</v>
      </c>
      <c r="AE408" s="118">
        <v>1</v>
      </c>
      <c r="AF408" s="118">
        <v>0</v>
      </c>
      <c r="AG408" s="90">
        <f t="shared" si="83"/>
        <v>1</v>
      </c>
      <c r="AH408" s="91">
        <f t="shared" si="84"/>
        <v>3291570.7142857141</v>
      </c>
      <c r="AI408" s="91" t="e">
        <f t="shared" si="82"/>
        <v>#VALUE!</v>
      </c>
      <c r="AJ408" s="91">
        <f t="shared" si="82"/>
        <v>0</v>
      </c>
      <c r="AK408" s="91" t="e">
        <f t="shared" si="82"/>
        <v>#VALUE!</v>
      </c>
      <c r="AL408" s="91" t="e">
        <f t="shared" si="81"/>
        <v>#VALUE!</v>
      </c>
      <c r="AM408" s="91">
        <f t="shared" si="81"/>
        <v>1</v>
      </c>
      <c r="AN408" s="91">
        <f t="shared" si="81"/>
        <v>0</v>
      </c>
      <c r="AO408" s="91">
        <f t="shared" si="74"/>
        <v>3291570.7142857141</v>
      </c>
      <c r="AP408" s="91" t="e">
        <f t="shared" si="75"/>
        <v>#VALUE!</v>
      </c>
      <c r="AQ408" s="91">
        <f t="shared" si="76"/>
        <v>0</v>
      </c>
      <c r="AR408" s="91" t="e">
        <f t="shared" si="77"/>
        <v>#VALUE!</v>
      </c>
      <c r="AS408" s="91" t="e">
        <f t="shared" si="78"/>
        <v>#VALUE!</v>
      </c>
      <c r="AT408" s="91">
        <f t="shared" si="79"/>
        <v>1</v>
      </c>
      <c r="AU408" s="91">
        <f t="shared" si="80"/>
        <v>0</v>
      </c>
    </row>
    <row r="409" spans="1:47" x14ac:dyDescent="0.3">
      <c r="A409" s="90">
        <v>81</v>
      </c>
      <c r="B409" s="91" t="s">
        <v>4026</v>
      </c>
      <c r="C409" s="91"/>
      <c r="D409" s="91"/>
      <c r="E409" s="91">
        <v>4.6710000000000003</v>
      </c>
      <c r="F409" s="91"/>
      <c r="G409" s="91"/>
      <c r="H409" s="91"/>
      <c r="I409" s="91"/>
      <c r="J409" s="91"/>
      <c r="K409" s="91"/>
      <c r="L409" s="91"/>
      <c r="M409" s="91"/>
      <c r="N409" s="91"/>
      <c r="O409" s="91"/>
      <c r="P409" s="91" t="s">
        <v>87</v>
      </c>
      <c r="Q409" s="91">
        <v>1404153.7142857143</v>
      </c>
      <c r="R409" s="91"/>
      <c r="S409" s="91"/>
      <c r="T409" s="92" t="s">
        <v>87</v>
      </c>
      <c r="U409" s="92"/>
      <c r="V409" s="92"/>
      <c r="W409" s="92"/>
      <c r="X409" s="92"/>
      <c r="Y409" s="92"/>
      <c r="Z409" s="90">
        <f t="shared" si="85"/>
        <v>1</v>
      </c>
      <c r="AA409" s="118" t="e">
        <v>#DIV/0!</v>
      </c>
      <c r="AB409" s="118" t="e">
        <v>#DIV/0!</v>
      </c>
      <c r="AC409" s="118" t="e">
        <v>#DIV/0!</v>
      </c>
      <c r="AD409" s="118" t="e">
        <v>#DIV/0!</v>
      </c>
      <c r="AE409" s="118" t="e">
        <v>#DIV/0!</v>
      </c>
      <c r="AF409" s="118" t="e">
        <v>#DIV/0!</v>
      </c>
      <c r="AG409" s="90">
        <f t="shared" si="83"/>
        <v>0</v>
      </c>
      <c r="AH409" s="91">
        <f t="shared" si="84"/>
        <v>0</v>
      </c>
      <c r="AI409" s="91" t="e">
        <f t="shared" si="82"/>
        <v>#VALUE!</v>
      </c>
      <c r="AJ409" s="91" t="e">
        <f t="shared" si="82"/>
        <v>#DIV/0!</v>
      </c>
      <c r="AK409" s="91" t="e">
        <f t="shared" si="82"/>
        <v>#DIV/0!</v>
      </c>
      <c r="AL409" s="91" t="e">
        <f t="shared" si="81"/>
        <v>#DIV/0!</v>
      </c>
      <c r="AM409" s="91" t="e">
        <f t="shared" si="81"/>
        <v>#DIV/0!</v>
      </c>
      <c r="AN409" s="91" t="e">
        <f t="shared" si="81"/>
        <v>#DIV/0!</v>
      </c>
      <c r="AO409" s="91">
        <f t="shared" si="74"/>
        <v>0</v>
      </c>
      <c r="AP409" s="91" t="e">
        <f t="shared" si="75"/>
        <v>#VALUE!</v>
      </c>
      <c r="AQ409" s="91" t="e">
        <f t="shared" si="76"/>
        <v>#DIV/0!</v>
      </c>
      <c r="AR409" s="91" t="e">
        <f t="shared" si="77"/>
        <v>#DIV/0!</v>
      </c>
      <c r="AS409" s="91" t="e">
        <f t="shared" si="78"/>
        <v>#DIV/0!</v>
      </c>
      <c r="AT409" s="91" t="e">
        <f t="shared" si="79"/>
        <v>#DIV/0!</v>
      </c>
      <c r="AU409" s="91" t="e">
        <f t="shared" si="80"/>
        <v>#DIV/0!</v>
      </c>
    </row>
    <row r="410" spans="1:47" x14ac:dyDescent="0.3">
      <c r="A410" s="90">
        <v>82</v>
      </c>
      <c r="B410" s="91" t="s">
        <v>4027</v>
      </c>
      <c r="C410" s="91"/>
      <c r="D410" s="91"/>
      <c r="E410" s="91">
        <v>4.673</v>
      </c>
      <c r="F410" s="91"/>
      <c r="G410" s="91"/>
      <c r="H410" s="91"/>
      <c r="I410" s="91"/>
      <c r="J410" s="91"/>
      <c r="K410" s="91"/>
      <c r="L410" s="91"/>
      <c r="M410" s="91"/>
      <c r="N410" s="91"/>
      <c r="O410" s="91"/>
      <c r="P410" s="91" t="s">
        <v>87</v>
      </c>
      <c r="Q410" s="91">
        <v>135988.57142857145</v>
      </c>
      <c r="R410" s="91">
        <v>4143.5</v>
      </c>
      <c r="S410" s="91"/>
      <c r="T410" s="92" t="s">
        <v>87</v>
      </c>
      <c r="U410" s="92" t="s">
        <v>87</v>
      </c>
      <c r="V410" s="92">
        <v>1315.7142857142858</v>
      </c>
      <c r="W410" s="92" t="s">
        <v>87</v>
      </c>
      <c r="X410" s="92" t="s">
        <v>87</v>
      </c>
      <c r="Y410" s="92" t="s">
        <v>87</v>
      </c>
      <c r="Z410" s="90">
        <f t="shared" si="85"/>
        <v>3</v>
      </c>
      <c r="AA410" s="118" t="e">
        <v>#DIV/0!</v>
      </c>
      <c r="AB410" s="118" t="e">
        <v>#DIV/0!</v>
      </c>
      <c r="AC410" s="118">
        <v>1</v>
      </c>
      <c r="AD410" s="118">
        <v>0</v>
      </c>
      <c r="AE410" s="118">
        <v>0</v>
      </c>
      <c r="AF410" s="118">
        <v>0</v>
      </c>
      <c r="AG410" s="90">
        <f t="shared" si="83"/>
        <v>1</v>
      </c>
      <c r="AH410" s="91">
        <f t="shared" si="84"/>
        <v>1315.7142857142858</v>
      </c>
      <c r="AI410" s="91" t="e">
        <f t="shared" si="82"/>
        <v>#VALUE!</v>
      </c>
      <c r="AJ410" s="91" t="e">
        <f t="shared" si="82"/>
        <v>#VALUE!</v>
      </c>
      <c r="AK410" s="91">
        <f t="shared" si="82"/>
        <v>1</v>
      </c>
      <c r="AL410" s="91" t="e">
        <f t="shared" si="81"/>
        <v>#VALUE!</v>
      </c>
      <c r="AM410" s="91" t="e">
        <f t="shared" si="81"/>
        <v>#VALUE!</v>
      </c>
      <c r="AN410" s="91" t="e">
        <f t="shared" si="81"/>
        <v>#VALUE!</v>
      </c>
      <c r="AO410" s="91">
        <f t="shared" si="74"/>
        <v>1315.7142857142858</v>
      </c>
      <c r="AP410" s="91" t="e">
        <f t="shared" si="75"/>
        <v>#VALUE!</v>
      </c>
      <c r="AQ410" s="91" t="e">
        <f t="shared" si="76"/>
        <v>#VALUE!</v>
      </c>
      <c r="AR410" s="91">
        <f t="shared" si="77"/>
        <v>1</v>
      </c>
      <c r="AS410" s="91" t="e">
        <f t="shared" si="78"/>
        <v>#VALUE!</v>
      </c>
      <c r="AT410" s="91" t="e">
        <f t="shared" si="79"/>
        <v>#VALUE!</v>
      </c>
      <c r="AU410" s="91" t="e">
        <f t="shared" si="80"/>
        <v>#VALUE!</v>
      </c>
    </row>
    <row r="411" spans="1:47" x14ac:dyDescent="0.3">
      <c r="A411" s="90">
        <v>83</v>
      </c>
      <c r="B411" s="91" t="s">
        <v>4028</v>
      </c>
      <c r="C411" s="91"/>
      <c r="D411" s="91"/>
      <c r="E411" s="91">
        <v>4.7450000000000001</v>
      </c>
      <c r="F411" s="91"/>
      <c r="G411" s="91"/>
      <c r="H411" s="91"/>
      <c r="I411" s="91"/>
      <c r="J411" s="91"/>
      <c r="K411" s="91"/>
      <c r="L411" s="91"/>
      <c r="M411" s="91"/>
      <c r="N411" s="91"/>
      <c r="O411" s="91"/>
      <c r="P411" s="91" t="s">
        <v>87</v>
      </c>
      <c r="Q411" s="91">
        <v>118892.85714285714</v>
      </c>
      <c r="R411" s="91" t="s">
        <v>87</v>
      </c>
      <c r="S411" s="91"/>
      <c r="T411" s="92" t="s">
        <v>87</v>
      </c>
      <c r="U411" s="92" t="s">
        <v>87</v>
      </c>
      <c r="V411" s="92" t="s">
        <v>87</v>
      </c>
      <c r="W411" s="92">
        <v>105398.57142857143</v>
      </c>
      <c r="X411" s="92">
        <v>38062.857142857145</v>
      </c>
      <c r="Y411" s="92" t="s">
        <v>87</v>
      </c>
      <c r="Z411" s="90">
        <f t="shared" si="85"/>
        <v>3</v>
      </c>
      <c r="AA411" s="118" t="e">
        <v>#DIV/0!</v>
      </c>
      <c r="AB411" s="118" t="e">
        <v>#DIV/0!</v>
      </c>
      <c r="AC411" s="118" t="e">
        <v>#DIV/0!</v>
      </c>
      <c r="AD411" s="118">
        <v>1</v>
      </c>
      <c r="AE411" s="118">
        <v>0.5</v>
      </c>
      <c r="AF411" s="118">
        <v>0</v>
      </c>
      <c r="AG411" s="90">
        <f t="shared" si="83"/>
        <v>2</v>
      </c>
      <c r="AH411" s="91">
        <f t="shared" si="84"/>
        <v>38062.857142857145</v>
      </c>
      <c r="AI411" s="91" t="e">
        <f t="shared" si="82"/>
        <v>#VALUE!</v>
      </c>
      <c r="AJ411" s="91" t="e">
        <f t="shared" si="82"/>
        <v>#VALUE!</v>
      </c>
      <c r="AK411" s="91" t="e">
        <f t="shared" si="82"/>
        <v>#VALUE!</v>
      </c>
      <c r="AL411" s="91">
        <f t="shared" si="81"/>
        <v>2.7690662062753342</v>
      </c>
      <c r="AM411" s="91">
        <f t="shared" si="81"/>
        <v>1</v>
      </c>
      <c r="AN411" s="91" t="e">
        <f t="shared" si="81"/>
        <v>#VALUE!</v>
      </c>
      <c r="AO411" s="91">
        <f t="shared" si="74"/>
        <v>143461.42857142858</v>
      </c>
      <c r="AP411" s="91" t="e">
        <f t="shared" si="75"/>
        <v>#VALUE!</v>
      </c>
      <c r="AQ411" s="91" t="e">
        <f t="shared" si="76"/>
        <v>#VALUE!</v>
      </c>
      <c r="AR411" s="91" t="e">
        <f t="shared" si="77"/>
        <v>#VALUE!</v>
      </c>
      <c r="AS411" s="91">
        <f t="shared" si="78"/>
        <v>0.7346822938968165</v>
      </c>
      <c r="AT411" s="91">
        <f t="shared" si="79"/>
        <v>0.26531770610318356</v>
      </c>
      <c r="AU411" s="91" t="e">
        <f t="shared" si="80"/>
        <v>#VALUE!</v>
      </c>
    </row>
    <row r="412" spans="1:47" x14ac:dyDescent="0.3">
      <c r="A412" s="90">
        <v>84</v>
      </c>
      <c r="B412" s="91" t="s">
        <v>4029</v>
      </c>
      <c r="C412" s="91"/>
      <c r="D412" s="91"/>
      <c r="E412" s="91">
        <v>4.7469999999999999</v>
      </c>
      <c r="F412" s="91"/>
      <c r="G412" s="91"/>
      <c r="H412" s="91"/>
      <c r="I412" s="91"/>
      <c r="J412" s="91"/>
      <c r="K412" s="91"/>
      <c r="L412" s="91"/>
      <c r="M412" s="91"/>
      <c r="N412" s="91"/>
      <c r="O412" s="91"/>
      <c r="P412" s="91" t="s">
        <v>87</v>
      </c>
      <c r="Q412" s="91">
        <v>2453800</v>
      </c>
      <c r="R412" s="91" t="s">
        <v>87</v>
      </c>
      <c r="S412" s="91"/>
      <c r="T412" s="92" t="s">
        <v>87</v>
      </c>
      <c r="U412" s="92" t="s">
        <v>87</v>
      </c>
      <c r="V412" s="92" t="s">
        <v>87</v>
      </c>
      <c r="W412" s="92">
        <v>552</v>
      </c>
      <c r="X412" s="92" t="s">
        <v>87</v>
      </c>
      <c r="Y412" s="92" t="s">
        <v>87</v>
      </c>
      <c r="Z412" s="90">
        <f t="shared" si="85"/>
        <v>2</v>
      </c>
      <c r="AA412" s="118" t="e">
        <v>#DIV/0!</v>
      </c>
      <c r="AB412" s="118" t="e">
        <v>#DIV/0!</v>
      </c>
      <c r="AC412" s="118" t="e">
        <v>#DIV/0!</v>
      </c>
      <c r="AD412" s="118">
        <v>1</v>
      </c>
      <c r="AE412" s="118">
        <v>0</v>
      </c>
      <c r="AF412" s="118">
        <v>0</v>
      </c>
      <c r="AG412" s="90">
        <f t="shared" si="83"/>
        <v>1</v>
      </c>
      <c r="AH412" s="91">
        <f t="shared" si="84"/>
        <v>552</v>
      </c>
      <c r="AI412" s="91" t="e">
        <f t="shared" si="82"/>
        <v>#VALUE!</v>
      </c>
      <c r="AJ412" s="91" t="e">
        <f t="shared" si="82"/>
        <v>#VALUE!</v>
      </c>
      <c r="AK412" s="91" t="e">
        <f t="shared" si="82"/>
        <v>#VALUE!</v>
      </c>
      <c r="AL412" s="91">
        <f t="shared" si="81"/>
        <v>1</v>
      </c>
      <c r="AM412" s="91" t="e">
        <f t="shared" si="81"/>
        <v>#VALUE!</v>
      </c>
      <c r="AN412" s="91" t="e">
        <f t="shared" si="81"/>
        <v>#VALUE!</v>
      </c>
      <c r="AO412" s="91">
        <f t="shared" si="74"/>
        <v>552</v>
      </c>
      <c r="AP412" s="91" t="e">
        <f t="shared" si="75"/>
        <v>#VALUE!</v>
      </c>
      <c r="AQ412" s="91" t="e">
        <f t="shared" si="76"/>
        <v>#VALUE!</v>
      </c>
      <c r="AR412" s="91" t="e">
        <f t="shared" si="77"/>
        <v>#VALUE!</v>
      </c>
      <c r="AS412" s="91">
        <f t="shared" si="78"/>
        <v>1</v>
      </c>
      <c r="AT412" s="91" t="e">
        <f t="shared" si="79"/>
        <v>#VALUE!</v>
      </c>
      <c r="AU412" s="91" t="e">
        <f t="shared" si="80"/>
        <v>#VALUE!</v>
      </c>
    </row>
    <row r="413" spans="1:47" x14ac:dyDescent="0.3">
      <c r="A413" s="90">
        <v>85</v>
      </c>
      <c r="B413" s="91" t="s">
        <v>4030</v>
      </c>
      <c r="C413" s="91"/>
      <c r="D413" s="91"/>
      <c r="E413" s="91">
        <v>4.7569999999999997</v>
      </c>
      <c r="F413" s="91"/>
      <c r="G413" s="91"/>
      <c r="H413" s="91"/>
      <c r="I413" s="91"/>
      <c r="J413" s="91"/>
      <c r="K413" s="91"/>
      <c r="L413" s="91"/>
      <c r="M413" s="91"/>
      <c r="N413" s="91"/>
      <c r="O413" s="91"/>
      <c r="P413" s="91" t="s">
        <v>87</v>
      </c>
      <c r="Q413" s="91">
        <v>121223.71428571429</v>
      </c>
      <c r="R413" s="91"/>
      <c r="S413" s="91"/>
      <c r="T413" s="92" t="s">
        <v>87</v>
      </c>
      <c r="U413" s="92"/>
      <c r="V413" s="92">
        <v>23254</v>
      </c>
      <c r="W413" s="92" t="s">
        <v>87</v>
      </c>
      <c r="X413" s="92"/>
      <c r="Y413" s="92" t="s">
        <v>87</v>
      </c>
      <c r="Z413" s="90">
        <f t="shared" si="85"/>
        <v>2</v>
      </c>
      <c r="AA413" s="118" t="e">
        <v>#DIV/0!</v>
      </c>
      <c r="AB413" s="118" t="e">
        <v>#DIV/0!</v>
      </c>
      <c r="AC413" s="118">
        <v>1</v>
      </c>
      <c r="AD413" s="118">
        <v>0</v>
      </c>
      <c r="AE413" s="118">
        <v>0</v>
      </c>
      <c r="AF413" s="118">
        <v>0</v>
      </c>
      <c r="AG413" s="90">
        <f t="shared" si="83"/>
        <v>1</v>
      </c>
      <c r="AH413" s="91">
        <f t="shared" si="84"/>
        <v>23254</v>
      </c>
      <c r="AI413" s="91" t="e">
        <f t="shared" si="82"/>
        <v>#VALUE!</v>
      </c>
      <c r="AJ413" s="91">
        <f t="shared" si="82"/>
        <v>0</v>
      </c>
      <c r="AK413" s="91">
        <f t="shared" si="82"/>
        <v>1</v>
      </c>
      <c r="AL413" s="91" t="e">
        <f t="shared" si="81"/>
        <v>#VALUE!</v>
      </c>
      <c r="AM413" s="91">
        <f t="shared" si="81"/>
        <v>0</v>
      </c>
      <c r="AN413" s="91" t="e">
        <f t="shared" si="81"/>
        <v>#VALUE!</v>
      </c>
      <c r="AO413" s="91">
        <f t="shared" si="74"/>
        <v>23254</v>
      </c>
      <c r="AP413" s="91" t="e">
        <f t="shared" si="75"/>
        <v>#VALUE!</v>
      </c>
      <c r="AQ413" s="91">
        <f t="shared" si="76"/>
        <v>0</v>
      </c>
      <c r="AR413" s="91">
        <f t="shared" si="77"/>
        <v>1</v>
      </c>
      <c r="AS413" s="91" t="e">
        <f t="shared" si="78"/>
        <v>#VALUE!</v>
      </c>
      <c r="AT413" s="91">
        <f t="shared" si="79"/>
        <v>0</v>
      </c>
      <c r="AU413" s="91" t="e">
        <f t="shared" si="80"/>
        <v>#VALUE!</v>
      </c>
    </row>
    <row r="414" spans="1:47" x14ac:dyDescent="0.3">
      <c r="A414" s="90">
        <v>86</v>
      </c>
      <c r="B414" s="91" t="s">
        <v>4031</v>
      </c>
      <c r="C414" s="91"/>
      <c r="D414" s="91"/>
      <c r="E414" s="91">
        <v>4.7880000000000003</v>
      </c>
      <c r="F414" s="91"/>
      <c r="G414" s="91"/>
      <c r="H414" s="91"/>
      <c r="I414" s="91"/>
      <c r="J414" s="91"/>
      <c r="K414" s="91"/>
      <c r="L414" s="91"/>
      <c r="M414" s="91"/>
      <c r="N414" s="91"/>
      <c r="O414" s="91"/>
      <c r="P414" s="91" t="s">
        <v>87</v>
      </c>
      <c r="Q414" s="91">
        <v>56888.642857142855</v>
      </c>
      <c r="R414" s="91">
        <v>145173</v>
      </c>
      <c r="S414" s="91"/>
      <c r="T414" s="92" t="s">
        <v>87</v>
      </c>
      <c r="U414" s="92"/>
      <c r="V414" s="92"/>
      <c r="W414" s="92">
        <v>531788.64285714284</v>
      </c>
      <c r="X414" s="92">
        <v>208609.78571428571</v>
      </c>
      <c r="Y414" s="92">
        <v>61451.21428571429</v>
      </c>
      <c r="Z414" s="90">
        <f t="shared" si="85"/>
        <v>5</v>
      </c>
      <c r="AA414" s="118" t="e">
        <v>#DIV/0!</v>
      </c>
      <c r="AB414" s="118" t="e">
        <v>#DIV/0!</v>
      </c>
      <c r="AC414" s="118" t="e">
        <v>#DIV/0!</v>
      </c>
      <c r="AD414" s="118">
        <v>1</v>
      </c>
      <c r="AE414" s="118">
        <v>0.5</v>
      </c>
      <c r="AF414" s="118">
        <v>0.33333333333333331</v>
      </c>
      <c r="AG414" s="90">
        <f t="shared" si="83"/>
        <v>3</v>
      </c>
      <c r="AH414" s="91">
        <f t="shared" si="84"/>
        <v>61451.21428571429</v>
      </c>
      <c r="AI414" s="91" t="e">
        <f t="shared" si="82"/>
        <v>#VALUE!</v>
      </c>
      <c r="AJ414" s="91">
        <f t="shared" si="82"/>
        <v>0</v>
      </c>
      <c r="AK414" s="91">
        <f t="shared" si="82"/>
        <v>0</v>
      </c>
      <c r="AL414" s="91">
        <f t="shared" si="81"/>
        <v>8.6538345749299381</v>
      </c>
      <c r="AM414" s="91">
        <f t="shared" si="81"/>
        <v>3.3947219455154318</v>
      </c>
      <c r="AN414" s="91">
        <f t="shared" si="81"/>
        <v>1</v>
      </c>
      <c r="AO414" s="91">
        <f t="shared" si="74"/>
        <v>801849.64285714284</v>
      </c>
      <c r="AP414" s="91" t="e">
        <f t="shared" si="75"/>
        <v>#VALUE!</v>
      </c>
      <c r="AQ414" s="91">
        <f t="shared" si="76"/>
        <v>0</v>
      </c>
      <c r="AR414" s="91">
        <f t="shared" si="77"/>
        <v>0</v>
      </c>
      <c r="AS414" s="91">
        <f t="shared" si="78"/>
        <v>0.66320244399221617</v>
      </c>
      <c r="AT414" s="91">
        <f t="shared" si="79"/>
        <v>0.26016072660576284</v>
      </c>
      <c r="AU414" s="91">
        <f t="shared" si="80"/>
        <v>7.6636829402020962E-2</v>
      </c>
    </row>
    <row r="415" spans="1:47" x14ac:dyDescent="0.3">
      <c r="A415" s="90">
        <v>87</v>
      </c>
      <c r="B415" s="91" t="s">
        <v>4032</v>
      </c>
      <c r="C415" s="91"/>
      <c r="D415" s="91"/>
      <c r="E415" s="91">
        <v>4.79</v>
      </c>
      <c r="F415" s="91"/>
      <c r="G415" s="91"/>
      <c r="H415" s="91"/>
      <c r="I415" s="91"/>
      <c r="J415" s="91"/>
      <c r="K415" s="91"/>
      <c r="L415" s="91"/>
      <c r="M415" s="91"/>
      <c r="N415" s="91"/>
      <c r="O415" s="91"/>
      <c r="P415" s="91" t="s">
        <v>87</v>
      </c>
      <c r="Q415" s="91">
        <v>33574.285714285717</v>
      </c>
      <c r="R415" s="91">
        <v>50454.5</v>
      </c>
      <c r="S415" s="91"/>
      <c r="T415" s="92">
        <v>8390.8571428571431</v>
      </c>
      <c r="U415" s="92">
        <v>1066.8571428571429</v>
      </c>
      <c r="V415" s="92">
        <v>2939.4285714285716</v>
      </c>
      <c r="W415" s="92">
        <v>136163.14285714287</v>
      </c>
      <c r="X415" s="92">
        <v>49628.571428571428</v>
      </c>
      <c r="Y415" s="92">
        <v>10119.428571428571</v>
      </c>
      <c r="Z415" s="90">
        <f t="shared" si="85"/>
        <v>8</v>
      </c>
      <c r="AA415" s="118">
        <v>1</v>
      </c>
      <c r="AB415" s="118">
        <v>0.5</v>
      </c>
      <c r="AC415" s="118">
        <v>0.33333333333333331</v>
      </c>
      <c r="AD415" s="118">
        <v>0.25</v>
      </c>
      <c r="AE415" s="118">
        <v>0.2</v>
      </c>
      <c r="AF415" s="118">
        <v>0.16666666666666666</v>
      </c>
      <c r="AG415" s="90">
        <f t="shared" si="83"/>
        <v>6</v>
      </c>
      <c r="AH415" s="91">
        <f t="shared" si="84"/>
        <v>1066.8571428571429</v>
      </c>
      <c r="AI415" s="91">
        <f t="shared" si="82"/>
        <v>7.8650241028387784</v>
      </c>
      <c r="AJ415" s="91">
        <f t="shared" si="82"/>
        <v>1</v>
      </c>
      <c r="AK415" s="91">
        <f t="shared" si="82"/>
        <v>2.7552222817354046</v>
      </c>
      <c r="AL415" s="91">
        <f t="shared" si="81"/>
        <v>127.63015532940547</v>
      </c>
      <c r="AM415" s="91">
        <f t="shared" si="81"/>
        <v>46.51847884306374</v>
      </c>
      <c r="AN415" s="91">
        <f t="shared" si="81"/>
        <v>9.4852704874129614</v>
      </c>
      <c r="AO415" s="91">
        <f t="shared" si="74"/>
        <v>208308.28571428574</v>
      </c>
      <c r="AP415" s="91">
        <f t="shared" si="75"/>
        <v>4.0280957207655135E-2</v>
      </c>
      <c r="AQ415" s="91">
        <f t="shared" si="76"/>
        <v>5.1215300399545171E-3</v>
      </c>
      <c r="AR415" s="91">
        <f t="shared" si="77"/>
        <v>1.4110953682659903E-2</v>
      </c>
      <c r="AS415" s="91">
        <f t="shared" si="78"/>
        <v>0.65366167452361124</v>
      </c>
      <c r="AT415" s="91">
        <f t="shared" si="79"/>
        <v>0.23824578680773958</v>
      </c>
      <c r="AU415" s="91">
        <f t="shared" si="80"/>
        <v>4.8579097738379505E-2</v>
      </c>
    </row>
    <row r="416" spans="1:47" x14ac:dyDescent="0.3">
      <c r="A416" s="90">
        <v>88</v>
      </c>
      <c r="B416" s="91" t="s">
        <v>4033</v>
      </c>
      <c r="C416" s="91"/>
      <c r="D416" s="91"/>
      <c r="E416" s="91">
        <v>4.8040000000000003</v>
      </c>
      <c r="F416" s="91"/>
      <c r="G416" s="91"/>
      <c r="H416" s="91"/>
      <c r="I416" s="91"/>
      <c r="J416" s="91"/>
      <c r="K416" s="91"/>
      <c r="L416" s="91"/>
      <c r="M416" s="91"/>
      <c r="N416" s="91"/>
      <c r="O416" s="91"/>
      <c r="P416" s="91" t="s">
        <v>87</v>
      </c>
      <c r="Q416" s="91">
        <v>117448.57142857143</v>
      </c>
      <c r="R416" s="91" t="s">
        <v>87</v>
      </c>
      <c r="S416" s="91"/>
      <c r="T416" s="92" t="s">
        <v>87</v>
      </c>
      <c r="U416" s="92" t="s">
        <v>87</v>
      </c>
      <c r="V416" s="92">
        <v>1619.1428571428571</v>
      </c>
      <c r="W416" s="92">
        <v>30264.857142857141</v>
      </c>
      <c r="X416" s="92">
        <v>1611058.5714285714</v>
      </c>
      <c r="Y416" s="92" t="s">
        <v>87</v>
      </c>
      <c r="Z416" s="90">
        <f t="shared" si="85"/>
        <v>4</v>
      </c>
      <c r="AA416" s="118" t="e">
        <v>#DIV/0!</v>
      </c>
      <c r="AB416" s="118" t="e">
        <v>#DIV/0!</v>
      </c>
      <c r="AC416" s="118">
        <v>1</v>
      </c>
      <c r="AD416" s="118">
        <v>0.5</v>
      </c>
      <c r="AE416" s="118">
        <v>0.33333333333333331</v>
      </c>
      <c r="AF416" s="118">
        <v>0</v>
      </c>
      <c r="AG416" s="90">
        <f t="shared" si="83"/>
        <v>3</v>
      </c>
      <c r="AH416" s="91">
        <f t="shared" si="84"/>
        <v>1619.1428571428571</v>
      </c>
      <c r="AI416" s="91" t="e">
        <f t="shared" si="82"/>
        <v>#VALUE!</v>
      </c>
      <c r="AJ416" s="91" t="e">
        <f t="shared" si="82"/>
        <v>#VALUE!</v>
      </c>
      <c r="AK416" s="91">
        <f t="shared" si="82"/>
        <v>1</v>
      </c>
      <c r="AL416" s="91">
        <f t="shared" si="81"/>
        <v>18.691900476442562</v>
      </c>
      <c r="AM416" s="91">
        <f t="shared" si="81"/>
        <v>995.00705840832893</v>
      </c>
      <c r="AN416" s="91" t="e">
        <f t="shared" si="81"/>
        <v>#VALUE!</v>
      </c>
      <c r="AO416" s="91">
        <f t="shared" si="74"/>
        <v>1642942.5714285714</v>
      </c>
      <c r="AP416" s="91" t="e">
        <f t="shared" si="75"/>
        <v>#VALUE!</v>
      </c>
      <c r="AQ416" s="91" t="e">
        <f t="shared" si="76"/>
        <v>#VALUE!</v>
      </c>
      <c r="AR416" s="91">
        <f t="shared" si="77"/>
        <v>9.8551397066482969E-4</v>
      </c>
      <c r="AS416" s="91">
        <f t="shared" si="78"/>
        <v>1.8421129057810733E-2</v>
      </c>
      <c r="AT416" s="91">
        <f t="shared" si="79"/>
        <v>0.98059335697152439</v>
      </c>
      <c r="AU416" s="91" t="e">
        <f t="shared" si="80"/>
        <v>#VALUE!</v>
      </c>
    </row>
    <row r="417" spans="1:47" x14ac:dyDescent="0.3">
      <c r="A417" s="90">
        <v>89</v>
      </c>
      <c r="B417" s="91" t="s">
        <v>4034</v>
      </c>
      <c r="C417" s="91"/>
      <c r="D417" s="91"/>
      <c r="E417" s="91">
        <v>4.8239999999999998</v>
      </c>
      <c r="F417" s="91"/>
      <c r="G417" s="91"/>
      <c r="H417" s="91"/>
      <c r="I417" s="91"/>
      <c r="J417" s="91"/>
      <c r="K417" s="91"/>
      <c r="L417" s="91"/>
      <c r="M417" s="91"/>
      <c r="N417" s="91"/>
      <c r="O417" s="91"/>
      <c r="P417" s="91" t="s">
        <v>87</v>
      </c>
      <c r="Q417" s="91">
        <v>1243050.2857142857</v>
      </c>
      <c r="R417" s="91">
        <v>6512.5</v>
      </c>
      <c r="S417" s="91"/>
      <c r="T417" s="92" t="s">
        <v>87</v>
      </c>
      <c r="U417" s="92" t="s">
        <v>87</v>
      </c>
      <c r="V417" s="92" t="s">
        <v>87</v>
      </c>
      <c r="W417" s="92">
        <v>301249.42857142858</v>
      </c>
      <c r="X417" s="92" t="s">
        <v>87</v>
      </c>
      <c r="Y417" s="92" t="s">
        <v>87</v>
      </c>
      <c r="Z417" s="90">
        <f t="shared" si="85"/>
        <v>3</v>
      </c>
      <c r="AA417" s="118" t="e">
        <v>#DIV/0!</v>
      </c>
      <c r="AB417" s="118" t="e">
        <v>#DIV/0!</v>
      </c>
      <c r="AC417" s="118" t="e">
        <v>#DIV/0!</v>
      </c>
      <c r="AD417" s="118">
        <v>1</v>
      </c>
      <c r="AE417" s="118">
        <v>0</v>
      </c>
      <c r="AF417" s="118">
        <v>0</v>
      </c>
      <c r="AG417" s="90">
        <f t="shared" si="83"/>
        <v>1</v>
      </c>
      <c r="AH417" s="91">
        <f t="shared" si="84"/>
        <v>301249.42857142858</v>
      </c>
      <c r="AI417" s="91" t="e">
        <f t="shared" si="82"/>
        <v>#VALUE!</v>
      </c>
      <c r="AJ417" s="91" t="e">
        <f t="shared" si="82"/>
        <v>#VALUE!</v>
      </c>
      <c r="AK417" s="91" t="e">
        <f t="shared" si="82"/>
        <v>#VALUE!</v>
      </c>
      <c r="AL417" s="91">
        <f t="shared" si="81"/>
        <v>1</v>
      </c>
      <c r="AM417" s="91" t="e">
        <f t="shared" si="81"/>
        <v>#VALUE!</v>
      </c>
      <c r="AN417" s="91" t="e">
        <f t="shared" si="81"/>
        <v>#VALUE!</v>
      </c>
      <c r="AO417" s="91">
        <f t="shared" si="74"/>
        <v>301249.42857142858</v>
      </c>
      <c r="AP417" s="91" t="e">
        <f t="shared" si="75"/>
        <v>#VALUE!</v>
      </c>
      <c r="AQ417" s="91" t="e">
        <f t="shared" si="76"/>
        <v>#VALUE!</v>
      </c>
      <c r="AR417" s="91" t="e">
        <f t="shared" si="77"/>
        <v>#VALUE!</v>
      </c>
      <c r="AS417" s="91">
        <f t="shared" si="78"/>
        <v>1</v>
      </c>
      <c r="AT417" s="91" t="e">
        <f t="shared" si="79"/>
        <v>#VALUE!</v>
      </c>
      <c r="AU417" s="91" t="e">
        <f t="shared" si="80"/>
        <v>#VALUE!</v>
      </c>
    </row>
    <row r="418" spans="1:47" x14ac:dyDescent="0.3">
      <c r="A418" s="90">
        <v>90</v>
      </c>
      <c r="B418" s="91" t="s">
        <v>4035</v>
      </c>
      <c r="C418" s="91"/>
      <c r="D418" s="91"/>
      <c r="E418" s="91">
        <v>4.8259999999999996</v>
      </c>
      <c r="F418" s="91"/>
      <c r="G418" s="91"/>
      <c r="H418" s="91"/>
      <c r="I418" s="91"/>
      <c r="J418" s="91"/>
      <c r="K418" s="91"/>
      <c r="L418" s="91"/>
      <c r="M418" s="91"/>
      <c r="N418" s="91"/>
      <c r="O418" s="91"/>
      <c r="P418" s="91" t="s">
        <v>87</v>
      </c>
      <c r="Q418" s="91">
        <v>2265745.7142857146</v>
      </c>
      <c r="R418" s="91">
        <v>277622.5</v>
      </c>
      <c r="S418" s="91"/>
      <c r="T418" s="92" t="s">
        <v>87</v>
      </c>
      <c r="U418" s="92" t="s">
        <v>87</v>
      </c>
      <c r="V418" s="92" t="s">
        <v>87</v>
      </c>
      <c r="W418" s="92">
        <v>3611465.7142857141</v>
      </c>
      <c r="X418" s="92">
        <v>6749481.4285714282</v>
      </c>
      <c r="Y418" s="92">
        <v>302712</v>
      </c>
      <c r="Z418" s="90">
        <f t="shared" si="85"/>
        <v>5</v>
      </c>
      <c r="AA418" s="118" t="e">
        <v>#DIV/0!</v>
      </c>
      <c r="AB418" s="118" t="e">
        <v>#DIV/0!</v>
      </c>
      <c r="AC418" s="118" t="e">
        <v>#DIV/0!</v>
      </c>
      <c r="AD418" s="118">
        <v>1</v>
      </c>
      <c r="AE418" s="118">
        <v>0.5</v>
      </c>
      <c r="AF418" s="118">
        <v>0.33333333333333331</v>
      </c>
      <c r="AG418" s="90">
        <f t="shared" si="83"/>
        <v>3</v>
      </c>
      <c r="AH418" s="91">
        <f t="shared" si="84"/>
        <v>302712</v>
      </c>
      <c r="AI418" s="91" t="e">
        <f t="shared" si="82"/>
        <v>#VALUE!</v>
      </c>
      <c r="AJ418" s="91" t="e">
        <f t="shared" si="82"/>
        <v>#VALUE!</v>
      </c>
      <c r="AK418" s="91" t="e">
        <f t="shared" si="82"/>
        <v>#VALUE!</v>
      </c>
      <c r="AL418" s="91">
        <f t="shared" si="81"/>
        <v>11.930368516232306</v>
      </c>
      <c r="AM418" s="91">
        <f t="shared" si="81"/>
        <v>22.296709177605869</v>
      </c>
      <c r="AN418" s="91">
        <f t="shared" si="81"/>
        <v>1</v>
      </c>
      <c r="AO418" s="91">
        <f t="shared" si="74"/>
        <v>10663659.142857142</v>
      </c>
      <c r="AP418" s="91" t="e">
        <f t="shared" si="75"/>
        <v>#VALUE!</v>
      </c>
      <c r="AQ418" s="91" t="e">
        <f t="shared" si="76"/>
        <v>#VALUE!</v>
      </c>
      <c r="AR418" s="91" t="e">
        <f t="shared" si="77"/>
        <v>#VALUE!</v>
      </c>
      <c r="AS418" s="91">
        <f t="shared" si="78"/>
        <v>0.33867040064805415</v>
      </c>
      <c r="AT418" s="91">
        <f t="shared" si="79"/>
        <v>0.63294234541362338</v>
      </c>
      <c r="AU418" s="91">
        <f t="shared" si="80"/>
        <v>2.8387253938322487E-2</v>
      </c>
    </row>
    <row r="419" spans="1:47" x14ac:dyDescent="0.3">
      <c r="A419" s="90">
        <v>91</v>
      </c>
      <c r="B419" s="91" t="s">
        <v>4036</v>
      </c>
      <c r="C419" s="91"/>
      <c r="D419" s="91"/>
      <c r="E419" s="91">
        <v>4.8330000000000002</v>
      </c>
      <c r="F419" s="91"/>
      <c r="G419" s="91"/>
      <c r="H419" s="91"/>
      <c r="I419" s="91"/>
      <c r="J419" s="91"/>
      <c r="K419" s="91"/>
      <c r="L419" s="91"/>
      <c r="M419" s="91"/>
      <c r="N419" s="91"/>
      <c r="O419" s="91"/>
      <c r="P419" s="91" t="s">
        <v>87</v>
      </c>
      <c r="Q419" s="91">
        <v>2337045.7142857146</v>
      </c>
      <c r="R419" s="91">
        <v>4748.5</v>
      </c>
      <c r="S419" s="91"/>
      <c r="T419" s="92" t="s">
        <v>87</v>
      </c>
      <c r="U419" s="92" t="s">
        <v>87</v>
      </c>
      <c r="V419" s="92" t="s">
        <v>87</v>
      </c>
      <c r="W419" s="92" t="s">
        <v>87</v>
      </c>
      <c r="X419" s="92" t="s">
        <v>87</v>
      </c>
      <c r="Y419" s="92" t="s">
        <v>87</v>
      </c>
      <c r="Z419" s="90">
        <f t="shared" si="85"/>
        <v>2</v>
      </c>
      <c r="AA419" s="118" t="e">
        <v>#DIV/0!</v>
      </c>
      <c r="AB419" s="118" t="e">
        <v>#DIV/0!</v>
      </c>
      <c r="AC419" s="118" t="e">
        <v>#DIV/0!</v>
      </c>
      <c r="AD419" s="118" t="e">
        <v>#DIV/0!</v>
      </c>
      <c r="AE419" s="118" t="e">
        <v>#DIV/0!</v>
      </c>
      <c r="AF419" s="118" t="e">
        <v>#DIV/0!</v>
      </c>
      <c r="AG419" s="90">
        <f t="shared" si="83"/>
        <v>0</v>
      </c>
      <c r="AH419" s="91">
        <f t="shared" si="84"/>
        <v>0</v>
      </c>
      <c r="AI419" s="91" t="e">
        <f t="shared" si="82"/>
        <v>#VALUE!</v>
      </c>
      <c r="AJ419" s="91" t="e">
        <f t="shared" si="82"/>
        <v>#VALUE!</v>
      </c>
      <c r="AK419" s="91" t="e">
        <f t="shared" si="82"/>
        <v>#VALUE!</v>
      </c>
      <c r="AL419" s="91" t="e">
        <f t="shared" si="81"/>
        <v>#VALUE!</v>
      </c>
      <c r="AM419" s="91" t="e">
        <f t="shared" si="81"/>
        <v>#VALUE!</v>
      </c>
      <c r="AN419" s="91" t="e">
        <f t="shared" si="81"/>
        <v>#VALUE!</v>
      </c>
      <c r="AO419" s="91">
        <f t="shared" si="74"/>
        <v>0</v>
      </c>
      <c r="AP419" s="91" t="e">
        <f t="shared" si="75"/>
        <v>#VALUE!</v>
      </c>
      <c r="AQ419" s="91" t="e">
        <f t="shared" si="76"/>
        <v>#VALUE!</v>
      </c>
      <c r="AR419" s="91" t="e">
        <f t="shared" si="77"/>
        <v>#VALUE!</v>
      </c>
      <c r="AS419" s="91" t="e">
        <f t="shared" si="78"/>
        <v>#VALUE!</v>
      </c>
      <c r="AT419" s="91" t="e">
        <f t="shared" si="79"/>
        <v>#VALUE!</v>
      </c>
      <c r="AU419" s="91" t="e">
        <f t="shared" si="80"/>
        <v>#VALUE!</v>
      </c>
    </row>
    <row r="420" spans="1:47" x14ac:dyDescent="0.3">
      <c r="A420" s="90">
        <v>92</v>
      </c>
      <c r="B420" s="91" t="s">
        <v>4037</v>
      </c>
      <c r="C420" s="91"/>
      <c r="D420" s="91"/>
      <c r="E420" s="91">
        <v>4.8470000000000004</v>
      </c>
      <c r="F420" s="91"/>
      <c r="G420" s="91"/>
      <c r="H420" s="91"/>
      <c r="I420" s="91"/>
      <c r="J420" s="91"/>
      <c r="K420" s="91"/>
      <c r="L420" s="91"/>
      <c r="M420" s="91"/>
      <c r="N420" s="91"/>
      <c r="O420" s="91"/>
      <c r="P420" s="91" t="s">
        <v>87</v>
      </c>
      <c r="Q420" s="91">
        <v>347660</v>
      </c>
      <c r="R420" s="91"/>
      <c r="S420" s="91"/>
      <c r="T420" s="92" t="s">
        <v>87</v>
      </c>
      <c r="U420" s="92"/>
      <c r="V420" s="92"/>
      <c r="W420" s="92"/>
      <c r="X420" s="92">
        <v>151852.28571428571</v>
      </c>
      <c r="Y420" s="92"/>
      <c r="Z420" s="90">
        <f t="shared" si="85"/>
        <v>2</v>
      </c>
      <c r="AA420" s="118" t="e">
        <v>#DIV/0!</v>
      </c>
      <c r="AB420" s="118" t="e">
        <v>#DIV/0!</v>
      </c>
      <c r="AC420" s="118" t="e">
        <v>#DIV/0!</v>
      </c>
      <c r="AD420" s="118" t="e">
        <v>#DIV/0!</v>
      </c>
      <c r="AE420" s="118">
        <v>1</v>
      </c>
      <c r="AF420" s="118">
        <v>0</v>
      </c>
      <c r="AG420" s="90">
        <f t="shared" si="83"/>
        <v>1</v>
      </c>
      <c r="AH420" s="91">
        <f t="shared" si="84"/>
        <v>151852.28571428571</v>
      </c>
      <c r="AI420" s="91" t="e">
        <f t="shared" si="82"/>
        <v>#VALUE!</v>
      </c>
      <c r="AJ420" s="91">
        <f t="shared" si="82"/>
        <v>0</v>
      </c>
      <c r="AK420" s="91">
        <f t="shared" si="82"/>
        <v>0</v>
      </c>
      <c r="AL420" s="91">
        <f t="shared" si="81"/>
        <v>0</v>
      </c>
      <c r="AM420" s="91">
        <f t="shared" si="81"/>
        <v>1</v>
      </c>
      <c r="AN420" s="91">
        <f t="shared" si="81"/>
        <v>0</v>
      </c>
      <c r="AO420" s="91">
        <f t="shared" si="74"/>
        <v>151852.28571428571</v>
      </c>
      <c r="AP420" s="91" t="e">
        <f t="shared" si="75"/>
        <v>#VALUE!</v>
      </c>
      <c r="AQ420" s="91">
        <f t="shared" si="76"/>
        <v>0</v>
      </c>
      <c r="AR420" s="91">
        <f t="shared" si="77"/>
        <v>0</v>
      </c>
      <c r="AS420" s="91">
        <f t="shared" si="78"/>
        <v>0</v>
      </c>
      <c r="AT420" s="91">
        <f t="shared" si="79"/>
        <v>1</v>
      </c>
      <c r="AU420" s="91">
        <f t="shared" si="80"/>
        <v>0</v>
      </c>
    </row>
    <row r="421" spans="1:47" x14ac:dyDescent="0.3">
      <c r="A421" s="90">
        <v>93</v>
      </c>
      <c r="B421" s="91" t="s">
        <v>4038</v>
      </c>
      <c r="C421" s="91"/>
      <c r="D421" s="91"/>
      <c r="E421" s="91">
        <v>4.8529999999999998</v>
      </c>
      <c r="F421" s="91"/>
      <c r="G421" s="91"/>
      <c r="H421" s="91"/>
      <c r="I421" s="91"/>
      <c r="J421" s="91"/>
      <c r="K421" s="91"/>
      <c r="L421" s="91"/>
      <c r="M421" s="91"/>
      <c r="N421" s="91"/>
      <c r="O421" s="91"/>
      <c r="P421" s="91" t="s">
        <v>87</v>
      </c>
      <c r="Q421" s="91">
        <v>621042.85714285716</v>
      </c>
      <c r="R421" s="91">
        <v>834</v>
      </c>
      <c r="S421" s="91"/>
      <c r="T421" s="92" t="s">
        <v>87</v>
      </c>
      <c r="U421" s="92" t="s">
        <v>87</v>
      </c>
      <c r="V421" s="92" t="s">
        <v>87</v>
      </c>
      <c r="W421" s="92">
        <v>1852</v>
      </c>
      <c r="X421" s="92" t="s">
        <v>87</v>
      </c>
      <c r="Y421" s="92" t="s">
        <v>87</v>
      </c>
      <c r="Z421" s="90">
        <f t="shared" si="85"/>
        <v>3</v>
      </c>
      <c r="AA421" s="118" t="e">
        <v>#DIV/0!</v>
      </c>
      <c r="AB421" s="118" t="e">
        <v>#DIV/0!</v>
      </c>
      <c r="AC421" s="118" t="e">
        <v>#DIV/0!</v>
      </c>
      <c r="AD421" s="118">
        <v>1</v>
      </c>
      <c r="AE421" s="118">
        <v>0</v>
      </c>
      <c r="AF421" s="118">
        <v>0</v>
      </c>
      <c r="AG421" s="90">
        <f t="shared" si="83"/>
        <v>1</v>
      </c>
      <c r="AH421" s="91">
        <f t="shared" si="84"/>
        <v>1852</v>
      </c>
      <c r="AI421" s="91" t="e">
        <f t="shared" si="82"/>
        <v>#VALUE!</v>
      </c>
      <c r="AJ421" s="91" t="e">
        <f t="shared" si="82"/>
        <v>#VALUE!</v>
      </c>
      <c r="AK421" s="91" t="e">
        <f t="shared" si="82"/>
        <v>#VALUE!</v>
      </c>
      <c r="AL421" s="91">
        <f t="shared" si="81"/>
        <v>1</v>
      </c>
      <c r="AM421" s="91" t="e">
        <f t="shared" si="81"/>
        <v>#VALUE!</v>
      </c>
      <c r="AN421" s="91" t="e">
        <f t="shared" si="81"/>
        <v>#VALUE!</v>
      </c>
      <c r="AO421" s="91">
        <f t="shared" si="74"/>
        <v>1852</v>
      </c>
      <c r="AP421" s="91" t="e">
        <f t="shared" si="75"/>
        <v>#VALUE!</v>
      </c>
      <c r="AQ421" s="91" t="e">
        <f t="shared" si="76"/>
        <v>#VALUE!</v>
      </c>
      <c r="AR421" s="91" t="e">
        <f t="shared" si="77"/>
        <v>#VALUE!</v>
      </c>
      <c r="AS421" s="91">
        <f t="shared" si="78"/>
        <v>1</v>
      </c>
      <c r="AT421" s="91" t="e">
        <f t="shared" si="79"/>
        <v>#VALUE!</v>
      </c>
      <c r="AU421" s="91" t="e">
        <f t="shared" si="80"/>
        <v>#VALUE!</v>
      </c>
    </row>
    <row r="422" spans="1:47" x14ac:dyDescent="0.3">
      <c r="A422" s="90">
        <v>94</v>
      </c>
      <c r="B422" s="91" t="s">
        <v>4039</v>
      </c>
      <c r="C422" s="91"/>
      <c r="D422" s="91"/>
      <c r="E422" s="91">
        <v>4.8730000000000002</v>
      </c>
      <c r="F422" s="91"/>
      <c r="G422" s="91"/>
      <c r="H422" s="91"/>
      <c r="I422" s="91"/>
      <c r="J422" s="91"/>
      <c r="K422" s="91"/>
      <c r="L422" s="91"/>
      <c r="M422" s="91"/>
      <c r="N422" s="91"/>
      <c r="O422" s="91"/>
      <c r="P422" s="91" t="s">
        <v>87</v>
      </c>
      <c r="Q422" s="91">
        <v>86127.14285714287</v>
      </c>
      <c r="R422" s="91">
        <v>38188</v>
      </c>
      <c r="S422" s="91"/>
      <c r="T422" s="92">
        <v>1268</v>
      </c>
      <c r="U422" s="92" t="s">
        <v>87</v>
      </c>
      <c r="V422" s="92" t="s">
        <v>87</v>
      </c>
      <c r="W422" s="92">
        <v>722969.71428571432</v>
      </c>
      <c r="X422" s="92">
        <v>2520.5714285714284</v>
      </c>
      <c r="Y422" s="92" t="s">
        <v>87</v>
      </c>
      <c r="Z422" s="90">
        <f t="shared" si="85"/>
        <v>5</v>
      </c>
      <c r="AA422" s="118">
        <v>1</v>
      </c>
      <c r="AB422" s="118">
        <v>0</v>
      </c>
      <c r="AC422" s="118">
        <v>0</v>
      </c>
      <c r="AD422" s="118">
        <v>0.5</v>
      </c>
      <c r="AE422" s="118">
        <v>0.33333333333333331</v>
      </c>
      <c r="AF422" s="118">
        <v>0</v>
      </c>
      <c r="AG422" s="90">
        <f t="shared" si="83"/>
        <v>3</v>
      </c>
      <c r="AH422" s="91">
        <f t="shared" si="84"/>
        <v>1268</v>
      </c>
      <c r="AI422" s="91">
        <f t="shared" si="82"/>
        <v>1</v>
      </c>
      <c r="AJ422" s="91" t="e">
        <f t="shared" si="82"/>
        <v>#VALUE!</v>
      </c>
      <c r="AK422" s="91" t="e">
        <f t="shared" si="82"/>
        <v>#VALUE!</v>
      </c>
      <c r="AL422" s="91">
        <f t="shared" si="81"/>
        <v>570.16538981523206</v>
      </c>
      <c r="AM422" s="91">
        <f t="shared" si="81"/>
        <v>1.9878323569175302</v>
      </c>
      <c r="AN422" s="91" t="e">
        <f t="shared" si="81"/>
        <v>#VALUE!</v>
      </c>
      <c r="AO422" s="91">
        <f t="shared" si="74"/>
        <v>726758.2857142858</v>
      </c>
      <c r="AP422" s="91">
        <f t="shared" si="75"/>
        <v>1.7447341501635048E-3</v>
      </c>
      <c r="AQ422" s="91" t="e">
        <f t="shared" si="76"/>
        <v>#VALUE!</v>
      </c>
      <c r="AR422" s="91" t="e">
        <f t="shared" si="77"/>
        <v>#VALUE!</v>
      </c>
      <c r="AS422" s="91">
        <f t="shared" si="78"/>
        <v>0.99478702685192244</v>
      </c>
      <c r="AT422" s="91">
        <f t="shared" si="79"/>
        <v>3.4682389979140238E-3</v>
      </c>
      <c r="AU422" s="91" t="e">
        <f t="shared" si="80"/>
        <v>#VALUE!</v>
      </c>
    </row>
    <row r="423" spans="1:47" x14ac:dyDescent="0.3">
      <c r="A423" s="90">
        <v>95</v>
      </c>
      <c r="B423" s="91" t="s">
        <v>4040</v>
      </c>
      <c r="C423" s="91"/>
      <c r="D423" s="91"/>
      <c r="E423" s="91">
        <v>4.8780000000000001</v>
      </c>
      <c r="F423" s="91"/>
      <c r="G423" s="91"/>
      <c r="H423" s="91"/>
      <c r="I423" s="91"/>
      <c r="J423" s="91"/>
      <c r="K423" s="91"/>
      <c r="L423" s="91"/>
      <c r="M423" s="91"/>
      <c r="N423" s="91"/>
      <c r="O423" s="91"/>
      <c r="P423" s="91" t="s">
        <v>87</v>
      </c>
      <c r="Q423" s="91">
        <v>231915.71428571429</v>
      </c>
      <c r="R423" s="91" t="s">
        <v>87</v>
      </c>
      <c r="S423" s="91"/>
      <c r="T423" s="92" t="s">
        <v>87</v>
      </c>
      <c r="U423" s="92" t="s">
        <v>87</v>
      </c>
      <c r="V423" s="92" t="s">
        <v>87</v>
      </c>
      <c r="W423" s="92">
        <v>38023.714285714283</v>
      </c>
      <c r="X423" s="92">
        <v>175346.28571428571</v>
      </c>
      <c r="Y423" s="92">
        <v>10785.714285714286</v>
      </c>
      <c r="Z423" s="90">
        <f t="shared" si="85"/>
        <v>4</v>
      </c>
      <c r="AA423" s="118" t="e">
        <v>#DIV/0!</v>
      </c>
      <c r="AB423" s="118" t="e">
        <v>#DIV/0!</v>
      </c>
      <c r="AC423" s="118" t="e">
        <v>#DIV/0!</v>
      </c>
      <c r="AD423" s="118">
        <v>1</v>
      </c>
      <c r="AE423" s="118">
        <v>0.5</v>
      </c>
      <c r="AF423" s="118">
        <v>0.33333333333333331</v>
      </c>
      <c r="AG423" s="90">
        <f t="shared" si="83"/>
        <v>3</v>
      </c>
      <c r="AH423" s="91">
        <f t="shared" si="84"/>
        <v>10785.714285714286</v>
      </c>
      <c r="AI423" s="91" t="e">
        <f t="shared" si="82"/>
        <v>#VALUE!</v>
      </c>
      <c r="AJ423" s="91" t="e">
        <f t="shared" si="82"/>
        <v>#VALUE!</v>
      </c>
      <c r="AK423" s="91" t="e">
        <f t="shared" si="82"/>
        <v>#VALUE!</v>
      </c>
      <c r="AL423" s="91">
        <f t="shared" si="81"/>
        <v>3.5253774834437079</v>
      </c>
      <c r="AM423" s="91">
        <f t="shared" si="81"/>
        <v>16.257271523178808</v>
      </c>
      <c r="AN423" s="91">
        <f t="shared" si="81"/>
        <v>1</v>
      </c>
      <c r="AO423" s="91">
        <f t="shared" si="74"/>
        <v>224155.71428571429</v>
      </c>
      <c r="AP423" s="91" t="e">
        <f t="shared" si="75"/>
        <v>#VALUE!</v>
      </c>
      <c r="AQ423" s="91" t="e">
        <f t="shared" si="76"/>
        <v>#VALUE!</v>
      </c>
      <c r="AR423" s="91" t="e">
        <f t="shared" si="77"/>
        <v>#VALUE!</v>
      </c>
      <c r="AS423" s="91">
        <f t="shared" si="78"/>
        <v>0.16963080511634129</v>
      </c>
      <c r="AT423" s="91">
        <f t="shared" si="79"/>
        <v>0.78225213340216304</v>
      </c>
      <c r="AU423" s="91">
        <f t="shared" si="80"/>
        <v>4.8117061481495645E-2</v>
      </c>
    </row>
    <row r="424" spans="1:47" x14ac:dyDescent="0.3">
      <c r="A424" s="90">
        <v>96</v>
      </c>
      <c r="B424" s="91" t="s">
        <v>4041</v>
      </c>
      <c r="C424" s="91"/>
      <c r="D424" s="91"/>
      <c r="E424" s="91">
        <v>4.9009999999999998</v>
      </c>
      <c r="F424" s="91"/>
      <c r="G424" s="91"/>
      <c r="H424" s="91"/>
      <c r="I424" s="91"/>
      <c r="J424" s="91"/>
      <c r="K424" s="91"/>
      <c r="L424" s="91"/>
      <c r="M424" s="91"/>
      <c r="N424" s="91"/>
      <c r="O424" s="91"/>
      <c r="P424" s="91" t="s">
        <v>87</v>
      </c>
      <c r="Q424" s="91">
        <v>21805.714285714286</v>
      </c>
      <c r="R424" s="91">
        <v>7404</v>
      </c>
      <c r="S424" s="91"/>
      <c r="T424" s="92" t="s">
        <v>87</v>
      </c>
      <c r="U424" s="92" t="s">
        <v>87</v>
      </c>
      <c r="V424" s="92" t="s">
        <v>87</v>
      </c>
      <c r="W424" s="92">
        <v>3079.7142857142858</v>
      </c>
      <c r="X424" s="92">
        <v>2086.8571428571427</v>
      </c>
      <c r="Y424" s="92" t="s">
        <v>87</v>
      </c>
      <c r="Z424" s="90">
        <f t="shared" si="85"/>
        <v>4</v>
      </c>
      <c r="AA424" s="118" t="e">
        <v>#DIV/0!</v>
      </c>
      <c r="AB424" s="118" t="e">
        <v>#DIV/0!</v>
      </c>
      <c r="AC424" s="118" t="e">
        <v>#DIV/0!</v>
      </c>
      <c r="AD424" s="118">
        <v>1</v>
      </c>
      <c r="AE424" s="118">
        <v>0.5</v>
      </c>
      <c r="AF424" s="118">
        <v>0</v>
      </c>
      <c r="AG424" s="90">
        <f t="shared" si="83"/>
        <v>2</v>
      </c>
      <c r="AH424" s="91">
        <f t="shared" si="84"/>
        <v>2086.8571428571427</v>
      </c>
      <c r="AI424" s="91" t="e">
        <f t="shared" si="82"/>
        <v>#VALUE!</v>
      </c>
      <c r="AJ424" s="91" t="e">
        <f t="shared" si="82"/>
        <v>#VALUE!</v>
      </c>
      <c r="AK424" s="91" t="e">
        <f t="shared" si="82"/>
        <v>#VALUE!</v>
      </c>
      <c r="AL424" s="91">
        <f t="shared" si="81"/>
        <v>1.475766703176342</v>
      </c>
      <c r="AM424" s="91">
        <f t="shared" si="81"/>
        <v>1</v>
      </c>
      <c r="AN424" s="91" t="e">
        <f t="shared" si="81"/>
        <v>#VALUE!</v>
      </c>
      <c r="AO424" s="91">
        <f t="shared" si="74"/>
        <v>5166.5714285714284</v>
      </c>
      <c r="AP424" s="91" t="e">
        <f t="shared" si="75"/>
        <v>#VALUE!</v>
      </c>
      <c r="AQ424" s="91" t="e">
        <f t="shared" si="76"/>
        <v>#VALUE!</v>
      </c>
      <c r="AR424" s="91" t="e">
        <f t="shared" si="77"/>
        <v>#VALUE!</v>
      </c>
      <c r="AS424" s="91">
        <f t="shared" si="78"/>
        <v>0.59608472045567662</v>
      </c>
      <c r="AT424" s="91">
        <f t="shared" si="79"/>
        <v>0.40391527954432338</v>
      </c>
      <c r="AU424" s="91" t="e">
        <f t="shared" si="80"/>
        <v>#VALUE!</v>
      </c>
    </row>
    <row r="425" spans="1:47" x14ac:dyDescent="0.3">
      <c r="A425" s="90">
        <v>97</v>
      </c>
      <c r="B425" s="91" t="s">
        <v>4042</v>
      </c>
      <c r="C425" s="91"/>
      <c r="D425" s="91"/>
      <c r="E425" s="91">
        <v>4.9349999999999996</v>
      </c>
      <c r="F425" s="91"/>
      <c r="G425" s="91"/>
      <c r="H425" s="91"/>
      <c r="I425" s="91"/>
      <c r="J425" s="91"/>
      <c r="K425" s="91"/>
      <c r="L425" s="91"/>
      <c r="M425" s="91"/>
      <c r="N425" s="91"/>
      <c r="O425" s="91"/>
      <c r="P425" s="91" t="s">
        <v>87</v>
      </c>
      <c r="Q425" s="91">
        <v>198592.85714285716</v>
      </c>
      <c r="R425" s="91">
        <v>3286</v>
      </c>
      <c r="S425" s="91"/>
      <c r="T425" s="92" t="s">
        <v>87</v>
      </c>
      <c r="U425" s="92" t="s">
        <v>87</v>
      </c>
      <c r="V425" s="92" t="s">
        <v>87</v>
      </c>
      <c r="W425" s="92">
        <v>335184.85714285716</v>
      </c>
      <c r="X425" s="92">
        <v>1853.4285714285713</v>
      </c>
      <c r="Y425" s="92" t="s">
        <v>87</v>
      </c>
      <c r="Z425" s="90">
        <f t="shared" si="85"/>
        <v>4</v>
      </c>
      <c r="AA425" s="118" t="e">
        <v>#DIV/0!</v>
      </c>
      <c r="AB425" s="118" t="e">
        <v>#DIV/0!</v>
      </c>
      <c r="AC425" s="118" t="e">
        <v>#DIV/0!</v>
      </c>
      <c r="AD425" s="118">
        <v>1</v>
      </c>
      <c r="AE425" s="118">
        <v>0.5</v>
      </c>
      <c r="AF425" s="118">
        <v>0</v>
      </c>
      <c r="AG425" s="90">
        <f t="shared" si="83"/>
        <v>2</v>
      </c>
      <c r="AH425" s="91">
        <f t="shared" si="84"/>
        <v>1853.4285714285713</v>
      </c>
      <c r="AI425" s="91" t="e">
        <f t="shared" si="82"/>
        <v>#VALUE!</v>
      </c>
      <c r="AJ425" s="91" t="e">
        <f t="shared" si="82"/>
        <v>#VALUE!</v>
      </c>
      <c r="AK425" s="91" t="e">
        <f t="shared" si="82"/>
        <v>#VALUE!</v>
      </c>
      <c r="AL425" s="91">
        <f t="shared" si="81"/>
        <v>180.84584553722831</v>
      </c>
      <c r="AM425" s="91">
        <f t="shared" si="81"/>
        <v>1</v>
      </c>
      <c r="AN425" s="91" t="e">
        <f t="shared" si="81"/>
        <v>#VALUE!</v>
      </c>
      <c r="AO425" s="91">
        <f t="shared" si="74"/>
        <v>337038.28571428574</v>
      </c>
      <c r="AP425" s="91" t="e">
        <f t="shared" si="75"/>
        <v>#VALUE!</v>
      </c>
      <c r="AQ425" s="91" t="e">
        <f t="shared" si="76"/>
        <v>#VALUE!</v>
      </c>
      <c r="AR425" s="91" t="e">
        <f t="shared" si="77"/>
        <v>#VALUE!</v>
      </c>
      <c r="AS425" s="91">
        <f t="shared" si="78"/>
        <v>0.99450083670019684</v>
      </c>
      <c r="AT425" s="91">
        <f t="shared" si="79"/>
        <v>5.4991632998031585E-3</v>
      </c>
      <c r="AU425" s="91" t="e">
        <f t="shared" si="80"/>
        <v>#VALUE!</v>
      </c>
    </row>
    <row r="426" spans="1:47" x14ac:dyDescent="0.3">
      <c r="A426" s="90">
        <v>98</v>
      </c>
      <c r="B426" s="91" t="s">
        <v>4043</v>
      </c>
      <c r="C426" s="91"/>
      <c r="D426" s="91"/>
      <c r="E426" s="91">
        <v>4.9480000000000004</v>
      </c>
      <c r="F426" s="91"/>
      <c r="G426" s="91"/>
      <c r="H426" s="91"/>
      <c r="I426" s="91"/>
      <c r="J426" s="91"/>
      <c r="K426" s="91"/>
      <c r="L426" s="91"/>
      <c r="M426" s="91"/>
      <c r="N426" s="91"/>
      <c r="O426" s="91"/>
      <c r="P426" s="91" t="s">
        <v>87</v>
      </c>
      <c r="Q426" s="91">
        <v>2681972.8571428573</v>
      </c>
      <c r="R426" s="91" t="s">
        <v>87</v>
      </c>
      <c r="S426" s="91"/>
      <c r="T426" s="92" t="s">
        <v>87</v>
      </c>
      <c r="U426" s="92" t="s">
        <v>87</v>
      </c>
      <c r="V426" s="92" t="s">
        <v>87</v>
      </c>
      <c r="W426" s="92">
        <v>4170484.2857142859</v>
      </c>
      <c r="X426" s="92">
        <v>6433.1428571428569</v>
      </c>
      <c r="Y426" s="92" t="s">
        <v>87</v>
      </c>
      <c r="Z426" s="90">
        <f t="shared" si="85"/>
        <v>3</v>
      </c>
      <c r="AA426" s="118" t="e">
        <v>#DIV/0!</v>
      </c>
      <c r="AB426" s="118" t="e">
        <v>#DIV/0!</v>
      </c>
      <c r="AC426" s="118" t="e">
        <v>#DIV/0!</v>
      </c>
      <c r="AD426" s="118">
        <v>1</v>
      </c>
      <c r="AE426" s="118">
        <v>0.5</v>
      </c>
      <c r="AF426" s="118">
        <v>0</v>
      </c>
      <c r="AG426" s="90">
        <f t="shared" si="83"/>
        <v>2</v>
      </c>
      <c r="AH426" s="91">
        <f t="shared" si="84"/>
        <v>6433.1428571428569</v>
      </c>
      <c r="AI426" s="91" t="e">
        <f t="shared" si="82"/>
        <v>#VALUE!</v>
      </c>
      <c r="AJ426" s="91" t="e">
        <f t="shared" si="82"/>
        <v>#VALUE!</v>
      </c>
      <c r="AK426" s="91" t="e">
        <f t="shared" si="82"/>
        <v>#VALUE!</v>
      </c>
      <c r="AL426" s="91">
        <f t="shared" si="81"/>
        <v>648.28100017765155</v>
      </c>
      <c r="AM426" s="91">
        <f t="shared" si="81"/>
        <v>1</v>
      </c>
      <c r="AN426" s="91" t="e">
        <f t="shared" si="81"/>
        <v>#VALUE!</v>
      </c>
      <c r="AO426" s="91">
        <f t="shared" si="74"/>
        <v>4176917.4285714286</v>
      </c>
      <c r="AP426" s="91" t="e">
        <f t="shared" si="75"/>
        <v>#VALUE!</v>
      </c>
      <c r="AQ426" s="91" t="e">
        <f t="shared" si="76"/>
        <v>#VALUE!</v>
      </c>
      <c r="AR426" s="91" t="e">
        <f t="shared" si="77"/>
        <v>#VALUE!</v>
      </c>
      <c r="AS426" s="91">
        <f t="shared" si="78"/>
        <v>0.99845983480230227</v>
      </c>
      <c r="AT426" s="91">
        <f t="shared" si="79"/>
        <v>1.5401651976977417E-3</v>
      </c>
      <c r="AU426" s="91" t="e">
        <f t="shared" si="80"/>
        <v>#VALUE!</v>
      </c>
    </row>
    <row r="427" spans="1:47" x14ac:dyDescent="0.3">
      <c r="A427" s="90">
        <v>99</v>
      </c>
      <c r="B427" s="91" t="s">
        <v>4044</v>
      </c>
      <c r="C427" s="91"/>
      <c r="D427" s="91"/>
      <c r="E427" s="91">
        <v>4.9509999999999996</v>
      </c>
      <c r="F427" s="91"/>
      <c r="G427" s="91"/>
      <c r="H427" s="91"/>
      <c r="I427" s="91"/>
      <c r="J427" s="91"/>
      <c r="K427" s="91"/>
      <c r="L427" s="91"/>
      <c r="M427" s="91"/>
      <c r="N427" s="91"/>
      <c r="O427" s="91"/>
      <c r="P427" s="91" t="s">
        <v>87</v>
      </c>
      <c r="Q427" s="91">
        <v>85192.857142857145</v>
      </c>
      <c r="R427" s="91">
        <v>11892</v>
      </c>
      <c r="S427" s="91"/>
      <c r="T427" s="92" t="s">
        <v>87</v>
      </c>
      <c r="U427" s="92"/>
      <c r="V427" s="92"/>
      <c r="W427" s="92"/>
      <c r="X427" s="92">
        <v>12949.142857142859</v>
      </c>
      <c r="Y427" s="92">
        <v>15646.857142857141</v>
      </c>
      <c r="Z427" s="90">
        <f t="shared" si="85"/>
        <v>4</v>
      </c>
      <c r="AA427" s="118" t="e">
        <v>#DIV/0!</v>
      </c>
      <c r="AB427" s="118" t="e">
        <v>#DIV/0!</v>
      </c>
      <c r="AC427" s="118" t="e">
        <v>#DIV/0!</v>
      </c>
      <c r="AD427" s="118" t="e">
        <v>#DIV/0!</v>
      </c>
      <c r="AE427" s="118">
        <v>1</v>
      </c>
      <c r="AF427" s="118">
        <v>0.5</v>
      </c>
      <c r="AG427" s="90">
        <f t="shared" si="83"/>
        <v>2</v>
      </c>
      <c r="AH427" s="91">
        <f t="shared" si="84"/>
        <v>12949.142857142859</v>
      </c>
      <c r="AI427" s="91" t="e">
        <f t="shared" si="82"/>
        <v>#VALUE!</v>
      </c>
      <c r="AJ427" s="91">
        <f t="shared" si="82"/>
        <v>0</v>
      </c>
      <c r="AK427" s="91">
        <f t="shared" si="82"/>
        <v>0</v>
      </c>
      <c r="AL427" s="91">
        <f t="shared" si="81"/>
        <v>0</v>
      </c>
      <c r="AM427" s="91">
        <f t="shared" si="81"/>
        <v>1</v>
      </c>
      <c r="AN427" s="91">
        <f t="shared" si="81"/>
        <v>1.2083314946383652</v>
      </c>
      <c r="AO427" s="91">
        <f t="shared" si="74"/>
        <v>28596</v>
      </c>
      <c r="AP427" s="91" t="e">
        <f t="shared" si="75"/>
        <v>#VALUE!</v>
      </c>
      <c r="AQ427" s="91">
        <f t="shared" si="76"/>
        <v>0</v>
      </c>
      <c r="AR427" s="91">
        <f t="shared" si="77"/>
        <v>0</v>
      </c>
      <c r="AS427" s="91">
        <f t="shared" si="78"/>
        <v>0</v>
      </c>
      <c r="AT427" s="91">
        <f t="shared" si="79"/>
        <v>0.45283056571348645</v>
      </c>
      <c r="AU427" s="91">
        <f t="shared" si="80"/>
        <v>0.54716943428651355</v>
      </c>
    </row>
    <row r="428" spans="1:47" x14ac:dyDescent="0.3">
      <c r="A428" s="90">
        <v>100</v>
      </c>
      <c r="B428" s="91" t="s">
        <v>4045</v>
      </c>
      <c r="C428" s="91"/>
      <c r="D428" s="91"/>
      <c r="E428" s="91">
        <v>4.9509999999999996</v>
      </c>
      <c r="F428" s="91"/>
      <c r="G428" s="91"/>
      <c r="H428" s="91"/>
      <c r="I428" s="91"/>
      <c r="J428" s="91"/>
      <c r="K428" s="91"/>
      <c r="L428" s="91"/>
      <c r="M428" s="91"/>
      <c r="N428" s="91"/>
      <c r="O428" s="91"/>
      <c r="P428" s="91" t="s">
        <v>87</v>
      </c>
      <c r="Q428" s="91">
        <v>13503.857142857145</v>
      </c>
      <c r="R428" s="91">
        <v>6434</v>
      </c>
      <c r="S428" s="91"/>
      <c r="T428" s="92" t="s">
        <v>87</v>
      </c>
      <c r="U428" s="92" t="s">
        <v>87</v>
      </c>
      <c r="V428" s="92" t="s">
        <v>87</v>
      </c>
      <c r="W428" s="92" t="s">
        <v>87</v>
      </c>
      <c r="X428" s="92"/>
      <c r="Y428" s="92">
        <v>9092.7142857142862</v>
      </c>
      <c r="Z428" s="90">
        <f t="shared" si="85"/>
        <v>3</v>
      </c>
      <c r="AA428" s="118" t="e">
        <v>#DIV/0!</v>
      </c>
      <c r="AB428" s="118" t="e">
        <v>#DIV/0!</v>
      </c>
      <c r="AC428" s="118" t="e">
        <v>#DIV/0!</v>
      </c>
      <c r="AD428" s="118" t="e">
        <v>#DIV/0!</v>
      </c>
      <c r="AE428" s="118" t="e">
        <v>#DIV/0!</v>
      </c>
      <c r="AF428" s="118">
        <v>1</v>
      </c>
      <c r="AG428" s="90">
        <f t="shared" si="83"/>
        <v>1</v>
      </c>
      <c r="AH428" s="91">
        <f t="shared" si="84"/>
        <v>9092.7142857142862</v>
      </c>
      <c r="AI428" s="91" t="e">
        <f t="shared" si="82"/>
        <v>#VALUE!</v>
      </c>
      <c r="AJ428" s="91" t="e">
        <f t="shared" si="82"/>
        <v>#VALUE!</v>
      </c>
      <c r="AK428" s="91" t="e">
        <f t="shared" si="82"/>
        <v>#VALUE!</v>
      </c>
      <c r="AL428" s="91" t="e">
        <f t="shared" si="81"/>
        <v>#VALUE!</v>
      </c>
      <c r="AM428" s="91">
        <f t="shared" si="81"/>
        <v>0</v>
      </c>
      <c r="AN428" s="91">
        <f t="shared" si="81"/>
        <v>1</v>
      </c>
      <c r="AO428" s="91">
        <f t="shared" si="74"/>
        <v>9092.7142857142862</v>
      </c>
      <c r="AP428" s="91" t="e">
        <f t="shared" si="75"/>
        <v>#VALUE!</v>
      </c>
      <c r="AQ428" s="91" t="e">
        <f t="shared" si="76"/>
        <v>#VALUE!</v>
      </c>
      <c r="AR428" s="91" t="e">
        <f t="shared" si="77"/>
        <v>#VALUE!</v>
      </c>
      <c r="AS428" s="91" t="e">
        <f t="shared" si="78"/>
        <v>#VALUE!</v>
      </c>
      <c r="AT428" s="91">
        <f t="shared" si="79"/>
        <v>0</v>
      </c>
      <c r="AU428" s="91">
        <f t="shared" si="80"/>
        <v>1</v>
      </c>
    </row>
    <row r="429" spans="1:47" x14ac:dyDescent="0.3">
      <c r="A429" s="90">
        <v>101</v>
      </c>
      <c r="B429" s="91" t="s">
        <v>4046</v>
      </c>
      <c r="C429" s="91"/>
      <c r="D429" s="91"/>
      <c r="E429" s="91">
        <v>4.952</v>
      </c>
      <c r="F429" s="91"/>
      <c r="G429" s="91"/>
      <c r="H429" s="91"/>
      <c r="I429" s="91"/>
      <c r="J429" s="91"/>
      <c r="K429" s="91"/>
      <c r="L429" s="91"/>
      <c r="M429" s="91"/>
      <c r="N429" s="91"/>
      <c r="O429" s="91"/>
      <c r="P429" s="91" t="s">
        <v>87</v>
      </c>
      <c r="Q429" s="91">
        <v>167707.14285714287</v>
      </c>
      <c r="R429" s="91" t="s">
        <v>87</v>
      </c>
      <c r="S429" s="91"/>
      <c r="T429" s="92" t="s">
        <v>87</v>
      </c>
      <c r="U429" s="92" t="s">
        <v>87</v>
      </c>
      <c r="V429" s="92" t="s">
        <v>87</v>
      </c>
      <c r="W429" s="92">
        <v>224499.42857142858</v>
      </c>
      <c r="X429" s="92">
        <v>9785.7142857142862</v>
      </c>
      <c r="Y429" s="92" t="s">
        <v>87</v>
      </c>
      <c r="Z429" s="90">
        <f t="shared" si="85"/>
        <v>3</v>
      </c>
      <c r="AA429" s="118" t="e">
        <v>#DIV/0!</v>
      </c>
      <c r="AB429" s="118" t="e">
        <v>#DIV/0!</v>
      </c>
      <c r="AC429" s="118" t="e">
        <v>#DIV/0!</v>
      </c>
      <c r="AD429" s="118">
        <v>1</v>
      </c>
      <c r="AE429" s="118">
        <v>0.5</v>
      </c>
      <c r="AF429" s="118">
        <v>0</v>
      </c>
      <c r="AG429" s="90">
        <f t="shared" si="83"/>
        <v>2</v>
      </c>
      <c r="AH429" s="91">
        <f t="shared" si="84"/>
        <v>9785.7142857142862</v>
      </c>
      <c r="AI429" s="91" t="e">
        <f t="shared" si="82"/>
        <v>#VALUE!</v>
      </c>
      <c r="AJ429" s="91" t="e">
        <f t="shared" si="82"/>
        <v>#VALUE!</v>
      </c>
      <c r="AK429" s="91" t="e">
        <f t="shared" si="82"/>
        <v>#VALUE!</v>
      </c>
      <c r="AL429" s="91">
        <f t="shared" si="81"/>
        <v>22.941547445255473</v>
      </c>
      <c r="AM429" s="91">
        <f t="shared" si="81"/>
        <v>1</v>
      </c>
      <c r="AN429" s="91" t="e">
        <f t="shared" si="81"/>
        <v>#VALUE!</v>
      </c>
      <c r="AO429" s="91">
        <f t="shared" si="74"/>
        <v>234285.14285714287</v>
      </c>
      <c r="AP429" s="91" t="e">
        <f t="shared" si="75"/>
        <v>#VALUE!</v>
      </c>
      <c r="AQ429" s="91" t="e">
        <f t="shared" si="76"/>
        <v>#VALUE!</v>
      </c>
      <c r="AR429" s="91" t="e">
        <f t="shared" si="77"/>
        <v>#VALUE!</v>
      </c>
      <c r="AS429" s="91">
        <f t="shared" si="78"/>
        <v>0.95823160544294006</v>
      </c>
      <c r="AT429" s="91">
        <f t="shared" si="79"/>
        <v>4.1768394557059899E-2</v>
      </c>
      <c r="AU429" s="91" t="e">
        <f t="shared" si="80"/>
        <v>#VALUE!</v>
      </c>
    </row>
    <row r="430" spans="1:47" x14ac:dyDescent="0.3">
      <c r="A430" s="90">
        <v>102</v>
      </c>
      <c r="B430" s="91" t="s">
        <v>4047</v>
      </c>
      <c r="C430" s="91"/>
      <c r="D430" s="91"/>
      <c r="E430" s="91">
        <v>4.9950000000000001</v>
      </c>
      <c r="F430" s="91"/>
      <c r="G430" s="91"/>
      <c r="H430" s="91"/>
      <c r="I430" s="91"/>
      <c r="J430" s="91"/>
      <c r="K430" s="91"/>
      <c r="L430" s="91"/>
      <c r="M430" s="91"/>
      <c r="N430" s="91"/>
      <c r="O430" s="91"/>
      <c r="P430" s="91" t="s">
        <v>87</v>
      </c>
      <c r="Q430" s="91" t="s">
        <v>87</v>
      </c>
      <c r="R430" s="91">
        <v>2333.5</v>
      </c>
      <c r="S430" s="91"/>
      <c r="T430" s="92" t="s">
        <v>87</v>
      </c>
      <c r="U430" s="92">
        <v>327.14285714285717</v>
      </c>
      <c r="V430" s="92" t="s">
        <v>87</v>
      </c>
      <c r="W430" s="92">
        <v>140243.71428571429</v>
      </c>
      <c r="X430" s="92" t="s">
        <v>87</v>
      </c>
      <c r="Y430" s="92" t="s">
        <v>87</v>
      </c>
      <c r="Z430" s="90">
        <f t="shared" si="85"/>
        <v>3</v>
      </c>
      <c r="AA430" s="118" t="e">
        <v>#DIV/0!</v>
      </c>
      <c r="AB430" s="118">
        <v>1</v>
      </c>
      <c r="AC430" s="118">
        <v>0</v>
      </c>
      <c r="AD430" s="118">
        <v>0.5</v>
      </c>
      <c r="AE430" s="118">
        <v>0</v>
      </c>
      <c r="AF430" s="118">
        <v>0</v>
      </c>
      <c r="AG430" s="90">
        <f t="shared" si="83"/>
        <v>2</v>
      </c>
      <c r="AH430" s="91">
        <f t="shared" si="84"/>
        <v>327.14285714285717</v>
      </c>
      <c r="AI430" s="91" t="e">
        <f t="shared" si="82"/>
        <v>#VALUE!</v>
      </c>
      <c r="AJ430" s="91">
        <f t="shared" si="82"/>
        <v>1</v>
      </c>
      <c r="AK430" s="91" t="e">
        <f t="shared" si="82"/>
        <v>#VALUE!</v>
      </c>
      <c r="AL430" s="91">
        <f t="shared" si="81"/>
        <v>428.69257641921394</v>
      </c>
      <c r="AM430" s="91" t="e">
        <f t="shared" si="81"/>
        <v>#VALUE!</v>
      </c>
      <c r="AN430" s="91" t="e">
        <f t="shared" si="81"/>
        <v>#VALUE!</v>
      </c>
      <c r="AO430" s="91">
        <f t="shared" ref="AO430:AO490" si="86">SUM(T430:Y430)</f>
        <v>140570.85714285716</v>
      </c>
      <c r="AP430" s="91" t="e">
        <f t="shared" ref="AP430:AP490" si="87">T430/$AO430</f>
        <v>#VALUE!</v>
      </c>
      <c r="AQ430" s="91">
        <f t="shared" ref="AQ430:AQ490" si="88">U430/$AO430</f>
        <v>2.3272452327041978E-3</v>
      </c>
      <c r="AR430" s="91" t="e">
        <f t="shared" ref="AR430:AR490" si="89">V430/$AO430</f>
        <v>#VALUE!</v>
      </c>
      <c r="AS430" s="91">
        <f t="shared" ref="AS430:AS490" si="90">W430/$AO430</f>
        <v>0.99767275476729567</v>
      </c>
      <c r="AT430" s="91" t="e">
        <f t="shared" ref="AT430:AT490" si="91">X430/$AO430</f>
        <v>#VALUE!</v>
      </c>
      <c r="AU430" s="91" t="e">
        <f t="shared" ref="AU430:AU490" si="92">Y430/$AO430</f>
        <v>#VALUE!</v>
      </c>
    </row>
    <row r="431" spans="1:47" x14ac:dyDescent="0.3">
      <c r="A431" s="90">
        <v>104</v>
      </c>
      <c r="B431" s="91" t="s">
        <v>4048</v>
      </c>
      <c r="C431" s="91"/>
      <c r="D431" s="91"/>
      <c r="E431" s="91">
        <v>5.0129999999999999</v>
      </c>
      <c r="F431" s="91"/>
      <c r="G431" s="91"/>
      <c r="H431" s="91"/>
      <c r="I431" s="91"/>
      <c r="J431" s="91"/>
      <c r="K431" s="91"/>
      <c r="L431" s="91"/>
      <c r="M431" s="91"/>
      <c r="N431" s="91"/>
      <c r="O431" s="91"/>
      <c r="P431" s="91">
        <v>518</v>
      </c>
      <c r="Q431" s="91">
        <v>167707.14285714287</v>
      </c>
      <c r="R431" s="91" t="s">
        <v>87</v>
      </c>
      <c r="S431" s="91"/>
      <c r="T431" s="92" t="s">
        <v>87</v>
      </c>
      <c r="U431" s="92" t="s">
        <v>87</v>
      </c>
      <c r="V431" s="92" t="s">
        <v>87</v>
      </c>
      <c r="W431" s="92">
        <v>169772.57142857142</v>
      </c>
      <c r="X431" s="92">
        <v>3474</v>
      </c>
      <c r="Y431" s="92" t="s">
        <v>87</v>
      </c>
      <c r="Z431" s="90">
        <f t="shared" si="85"/>
        <v>3</v>
      </c>
      <c r="AA431" s="118" t="e">
        <v>#DIV/0!</v>
      </c>
      <c r="AB431" s="118" t="e">
        <v>#DIV/0!</v>
      </c>
      <c r="AC431" s="118" t="e">
        <v>#DIV/0!</v>
      </c>
      <c r="AD431" s="118">
        <v>1</v>
      </c>
      <c r="AE431" s="118">
        <v>0.5</v>
      </c>
      <c r="AF431" s="118">
        <v>0</v>
      </c>
      <c r="AG431" s="90">
        <f t="shared" si="83"/>
        <v>2</v>
      </c>
      <c r="AH431" s="91">
        <f t="shared" si="84"/>
        <v>3474</v>
      </c>
      <c r="AI431" s="91" t="e">
        <f t="shared" si="82"/>
        <v>#VALUE!</v>
      </c>
      <c r="AJ431" s="91" t="e">
        <f t="shared" si="82"/>
        <v>#VALUE!</v>
      </c>
      <c r="AK431" s="91" t="e">
        <f t="shared" si="82"/>
        <v>#VALUE!</v>
      </c>
      <c r="AL431" s="91">
        <f t="shared" si="81"/>
        <v>48.869479397976804</v>
      </c>
      <c r="AM431" s="91">
        <f t="shared" si="81"/>
        <v>1</v>
      </c>
      <c r="AN431" s="91" t="e">
        <f t="shared" si="81"/>
        <v>#VALUE!</v>
      </c>
      <c r="AO431" s="91">
        <f t="shared" si="86"/>
        <v>173246.57142857142</v>
      </c>
      <c r="AP431" s="91" t="e">
        <f t="shared" si="87"/>
        <v>#VALUE!</v>
      </c>
      <c r="AQ431" s="91" t="e">
        <f t="shared" si="88"/>
        <v>#VALUE!</v>
      </c>
      <c r="AR431" s="91" t="e">
        <f t="shared" si="89"/>
        <v>#VALUE!</v>
      </c>
      <c r="AS431" s="91">
        <f t="shared" si="90"/>
        <v>0.97994765511747917</v>
      </c>
      <c r="AT431" s="91">
        <f t="shared" si="91"/>
        <v>2.0052344882520869E-2</v>
      </c>
      <c r="AU431" s="91" t="e">
        <f t="shared" si="92"/>
        <v>#VALUE!</v>
      </c>
    </row>
    <row r="432" spans="1:47" x14ac:dyDescent="0.3">
      <c r="A432" s="90">
        <v>105</v>
      </c>
      <c r="B432" s="91" t="s">
        <v>4049</v>
      </c>
      <c r="C432" s="91"/>
      <c r="D432" s="91"/>
      <c r="E432" s="91">
        <v>5.016</v>
      </c>
      <c r="F432" s="91"/>
      <c r="G432" s="91"/>
      <c r="H432" s="91"/>
      <c r="I432" s="91"/>
      <c r="J432" s="91"/>
      <c r="K432" s="91"/>
      <c r="L432" s="91"/>
      <c r="M432" s="91"/>
      <c r="N432" s="91"/>
      <c r="O432" s="91"/>
      <c r="P432" s="91" t="s">
        <v>87</v>
      </c>
      <c r="Q432" s="91">
        <v>285630</v>
      </c>
      <c r="R432" s="91">
        <v>13527</v>
      </c>
      <c r="S432" s="91"/>
      <c r="T432" s="92" t="s">
        <v>87</v>
      </c>
      <c r="U432" s="92">
        <v>3084.2857142857142</v>
      </c>
      <c r="V432" s="92" t="s">
        <v>87</v>
      </c>
      <c r="W432" s="92">
        <v>39248.285714285717</v>
      </c>
      <c r="X432" s="92">
        <v>115606.28571428571</v>
      </c>
      <c r="Y432" s="92" t="s">
        <v>87</v>
      </c>
      <c r="Z432" s="90">
        <f t="shared" si="85"/>
        <v>5</v>
      </c>
      <c r="AA432" s="118" t="e">
        <v>#DIV/0!</v>
      </c>
      <c r="AB432" s="118">
        <v>1</v>
      </c>
      <c r="AC432" s="118">
        <v>0</v>
      </c>
      <c r="AD432" s="118">
        <v>0.5</v>
      </c>
      <c r="AE432" s="118">
        <v>0.33333333333333331</v>
      </c>
      <c r="AF432" s="118">
        <v>0</v>
      </c>
      <c r="AG432" s="90">
        <f t="shared" si="83"/>
        <v>3</v>
      </c>
      <c r="AH432" s="91">
        <f t="shared" si="84"/>
        <v>3084.2857142857142</v>
      </c>
      <c r="AI432" s="91" t="e">
        <f t="shared" si="82"/>
        <v>#VALUE!</v>
      </c>
      <c r="AJ432" s="91">
        <f t="shared" si="82"/>
        <v>1</v>
      </c>
      <c r="AK432" s="91" t="e">
        <f t="shared" si="82"/>
        <v>#VALUE!</v>
      </c>
      <c r="AL432" s="91">
        <f t="shared" si="81"/>
        <v>12.725243168133396</v>
      </c>
      <c r="AM432" s="91">
        <f t="shared" si="81"/>
        <v>37.482352941176472</v>
      </c>
      <c r="AN432" s="91" t="e">
        <f t="shared" si="81"/>
        <v>#VALUE!</v>
      </c>
      <c r="AO432" s="91">
        <f t="shared" si="86"/>
        <v>157938.85714285716</v>
      </c>
      <c r="AP432" s="91" t="e">
        <f t="shared" si="87"/>
        <v>#VALUE!</v>
      </c>
      <c r="AQ432" s="91">
        <f t="shared" si="88"/>
        <v>1.9528352744099885E-2</v>
      </c>
      <c r="AR432" s="91" t="e">
        <f t="shared" si="89"/>
        <v>#VALUE!</v>
      </c>
      <c r="AS432" s="91">
        <f t="shared" si="90"/>
        <v>0.24850303734175611</v>
      </c>
      <c r="AT432" s="91">
        <f t="shared" si="91"/>
        <v>0.73196860991414392</v>
      </c>
      <c r="AU432" s="91" t="e">
        <f t="shared" si="92"/>
        <v>#VALUE!</v>
      </c>
    </row>
    <row r="433" spans="1:47" x14ac:dyDescent="0.3">
      <c r="A433" s="90">
        <v>106</v>
      </c>
      <c r="B433" s="91" t="s">
        <v>4050</v>
      </c>
      <c r="C433" s="91"/>
      <c r="D433" s="91"/>
      <c r="E433" s="91">
        <v>5.0510000000000002</v>
      </c>
      <c r="F433" s="91"/>
      <c r="G433" s="91"/>
      <c r="H433" s="91"/>
      <c r="I433" s="91"/>
      <c r="J433" s="91"/>
      <c r="K433" s="91"/>
      <c r="L433" s="91"/>
      <c r="M433" s="91"/>
      <c r="N433" s="91"/>
      <c r="O433" s="91"/>
      <c r="P433" s="91" t="s">
        <v>87</v>
      </c>
      <c r="Q433" s="91">
        <v>120613.71428571429</v>
      </c>
      <c r="R433" s="91">
        <v>1295</v>
      </c>
      <c r="S433" s="91"/>
      <c r="T433" s="92" t="s">
        <v>87</v>
      </c>
      <c r="U433" s="92"/>
      <c r="V433" s="92">
        <v>9064.8571428571431</v>
      </c>
      <c r="W433" s="92">
        <v>488812.85714285716</v>
      </c>
      <c r="X433" s="92">
        <v>105338.57142857143</v>
      </c>
      <c r="Y433" s="92"/>
      <c r="Z433" s="90">
        <f t="shared" si="85"/>
        <v>5</v>
      </c>
      <c r="AA433" s="118" t="e">
        <v>#DIV/0!</v>
      </c>
      <c r="AB433" s="118" t="e">
        <v>#DIV/0!</v>
      </c>
      <c r="AC433" s="118">
        <v>1</v>
      </c>
      <c r="AD433" s="118">
        <v>0.5</v>
      </c>
      <c r="AE433" s="118">
        <v>0.33333333333333331</v>
      </c>
      <c r="AF433" s="118">
        <v>0</v>
      </c>
      <c r="AG433" s="90">
        <f t="shared" si="83"/>
        <v>3</v>
      </c>
      <c r="AH433" s="91">
        <f t="shared" si="84"/>
        <v>9064.8571428571431</v>
      </c>
      <c r="AI433" s="91" t="e">
        <f t="shared" si="82"/>
        <v>#VALUE!</v>
      </c>
      <c r="AJ433" s="91">
        <f t="shared" si="82"/>
        <v>0</v>
      </c>
      <c r="AK433" s="91">
        <f t="shared" si="82"/>
        <v>1</v>
      </c>
      <c r="AL433" s="91">
        <f t="shared" si="81"/>
        <v>53.923944904970533</v>
      </c>
      <c r="AM433" s="91">
        <f t="shared" si="81"/>
        <v>11.620544016137675</v>
      </c>
      <c r="AN433" s="91">
        <f t="shared" si="81"/>
        <v>0</v>
      </c>
      <c r="AO433" s="91">
        <f t="shared" si="86"/>
        <v>603216.2857142858</v>
      </c>
      <c r="AP433" s="91" t="e">
        <f t="shared" si="87"/>
        <v>#VALUE!</v>
      </c>
      <c r="AQ433" s="91">
        <f t="shared" si="88"/>
        <v>0</v>
      </c>
      <c r="AR433" s="91">
        <f t="shared" si="89"/>
        <v>1.5027540465229954E-2</v>
      </c>
      <c r="AS433" s="91">
        <f t="shared" si="90"/>
        <v>0.81034426410427529</v>
      </c>
      <c r="AT433" s="91">
        <f t="shared" si="91"/>
        <v>0.17462819543049471</v>
      </c>
      <c r="AU433" s="91">
        <f t="shared" si="92"/>
        <v>0</v>
      </c>
    </row>
    <row r="434" spans="1:47" x14ac:dyDescent="0.3">
      <c r="A434" s="90">
        <v>107</v>
      </c>
      <c r="B434" s="91" t="s">
        <v>4051</v>
      </c>
      <c r="C434" s="91"/>
      <c r="D434" s="91"/>
      <c r="E434" s="91">
        <v>5.0860000000000003</v>
      </c>
      <c r="F434" s="91"/>
      <c r="G434" s="91"/>
      <c r="H434" s="91"/>
      <c r="I434" s="91"/>
      <c r="J434" s="91"/>
      <c r="K434" s="91"/>
      <c r="L434" s="91"/>
      <c r="M434" s="91"/>
      <c r="N434" s="91"/>
      <c r="O434" s="91"/>
      <c r="P434" s="91" t="s">
        <v>87</v>
      </c>
      <c r="Q434" s="91">
        <v>5111377.1428571427</v>
      </c>
      <c r="R434" s="91">
        <v>2265724</v>
      </c>
      <c r="S434" s="91"/>
      <c r="T434" s="92" t="s">
        <v>87</v>
      </c>
      <c r="U434" s="92" t="s">
        <v>87</v>
      </c>
      <c r="V434" s="92" t="s">
        <v>87</v>
      </c>
      <c r="W434" s="92">
        <v>5444472.2857142854</v>
      </c>
      <c r="X434" s="92">
        <v>3805376</v>
      </c>
      <c r="Y434" s="92" t="s">
        <v>87</v>
      </c>
      <c r="Z434" s="90">
        <f t="shared" si="85"/>
        <v>4</v>
      </c>
      <c r="AA434" s="118" t="e">
        <v>#DIV/0!</v>
      </c>
      <c r="AB434" s="118" t="e">
        <v>#DIV/0!</v>
      </c>
      <c r="AC434" s="118" t="e">
        <v>#DIV/0!</v>
      </c>
      <c r="AD434" s="118">
        <v>1</v>
      </c>
      <c r="AE434" s="118">
        <v>0.5</v>
      </c>
      <c r="AF434" s="118">
        <v>0</v>
      </c>
      <c r="AG434" s="90">
        <f t="shared" si="83"/>
        <v>2</v>
      </c>
      <c r="AH434" s="91">
        <f t="shared" si="84"/>
        <v>3805376</v>
      </c>
      <c r="AI434" s="91" t="e">
        <f t="shared" si="82"/>
        <v>#VALUE!</v>
      </c>
      <c r="AJ434" s="91" t="e">
        <f t="shared" si="82"/>
        <v>#VALUE!</v>
      </c>
      <c r="AK434" s="91" t="e">
        <f t="shared" si="82"/>
        <v>#VALUE!</v>
      </c>
      <c r="AL434" s="91">
        <f t="shared" si="81"/>
        <v>1.4307317557356449</v>
      </c>
      <c r="AM434" s="91">
        <f t="shared" si="81"/>
        <v>1</v>
      </c>
      <c r="AN434" s="91" t="e">
        <f t="shared" si="81"/>
        <v>#VALUE!</v>
      </c>
      <c r="AO434" s="91">
        <f t="shared" si="86"/>
        <v>9249848.2857142854</v>
      </c>
      <c r="AP434" s="91" t="e">
        <f t="shared" si="87"/>
        <v>#VALUE!</v>
      </c>
      <c r="AQ434" s="91" t="e">
        <f t="shared" si="88"/>
        <v>#VALUE!</v>
      </c>
      <c r="AR434" s="91" t="e">
        <f t="shared" si="89"/>
        <v>#VALUE!</v>
      </c>
      <c r="AS434" s="91">
        <f t="shared" si="90"/>
        <v>0.58860125242517491</v>
      </c>
      <c r="AT434" s="91">
        <f t="shared" si="91"/>
        <v>0.41139874757482509</v>
      </c>
      <c r="AU434" s="91" t="e">
        <f t="shared" si="92"/>
        <v>#VALUE!</v>
      </c>
    </row>
    <row r="435" spans="1:47" x14ac:dyDescent="0.3">
      <c r="A435" s="90">
        <v>108</v>
      </c>
      <c r="B435" s="91" t="s">
        <v>4052</v>
      </c>
      <c r="C435" s="91"/>
      <c r="D435" s="91"/>
      <c r="E435" s="91">
        <v>5.1349999999999998</v>
      </c>
      <c r="F435" s="91"/>
      <c r="G435" s="91"/>
      <c r="H435" s="91"/>
      <c r="I435" s="91"/>
      <c r="J435" s="91"/>
      <c r="K435" s="91"/>
      <c r="L435" s="91"/>
      <c r="M435" s="91"/>
      <c r="N435" s="91"/>
      <c r="O435" s="91"/>
      <c r="P435" s="91" t="s">
        <v>87</v>
      </c>
      <c r="Q435" s="91" t="s">
        <v>87</v>
      </c>
      <c r="R435" s="91" t="s">
        <v>87</v>
      </c>
      <c r="S435" s="91"/>
      <c r="T435" s="92">
        <v>58921.571428571435</v>
      </c>
      <c r="U435" s="92" t="s">
        <v>87</v>
      </c>
      <c r="V435" s="92">
        <v>22516.428571428572</v>
      </c>
      <c r="W435" s="92">
        <v>992039</v>
      </c>
      <c r="X435" s="92">
        <v>3471.8571428571431</v>
      </c>
      <c r="Y435" s="92" t="s">
        <v>87</v>
      </c>
      <c r="Z435" s="90">
        <f t="shared" si="85"/>
        <v>4</v>
      </c>
      <c r="AA435" s="118">
        <v>1</v>
      </c>
      <c r="AB435" s="118">
        <v>0</v>
      </c>
      <c r="AC435" s="118">
        <v>0.5</v>
      </c>
      <c r="AD435" s="118">
        <v>0.33333333333333331</v>
      </c>
      <c r="AE435" s="118">
        <v>0.25</v>
      </c>
      <c r="AF435" s="118">
        <v>0</v>
      </c>
      <c r="AG435" s="90">
        <f t="shared" si="83"/>
        <v>4</v>
      </c>
      <c r="AH435" s="91">
        <f t="shared" si="84"/>
        <v>3471.8571428571431</v>
      </c>
      <c r="AI435" s="91">
        <f t="shared" si="82"/>
        <v>16.971196971567295</v>
      </c>
      <c r="AJ435" s="91" t="e">
        <f t="shared" si="82"/>
        <v>#VALUE!</v>
      </c>
      <c r="AK435" s="91">
        <f t="shared" si="82"/>
        <v>6.4854133234580091</v>
      </c>
      <c r="AL435" s="91">
        <f t="shared" si="81"/>
        <v>285.73727523351022</v>
      </c>
      <c r="AM435" s="91">
        <f t="shared" si="81"/>
        <v>1</v>
      </c>
      <c r="AN435" s="91" t="e">
        <f t="shared" si="81"/>
        <v>#VALUE!</v>
      </c>
      <c r="AO435" s="91">
        <f t="shared" si="86"/>
        <v>1076948.857142857</v>
      </c>
      <c r="AP435" s="91">
        <f t="shared" si="87"/>
        <v>5.4711578026917854E-2</v>
      </c>
      <c r="AQ435" s="91" t="e">
        <f t="shared" si="88"/>
        <v>#VALUE!</v>
      </c>
      <c r="AR435" s="91">
        <f t="shared" si="89"/>
        <v>2.0907611742274009E-2</v>
      </c>
      <c r="AS435" s="91">
        <f t="shared" si="90"/>
        <v>0.9211570200574587</v>
      </c>
      <c r="AT435" s="91">
        <f t="shared" si="91"/>
        <v>3.2237901733495242E-3</v>
      </c>
      <c r="AU435" s="91" t="e">
        <f t="shared" si="92"/>
        <v>#VALUE!</v>
      </c>
    </row>
    <row r="436" spans="1:47" x14ac:dyDescent="0.3">
      <c r="A436" s="90">
        <v>109</v>
      </c>
      <c r="B436" s="91" t="s">
        <v>4053</v>
      </c>
      <c r="C436" s="91"/>
      <c r="D436" s="91"/>
      <c r="E436" s="91">
        <v>5.14</v>
      </c>
      <c r="F436" s="91"/>
      <c r="G436" s="91"/>
      <c r="H436" s="91"/>
      <c r="I436" s="91"/>
      <c r="J436" s="91"/>
      <c r="K436" s="91"/>
      <c r="L436" s="91"/>
      <c r="M436" s="91"/>
      <c r="N436" s="91"/>
      <c r="O436" s="91"/>
      <c r="P436" s="91" t="s">
        <v>87</v>
      </c>
      <c r="Q436" s="91">
        <v>3197.1428571428573</v>
      </c>
      <c r="R436" s="91" t="s">
        <v>87</v>
      </c>
      <c r="S436" s="91"/>
      <c r="T436" s="92" t="s">
        <v>87</v>
      </c>
      <c r="U436" s="92" t="s">
        <v>87</v>
      </c>
      <c r="V436" s="92" t="s">
        <v>87</v>
      </c>
      <c r="W436" s="92">
        <v>189395.71428571429</v>
      </c>
      <c r="X436" s="92" t="s">
        <v>87</v>
      </c>
      <c r="Y436" s="92" t="s">
        <v>87</v>
      </c>
      <c r="Z436" s="90">
        <f t="shared" si="85"/>
        <v>2</v>
      </c>
      <c r="AA436" s="118" t="e">
        <v>#DIV/0!</v>
      </c>
      <c r="AB436" s="118" t="e">
        <v>#DIV/0!</v>
      </c>
      <c r="AC436" s="118" t="e">
        <v>#DIV/0!</v>
      </c>
      <c r="AD436" s="118">
        <v>1</v>
      </c>
      <c r="AE436" s="118">
        <v>0</v>
      </c>
      <c r="AF436" s="118">
        <v>0</v>
      </c>
      <c r="AG436" s="90">
        <f t="shared" si="83"/>
        <v>1</v>
      </c>
      <c r="AH436" s="91">
        <f t="shared" si="84"/>
        <v>189395.71428571429</v>
      </c>
      <c r="AI436" s="91" t="e">
        <f t="shared" si="82"/>
        <v>#VALUE!</v>
      </c>
      <c r="AJ436" s="91" t="e">
        <f t="shared" si="82"/>
        <v>#VALUE!</v>
      </c>
      <c r="AK436" s="91" t="e">
        <f t="shared" si="82"/>
        <v>#VALUE!</v>
      </c>
      <c r="AL436" s="91">
        <f t="shared" si="82"/>
        <v>1</v>
      </c>
      <c r="AM436" s="91" t="e">
        <f t="shared" si="82"/>
        <v>#VALUE!</v>
      </c>
      <c r="AN436" s="91" t="e">
        <f t="shared" si="82"/>
        <v>#VALUE!</v>
      </c>
      <c r="AO436" s="91">
        <f t="shared" si="86"/>
        <v>189395.71428571429</v>
      </c>
      <c r="AP436" s="91" t="e">
        <f t="shared" si="87"/>
        <v>#VALUE!</v>
      </c>
      <c r="AQ436" s="91" t="e">
        <f t="shared" si="88"/>
        <v>#VALUE!</v>
      </c>
      <c r="AR436" s="91" t="e">
        <f t="shared" si="89"/>
        <v>#VALUE!</v>
      </c>
      <c r="AS436" s="91">
        <f t="shared" si="90"/>
        <v>1</v>
      </c>
      <c r="AT436" s="91" t="e">
        <f t="shared" si="91"/>
        <v>#VALUE!</v>
      </c>
      <c r="AU436" s="91" t="e">
        <f t="shared" si="92"/>
        <v>#VALUE!</v>
      </c>
    </row>
    <row r="437" spans="1:47" x14ac:dyDescent="0.3">
      <c r="A437" s="90">
        <v>110</v>
      </c>
      <c r="B437" s="91" t="s">
        <v>4054</v>
      </c>
      <c r="C437" s="91"/>
      <c r="D437" s="91"/>
      <c r="E437" s="91">
        <v>5.1449999999999996</v>
      </c>
      <c r="F437" s="91"/>
      <c r="G437" s="91"/>
      <c r="H437" s="91"/>
      <c r="I437" s="91"/>
      <c r="J437" s="91"/>
      <c r="K437" s="91"/>
      <c r="L437" s="91"/>
      <c r="M437" s="91"/>
      <c r="N437" s="91"/>
      <c r="O437" s="91"/>
      <c r="P437" s="91" t="s">
        <v>87</v>
      </c>
      <c r="Q437" s="91" t="s">
        <v>87</v>
      </c>
      <c r="R437" s="91" t="s">
        <v>87</v>
      </c>
      <c r="S437" s="91"/>
      <c r="T437" s="92" t="s">
        <v>87</v>
      </c>
      <c r="U437" s="92" t="s">
        <v>87</v>
      </c>
      <c r="V437" s="92" t="s">
        <v>87</v>
      </c>
      <c r="W437" s="92" t="s">
        <v>87</v>
      </c>
      <c r="X437" s="92">
        <v>330367.42857142858</v>
      </c>
      <c r="Y437" s="92">
        <v>15564.571428571429</v>
      </c>
      <c r="Z437" s="90">
        <f t="shared" si="85"/>
        <v>2</v>
      </c>
      <c r="AA437" s="118" t="e">
        <v>#DIV/0!</v>
      </c>
      <c r="AB437" s="118" t="e">
        <v>#DIV/0!</v>
      </c>
      <c r="AC437" s="118" t="e">
        <v>#DIV/0!</v>
      </c>
      <c r="AD437" s="118" t="e">
        <v>#DIV/0!</v>
      </c>
      <c r="AE437" s="118">
        <v>1</v>
      </c>
      <c r="AF437" s="118">
        <v>0.5</v>
      </c>
      <c r="AG437" s="90">
        <f t="shared" si="83"/>
        <v>2</v>
      </c>
      <c r="AH437" s="91">
        <f t="shared" si="84"/>
        <v>15564.571428571429</v>
      </c>
      <c r="AI437" s="91" t="e">
        <f t="shared" ref="AI437:AN477" si="93">T437/$AH437</f>
        <v>#VALUE!</v>
      </c>
      <c r="AJ437" s="91" t="e">
        <f t="shared" si="93"/>
        <v>#VALUE!</v>
      </c>
      <c r="AK437" s="91" t="e">
        <f t="shared" si="93"/>
        <v>#VALUE!</v>
      </c>
      <c r="AL437" s="91" t="e">
        <f t="shared" si="93"/>
        <v>#VALUE!</v>
      </c>
      <c r="AM437" s="91">
        <f t="shared" si="93"/>
        <v>21.225603935678095</v>
      </c>
      <c r="AN437" s="91">
        <f t="shared" si="93"/>
        <v>1</v>
      </c>
      <c r="AO437" s="91">
        <f t="shared" si="86"/>
        <v>345932</v>
      </c>
      <c r="AP437" s="91" t="e">
        <f t="shared" si="87"/>
        <v>#VALUE!</v>
      </c>
      <c r="AQ437" s="91" t="e">
        <f t="shared" si="88"/>
        <v>#VALUE!</v>
      </c>
      <c r="AR437" s="91" t="e">
        <f t="shared" si="89"/>
        <v>#VALUE!</v>
      </c>
      <c r="AS437" s="91" t="e">
        <f t="shared" si="90"/>
        <v>#VALUE!</v>
      </c>
      <c r="AT437" s="91">
        <f t="shared" si="91"/>
        <v>0.95500684692780247</v>
      </c>
      <c r="AU437" s="91">
        <f t="shared" si="92"/>
        <v>4.4993153072197513E-2</v>
      </c>
    </row>
    <row r="438" spans="1:47" x14ac:dyDescent="0.3">
      <c r="A438" s="90">
        <v>111</v>
      </c>
      <c r="B438" s="91" t="s">
        <v>4055</v>
      </c>
      <c r="C438" s="91"/>
      <c r="D438" s="91"/>
      <c r="E438" s="91">
        <v>5.1669999999999998</v>
      </c>
      <c r="F438" s="91"/>
      <c r="G438" s="91"/>
      <c r="H438" s="91"/>
      <c r="I438" s="91"/>
      <c r="J438" s="91"/>
      <c r="K438" s="91"/>
      <c r="L438" s="91"/>
      <c r="M438" s="91"/>
      <c r="N438" s="91"/>
      <c r="O438" s="91"/>
      <c r="P438" s="91" t="s">
        <v>87</v>
      </c>
      <c r="Q438" s="91">
        <v>682646.57142857148</v>
      </c>
      <c r="R438" s="91">
        <v>5624.5</v>
      </c>
      <c r="S438" s="91"/>
      <c r="T438" s="92" t="s">
        <v>87</v>
      </c>
      <c r="U438" s="92"/>
      <c r="V438" s="92"/>
      <c r="W438" s="92">
        <v>154418.85714285713</v>
      </c>
      <c r="X438" s="92">
        <v>121851.14285714286</v>
      </c>
      <c r="Y438" s="92"/>
      <c r="Z438" s="90">
        <f t="shared" si="85"/>
        <v>4</v>
      </c>
      <c r="AA438" s="118" t="e">
        <v>#DIV/0!</v>
      </c>
      <c r="AB438" s="118" t="e">
        <v>#DIV/0!</v>
      </c>
      <c r="AC438" s="118" t="e">
        <v>#DIV/0!</v>
      </c>
      <c r="AD438" s="118">
        <v>1</v>
      </c>
      <c r="AE438" s="118">
        <v>0.5</v>
      </c>
      <c r="AF438" s="118">
        <v>0</v>
      </c>
      <c r="AG438" s="90">
        <f t="shared" si="83"/>
        <v>2</v>
      </c>
      <c r="AH438" s="91">
        <f t="shared" si="84"/>
        <v>121851.14285714286</v>
      </c>
      <c r="AI438" s="91" t="e">
        <f t="shared" si="93"/>
        <v>#VALUE!</v>
      </c>
      <c r="AJ438" s="91">
        <f t="shared" si="93"/>
        <v>0</v>
      </c>
      <c r="AK438" s="91">
        <f t="shared" si="93"/>
        <v>0</v>
      </c>
      <c r="AL438" s="91">
        <f t="shared" si="93"/>
        <v>1.2672745903080807</v>
      </c>
      <c r="AM438" s="91">
        <f t="shared" si="93"/>
        <v>1</v>
      </c>
      <c r="AN438" s="91">
        <f t="shared" si="93"/>
        <v>0</v>
      </c>
      <c r="AO438" s="91">
        <f t="shared" si="86"/>
        <v>276270</v>
      </c>
      <c r="AP438" s="91" t="e">
        <f t="shared" si="87"/>
        <v>#VALUE!</v>
      </c>
      <c r="AQ438" s="91">
        <f t="shared" si="88"/>
        <v>0</v>
      </c>
      <c r="AR438" s="91">
        <f t="shared" si="89"/>
        <v>0</v>
      </c>
      <c r="AS438" s="91">
        <f t="shared" si="90"/>
        <v>0.55894182192368747</v>
      </c>
      <c r="AT438" s="91">
        <f t="shared" si="91"/>
        <v>0.44105817807631248</v>
      </c>
      <c r="AU438" s="91">
        <f t="shared" si="92"/>
        <v>0</v>
      </c>
    </row>
    <row r="439" spans="1:47" x14ac:dyDescent="0.3">
      <c r="A439" s="90">
        <v>112</v>
      </c>
      <c r="B439" s="91" t="s">
        <v>4056</v>
      </c>
      <c r="C439" s="91"/>
      <c r="D439" s="91"/>
      <c r="E439" s="91">
        <v>5.2089999999999996</v>
      </c>
      <c r="F439" s="91"/>
      <c r="G439" s="91"/>
      <c r="H439" s="91"/>
      <c r="I439" s="91"/>
      <c r="J439" s="91"/>
      <c r="K439" s="91"/>
      <c r="L439" s="91"/>
      <c r="M439" s="91"/>
      <c r="N439" s="91"/>
      <c r="O439" s="91"/>
      <c r="P439" s="91" t="s">
        <v>87</v>
      </c>
      <c r="Q439" s="91">
        <v>22548.571428571431</v>
      </c>
      <c r="R439" s="91" t="s">
        <v>87</v>
      </c>
      <c r="S439" s="91"/>
      <c r="T439" s="92" t="s">
        <v>87</v>
      </c>
      <c r="U439" s="92">
        <v>1786.8571428571429</v>
      </c>
      <c r="V439" s="92" t="s">
        <v>87</v>
      </c>
      <c r="W439" s="92">
        <v>11943.142857142857</v>
      </c>
      <c r="X439" s="92">
        <v>35404.285714285717</v>
      </c>
      <c r="Y439" s="92">
        <v>2535.1428571428573</v>
      </c>
      <c r="Z439" s="90">
        <f t="shared" si="85"/>
        <v>5</v>
      </c>
      <c r="AA439" s="118" t="e">
        <v>#DIV/0!</v>
      </c>
      <c r="AB439" s="118">
        <v>1</v>
      </c>
      <c r="AC439" s="118">
        <v>0</v>
      </c>
      <c r="AD439" s="118">
        <v>0.5</v>
      </c>
      <c r="AE439" s="118">
        <v>0.33333333333333331</v>
      </c>
      <c r="AF439" s="118">
        <v>0.25</v>
      </c>
      <c r="AG439" s="90">
        <f t="shared" si="83"/>
        <v>4</v>
      </c>
      <c r="AH439" s="91">
        <f t="shared" si="84"/>
        <v>1786.8571428571429</v>
      </c>
      <c r="AI439" s="91" t="e">
        <f t="shared" si="93"/>
        <v>#VALUE!</v>
      </c>
      <c r="AJ439" s="91">
        <f t="shared" si="93"/>
        <v>1</v>
      </c>
      <c r="AK439" s="91" t="e">
        <f t="shared" si="93"/>
        <v>#VALUE!</v>
      </c>
      <c r="AL439" s="91">
        <f t="shared" si="93"/>
        <v>6.6838823153181961</v>
      </c>
      <c r="AM439" s="91">
        <f t="shared" si="93"/>
        <v>19.813719219699394</v>
      </c>
      <c r="AN439" s="91">
        <f t="shared" si="93"/>
        <v>1.4187719859290056</v>
      </c>
      <c r="AO439" s="91">
        <f t="shared" si="86"/>
        <v>51669.428571428572</v>
      </c>
      <c r="AP439" s="91" t="e">
        <f t="shared" si="87"/>
        <v>#VALUE!</v>
      </c>
      <c r="AQ439" s="91">
        <f t="shared" si="88"/>
        <v>3.4582483148366261E-2</v>
      </c>
      <c r="AR439" s="91" t="e">
        <f t="shared" si="89"/>
        <v>#VALUE!</v>
      </c>
      <c r="AS439" s="91">
        <f t="shared" si="90"/>
        <v>0.23114524753515478</v>
      </c>
      <c r="AT439" s="91">
        <f t="shared" si="91"/>
        <v>0.68520761102171501</v>
      </c>
      <c r="AU439" s="91">
        <f t="shared" si="92"/>
        <v>4.9064658294763967E-2</v>
      </c>
    </row>
    <row r="440" spans="1:47" x14ac:dyDescent="0.3">
      <c r="A440" s="90">
        <v>113</v>
      </c>
      <c r="B440" s="91" t="s">
        <v>4057</v>
      </c>
      <c r="C440" s="91"/>
      <c r="D440" s="91"/>
      <c r="E440" s="91">
        <v>5.2240000000000002</v>
      </c>
      <c r="F440" s="91"/>
      <c r="G440" s="91"/>
      <c r="H440" s="91"/>
      <c r="I440" s="91"/>
      <c r="J440" s="91"/>
      <c r="K440" s="91"/>
      <c r="L440" s="91"/>
      <c r="M440" s="91"/>
      <c r="N440" s="91"/>
      <c r="O440" s="91"/>
      <c r="P440" s="91" t="s">
        <v>87</v>
      </c>
      <c r="Q440" s="91">
        <v>49989.71428571429</v>
      </c>
      <c r="R440" s="91">
        <v>957.5</v>
      </c>
      <c r="S440" s="91"/>
      <c r="T440" s="92">
        <v>545.42857142857133</v>
      </c>
      <c r="U440" s="92" t="s">
        <v>87</v>
      </c>
      <c r="V440" s="92" t="s">
        <v>87</v>
      </c>
      <c r="W440" s="92">
        <v>48106.571428571428</v>
      </c>
      <c r="X440" s="92">
        <v>8124.8571428571431</v>
      </c>
      <c r="Y440" s="92" t="s">
        <v>87</v>
      </c>
      <c r="Z440" s="90">
        <f t="shared" si="85"/>
        <v>5</v>
      </c>
      <c r="AA440" s="118">
        <v>1</v>
      </c>
      <c r="AB440" s="118">
        <v>0</v>
      </c>
      <c r="AC440" s="118">
        <v>0</v>
      </c>
      <c r="AD440" s="118">
        <v>0.5</v>
      </c>
      <c r="AE440" s="118">
        <v>0.33333333333333331</v>
      </c>
      <c r="AF440" s="118">
        <v>0</v>
      </c>
      <c r="AG440" s="90">
        <f t="shared" si="83"/>
        <v>3</v>
      </c>
      <c r="AH440" s="91">
        <f t="shared" si="84"/>
        <v>545.42857142857133</v>
      </c>
      <c r="AI440" s="91">
        <f t="shared" si="93"/>
        <v>1</v>
      </c>
      <c r="AJ440" s="91" t="e">
        <f t="shared" si="93"/>
        <v>#VALUE!</v>
      </c>
      <c r="AK440" s="91" t="e">
        <f t="shared" si="93"/>
        <v>#VALUE!</v>
      </c>
      <c r="AL440" s="91">
        <f t="shared" si="93"/>
        <v>88.199580932425363</v>
      </c>
      <c r="AM440" s="91">
        <f t="shared" si="93"/>
        <v>14.896280775275017</v>
      </c>
      <c r="AN440" s="91" t="e">
        <f t="shared" si="93"/>
        <v>#VALUE!</v>
      </c>
      <c r="AO440" s="91">
        <f t="shared" si="86"/>
        <v>56776.857142857145</v>
      </c>
      <c r="AP440" s="91">
        <f t="shared" si="87"/>
        <v>9.6065298235196404E-3</v>
      </c>
      <c r="AQ440" s="91" t="e">
        <f t="shared" si="88"/>
        <v>#VALUE!</v>
      </c>
      <c r="AR440" s="91" t="e">
        <f t="shared" si="89"/>
        <v>#VALUE!</v>
      </c>
      <c r="AS440" s="91">
        <f t="shared" si="90"/>
        <v>0.84729190464927862</v>
      </c>
      <c r="AT440" s="91">
        <f t="shared" si="91"/>
        <v>0.14310156552720171</v>
      </c>
      <c r="AU440" s="91" t="e">
        <f t="shared" si="92"/>
        <v>#VALUE!</v>
      </c>
    </row>
    <row r="441" spans="1:47" x14ac:dyDescent="0.3">
      <c r="A441" s="90">
        <v>114</v>
      </c>
      <c r="B441" s="91" t="s">
        <v>4058</v>
      </c>
      <c r="C441" s="91"/>
      <c r="D441" s="91"/>
      <c r="E441" s="91">
        <v>5.3079999999999998</v>
      </c>
      <c r="F441" s="91"/>
      <c r="G441" s="91"/>
      <c r="H441" s="91"/>
      <c r="I441" s="91"/>
      <c r="J441" s="91"/>
      <c r="K441" s="91"/>
      <c r="L441" s="91"/>
      <c r="M441" s="91"/>
      <c r="N441" s="91"/>
      <c r="O441" s="91"/>
      <c r="P441" s="91" t="s">
        <v>87</v>
      </c>
      <c r="Q441" s="91">
        <v>61831.42857142858</v>
      </c>
      <c r="R441" s="91" t="s">
        <v>87</v>
      </c>
      <c r="S441" s="91"/>
      <c r="T441" s="92" t="s">
        <v>87</v>
      </c>
      <c r="U441" s="92" t="s">
        <v>87</v>
      </c>
      <c r="V441" s="92" t="s">
        <v>87</v>
      </c>
      <c r="W441" s="92">
        <v>17771.714285714286</v>
      </c>
      <c r="X441" s="92">
        <v>27358.857142857141</v>
      </c>
      <c r="Y441" s="92" t="s">
        <v>87</v>
      </c>
      <c r="Z441" s="90">
        <f t="shared" si="85"/>
        <v>3</v>
      </c>
      <c r="AA441" s="118" t="e">
        <v>#DIV/0!</v>
      </c>
      <c r="AB441" s="118" t="e">
        <v>#DIV/0!</v>
      </c>
      <c r="AC441" s="118" t="e">
        <v>#DIV/0!</v>
      </c>
      <c r="AD441" s="118">
        <v>1</v>
      </c>
      <c r="AE441" s="118">
        <v>0.5</v>
      </c>
      <c r="AF441" s="118">
        <v>0</v>
      </c>
      <c r="AG441" s="90">
        <f t="shared" si="83"/>
        <v>2</v>
      </c>
      <c r="AH441" s="91">
        <f t="shared" si="84"/>
        <v>17771.714285714286</v>
      </c>
      <c r="AI441" s="91" t="e">
        <f t="shared" si="93"/>
        <v>#VALUE!</v>
      </c>
      <c r="AJ441" s="91" t="e">
        <f t="shared" si="93"/>
        <v>#VALUE!</v>
      </c>
      <c r="AK441" s="91" t="e">
        <f t="shared" si="93"/>
        <v>#VALUE!</v>
      </c>
      <c r="AL441" s="91">
        <f t="shared" si="93"/>
        <v>1</v>
      </c>
      <c r="AM441" s="91">
        <f t="shared" si="93"/>
        <v>1.5394607803733058</v>
      </c>
      <c r="AN441" s="91" t="e">
        <f t="shared" si="93"/>
        <v>#VALUE!</v>
      </c>
      <c r="AO441" s="91">
        <f t="shared" si="86"/>
        <v>45130.571428571428</v>
      </c>
      <c r="AP441" s="91" t="e">
        <f t="shared" si="87"/>
        <v>#VALUE!</v>
      </c>
      <c r="AQ441" s="91" t="e">
        <f t="shared" si="88"/>
        <v>#VALUE!</v>
      </c>
      <c r="AR441" s="91" t="e">
        <f t="shared" si="89"/>
        <v>#VALUE!</v>
      </c>
      <c r="AS441" s="91">
        <f t="shared" si="90"/>
        <v>0.39378438435776825</v>
      </c>
      <c r="AT441" s="91">
        <f t="shared" si="91"/>
        <v>0.6062156156422317</v>
      </c>
      <c r="AU441" s="91" t="e">
        <f t="shared" si="92"/>
        <v>#VALUE!</v>
      </c>
    </row>
    <row r="442" spans="1:47" x14ac:dyDescent="0.3">
      <c r="A442" s="90">
        <v>115</v>
      </c>
      <c r="B442" s="91" t="s">
        <v>4059</v>
      </c>
      <c r="C442" s="91"/>
      <c r="D442" s="91"/>
      <c r="E442" s="91">
        <v>5.3140000000000001</v>
      </c>
      <c r="F442" s="91"/>
      <c r="G442" s="91"/>
      <c r="H442" s="91"/>
      <c r="I442" s="91"/>
      <c r="J442" s="91"/>
      <c r="K442" s="91"/>
      <c r="L442" s="91"/>
      <c r="M442" s="91"/>
      <c r="N442" s="91"/>
      <c r="O442" s="91"/>
      <c r="P442" s="91" t="s">
        <v>87</v>
      </c>
      <c r="Q442" s="91">
        <v>2341854.2857142859</v>
      </c>
      <c r="R442" s="91" t="s">
        <v>87</v>
      </c>
      <c r="S442" s="91"/>
      <c r="T442" s="92">
        <v>1572.8571428571429</v>
      </c>
      <c r="U442" s="92">
        <v>14644.857142857143</v>
      </c>
      <c r="V442" s="92">
        <v>2578.8571428571427</v>
      </c>
      <c r="W442" s="92" t="s">
        <v>87</v>
      </c>
      <c r="X442" s="92" t="s">
        <v>87</v>
      </c>
      <c r="Y442" s="92" t="s">
        <v>87</v>
      </c>
      <c r="Z442" s="90">
        <f t="shared" si="85"/>
        <v>4</v>
      </c>
      <c r="AA442" s="118">
        <v>1</v>
      </c>
      <c r="AB442" s="118">
        <v>0.5</v>
      </c>
      <c r="AC442" s="118">
        <v>0.33333333333333331</v>
      </c>
      <c r="AD442" s="118">
        <v>0</v>
      </c>
      <c r="AE442" s="118">
        <v>0</v>
      </c>
      <c r="AF442" s="118">
        <v>0</v>
      </c>
      <c r="AG442" s="90">
        <f t="shared" si="83"/>
        <v>3</v>
      </c>
      <c r="AH442" s="91">
        <f t="shared" si="84"/>
        <v>1572.8571428571429</v>
      </c>
      <c r="AI442" s="91">
        <f t="shared" si="93"/>
        <v>1</v>
      </c>
      <c r="AJ442" s="91">
        <f t="shared" si="93"/>
        <v>9.3109900090826514</v>
      </c>
      <c r="AK442" s="91">
        <f t="shared" si="93"/>
        <v>1.6396003633060852</v>
      </c>
      <c r="AL442" s="91" t="e">
        <f t="shared" si="93"/>
        <v>#VALUE!</v>
      </c>
      <c r="AM442" s="91" t="e">
        <f t="shared" si="93"/>
        <v>#VALUE!</v>
      </c>
      <c r="AN442" s="91" t="e">
        <f t="shared" si="93"/>
        <v>#VALUE!</v>
      </c>
      <c r="AO442" s="91">
        <f t="shared" si="86"/>
        <v>18796.571428571428</v>
      </c>
      <c r="AP442" s="91">
        <f t="shared" si="87"/>
        <v>8.3677874384386217E-2</v>
      </c>
      <c r="AQ442" s="91">
        <f t="shared" si="88"/>
        <v>0.77912385237429327</v>
      </c>
      <c r="AR442" s="91">
        <f t="shared" si="89"/>
        <v>0.13719827324132061</v>
      </c>
      <c r="AS442" s="91" t="e">
        <f t="shared" si="90"/>
        <v>#VALUE!</v>
      </c>
      <c r="AT442" s="91" t="e">
        <f t="shared" si="91"/>
        <v>#VALUE!</v>
      </c>
      <c r="AU442" s="91" t="e">
        <f t="shared" si="92"/>
        <v>#VALUE!</v>
      </c>
    </row>
    <row r="443" spans="1:47" x14ac:dyDescent="0.3">
      <c r="A443" s="90">
        <v>116</v>
      </c>
      <c r="B443" s="91" t="s">
        <v>4060</v>
      </c>
      <c r="C443" s="91"/>
      <c r="D443" s="91"/>
      <c r="E443" s="91">
        <v>5.3739999999999997</v>
      </c>
      <c r="F443" s="91"/>
      <c r="G443" s="91"/>
      <c r="H443" s="91"/>
      <c r="I443" s="91"/>
      <c r="J443" s="91"/>
      <c r="K443" s="91"/>
      <c r="L443" s="91"/>
      <c r="M443" s="91"/>
      <c r="N443" s="91"/>
      <c r="O443" s="91"/>
      <c r="P443" s="91" t="s">
        <v>87</v>
      </c>
      <c r="Q443" s="91">
        <v>194081.14285714287</v>
      </c>
      <c r="R443" s="91" t="s">
        <v>87</v>
      </c>
      <c r="S443" s="91"/>
      <c r="T443" s="92" t="s">
        <v>87</v>
      </c>
      <c r="U443" s="92" t="s">
        <v>87</v>
      </c>
      <c r="V443" s="92" t="s">
        <v>87</v>
      </c>
      <c r="W443" s="92">
        <v>3363.7142857142862</v>
      </c>
      <c r="X443" s="92">
        <v>5280.2857142857138</v>
      </c>
      <c r="Y443" s="92" t="s">
        <v>87</v>
      </c>
      <c r="Z443" s="90">
        <f t="shared" si="85"/>
        <v>3</v>
      </c>
      <c r="AA443" s="118" t="e">
        <v>#DIV/0!</v>
      </c>
      <c r="AB443" s="118" t="e">
        <v>#DIV/0!</v>
      </c>
      <c r="AC443" s="118" t="e">
        <v>#DIV/0!</v>
      </c>
      <c r="AD443" s="118">
        <v>1</v>
      </c>
      <c r="AE443" s="118">
        <v>0.5</v>
      </c>
      <c r="AF443" s="118">
        <v>0</v>
      </c>
      <c r="AG443" s="90">
        <f t="shared" si="83"/>
        <v>2</v>
      </c>
      <c r="AH443" s="91">
        <f t="shared" si="84"/>
        <v>3363.7142857142862</v>
      </c>
      <c r="AI443" s="91" t="e">
        <f t="shared" si="93"/>
        <v>#VALUE!</v>
      </c>
      <c r="AJ443" s="91" t="e">
        <f t="shared" si="93"/>
        <v>#VALUE!</v>
      </c>
      <c r="AK443" s="91" t="e">
        <f t="shared" si="93"/>
        <v>#VALUE!</v>
      </c>
      <c r="AL443" s="91">
        <f t="shared" si="93"/>
        <v>1</v>
      </c>
      <c r="AM443" s="91">
        <f t="shared" si="93"/>
        <v>1.5697783062940622</v>
      </c>
      <c r="AN443" s="91" t="e">
        <f t="shared" si="93"/>
        <v>#VALUE!</v>
      </c>
      <c r="AO443" s="91">
        <f t="shared" si="86"/>
        <v>8644</v>
      </c>
      <c r="AP443" s="91" t="e">
        <f t="shared" si="87"/>
        <v>#VALUE!</v>
      </c>
      <c r="AQ443" s="91" t="e">
        <f t="shared" si="88"/>
        <v>#VALUE!</v>
      </c>
      <c r="AR443" s="91" t="e">
        <f t="shared" si="89"/>
        <v>#VALUE!</v>
      </c>
      <c r="AS443" s="91">
        <f t="shared" si="90"/>
        <v>0.38913862629734919</v>
      </c>
      <c r="AT443" s="91">
        <f t="shared" si="91"/>
        <v>0.61086137370265081</v>
      </c>
      <c r="AU443" s="91" t="e">
        <f t="shared" si="92"/>
        <v>#VALUE!</v>
      </c>
    </row>
    <row r="444" spans="1:47" x14ac:dyDescent="0.3">
      <c r="A444" s="90">
        <v>117</v>
      </c>
      <c r="B444" s="91" t="s">
        <v>4061</v>
      </c>
      <c r="C444" s="91"/>
      <c r="D444" s="91"/>
      <c r="E444" s="91">
        <v>5.3860000000000001</v>
      </c>
      <c r="F444" s="91"/>
      <c r="G444" s="91"/>
      <c r="H444" s="91"/>
      <c r="I444" s="91"/>
      <c r="J444" s="91"/>
      <c r="K444" s="91"/>
      <c r="L444" s="91"/>
      <c r="M444" s="91"/>
      <c r="N444" s="91"/>
      <c r="O444" s="91"/>
      <c r="P444" s="91" t="s">
        <v>87</v>
      </c>
      <c r="Q444" s="91">
        <v>398074.28571428574</v>
      </c>
      <c r="R444" s="91">
        <v>39804</v>
      </c>
      <c r="S444" s="91"/>
      <c r="T444" s="92" t="s">
        <v>87</v>
      </c>
      <c r="U444" s="92" t="s">
        <v>87</v>
      </c>
      <c r="V444" s="92" t="s">
        <v>87</v>
      </c>
      <c r="W444" s="92" t="s">
        <v>87</v>
      </c>
      <c r="X444" s="92">
        <v>442947.42857142858</v>
      </c>
      <c r="Y444" s="92">
        <v>10383.142857142857</v>
      </c>
      <c r="Z444" s="90">
        <f t="shared" si="85"/>
        <v>4</v>
      </c>
      <c r="AA444" s="118" t="e">
        <v>#DIV/0!</v>
      </c>
      <c r="AB444" s="118" t="e">
        <v>#DIV/0!</v>
      </c>
      <c r="AC444" s="118" t="e">
        <v>#DIV/0!</v>
      </c>
      <c r="AD444" s="118" t="e">
        <v>#DIV/0!</v>
      </c>
      <c r="AE444" s="118">
        <v>1</v>
      </c>
      <c r="AF444" s="118">
        <v>0.5</v>
      </c>
      <c r="AG444" s="90">
        <f t="shared" si="83"/>
        <v>2</v>
      </c>
      <c r="AH444" s="91">
        <f t="shared" si="84"/>
        <v>10383.142857142857</v>
      </c>
      <c r="AI444" s="91" t="e">
        <f t="shared" si="93"/>
        <v>#VALUE!</v>
      </c>
      <c r="AJ444" s="91" t="e">
        <f t="shared" si="93"/>
        <v>#VALUE!</v>
      </c>
      <c r="AK444" s="91" t="e">
        <f t="shared" si="93"/>
        <v>#VALUE!</v>
      </c>
      <c r="AL444" s="91" t="e">
        <f t="shared" si="93"/>
        <v>#VALUE!</v>
      </c>
      <c r="AM444" s="91">
        <f t="shared" si="93"/>
        <v>42.660246003136955</v>
      </c>
      <c r="AN444" s="91">
        <f t="shared" si="93"/>
        <v>1</v>
      </c>
      <c r="AO444" s="91">
        <f t="shared" si="86"/>
        <v>453330.57142857142</v>
      </c>
      <c r="AP444" s="91" t="e">
        <f t="shared" si="87"/>
        <v>#VALUE!</v>
      </c>
      <c r="AQ444" s="91" t="e">
        <f t="shared" si="88"/>
        <v>#VALUE!</v>
      </c>
      <c r="AR444" s="91" t="e">
        <f t="shared" si="89"/>
        <v>#VALUE!</v>
      </c>
      <c r="AS444" s="91" t="e">
        <f t="shared" si="90"/>
        <v>#VALUE!</v>
      </c>
      <c r="AT444" s="91">
        <f t="shared" si="91"/>
        <v>0.977095868861386</v>
      </c>
      <c r="AU444" s="91">
        <f t="shared" si="92"/>
        <v>2.290413113861408E-2</v>
      </c>
    </row>
    <row r="445" spans="1:47" x14ac:dyDescent="0.3">
      <c r="A445" s="90">
        <v>118</v>
      </c>
      <c r="B445" s="91" t="s">
        <v>4062</v>
      </c>
      <c r="C445" s="91"/>
      <c r="D445" s="91"/>
      <c r="E445" s="91">
        <v>5.407</v>
      </c>
      <c r="F445" s="91"/>
      <c r="G445" s="91"/>
      <c r="H445" s="91"/>
      <c r="I445" s="91"/>
      <c r="J445" s="91"/>
      <c r="K445" s="91"/>
      <c r="L445" s="91"/>
      <c r="M445" s="91"/>
      <c r="N445" s="91"/>
      <c r="O445" s="91"/>
      <c r="P445" s="91" t="s">
        <v>87</v>
      </c>
      <c r="Q445" s="91">
        <v>58070.000000000007</v>
      </c>
      <c r="R445" s="91" t="s">
        <v>87</v>
      </c>
      <c r="S445" s="91"/>
      <c r="T445" s="92" t="s">
        <v>87</v>
      </c>
      <c r="U445" s="92" t="s">
        <v>87</v>
      </c>
      <c r="V445" s="92" t="s">
        <v>87</v>
      </c>
      <c r="W445" s="92">
        <v>37647.428571428572</v>
      </c>
      <c r="X445" s="92">
        <v>89887.428571428565</v>
      </c>
      <c r="Y445" s="92" t="s">
        <v>87</v>
      </c>
      <c r="Z445" s="90">
        <f t="shared" si="85"/>
        <v>3</v>
      </c>
      <c r="AA445" s="118" t="e">
        <v>#DIV/0!</v>
      </c>
      <c r="AB445" s="118" t="e">
        <v>#DIV/0!</v>
      </c>
      <c r="AC445" s="118" t="e">
        <v>#DIV/0!</v>
      </c>
      <c r="AD445" s="118">
        <v>1</v>
      </c>
      <c r="AE445" s="118">
        <v>0.5</v>
      </c>
      <c r="AF445" s="118">
        <v>0</v>
      </c>
      <c r="AG445" s="90">
        <f t="shared" si="83"/>
        <v>2</v>
      </c>
      <c r="AH445" s="91">
        <f t="shared" si="84"/>
        <v>37647.428571428572</v>
      </c>
      <c r="AI445" s="91" t="e">
        <f t="shared" si="93"/>
        <v>#VALUE!</v>
      </c>
      <c r="AJ445" s="91" t="e">
        <f t="shared" si="93"/>
        <v>#VALUE!</v>
      </c>
      <c r="AK445" s="91" t="e">
        <f t="shared" si="93"/>
        <v>#VALUE!</v>
      </c>
      <c r="AL445" s="91">
        <f t="shared" si="93"/>
        <v>1</v>
      </c>
      <c r="AM445" s="91">
        <f t="shared" si="93"/>
        <v>2.3876113716740281</v>
      </c>
      <c r="AN445" s="91" t="e">
        <f t="shared" si="93"/>
        <v>#VALUE!</v>
      </c>
      <c r="AO445" s="91">
        <f t="shared" si="86"/>
        <v>127534.85714285713</v>
      </c>
      <c r="AP445" s="91" t="e">
        <f t="shared" si="87"/>
        <v>#VALUE!</v>
      </c>
      <c r="AQ445" s="91" t="e">
        <f t="shared" si="88"/>
        <v>#VALUE!</v>
      </c>
      <c r="AR445" s="91" t="e">
        <f t="shared" si="89"/>
        <v>#VALUE!</v>
      </c>
      <c r="AS445" s="91">
        <f t="shared" si="90"/>
        <v>0.29519324688824572</v>
      </c>
      <c r="AT445" s="91">
        <f t="shared" si="91"/>
        <v>0.70480675311175434</v>
      </c>
      <c r="AU445" s="91" t="e">
        <f t="shared" si="92"/>
        <v>#VALUE!</v>
      </c>
    </row>
    <row r="446" spans="1:47" x14ac:dyDescent="0.3">
      <c r="A446" s="90">
        <v>119</v>
      </c>
      <c r="B446" s="91" t="s">
        <v>4063</v>
      </c>
      <c r="C446" s="91"/>
      <c r="D446" s="91"/>
      <c r="E446" s="91">
        <v>5.4080000000000004</v>
      </c>
      <c r="F446" s="91"/>
      <c r="G446" s="91"/>
      <c r="H446" s="91"/>
      <c r="I446" s="91"/>
      <c r="J446" s="91"/>
      <c r="K446" s="91"/>
      <c r="L446" s="91"/>
      <c r="M446" s="91"/>
      <c r="N446" s="91"/>
      <c r="O446" s="91"/>
      <c r="P446" s="91" t="s">
        <v>87</v>
      </c>
      <c r="Q446" s="91">
        <v>63865.71428571429</v>
      </c>
      <c r="R446" s="91">
        <v>162555</v>
      </c>
      <c r="S446" s="91"/>
      <c r="T446" s="92" t="s">
        <v>87</v>
      </c>
      <c r="U446" s="92" t="s">
        <v>87</v>
      </c>
      <c r="V446" s="92" t="s">
        <v>87</v>
      </c>
      <c r="W446" s="92">
        <v>374727.71428571426</v>
      </c>
      <c r="X446" s="92">
        <v>17204.857142857141</v>
      </c>
      <c r="Y446" s="92" t="s">
        <v>87</v>
      </c>
      <c r="Z446" s="90">
        <f t="shared" si="85"/>
        <v>4</v>
      </c>
      <c r="AA446" s="118" t="e">
        <v>#DIV/0!</v>
      </c>
      <c r="AB446" s="118" t="e">
        <v>#DIV/0!</v>
      </c>
      <c r="AC446" s="118" t="e">
        <v>#DIV/0!</v>
      </c>
      <c r="AD446" s="118">
        <v>1</v>
      </c>
      <c r="AE446" s="118">
        <v>0.5</v>
      </c>
      <c r="AF446" s="118">
        <v>0</v>
      </c>
      <c r="AG446" s="90">
        <f t="shared" si="83"/>
        <v>2</v>
      </c>
      <c r="AH446" s="91">
        <f t="shared" si="84"/>
        <v>17204.857142857141</v>
      </c>
      <c r="AI446" s="91" t="e">
        <f t="shared" si="93"/>
        <v>#VALUE!</v>
      </c>
      <c r="AJ446" s="91" t="e">
        <f t="shared" si="93"/>
        <v>#VALUE!</v>
      </c>
      <c r="AK446" s="91" t="e">
        <f t="shared" si="93"/>
        <v>#VALUE!</v>
      </c>
      <c r="AL446" s="91">
        <f t="shared" si="93"/>
        <v>21.780344421010678</v>
      </c>
      <c r="AM446" s="91">
        <f t="shared" si="93"/>
        <v>1</v>
      </c>
      <c r="AN446" s="91" t="e">
        <f t="shared" si="93"/>
        <v>#VALUE!</v>
      </c>
      <c r="AO446" s="91">
        <f t="shared" si="86"/>
        <v>391932.57142857142</v>
      </c>
      <c r="AP446" s="91" t="e">
        <f t="shared" si="87"/>
        <v>#VALUE!</v>
      </c>
      <c r="AQ446" s="91" t="e">
        <f t="shared" si="88"/>
        <v>#VALUE!</v>
      </c>
      <c r="AR446" s="91" t="e">
        <f t="shared" si="89"/>
        <v>#VALUE!</v>
      </c>
      <c r="AS446" s="91">
        <f t="shared" si="90"/>
        <v>0.95610250742839142</v>
      </c>
      <c r="AT446" s="91">
        <f t="shared" si="91"/>
        <v>4.3897492571608528E-2</v>
      </c>
      <c r="AU446" s="91" t="e">
        <f t="shared" si="92"/>
        <v>#VALUE!</v>
      </c>
    </row>
    <row r="447" spans="1:47" x14ac:dyDescent="0.3">
      <c r="A447" s="90">
        <v>120</v>
      </c>
      <c r="B447" s="91" t="s">
        <v>4064</v>
      </c>
      <c r="C447" s="91"/>
      <c r="D447" s="91"/>
      <c r="E447" s="91">
        <v>5.4130000000000003</v>
      </c>
      <c r="F447" s="91"/>
      <c r="G447" s="91"/>
      <c r="H447" s="91"/>
      <c r="I447" s="91"/>
      <c r="J447" s="91"/>
      <c r="K447" s="91"/>
      <c r="L447" s="91"/>
      <c r="M447" s="91"/>
      <c r="N447" s="91"/>
      <c r="O447" s="91"/>
      <c r="P447" s="91" t="s">
        <v>87</v>
      </c>
      <c r="Q447" s="91">
        <v>202464.14285714287</v>
      </c>
      <c r="R447" s="91" t="s">
        <v>87</v>
      </c>
      <c r="S447" s="91"/>
      <c r="T447" s="92" t="s">
        <v>87</v>
      </c>
      <c r="U447" s="92" t="s">
        <v>87</v>
      </c>
      <c r="V447" s="92"/>
      <c r="W447" s="92">
        <v>69417.571428571435</v>
      </c>
      <c r="X447" s="92" t="s">
        <v>87</v>
      </c>
      <c r="Y447" s="92" t="s">
        <v>87</v>
      </c>
      <c r="Z447" s="90">
        <f t="shared" si="85"/>
        <v>2</v>
      </c>
      <c r="AA447" s="118" t="e">
        <v>#DIV/0!</v>
      </c>
      <c r="AB447" s="118" t="e">
        <v>#DIV/0!</v>
      </c>
      <c r="AC447" s="118" t="e">
        <v>#DIV/0!</v>
      </c>
      <c r="AD447" s="118">
        <v>1</v>
      </c>
      <c r="AE447" s="118">
        <v>0</v>
      </c>
      <c r="AF447" s="118">
        <v>0</v>
      </c>
      <c r="AG447" s="90">
        <f t="shared" si="83"/>
        <v>1</v>
      </c>
      <c r="AH447" s="91">
        <f t="shared" si="84"/>
        <v>69417.571428571435</v>
      </c>
      <c r="AI447" s="91" t="e">
        <f t="shared" si="93"/>
        <v>#VALUE!</v>
      </c>
      <c r="AJ447" s="91" t="e">
        <f t="shared" si="93"/>
        <v>#VALUE!</v>
      </c>
      <c r="AK447" s="91">
        <f t="shared" si="93"/>
        <v>0</v>
      </c>
      <c r="AL447" s="91">
        <f t="shared" si="93"/>
        <v>1</v>
      </c>
      <c r="AM447" s="91" t="e">
        <f t="shared" si="93"/>
        <v>#VALUE!</v>
      </c>
      <c r="AN447" s="91" t="e">
        <f t="shared" si="93"/>
        <v>#VALUE!</v>
      </c>
      <c r="AO447" s="91">
        <f t="shared" si="86"/>
        <v>69417.571428571435</v>
      </c>
      <c r="AP447" s="91" t="e">
        <f t="shared" si="87"/>
        <v>#VALUE!</v>
      </c>
      <c r="AQ447" s="91" t="e">
        <f t="shared" si="88"/>
        <v>#VALUE!</v>
      </c>
      <c r="AR447" s="91">
        <f t="shared" si="89"/>
        <v>0</v>
      </c>
      <c r="AS447" s="91">
        <f t="shared" si="90"/>
        <v>1</v>
      </c>
      <c r="AT447" s="91" t="e">
        <f t="shared" si="91"/>
        <v>#VALUE!</v>
      </c>
      <c r="AU447" s="91" t="e">
        <f t="shared" si="92"/>
        <v>#VALUE!</v>
      </c>
    </row>
    <row r="448" spans="1:47" x14ac:dyDescent="0.3">
      <c r="A448" s="90">
        <v>121</v>
      </c>
      <c r="B448" s="91" t="s">
        <v>4065</v>
      </c>
      <c r="C448" s="91"/>
      <c r="D448" s="91"/>
      <c r="E448" s="91">
        <v>5.4160000000000004</v>
      </c>
      <c r="F448" s="91"/>
      <c r="G448" s="91"/>
      <c r="H448" s="91"/>
      <c r="I448" s="91"/>
      <c r="J448" s="91"/>
      <c r="K448" s="91"/>
      <c r="L448" s="91"/>
      <c r="M448" s="91"/>
      <c r="N448" s="91"/>
      <c r="O448" s="91"/>
      <c r="P448" s="91" t="s">
        <v>87</v>
      </c>
      <c r="Q448" s="91">
        <v>4855645.7142857146</v>
      </c>
      <c r="R448" s="91">
        <v>12442.5</v>
      </c>
      <c r="S448" s="91"/>
      <c r="T448" s="92" t="s">
        <v>87</v>
      </c>
      <c r="U448" s="92" t="s">
        <v>87</v>
      </c>
      <c r="V448" s="92" t="s">
        <v>87</v>
      </c>
      <c r="W448" s="92">
        <v>2882610.8571428573</v>
      </c>
      <c r="X448" s="92" t="s">
        <v>87</v>
      </c>
      <c r="Y448" s="92" t="s">
        <v>87</v>
      </c>
      <c r="Z448" s="90">
        <f t="shared" si="85"/>
        <v>3</v>
      </c>
      <c r="AA448" s="118" t="e">
        <v>#DIV/0!</v>
      </c>
      <c r="AB448" s="118" t="e">
        <v>#DIV/0!</v>
      </c>
      <c r="AC448" s="118" t="e">
        <v>#DIV/0!</v>
      </c>
      <c r="AD448" s="118">
        <v>1</v>
      </c>
      <c r="AE448" s="118">
        <v>0</v>
      </c>
      <c r="AF448" s="118">
        <v>0</v>
      </c>
      <c r="AG448" s="90">
        <f t="shared" si="83"/>
        <v>1</v>
      </c>
      <c r="AH448" s="91">
        <f t="shared" si="84"/>
        <v>2882610.8571428573</v>
      </c>
      <c r="AI448" s="91" t="e">
        <f t="shared" si="93"/>
        <v>#VALUE!</v>
      </c>
      <c r="AJ448" s="91" t="e">
        <f t="shared" si="93"/>
        <v>#VALUE!</v>
      </c>
      <c r="AK448" s="91" t="e">
        <f t="shared" si="93"/>
        <v>#VALUE!</v>
      </c>
      <c r="AL448" s="91">
        <f t="shared" si="93"/>
        <v>1</v>
      </c>
      <c r="AM448" s="91" t="e">
        <f t="shared" si="93"/>
        <v>#VALUE!</v>
      </c>
      <c r="AN448" s="91" t="e">
        <f t="shared" si="93"/>
        <v>#VALUE!</v>
      </c>
      <c r="AO448" s="91">
        <f t="shared" si="86"/>
        <v>2882610.8571428573</v>
      </c>
      <c r="AP448" s="91" t="e">
        <f t="shared" si="87"/>
        <v>#VALUE!</v>
      </c>
      <c r="AQ448" s="91" t="e">
        <f t="shared" si="88"/>
        <v>#VALUE!</v>
      </c>
      <c r="AR448" s="91" t="e">
        <f t="shared" si="89"/>
        <v>#VALUE!</v>
      </c>
      <c r="AS448" s="91">
        <f t="shared" si="90"/>
        <v>1</v>
      </c>
      <c r="AT448" s="91" t="e">
        <f t="shared" si="91"/>
        <v>#VALUE!</v>
      </c>
      <c r="AU448" s="91" t="e">
        <f t="shared" si="92"/>
        <v>#VALUE!</v>
      </c>
    </row>
    <row r="449" spans="1:47" x14ac:dyDescent="0.3">
      <c r="A449" s="90">
        <v>122</v>
      </c>
      <c r="B449" s="91" t="s">
        <v>4066</v>
      </c>
      <c r="C449" s="91"/>
      <c r="D449" s="91"/>
      <c r="E449" s="91">
        <v>5.4260000000000002</v>
      </c>
      <c r="F449" s="91"/>
      <c r="G449" s="91"/>
      <c r="H449" s="91"/>
      <c r="I449" s="91"/>
      <c r="J449" s="91"/>
      <c r="K449" s="91"/>
      <c r="L449" s="91"/>
      <c r="M449" s="91"/>
      <c r="N449" s="91"/>
      <c r="O449" s="91"/>
      <c r="P449" s="91" t="s">
        <v>87</v>
      </c>
      <c r="Q449" s="91" t="s">
        <v>87</v>
      </c>
      <c r="R449" s="91" t="s">
        <v>87</v>
      </c>
      <c r="S449" s="91"/>
      <c r="T449" s="92" t="s">
        <v>87</v>
      </c>
      <c r="U449" s="92"/>
      <c r="V449" s="92">
        <v>6247.8571428571431</v>
      </c>
      <c r="W449" s="92">
        <v>97045.571428571435</v>
      </c>
      <c r="X449" s="92" t="s">
        <v>87</v>
      </c>
      <c r="Y449" s="92" t="s">
        <v>87</v>
      </c>
      <c r="Z449" s="90">
        <f t="shared" si="85"/>
        <v>2</v>
      </c>
      <c r="AA449" s="118" t="e">
        <v>#DIV/0!</v>
      </c>
      <c r="AB449" s="118" t="e">
        <v>#DIV/0!</v>
      </c>
      <c r="AC449" s="118">
        <v>1</v>
      </c>
      <c r="AD449" s="118">
        <v>0.5</v>
      </c>
      <c r="AE449" s="118">
        <v>0</v>
      </c>
      <c r="AF449" s="118">
        <v>0</v>
      </c>
      <c r="AG449" s="90">
        <f t="shared" si="83"/>
        <v>2</v>
      </c>
      <c r="AH449" s="91">
        <f t="shared" si="84"/>
        <v>6247.8571428571431</v>
      </c>
      <c r="AI449" s="91" t="e">
        <f t="shared" si="93"/>
        <v>#VALUE!</v>
      </c>
      <c r="AJ449" s="91">
        <f t="shared" si="93"/>
        <v>0</v>
      </c>
      <c r="AK449" s="91">
        <f t="shared" si="93"/>
        <v>1</v>
      </c>
      <c r="AL449" s="91">
        <f t="shared" si="93"/>
        <v>15.532616897221905</v>
      </c>
      <c r="AM449" s="91" t="e">
        <f t="shared" si="93"/>
        <v>#VALUE!</v>
      </c>
      <c r="AN449" s="91" t="e">
        <f t="shared" si="93"/>
        <v>#VALUE!</v>
      </c>
      <c r="AO449" s="91">
        <f t="shared" si="86"/>
        <v>103293.42857142858</v>
      </c>
      <c r="AP449" s="91" t="e">
        <f t="shared" si="87"/>
        <v>#VALUE!</v>
      </c>
      <c r="AQ449" s="91">
        <f t="shared" si="88"/>
        <v>0</v>
      </c>
      <c r="AR449" s="91">
        <f t="shared" si="89"/>
        <v>6.0486492018576754E-2</v>
      </c>
      <c r="AS449" s="91">
        <f t="shared" si="90"/>
        <v>0.93951350798142319</v>
      </c>
      <c r="AT449" s="91" t="e">
        <f t="shared" si="91"/>
        <v>#VALUE!</v>
      </c>
      <c r="AU449" s="91" t="e">
        <f t="shared" si="92"/>
        <v>#VALUE!</v>
      </c>
    </row>
    <row r="450" spans="1:47" x14ac:dyDescent="0.3">
      <c r="A450" s="90">
        <v>124</v>
      </c>
      <c r="B450" s="91" t="s">
        <v>4067</v>
      </c>
      <c r="C450" s="91"/>
      <c r="D450" s="91"/>
      <c r="E450" s="91">
        <v>5.4450000000000003</v>
      </c>
      <c r="F450" s="91"/>
      <c r="G450" s="91"/>
      <c r="H450" s="91"/>
      <c r="I450" s="91"/>
      <c r="J450" s="91"/>
      <c r="K450" s="91"/>
      <c r="L450" s="91"/>
      <c r="M450" s="91"/>
      <c r="N450" s="91"/>
      <c r="O450" s="91"/>
      <c r="P450" s="91" t="s">
        <v>87</v>
      </c>
      <c r="Q450" s="91">
        <v>576128.57142857148</v>
      </c>
      <c r="R450" s="91" t="s">
        <v>87</v>
      </c>
      <c r="S450" s="91"/>
      <c r="T450" s="92" t="s">
        <v>87</v>
      </c>
      <c r="U450" s="92" t="s">
        <v>87</v>
      </c>
      <c r="V450" s="92" t="s">
        <v>87</v>
      </c>
      <c r="W450" s="92">
        <v>32132</v>
      </c>
      <c r="X450" s="92" t="s">
        <v>87</v>
      </c>
      <c r="Y450" s="92" t="s">
        <v>87</v>
      </c>
      <c r="Z450" s="90">
        <f t="shared" si="85"/>
        <v>2</v>
      </c>
      <c r="AA450" s="118" t="e">
        <v>#DIV/0!</v>
      </c>
      <c r="AB450" s="118" t="e">
        <v>#DIV/0!</v>
      </c>
      <c r="AC450" s="118" t="e">
        <v>#DIV/0!</v>
      </c>
      <c r="AD450" s="118">
        <v>1</v>
      </c>
      <c r="AE450" s="118">
        <v>0</v>
      </c>
      <c r="AF450" s="118">
        <v>0</v>
      </c>
      <c r="AG450" s="90">
        <f t="shared" si="83"/>
        <v>1</v>
      </c>
      <c r="AH450" s="91">
        <f t="shared" si="84"/>
        <v>32132</v>
      </c>
      <c r="AI450" s="91" t="e">
        <f t="shared" si="93"/>
        <v>#VALUE!</v>
      </c>
      <c r="AJ450" s="91" t="e">
        <f t="shared" si="93"/>
        <v>#VALUE!</v>
      </c>
      <c r="AK450" s="91" t="e">
        <f t="shared" si="93"/>
        <v>#VALUE!</v>
      </c>
      <c r="AL450" s="91">
        <f t="shared" si="93"/>
        <v>1</v>
      </c>
      <c r="AM450" s="91" t="e">
        <f t="shared" si="93"/>
        <v>#VALUE!</v>
      </c>
      <c r="AN450" s="91" t="e">
        <f t="shared" si="93"/>
        <v>#VALUE!</v>
      </c>
      <c r="AO450" s="91">
        <f t="shared" si="86"/>
        <v>32132</v>
      </c>
      <c r="AP450" s="91" t="e">
        <f t="shared" si="87"/>
        <v>#VALUE!</v>
      </c>
      <c r="AQ450" s="91" t="e">
        <f t="shared" si="88"/>
        <v>#VALUE!</v>
      </c>
      <c r="AR450" s="91" t="e">
        <f t="shared" si="89"/>
        <v>#VALUE!</v>
      </c>
      <c r="AS450" s="91">
        <f t="shared" si="90"/>
        <v>1</v>
      </c>
      <c r="AT450" s="91" t="e">
        <f t="shared" si="91"/>
        <v>#VALUE!</v>
      </c>
      <c r="AU450" s="91" t="e">
        <f t="shared" si="92"/>
        <v>#VALUE!</v>
      </c>
    </row>
    <row r="451" spans="1:47" x14ac:dyDescent="0.3">
      <c r="A451" s="90">
        <v>125</v>
      </c>
      <c r="B451" s="91" t="s">
        <v>4068</v>
      </c>
      <c r="C451" s="91"/>
      <c r="D451" s="91"/>
      <c r="E451" s="91">
        <v>5.4450000000000003</v>
      </c>
      <c r="F451" s="91"/>
      <c r="G451" s="91"/>
      <c r="H451" s="91"/>
      <c r="I451" s="91"/>
      <c r="J451" s="91"/>
      <c r="K451" s="91"/>
      <c r="L451" s="91"/>
      <c r="M451" s="91"/>
      <c r="N451" s="91"/>
      <c r="O451" s="91"/>
      <c r="P451" s="91" t="s">
        <v>87</v>
      </c>
      <c r="Q451" s="91">
        <v>313623.28571428574</v>
      </c>
      <c r="R451" s="91" t="s">
        <v>87</v>
      </c>
      <c r="S451" s="91"/>
      <c r="T451" s="92" t="s">
        <v>87</v>
      </c>
      <c r="U451" s="92" t="s">
        <v>87</v>
      </c>
      <c r="V451" s="92" t="s">
        <v>87</v>
      </c>
      <c r="W451" s="92">
        <v>97045.571428571435</v>
      </c>
      <c r="X451" s="92"/>
      <c r="Y451" s="92" t="s">
        <v>87</v>
      </c>
      <c r="Z451" s="90">
        <f t="shared" si="85"/>
        <v>2</v>
      </c>
      <c r="AA451" s="118" t="e">
        <v>#DIV/0!</v>
      </c>
      <c r="AB451" s="118" t="e">
        <v>#DIV/0!</v>
      </c>
      <c r="AC451" s="118" t="e">
        <v>#DIV/0!</v>
      </c>
      <c r="AD451" s="118">
        <v>1</v>
      </c>
      <c r="AE451" s="118">
        <v>0</v>
      </c>
      <c r="AF451" s="118">
        <v>0</v>
      </c>
      <c r="AG451" s="90">
        <f t="shared" si="83"/>
        <v>1</v>
      </c>
      <c r="AH451" s="91">
        <f t="shared" si="84"/>
        <v>97045.571428571435</v>
      </c>
      <c r="AI451" s="91" t="e">
        <f t="shared" si="93"/>
        <v>#VALUE!</v>
      </c>
      <c r="AJ451" s="91" t="e">
        <f t="shared" si="93"/>
        <v>#VALUE!</v>
      </c>
      <c r="AK451" s="91" t="e">
        <f t="shared" si="93"/>
        <v>#VALUE!</v>
      </c>
      <c r="AL451" s="91">
        <f t="shared" si="93"/>
        <v>1</v>
      </c>
      <c r="AM451" s="91">
        <f t="shared" si="93"/>
        <v>0</v>
      </c>
      <c r="AN451" s="91" t="e">
        <f t="shared" si="93"/>
        <v>#VALUE!</v>
      </c>
      <c r="AO451" s="91">
        <f t="shared" si="86"/>
        <v>97045.571428571435</v>
      </c>
      <c r="AP451" s="91" t="e">
        <f t="shared" si="87"/>
        <v>#VALUE!</v>
      </c>
      <c r="AQ451" s="91" t="e">
        <f t="shared" si="88"/>
        <v>#VALUE!</v>
      </c>
      <c r="AR451" s="91" t="e">
        <f t="shared" si="89"/>
        <v>#VALUE!</v>
      </c>
      <c r="AS451" s="91">
        <f t="shared" si="90"/>
        <v>1</v>
      </c>
      <c r="AT451" s="91">
        <f t="shared" si="91"/>
        <v>0</v>
      </c>
      <c r="AU451" s="91" t="e">
        <f t="shared" si="92"/>
        <v>#VALUE!</v>
      </c>
    </row>
    <row r="452" spans="1:47" x14ac:dyDescent="0.3">
      <c r="A452" s="90">
        <v>126</v>
      </c>
      <c r="B452" s="91" t="s">
        <v>4069</v>
      </c>
      <c r="C452" s="91"/>
      <c r="D452" s="91"/>
      <c r="E452" s="91">
        <v>5.4480000000000004</v>
      </c>
      <c r="F452" s="91"/>
      <c r="G452" s="91"/>
      <c r="H452" s="91"/>
      <c r="I452" s="91"/>
      <c r="J452" s="91"/>
      <c r="K452" s="91"/>
      <c r="L452" s="91"/>
      <c r="M452" s="91"/>
      <c r="N452" s="91"/>
      <c r="O452" s="91"/>
      <c r="P452" s="91" t="s">
        <v>87</v>
      </c>
      <c r="Q452" s="91">
        <v>1193240</v>
      </c>
      <c r="R452" s="91">
        <v>119818</v>
      </c>
      <c r="S452" s="91"/>
      <c r="T452" s="92" t="s">
        <v>87</v>
      </c>
      <c r="U452" s="92" t="s">
        <v>87</v>
      </c>
      <c r="V452" s="92" t="s">
        <v>87</v>
      </c>
      <c r="W452" s="92" t="s">
        <v>87</v>
      </c>
      <c r="X452" s="92">
        <v>395365.14285714284</v>
      </c>
      <c r="Y452" s="92" t="s">
        <v>87</v>
      </c>
      <c r="Z452" s="90">
        <f t="shared" si="85"/>
        <v>3</v>
      </c>
      <c r="AA452" s="118" t="e">
        <v>#DIV/0!</v>
      </c>
      <c r="AB452" s="118" t="e">
        <v>#DIV/0!</v>
      </c>
      <c r="AC452" s="118" t="e">
        <v>#DIV/0!</v>
      </c>
      <c r="AD452" s="118" t="e">
        <v>#DIV/0!</v>
      </c>
      <c r="AE452" s="118">
        <v>1</v>
      </c>
      <c r="AF452" s="118">
        <v>0</v>
      </c>
      <c r="AG452" s="90">
        <f t="shared" si="83"/>
        <v>1</v>
      </c>
      <c r="AH452" s="91">
        <f t="shared" si="84"/>
        <v>395365.14285714284</v>
      </c>
      <c r="AI452" s="91" t="e">
        <f t="shared" si="93"/>
        <v>#VALUE!</v>
      </c>
      <c r="AJ452" s="91" t="e">
        <f t="shared" si="93"/>
        <v>#VALUE!</v>
      </c>
      <c r="AK452" s="91" t="e">
        <f t="shared" si="93"/>
        <v>#VALUE!</v>
      </c>
      <c r="AL452" s="91" t="e">
        <f t="shared" si="93"/>
        <v>#VALUE!</v>
      </c>
      <c r="AM452" s="91">
        <f t="shared" si="93"/>
        <v>1</v>
      </c>
      <c r="AN452" s="91" t="e">
        <f t="shared" si="93"/>
        <v>#VALUE!</v>
      </c>
      <c r="AO452" s="91">
        <f t="shared" si="86"/>
        <v>395365.14285714284</v>
      </c>
      <c r="AP452" s="91" t="e">
        <f t="shared" si="87"/>
        <v>#VALUE!</v>
      </c>
      <c r="AQ452" s="91" t="e">
        <f t="shared" si="88"/>
        <v>#VALUE!</v>
      </c>
      <c r="AR452" s="91" t="e">
        <f t="shared" si="89"/>
        <v>#VALUE!</v>
      </c>
      <c r="AS452" s="91" t="e">
        <f t="shared" si="90"/>
        <v>#VALUE!</v>
      </c>
      <c r="AT452" s="91">
        <f t="shared" si="91"/>
        <v>1</v>
      </c>
      <c r="AU452" s="91" t="e">
        <f t="shared" si="92"/>
        <v>#VALUE!</v>
      </c>
    </row>
    <row r="453" spans="1:47" x14ac:dyDescent="0.3">
      <c r="A453" s="90">
        <v>127</v>
      </c>
      <c r="B453" s="91" t="s">
        <v>4070</v>
      </c>
      <c r="C453" s="91"/>
      <c r="D453" s="91"/>
      <c r="E453" s="91">
        <v>5.4489999999999998</v>
      </c>
      <c r="F453" s="91"/>
      <c r="G453" s="91"/>
      <c r="H453" s="91"/>
      <c r="I453" s="91"/>
      <c r="J453" s="91"/>
      <c r="K453" s="91"/>
      <c r="L453" s="91"/>
      <c r="M453" s="91"/>
      <c r="N453" s="91"/>
      <c r="O453" s="91"/>
      <c r="P453" s="91" t="s">
        <v>87</v>
      </c>
      <c r="Q453" s="91">
        <v>973192.85714285716</v>
      </c>
      <c r="R453" s="91" t="s">
        <v>87</v>
      </c>
      <c r="S453" s="91"/>
      <c r="T453" s="92" t="s">
        <v>87</v>
      </c>
      <c r="U453" s="92" t="s">
        <v>87</v>
      </c>
      <c r="V453" s="92" t="s">
        <v>87</v>
      </c>
      <c r="W453" s="92">
        <v>524480.85714285716</v>
      </c>
      <c r="X453" s="92" t="s">
        <v>87</v>
      </c>
      <c r="Y453" s="92" t="s">
        <v>87</v>
      </c>
      <c r="Z453" s="90">
        <f t="shared" si="85"/>
        <v>2</v>
      </c>
      <c r="AA453" s="118" t="e">
        <v>#DIV/0!</v>
      </c>
      <c r="AB453" s="118" t="e">
        <v>#DIV/0!</v>
      </c>
      <c r="AC453" s="118" t="e">
        <v>#DIV/0!</v>
      </c>
      <c r="AD453" s="118">
        <v>1</v>
      </c>
      <c r="AE453" s="118">
        <v>0</v>
      </c>
      <c r="AF453" s="118">
        <v>0</v>
      </c>
      <c r="AG453" s="90">
        <f t="shared" si="83"/>
        <v>1</v>
      </c>
      <c r="AH453" s="91">
        <f t="shared" si="84"/>
        <v>524480.85714285716</v>
      </c>
      <c r="AI453" s="91" t="e">
        <f t="shared" si="93"/>
        <v>#VALUE!</v>
      </c>
      <c r="AJ453" s="91" t="e">
        <f t="shared" si="93"/>
        <v>#VALUE!</v>
      </c>
      <c r="AK453" s="91" t="e">
        <f t="shared" si="93"/>
        <v>#VALUE!</v>
      </c>
      <c r="AL453" s="91">
        <f t="shared" si="93"/>
        <v>1</v>
      </c>
      <c r="AM453" s="91" t="e">
        <f t="shared" si="93"/>
        <v>#VALUE!</v>
      </c>
      <c r="AN453" s="91" t="e">
        <f t="shared" si="93"/>
        <v>#VALUE!</v>
      </c>
      <c r="AO453" s="91">
        <f t="shared" si="86"/>
        <v>524480.85714285716</v>
      </c>
      <c r="AP453" s="91" t="e">
        <f t="shared" si="87"/>
        <v>#VALUE!</v>
      </c>
      <c r="AQ453" s="91" t="e">
        <f t="shared" si="88"/>
        <v>#VALUE!</v>
      </c>
      <c r="AR453" s="91" t="e">
        <f t="shared" si="89"/>
        <v>#VALUE!</v>
      </c>
      <c r="AS453" s="91">
        <f t="shared" si="90"/>
        <v>1</v>
      </c>
      <c r="AT453" s="91" t="e">
        <f t="shared" si="91"/>
        <v>#VALUE!</v>
      </c>
      <c r="AU453" s="91" t="e">
        <f t="shared" si="92"/>
        <v>#VALUE!</v>
      </c>
    </row>
    <row r="454" spans="1:47" x14ac:dyDescent="0.3">
      <c r="A454" s="90">
        <v>128</v>
      </c>
      <c r="B454" s="91" t="s">
        <v>4071</v>
      </c>
      <c r="C454" s="91"/>
      <c r="D454" s="91"/>
      <c r="E454" s="91">
        <v>5.452</v>
      </c>
      <c r="F454" s="91"/>
      <c r="G454" s="91"/>
      <c r="H454" s="91"/>
      <c r="I454" s="91"/>
      <c r="J454" s="91"/>
      <c r="K454" s="91"/>
      <c r="L454" s="91"/>
      <c r="M454" s="91"/>
      <c r="N454" s="91"/>
      <c r="O454" s="91"/>
      <c r="P454" s="91" t="s">
        <v>87</v>
      </c>
      <c r="Q454" s="91">
        <v>151512950</v>
      </c>
      <c r="R454" s="91" t="s">
        <v>87</v>
      </c>
      <c r="S454" s="91"/>
      <c r="T454" s="92">
        <v>123564</v>
      </c>
      <c r="U454" s="92" t="s">
        <v>87</v>
      </c>
      <c r="V454" s="92">
        <v>996307.42857142852</v>
      </c>
      <c r="W454" s="92">
        <v>65329504.571428575</v>
      </c>
      <c r="X454" s="92" t="s">
        <v>87</v>
      </c>
      <c r="Y454" s="92" t="s">
        <v>87</v>
      </c>
      <c r="Z454" s="90">
        <f t="shared" si="85"/>
        <v>4</v>
      </c>
      <c r="AA454" s="118">
        <v>1</v>
      </c>
      <c r="AB454" s="118">
        <v>0</v>
      </c>
      <c r="AC454" s="118">
        <v>0.5</v>
      </c>
      <c r="AD454" s="118">
        <v>0.33333333333333331</v>
      </c>
      <c r="AE454" s="118">
        <v>0</v>
      </c>
      <c r="AF454" s="118">
        <v>0</v>
      </c>
      <c r="AG454" s="90">
        <f t="shared" ref="AG454:AG514" si="94">COUNTIF(AA454:AF454,"&gt;0")</f>
        <v>3</v>
      </c>
      <c r="AH454" s="91">
        <f t="shared" ref="AH454:AH514" si="95">MIN(T454:Y454)</f>
        <v>123564</v>
      </c>
      <c r="AI454" s="91">
        <f t="shared" si="93"/>
        <v>1</v>
      </c>
      <c r="AJ454" s="91" t="e">
        <f t="shared" si="93"/>
        <v>#VALUE!</v>
      </c>
      <c r="AK454" s="91">
        <f t="shared" si="93"/>
        <v>8.0630881856481533</v>
      </c>
      <c r="AL454" s="91">
        <f t="shared" si="93"/>
        <v>528.70985539015066</v>
      </c>
      <c r="AM454" s="91" t="e">
        <f t="shared" si="93"/>
        <v>#VALUE!</v>
      </c>
      <c r="AN454" s="91" t="e">
        <f t="shared" si="93"/>
        <v>#VALUE!</v>
      </c>
      <c r="AO454" s="91">
        <f t="shared" si="86"/>
        <v>66449376</v>
      </c>
      <c r="AP454" s="91">
        <f t="shared" si="87"/>
        <v>1.8595208478707158E-3</v>
      </c>
      <c r="AQ454" s="91" t="e">
        <f t="shared" si="88"/>
        <v>#VALUE!</v>
      </c>
      <c r="AR454" s="91">
        <f t="shared" si="89"/>
        <v>1.4993480579432807E-2</v>
      </c>
      <c r="AS454" s="91">
        <f t="shared" si="90"/>
        <v>0.9831469985726965</v>
      </c>
      <c r="AT454" s="91" t="e">
        <f t="shared" si="91"/>
        <v>#VALUE!</v>
      </c>
      <c r="AU454" s="91" t="e">
        <f t="shared" si="92"/>
        <v>#VALUE!</v>
      </c>
    </row>
    <row r="455" spans="1:47" x14ac:dyDescent="0.3">
      <c r="A455" s="90">
        <v>129</v>
      </c>
      <c r="B455" s="91" t="s">
        <v>4072</v>
      </c>
      <c r="C455" s="91"/>
      <c r="D455" s="91"/>
      <c r="E455" s="91">
        <v>5.4539999999999997</v>
      </c>
      <c r="F455" s="91"/>
      <c r="G455" s="91"/>
      <c r="H455" s="91"/>
      <c r="I455" s="91"/>
      <c r="J455" s="91"/>
      <c r="K455" s="91"/>
      <c r="L455" s="91"/>
      <c r="M455" s="91"/>
      <c r="N455" s="91"/>
      <c r="O455" s="91"/>
      <c r="P455" s="91" t="s">
        <v>87</v>
      </c>
      <c r="Q455" s="91">
        <v>323655</v>
      </c>
      <c r="R455" s="91">
        <v>1028.5</v>
      </c>
      <c r="S455" s="91"/>
      <c r="T455" s="92" t="s">
        <v>87</v>
      </c>
      <c r="U455" s="92" t="s">
        <v>87</v>
      </c>
      <c r="V455" s="92">
        <v>28947.857142857141</v>
      </c>
      <c r="W455" s="92">
        <v>33489.857142857145</v>
      </c>
      <c r="X455" s="92">
        <v>1354.7142857142858</v>
      </c>
      <c r="Y455" s="92" t="s">
        <v>87</v>
      </c>
      <c r="Z455" s="90">
        <f t="shared" ref="Z455:Z515" si="96">COUNTIF(Q455:Y455,"&gt;0")</f>
        <v>5</v>
      </c>
      <c r="AA455" s="118" t="e">
        <v>#DIV/0!</v>
      </c>
      <c r="AB455" s="118" t="e">
        <v>#DIV/0!</v>
      </c>
      <c r="AC455" s="118">
        <v>1</v>
      </c>
      <c r="AD455" s="118">
        <v>0.5</v>
      </c>
      <c r="AE455" s="118">
        <v>0.33333333333333331</v>
      </c>
      <c r="AF455" s="118">
        <v>0</v>
      </c>
      <c r="AG455" s="90">
        <f t="shared" si="94"/>
        <v>3</v>
      </c>
      <c r="AH455" s="91">
        <f t="shared" si="95"/>
        <v>1354.7142857142858</v>
      </c>
      <c r="AI455" s="91" t="e">
        <f t="shared" si="93"/>
        <v>#VALUE!</v>
      </c>
      <c r="AJ455" s="91" t="e">
        <f t="shared" si="93"/>
        <v>#VALUE!</v>
      </c>
      <c r="AK455" s="91">
        <f t="shared" si="93"/>
        <v>21.368237899398924</v>
      </c>
      <c r="AL455" s="91">
        <f t="shared" si="93"/>
        <v>24.720974375197724</v>
      </c>
      <c r="AM455" s="91">
        <f t="shared" si="93"/>
        <v>1</v>
      </c>
      <c r="AN455" s="91" t="e">
        <f t="shared" si="93"/>
        <v>#VALUE!</v>
      </c>
      <c r="AO455" s="91">
        <f t="shared" si="86"/>
        <v>63792.428571428572</v>
      </c>
      <c r="AP455" s="91" t="e">
        <f t="shared" si="87"/>
        <v>#VALUE!</v>
      </c>
      <c r="AQ455" s="91" t="e">
        <f t="shared" si="88"/>
        <v>#VALUE!</v>
      </c>
      <c r="AR455" s="91">
        <f t="shared" si="89"/>
        <v>0.45378202070554718</v>
      </c>
      <c r="AS455" s="91">
        <f t="shared" si="90"/>
        <v>0.52498169285651908</v>
      </c>
      <c r="AT455" s="91">
        <f t="shared" si="91"/>
        <v>2.1236286437933745E-2</v>
      </c>
      <c r="AU455" s="91" t="e">
        <f t="shared" si="92"/>
        <v>#VALUE!</v>
      </c>
    </row>
    <row r="456" spans="1:47" x14ac:dyDescent="0.3">
      <c r="A456" s="90">
        <v>130</v>
      </c>
      <c r="B456" s="91" t="s">
        <v>4073</v>
      </c>
      <c r="C456" s="91"/>
      <c r="D456" s="91"/>
      <c r="E456" s="91">
        <v>5.4809999999999999</v>
      </c>
      <c r="F456" s="91"/>
      <c r="G456" s="91"/>
      <c r="H456" s="91"/>
      <c r="I456" s="91"/>
      <c r="J456" s="91"/>
      <c r="K456" s="91"/>
      <c r="L456" s="91"/>
      <c r="M456" s="91"/>
      <c r="N456" s="91"/>
      <c r="O456" s="91"/>
      <c r="P456" s="91" t="s">
        <v>87</v>
      </c>
      <c r="Q456" s="91" t="s">
        <v>87</v>
      </c>
      <c r="R456" s="91" t="s">
        <v>87</v>
      </c>
      <c r="S456" s="91"/>
      <c r="T456" s="92">
        <v>5768.2857142857138</v>
      </c>
      <c r="U456" s="92"/>
      <c r="V456" s="92" t="s">
        <v>87</v>
      </c>
      <c r="W456" s="92">
        <v>493652</v>
      </c>
      <c r="X456" s="92" t="s">
        <v>87</v>
      </c>
      <c r="Y456" s="92"/>
      <c r="Z456" s="90">
        <f t="shared" si="96"/>
        <v>2</v>
      </c>
      <c r="AA456" s="118">
        <v>1</v>
      </c>
      <c r="AB456" s="118">
        <v>0</v>
      </c>
      <c r="AC456" s="118">
        <v>0</v>
      </c>
      <c r="AD456" s="118">
        <v>0.5</v>
      </c>
      <c r="AE456" s="118">
        <v>0</v>
      </c>
      <c r="AF456" s="118">
        <v>0</v>
      </c>
      <c r="AG456" s="90">
        <f t="shared" si="94"/>
        <v>2</v>
      </c>
      <c r="AH456" s="91">
        <f t="shared" si="95"/>
        <v>5768.2857142857138</v>
      </c>
      <c r="AI456" s="91">
        <f t="shared" si="93"/>
        <v>1</v>
      </c>
      <c r="AJ456" s="91">
        <f t="shared" si="93"/>
        <v>0</v>
      </c>
      <c r="AK456" s="91" t="e">
        <f t="shared" si="93"/>
        <v>#VALUE!</v>
      </c>
      <c r="AL456" s="91">
        <f t="shared" si="93"/>
        <v>85.580365545594148</v>
      </c>
      <c r="AM456" s="91" t="e">
        <f t="shared" si="93"/>
        <v>#VALUE!</v>
      </c>
      <c r="AN456" s="91">
        <f t="shared" si="93"/>
        <v>0</v>
      </c>
      <c r="AO456" s="91">
        <f t="shared" si="86"/>
        <v>499420.28571428574</v>
      </c>
      <c r="AP456" s="91">
        <f t="shared" si="87"/>
        <v>1.1549962785423784E-2</v>
      </c>
      <c r="AQ456" s="91">
        <f t="shared" si="88"/>
        <v>0</v>
      </c>
      <c r="AR456" s="91" t="e">
        <f t="shared" si="89"/>
        <v>#VALUE!</v>
      </c>
      <c r="AS456" s="91">
        <f t="shared" si="90"/>
        <v>0.98845003721457614</v>
      </c>
      <c r="AT456" s="91" t="e">
        <f t="shared" si="91"/>
        <v>#VALUE!</v>
      </c>
      <c r="AU456" s="91">
        <f t="shared" si="92"/>
        <v>0</v>
      </c>
    </row>
    <row r="457" spans="1:47" x14ac:dyDescent="0.3">
      <c r="A457" s="90">
        <v>131</v>
      </c>
      <c r="B457" s="91" t="s">
        <v>4074</v>
      </c>
      <c r="C457" s="91"/>
      <c r="D457" s="91"/>
      <c r="E457" s="91">
        <v>5.4859999999999998</v>
      </c>
      <c r="F457" s="91"/>
      <c r="G457" s="91"/>
      <c r="H457" s="91"/>
      <c r="I457" s="91"/>
      <c r="J457" s="91"/>
      <c r="K457" s="91"/>
      <c r="L457" s="91"/>
      <c r="M457" s="91"/>
      <c r="N457" s="91"/>
      <c r="O457" s="91"/>
      <c r="P457" s="91" t="s">
        <v>87</v>
      </c>
      <c r="Q457" s="91">
        <v>10143250</v>
      </c>
      <c r="R457" s="91" t="s">
        <v>87</v>
      </c>
      <c r="S457" s="91"/>
      <c r="T457" s="92" t="s">
        <v>87</v>
      </c>
      <c r="U457" s="92" t="s">
        <v>87</v>
      </c>
      <c r="V457" s="92" t="s">
        <v>87</v>
      </c>
      <c r="W457" s="92">
        <v>1502220</v>
      </c>
      <c r="X457" s="92" t="s">
        <v>87</v>
      </c>
      <c r="Y457" s="92" t="s">
        <v>87</v>
      </c>
      <c r="Z457" s="90">
        <f t="shared" si="96"/>
        <v>2</v>
      </c>
      <c r="AA457" s="118" t="e">
        <v>#DIV/0!</v>
      </c>
      <c r="AB457" s="118" t="e">
        <v>#DIV/0!</v>
      </c>
      <c r="AC457" s="118" t="e">
        <v>#DIV/0!</v>
      </c>
      <c r="AD457" s="118">
        <v>1</v>
      </c>
      <c r="AE457" s="118">
        <v>0</v>
      </c>
      <c r="AF457" s="118">
        <v>0</v>
      </c>
      <c r="AG457" s="90">
        <f t="shared" si="94"/>
        <v>1</v>
      </c>
      <c r="AH457" s="91">
        <f t="shared" si="95"/>
        <v>1502220</v>
      </c>
      <c r="AI457" s="91" t="e">
        <f t="shared" si="93"/>
        <v>#VALUE!</v>
      </c>
      <c r="AJ457" s="91" t="e">
        <f t="shared" si="93"/>
        <v>#VALUE!</v>
      </c>
      <c r="AK457" s="91" t="e">
        <f t="shared" si="93"/>
        <v>#VALUE!</v>
      </c>
      <c r="AL457" s="91">
        <f t="shared" si="93"/>
        <v>1</v>
      </c>
      <c r="AM457" s="91" t="e">
        <f t="shared" si="93"/>
        <v>#VALUE!</v>
      </c>
      <c r="AN457" s="91" t="e">
        <f t="shared" si="93"/>
        <v>#VALUE!</v>
      </c>
      <c r="AO457" s="91">
        <f t="shared" si="86"/>
        <v>1502220</v>
      </c>
      <c r="AP457" s="91" t="e">
        <f t="shared" si="87"/>
        <v>#VALUE!</v>
      </c>
      <c r="AQ457" s="91" t="e">
        <f t="shared" si="88"/>
        <v>#VALUE!</v>
      </c>
      <c r="AR457" s="91" t="e">
        <f t="shared" si="89"/>
        <v>#VALUE!</v>
      </c>
      <c r="AS457" s="91">
        <f t="shared" si="90"/>
        <v>1</v>
      </c>
      <c r="AT457" s="91" t="e">
        <f t="shared" si="91"/>
        <v>#VALUE!</v>
      </c>
      <c r="AU457" s="91" t="e">
        <f t="shared" si="92"/>
        <v>#VALUE!</v>
      </c>
    </row>
    <row r="458" spans="1:47" x14ac:dyDescent="0.3">
      <c r="A458" s="90">
        <v>132</v>
      </c>
      <c r="B458" s="91" t="s">
        <v>4075</v>
      </c>
      <c r="C458" s="91"/>
      <c r="D458" s="91"/>
      <c r="E458" s="91">
        <v>5.5060000000000002</v>
      </c>
      <c r="F458" s="91"/>
      <c r="G458" s="91"/>
      <c r="H458" s="91"/>
      <c r="I458" s="91"/>
      <c r="J458" s="91"/>
      <c r="K458" s="91"/>
      <c r="L458" s="91"/>
      <c r="M458" s="91"/>
      <c r="N458" s="91"/>
      <c r="O458" s="91"/>
      <c r="P458" s="91" t="s">
        <v>87</v>
      </c>
      <c r="Q458" s="91">
        <v>3441572.4285714286</v>
      </c>
      <c r="R458" s="91">
        <v>2345704</v>
      </c>
      <c r="S458" s="91"/>
      <c r="T458" s="92">
        <v>128681.85714285714</v>
      </c>
      <c r="U458" s="92"/>
      <c r="V458" s="92"/>
      <c r="W458" s="92">
        <v>20243817.285714287</v>
      </c>
      <c r="X458" s="92">
        <v>12978027.857142856</v>
      </c>
      <c r="Y458" s="92">
        <v>5478.7142857142853</v>
      </c>
      <c r="Z458" s="90">
        <f t="shared" si="96"/>
        <v>6</v>
      </c>
      <c r="AA458" s="118">
        <v>1</v>
      </c>
      <c r="AB458" s="118">
        <v>0</v>
      </c>
      <c r="AC458" s="118">
        <v>0</v>
      </c>
      <c r="AD458" s="118">
        <v>0.5</v>
      </c>
      <c r="AE458" s="118">
        <v>0.33333333333333331</v>
      </c>
      <c r="AF458" s="118">
        <v>0.25</v>
      </c>
      <c r="AG458" s="90">
        <f t="shared" si="94"/>
        <v>4</v>
      </c>
      <c r="AH458" s="91">
        <f t="shared" si="95"/>
        <v>5478.7142857142853</v>
      </c>
      <c r="AI458" s="91">
        <f t="shared" si="93"/>
        <v>23.487601366326825</v>
      </c>
      <c r="AJ458" s="91">
        <f t="shared" si="93"/>
        <v>0</v>
      </c>
      <c r="AK458" s="91">
        <f t="shared" si="93"/>
        <v>0</v>
      </c>
      <c r="AL458" s="91">
        <f t="shared" si="93"/>
        <v>3694.9941592135806</v>
      </c>
      <c r="AM458" s="91">
        <f t="shared" si="93"/>
        <v>2368.8090271440119</v>
      </c>
      <c r="AN458" s="91">
        <f t="shared" si="93"/>
        <v>1</v>
      </c>
      <c r="AO458" s="91">
        <f t="shared" si="86"/>
        <v>33356005.714285713</v>
      </c>
      <c r="AP458" s="91">
        <f t="shared" si="87"/>
        <v>3.8578317273685221E-3</v>
      </c>
      <c r="AQ458" s="91">
        <f t="shared" si="88"/>
        <v>0</v>
      </c>
      <c r="AR458" s="91">
        <f t="shared" si="89"/>
        <v>0</v>
      </c>
      <c r="AS458" s="91">
        <f t="shared" si="90"/>
        <v>0.60690172136060838</v>
      </c>
      <c r="AT458" s="91">
        <f t="shared" si="91"/>
        <v>0.38907619720141207</v>
      </c>
      <c r="AU458" s="91">
        <f t="shared" si="92"/>
        <v>1.6424971061111977E-4</v>
      </c>
    </row>
    <row r="459" spans="1:47" x14ac:dyDescent="0.3">
      <c r="A459" s="90">
        <v>133</v>
      </c>
      <c r="B459" s="91" t="s">
        <v>4076</v>
      </c>
      <c r="C459" s="91"/>
      <c r="D459" s="91"/>
      <c r="E459" s="91">
        <v>5.5129999999999999</v>
      </c>
      <c r="F459" s="91"/>
      <c r="G459" s="91"/>
      <c r="H459" s="91"/>
      <c r="I459" s="91"/>
      <c r="J459" s="91"/>
      <c r="K459" s="91"/>
      <c r="L459" s="91"/>
      <c r="M459" s="91"/>
      <c r="N459" s="91"/>
      <c r="O459" s="91"/>
      <c r="P459" s="91" t="s">
        <v>87</v>
      </c>
      <c r="Q459" s="91">
        <v>67742.857142857145</v>
      </c>
      <c r="R459" s="91" t="s">
        <v>87</v>
      </c>
      <c r="S459" s="91"/>
      <c r="T459" s="92" t="s">
        <v>87</v>
      </c>
      <c r="U459" s="92" t="s">
        <v>87</v>
      </c>
      <c r="V459" s="92">
        <v>2238.8571428571427</v>
      </c>
      <c r="W459" s="92">
        <v>28883.428571428572</v>
      </c>
      <c r="X459" s="92" t="s">
        <v>87</v>
      </c>
      <c r="Y459" s="92" t="s">
        <v>87</v>
      </c>
      <c r="Z459" s="90">
        <f t="shared" si="96"/>
        <v>3</v>
      </c>
      <c r="AA459" s="118" t="e">
        <v>#DIV/0!</v>
      </c>
      <c r="AB459" s="118" t="e">
        <v>#DIV/0!</v>
      </c>
      <c r="AC459" s="118">
        <v>1</v>
      </c>
      <c r="AD459" s="118">
        <v>0.5</v>
      </c>
      <c r="AE459" s="118">
        <v>0</v>
      </c>
      <c r="AF459" s="118">
        <v>0</v>
      </c>
      <c r="AG459" s="90">
        <f t="shared" si="94"/>
        <v>2</v>
      </c>
      <c r="AH459" s="91">
        <f t="shared" si="95"/>
        <v>2238.8571428571427</v>
      </c>
      <c r="AI459" s="91" t="e">
        <f t="shared" si="93"/>
        <v>#VALUE!</v>
      </c>
      <c r="AJ459" s="91" t="e">
        <f t="shared" si="93"/>
        <v>#VALUE!</v>
      </c>
      <c r="AK459" s="91">
        <f t="shared" si="93"/>
        <v>1</v>
      </c>
      <c r="AL459" s="91">
        <f t="shared" si="93"/>
        <v>12.900969882593161</v>
      </c>
      <c r="AM459" s="91" t="e">
        <f t="shared" si="93"/>
        <v>#VALUE!</v>
      </c>
      <c r="AN459" s="91" t="e">
        <f t="shared" si="93"/>
        <v>#VALUE!</v>
      </c>
      <c r="AO459" s="91">
        <f t="shared" si="86"/>
        <v>31122.285714285714</v>
      </c>
      <c r="AP459" s="91" t="e">
        <f t="shared" si="87"/>
        <v>#VALUE!</v>
      </c>
      <c r="AQ459" s="91" t="e">
        <f t="shared" si="88"/>
        <v>#VALUE!</v>
      </c>
      <c r="AR459" s="91">
        <f t="shared" si="89"/>
        <v>7.1937426556991771E-2</v>
      </c>
      <c r="AS459" s="91">
        <f t="shared" si="90"/>
        <v>0.92806257344300824</v>
      </c>
      <c r="AT459" s="91" t="e">
        <f t="shared" si="91"/>
        <v>#VALUE!</v>
      </c>
      <c r="AU459" s="91" t="e">
        <f t="shared" si="92"/>
        <v>#VALUE!</v>
      </c>
    </row>
    <row r="460" spans="1:47" x14ac:dyDescent="0.3">
      <c r="A460" s="90">
        <v>134</v>
      </c>
      <c r="B460" s="91" t="s">
        <v>4077</v>
      </c>
      <c r="C460" s="91"/>
      <c r="D460" s="91"/>
      <c r="E460" s="91">
        <v>5.5170000000000003</v>
      </c>
      <c r="F460" s="91"/>
      <c r="G460" s="91"/>
      <c r="H460" s="91"/>
      <c r="I460" s="91"/>
      <c r="J460" s="91"/>
      <c r="K460" s="91"/>
      <c r="L460" s="91"/>
      <c r="M460" s="91"/>
      <c r="N460" s="91"/>
      <c r="O460" s="91"/>
      <c r="P460" s="91" t="s">
        <v>87</v>
      </c>
      <c r="Q460" s="91">
        <v>512092.85714285716</v>
      </c>
      <c r="R460" s="91" t="s">
        <v>87</v>
      </c>
      <c r="S460" s="91"/>
      <c r="T460" s="92" t="s">
        <v>87</v>
      </c>
      <c r="U460" s="92" t="s">
        <v>87</v>
      </c>
      <c r="V460" s="92">
        <v>26374.857142857141</v>
      </c>
      <c r="W460" s="92">
        <v>75865.71428571429</v>
      </c>
      <c r="X460" s="92">
        <v>22023.714285714286</v>
      </c>
      <c r="Y460" s="92" t="s">
        <v>87</v>
      </c>
      <c r="Z460" s="90">
        <f t="shared" si="96"/>
        <v>4</v>
      </c>
      <c r="AA460" s="118" t="e">
        <v>#DIV/0!</v>
      </c>
      <c r="AB460" s="118" t="e">
        <v>#DIV/0!</v>
      </c>
      <c r="AC460" s="118">
        <v>1</v>
      </c>
      <c r="AD460" s="118">
        <v>0.5</v>
      </c>
      <c r="AE460" s="118">
        <v>0.33333333333333331</v>
      </c>
      <c r="AF460" s="118">
        <v>0</v>
      </c>
      <c r="AG460" s="90">
        <f t="shared" si="94"/>
        <v>3</v>
      </c>
      <c r="AH460" s="91">
        <f t="shared" si="95"/>
        <v>22023.714285714286</v>
      </c>
      <c r="AI460" s="91" t="e">
        <f t="shared" si="93"/>
        <v>#VALUE!</v>
      </c>
      <c r="AJ460" s="91" t="e">
        <f t="shared" si="93"/>
        <v>#VALUE!</v>
      </c>
      <c r="AK460" s="91">
        <f t="shared" si="93"/>
        <v>1.197566259745988</v>
      </c>
      <c r="AL460" s="91">
        <f t="shared" si="93"/>
        <v>3.4447284096363662</v>
      </c>
      <c r="AM460" s="91">
        <f t="shared" si="93"/>
        <v>1</v>
      </c>
      <c r="AN460" s="91" t="e">
        <f t="shared" si="93"/>
        <v>#VALUE!</v>
      </c>
      <c r="AO460" s="91">
        <f t="shared" si="86"/>
        <v>124264.28571428572</v>
      </c>
      <c r="AP460" s="91" t="e">
        <f t="shared" si="87"/>
        <v>#VALUE!</v>
      </c>
      <c r="AQ460" s="91" t="e">
        <f t="shared" si="88"/>
        <v>#VALUE!</v>
      </c>
      <c r="AR460" s="91">
        <f t="shared" si="89"/>
        <v>0.21224808875093404</v>
      </c>
      <c r="AS460" s="91">
        <f t="shared" si="90"/>
        <v>0.61051905500948433</v>
      </c>
      <c r="AT460" s="91">
        <f t="shared" si="91"/>
        <v>0.17723285623958152</v>
      </c>
      <c r="AU460" s="91" t="e">
        <f t="shared" si="92"/>
        <v>#VALUE!</v>
      </c>
    </row>
    <row r="461" spans="1:47" x14ac:dyDescent="0.3">
      <c r="A461" s="90">
        <v>135</v>
      </c>
      <c r="B461" s="91" t="s">
        <v>4078</v>
      </c>
      <c r="C461" s="91"/>
      <c r="D461" s="91"/>
      <c r="E461" s="91">
        <v>5.5730000000000004</v>
      </c>
      <c r="F461" s="91"/>
      <c r="G461" s="91"/>
      <c r="H461" s="91"/>
      <c r="I461" s="91"/>
      <c r="J461" s="91"/>
      <c r="K461" s="91"/>
      <c r="L461" s="91"/>
      <c r="M461" s="91"/>
      <c r="N461" s="91"/>
      <c r="O461" s="91"/>
      <c r="P461" s="91" t="s">
        <v>87</v>
      </c>
      <c r="Q461" s="91">
        <v>4282.8571428571431</v>
      </c>
      <c r="R461" s="91" t="s">
        <v>87</v>
      </c>
      <c r="S461" s="91"/>
      <c r="T461" s="92" t="s">
        <v>87</v>
      </c>
      <c r="U461" s="92" t="s">
        <v>87</v>
      </c>
      <c r="V461" s="92">
        <v>81122.28571428571</v>
      </c>
      <c r="W461" s="92">
        <v>278067.71428571426</v>
      </c>
      <c r="X461" s="92" t="s">
        <v>87</v>
      </c>
      <c r="Y461" s="92" t="s">
        <v>87</v>
      </c>
      <c r="Z461" s="90">
        <f t="shared" si="96"/>
        <v>3</v>
      </c>
      <c r="AA461" s="118" t="e">
        <v>#DIV/0!</v>
      </c>
      <c r="AB461" s="118" t="e">
        <v>#DIV/0!</v>
      </c>
      <c r="AC461" s="118">
        <v>1</v>
      </c>
      <c r="AD461" s="118">
        <v>0.5</v>
      </c>
      <c r="AE461" s="118">
        <v>0</v>
      </c>
      <c r="AF461" s="118">
        <v>0</v>
      </c>
      <c r="AG461" s="90">
        <f t="shared" si="94"/>
        <v>2</v>
      </c>
      <c r="AH461" s="91">
        <f t="shared" si="95"/>
        <v>81122.28571428571</v>
      </c>
      <c r="AI461" s="91" t="e">
        <f t="shared" si="93"/>
        <v>#VALUE!</v>
      </c>
      <c r="AJ461" s="91" t="e">
        <f t="shared" si="93"/>
        <v>#VALUE!</v>
      </c>
      <c r="AK461" s="91">
        <f t="shared" si="93"/>
        <v>1</v>
      </c>
      <c r="AL461" s="91">
        <f t="shared" si="93"/>
        <v>3.4277598546110282</v>
      </c>
      <c r="AM461" s="91" t="e">
        <f t="shared" si="93"/>
        <v>#VALUE!</v>
      </c>
      <c r="AN461" s="91" t="e">
        <f t="shared" si="93"/>
        <v>#VALUE!</v>
      </c>
      <c r="AO461" s="91">
        <f t="shared" si="86"/>
        <v>359190</v>
      </c>
      <c r="AP461" s="91" t="e">
        <f t="shared" si="87"/>
        <v>#VALUE!</v>
      </c>
      <c r="AQ461" s="91" t="e">
        <f t="shared" si="88"/>
        <v>#VALUE!</v>
      </c>
      <c r="AR461" s="91">
        <f t="shared" si="89"/>
        <v>0.22584784018008772</v>
      </c>
      <c r="AS461" s="91">
        <f t="shared" si="90"/>
        <v>0.77415215981991214</v>
      </c>
      <c r="AT461" s="91" t="e">
        <f t="shared" si="91"/>
        <v>#VALUE!</v>
      </c>
      <c r="AU461" s="91" t="e">
        <f t="shared" si="92"/>
        <v>#VALUE!</v>
      </c>
    </row>
    <row r="462" spans="1:47" x14ac:dyDescent="0.3">
      <c r="A462" s="90">
        <v>136</v>
      </c>
      <c r="B462" s="91" t="s">
        <v>4079</v>
      </c>
      <c r="C462" s="91"/>
      <c r="D462" s="91"/>
      <c r="E462" s="91">
        <v>5.59</v>
      </c>
      <c r="F462" s="91"/>
      <c r="G462" s="91"/>
      <c r="H462" s="91"/>
      <c r="I462" s="91"/>
      <c r="J462" s="91"/>
      <c r="K462" s="91"/>
      <c r="L462" s="91"/>
      <c r="M462" s="91"/>
      <c r="N462" s="91"/>
      <c r="O462" s="91"/>
      <c r="P462" s="91" t="s">
        <v>87</v>
      </c>
      <c r="Q462" s="91">
        <v>230324.28571428574</v>
      </c>
      <c r="R462" s="91"/>
      <c r="S462" s="91"/>
      <c r="T462" s="92" t="s">
        <v>87</v>
      </c>
      <c r="U462" s="92"/>
      <c r="V462" s="92">
        <v>32224</v>
      </c>
      <c r="W462" s="92">
        <v>36721.428571428572</v>
      </c>
      <c r="X462" s="92">
        <v>3298.8571428571431</v>
      </c>
      <c r="Y462" s="92" t="s">
        <v>87</v>
      </c>
      <c r="Z462" s="90">
        <f t="shared" si="96"/>
        <v>4</v>
      </c>
      <c r="AA462" s="118" t="e">
        <v>#DIV/0!</v>
      </c>
      <c r="AB462" s="118" t="e">
        <v>#DIV/0!</v>
      </c>
      <c r="AC462" s="118">
        <v>1</v>
      </c>
      <c r="AD462" s="118">
        <v>0.5</v>
      </c>
      <c r="AE462" s="118">
        <v>0.33333333333333331</v>
      </c>
      <c r="AF462" s="118">
        <v>0</v>
      </c>
      <c r="AG462" s="90">
        <f t="shared" si="94"/>
        <v>3</v>
      </c>
      <c r="AH462" s="91">
        <f t="shared" si="95"/>
        <v>3298.8571428571431</v>
      </c>
      <c r="AI462" s="91" t="e">
        <f t="shared" si="93"/>
        <v>#VALUE!</v>
      </c>
      <c r="AJ462" s="91">
        <f t="shared" si="93"/>
        <v>0</v>
      </c>
      <c r="AK462" s="91">
        <f t="shared" si="93"/>
        <v>9.7682314221375357</v>
      </c>
      <c r="AL462" s="91">
        <f t="shared" si="93"/>
        <v>11.131560713667071</v>
      </c>
      <c r="AM462" s="91">
        <f t="shared" si="93"/>
        <v>1</v>
      </c>
      <c r="AN462" s="91" t="e">
        <f t="shared" si="93"/>
        <v>#VALUE!</v>
      </c>
      <c r="AO462" s="91">
        <f t="shared" si="86"/>
        <v>72244.285714285725</v>
      </c>
      <c r="AP462" s="91" t="e">
        <f t="shared" si="87"/>
        <v>#VALUE!</v>
      </c>
      <c r="AQ462" s="91">
        <f t="shared" si="88"/>
        <v>0</v>
      </c>
      <c r="AR462" s="91">
        <f t="shared" si="89"/>
        <v>0.44604219809772394</v>
      </c>
      <c r="AS462" s="91">
        <f t="shared" si="90"/>
        <v>0.50829526803899461</v>
      </c>
      <c r="AT462" s="91">
        <f t="shared" si="91"/>
        <v>4.5662533863281327E-2</v>
      </c>
      <c r="AU462" s="91" t="e">
        <f t="shared" si="92"/>
        <v>#VALUE!</v>
      </c>
    </row>
    <row r="463" spans="1:47" x14ac:dyDescent="0.3">
      <c r="A463" s="90">
        <v>137</v>
      </c>
      <c r="B463" s="91" t="s">
        <v>4080</v>
      </c>
      <c r="C463" s="91"/>
      <c r="D463" s="91"/>
      <c r="E463" s="91">
        <v>5.6440000000000001</v>
      </c>
      <c r="F463" s="91"/>
      <c r="G463" s="91"/>
      <c r="H463" s="91"/>
      <c r="I463" s="91"/>
      <c r="J463" s="91"/>
      <c r="K463" s="91"/>
      <c r="L463" s="91"/>
      <c r="M463" s="91"/>
      <c r="N463" s="91"/>
      <c r="O463" s="91"/>
      <c r="P463" s="91" t="s">
        <v>87</v>
      </c>
      <c r="Q463" s="91">
        <v>582132.85714285716</v>
      </c>
      <c r="R463" s="91" t="s">
        <v>87</v>
      </c>
      <c r="S463" s="91"/>
      <c r="T463" s="92" t="s">
        <v>87</v>
      </c>
      <c r="U463" s="92" t="s">
        <v>87</v>
      </c>
      <c r="V463" s="92" t="s">
        <v>87</v>
      </c>
      <c r="W463" s="92">
        <v>146095.14285714287</v>
      </c>
      <c r="X463" s="92" t="s">
        <v>87</v>
      </c>
      <c r="Y463" s="92" t="s">
        <v>87</v>
      </c>
      <c r="Z463" s="90">
        <f t="shared" si="96"/>
        <v>2</v>
      </c>
      <c r="AA463" s="118" t="e">
        <v>#DIV/0!</v>
      </c>
      <c r="AB463" s="118" t="e">
        <v>#DIV/0!</v>
      </c>
      <c r="AC463" s="118" t="e">
        <v>#DIV/0!</v>
      </c>
      <c r="AD463" s="118">
        <v>1</v>
      </c>
      <c r="AE463" s="118">
        <v>0</v>
      </c>
      <c r="AF463" s="118">
        <v>0</v>
      </c>
      <c r="AG463" s="90">
        <f t="shared" si="94"/>
        <v>1</v>
      </c>
      <c r="AH463" s="91">
        <f t="shared" si="95"/>
        <v>146095.14285714287</v>
      </c>
      <c r="AI463" s="91" t="e">
        <f t="shared" si="93"/>
        <v>#VALUE!</v>
      </c>
      <c r="AJ463" s="91" t="e">
        <f t="shared" si="93"/>
        <v>#VALUE!</v>
      </c>
      <c r="AK463" s="91" t="e">
        <f t="shared" si="93"/>
        <v>#VALUE!</v>
      </c>
      <c r="AL463" s="91">
        <f t="shared" si="93"/>
        <v>1</v>
      </c>
      <c r="AM463" s="91" t="e">
        <f t="shared" si="93"/>
        <v>#VALUE!</v>
      </c>
      <c r="AN463" s="91" t="e">
        <f t="shared" si="93"/>
        <v>#VALUE!</v>
      </c>
      <c r="AO463" s="91">
        <f t="shared" si="86"/>
        <v>146095.14285714287</v>
      </c>
      <c r="AP463" s="91" t="e">
        <f t="shared" si="87"/>
        <v>#VALUE!</v>
      </c>
      <c r="AQ463" s="91" t="e">
        <f t="shared" si="88"/>
        <v>#VALUE!</v>
      </c>
      <c r="AR463" s="91" t="e">
        <f t="shared" si="89"/>
        <v>#VALUE!</v>
      </c>
      <c r="AS463" s="91">
        <f t="shared" si="90"/>
        <v>1</v>
      </c>
      <c r="AT463" s="91" t="e">
        <f t="shared" si="91"/>
        <v>#VALUE!</v>
      </c>
      <c r="AU463" s="91" t="e">
        <f t="shared" si="92"/>
        <v>#VALUE!</v>
      </c>
    </row>
    <row r="464" spans="1:47" x14ac:dyDescent="0.3">
      <c r="A464" s="90">
        <v>138</v>
      </c>
      <c r="B464" s="91" t="s">
        <v>4081</v>
      </c>
      <c r="C464" s="91"/>
      <c r="D464" s="91"/>
      <c r="E464" s="91">
        <v>5.6639999999999997</v>
      </c>
      <c r="F464" s="91"/>
      <c r="G464" s="91"/>
      <c r="H464" s="91"/>
      <c r="I464" s="91"/>
      <c r="J464" s="91"/>
      <c r="K464" s="91"/>
      <c r="L464" s="91"/>
      <c r="M464" s="91"/>
      <c r="N464" s="91"/>
      <c r="O464" s="91"/>
      <c r="P464" s="91" t="s">
        <v>87</v>
      </c>
      <c r="Q464" s="91">
        <v>213255.71428571429</v>
      </c>
      <c r="R464" s="91">
        <v>208504</v>
      </c>
      <c r="S464" s="91"/>
      <c r="T464" s="92" t="s">
        <v>87</v>
      </c>
      <c r="U464" s="92" t="s">
        <v>87</v>
      </c>
      <c r="V464" s="92" t="s">
        <v>87</v>
      </c>
      <c r="W464" s="92">
        <v>138965.71428571429</v>
      </c>
      <c r="X464" s="92">
        <v>103213.71428571429</v>
      </c>
      <c r="Y464" s="92">
        <v>4614.5714285714284</v>
      </c>
      <c r="Z464" s="90">
        <f t="shared" si="96"/>
        <v>5</v>
      </c>
      <c r="AA464" s="118" t="e">
        <v>#DIV/0!</v>
      </c>
      <c r="AB464" s="118" t="e">
        <v>#DIV/0!</v>
      </c>
      <c r="AC464" s="118" t="e">
        <v>#DIV/0!</v>
      </c>
      <c r="AD464" s="118">
        <v>1</v>
      </c>
      <c r="AE464" s="118">
        <v>0.5</v>
      </c>
      <c r="AF464" s="118">
        <v>0.33333333333333331</v>
      </c>
      <c r="AG464" s="90">
        <f t="shared" si="94"/>
        <v>3</v>
      </c>
      <c r="AH464" s="91">
        <f t="shared" si="95"/>
        <v>4614.5714285714284</v>
      </c>
      <c r="AI464" s="91" t="e">
        <f t="shared" si="93"/>
        <v>#VALUE!</v>
      </c>
      <c r="AJ464" s="91" t="e">
        <f t="shared" si="93"/>
        <v>#VALUE!</v>
      </c>
      <c r="AK464" s="91" t="e">
        <f t="shared" si="93"/>
        <v>#VALUE!</v>
      </c>
      <c r="AL464" s="91">
        <f t="shared" si="93"/>
        <v>30.114543991084144</v>
      </c>
      <c r="AM464" s="91">
        <f t="shared" si="93"/>
        <v>22.366912265494399</v>
      </c>
      <c r="AN464" s="91">
        <f t="shared" si="93"/>
        <v>1</v>
      </c>
      <c r="AO464" s="91">
        <f t="shared" si="86"/>
        <v>246794</v>
      </c>
      <c r="AP464" s="91" t="e">
        <f t="shared" si="87"/>
        <v>#VALUE!</v>
      </c>
      <c r="AQ464" s="91" t="e">
        <f t="shared" si="88"/>
        <v>#VALUE!</v>
      </c>
      <c r="AR464" s="91" t="e">
        <f t="shared" si="89"/>
        <v>#VALUE!</v>
      </c>
      <c r="AS464" s="91">
        <f t="shared" si="90"/>
        <v>0.56308384436296788</v>
      </c>
      <c r="AT464" s="91">
        <f t="shared" si="91"/>
        <v>0.41821808587613268</v>
      </c>
      <c r="AU464" s="91">
        <f t="shared" si="92"/>
        <v>1.869806976089949E-2</v>
      </c>
    </row>
    <row r="465" spans="1:47" x14ac:dyDescent="0.3">
      <c r="A465" s="90">
        <v>139</v>
      </c>
      <c r="B465" s="91" t="s">
        <v>4082</v>
      </c>
      <c r="C465" s="91"/>
      <c r="D465" s="91"/>
      <c r="E465" s="91">
        <v>5.6689999999999996</v>
      </c>
      <c r="F465" s="91"/>
      <c r="G465" s="91"/>
      <c r="H465" s="91"/>
      <c r="I465" s="91"/>
      <c r="J465" s="91"/>
      <c r="K465" s="91"/>
      <c r="L465" s="91"/>
      <c r="M465" s="91"/>
      <c r="N465" s="91"/>
      <c r="O465" s="91"/>
      <c r="P465" s="91" t="s">
        <v>87</v>
      </c>
      <c r="Q465" s="91">
        <v>199892.85714285716</v>
      </c>
      <c r="R465" s="91">
        <v>256321.5</v>
      </c>
      <c r="S465" s="91"/>
      <c r="T465" s="92">
        <v>6873.1428571428569</v>
      </c>
      <c r="U465" s="92">
        <v>1645.4285714285713</v>
      </c>
      <c r="V465" s="92" t="s">
        <v>87</v>
      </c>
      <c r="W465" s="92">
        <v>95650</v>
      </c>
      <c r="X465" s="92">
        <v>78511.428571428565</v>
      </c>
      <c r="Y465" s="92">
        <v>5388</v>
      </c>
      <c r="Z465" s="90">
        <f t="shared" si="96"/>
        <v>7</v>
      </c>
      <c r="AA465" s="118">
        <v>1</v>
      </c>
      <c r="AB465" s="118">
        <v>0.5</v>
      </c>
      <c r="AC465" s="118">
        <v>0</v>
      </c>
      <c r="AD465" s="118">
        <v>0.33333333333333331</v>
      </c>
      <c r="AE465" s="118">
        <v>0.25</v>
      </c>
      <c r="AF465" s="118">
        <v>0.2</v>
      </c>
      <c r="AG465" s="90">
        <f t="shared" si="94"/>
        <v>5</v>
      </c>
      <c r="AH465" s="91">
        <f t="shared" si="95"/>
        <v>1645.4285714285713</v>
      </c>
      <c r="AI465" s="91">
        <f t="shared" si="93"/>
        <v>4.1771140823059563</v>
      </c>
      <c r="AJ465" s="91">
        <f t="shared" si="93"/>
        <v>1</v>
      </c>
      <c r="AK465" s="91" t="e">
        <f t="shared" si="93"/>
        <v>#VALUE!</v>
      </c>
      <c r="AL465" s="91">
        <f t="shared" si="93"/>
        <v>58.130751866643521</v>
      </c>
      <c r="AM465" s="91">
        <f t="shared" si="93"/>
        <v>47.714881055738843</v>
      </c>
      <c r="AN465" s="91">
        <f t="shared" si="93"/>
        <v>3.2745268275742316</v>
      </c>
      <c r="AO465" s="91">
        <f t="shared" si="86"/>
        <v>188068</v>
      </c>
      <c r="AP465" s="91">
        <f t="shared" si="87"/>
        <v>3.6546051732048286E-2</v>
      </c>
      <c r="AQ465" s="91">
        <f t="shared" si="88"/>
        <v>8.7491150617253939E-3</v>
      </c>
      <c r="AR465" s="91" t="e">
        <f t="shared" si="89"/>
        <v>#VALUE!</v>
      </c>
      <c r="AS465" s="91">
        <f t="shared" si="90"/>
        <v>0.50859263670587229</v>
      </c>
      <c r="AT465" s="91">
        <f t="shared" si="91"/>
        <v>0.41746298451320035</v>
      </c>
      <c r="AU465" s="91">
        <f t="shared" si="92"/>
        <v>2.8649211987153582E-2</v>
      </c>
    </row>
    <row r="466" spans="1:47" x14ac:dyDescent="0.3">
      <c r="A466" s="90">
        <v>140</v>
      </c>
      <c r="B466" s="91" t="s">
        <v>4083</v>
      </c>
      <c r="C466" s="91"/>
      <c r="D466" s="91"/>
      <c r="E466" s="91">
        <v>5.6840000000000002</v>
      </c>
      <c r="F466" s="91"/>
      <c r="G466" s="91"/>
      <c r="H466" s="91"/>
      <c r="I466" s="91"/>
      <c r="J466" s="91"/>
      <c r="K466" s="91"/>
      <c r="L466" s="91"/>
      <c r="M466" s="91"/>
      <c r="N466" s="91"/>
      <c r="O466" s="91"/>
      <c r="P466" s="91" t="s">
        <v>87</v>
      </c>
      <c r="Q466" s="91">
        <v>540071.42857142864</v>
      </c>
      <c r="R466" s="91" t="s">
        <v>87</v>
      </c>
      <c r="S466" s="91"/>
      <c r="T466" s="92">
        <v>4768.8571428571431</v>
      </c>
      <c r="U466" s="92" t="s">
        <v>87</v>
      </c>
      <c r="V466" s="92" t="s">
        <v>87</v>
      </c>
      <c r="W466" s="92">
        <v>196898.85714285713</v>
      </c>
      <c r="X466" s="92" t="s">
        <v>87</v>
      </c>
      <c r="Y466" s="92" t="s">
        <v>87</v>
      </c>
      <c r="Z466" s="90">
        <f t="shared" si="96"/>
        <v>3</v>
      </c>
      <c r="AA466" s="118">
        <v>1</v>
      </c>
      <c r="AB466" s="118">
        <v>0</v>
      </c>
      <c r="AC466" s="118">
        <v>0</v>
      </c>
      <c r="AD466" s="118">
        <v>0.5</v>
      </c>
      <c r="AE466" s="118">
        <v>0</v>
      </c>
      <c r="AF466" s="118">
        <v>0</v>
      </c>
      <c r="AG466" s="90">
        <f t="shared" si="94"/>
        <v>2</v>
      </c>
      <c r="AH466" s="91">
        <f t="shared" si="95"/>
        <v>4768.8571428571431</v>
      </c>
      <c r="AI466" s="91">
        <f t="shared" si="93"/>
        <v>1</v>
      </c>
      <c r="AJ466" s="91" t="e">
        <f t="shared" si="93"/>
        <v>#VALUE!</v>
      </c>
      <c r="AK466" s="91" t="e">
        <f t="shared" si="93"/>
        <v>#VALUE!</v>
      </c>
      <c r="AL466" s="91">
        <f t="shared" si="93"/>
        <v>41.288478820921448</v>
      </c>
      <c r="AM466" s="91" t="e">
        <f t="shared" si="93"/>
        <v>#VALUE!</v>
      </c>
      <c r="AN466" s="91" t="e">
        <f t="shared" si="93"/>
        <v>#VALUE!</v>
      </c>
      <c r="AO466" s="91">
        <f t="shared" si="86"/>
        <v>201667.71428571426</v>
      </c>
      <c r="AP466" s="91">
        <f t="shared" si="87"/>
        <v>2.3647102659679221E-2</v>
      </c>
      <c r="AQ466" s="91" t="e">
        <f t="shared" si="88"/>
        <v>#VALUE!</v>
      </c>
      <c r="AR466" s="91" t="e">
        <f t="shared" si="89"/>
        <v>#VALUE!</v>
      </c>
      <c r="AS466" s="91">
        <f t="shared" si="90"/>
        <v>0.97635289734032082</v>
      </c>
      <c r="AT466" s="91" t="e">
        <f t="shared" si="91"/>
        <v>#VALUE!</v>
      </c>
      <c r="AU466" s="91" t="e">
        <f t="shared" si="92"/>
        <v>#VALUE!</v>
      </c>
    </row>
    <row r="467" spans="1:47" x14ac:dyDescent="0.3">
      <c r="A467" s="90">
        <v>141</v>
      </c>
      <c r="B467" s="91" t="s">
        <v>4084</v>
      </c>
      <c r="C467" s="91"/>
      <c r="D467" s="91"/>
      <c r="E467" s="91">
        <v>5.7069999999999999</v>
      </c>
      <c r="F467" s="91"/>
      <c r="G467" s="91"/>
      <c r="H467" s="91"/>
      <c r="I467" s="91"/>
      <c r="J467" s="91"/>
      <c r="K467" s="91"/>
      <c r="L467" s="91"/>
      <c r="M467" s="91"/>
      <c r="N467" s="91"/>
      <c r="O467" s="91"/>
      <c r="P467" s="91" t="s">
        <v>87</v>
      </c>
      <c r="Q467" s="91">
        <v>519664.28571428574</v>
      </c>
      <c r="R467" s="91" t="s">
        <v>87</v>
      </c>
      <c r="S467" s="91"/>
      <c r="T467" s="92">
        <v>2815025.7142857141</v>
      </c>
      <c r="U467" s="92" t="s">
        <v>87</v>
      </c>
      <c r="V467" s="92" t="s">
        <v>87</v>
      </c>
      <c r="W467" s="92">
        <v>4936</v>
      </c>
      <c r="X467" s="92">
        <v>57334.285714285717</v>
      </c>
      <c r="Y467" s="92" t="s">
        <v>87</v>
      </c>
      <c r="Z467" s="90">
        <f t="shared" si="96"/>
        <v>4</v>
      </c>
      <c r="AA467" s="118">
        <v>1</v>
      </c>
      <c r="AB467" s="118">
        <v>0</v>
      </c>
      <c r="AC467" s="118">
        <v>0</v>
      </c>
      <c r="AD467" s="118">
        <v>0.5</v>
      </c>
      <c r="AE467" s="118">
        <v>0.33333333333333331</v>
      </c>
      <c r="AF467" s="118">
        <v>0</v>
      </c>
      <c r="AG467" s="90">
        <f t="shared" si="94"/>
        <v>3</v>
      </c>
      <c r="AH467" s="91">
        <f t="shared" si="95"/>
        <v>4936</v>
      </c>
      <c r="AI467" s="91">
        <f t="shared" si="93"/>
        <v>570.30504746469092</v>
      </c>
      <c r="AJ467" s="91" t="e">
        <f t="shared" si="93"/>
        <v>#VALUE!</v>
      </c>
      <c r="AK467" s="91" t="e">
        <f t="shared" si="93"/>
        <v>#VALUE!</v>
      </c>
      <c r="AL467" s="91">
        <f t="shared" si="93"/>
        <v>1</v>
      </c>
      <c r="AM467" s="91">
        <f t="shared" si="93"/>
        <v>11.615536003704563</v>
      </c>
      <c r="AN467" s="91" t="e">
        <f t="shared" si="93"/>
        <v>#VALUE!</v>
      </c>
      <c r="AO467" s="91">
        <f t="shared" si="86"/>
        <v>2877296</v>
      </c>
      <c r="AP467" s="91">
        <f t="shared" si="87"/>
        <v>0.97835805363289496</v>
      </c>
      <c r="AQ467" s="91" t="e">
        <f t="shared" si="88"/>
        <v>#VALUE!</v>
      </c>
      <c r="AR467" s="91" t="e">
        <f t="shared" si="89"/>
        <v>#VALUE!</v>
      </c>
      <c r="AS467" s="91">
        <f t="shared" si="90"/>
        <v>1.7154995523574912E-3</v>
      </c>
      <c r="AT467" s="91">
        <f t="shared" si="91"/>
        <v>1.9926446814747499E-2</v>
      </c>
      <c r="AU467" s="91" t="e">
        <f t="shared" si="92"/>
        <v>#VALUE!</v>
      </c>
    </row>
    <row r="468" spans="1:47" x14ac:dyDescent="0.3">
      <c r="A468" s="90">
        <v>143</v>
      </c>
      <c r="B468" s="91" t="s">
        <v>4085</v>
      </c>
      <c r="C468" s="91"/>
      <c r="D468" s="91"/>
      <c r="E468" s="91">
        <v>5.7839999999999998</v>
      </c>
      <c r="F468" s="91"/>
      <c r="G468" s="91"/>
      <c r="H468" s="91"/>
      <c r="I468" s="91"/>
      <c r="J468" s="91"/>
      <c r="K468" s="91"/>
      <c r="L468" s="91"/>
      <c r="M468" s="91"/>
      <c r="N468" s="91"/>
      <c r="O468" s="91"/>
      <c r="P468" s="91" t="s">
        <v>87</v>
      </c>
      <c r="Q468" s="91">
        <v>121412.85714285714</v>
      </c>
      <c r="R468" s="91" t="s">
        <v>87</v>
      </c>
      <c r="S468" s="91"/>
      <c r="T468" s="92">
        <v>7795.1428571428569</v>
      </c>
      <c r="U468" s="92" t="s">
        <v>87</v>
      </c>
      <c r="V468" s="92" t="s">
        <v>87</v>
      </c>
      <c r="W468" s="92">
        <v>23398</v>
      </c>
      <c r="X468" s="92" t="s">
        <v>87</v>
      </c>
      <c r="Y468" s="92" t="s">
        <v>87</v>
      </c>
      <c r="Z468" s="90">
        <f t="shared" si="96"/>
        <v>3</v>
      </c>
      <c r="AA468" s="118">
        <v>1</v>
      </c>
      <c r="AB468" s="118">
        <v>0</v>
      </c>
      <c r="AC468" s="118">
        <v>0</v>
      </c>
      <c r="AD468" s="118">
        <v>0.5</v>
      </c>
      <c r="AE468" s="118">
        <v>0</v>
      </c>
      <c r="AF468" s="118">
        <v>0</v>
      </c>
      <c r="AG468" s="90">
        <f t="shared" si="94"/>
        <v>2</v>
      </c>
      <c r="AH468" s="91">
        <f t="shared" si="95"/>
        <v>7795.1428571428569</v>
      </c>
      <c r="AI468" s="91">
        <f t="shared" si="93"/>
        <v>1</v>
      </c>
      <c r="AJ468" s="91" t="e">
        <f t="shared" si="93"/>
        <v>#VALUE!</v>
      </c>
      <c r="AK468" s="91" t="e">
        <f t="shared" si="93"/>
        <v>#VALUE!</v>
      </c>
      <c r="AL468" s="91">
        <f t="shared" si="93"/>
        <v>3.0016127258732546</v>
      </c>
      <c r="AM468" s="91" t="e">
        <f t="shared" si="93"/>
        <v>#VALUE!</v>
      </c>
      <c r="AN468" s="91" t="e">
        <f t="shared" si="93"/>
        <v>#VALUE!</v>
      </c>
      <c r="AO468" s="91">
        <f t="shared" si="86"/>
        <v>31193.142857142855</v>
      </c>
      <c r="AP468" s="91">
        <f t="shared" si="87"/>
        <v>0.2498992452553675</v>
      </c>
      <c r="AQ468" s="91" t="e">
        <f t="shared" si="88"/>
        <v>#VALUE!</v>
      </c>
      <c r="AR468" s="91" t="e">
        <f t="shared" si="89"/>
        <v>#VALUE!</v>
      </c>
      <c r="AS468" s="91">
        <f t="shared" si="90"/>
        <v>0.75010075474463256</v>
      </c>
      <c r="AT468" s="91" t="e">
        <f t="shared" si="91"/>
        <v>#VALUE!</v>
      </c>
      <c r="AU468" s="91" t="e">
        <f t="shared" si="92"/>
        <v>#VALUE!</v>
      </c>
    </row>
    <row r="469" spans="1:47" x14ac:dyDescent="0.3">
      <c r="A469" s="90">
        <v>144</v>
      </c>
      <c r="B469" s="91" t="s">
        <v>4086</v>
      </c>
      <c r="C469" s="91"/>
      <c r="D469" s="91"/>
      <c r="E469" s="91">
        <v>5.7910000000000004</v>
      </c>
      <c r="F469" s="91"/>
      <c r="G469" s="91"/>
      <c r="H469" s="91"/>
      <c r="I469" s="91"/>
      <c r="J469" s="91"/>
      <c r="K469" s="91"/>
      <c r="L469" s="91"/>
      <c r="M469" s="91"/>
      <c r="N469" s="91"/>
      <c r="O469" s="91"/>
      <c r="P469" s="91" t="s">
        <v>87</v>
      </c>
      <c r="Q469" s="91">
        <v>934690.00000000012</v>
      </c>
      <c r="R469" s="91" t="s">
        <v>87</v>
      </c>
      <c r="S469" s="91"/>
      <c r="T469" s="92" t="s">
        <v>87</v>
      </c>
      <c r="U469" s="92">
        <v>1949.4285714285713</v>
      </c>
      <c r="V469" s="92" t="s">
        <v>87</v>
      </c>
      <c r="W469" s="92" t="s">
        <v>87</v>
      </c>
      <c r="X469" s="92" t="s">
        <v>87</v>
      </c>
      <c r="Y469" s="92" t="s">
        <v>87</v>
      </c>
      <c r="Z469" s="90">
        <f t="shared" si="96"/>
        <v>2</v>
      </c>
      <c r="AA469" s="118" t="e">
        <v>#DIV/0!</v>
      </c>
      <c r="AB469" s="118">
        <v>1</v>
      </c>
      <c r="AC469" s="118">
        <v>0</v>
      </c>
      <c r="AD469" s="118">
        <v>0</v>
      </c>
      <c r="AE469" s="118">
        <v>0</v>
      </c>
      <c r="AF469" s="118">
        <v>0</v>
      </c>
      <c r="AG469" s="90">
        <f t="shared" si="94"/>
        <v>1</v>
      </c>
      <c r="AH469" s="91">
        <f t="shared" si="95"/>
        <v>1949.4285714285713</v>
      </c>
      <c r="AI469" s="91" t="e">
        <f t="shared" si="93"/>
        <v>#VALUE!</v>
      </c>
      <c r="AJ469" s="91">
        <f t="shared" si="93"/>
        <v>1</v>
      </c>
      <c r="AK469" s="91" t="e">
        <f t="shared" si="93"/>
        <v>#VALUE!</v>
      </c>
      <c r="AL469" s="91" t="e">
        <f t="shared" si="93"/>
        <v>#VALUE!</v>
      </c>
      <c r="AM469" s="91" t="e">
        <f t="shared" si="93"/>
        <v>#VALUE!</v>
      </c>
      <c r="AN469" s="91" t="e">
        <f t="shared" si="93"/>
        <v>#VALUE!</v>
      </c>
      <c r="AO469" s="91">
        <f t="shared" si="86"/>
        <v>1949.4285714285713</v>
      </c>
      <c r="AP469" s="91" t="e">
        <f t="shared" si="87"/>
        <v>#VALUE!</v>
      </c>
      <c r="AQ469" s="91">
        <f t="shared" si="88"/>
        <v>1</v>
      </c>
      <c r="AR469" s="91" t="e">
        <f t="shared" si="89"/>
        <v>#VALUE!</v>
      </c>
      <c r="AS469" s="91" t="e">
        <f t="shared" si="90"/>
        <v>#VALUE!</v>
      </c>
      <c r="AT469" s="91" t="e">
        <f t="shared" si="91"/>
        <v>#VALUE!</v>
      </c>
      <c r="AU469" s="91" t="e">
        <f t="shared" si="92"/>
        <v>#VALUE!</v>
      </c>
    </row>
    <row r="470" spans="1:47" x14ac:dyDescent="0.3">
      <c r="A470" s="90">
        <v>145</v>
      </c>
      <c r="B470" s="91" t="s">
        <v>4087</v>
      </c>
      <c r="C470" s="91"/>
      <c r="D470" s="91"/>
      <c r="E470" s="91">
        <v>5.8079999999999998</v>
      </c>
      <c r="F470" s="91"/>
      <c r="G470" s="91"/>
      <c r="H470" s="91"/>
      <c r="I470" s="91"/>
      <c r="J470" s="91"/>
      <c r="K470" s="91"/>
      <c r="L470" s="91"/>
      <c r="M470" s="91"/>
      <c r="N470" s="91"/>
      <c r="O470" s="91"/>
      <c r="P470" s="91" t="s">
        <v>87</v>
      </c>
      <c r="Q470" s="91">
        <v>1485921.4285714286</v>
      </c>
      <c r="R470" s="91" t="s">
        <v>87</v>
      </c>
      <c r="S470" s="91"/>
      <c r="T470" s="92">
        <v>66713.142857142855</v>
      </c>
      <c r="U470" s="92" t="s">
        <v>87</v>
      </c>
      <c r="V470" s="92" t="s">
        <v>87</v>
      </c>
      <c r="W470" s="92">
        <v>309406.85714285716</v>
      </c>
      <c r="X470" s="92">
        <v>31156.857142857141</v>
      </c>
      <c r="Y470" s="92" t="s">
        <v>87</v>
      </c>
      <c r="Z470" s="90">
        <f t="shared" si="96"/>
        <v>4</v>
      </c>
      <c r="AA470" s="118">
        <v>1</v>
      </c>
      <c r="AB470" s="118">
        <v>0</v>
      </c>
      <c r="AC470" s="118">
        <v>0</v>
      </c>
      <c r="AD470" s="118">
        <v>0.5</v>
      </c>
      <c r="AE470" s="118">
        <v>0.33333333333333331</v>
      </c>
      <c r="AF470" s="118">
        <v>0</v>
      </c>
      <c r="AG470" s="90">
        <f t="shared" si="94"/>
        <v>3</v>
      </c>
      <c r="AH470" s="91">
        <f t="shared" si="95"/>
        <v>31156.857142857141</v>
      </c>
      <c r="AI470" s="91">
        <f t="shared" si="93"/>
        <v>2.141202578657301</v>
      </c>
      <c r="AJ470" s="91" t="e">
        <f t="shared" si="93"/>
        <v>#VALUE!</v>
      </c>
      <c r="AK470" s="91" t="e">
        <f t="shared" si="93"/>
        <v>#VALUE!</v>
      </c>
      <c r="AL470" s="91">
        <f t="shared" si="93"/>
        <v>9.9306183458812107</v>
      </c>
      <c r="AM470" s="91">
        <f t="shared" si="93"/>
        <v>1</v>
      </c>
      <c r="AN470" s="91" t="e">
        <f t="shared" si="93"/>
        <v>#VALUE!</v>
      </c>
      <c r="AO470" s="91">
        <f t="shared" si="86"/>
        <v>407276.85714285716</v>
      </c>
      <c r="AP470" s="91">
        <f t="shared" si="87"/>
        <v>0.16380293082487235</v>
      </c>
      <c r="AQ470" s="91" t="e">
        <f t="shared" si="88"/>
        <v>#VALUE!</v>
      </c>
      <c r="AR470" s="91" t="e">
        <f t="shared" si="89"/>
        <v>#VALUE!</v>
      </c>
      <c r="AS470" s="91">
        <f t="shared" si="90"/>
        <v>0.7596966331782733</v>
      </c>
      <c r="AT470" s="91">
        <f t="shared" si="91"/>
        <v>7.6500435996854368E-2</v>
      </c>
      <c r="AU470" s="91" t="e">
        <f t="shared" si="92"/>
        <v>#VALUE!</v>
      </c>
    </row>
    <row r="471" spans="1:47" x14ac:dyDescent="0.3">
      <c r="A471" s="90">
        <v>146</v>
      </c>
      <c r="B471" s="91" t="s">
        <v>4088</v>
      </c>
      <c r="C471" s="91"/>
      <c r="D471" s="91"/>
      <c r="E471" s="91">
        <v>5.8220000000000001</v>
      </c>
      <c r="F471" s="91"/>
      <c r="G471" s="91"/>
      <c r="H471" s="91"/>
      <c r="I471" s="91"/>
      <c r="J471" s="91"/>
      <c r="K471" s="91"/>
      <c r="L471" s="91"/>
      <c r="M471" s="91"/>
      <c r="N471" s="91"/>
      <c r="O471" s="91"/>
      <c r="P471" s="91" t="s">
        <v>87</v>
      </c>
      <c r="Q471" s="91">
        <v>501228.57142857148</v>
      </c>
      <c r="R471" s="91" t="s">
        <v>87</v>
      </c>
      <c r="S471" s="91"/>
      <c r="T471" s="92">
        <v>13205.428571428571</v>
      </c>
      <c r="U471" s="92" t="s">
        <v>87</v>
      </c>
      <c r="V471" s="92" t="s">
        <v>87</v>
      </c>
      <c r="W471" s="92" t="s">
        <v>87</v>
      </c>
      <c r="X471" s="92" t="s">
        <v>87</v>
      </c>
      <c r="Y471" s="92" t="s">
        <v>87</v>
      </c>
      <c r="Z471" s="90">
        <f t="shared" si="96"/>
        <v>2</v>
      </c>
      <c r="AA471" s="118">
        <v>1</v>
      </c>
      <c r="AB471" s="118">
        <v>0</v>
      </c>
      <c r="AC471" s="118">
        <v>0</v>
      </c>
      <c r="AD471" s="118">
        <v>0</v>
      </c>
      <c r="AE471" s="118">
        <v>0</v>
      </c>
      <c r="AF471" s="118">
        <v>0</v>
      </c>
      <c r="AG471" s="90">
        <f t="shared" si="94"/>
        <v>1</v>
      </c>
      <c r="AH471" s="91">
        <f t="shared" si="95"/>
        <v>13205.428571428571</v>
      </c>
      <c r="AI471" s="91">
        <f t="shared" si="93"/>
        <v>1</v>
      </c>
      <c r="AJ471" s="91" t="e">
        <f t="shared" si="93"/>
        <v>#VALUE!</v>
      </c>
      <c r="AK471" s="91" t="e">
        <f t="shared" si="93"/>
        <v>#VALUE!</v>
      </c>
      <c r="AL471" s="91" t="e">
        <f t="shared" si="93"/>
        <v>#VALUE!</v>
      </c>
      <c r="AM471" s="91" t="e">
        <f t="shared" si="93"/>
        <v>#VALUE!</v>
      </c>
      <c r="AN471" s="91" t="e">
        <f t="shared" si="93"/>
        <v>#VALUE!</v>
      </c>
      <c r="AO471" s="91">
        <f t="shared" si="86"/>
        <v>13205.428571428571</v>
      </c>
      <c r="AP471" s="91">
        <f t="shared" si="87"/>
        <v>1</v>
      </c>
      <c r="AQ471" s="91" t="e">
        <f t="shared" si="88"/>
        <v>#VALUE!</v>
      </c>
      <c r="AR471" s="91" t="e">
        <f t="shared" si="89"/>
        <v>#VALUE!</v>
      </c>
      <c r="AS471" s="91" t="e">
        <f t="shared" si="90"/>
        <v>#VALUE!</v>
      </c>
      <c r="AT471" s="91" t="e">
        <f t="shared" si="91"/>
        <v>#VALUE!</v>
      </c>
      <c r="AU471" s="91" t="e">
        <f t="shared" si="92"/>
        <v>#VALUE!</v>
      </c>
    </row>
    <row r="472" spans="1:47" x14ac:dyDescent="0.3">
      <c r="A472" s="90">
        <v>147</v>
      </c>
      <c r="B472" s="91" t="s">
        <v>4089</v>
      </c>
      <c r="C472" s="91"/>
      <c r="D472" s="91"/>
      <c r="E472" s="91">
        <v>5.8310000000000004</v>
      </c>
      <c r="F472" s="91"/>
      <c r="G472" s="91"/>
      <c r="H472" s="91"/>
      <c r="I472" s="91"/>
      <c r="J472" s="91"/>
      <c r="K472" s="91"/>
      <c r="L472" s="91"/>
      <c r="M472" s="91"/>
      <c r="N472" s="91"/>
      <c r="O472" s="91"/>
      <c r="P472" s="91" t="s">
        <v>87</v>
      </c>
      <c r="Q472" s="91">
        <v>6001250.1428571437</v>
      </c>
      <c r="R472" s="91" t="s">
        <v>87</v>
      </c>
      <c r="S472" s="91"/>
      <c r="T472" s="92">
        <v>28375.857142857145</v>
      </c>
      <c r="U472" s="92" t="s">
        <v>87</v>
      </c>
      <c r="V472" s="92" t="s">
        <v>87</v>
      </c>
      <c r="W472" s="92">
        <v>1732735.5714285714</v>
      </c>
      <c r="X472" s="92" t="s">
        <v>87</v>
      </c>
      <c r="Y472" s="92" t="s">
        <v>87</v>
      </c>
      <c r="Z472" s="90">
        <f t="shared" si="96"/>
        <v>3</v>
      </c>
      <c r="AA472" s="118">
        <v>1</v>
      </c>
      <c r="AB472" s="118">
        <v>0</v>
      </c>
      <c r="AC472" s="118">
        <v>0</v>
      </c>
      <c r="AD472" s="118">
        <v>0.5</v>
      </c>
      <c r="AE472" s="118">
        <v>0</v>
      </c>
      <c r="AF472" s="118">
        <v>0</v>
      </c>
      <c r="AG472" s="90">
        <f t="shared" si="94"/>
        <v>2</v>
      </c>
      <c r="AH472" s="91">
        <f t="shared" si="95"/>
        <v>28375.857142857145</v>
      </c>
      <c r="AI472" s="91">
        <f t="shared" si="93"/>
        <v>1</v>
      </c>
      <c r="AJ472" s="91" t="e">
        <f t="shared" si="93"/>
        <v>#VALUE!</v>
      </c>
      <c r="AK472" s="91" t="e">
        <f t="shared" si="93"/>
        <v>#VALUE!</v>
      </c>
      <c r="AL472" s="91">
        <f t="shared" si="93"/>
        <v>61.063726205879234</v>
      </c>
      <c r="AM472" s="91" t="e">
        <f t="shared" si="93"/>
        <v>#VALUE!</v>
      </c>
      <c r="AN472" s="91" t="e">
        <f t="shared" si="93"/>
        <v>#VALUE!</v>
      </c>
      <c r="AO472" s="91">
        <f t="shared" si="86"/>
        <v>1761111.4285714284</v>
      </c>
      <c r="AP472" s="91">
        <f t="shared" si="87"/>
        <v>1.6112471182970496E-2</v>
      </c>
      <c r="AQ472" s="91" t="e">
        <f t="shared" si="88"/>
        <v>#VALUE!</v>
      </c>
      <c r="AR472" s="91" t="e">
        <f t="shared" si="89"/>
        <v>#VALUE!</v>
      </c>
      <c r="AS472" s="91">
        <f t="shared" si="90"/>
        <v>0.98388752881702957</v>
      </c>
      <c r="AT472" s="91" t="e">
        <f t="shared" si="91"/>
        <v>#VALUE!</v>
      </c>
      <c r="AU472" s="91" t="e">
        <f t="shared" si="92"/>
        <v>#VALUE!</v>
      </c>
    </row>
    <row r="473" spans="1:47" x14ac:dyDescent="0.3">
      <c r="A473" s="90">
        <v>148</v>
      </c>
      <c r="B473" s="91" t="s">
        <v>4090</v>
      </c>
      <c r="C473" s="91"/>
      <c r="D473" s="91"/>
      <c r="E473" s="91">
        <v>5.8330000000000002</v>
      </c>
      <c r="F473" s="91"/>
      <c r="G473" s="91"/>
      <c r="H473" s="91"/>
      <c r="I473" s="91"/>
      <c r="J473" s="91"/>
      <c r="K473" s="91"/>
      <c r="L473" s="91"/>
      <c r="M473" s="91"/>
      <c r="N473" s="91"/>
      <c r="O473" s="91"/>
      <c r="P473" s="91">
        <v>380</v>
      </c>
      <c r="Q473" s="91">
        <v>934690.00000000012</v>
      </c>
      <c r="R473" s="91" t="s">
        <v>87</v>
      </c>
      <c r="S473" s="91"/>
      <c r="T473" s="92" t="s">
        <v>87</v>
      </c>
      <c r="U473" s="92" t="s">
        <v>87</v>
      </c>
      <c r="V473" s="92" t="s">
        <v>87</v>
      </c>
      <c r="W473" s="92">
        <v>331827.14285714284</v>
      </c>
      <c r="X473" s="92">
        <v>3558</v>
      </c>
      <c r="Y473" s="92" t="s">
        <v>87</v>
      </c>
      <c r="Z473" s="90">
        <f t="shared" si="96"/>
        <v>3</v>
      </c>
      <c r="AA473" s="118" t="e">
        <v>#DIV/0!</v>
      </c>
      <c r="AB473" s="118" t="e">
        <v>#DIV/0!</v>
      </c>
      <c r="AC473" s="118" t="e">
        <v>#DIV/0!</v>
      </c>
      <c r="AD473" s="118">
        <v>1</v>
      </c>
      <c r="AE473" s="118">
        <v>0.5</v>
      </c>
      <c r="AF473" s="118">
        <v>0</v>
      </c>
      <c r="AG473" s="90">
        <f t="shared" si="94"/>
        <v>2</v>
      </c>
      <c r="AH473" s="91">
        <f t="shared" si="95"/>
        <v>3558</v>
      </c>
      <c r="AI473" s="91" t="e">
        <f t="shared" si="93"/>
        <v>#VALUE!</v>
      </c>
      <c r="AJ473" s="91" t="e">
        <f t="shared" si="93"/>
        <v>#VALUE!</v>
      </c>
      <c r="AK473" s="91" t="e">
        <f t="shared" si="93"/>
        <v>#VALUE!</v>
      </c>
      <c r="AL473" s="91">
        <f t="shared" si="93"/>
        <v>93.262266120613504</v>
      </c>
      <c r="AM473" s="91">
        <f t="shared" si="93"/>
        <v>1</v>
      </c>
      <c r="AN473" s="91" t="e">
        <f t="shared" si="93"/>
        <v>#VALUE!</v>
      </c>
      <c r="AO473" s="91">
        <f t="shared" si="86"/>
        <v>335385.14285714284</v>
      </c>
      <c r="AP473" s="91" t="e">
        <f t="shared" si="87"/>
        <v>#VALUE!</v>
      </c>
      <c r="AQ473" s="91" t="e">
        <f t="shared" si="88"/>
        <v>#VALUE!</v>
      </c>
      <c r="AR473" s="91" t="e">
        <f t="shared" si="89"/>
        <v>#VALUE!</v>
      </c>
      <c r="AS473" s="91">
        <f t="shared" si="90"/>
        <v>0.98939130108838624</v>
      </c>
      <c r="AT473" s="91">
        <f t="shared" si="91"/>
        <v>1.060869891161377E-2</v>
      </c>
      <c r="AU473" s="91" t="e">
        <f t="shared" si="92"/>
        <v>#VALUE!</v>
      </c>
    </row>
    <row r="474" spans="1:47" x14ac:dyDescent="0.3">
      <c r="A474" s="90">
        <v>149</v>
      </c>
      <c r="B474" s="91" t="s">
        <v>4091</v>
      </c>
      <c r="C474" s="91"/>
      <c r="D474" s="91"/>
      <c r="E474" s="91">
        <v>5.8760000000000003</v>
      </c>
      <c r="F474" s="91"/>
      <c r="G474" s="91"/>
      <c r="H474" s="91"/>
      <c r="I474" s="91"/>
      <c r="J474" s="91"/>
      <c r="K474" s="91"/>
      <c r="L474" s="91"/>
      <c r="M474" s="91"/>
      <c r="N474" s="91"/>
      <c r="O474" s="91"/>
      <c r="P474" s="91" t="s">
        <v>87</v>
      </c>
      <c r="Q474" s="91">
        <v>238251.42857142858</v>
      </c>
      <c r="R474" s="91" t="s">
        <v>87</v>
      </c>
      <c r="S474" s="91"/>
      <c r="T474" s="92" t="s">
        <v>87</v>
      </c>
      <c r="U474" s="92" t="s">
        <v>87</v>
      </c>
      <c r="V474" s="92" t="s">
        <v>87</v>
      </c>
      <c r="W474" s="92">
        <v>59367.714285714283</v>
      </c>
      <c r="X474" s="92">
        <v>3756.8571428571427</v>
      </c>
      <c r="Y474" s="92" t="s">
        <v>87</v>
      </c>
      <c r="Z474" s="90">
        <f t="shared" si="96"/>
        <v>3</v>
      </c>
      <c r="AA474" s="118" t="e">
        <v>#DIV/0!</v>
      </c>
      <c r="AB474" s="118" t="e">
        <v>#DIV/0!</v>
      </c>
      <c r="AC474" s="118" t="e">
        <v>#DIV/0!</v>
      </c>
      <c r="AD474" s="118">
        <v>1</v>
      </c>
      <c r="AE474" s="118">
        <v>0.5</v>
      </c>
      <c r="AF474" s="118">
        <v>0</v>
      </c>
      <c r="AG474" s="90">
        <f t="shared" si="94"/>
        <v>2</v>
      </c>
      <c r="AH474" s="91">
        <f t="shared" si="95"/>
        <v>3756.8571428571427</v>
      </c>
      <c r="AI474" s="91" t="e">
        <f t="shared" si="93"/>
        <v>#VALUE!</v>
      </c>
      <c r="AJ474" s="91" t="e">
        <f t="shared" si="93"/>
        <v>#VALUE!</v>
      </c>
      <c r="AK474" s="91" t="e">
        <f t="shared" si="93"/>
        <v>#VALUE!</v>
      </c>
      <c r="AL474" s="91">
        <f t="shared" si="93"/>
        <v>15.802494486272721</v>
      </c>
      <c r="AM474" s="91">
        <f t="shared" si="93"/>
        <v>1</v>
      </c>
      <c r="AN474" s="91" t="e">
        <f t="shared" si="93"/>
        <v>#VALUE!</v>
      </c>
      <c r="AO474" s="91">
        <f t="shared" si="86"/>
        <v>63124.571428571428</v>
      </c>
      <c r="AP474" s="91" t="e">
        <f t="shared" si="87"/>
        <v>#VALUE!</v>
      </c>
      <c r="AQ474" s="91" t="e">
        <f t="shared" si="88"/>
        <v>#VALUE!</v>
      </c>
      <c r="AR474" s="91" t="e">
        <f t="shared" si="89"/>
        <v>#VALUE!</v>
      </c>
      <c r="AS474" s="91">
        <f t="shared" si="90"/>
        <v>0.94048502733823369</v>
      </c>
      <c r="AT474" s="91">
        <f t="shared" si="91"/>
        <v>5.9514972661766301E-2</v>
      </c>
      <c r="AU474" s="91" t="e">
        <f t="shared" si="92"/>
        <v>#VALUE!</v>
      </c>
    </row>
    <row r="475" spans="1:47" x14ac:dyDescent="0.3">
      <c r="A475" s="90">
        <v>150</v>
      </c>
      <c r="B475" s="91" t="s">
        <v>4092</v>
      </c>
      <c r="C475" s="91"/>
      <c r="D475" s="91"/>
      <c r="E475" s="91">
        <v>5.8810000000000002</v>
      </c>
      <c r="F475" s="91"/>
      <c r="G475" s="91"/>
      <c r="H475" s="91"/>
      <c r="I475" s="91"/>
      <c r="J475" s="91"/>
      <c r="K475" s="91"/>
      <c r="L475" s="91"/>
      <c r="M475" s="91"/>
      <c r="N475" s="91"/>
      <c r="O475" s="91"/>
      <c r="P475" s="91" t="s">
        <v>87</v>
      </c>
      <c r="Q475" s="91" t="s">
        <v>87</v>
      </c>
      <c r="R475" s="91" t="s">
        <v>87</v>
      </c>
      <c r="S475" s="91"/>
      <c r="T475" s="92">
        <v>62614.285714285717</v>
      </c>
      <c r="U475" s="92" t="s">
        <v>87</v>
      </c>
      <c r="V475" s="92" t="s">
        <v>87</v>
      </c>
      <c r="W475" s="92">
        <v>625.14285714285711</v>
      </c>
      <c r="X475" s="92" t="s">
        <v>87</v>
      </c>
      <c r="Y475" s="92" t="s">
        <v>87</v>
      </c>
      <c r="Z475" s="90">
        <f t="shared" si="96"/>
        <v>2</v>
      </c>
      <c r="AA475" s="118">
        <v>1</v>
      </c>
      <c r="AB475" s="118">
        <v>0</v>
      </c>
      <c r="AC475" s="118">
        <v>0</v>
      </c>
      <c r="AD475" s="118">
        <v>0.5</v>
      </c>
      <c r="AE475" s="118">
        <v>0</v>
      </c>
      <c r="AF475" s="118">
        <v>0</v>
      </c>
      <c r="AG475" s="90">
        <f t="shared" si="94"/>
        <v>2</v>
      </c>
      <c r="AH475" s="91">
        <f t="shared" si="95"/>
        <v>625.14285714285711</v>
      </c>
      <c r="AI475" s="91">
        <f t="shared" si="93"/>
        <v>100.15996343692871</v>
      </c>
      <c r="AJ475" s="91" t="e">
        <f t="shared" si="93"/>
        <v>#VALUE!</v>
      </c>
      <c r="AK475" s="91" t="e">
        <f t="shared" si="93"/>
        <v>#VALUE!</v>
      </c>
      <c r="AL475" s="91">
        <f t="shared" si="93"/>
        <v>1</v>
      </c>
      <c r="AM475" s="91" t="e">
        <f t="shared" si="93"/>
        <v>#VALUE!</v>
      </c>
      <c r="AN475" s="91" t="e">
        <f t="shared" si="93"/>
        <v>#VALUE!</v>
      </c>
      <c r="AO475" s="91">
        <f t="shared" si="86"/>
        <v>63239.428571428572</v>
      </c>
      <c r="AP475" s="91">
        <f t="shared" si="87"/>
        <v>0.99011466625703681</v>
      </c>
      <c r="AQ475" s="91" t="e">
        <f t="shared" si="88"/>
        <v>#VALUE!</v>
      </c>
      <c r="AR475" s="91" t="e">
        <f t="shared" si="89"/>
        <v>#VALUE!</v>
      </c>
      <c r="AS475" s="91">
        <f t="shared" si="90"/>
        <v>9.8853337429632496E-3</v>
      </c>
      <c r="AT475" s="91" t="e">
        <f t="shared" si="91"/>
        <v>#VALUE!</v>
      </c>
      <c r="AU475" s="91" t="e">
        <f t="shared" si="92"/>
        <v>#VALUE!</v>
      </c>
    </row>
    <row r="476" spans="1:47" x14ac:dyDescent="0.3">
      <c r="A476" s="90">
        <v>151</v>
      </c>
      <c r="B476" s="91" t="s">
        <v>4093</v>
      </c>
      <c r="C476" s="91"/>
      <c r="D476" s="91"/>
      <c r="E476" s="91">
        <v>5.8869999999999996</v>
      </c>
      <c r="F476" s="91"/>
      <c r="G476" s="91"/>
      <c r="H476" s="91"/>
      <c r="I476" s="91"/>
      <c r="J476" s="91"/>
      <c r="K476" s="91"/>
      <c r="L476" s="91"/>
      <c r="M476" s="91"/>
      <c r="N476" s="91"/>
      <c r="O476" s="91"/>
      <c r="P476" s="91" t="s">
        <v>87</v>
      </c>
      <c r="Q476" s="91" t="s">
        <v>87</v>
      </c>
      <c r="R476" s="91" t="s">
        <v>87</v>
      </c>
      <c r="S476" s="91"/>
      <c r="T476" s="92">
        <v>352777.14285714284</v>
      </c>
      <c r="U476" s="92" t="s">
        <v>87</v>
      </c>
      <c r="V476" s="92" t="s">
        <v>87</v>
      </c>
      <c r="W476" s="92">
        <v>12879.428571428571</v>
      </c>
      <c r="X476" s="92" t="s">
        <v>87</v>
      </c>
      <c r="Y476" s="92" t="s">
        <v>87</v>
      </c>
      <c r="Z476" s="90">
        <f t="shared" si="96"/>
        <v>2</v>
      </c>
      <c r="AA476" s="118">
        <v>1</v>
      </c>
      <c r="AB476" s="118">
        <v>0</v>
      </c>
      <c r="AC476" s="118">
        <v>0</v>
      </c>
      <c r="AD476" s="118">
        <v>0.5</v>
      </c>
      <c r="AE476" s="118">
        <v>0</v>
      </c>
      <c r="AF476" s="118">
        <v>0</v>
      </c>
      <c r="AG476" s="90">
        <f t="shared" si="94"/>
        <v>2</v>
      </c>
      <c r="AH476" s="91">
        <f t="shared" si="95"/>
        <v>12879.428571428571</v>
      </c>
      <c r="AI476" s="91">
        <f t="shared" si="93"/>
        <v>27.390744931008474</v>
      </c>
      <c r="AJ476" s="91" t="e">
        <f t="shared" si="93"/>
        <v>#VALUE!</v>
      </c>
      <c r="AK476" s="91" t="e">
        <f t="shared" si="93"/>
        <v>#VALUE!</v>
      </c>
      <c r="AL476" s="91">
        <f t="shared" si="93"/>
        <v>1</v>
      </c>
      <c r="AM476" s="91" t="e">
        <f t="shared" si="93"/>
        <v>#VALUE!</v>
      </c>
      <c r="AN476" s="91" t="e">
        <f t="shared" si="93"/>
        <v>#VALUE!</v>
      </c>
      <c r="AO476" s="91">
        <f t="shared" si="86"/>
        <v>365656.57142857142</v>
      </c>
      <c r="AP476" s="91">
        <f t="shared" si="87"/>
        <v>0.96477725391038271</v>
      </c>
      <c r="AQ476" s="91" t="e">
        <f t="shared" si="88"/>
        <v>#VALUE!</v>
      </c>
      <c r="AR476" s="91" t="e">
        <f t="shared" si="89"/>
        <v>#VALUE!</v>
      </c>
      <c r="AS476" s="91">
        <f t="shared" si="90"/>
        <v>3.5222746089617264E-2</v>
      </c>
      <c r="AT476" s="91" t="e">
        <f t="shared" si="91"/>
        <v>#VALUE!</v>
      </c>
      <c r="AU476" s="91" t="e">
        <f t="shared" si="92"/>
        <v>#VALUE!</v>
      </c>
    </row>
    <row r="477" spans="1:47" x14ac:dyDescent="0.3">
      <c r="A477" s="90">
        <v>152</v>
      </c>
      <c r="B477" s="91" t="s">
        <v>4094</v>
      </c>
      <c r="C477" s="91"/>
      <c r="D477" s="91"/>
      <c r="E477" s="91">
        <v>5.8959999999999999</v>
      </c>
      <c r="F477" s="91"/>
      <c r="G477" s="91"/>
      <c r="H477" s="91"/>
      <c r="I477" s="91"/>
      <c r="J477" s="91"/>
      <c r="K477" s="91"/>
      <c r="L477" s="91"/>
      <c r="M477" s="91"/>
      <c r="N477" s="91"/>
      <c r="O477" s="91"/>
      <c r="P477" s="91" t="s">
        <v>87</v>
      </c>
      <c r="Q477" s="91" t="s">
        <v>87</v>
      </c>
      <c r="R477" s="91" t="s">
        <v>87</v>
      </c>
      <c r="S477" s="91"/>
      <c r="T477" s="92">
        <v>140810.57142857142</v>
      </c>
      <c r="U477" s="92" t="s">
        <v>87</v>
      </c>
      <c r="V477" s="92" t="s">
        <v>87</v>
      </c>
      <c r="W477" s="92">
        <v>2386.2857142857142</v>
      </c>
      <c r="X477" s="92">
        <v>4334.8571428571431</v>
      </c>
      <c r="Y477" s="92" t="s">
        <v>87</v>
      </c>
      <c r="Z477" s="90">
        <f t="shared" si="96"/>
        <v>3</v>
      </c>
      <c r="AA477" s="118">
        <v>1</v>
      </c>
      <c r="AB477" s="118">
        <v>0</v>
      </c>
      <c r="AC477" s="118">
        <v>0</v>
      </c>
      <c r="AD477" s="118">
        <v>0.5</v>
      </c>
      <c r="AE477" s="118">
        <v>0.33333333333333331</v>
      </c>
      <c r="AF477" s="118">
        <v>0</v>
      </c>
      <c r="AG477" s="90">
        <f t="shared" si="94"/>
        <v>3</v>
      </c>
      <c r="AH477" s="91">
        <f t="shared" si="95"/>
        <v>2386.2857142857142</v>
      </c>
      <c r="AI477" s="91">
        <f t="shared" si="93"/>
        <v>59.008261494252871</v>
      </c>
      <c r="AJ477" s="91" t="e">
        <f t="shared" si="93"/>
        <v>#VALUE!</v>
      </c>
      <c r="AK477" s="91" t="e">
        <f t="shared" si="93"/>
        <v>#VALUE!</v>
      </c>
      <c r="AL477" s="91">
        <f t="shared" ref="AL477:AN538" si="97">W477/$AH477</f>
        <v>1</v>
      </c>
      <c r="AM477" s="91">
        <f t="shared" si="97"/>
        <v>1.8165708812260537</v>
      </c>
      <c r="AN477" s="91" t="e">
        <f t="shared" si="97"/>
        <v>#VALUE!</v>
      </c>
      <c r="AO477" s="91">
        <f t="shared" si="86"/>
        <v>147531.71428571426</v>
      </c>
      <c r="AP477" s="91">
        <f t="shared" si="87"/>
        <v>0.95444272514771655</v>
      </c>
      <c r="AQ477" s="91" t="e">
        <f t="shared" si="88"/>
        <v>#VALUE!</v>
      </c>
      <c r="AR477" s="91" t="e">
        <f t="shared" si="89"/>
        <v>#VALUE!</v>
      </c>
      <c r="AS477" s="91">
        <f t="shared" si="90"/>
        <v>1.6174730469574582E-2</v>
      </c>
      <c r="AT477" s="91">
        <f t="shared" si="91"/>
        <v>2.9382544382709003E-2</v>
      </c>
      <c r="AU477" s="91" t="e">
        <f t="shared" si="92"/>
        <v>#VALUE!</v>
      </c>
    </row>
    <row r="478" spans="1:47" x14ac:dyDescent="0.3">
      <c r="A478" s="90">
        <v>153</v>
      </c>
      <c r="B478" s="91" t="s">
        <v>4095</v>
      </c>
      <c r="C478" s="91"/>
      <c r="D478" s="91"/>
      <c r="E478" s="91">
        <v>5.899</v>
      </c>
      <c r="F478" s="91"/>
      <c r="G478" s="91"/>
      <c r="H478" s="91"/>
      <c r="I478" s="91"/>
      <c r="J478" s="91"/>
      <c r="K478" s="91"/>
      <c r="L478" s="91"/>
      <c r="M478" s="91"/>
      <c r="N478" s="91"/>
      <c r="O478" s="91"/>
      <c r="P478" s="91" t="s">
        <v>87</v>
      </c>
      <c r="Q478" s="91"/>
      <c r="R478" s="91"/>
      <c r="S478" s="91"/>
      <c r="T478" s="92">
        <v>3734797.1428571427</v>
      </c>
      <c r="U478" s="92"/>
      <c r="V478" s="92" t="s">
        <v>87</v>
      </c>
      <c r="W478" s="92"/>
      <c r="X478" s="92" t="s">
        <v>87</v>
      </c>
      <c r="Y478" s="92"/>
      <c r="Z478" s="90">
        <f t="shared" si="96"/>
        <v>1</v>
      </c>
      <c r="AA478" s="118">
        <v>1</v>
      </c>
      <c r="AB478" s="118">
        <v>0</v>
      </c>
      <c r="AC478" s="118">
        <v>0</v>
      </c>
      <c r="AD478" s="118">
        <v>0</v>
      </c>
      <c r="AE478" s="118">
        <v>0</v>
      </c>
      <c r="AF478" s="118">
        <v>0</v>
      </c>
      <c r="AG478" s="90">
        <f t="shared" si="94"/>
        <v>1</v>
      </c>
      <c r="AH478" s="91">
        <f t="shared" si="95"/>
        <v>3734797.1428571427</v>
      </c>
      <c r="AI478" s="91">
        <f t="shared" ref="AI478:AN539" si="98">T478/$AH478</f>
        <v>1</v>
      </c>
      <c r="AJ478" s="91">
        <f t="shared" si="98"/>
        <v>0</v>
      </c>
      <c r="AK478" s="91" t="e">
        <f t="shared" si="98"/>
        <v>#VALUE!</v>
      </c>
      <c r="AL478" s="91">
        <f t="shared" si="97"/>
        <v>0</v>
      </c>
      <c r="AM478" s="91" t="e">
        <f t="shared" si="97"/>
        <v>#VALUE!</v>
      </c>
      <c r="AN478" s="91">
        <f t="shared" si="97"/>
        <v>0</v>
      </c>
      <c r="AO478" s="91">
        <f t="shared" si="86"/>
        <v>3734797.1428571427</v>
      </c>
      <c r="AP478" s="91">
        <f t="shared" si="87"/>
        <v>1</v>
      </c>
      <c r="AQ478" s="91">
        <f t="shared" si="88"/>
        <v>0</v>
      </c>
      <c r="AR478" s="91" t="e">
        <f t="shared" si="89"/>
        <v>#VALUE!</v>
      </c>
      <c r="AS478" s="91">
        <f t="shared" si="90"/>
        <v>0</v>
      </c>
      <c r="AT478" s="91" t="e">
        <f t="shared" si="91"/>
        <v>#VALUE!</v>
      </c>
      <c r="AU478" s="91">
        <f t="shared" si="92"/>
        <v>0</v>
      </c>
    </row>
    <row r="479" spans="1:47" x14ac:dyDescent="0.3">
      <c r="A479" s="90">
        <v>154</v>
      </c>
      <c r="B479" s="91" t="s">
        <v>4096</v>
      </c>
      <c r="C479" s="91"/>
      <c r="D479" s="91"/>
      <c r="E479" s="91">
        <v>5.9139999999999997</v>
      </c>
      <c r="F479" s="91"/>
      <c r="G479" s="91"/>
      <c r="H479" s="91"/>
      <c r="I479" s="91"/>
      <c r="J479" s="91"/>
      <c r="K479" s="91"/>
      <c r="L479" s="91"/>
      <c r="M479" s="91"/>
      <c r="N479" s="91"/>
      <c r="O479" s="91"/>
      <c r="P479" s="91" t="s">
        <v>87</v>
      </c>
      <c r="Q479" s="91">
        <v>542492.85714285716</v>
      </c>
      <c r="R479" s="91" t="s">
        <v>87</v>
      </c>
      <c r="S479" s="91"/>
      <c r="T479" s="92">
        <v>14272.857142857143</v>
      </c>
      <c r="U479" s="92" t="s">
        <v>87</v>
      </c>
      <c r="V479" s="92" t="s">
        <v>87</v>
      </c>
      <c r="W479" s="92">
        <v>225197.14285714287</v>
      </c>
      <c r="X479" s="92">
        <v>4391.1428571428569</v>
      </c>
      <c r="Y479" s="92" t="s">
        <v>87</v>
      </c>
      <c r="Z479" s="90">
        <f t="shared" si="96"/>
        <v>4</v>
      </c>
      <c r="AA479" s="118">
        <v>1</v>
      </c>
      <c r="AB479" s="118">
        <v>0</v>
      </c>
      <c r="AC479" s="118">
        <v>0</v>
      </c>
      <c r="AD479" s="118">
        <v>0.5</v>
      </c>
      <c r="AE479" s="118">
        <v>0.33333333333333331</v>
      </c>
      <c r="AF479" s="118">
        <v>0</v>
      </c>
      <c r="AG479" s="90">
        <f t="shared" si="94"/>
        <v>3</v>
      </c>
      <c r="AH479" s="91">
        <f t="shared" si="95"/>
        <v>4391.1428571428569</v>
      </c>
      <c r="AI479" s="91">
        <f t="shared" si="98"/>
        <v>3.2503741297416879</v>
      </c>
      <c r="AJ479" s="91" t="e">
        <f t="shared" si="98"/>
        <v>#VALUE!</v>
      </c>
      <c r="AK479" s="91" t="e">
        <f t="shared" si="98"/>
        <v>#VALUE!</v>
      </c>
      <c r="AL479" s="91">
        <f t="shared" si="97"/>
        <v>51.284403669724774</v>
      </c>
      <c r="AM479" s="91">
        <f t="shared" si="97"/>
        <v>1</v>
      </c>
      <c r="AN479" s="91" t="e">
        <f t="shared" si="97"/>
        <v>#VALUE!</v>
      </c>
      <c r="AO479" s="91">
        <f t="shared" si="86"/>
        <v>243861.14285714287</v>
      </c>
      <c r="AP479" s="91">
        <f t="shared" si="87"/>
        <v>5.852862401788371E-2</v>
      </c>
      <c r="AQ479" s="91" t="e">
        <f t="shared" si="88"/>
        <v>#VALUE!</v>
      </c>
      <c r="AR479" s="91" t="e">
        <f t="shared" si="89"/>
        <v>#VALUE!</v>
      </c>
      <c r="AS479" s="91">
        <f t="shared" si="90"/>
        <v>0.92346464147043872</v>
      </c>
      <c r="AT479" s="91">
        <f t="shared" si="91"/>
        <v>1.8006734511677603E-2</v>
      </c>
      <c r="AU479" s="91" t="e">
        <f t="shared" si="92"/>
        <v>#VALUE!</v>
      </c>
    </row>
    <row r="480" spans="1:47" x14ac:dyDescent="0.3">
      <c r="A480" s="90">
        <v>155</v>
      </c>
      <c r="B480" s="91" t="s">
        <v>4097</v>
      </c>
      <c r="C480" s="91"/>
      <c r="D480" s="91"/>
      <c r="E480" s="91">
        <v>5.9160000000000004</v>
      </c>
      <c r="F480" s="91"/>
      <c r="G480" s="91"/>
      <c r="H480" s="91"/>
      <c r="I480" s="91"/>
      <c r="J480" s="91"/>
      <c r="K480" s="91"/>
      <c r="L480" s="91"/>
      <c r="M480" s="91"/>
      <c r="N480" s="91"/>
      <c r="O480" s="91"/>
      <c r="P480" s="91" t="s">
        <v>87</v>
      </c>
      <c r="Q480" s="91">
        <v>470494.28571428574</v>
      </c>
      <c r="R480" s="91" t="s">
        <v>87</v>
      </c>
      <c r="S480" s="91"/>
      <c r="T480" s="92" t="s">
        <v>87</v>
      </c>
      <c r="U480" s="92" t="s">
        <v>87</v>
      </c>
      <c r="V480" s="92" t="s">
        <v>87</v>
      </c>
      <c r="W480" s="92">
        <v>102721.42857142857</v>
      </c>
      <c r="X480" s="92">
        <v>298572.57142857142</v>
      </c>
      <c r="Y480" s="92" t="s">
        <v>87</v>
      </c>
      <c r="Z480" s="90">
        <f t="shared" si="96"/>
        <v>3</v>
      </c>
      <c r="AA480" s="118" t="e">
        <v>#DIV/0!</v>
      </c>
      <c r="AB480" s="118" t="e">
        <v>#DIV/0!</v>
      </c>
      <c r="AC480" s="118" t="e">
        <v>#DIV/0!</v>
      </c>
      <c r="AD480" s="118">
        <v>1</v>
      </c>
      <c r="AE480" s="118">
        <v>0.5</v>
      </c>
      <c r="AF480" s="118">
        <v>0</v>
      </c>
      <c r="AG480" s="90">
        <f t="shared" si="94"/>
        <v>2</v>
      </c>
      <c r="AH480" s="91">
        <f t="shared" si="95"/>
        <v>102721.42857142857</v>
      </c>
      <c r="AI480" s="91" t="e">
        <f t="shared" si="98"/>
        <v>#VALUE!</v>
      </c>
      <c r="AJ480" s="91" t="e">
        <f t="shared" si="98"/>
        <v>#VALUE!</v>
      </c>
      <c r="AK480" s="91" t="e">
        <f t="shared" si="98"/>
        <v>#VALUE!</v>
      </c>
      <c r="AL480" s="91">
        <f t="shared" si="97"/>
        <v>1</v>
      </c>
      <c r="AM480" s="91">
        <f t="shared" si="97"/>
        <v>2.9066240178012657</v>
      </c>
      <c r="AN480" s="91" t="e">
        <f t="shared" si="97"/>
        <v>#VALUE!</v>
      </c>
      <c r="AO480" s="91">
        <f t="shared" si="86"/>
        <v>401294</v>
      </c>
      <c r="AP480" s="91" t="e">
        <f t="shared" si="87"/>
        <v>#VALUE!</v>
      </c>
      <c r="AQ480" s="91" t="e">
        <f t="shared" si="88"/>
        <v>#VALUE!</v>
      </c>
      <c r="AR480" s="91" t="e">
        <f t="shared" si="89"/>
        <v>#VALUE!</v>
      </c>
      <c r="AS480" s="91">
        <f t="shared" si="90"/>
        <v>0.25597549071610481</v>
      </c>
      <c r="AT480" s="91">
        <f t="shared" si="91"/>
        <v>0.74402450928389519</v>
      </c>
      <c r="AU480" s="91" t="e">
        <f t="shared" si="92"/>
        <v>#VALUE!</v>
      </c>
    </row>
    <row r="481" spans="1:47" x14ac:dyDescent="0.3">
      <c r="A481" s="90">
        <v>156</v>
      </c>
      <c r="B481" s="91" t="s">
        <v>4098</v>
      </c>
      <c r="C481" s="91"/>
      <c r="D481" s="91"/>
      <c r="E481" s="91">
        <v>5.9180000000000001</v>
      </c>
      <c r="F481" s="91"/>
      <c r="G481" s="91"/>
      <c r="H481" s="91"/>
      <c r="I481" s="91"/>
      <c r="J481" s="91"/>
      <c r="K481" s="91"/>
      <c r="L481" s="91"/>
      <c r="M481" s="91"/>
      <c r="N481" s="91"/>
      <c r="O481" s="91"/>
      <c r="P481" s="91" t="s">
        <v>87</v>
      </c>
      <c r="Q481" s="91">
        <v>633454.2857142858</v>
      </c>
      <c r="R481" s="91" t="s">
        <v>87</v>
      </c>
      <c r="S481" s="91"/>
      <c r="T481" s="92" t="s">
        <v>87</v>
      </c>
      <c r="U481" s="92" t="s">
        <v>87</v>
      </c>
      <c r="V481" s="92" t="s">
        <v>87</v>
      </c>
      <c r="W481" s="92">
        <v>93311.71428571429</v>
      </c>
      <c r="X481" s="92">
        <v>18070.571428571428</v>
      </c>
      <c r="Y481" s="92" t="s">
        <v>87</v>
      </c>
      <c r="Z481" s="90">
        <f t="shared" si="96"/>
        <v>3</v>
      </c>
      <c r="AA481" s="118" t="e">
        <v>#DIV/0!</v>
      </c>
      <c r="AB481" s="118" t="e">
        <v>#DIV/0!</v>
      </c>
      <c r="AC481" s="118" t="e">
        <v>#DIV/0!</v>
      </c>
      <c r="AD481" s="118">
        <v>1</v>
      </c>
      <c r="AE481" s="118">
        <v>0.5</v>
      </c>
      <c r="AF481" s="118">
        <v>0</v>
      </c>
      <c r="AG481" s="90">
        <f t="shared" si="94"/>
        <v>2</v>
      </c>
      <c r="AH481" s="91">
        <f t="shared" si="95"/>
        <v>18070.571428571428</v>
      </c>
      <c r="AI481" s="91" t="e">
        <f t="shared" si="98"/>
        <v>#VALUE!</v>
      </c>
      <c r="AJ481" s="91" t="e">
        <f t="shared" si="98"/>
        <v>#VALUE!</v>
      </c>
      <c r="AK481" s="91" t="e">
        <f t="shared" si="98"/>
        <v>#VALUE!</v>
      </c>
      <c r="AL481" s="91">
        <f t="shared" si="97"/>
        <v>5.163738991572723</v>
      </c>
      <c r="AM481" s="91">
        <f t="shared" si="97"/>
        <v>1</v>
      </c>
      <c r="AN481" s="91" t="e">
        <f t="shared" si="97"/>
        <v>#VALUE!</v>
      </c>
      <c r="AO481" s="91">
        <f t="shared" si="86"/>
        <v>111382.28571428571</v>
      </c>
      <c r="AP481" s="91" t="e">
        <f t="shared" si="87"/>
        <v>#VALUE!</v>
      </c>
      <c r="AQ481" s="91" t="e">
        <f t="shared" si="88"/>
        <v>#VALUE!</v>
      </c>
      <c r="AR481" s="91" t="e">
        <f t="shared" si="89"/>
        <v>#VALUE!</v>
      </c>
      <c r="AS481" s="91">
        <f t="shared" si="90"/>
        <v>0.83776081346610654</v>
      </c>
      <c r="AT481" s="91">
        <f t="shared" si="91"/>
        <v>0.16223918653389358</v>
      </c>
      <c r="AU481" s="91" t="e">
        <f t="shared" si="92"/>
        <v>#VALUE!</v>
      </c>
    </row>
    <row r="482" spans="1:47" x14ac:dyDescent="0.3">
      <c r="A482" s="90">
        <v>157</v>
      </c>
      <c r="B482" s="91" t="s">
        <v>4099</v>
      </c>
      <c r="C482" s="91"/>
      <c r="D482" s="91"/>
      <c r="E482" s="91">
        <v>5.9210000000000003</v>
      </c>
      <c r="F482" s="91"/>
      <c r="G482" s="91"/>
      <c r="H482" s="91"/>
      <c r="I482" s="91"/>
      <c r="J482" s="91"/>
      <c r="K482" s="91"/>
      <c r="L482" s="91"/>
      <c r="M482" s="91"/>
      <c r="N482" s="91"/>
      <c r="O482" s="91"/>
      <c r="P482" s="91" t="s">
        <v>87</v>
      </c>
      <c r="Q482" s="91" t="s">
        <v>87</v>
      </c>
      <c r="R482" s="91" t="s">
        <v>87</v>
      </c>
      <c r="S482" s="91"/>
      <c r="T482" s="92">
        <v>739847.5</v>
      </c>
      <c r="U482" s="92" t="s">
        <v>87</v>
      </c>
      <c r="V482" s="92" t="s">
        <v>87</v>
      </c>
      <c r="W482" s="92" t="s">
        <v>87</v>
      </c>
      <c r="X482" s="92" t="s">
        <v>87</v>
      </c>
      <c r="Y482" s="92">
        <v>1550.9285714285716</v>
      </c>
      <c r="Z482" s="90">
        <f t="shared" si="96"/>
        <v>2</v>
      </c>
      <c r="AA482" s="118">
        <v>1</v>
      </c>
      <c r="AB482" s="118">
        <v>0</v>
      </c>
      <c r="AC482" s="118">
        <v>0</v>
      </c>
      <c r="AD482" s="118">
        <v>0</v>
      </c>
      <c r="AE482" s="118">
        <v>0</v>
      </c>
      <c r="AF482" s="118">
        <v>0.5</v>
      </c>
      <c r="AG482" s="90">
        <f t="shared" si="94"/>
        <v>2</v>
      </c>
      <c r="AH482" s="91">
        <f t="shared" si="95"/>
        <v>1550.9285714285716</v>
      </c>
      <c r="AI482" s="91">
        <f t="shared" si="98"/>
        <v>477.03518629392528</v>
      </c>
      <c r="AJ482" s="91" t="e">
        <f t="shared" si="98"/>
        <v>#VALUE!</v>
      </c>
      <c r="AK482" s="91" t="e">
        <f t="shared" si="98"/>
        <v>#VALUE!</v>
      </c>
      <c r="AL482" s="91" t="e">
        <f t="shared" si="97"/>
        <v>#VALUE!</v>
      </c>
      <c r="AM482" s="91" t="e">
        <f t="shared" si="97"/>
        <v>#VALUE!</v>
      </c>
      <c r="AN482" s="91">
        <f t="shared" si="97"/>
        <v>1</v>
      </c>
      <c r="AO482" s="91">
        <f t="shared" si="86"/>
        <v>741398.42857142852</v>
      </c>
      <c r="AP482" s="91">
        <f t="shared" si="87"/>
        <v>0.99790810377840033</v>
      </c>
      <c r="AQ482" s="91" t="e">
        <f t="shared" si="88"/>
        <v>#VALUE!</v>
      </c>
      <c r="AR482" s="91" t="e">
        <f t="shared" si="89"/>
        <v>#VALUE!</v>
      </c>
      <c r="AS482" s="91" t="e">
        <f t="shared" si="90"/>
        <v>#VALUE!</v>
      </c>
      <c r="AT482" s="91" t="e">
        <f t="shared" si="91"/>
        <v>#VALUE!</v>
      </c>
      <c r="AU482" s="91">
        <f t="shared" si="92"/>
        <v>2.0918962215997609E-3</v>
      </c>
    </row>
    <row r="483" spans="1:47" x14ac:dyDescent="0.3">
      <c r="A483" s="90">
        <v>158</v>
      </c>
      <c r="B483" s="91" t="s">
        <v>4100</v>
      </c>
      <c r="C483" s="91"/>
      <c r="D483" s="91"/>
      <c r="E483" s="91">
        <v>5.9489999999999998</v>
      </c>
      <c r="F483" s="91"/>
      <c r="G483" s="91"/>
      <c r="H483" s="91"/>
      <c r="I483" s="91"/>
      <c r="J483" s="91"/>
      <c r="K483" s="91"/>
      <c r="L483" s="91"/>
      <c r="M483" s="91"/>
      <c r="N483" s="91"/>
      <c r="O483" s="91"/>
      <c r="P483" s="91" t="s">
        <v>87</v>
      </c>
      <c r="Q483" s="91">
        <v>611705.71428571432</v>
      </c>
      <c r="R483" s="91">
        <v>10545</v>
      </c>
      <c r="S483" s="91"/>
      <c r="T483" s="92" t="s">
        <v>87</v>
      </c>
      <c r="U483" s="92" t="s">
        <v>87</v>
      </c>
      <c r="V483" s="92" t="s">
        <v>87</v>
      </c>
      <c r="W483" s="92">
        <v>16746.857142857141</v>
      </c>
      <c r="X483" s="92">
        <v>101687.14285714286</v>
      </c>
      <c r="Y483" s="92" t="s">
        <v>87</v>
      </c>
      <c r="Z483" s="90">
        <f t="shared" si="96"/>
        <v>4</v>
      </c>
      <c r="AA483" s="118" t="e">
        <v>#DIV/0!</v>
      </c>
      <c r="AB483" s="118" t="e">
        <v>#DIV/0!</v>
      </c>
      <c r="AC483" s="118" t="e">
        <v>#DIV/0!</v>
      </c>
      <c r="AD483" s="118">
        <v>1</v>
      </c>
      <c r="AE483" s="118">
        <v>0.5</v>
      </c>
      <c r="AF483" s="118">
        <v>0</v>
      </c>
      <c r="AG483" s="90">
        <f t="shared" si="94"/>
        <v>2</v>
      </c>
      <c r="AH483" s="91">
        <f t="shared" si="95"/>
        <v>16746.857142857141</v>
      </c>
      <c r="AI483" s="91" t="e">
        <f t="shared" si="98"/>
        <v>#VALUE!</v>
      </c>
      <c r="AJ483" s="91" t="e">
        <f t="shared" si="98"/>
        <v>#VALUE!</v>
      </c>
      <c r="AK483" s="91" t="e">
        <f t="shared" si="98"/>
        <v>#VALUE!</v>
      </c>
      <c r="AL483" s="91">
        <f t="shared" si="97"/>
        <v>1</v>
      </c>
      <c r="AM483" s="91">
        <f t="shared" si="97"/>
        <v>6.0720135121302086</v>
      </c>
      <c r="AN483" s="91" t="e">
        <f t="shared" si="97"/>
        <v>#VALUE!</v>
      </c>
      <c r="AO483" s="91">
        <f t="shared" si="86"/>
        <v>118434</v>
      </c>
      <c r="AP483" s="91" t="e">
        <f t="shared" si="87"/>
        <v>#VALUE!</v>
      </c>
      <c r="AQ483" s="91" t="e">
        <f t="shared" si="88"/>
        <v>#VALUE!</v>
      </c>
      <c r="AR483" s="91" t="e">
        <f t="shared" si="89"/>
        <v>#VALUE!</v>
      </c>
      <c r="AS483" s="91">
        <f t="shared" si="90"/>
        <v>0.14140244476127753</v>
      </c>
      <c r="AT483" s="91">
        <f t="shared" si="91"/>
        <v>0.8585975552387225</v>
      </c>
      <c r="AU483" s="91" t="e">
        <f t="shared" si="92"/>
        <v>#VALUE!</v>
      </c>
    </row>
    <row r="484" spans="1:47" x14ac:dyDescent="0.3">
      <c r="A484" s="90">
        <v>159</v>
      </c>
      <c r="B484" s="91" t="s">
        <v>4101</v>
      </c>
      <c r="C484" s="91"/>
      <c r="D484" s="91"/>
      <c r="E484" s="91">
        <v>5.9509999999999996</v>
      </c>
      <c r="F484" s="91"/>
      <c r="G484" s="91"/>
      <c r="H484" s="91"/>
      <c r="I484" s="91"/>
      <c r="J484" s="91"/>
      <c r="K484" s="91"/>
      <c r="L484" s="91"/>
      <c r="M484" s="91"/>
      <c r="N484" s="91"/>
      <c r="O484" s="91"/>
      <c r="P484" s="91" t="s">
        <v>87</v>
      </c>
      <c r="Q484" s="91"/>
      <c r="R484" s="91"/>
      <c r="S484" s="91"/>
      <c r="T484" s="92">
        <v>1767312.857142857</v>
      </c>
      <c r="U484" s="92"/>
      <c r="V484" s="92"/>
      <c r="W484" s="92">
        <v>179660.57142857142</v>
      </c>
      <c r="X484" s="92"/>
      <c r="Y484" s="92">
        <v>168851.14285714284</v>
      </c>
      <c r="Z484" s="90">
        <f t="shared" si="96"/>
        <v>3</v>
      </c>
      <c r="AA484" s="118">
        <v>1</v>
      </c>
      <c r="AB484" s="118">
        <v>0</v>
      </c>
      <c r="AC484" s="118">
        <v>0</v>
      </c>
      <c r="AD484" s="118">
        <v>0.5</v>
      </c>
      <c r="AE484" s="118">
        <v>0</v>
      </c>
      <c r="AF484" s="118">
        <v>0.33333333333333331</v>
      </c>
      <c r="AG484" s="90">
        <f t="shared" si="94"/>
        <v>3</v>
      </c>
      <c r="AH484" s="91">
        <f t="shared" si="95"/>
        <v>168851.14285714284</v>
      </c>
      <c r="AI484" s="91">
        <f t="shared" si="98"/>
        <v>10.466691709857711</v>
      </c>
      <c r="AJ484" s="91">
        <f t="shared" si="98"/>
        <v>0</v>
      </c>
      <c r="AK484" s="91">
        <f t="shared" si="98"/>
        <v>0</v>
      </c>
      <c r="AL484" s="91">
        <f t="shared" si="97"/>
        <v>1.0640175031600108</v>
      </c>
      <c r="AM484" s="91">
        <f t="shared" si="97"/>
        <v>0</v>
      </c>
      <c r="AN484" s="91">
        <f t="shared" si="97"/>
        <v>1</v>
      </c>
      <c r="AO484" s="91">
        <f t="shared" si="86"/>
        <v>2115824.5714285714</v>
      </c>
      <c r="AP484" s="91">
        <f t="shared" si="87"/>
        <v>0.83528326545030873</v>
      </c>
      <c r="AQ484" s="91">
        <f t="shared" si="88"/>
        <v>0</v>
      </c>
      <c r="AR484" s="91">
        <f t="shared" si="89"/>
        <v>0</v>
      </c>
      <c r="AS484" s="91">
        <f t="shared" si="90"/>
        <v>8.4912791851768421E-2</v>
      </c>
      <c r="AT484" s="91">
        <f t="shared" si="91"/>
        <v>0</v>
      </c>
      <c r="AU484" s="91">
        <f t="shared" si="92"/>
        <v>7.9803942697922833E-2</v>
      </c>
    </row>
    <row r="485" spans="1:47" x14ac:dyDescent="0.3">
      <c r="A485" s="90">
        <v>160</v>
      </c>
      <c r="B485" s="91" t="s">
        <v>4102</v>
      </c>
      <c r="C485" s="91"/>
      <c r="D485" s="91"/>
      <c r="E485" s="91">
        <v>5.992</v>
      </c>
      <c r="F485" s="91"/>
      <c r="G485" s="91"/>
      <c r="H485" s="91"/>
      <c r="I485" s="91"/>
      <c r="J485" s="91"/>
      <c r="K485" s="91"/>
      <c r="L485" s="91"/>
      <c r="M485" s="91"/>
      <c r="N485" s="91"/>
      <c r="O485" s="91"/>
      <c r="P485" s="91" t="s">
        <v>87</v>
      </c>
      <c r="Q485" s="91">
        <v>343832.5</v>
      </c>
      <c r="R485" s="91">
        <v>43888.5</v>
      </c>
      <c r="S485" s="91"/>
      <c r="T485" s="92">
        <v>1398247.0714285714</v>
      </c>
      <c r="U485" s="92"/>
      <c r="V485" s="92"/>
      <c r="W485" s="92">
        <v>154095.35714285713</v>
      </c>
      <c r="X485" s="92">
        <v>70821.357142857145</v>
      </c>
      <c r="Y485" s="92">
        <v>50193.071428571435</v>
      </c>
      <c r="Z485" s="90">
        <f t="shared" si="96"/>
        <v>6</v>
      </c>
      <c r="AA485" s="118">
        <v>1</v>
      </c>
      <c r="AB485" s="118">
        <v>0</v>
      </c>
      <c r="AC485" s="118">
        <v>0</v>
      </c>
      <c r="AD485" s="118">
        <v>0.5</v>
      </c>
      <c r="AE485" s="118">
        <v>0.33333333333333331</v>
      </c>
      <c r="AF485" s="118">
        <v>0.25</v>
      </c>
      <c r="AG485" s="90">
        <f t="shared" si="94"/>
        <v>4</v>
      </c>
      <c r="AH485" s="91">
        <f t="shared" si="95"/>
        <v>50193.071428571435</v>
      </c>
      <c r="AI485" s="91">
        <f t="shared" si="98"/>
        <v>27.85737217572715</v>
      </c>
      <c r="AJ485" s="91">
        <f t="shared" si="98"/>
        <v>0</v>
      </c>
      <c r="AK485" s="91">
        <f t="shared" si="98"/>
        <v>0</v>
      </c>
      <c r="AL485" s="91">
        <f t="shared" si="97"/>
        <v>3.0700523549778493</v>
      </c>
      <c r="AM485" s="91">
        <f t="shared" si="97"/>
        <v>1.4109787492012982</v>
      </c>
      <c r="AN485" s="91">
        <f t="shared" si="97"/>
        <v>1</v>
      </c>
      <c r="AO485" s="91">
        <f t="shared" si="86"/>
        <v>1673356.8571428568</v>
      </c>
      <c r="AP485" s="91">
        <f t="shared" si="87"/>
        <v>0.83559407275264841</v>
      </c>
      <c r="AQ485" s="91">
        <f t="shared" si="88"/>
        <v>0</v>
      </c>
      <c r="AR485" s="91">
        <f t="shared" si="89"/>
        <v>0</v>
      </c>
      <c r="AS485" s="91">
        <f t="shared" si="90"/>
        <v>9.208756427840771E-2</v>
      </c>
      <c r="AT485" s="91">
        <f t="shared" si="91"/>
        <v>4.232292522694759E-2</v>
      </c>
      <c r="AU485" s="91">
        <f t="shared" si="92"/>
        <v>2.9995437741996464E-2</v>
      </c>
    </row>
    <row r="486" spans="1:47" x14ac:dyDescent="0.3">
      <c r="A486" s="90">
        <v>161</v>
      </c>
      <c r="B486" s="91" t="s">
        <v>4103</v>
      </c>
      <c r="C486" s="91"/>
      <c r="D486" s="91"/>
      <c r="E486" s="91">
        <v>5.9980000000000002</v>
      </c>
      <c r="F486" s="91"/>
      <c r="G486" s="91"/>
      <c r="H486" s="91"/>
      <c r="I486" s="91"/>
      <c r="J486" s="91"/>
      <c r="K486" s="91"/>
      <c r="L486" s="91"/>
      <c r="M486" s="91"/>
      <c r="N486" s="91"/>
      <c r="O486" s="91"/>
      <c r="P486" s="91" t="s">
        <v>87</v>
      </c>
      <c r="Q486" s="91" t="s">
        <v>87</v>
      </c>
      <c r="R486" s="91">
        <v>13010.5</v>
      </c>
      <c r="S486" s="91"/>
      <c r="T486" s="92">
        <v>264814.42857142858</v>
      </c>
      <c r="U486" s="92" t="s">
        <v>87</v>
      </c>
      <c r="V486" s="92" t="s">
        <v>87</v>
      </c>
      <c r="W486" s="92"/>
      <c r="X486" s="92" t="s">
        <v>87</v>
      </c>
      <c r="Y486" s="92"/>
      <c r="Z486" s="90">
        <f t="shared" si="96"/>
        <v>2</v>
      </c>
      <c r="AA486" s="118">
        <v>1</v>
      </c>
      <c r="AB486" s="118">
        <v>0</v>
      </c>
      <c r="AC486" s="118">
        <v>0</v>
      </c>
      <c r="AD486" s="118">
        <v>0</v>
      </c>
      <c r="AE486" s="118">
        <v>0</v>
      </c>
      <c r="AF486" s="118">
        <v>0</v>
      </c>
      <c r="AG486" s="90">
        <f t="shared" si="94"/>
        <v>1</v>
      </c>
      <c r="AH486" s="91">
        <f t="shared" si="95"/>
        <v>264814.42857142858</v>
      </c>
      <c r="AI486" s="91">
        <f t="shared" si="98"/>
        <v>1</v>
      </c>
      <c r="AJ486" s="91" t="e">
        <f t="shared" si="98"/>
        <v>#VALUE!</v>
      </c>
      <c r="AK486" s="91" t="e">
        <f t="shared" si="98"/>
        <v>#VALUE!</v>
      </c>
      <c r="AL486" s="91">
        <f t="shared" si="97"/>
        <v>0</v>
      </c>
      <c r="AM486" s="91" t="e">
        <f t="shared" si="97"/>
        <v>#VALUE!</v>
      </c>
      <c r="AN486" s="91">
        <f t="shared" si="97"/>
        <v>0</v>
      </c>
      <c r="AO486" s="91">
        <f t="shared" si="86"/>
        <v>264814.42857142858</v>
      </c>
      <c r="AP486" s="91">
        <f t="shared" si="87"/>
        <v>1</v>
      </c>
      <c r="AQ486" s="91" t="e">
        <f t="shared" si="88"/>
        <v>#VALUE!</v>
      </c>
      <c r="AR486" s="91" t="e">
        <f t="shared" si="89"/>
        <v>#VALUE!</v>
      </c>
      <c r="AS486" s="91">
        <f t="shared" si="90"/>
        <v>0</v>
      </c>
      <c r="AT486" s="91" t="e">
        <f t="shared" si="91"/>
        <v>#VALUE!</v>
      </c>
      <c r="AU486" s="91">
        <f t="shared" si="92"/>
        <v>0</v>
      </c>
    </row>
    <row r="487" spans="1:47" x14ac:dyDescent="0.3">
      <c r="A487" s="90">
        <v>162</v>
      </c>
      <c r="B487" s="91" t="s">
        <v>4104</v>
      </c>
      <c r="C487" s="91"/>
      <c r="D487" s="91"/>
      <c r="E487" s="91">
        <v>6.016</v>
      </c>
      <c r="F487" s="91"/>
      <c r="G487" s="91"/>
      <c r="H487" s="91"/>
      <c r="I487" s="91"/>
      <c r="J487" s="91"/>
      <c r="K487" s="91"/>
      <c r="L487" s="91"/>
      <c r="M487" s="91"/>
      <c r="N487" s="91"/>
      <c r="O487" s="91"/>
      <c r="P487" s="91" t="s">
        <v>87</v>
      </c>
      <c r="Q487" s="91"/>
      <c r="R487" s="91"/>
      <c r="S487" s="91"/>
      <c r="T487" s="92">
        <v>3505866.2142857141</v>
      </c>
      <c r="U487" s="92"/>
      <c r="V487" s="92" t="s">
        <v>87</v>
      </c>
      <c r="W487" s="92" t="s">
        <v>87</v>
      </c>
      <c r="X487" s="92" t="s">
        <v>87</v>
      </c>
      <c r="Y487" s="92"/>
      <c r="Z487" s="90">
        <f t="shared" si="96"/>
        <v>1</v>
      </c>
      <c r="AA487" s="118">
        <v>1</v>
      </c>
      <c r="AB487" s="118">
        <v>0</v>
      </c>
      <c r="AC487" s="118">
        <v>0</v>
      </c>
      <c r="AD487" s="118">
        <v>0</v>
      </c>
      <c r="AE487" s="118">
        <v>0</v>
      </c>
      <c r="AF487" s="118">
        <v>0</v>
      </c>
      <c r="AG487" s="90">
        <f t="shared" si="94"/>
        <v>1</v>
      </c>
      <c r="AH487" s="91">
        <f t="shared" si="95"/>
        <v>3505866.2142857141</v>
      </c>
      <c r="AI487" s="91">
        <f t="shared" si="98"/>
        <v>1</v>
      </c>
      <c r="AJ487" s="91">
        <f t="shared" si="98"/>
        <v>0</v>
      </c>
      <c r="AK487" s="91" t="e">
        <f t="shared" si="98"/>
        <v>#VALUE!</v>
      </c>
      <c r="AL487" s="91" t="e">
        <f t="shared" si="97"/>
        <v>#VALUE!</v>
      </c>
      <c r="AM487" s="91" t="e">
        <f t="shared" si="97"/>
        <v>#VALUE!</v>
      </c>
      <c r="AN487" s="91">
        <f t="shared" si="97"/>
        <v>0</v>
      </c>
      <c r="AO487" s="91">
        <f t="shared" si="86"/>
        <v>3505866.2142857141</v>
      </c>
      <c r="AP487" s="91">
        <f t="shared" si="87"/>
        <v>1</v>
      </c>
      <c r="AQ487" s="91">
        <f t="shared" si="88"/>
        <v>0</v>
      </c>
      <c r="AR487" s="91" t="e">
        <f t="shared" si="89"/>
        <v>#VALUE!</v>
      </c>
      <c r="AS487" s="91" t="e">
        <f t="shared" si="90"/>
        <v>#VALUE!</v>
      </c>
      <c r="AT487" s="91" t="e">
        <f t="shared" si="91"/>
        <v>#VALUE!</v>
      </c>
      <c r="AU487" s="91">
        <f t="shared" si="92"/>
        <v>0</v>
      </c>
    </row>
    <row r="488" spans="1:47" x14ac:dyDescent="0.3">
      <c r="A488" s="90">
        <v>163</v>
      </c>
      <c r="B488" s="91" t="s">
        <v>4105</v>
      </c>
      <c r="C488" s="91"/>
      <c r="D488" s="91"/>
      <c r="E488" s="91">
        <v>6.0190000000000001</v>
      </c>
      <c r="F488" s="91"/>
      <c r="G488" s="91"/>
      <c r="H488" s="91"/>
      <c r="I488" s="91"/>
      <c r="J488" s="91"/>
      <c r="K488" s="91"/>
      <c r="L488" s="91"/>
      <c r="M488" s="91"/>
      <c r="N488" s="91"/>
      <c r="O488" s="91"/>
      <c r="P488" s="91" t="s">
        <v>87</v>
      </c>
      <c r="Q488" s="91">
        <v>592199.57142857148</v>
      </c>
      <c r="R488" s="91">
        <v>146468.5</v>
      </c>
      <c r="S488" s="91"/>
      <c r="T488" s="92" t="s">
        <v>87</v>
      </c>
      <c r="U488" s="92" t="s">
        <v>87</v>
      </c>
      <c r="V488" s="92" t="s">
        <v>87</v>
      </c>
      <c r="W488" s="92">
        <v>744282.42857142852</v>
      </c>
      <c r="X488" s="92">
        <v>1909055</v>
      </c>
      <c r="Y488" s="92" t="s">
        <v>87</v>
      </c>
      <c r="Z488" s="90">
        <f t="shared" si="96"/>
        <v>4</v>
      </c>
      <c r="AA488" s="118" t="e">
        <v>#DIV/0!</v>
      </c>
      <c r="AB488" s="118" t="e">
        <v>#DIV/0!</v>
      </c>
      <c r="AC488" s="118" t="e">
        <v>#DIV/0!</v>
      </c>
      <c r="AD488" s="118">
        <v>1</v>
      </c>
      <c r="AE488" s="118">
        <v>0.5</v>
      </c>
      <c r="AF488" s="118">
        <v>0</v>
      </c>
      <c r="AG488" s="90">
        <f t="shared" si="94"/>
        <v>2</v>
      </c>
      <c r="AH488" s="91">
        <f t="shared" si="95"/>
        <v>744282.42857142852</v>
      </c>
      <c r="AI488" s="91" t="e">
        <f t="shared" si="98"/>
        <v>#VALUE!</v>
      </c>
      <c r="AJ488" s="91" t="e">
        <f t="shared" si="98"/>
        <v>#VALUE!</v>
      </c>
      <c r="AK488" s="91" t="e">
        <f t="shared" si="98"/>
        <v>#VALUE!</v>
      </c>
      <c r="AL488" s="91">
        <f t="shared" si="97"/>
        <v>1</v>
      </c>
      <c r="AM488" s="91">
        <f t="shared" si="97"/>
        <v>2.5649604595183435</v>
      </c>
      <c r="AN488" s="91" t="e">
        <f t="shared" si="97"/>
        <v>#VALUE!</v>
      </c>
      <c r="AO488" s="91">
        <f t="shared" si="86"/>
        <v>2653337.4285714286</v>
      </c>
      <c r="AP488" s="91" t="e">
        <f t="shared" si="87"/>
        <v>#VALUE!</v>
      </c>
      <c r="AQ488" s="91" t="e">
        <f t="shared" si="88"/>
        <v>#VALUE!</v>
      </c>
      <c r="AR488" s="91" t="e">
        <f t="shared" si="89"/>
        <v>#VALUE!</v>
      </c>
      <c r="AS488" s="91">
        <f t="shared" si="90"/>
        <v>0.28050802003428349</v>
      </c>
      <c r="AT488" s="91">
        <f t="shared" si="91"/>
        <v>0.71949197996571645</v>
      </c>
      <c r="AU488" s="91" t="e">
        <f t="shared" si="92"/>
        <v>#VALUE!</v>
      </c>
    </row>
    <row r="489" spans="1:47" x14ac:dyDescent="0.3">
      <c r="A489" s="90">
        <v>164</v>
      </c>
      <c r="B489" s="91" t="s">
        <v>4106</v>
      </c>
      <c r="C489" s="91"/>
      <c r="D489" s="91"/>
      <c r="E489" s="91">
        <v>6.0330000000000004</v>
      </c>
      <c r="F489" s="91"/>
      <c r="G489" s="91"/>
      <c r="H489" s="91"/>
      <c r="I489" s="91"/>
      <c r="J489" s="91"/>
      <c r="K489" s="91"/>
      <c r="L489" s="91"/>
      <c r="M489" s="91"/>
      <c r="N489" s="91"/>
      <c r="O489" s="91"/>
      <c r="P489" s="91" t="s">
        <v>87</v>
      </c>
      <c r="Q489" s="91">
        <v>609013.71428571432</v>
      </c>
      <c r="R489" s="91">
        <v>235717.5</v>
      </c>
      <c r="S489" s="91"/>
      <c r="T489" s="92" t="s">
        <v>87</v>
      </c>
      <c r="U489" s="92"/>
      <c r="V489" s="92" t="s">
        <v>87</v>
      </c>
      <c r="W489" s="92">
        <v>209909.14285714287</v>
      </c>
      <c r="X489" s="92">
        <v>854817.71428571432</v>
      </c>
      <c r="Y489" s="92">
        <v>3855.7142857142853</v>
      </c>
      <c r="Z489" s="90">
        <f t="shared" si="96"/>
        <v>5</v>
      </c>
      <c r="AA489" s="118" t="e">
        <v>#DIV/0!</v>
      </c>
      <c r="AB489" s="118" t="e">
        <v>#DIV/0!</v>
      </c>
      <c r="AC489" s="118" t="e">
        <v>#DIV/0!</v>
      </c>
      <c r="AD489" s="118">
        <v>1</v>
      </c>
      <c r="AE489" s="118">
        <v>0.5</v>
      </c>
      <c r="AF489" s="118">
        <v>0.33333333333333331</v>
      </c>
      <c r="AG489" s="90">
        <f t="shared" si="94"/>
        <v>3</v>
      </c>
      <c r="AH489" s="91">
        <f t="shared" si="95"/>
        <v>3855.7142857142853</v>
      </c>
      <c r="AI489" s="91" t="e">
        <f t="shared" si="98"/>
        <v>#VALUE!</v>
      </c>
      <c r="AJ489" s="91">
        <f t="shared" si="98"/>
        <v>0</v>
      </c>
      <c r="AK489" s="91" t="e">
        <f t="shared" si="98"/>
        <v>#VALUE!</v>
      </c>
      <c r="AL489" s="91">
        <f t="shared" si="97"/>
        <v>54.441052241570958</v>
      </c>
      <c r="AM489" s="91">
        <f t="shared" si="97"/>
        <v>221.70151908114119</v>
      </c>
      <c r="AN489" s="91">
        <f t="shared" si="97"/>
        <v>1</v>
      </c>
      <c r="AO489" s="91">
        <f t="shared" si="86"/>
        <v>1068582.5714285716</v>
      </c>
      <c r="AP489" s="91" t="e">
        <f t="shared" si="87"/>
        <v>#VALUE!</v>
      </c>
      <c r="AQ489" s="91">
        <f t="shared" si="88"/>
        <v>0</v>
      </c>
      <c r="AR489" s="91" t="e">
        <f t="shared" si="89"/>
        <v>#VALUE!</v>
      </c>
      <c r="AS489" s="91">
        <f t="shared" si="90"/>
        <v>0.19643698902605025</v>
      </c>
      <c r="AT489" s="91">
        <f t="shared" si="91"/>
        <v>0.79995475983004449</v>
      </c>
      <c r="AU489" s="91">
        <f t="shared" si="92"/>
        <v>3.6082511439051832E-3</v>
      </c>
    </row>
    <row r="490" spans="1:47" x14ac:dyDescent="0.3">
      <c r="A490" s="90">
        <v>165</v>
      </c>
      <c r="B490" s="91" t="s">
        <v>4107</v>
      </c>
      <c r="C490" s="91"/>
      <c r="D490" s="91"/>
      <c r="E490" s="91">
        <v>6.0389999999999997</v>
      </c>
      <c r="F490" s="91"/>
      <c r="G490" s="91"/>
      <c r="H490" s="91"/>
      <c r="I490" s="91"/>
      <c r="J490" s="91"/>
      <c r="K490" s="91"/>
      <c r="L490" s="91"/>
      <c r="M490" s="91"/>
      <c r="N490" s="91"/>
      <c r="O490" s="91"/>
      <c r="P490" s="91" t="s">
        <v>87</v>
      </c>
      <c r="Q490" s="91">
        <v>2059498.5714285716</v>
      </c>
      <c r="R490" s="91">
        <v>553067.5</v>
      </c>
      <c r="S490" s="91"/>
      <c r="T490" s="92" t="s">
        <v>87</v>
      </c>
      <c r="U490" s="92">
        <v>732.57142857142856</v>
      </c>
      <c r="V490" s="92" t="s">
        <v>87</v>
      </c>
      <c r="W490" s="92">
        <v>1728304.5714285714</v>
      </c>
      <c r="X490" s="92">
        <v>2793146.5714285714</v>
      </c>
      <c r="Y490" s="92" t="s">
        <v>87</v>
      </c>
      <c r="Z490" s="90">
        <f t="shared" si="96"/>
        <v>5</v>
      </c>
      <c r="AA490" s="118" t="e">
        <v>#DIV/0!</v>
      </c>
      <c r="AB490" s="118">
        <v>1</v>
      </c>
      <c r="AC490" s="118">
        <v>0</v>
      </c>
      <c r="AD490" s="118">
        <v>0.5</v>
      </c>
      <c r="AE490" s="118">
        <v>0.33333333333333331</v>
      </c>
      <c r="AF490" s="118">
        <v>0</v>
      </c>
      <c r="AG490" s="90">
        <f t="shared" si="94"/>
        <v>3</v>
      </c>
      <c r="AH490" s="91">
        <f t="shared" si="95"/>
        <v>732.57142857142856</v>
      </c>
      <c r="AI490" s="91" t="e">
        <f t="shared" si="98"/>
        <v>#VALUE!</v>
      </c>
      <c r="AJ490" s="91">
        <f t="shared" si="98"/>
        <v>1</v>
      </c>
      <c r="AK490" s="91" t="e">
        <f t="shared" si="98"/>
        <v>#VALUE!</v>
      </c>
      <c r="AL490" s="91">
        <f t="shared" si="97"/>
        <v>2359.2301092043681</v>
      </c>
      <c r="AM490" s="91">
        <f t="shared" si="97"/>
        <v>3812.7975819032763</v>
      </c>
      <c r="AN490" s="91" t="e">
        <f t="shared" si="97"/>
        <v>#VALUE!</v>
      </c>
      <c r="AO490" s="91">
        <f t="shared" si="86"/>
        <v>4522183.7142857146</v>
      </c>
      <c r="AP490" s="91" t="e">
        <f t="shared" si="87"/>
        <v>#VALUE!</v>
      </c>
      <c r="AQ490" s="91">
        <f t="shared" si="88"/>
        <v>1.6199506142512815E-4</v>
      </c>
      <c r="AR490" s="91" t="e">
        <f t="shared" si="89"/>
        <v>#VALUE!</v>
      </c>
      <c r="AS490" s="91">
        <f t="shared" si="90"/>
        <v>0.38218362645657344</v>
      </c>
      <c r="AT490" s="91">
        <f t="shared" si="91"/>
        <v>0.61765437848200133</v>
      </c>
      <c r="AU490" s="91" t="e">
        <f t="shared" si="92"/>
        <v>#VALUE!</v>
      </c>
    </row>
    <row r="491" spans="1:47" x14ac:dyDescent="0.3">
      <c r="A491" s="90">
        <v>166</v>
      </c>
      <c r="B491" s="91" t="s">
        <v>4108</v>
      </c>
      <c r="C491" s="91"/>
      <c r="D491" s="91"/>
      <c r="E491" s="91">
        <v>6.0460000000000003</v>
      </c>
      <c r="F491" s="91"/>
      <c r="G491" s="91"/>
      <c r="H491" s="91"/>
      <c r="I491" s="91"/>
      <c r="J491" s="91"/>
      <c r="K491" s="91"/>
      <c r="L491" s="91"/>
      <c r="M491" s="91"/>
      <c r="N491" s="91"/>
      <c r="O491" s="91"/>
      <c r="P491" s="91" t="s">
        <v>87</v>
      </c>
      <c r="Q491" s="91">
        <v>1217060</v>
      </c>
      <c r="R491" s="91" t="s">
        <v>87</v>
      </c>
      <c r="S491" s="91"/>
      <c r="T491" s="92" t="s">
        <v>87</v>
      </c>
      <c r="U491" s="92" t="s">
        <v>87</v>
      </c>
      <c r="V491" s="92" t="s">
        <v>87</v>
      </c>
      <c r="W491" s="92">
        <v>191324.85714285713</v>
      </c>
      <c r="X491" s="92">
        <v>7157.7142857142853</v>
      </c>
      <c r="Y491" s="92" t="s">
        <v>87</v>
      </c>
      <c r="Z491" s="90">
        <f t="shared" si="96"/>
        <v>3</v>
      </c>
      <c r="AA491" s="118" t="e">
        <v>#DIV/0!</v>
      </c>
      <c r="AB491" s="118" t="e">
        <v>#DIV/0!</v>
      </c>
      <c r="AC491" s="118" t="e">
        <v>#DIV/0!</v>
      </c>
      <c r="AD491" s="118">
        <v>1</v>
      </c>
      <c r="AE491" s="118">
        <v>0.5</v>
      </c>
      <c r="AF491" s="118">
        <v>0</v>
      </c>
      <c r="AG491" s="90">
        <f t="shared" si="94"/>
        <v>2</v>
      </c>
      <c r="AH491" s="91">
        <f t="shared" si="95"/>
        <v>7157.7142857142853</v>
      </c>
      <c r="AI491" s="91" t="e">
        <f t="shared" si="98"/>
        <v>#VALUE!</v>
      </c>
      <c r="AJ491" s="91" t="e">
        <f t="shared" si="98"/>
        <v>#VALUE!</v>
      </c>
      <c r="AK491" s="91" t="e">
        <f t="shared" si="98"/>
        <v>#VALUE!</v>
      </c>
      <c r="AL491" s="91">
        <f t="shared" si="97"/>
        <v>26.729881845760818</v>
      </c>
      <c r="AM491" s="91">
        <f t="shared" si="97"/>
        <v>1</v>
      </c>
      <c r="AN491" s="91" t="e">
        <f t="shared" si="97"/>
        <v>#VALUE!</v>
      </c>
      <c r="AO491" s="91">
        <f t="shared" ref="AO491:AO552" si="99">SUM(T491:Y491)</f>
        <v>198482.57142857142</v>
      </c>
      <c r="AP491" s="91" t="e">
        <f t="shared" ref="AP491:AP552" si="100">T491/$AO491</f>
        <v>#VALUE!</v>
      </c>
      <c r="AQ491" s="91" t="e">
        <f t="shared" ref="AQ491:AQ552" si="101">U491/$AO491</f>
        <v>#VALUE!</v>
      </c>
      <c r="AR491" s="91" t="e">
        <f t="shared" ref="AR491:AR552" si="102">V491/$AO491</f>
        <v>#VALUE!</v>
      </c>
      <c r="AS491" s="91">
        <f t="shared" ref="AS491:AS552" si="103">W491/$AO491</f>
        <v>0.96393781965742942</v>
      </c>
      <c r="AT491" s="91">
        <f t="shared" ref="AT491:AT552" si="104">X491/$AO491</f>
        <v>3.6062180342570561E-2</v>
      </c>
      <c r="AU491" s="91" t="e">
        <f t="shared" ref="AU491:AU552" si="105">Y491/$AO491</f>
        <v>#VALUE!</v>
      </c>
    </row>
    <row r="492" spans="1:47" x14ac:dyDescent="0.3">
      <c r="A492" s="90">
        <v>167</v>
      </c>
      <c r="B492" s="91" t="s">
        <v>4109</v>
      </c>
      <c r="C492" s="91"/>
      <c r="D492" s="91"/>
      <c r="E492" s="91">
        <v>6.0519999999999996</v>
      </c>
      <c r="F492" s="91"/>
      <c r="G492" s="91"/>
      <c r="H492" s="91"/>
      <c r="I492" s="91"/>
      <c r="J492" s="91"/>
      <c r="K492" s="91"/>
      <c r="L492" s="91"/>
      <c r="M492" s="91"/>
      <c r="N492" s="91"/>
      <c r="O492" s="91"/>
      <c r="P492" s="91" t="s">
        <v>87</v>
      </c>
      <c r="Q492" s="91">
        <v>355204.28571428574</v>
      </c>
      <c r="R492" s="91" t="s">
        <v>87</v>
      </c>
      <c r="S492" s="91"/>
      <c r="T492" s="92" t="s">
        <v>87</v>
      </c>
      <c r="U492" s="92">
        <v>384.57142857142856</v>
      </c>
      <c r="V492" s="92" t="s">
        <v>87</v>
      </c>
      <c r="W492" s="92">
        <v>134745.42857142858</v>
      </c>
      <c r="X492" s="92">
        <v>920</v>
      </c>
      <c r="Y492" s="92" t="s">
        <v>87</v>
      </c>
      <c r="Z492" s="90">
        <f t="shared" si="96"/>
        <v>4</v>
      </c>
      <c r="AA492" s="118" t="e">
        <v>#DIV/0!</v>
      </c>
      <c r="AB492" s="118">
        <v>1</v>
      </c>
      <c r="AC492" s="118">
        <v>0</v>
      </c>
      <c r="AD492" s="118">
        <v>0.5</v>
      </c>
      <c r="AE492" s="118">
        <v>0.33333333333333331</v>
      </c>
      <c r="AF492" s="118">
        <v>0</v>
      </c>
      <c r="AG492" s="90">
        <f t="shared" si="94"/>
        <v>3</v>
      </c>
      <c r="AH492" s="91">
        <f t="shared" si="95"/>
        <v>384.57142857142856</v>
      </c>
      <c r="AI492" s="91" t="e">
        <f t="shared" si="98"/>
        <v>#VALUE!</v>
      </c>
      <c r="AJ492" s="91">
        <f t="shared" si="98"/>
        <v>1</v>
      </c>
      <c r="AK492" s="91" t="e">
        <f t="shared" si="98"/>
        <v>#VALUE!</v>
      </c>
      <c r="AL492" s="91">
        <f t="shared" si="97"/>
        <v>350.37815750371476</v>
      </c>
      <c r="AM492" s="91">
        <f t="shared" si="97"/>
        <v>2.3922734026745913</v>
      </c>
      <c r="AN492" s="91" t="e">
        <f t="shared" si="97"/>
        <v>#VALUE!</v>
      </c>
      <c r="AO492" s="91">
        <f t="shared" si="99"/>
        <v>136050</v>
      </c>
      <c r="AP492" s="91" t="e">
        <f t="shared" si="100"/>
        <v>#VALUE!</v>
      </c>
      <c r="AQ492" s="91">
        <f t="shared" si="101"/>
        <v>2.8266918674856932E-3</v>
      </c>
      <c r="AR492" s="91" t="e">
        <f t="shared" si="102"/>
        <v>#VALUE!</v>
      </c>
      <c r="AS492" s="91">
        <f t="shared" si="103"/>
        <v>0.99041108836037173</v>
      </c>
      <c r="AT492" s="91">
        <f t="shared" si="104"/>
        <v>6.7622197721425945E-3</v>
      </c>
      <c r="AU492" s="91" t="e">
        <f t="shared" si="105"/>
        <v>#VALUE!</v>
      </c>
    </row>
    <row r="493" spans="1:47" x14ac:dyDescent="0.3">
      <c r="A493" s="90">
        <v>168</v>
      </c>
      <c r="B493" s="91" t="s">
        <v>4110</v>
      </c>
      <c r="C493" s="91"/>
      <c r="D493" s="91"/>
      <c r="E493" s="91">
        <v>6.0940000000000003</v>
      </c>
      <c r="F493" s="91"/>
      <c r="G493" s="91"/>
      <c r="H493" s="91"/>
      <c r="I493" s="91"/>
      <c r="J493" s="91"/>
      <c r="K493" s="91"/>
      <c r="L493" s="91"/>
      <c r="M493" s="91"/>
      <c r="N493" s="91"/>
      <c r="O493" s="91"/>
      <c r="P493" s="91">
        <v>123</v>
      </c>
      <c r="Q493" s="91">
        <v>281370.71428571432</v>
      </c>
      <c r="R493" s="91">
        <v>44417.5</v>
      </c>
      <c r="S493" s="91"/>
      <c r="T493" s="92" t="s">
        <v>87</v>
      </c>
      <c r="U493" s="92"/>
      <c r="V493" s="92"/>
      <c r="W493" s="92" t="s">
        <v>87</v>
      </c>
      <c r="X493" s="92">
        <v>93848.142857142855</v>
      </c>
      <c r="Y493" s="92">
        <v>51493</v>
      </c>
      <c r="Z493" s="90">
        <f t="shared" si="96"/>
        <v>4</v>
      </c>
      <c r="AA493" s="118" t="e">
        <v>#DIV/0!</v>
      </c>
      <c r="AB493" s="118" t="e">
        <v>#DIV/0!</v>
      </c>
      <c r="AC493" s="118" t="e">
        <v>#DIV/0!</v>
      </c>
      <c r="AD493" s="118" t="e">
        <v>#DIV/0!</v>
      </c>
      <c r="AE493" s="118">
        <v>1</v>
      </c>
      <c r="AF493" s="118">
        <v>0.5</v>
      </c>
      <c r="AG493" s="90">
        <f t="shared" si="94"/>
        <v>2</v>
      </c>
      <c r="AH493" s="91">
        <f t="shared" si="95"/>
        <v>51493</v>
      </c>
      <c r="AI493" s="91" t="e">
        <f t="shared" si="98"/>
        <v>#VALUE!</v>
      </c>
      <c r="AJ493" s="91">
        <f t="shared" si="98"/>
        <v>0</v>
      </c>
      <c r="AK493" s="91">
        <f t="shared" si="98"/>
        <v>0</v>
      </c>
      <c r="AL493" s="91" t="e">
        <f t="shared" si="97"/>
        <v>#VALUE!</v>
      </c>
      <c r="AM493" s="91">
        <f t="shared" si="97"/>
        <v>1.8225417601837697</v>
      </c>
      <c r="AN493" s="91">
        <f t="shared" si="97"/>
        <v>1</v>
      </c>
      <c r="AO493" s="91">
        <f t="shared" si="99"/>
        <v>145341.14285714284</v>
      </c>
      <c r="AP493" s="91" t="e">
        <f t="shared" si="100"/>
        <v>#VALUE!</v>
      </c>
      <c r="AQ493" s="91">
        <f t="shared" si="101"/>
        <v>0</v>
      </c>
      <c r="AR493" s="91">
        <f t="shared" si="102"/>
        <v>0</v>
      </c>
      <c r="AS493" s="91" t="e">
        <f t="shared" si="103"/>
        <v>#VALUE!</v>
      </c>
      <c r="AT493" s="91">
        <f t="shared" si="104"/>
        <v>0.64570940486815265</v>
      </c>
      <c r="AU493" s="91">
        <f t="shared" si="105"/>
        <v>0.35429059513184746</v>
      </c>
    </row>
    <row r="494" spans="1:47" x14ac:dyDescent="0.3">
      <c r="A494" s="90">
        <v>169</v>
      </c>
      <c r="B494" s="91" t="s">
        <v>4111</v>
      </c>
      <c r="C494" s="91"/>
      <c r="D494" s="91"/>
      <c r="E494" s="91">
        <v>6.1180000000000003</v>
      </c>
      <c r="F494" s="91"/>
      <c r="G494" s="91"/>
      <c r="H494" s="91"/>
      <c r="I494" s="91"/>
      <c r="J494" s="91"/>
      <c r="K494" s="91"/>
      <c r="L494" s="91"/>
      <c r="M494" s="91"/>
      <c r="N494" s="91"/>
      <c r="O494" s="91"/>
      <c r="P494" s="91" t="s">
        <v>87</v>
      </c>
      <c r="Q494" s="91">
        <v>8843</v>
      </c>
      <c r="R494" s="91"/>
      <c r="S494" s="91"/>
      <c r="T494" s="92" t="s">
        <v>87</v>
      </c>
      <c r="U494" s="92"/>
      <c r="V494" s="92" t="s">
        <v>87</v>
      </c>
      <c r="W494" s="92">
        <v>6758.1428571428569</v>
      </c>
      <c r="X494" s="92"/>
      <c r="Y494" s="92"/>
      <c r="Z494" s="90">
        <f t="shared" si="96"/>
        <v>2</v>
      </c>
      <c r="AA494" s="118" t="e">
        <v>#DIV/0!</v>
      </c>
      <c r="AB494" s="118" t="e">
        <v>#DIV/0!</v>
      </c>
      <c r="AC494" s="118" t="e">
        <v>#DIV/0!</v>
      </c>
      <c r="AD494" s="118">
        <v>1</v>
      </c>
      <c r="AE494" s="118">
        <v>0</v>
      </c>
      <c r="AF494" s="118">
        <v>0</v>
      </c>
      <c r="AG494" s="90">
        <f t="shared" si="94"/>
        <v>1</v>
      </c>
      <c r="AH494" s="91">
        <f t="shared" si="95"/>
        <v>6758.1428571428569</v>
      </c>
      <c r="AI494" s="91" t="e">
        <f t="shared" si="98"/>
        <v>#VALUE!</v>
      </c>
      <c r="AJ494" s="91">
        <f t="shared" si="98"/>
        <v>0</v>
      </c>
      <c r="AK494" s="91" t="e">
        <f t="shared" si="98"/>
        <v>#VALUE!</v>
      </c>
      <c r="AL494" s="91">
        <f t="shared" si="97"/>
        <v>1</v>
      </c>
      <c r="AM494" s="91">
        <f t="shared" si="97"/>
        <v>0</v>
      </c>
      <c r="AN494" s="91">
        <f t="shared" si="97"/>
        <v>0</v>
      </c>
      <c r="AO494" s="91">
        <f t="shared" si="99"/>
        <v>6758.1428571428569</v>
      </c>
      <c r="AP494" s="91" t="e">
        <f t="shared" si="100"/>
        <v>#VALUE!</v>
      </c>
      <c r="AQ494" s="91">
        <f t="shared" si="101"/>
        <v>0</v>
      </c>
      <c r="AR494" s="91" t="e">
        <f t="shared" si="102"/>
        <v>#VALUE!</v>
      </c>
      <c r="AS494" s="91">
        <f t="shared" si="103"/>
        <v>1</v>
      </c>
      <c r="AT494" s="91">
        <f t="shared" si="104"/>
        <v>0</v>
      </c>
      <c r="AU494" s="91">
        <f t="shared" si="105"/>
        <v>0</v>
      </c>
    </row>
    <row r="495" spans="1:47" x14ac:dyDescent="0.3">
      <c r="A495" s="90">
        <v>170</v>
      </c>
      <c r="B495" s="91" t="s">
        <v>4112</v>
      </c>
      <c r="C495" s="91"/>
      <c r="D495" s="91"/>
      <c r="E495" s="91">
        <v>6.1219999999999999</v>
      </c>
      <c r="F495" s="91"/>
      <c r="G495" s="91"/>
      <c r="H495" s="91"/>
      <c r="I495" s="91"/>
      <c r="J495" s="91"/>
      <c r="K495" s="91"/>
      <c r="L495" s="91"/>
      <c r="M495" s="91"/>
      <c r="N495" s="91"/>
      <c r="O495" s="91"/>
      <c r="P495" s="91" t="s">
        <v>87</v>
      </c>
      <c r="Q495" s="91">
        <v>5967485.2142857146</v>
      </c>
      <c r="R495" s="91">
        <v>696812</v>
      </c>
      <c r="S495" s="91"/>
      <c r="T495" s="92" t="s">
        <v>87</v>
      </c>
      <c r="U495" s="92"/>
      <c r="V495" s="92"/>
      <c r="W495" s="92">
        <v>1766391.5</v>
      </c>
      <c r="X495" s="92">
        <v>771505.5</v>
      </c>
      <c r="Y495" s="92">
        <v>1124799.2142857143</v>
      </c>
      <c r="Z495" s="90">
        <f t="shared" si="96"/>
        <v>5</v>
      </c>
      <c r="AA495" s="118" t="e">
        <v>#DIV/0!</v>
      </c>
      <c r="AB495" s="118" t="e">
        <v>#DIV/0!</v>
      </c>
      <c r="AC495" s="118" t="e">
        <v>#DIV/0!</v>
      </c>
      <c r="AD495" s="118">
        <v>1</v>
      </c>
      <c r="AE495" s="118">
        <v>0.5</v>
      </c>
      <c r="AF495" s="118">
        <v>0.33333333333333331</v>
      </c>
      <c r="AG495" s="90">
        <f t="shared" si="94"/>
        <v>3</v>
      </c>
      <c r="AH495" s="91">
        <f t="shared" si="95"/>
        <v>771505.5</v>
      </c>
      <c r="AI495" s="91" t="e">
        <f t="shared" si="98"/>
        <v>#VALUE!</v>
      </c>
      <c r="AJ495" s="91">
        <f t="shared" si="98"/>
        <v>0</v>
      </c>
      <c r="AK495" s="91">
        <f t="shared" si="98"/>
        <v>0</v>
      </c>
      <c r="AL495" s="91">
        <f t="shared" si="97"/>
        <v>2.2895384413980198</v>
      </c>
      <c r="AM495" s="91">
        <f t="shared" si="97"/>
        <v>1</v>
      </c>
      <c r="AN495" s="91">
        <f t="shared" si="97"/>
        <v>1.4579276677686865</v>
      </c>
      <c r="AO495" s="91">
        <f t="shared" si="99"/>
        <v>3662696.2142857146</v>
      </c>
      <c r="AP495" s="91" t="e">
        <f t="shared" si="100"/>
        <v>#VALUE!</v>
      </c>
      <c r="AQ495" s="91">
        <f t="shared" si="101"/>
        <v>0</v>
      </c>
      <c r="AR495" s="91">
        <f t="shared" si="102"/>
        <v>0</v>
      </c>
      <c r="AS495" s="91">
        <f t="shared" si="103"/>
        <v>0.4822653577194021</v>
      </c>
      <c r="AT495" s="91">
        <f t="shared" si="104"/>
        <v>0.21063868114174358</v>
      </c>
      <c r="AU495" s="91">
        <f t="shared" si="105"/>
        <v>0.30709596113885423</v>
      </c>
    </row>
    <row r="496" spans="1:47" x14ac:dyDescent="0.3">
      <c r="A496" s="90">
        <v>171</v>
      </c>
      <c r="B496" s="91" t="s">
        <v>4113</v>
      </c>
      <c r="C496" s="91"/>
      <c r="D496" s="91"/>
      <c r="E496" s="91">
        <v>6.1630000000000003</v>
      </c>
      <c r="F496" s="91"/>
      <c r="G496" s="91"/>
      <c r="H496" s="91"/>
      <c r="I496" s="91"/>
      <c r="J496" s="91"/>
      <c r="K496" s="91"/>
      <c r="L496" s="91"/>
      <c r="M496" s="91"/>
      <c r="N496" s="91"/>
      <c r="O496" s="91"/>
      <c r="P496" s="91" t="s">
        <v>87</v>
      </c>
      <c r="Q496" s="91">
        <v>110512.64285714287</v>
      </c>
      <c r="R496" s="91" t="s">
        <v>87</v>
      </c>
      <c r="S496" s="91"/>
      <c r="T496" s="92" t="s">
        <v>87</v>
      </c>
      <c r="U496" s="92" t="s">
        <v>87</v>
      </c>
      <c r="V496" s="92"/>
      <c r="W496" s="92">
        <v>39280.357142857145</v>
      </c>
      <c r="X496" s="92" t="s">
        <v>87</v>
      </c>
      <c r="Y496" s="92"/>
      <c r="Z496" s="90">
        <f t="shared" si="96"/>
        <v>2</v>
      </c>
      <c r="AA496" s="118" t="e">
        <v>#DIV/0!</v>
      </c>
      <c r="AB496" s="118" t="e">
        <v>#DIV/0!</v>
      </c>
      <c r="AC496" s="118" t="e">
        <v>#DIV/0!</v>
      </c>
      <c r="AD496" s="118">
        <v>1</v>
      </c>
      <c r="AE496" s="118">
        <v>0</v>
      </c>
      <c r="AF496" s="118">
        <v>0</v>
      </c>
      <c r="AG496" s="90">
        <f t="shared" si="94"/>
        <v>1</v>
      </c>
      <c r="AH496" s="91">
        <f t="shared" si="95"/>
        <v>39280.357142857145</v>
      </c>
      <c r="AI496" s="91" t="e">
        <f t="shared" si="98"/>
        <v>#VALUE!</v>
      </c>
      <c r="AJ496" s="91" t="e">
        <f t="shared" si="98"/>
        <v>#VALUE!</v>
      </c>
      <c r="AK496" s="91">
        <f t="shared" si="98"/>
        <v>0</v>
      </c>
      <c r="AL496" s="91">
        <f t="shared" si="97"/>
        <v>1</v>
      </c>
      <c r="AM496" s="91" t="e">
        <f t="shared" si="97"/>
        <v>#VALUE!</v>
      </c>
      <c r="AN496" s="91">
        <f t="shared" si="97"/>
        <v>0</v>
      </c>
      <c r="AO496" s="91">
        <f t="shared" si="99"/>
        <v>39280.357142857145</v>
      </c>
      <c r="AP496" s="91" t="e">
        <f t="shared" si="100"/>
        <v>#VALUE!</v>
      </c>
      <c r="AQ496" s="91" t="e">
        <f t="shared" si="101"/>
        <v>#VALUE!</v>
      </c>
      <c r="AR496" s="91">
        <f t="shared" si="102"/>
        <v>0</v>
      </c>
      <c r="AS496" s="91">
        <f t="shared" si="103"/>
        <v>1</v>
      </c>
      <c r="AT496" s="91" t="e">
        <f t="shared" si="104"/>
        <v>#VALUE!</v>
      </c>
      <c r="AU496" s="91">
        <f t="shared" si="105"/>
        <v>0</v>
      </c>
    </row>
    <row r="497" spans="1:47" x14ac:dyDescent="0.3">
      <c r="A497" s="90">
        <v>172</v>
      </c>
      <c r="B497" s="91" t="s">
        <v>4114</v>
      </c>
      <c r="C497" s="91"/>
      <c r="D497" s="91"/>
      <c r="E497" s="91">
        <v>6.2009999999999996</v>
      </c>
      <c r="F497" s="91"/>
      <c r="G497" s="91"/>
      <c r="H497" s="91"/>
      <c r="I497" s="91"/>
      <c r="J497" s="91"/>
      <c r="K497" s="91"/>
      <c r="L497" s="91"/>
      <c r="M497" s="91"/>
      <c r="N497" s="91"/>
      <c r="O497" s="91"/>
      <c r="P497" s="91" t="s">
        <v>87</v>
      </c>
      <c r="Q497" s="91">
        <v>1217174.2857142857</v>
      </c>
      <c r="R497" s="91" t="s">
        <v>87</v>
      </c>
      <c r="S497" s="91"/>
      <c r="T497" s="92" t="s">
        <v>87</v>
      </c>
      <c r="U497" s="92" t="s">
        <v>87</v>
      </c>
      <c r="V497" s="92" t="s">
        <v>87</v>
      </c>
      <c r="W497" s="92">
        <v>402634.28571428574</v>
      </c>
      <c r="X497" s="92" t="s">
        <v>87</v>
      </c>
      <c r="Y497" s="92" t="s">
        <v>87</v>
      </c>
      <c r="Z497" s="90">
        <f t="shared" si="96"/>
        <v>2</v>
      </c>
      <c r="AA497" s="118" t="e">
        <v>#DIV/0!</v>
      </c>
      <c r="AB497" s="118" t="e">
        <v>#DIV/0!</v>
      </c>
      <c r="AC497" s="118" t="e">
        <v>#DIV/0!</v>
      </c>
      <c r="AD497" s="118">
        <v>1</v>
      </c>
      <c r="AE497" s="118">
        <v>0</v>
      </c>
      <c r="AF497" s="118">
        <v>0</v>
      </c>
      <c r="AG497" s="90">
        <f t="shared" si="94"/>
        <v>1</v>
      </c>
      <c r="AH497" s="91">
        <f t="shared" si="95"/>
        <v>402634.28571428574</v>
      </c>
      <c r="AI497" s="91" t="e">
        <f t="shared" si="98"/>
        <v>#VALUE!</v>
      </c>
      <c r="AJ497" s="91" t="e">
        <f t="shared" si="98"/>
        <v>#VALUE!</v>
      </c>
      <c r="AK497" s="91" t="e">
        <f t="shared" si="98"/>
        <v>#VALUE!</v>
      </c>
      <c r="AL497" s="91">
        <f t="shared" si="97"/>
        <v>1</v>
      </c>
      <c r="AM497" s="91" t="e">
        <f t="shared" si="97"/>
        <v>#VALUE!</v>
      </c>
      <c r="AN497" s="91" t="e">
        <f t="shared" si="97"/>
        <v>#VALUE!</v>
      </c>
      <c r="AO497" s="91">
        <f t="shared" si="99"/>
        <v>402634.28571428574</v>
      </c>
      <c r="AP497" s="91" t="e">
        <f t="shared" si="100"/>
        <v>#VALUE!</v>
      </c>
      <c r="AQ497" s="91" t="e">
        <f t="shared" si="101"/>
        <v>#VALUE!</v>
      </c>
      <c r="AR497" s="91" t="e">
        <f t="shared" si="102"/>
        <v>#VALUE!</v>
      </c>
      <c r="AS497" s="91">
        <f t="shared" si="103"/>
        <v>1</v>
      </c>
      <c r="AT497" s="91" t="e">
        <f t="shared" si="104"/>
        <v>#VALUE!</v>
      </c>
      <c r="AU497" s="91" t="e">
        <f t="shared" si="105"/>
        <v>#VALUE!</v>
      </c>
    </row>
    <row r="498" spans="1:47" x14ac:dyDescent="0.3">
      <c r="A498" s="90">
        <v>174</v>
      </c>
      <c r="B498" s="91" t="s">
        <v>4115</v>
      </c>
      <c r="C498" s="91"/>
      <c r="D498" s="91"/>
      <c r="E498" s="91">
        <v>6.319</v>
      </c>
      <c r="F498" s="91"/>
      <c r="G498" s="91"/>
      <c r="H498" s="91"/>
      <c r="I498" s="91"/>
      <c r="J498" s="91"/>
      <c r="K498" s="91"/>
      <c r="L498" s="91"/>
      <c r="M498" s="91"/>
      <c r="N498" s="91"/>
      <c r="O498" s="91"/>
      <c r="P498" s="91" t="s">
        <v>87</v>
      </c>
      <c r="Q498" s="91">
        <v>1025510.0000000001</v>
      </c>
      <c r="R498" s="91">
        <v>2339.5</v>
      </c>
      <c r="S498" s="91"/>
      <c r="T498" s="92">
        <v>88559.71428571429</v>
      </c>
      <c r="U498" s="92" t="s">
        <v>87</v>
      </c>
      <c r="V498" s="92" t="s">
        <v>87</v>
      </c>
      <c r="W498" s="92">
        <v>369247.14285714284</v>
      </c>
      <c r="X498" s="92" t="s">
        <v>87</v>
      </c>
      <c r="Y498" s="92" t="s">
        <v>87</v>
      </c>
      <c r="Z498" s="90">
        <f t="shared" si="96"/>
        <v>4</v>
      </c>
      <c r="AA498" s="118">
        <v>1</v>
      </c>
      <c r="AB498" s="118">
        <v>0</v>
      </c>
      <c r="AC498" s="118">
        <v>0</v>
      </c>
      <c r="AD498" s="118">
        <v>0.5</v>
      </c>
      <c r="AE498" s="118">
        <v>0</v>
      </c>
      <c r="AF498" s="118">
        <v>0</v>
      </c>
      <c r="AG498" s="90">
        <f t="shared" si="94"/>
        <v>2</v>
      </c>
      <c r="AH498" s="91">
        <f t="shared" si="95"/>
        <v>88559.71428571429</v>
      </c>
      <c r="AI498" s="91">
        <f t="shared" si="98"/>
        <v>1</v>
      </c>
      <c r="AJ498" s="91" t="e">
        <f t="shared" si="98"/>
        <v>#VALUE!</v>
      </c>
      <c r="AK498" s="91" t="e">
        <f t="shared" si="98"/>
        <v>#VALUE!</v>
      </c>
      <c r="AL498" s="91">
        <f t="shared" si="97"/>
        <v>4.169470800976903</v>
      </c>
      <c r="AM498" s="91" t="e">
        <f t="shared" si="97"/>
        <v>#VALUE!</v>
      </c>
      <c r="AN498" s="91" t="e">
        <f t="shared" si="97"/>
        <v>#VALUE!</v>
      </c>
      <c r="AO498" s="91">
        <f t="shared" si="99"/>
        <v>457806.85714285716</v>
      </c>
      <c r="AP498" s="91">
        <f t="shared" si="100"/>
        <v>0.19344339846373143</v>
      </c>
      <c r="AQ498" s="91" t="e">
        <f t="shared" si="101"/>
        <v>#VALUE!</v>
      </c>
      <c r="AR498" s="91" t="e">
        <f t="shared" si="102"/>
        <v>#VALUE!</v>
      </c>
      <c r="AS498" s="91">
        <f t="shared" si="103"/>
        <v>0.80655660153626851</v>
      </c>
      <c r="AT498" s="91" t="e">
        <f t="shared" si="104"/>
        <v>#VALUE!</v>
      </c>
      <c r="AU498" s="91" t="e">
        <f t="shared" si="105"/>
        <v>#VALUE!</v>
      </c>
    </row>
    <row r="499" spans="1:47" x14ac:dyDescent="0.3">
      <c r="A499" s="90">
        <v>176</v>
      </c>
      <c r="B499" s="91" t="s">
        <v>4116</v>
      </c>
      <c r="C499" s="91"/>
      <c r="D499" s="91"/>
      <c r="E499" s="91">
        <v>6.3280000000000003</v>
      </c>
      <c r="F499" s="91"/>
      <c r="G499" s="91"/>
      <c r="H499" s="91"/>
      <c r="I499" s="91"/>
      <c r="J499" s="91"/>
      <c r="K499" s="91"/>
      <c r="L499" s="91"/>
      <c r="M499" s="91"/>
      <c r="N499" s="91"/>
      <c r="O499" s="91"/>
      <c r="P499" s="91" t="s">
        <v>87</v>
      </c>
      <c r="Q499" s="91">
        <v>122092.85714285714</v>
      </c>
      <c r="R499" s="91" t="s">
        <v>87</v>
      </c>
      <c r="S499" s="91"/>
      <c r="T499" s="92">
        <v>15831.714285714286</v>
      </c>
      <c r="U499" s="92" t="s">
        <v>87</v>
      </c>
      <c r="V499" s="92" t="s">
        <v>87</v>
      </c>
      <c r="W499" s="92">
        <v>10583.428571428571</v>
      </c>
      <c r="X499" s="92">
        <v>9124</v>
      </c>
      <c r="Y499" s="92" t="s">
        <v>87</v>
      </c>
      <c r="Z499" s="90">
        <f t="shared" si="96"/>
        <v>4</v>
      </c>
      <c r="AA499" s="118">
        <v>1</v>
      </c>
      <c r="AB499" s="118">
        <v>0</v>
      </c>
      <c r="AC499" s="118">
        <v>0</v>
      </c>
      <c r="AD499" s="118">
        <v>0.5</v>
      </c>
      <c r="AE499" s="118">
        <v>0.33333333333333331</v>
      </c>
      <c r="AF499" s="118">
        <v>0</v>
      </c>
      <c r="AG499" s="90">
        <f t="shared" si="94"/>
        <v>3</v>
      </c>
      <c r="AH499" s="91">
        <f t="shared" si="95"/>
        <v>9124</v>
      </c>
      <c r="AI499" s="91">
        <f t="shared" si="98"/>
        <v>1.7351725433707021</v>
      </c>
      <c r="AJ499" s="91" t="e">
        <f t="shared" si="98"/>
        <v>#VALUE!</v>
      </c>
      <c r="AK499" s="91" t="e">
        <f t="shared" si="98"/>
        <v>#VALUE!</v>
      </c>
      <c r="AL499" s="91">
        <f t="shared" si="97"/>
        <v>1.1599549069956785</v>
      </c>
      <c r="AM499" s="91">
        <f t="shared" si="97"/>
        <v>1</v>
      </c>
      <c r="AN499" s="91" t="e">
        <f t="shared" si="97"/>
        <v>#VALUE!</v>
      </c>
      <c r="AO499" s="91">
        <f t="shared" si="99"/>
        <v>35539.142857142855</v>
      </c>
      <c r="AP499" s="91">
        <f t="shared" si="100"/>
        <v>0.44547259761872227</v>
      </c>
      <c r="AQ499" s="91" t="e">
        <f t="shared" si="101"/>
        <v>#VALUE!</v>
      </c>
      <c r="AR499" s="91" t="e">
        <f t="shared" si="102"/>
        <v>#VALUE!</v>
      </c>
      <c r="AS499" s="91">
        <f t="shared" si="103"/>
        <v>0.29779639351379161</v>
      </c>
      <c r="AT499" s="91">
        <f t="shared" si="104"/>
        <v>0.25673100886748618</v>
      </c>
      <c r="AU499" s="91" t="e">
        <f t="shared" si="105"/>
        <v>#VALUE!</v>
      </c>
    </row>
    <row r="500" spans="1:47" x14ac:dyDescent="0.3">
      <c r="A500" s="90">
        <v>177</v>
      </c>
      <c r="B500" s="91" t="s">
        <v>4117</v>
      </c>
      <c r="C500" s="91"/>
      <c r="D500" s="91"/>
      <c r="E500" s="91">
        <v>6.3410000000000002</v>
      </c>
      <c r="F500" s="91"/>
      <c r="G500" s="91"/>
      <c r="H500" s="91"/>
      <c r="I500" s="91"/>
      <c r="J500" s="91"/>
      <c r="K500" s="91"/>
      <c r="L500" s="91"/>
      <c r="M500" s="91"/>
      <c r="N500" s="91"/>
      <c r="O500" s="91"/>
      <c r="P500" s="91" t="s">
        <v>87</v>
      </c>
      <c r="Q500" s="91" t="s">
        <v>87</v>
      </c>
      <c r="R500" s="91">
        <v>8990.5</v>
      </c>
      <c r="S500" s="91"/>
      <c r="T500" s="92" t="s">
        <v>87</v>
      </c>
      <c r="U500" s="92"/>
      <c r="V500" s="92"/>
      <c r="W500" s="92">
        <v>9218.5714285714294</v>
      </c>
      <c r="X500" s="92">
        <v>50201.428571428572</v>
      </c>
      <c r="Y500" s="92"/>
      <c r="Z500" s="90">
        <f t="shared" si="96"/>
        <v>3</v>
      </c>
      <c r="AA500" s="118" t="e">
        <v>#DIV/0!</v>
      </c>
      <c r="AB500" s="118" t="e">
        <v>#DIV/0!</v>
      </c>
      <c r="AC500" s="118" t="e">
        <v>#DIV/0!</v>
      </c>
      <c r="AD500" s="118">
        <v>1</v>
      </c>
      <c r="AE500" s="118">
        <v>0.5</v>
      </c>
      <c r="AF500" s="118">
        <v>0</v>
      </c>
      <c r="AG500" s="90">
        <f t="shared" si="94"/>
        <v>2</v>
      </c>
      <c r="AH500" s="91">
        <f t="shared" si="95"/>
        <v>9218.5714285714294</v>
      </c>
      <c r="AI500" s="91" t="e">
        <f t="shared" si="98"/>
        <v>#VALUE!</v>
      </c>
      <c r="AJ500" s="91">
        <f t="shared" si="98"/>
        <v>0</v>
      </c>
      <c r="AK500" s="91">
        <f t="shared" si="98"/>
        <v>0</v>
      </c>
      <c r="AL500" s="91">
        <f t="shared" si="97"/>
        <v>1</v>
      </c>
      <c r="AM500" s="91">
        <f t="shared" si="97"/>
        <v>5.4456841779017511</v>
      </c>
      <c r="AN500" s="91">
        <f t="shared" si="97"/>
        <v>0</v>
      </c>
      <c r="AO500" s="91">
        <f t="shared" si="99"/>
        <v>59420</v>
      </c>
      <c r="AP500" s="91" t="e">
        <f t="shared" si="100"/>
        <v>#VALUE!</v>
      </c>
      <c r="AQ500" s="91">
        <f t="shared" si="101"/>
        <v>0</v>
      </c>
      <c r="AR500" s="91">
        <f t="shared" si="102"/>
        <v>0</v>
      </c>
      <c r="AS500" s="91">
        <f t="shared" si="103"/>
        <v>0.15514256863970766</v>
      </c>
      <c r="AT500" s="91">
        <f t="shared" si="104"/>
        <v>0.84485743136029234</v>
      </c>
      <c r="AU500" s="91">
        <f t="shared" si="105"/>
        <v>0</v>
      </c>
    </row>
    <row r="501" spans="1:47" x14ac:dyDescent="0.3">
      <c r="A501" s="90">
        <v>178</v>
      </c>
      <c r="B501" s="91" t="s">
        <v>4118</v>
      </c>
      <c r="C501" s="91"/>
      <c r="D501" s="91"/>
      <c r="E501" s="91">
        <v>6.3460000000000001</v>
      </c>
      <c r="F501" s="91"/>
      <c r="G501" s="91"/>
      <c r="H501" s="91"/>
      <c r="I501" s="91"/>
      <c r="J501" s="91"/>
      <c r="K501" s="91"/>
      <c r="L501" s="91"/>
      <c r="M501" s="91"/>
      <c r="N501" s="91"/>
      <c r="O501" s="91"/>
      <c r="P501" s="91" t="s">
        <v>87</v>
      </c>
      <c r="Q501" s="91">
        <v>232468.57142857145</v>
      </c>
      <c r="R501" s="91" t="s">
        <v>87</v>
      </c>
      <c r="S501" s="91"/>
      <c r="T501" s="92" t="s">
        <v>87</v>
      </c>
      <c r="U501" s="92" t="s">
        <v>87</v>
      </c>
      <c r="V501" s="92">
        <v>1901.4285714285713</v>
      </c>
      <c r="W501" s="92">
        <v>75370</v>
      </c>
      <c r="X501" s="92" t="s">
        <v>87</v>
      </c>
      <c r="Y501" s="92" t="s">
        <v>87</v>
      </c>
      <c r="Z501" s="90">
        <f t="shared" si="96"/>
        <v>3</v>
      </c>
      <c r="AA501" s="118" t="e">
        <v>#DIV/0!</v>
      </c>
      <c r="AB501" s="118" t="e">
        <v>#DIV/0!</v>
      </c>
      <c r="AC501" s="118">
        <v>1</v>
      </c>
      <c r="AD501" s="118">
        <v>0.5</v>
      </c>
      <c r="AE501" s="118">
        <v>0</v>
      </c>
      <c r="AF501" s="118">
        <v>0</v>
      </c>
      <c r="AG501" s="90">
        <f t="shared" si="94"/>
        <v>2</v>
      </c>
      <c r="AH501" s="91">
        <f t="shared" si="95"/>
        <v>1901.4285714285713</v>
      </c>
      <c r="AI501" s="91" t="e">
        <f t="shared" si="98"/>
        <v>#VALUE!</v>
      </c>
      <c r="AJ501" s="91" t="e">
        <f t="shared" si="98"/>
        <v>#VALUE!</v>
      </c>
      <c r="AK501" s="91">
        <f t="shared" si="98"/>
        <v>1</v>
      </c>
      <c r="AL501" s="91">
        <f t="shared" si="97"/>
        <v>39.638617580766343</v>
      </c>
      <c r="AM501" s="91" t="e">
        <f t="shared" si="97"/>
        <v>#VALUE!</v>
      </c>
      <c r="AN501" s="91" t="e">
        <f t="shared" si="97"/>
        <v>#VALUE!</v>
      </c>
      <c r="AO501" s="91">
        <f t="shared" si="99"/>
        <v>77271.428571428565</v>
      </c>
      <c r="AP501" s="91" t="e">
        <f t="shared" si="100"/>
        <v>#VALUE!</v>
      </c>
      <c r="AQ501" s="91" t="e">
        <f t="shared" si="101"/>
        <v>#VALUE!</v>
      </c>
      <c r="AR501" s="91">
        <f t="shared" si="102"/>
        <v>2.460713625439083E-2</v>
      </c>
      <c r="AS501" s="91">
        <f t="shared" si="103"/>
        <v>0.9753928637456093</v>
      </c>
      <c r="AT501" s="91" t="e">
        <f t="shared" si="104"/>
        <v>#VALUE!</v>
      </c>
      <c r="AU501" s="91" t="e">
        <f t="shared" si="105"/>
        <v>#VALUE!</v>
      </c>
    </row>
    <row r="502" spans="1:47" x14ac:dyDescent="0.3">
      <c r="A502" s="90">
        <v>179</v>
      </c>
      <c r="B502" s="91" t="s">
        <v>4119</v>
      </c>
      <c r="C502" s="91"/>
      <c r="D502" s="91"/>
      <c r="E502" s="91">
        <v>6.3680000000000003</v>
      </c>
      <c r="F502" s="91"/>
      <c r="G502" s="91"/>
      <c r="H502" s="91"/>
      <c r="I502" s="91"/>
      <c r="J502" s="91"/>
      <c r="K502" s="91"/>
      <c r="L502" s="91"/>
      <c r="M502" s="91"/>
      <c r="N502" s="91"/>
      <c r="O502" s="91"/>
      <c r="P502" s="91" t="s">
        <v>87</v>
      </c>
      <c r="Q502" s="91">
        <v>3117615.7142857146</v>
      </c>
      <c r="R502" s="91">
        <v>13138</v>
      </c>
      <c r="S502" s="91"/>
      <c r="T502" s="92" t="s">
        <v>87</v>
      </c>
      <c r="U502" s="92">
        <v>381.71428571428572</v>
      </c>
      <c r="V502" s="92">
        <v>2098</v>
      </c>
      <c r="W502" s="92">
        <v>725868.85714285716</v>
      </c>
      <c r="X502" s="92">
        <v>9238.2857142857138</v>
      </c>
      <c r="Y502" s="92" t="s">
        <v>87</v>
      </c>
      <c r="Z502" s="90">
        <f t="shared" si="96"/>
        <v>6</v>
      </c>
      <c r="AA502" s="118" t="e">
        <v>#DIV/0!</v>
      </c>
      <c r="AB502" s="118">
        <v>1</v>
      </c>
      <c r="AC502" s="118">
        <v>0.5</v>
      </c>
      <c r="AD502" s="118">
        <v>0.33333333333333331</v>
      </c>
      <c r="AE502" s="118">
        <v>0.25</v>
      </c>
      <c r="AF502" s="118">
        <v>0</v>
      </c>
      <c r="AG502" s="90">
        <f t="shared" si="94"/>
        <v>4</v>
      </c>
      <c r="AH502" s="91">
        <f t="shared" si="95"/>
        <v>381.71428571428572</v>
      </c>
      <c r="AI502" s="91" t="e">
        <f t="shared" si="98"/>
        <v>#VALUE!</v>
      </c>
      <c r="AJ502" s="91">
        <f t="shared" si="98"/>
        <v>1</v>
      </c>
      <c r="AK502" s="91">
        <f t="shared" si="98"/>
        <v>5.4962574850299397</v>
      </c>
      <c r="AL502" s="91">
        <f t="shared" si="97"/>
        <v>1901.6025449101796</v>
      </c>
      <c r="AM502" s="91">
        <f t="shared" si="97"/>
        <v>24.20209580838323</v>
      </c>
      <c r="AN502" s="91" t="e">
        <f t="shared" si="97"/>
        <v>#VALUE!</v>
      </c>
      <c r="AO502" s="91">
        <f t="shared" si="99"/>
        <v>737586.85714285716</v>
      </c>
      <c r="AP502" s="91" t="e">
        <f t="shared" si="100"/>
        <v>#VALUE!</v>
      </c>
      <c r="AQ502" s="91">
        <f t="shared" si="101"/>
        <v>5.1751774318879252E-4</v>
      </c>
      <c r="AR502" s="91">
        <f t="shared" si="102"/>
        <v>2.8444107696372028E-3</v>
      </c>
      <c r="AS502" s="91">
        <f t="shared" si="103"/>
        <v>0.98411305748398059</v>
      </c>
      <c r="AT502" s="91">
        <f t="shared" si="104"/>
        <v>1.2525014003193424E-2</v>
      </c>
      <c r="AU502" s="91" t="e">
        <f t="shared" si="105"/>
        <v>#VALUE!</v>
      </c>
    </row>
    <row r="503" spans="1:47" x14ac:dyDescent="0.3">
      <c r="A503" s="90">
        <v>180</v>
      </c>
      <c r="B503" s="91" t="s">
        <v>4120</v>
      </c>
      <c r="C503" s="91"/>
      <c r="D503" s="91"/>
      <c r="E503" s="91">
        <v>6.3710000000000004</v>
      </c>
      <c r="F503" s="91"/>
      <c r="G503" s="91"/>
      <c r="H503" s="91"/>
      <c r="I503" s="91"/>
      <c r="J503" s="91"/>
      <c r="K503" s="91"/>
      <c r="L503" s="91"/>
      <c r="M503" s="91"/>
      <c r="N503" s="91"/>
      <c r="O503" s="91"/>
      <c r="P503" s="91" t="s">
        <v>87</v>
      </c>
      <c r="Q503" s="91">
        <v>2746588.5714285718</v>
      </c>
      <c r="R503" s="91" t="s">
        <v>87</v>
      </c>
      <c r="S503" s="91"/>
      <c r="T503" s="92" t="s">
        <v>87</v>
      </c>
      <c r="U503" s="92" t="s">
        <v>87</v>
      </c>
      <c r="V503" s="92" t="s">
        <v>87</v>
      </c>
      <c r="W503" s="92">
        <v>275357.14285714284</v>
      </c>
      <c r="X503" s="92" t="s">
        <v>87</v>
      </c>
      <c r="Y503" s="92" t="s">
        <v>87</v>
      </c>
      <c r="Z503" s="90">
        <f t="shared" si="96"/>
        <v>2</v>
      </c>
      <c r="AA503" s="118" t="e">
        <v>#DIV/0!</v>
      </c>
      <c r="AB503" s="118" t="e">
        <v>#DIV/0!</v>
      </c>
      <c r="AC503" s="118" t="e">
        <v>#DIV/0!</v>
      </c>
      <c r="AD503" s="118">
        <v>1</v>
      </c>
      <c r="AE503" s="118">
        <v>0</v>
      </c>
      <c r="AF503" s="118">
        <v>0</v>
      </c>
      <c r="AG503" s="90">
        <f t="shared" si="94"/>
        <v>1</v>
      </c>
      <c r="AH503" s="91">
        <f t="shared" si="95"/>
        <v>275357.14285714284</v>
      </c>
      <c r="AI503" s="91" t="e">
        <f t="shared" si="98"/>
        <v>#VALUE!</v>
      </c>
      <c r="AJ503" s="91" t="e">
        <f t="shared" si="98"/>
        <v>#VALUE!</v>
      </c>
      <c r="AK503" s="91" t="e">
        <f t="shared" si="98"/>
        <v>#VALUE!</v>
      </c>
      <c r="AL503" s="91">
        <f t="shared" si="97"/>
        <v>1</v>
      </c>
      <c r="AM503" s="91" t="e">
        <f t="shared" si="97"/>
        <v>#VALUE!</v>
      </c>
      <c r="AN503" s="91" t="e">
        <f t="shared" si="97"/>
        <v>#VALUE!</v>
      </c>
      <c r="AO503" s="91">
        <f t="shared" si="99"/>
        <v>275357.14285714284</v>
      </c>
      <c r="AP503" s="91" t="e">
        <f t="shared" si="100"/>
        <v>#VALUE!</v>
      </c>
      <c r="AQ503" s="91" t="e">
        <f t="shared" si="101"/>
        <v>#VALUE!</v>
      </c>
      <c r="AR503" s="91" t="e">
        <f t="shared" si="102"/>
        <v>#VALUE!</v>
      </c>
      <c r="AS503" s="91">
        <f t="shared" si="103"/>
        <v>1</v>
      </c>
      <c r="AT503" s="91" t="e">
        <f t="shared" si="104"/>
        <v>#VALUE!</v>
      </c>
      <c r="AU503" s="91" t="e">
        <f t="shared" si="105"/>
        <v>#VALUE!</v>
      </c>
    </row>
    <row r="504" spans="1:47" x14ac:dyDescent="0.3">
      <c r="A504" s="90">
        <v>181</v>
      </c>
      <c r="B504" s="91" t="s">
        <v>4121</v>
      </c>
      <c r="C504" s="91"/>
      <c r="D504" s="91"/>
      <c r="E504" s="91">
        <v>6.3929999999999998</v>
      </c>
      <c r="F504" s="91"/>
      <c r="G504" s="91"/>
      <c r="H504" s="91"/>
      <c r="I504" s="91"/>
      <c r="J504" s="91"/>
      <c r="K504" s="91"/>
      <c r="L504" s="91"/>
      <c r="M504" s="91"/>
      <c r="N504" s="91"/>
      <c r="O504" s="91"/>
      <c r="P504" s="91" t="s">
        <v>87</v>
      </c>
      <c r="Q504" s="91" t="s">
        <v>87</v>
      </c>
      <c r="R504" s="91" t="s">
        <v>87</v>
      </c>
      <c r="S504" s="91"/>
      <c r="T504" s="92">
        <v>2630.1428571428569</v>
      </c>
      <c r="U504" s="92"/>
      <c r="V504" s="92" t="s">
        <v>87</v>
      </c>
      <c r="W504" s="92">
        <v>292328.14285714284</v>
      </c>
      <c r="X504" s="92">
        <v>2213383.8571428573</v>
      </c>
      <c r="Y504" s="92" t="s">
        <v>87</v>
      </c>
      <c r="Z504" s="90">
        <f t="shared" si="96"/>
        <v>3</v>
      </c>
      <c r="AA504" s="118">
        <v>1</v>
      </c>
      <c r="AB504" s="118">
        <v>0</v>
      </c>
      <c r="AC504" s="118">
        <v>0</v>
      </c>
      <c r="AD504" s="118">
        <v>0.5</v>
      </c>
      <c r="AE504" s="118">
        <v>0.33333333333333331</v>
      </c>
      <c r="AF504" s="118">
        <v>0</v>
      </c>
      <c r="AG504" s="90">
        <f t="shared" si="94"/>
        <v>3</v>
      </c>
      <c r="AH504" s="91">
        <f t="shared" si="95"/>
        <v>2630.1428571428569</v>
      </c>
      <c r="AI504" s="91">
        <f t="shared" si="98"/>
        <v>1</v>
      </c>
      <c r="AJ504" s="91">
        <f t="shared" si="98"/>
        <v>0</v>
      </c>
      <c r="AK504" s="91" t="e">
        <f t="shared" si="98"/>
        <v>#VALUE!</v>
      </c>
      <c r="AL504" s="91">
        <f t="shared" si="97"/>
        <v>111.14534788984847</v>
      </c>
      <c r="AM504" s="91">
        <f t="shared" si="97"/>
        <v>841.54510890228676</v>
      </c>
      <c r="AN504" s="91" t="e">
        <f t="shared" si="97"/>
        <v>#VALUE!</v>
      </c>
      <c r="AO504" s="91">
        <f t="shared" si="99"/>
        <v>2508342.1428571427</v>
      </c>
      <c r="AP504" s="91">
        <f t="shared" si="100"/>
        <v>1.0485582537583873E-3</v>
      </c>
      <c r="AQ504" s="91">
        <f t="shared" si="101"/>
        <v>0</v>
      </c>
      <c r="AR504" s="91" t="e">
        <f t="shared" si="102"/>
        <v>#VALUE!</v>
      </c>
      <c r="AS504" s="91">
        <f t="shared" si="103"/>
        <v>0.11654237189674796</v>
      </c>
      <c r="AT504" s="91">
        <f t="shared" si="104"/>
        <v>0.88240906984949374</v>
      </c>
      <c r="AU504" s="91" t="e">
        <f t="shared" si="105"/>
        <v>#VALUE!</v>
      </c>
    </row>
    <row r="505" spans="1:47" x14ac:dyDescent="0.3">
      <c r="A505" s="90">
        <v>182</v>
      </c>
      <c r="B505" s="91" t="s">
        <v>4122</v>
      </c>
      <c r="C505" s="91"/>
      <c r="D505" s="91"/>
      <c r="E505" s="91">
        <v>6.3949999999999996</v>
      </c>
      <c r="F505" s="91"/>
      <c r="G505" s="91"/>
      <c r="H505" s="91"/>
      <c r="I505" s="91"/>
      <c r="J505" s="91"/>
      <c r="K505" s="91"/>
      <c r="L505" s="91"/>
      <c r="M505" s="91"/>
      <c r="N505" s="91"/>
      <c r="O505" s="91"/>
      <c r="P505" s="91">
        <v>489</v>
      </c>
      <c r="Q505" s="91" t="s">
        <v>87</v>
      </c>
      <c r="R505" s="91" t="s">
        <v>87</v>
      </c>
      <c r="S505" s="91"/>
      <c r="T505" s="92" t="s">
        <v>87</v>
      </c>
      <c r="U505" s="92" t="s">
        <v>87</v>
      </c>
      <c r="V505" s="92">
        <v>62366.285714285717</v>
      </c>
      <c r="W505" s="92">
        <v>5058779.1428571427</v>
      </c>
      <c r="X505" s="92" t="s">
        <v>87</v>
      </c>
      <c r="Y505" s="92" t="s">
        <v>87</v>
      </c>
      <c r="Z505" s="90">
        <f t="shared" si="96"/>
        <v>2</v>
      </c>
      <c r="AA505" s="118" t="e">
        <v>#DIV/0!</v>
      </c>
      <c r="AB505" s="118" t="e">
        <v>#DIV/0!</v>
      </c>
      <c r="AC505" s="118">
        <v>1</v>
      </c>
      <c r="AD505" s="118">
        <v>0.5</v>
      </c>
      <c r="AE505" s="118">
        <v>0</v>
      </c>
      <c r="AF505" s="118">
        <v>0</v>
      </c>
      <c r="AG505" s="90">
        <f t="shared" si="94"/>
        <v>2</v>
      </c>
      <c r="AH505" s="91">
        <f t="shared" si="95"/>
        <v>62366.285714285717</v>
      </c>
      <c r="AI505" s="91" t="e">
        <f t="shared" si="98"/>
        <v>#VALUE!</v>
      </c>
      <c r="AJ505" s="91" t="e">
        <f t="shared" si="98"/>
        <v>#VALUE!</v>
      </c>
      <c r="AK505" s="91">
        <f t="shared" si="98"/>
        <v>1</v>
      </c>
      <c r="AL505" s="91">
        <f t="shared" si="97"/>
        <v>81.114003903207774</v>
      </c>
      <c r="AM505" s="91" t="e">
        <f t="shared" si="97"/>
        <v>#VALUE!</v>
      </c>
      <c r="AN505" s="91" t="e">
        <f t="shared" si="97"/>
        <v>#VALUE!</v>
      </c>
      <c r="AO505" s="91">
        <f t="shared" si="99"/>
        <v>5121145.4285714282</v>
      </c>
      <c r="AP505" s="91" t="e">
        <f t="shared" si="100"/>
        <v>#VALUE!</v>
      </c>
      <c r="AQ505" s="91" t="e">
        <f t="shared" si="101"/>
        <v>#VALUE!</v>
      </c>
      <c r="AR505" s="91">
        <f t="shared" si="102"/>
        <v>1.2178190716150613E-2</v>
      </c>
      <c r="AS505" s="91">
        <f t="shared" si="103"/>
        <v>0.98782180928384944</v>
      </c>
      <c r="AT505" s="91" t="e">
        <f t="shared" si="104"/>
        <v>#VALUE!</v>
      </c>
      <c r="AU505" s="91" t="e">
        <f t="shared" si="105"/>
        <v>#VALUE!</v>
      </c>
    </row>
    <row r="506" spans="1:47" x14ac:dyDescent="0.3">
      <c r="A506" s="90">
        <v>183</v>
      </c>
      <c r="B506" s="91" t="s">
        <v>4123</v>
      </c>
      <c r="C506" s="91"/>
      <c r="D506" s="91"/>
      <c r="E506" s="91">
        <v>6.4279999999999999</v>
      </c>
      <c r="F506" s="91"/>
      <c r="G506" s="91"/>
      <c r="H506" s="91"/>
      <c r="I506" s="91"/>
      <c r="J506" s="91"/>
      <c r="K506" s="91"/>
      <c r="L506" s="91"/>
      <c r="M506" s="91"/>
      <c r="N506" s="91"/>
      <c r="O506" s="91"/>
      <c r="P506" s="91" t="s">
        <v>87</v>
      </c>
      <c r="Q506" s="91">
        <v>972300.00000000012</v>
      </c>
      <c r="R506" s="91" t="s">
        <v>87</v>
      </c>
      <c r="S506" s="91"/>
      <c r="T506" s="92" t="s">
        <v>87</v>
      </c>
      <c r="U506" s="92" t="s">
        <v>87</v>
      </c>
      <c r="V506" s="92" t="s">
        <v>87</v>
      </c>
      <c r="W506" s="92">
        <v>231294.85714285713</v>
      </c>
      <c r="X506" s="92" t="s">
        <v>87</v>
      </c>
      <c r="Y506" s="92" t="s">
        <v>87</v>
      </c>
      <c r="Z506" s="90">
        <f t="shared" si="96"/>
        <v>2</v>
      </c>
      <c r="AA506" s="118" t="e">
        <v>#DIV/0!</v>
      </c>
      <c r="AB506" s="118" t="e">
        <v>#DIV/0!</v>
      </c>
      <c r="AC506" s="118" t="e">
        <v>#DIV/0!</v>
      </c>
      <c r="AD506" s="118">
        <v>1</v>
      </c>
      <c r="AE506" s="118">
        <v>0</v>
      </c>
      <c r="AF506" s="118">
        <v>0</v>
      </c>
      <c r="AG506" s="90">
        <f t="shared" si="94"/>
        <v>1</v>
      </c>
      <c r="AH506" s="91">
        <f t="shared" si="95"/>
        <v>231294.85714285713</v>
      </c>
      <c r="AI506" s="91" t="e">
        <f t="shared" si="98"/>
        <v>#VALUE!</v>
      </c>
      <c r="AJ506" s="91" t="e">
        <f t="shared" si="98"/>
        <v>#VALUE!</v>
      </c>
      <c r="AK506" s="91" t="e">
        <f t="shared" si="98"/>
        <v>#VALUE!</v>
      </c>
      <c r="AL506" s="91">
        <f t="shared" si="97"/>
        <v>1</v>
      </c>
      <c r="AM506" s="91" t="e">
        <f t="shared" si="97"/>
        <v>#VALUE!</v>
      </c>
      <c r="AN506" s="91" t="e">
        <f t="shared" si="97"/>
        <v>#VALUE!</v>
      </c>
      <c r="AO506" s="91">
        <f t="shared" si="99"/>
        <v>231294.85714285713</v>
      </c>
      <c r="AP506" s="91" t="e">
        <f t="shared" si="100"/>
        <v>#VALUE!</v>
      </c>
      <c r="AQ506" s="91" t="e">
        <f t="shared" si="101"/>
        <v>#VALUE!</v>
      </c>
      <c r="AR506" s="91" t="e">
        <f t="shared" si="102"/>
        <v>#VALUE!</v>
      </c>
      <c r="AS506" s="91">
        <f t="shared" si="103"/>
        <v>1</v>
      </c>
      <c r="AT506" s="91" t="e">
        <f t="shared" si="104"/>
        <v>#VALUE!</v>
      </c>
      <c r="AU506" s="91" t="e">
        <f t="shared" si="105"/>
        <v>#VALUE!</v>
      </c>
    </row>
    <row r="507" spans="1:47" x14ac:dyDescent="0.3">
      <c r="A507" s="90">
        <v>184</v>
      </c>
      <c r="B507" s="91" t="s">
        <v>4124</v>
      </c>
      <c r="C507" s="91"/>
      <c r="D507" s="91"/>
      <c r="E507" s="91">
        <v>6.4349999999999996</v>
      </c>
      <c r="F507" s="91"/>
      <c r="G507" s="91"/>
      <c r="H507" s="91"/>
      <c r="I507" s="91"/>
      <c r="J507" s="91"/>
      <c r="K507" s="91"/>
      <c r="L507" s="91"/>
      <c r="M507" s="91"/>
      <c r="N507" s="91"/>
      <c r="O507" s="91"/>
      <c r="P507" s="91" t="s">
        <v>87</v>
      </c>
      <c r="Q507" s="91">
        <v>548207.14285714284</v>
      </c>
      <c r="R507" s="91" t="s">
        <v>87</v>
      </c>
      <c r="S507" s="91"/>
      <c r="T507" s="92" t="s">
        <v>87</v>
      </c>
      <c r="U507" s="92" t="s">
        <v>87</v>
      </c>
      <c r="V507" s="92" t="s">
        <v>87</v>
      </c>
      <c r="W507" s="92">
        <v>73587.142857142855</v>
      </c>
      <c r="X507" s="92">
        <v>116873.14285714286</v>
      </c>
      <c r="Y507" s="92" t="s">
        <v>87</v>
      </c>
      <c r="Z507" s="90">
        <f t="shared" si="96"/>
        <v>3</v>
      </c>
      <c r="AA507" s="118" t="e">
        <v>#DIV/0!</v>
      </c>
      <c r="AB507" s="118" t="e">
        <v>#DIV/0!</v>
      </c>
      <c r="AC507" s="118" t="e">
        <v>#DIV/0!</v>
      </c>
      <c r="AD507" s="118">
        <v>1</v>
      </c>
      <c r="AE507" s="118">
        <v>0.5</v>
      </c>
      <c r="AF507" s="118">
        <v>0</v>
      </c>
      <c r="AG507" s="90">
        <f t="shared" si="94"/>
        <v>2</v>
      </c>
      <c r="AH507" s="91">
        <f t="shared" si="95"/>
        <v>73587.142857142855</v>
      </c>
      <c r="AI507" s="91" t="e">
        <f t="shared" si="98"/>
        <v>#VALUE!</v>
      </c>
      <c r="AJ507" s="91" t="e">
        <f t="shared" si="98"/>
        <v>#VALUE!</v>
      </c>
      <c r="AK507" s="91" t="e">
        <f t="shared" si="98"/>
        <v>#VALUE!</v>
      </c>
      <c r="AL507" s="91">
        <f t="shared" si="97"/>
        <v>1</v>
      </c>
      <c r="AM507" s="91">
        <f t="shared" si="97"/>
        <v>1.5882277571780785</v>
      </c>
      <c r="AN507" s="91" t="e">
        <f t="shared" si="97"/>
        <v>#VALUE!</v>
      </c>
      <c r="AO507" s="91">
        <f t="shared" si="99"/>
        <v>190460.28571428571</v>
      </c>
      <c r="AP507" s="91" t="e">
        <f t="shared" si="100"/>
        <v>#VALUE!</v>
      </c>
      <c r="AQ507" s="91" t="e">
        <f t="shared" si="101"/>
        <v>#VALUE!</v>
      </c>
      <c r="AR507" s="91" t="e">
        <f t="shared" si="102"/>
        <v>#VALUE!</v>
      </c>
      <c r="AS507" s="91">
        <f t="shared" si="103"/>
        <v>0.3863647614575817</v>
      </c>
      <c r="AT507" s="91">
        <f t="shared" si="104"/>
        <v>0.6136352385424183</v>
      </c>
      <c r="AU507" s="91" t="e">
        <f t="shared" si="105"/>
        <v>#VALUE!</v>
      </c>
    </row>
    <row r="508" spans="1:47" x14ac:dyDescent="0.3">
      <c r="A508" s="90">
        <v>185</v>
      </c>
      <c r="B508" s="91" t="s">
        <v>4125</v>
      </c>
      <c r="C508" s="91"/>
      <c r="D508" s="91"/>
      <c r="E508" s="91">
        <v>6.44</v>
      </c>
      <c r="F508" s="91"/>
      <c r="G508" s="91"/>
      <c r="H508" s="91"/>
      <c r="I508" s="91"/>
      <c r="J508" s="91"/>
      <c r="K508" s="91"/>
      <c r="L508" s="91"/>
      <c r="M508" s="91"/>
      <c r="N508" s="91"/>
      <c r="O508" s="91"/>
      <c r="P508" s="91" t="s">
        <v>87</v>
      </c>
      <c r="Q508" s="91">
        <v>209112.85714285716</v>
      </c>
      <c r="R508" s="91" t="s">
        <v>87</v>
      </c>
      <c r="S508" s="91"/>
      <c r="T508" s="92" t="s">
        <v>87</v>
      </c>
      <c r="U508" s="92" t="s">
        <v>87</v>
      </c>
      <c r="V508" s="92" t="s">
        <v>87</v>
      </c>
      <c r="W508" s="92" t="s">
        <v>87</v>
      </c>
      <c r="X508" s="92">
        <v>749631.14285714284</v>
      </c>
      <c r="Y508" s="92" t="s">
        <v>87</v>
      </c>
      <c r="Z508" s="90">
        <f t="shared" si="96"/>
        <v>2</v>
      </c>
      <c r="AA508" s="118" t="e">
        <v>#DIV/0!</v>
      </c>
      <c r="AB508" s="118" t="e">
        <v>#DIV/0!</v>
      </c>
      <c r="AC508" s="118" t="e">
        <v>#DIV/0!</v>
      </c>
      <c r="AD508" s="118" t="e">
        <v>#DIV/0!</v>
      </c>
      <c r="AE508" s="118">
        <v>1</v>
      </c>
      <c r="AF508" s="118">
        <v>0</v>
      </c>
      <c r="AG508" s="90">
        <f t="shared" si="94"/>
        <v>1</v>
      </c>
      <c r="AH508" s="91">
        <f t="shared" si="95"/>
        <v>749631.14285714284</v>
      </c>
      <c r="AI508" s="91" t="e">
        <f t="shared" si="98"/>
        <v>#VALUE!</v>
      </c>
      <c r="AJ508" s="91" t="e">
        <f t="shared" si="98"/>
        <v>#VALUE!</v>
      </c>
      <c r="AK508" s="91" t="e">
        <f t="shared" si="98"/>
        <v>#VALUE!</v>
      </c>
      <c r="AL508" s="91" t="e">
        <f t="shared" si="97"/>
        <v>#VALUE!</v>
      </c>
      <c r="AM508" s="91">
        <f t="shared" si="97"/>
        <v>1</v>
      </c>
      <c r="AN508" s="91" t="e">
        <f t="shared" si="97"/>
        <v>#VALUE!</v>
      </c>
      <c r="AO508" s="91">
        <f t="shared" si="99"/>
        <v>749631.14285714284</v>
      </c>
      <c r="AP508" s="91" t="e">
        <f t="shared" si="100"/>
        <v>#VALUE!</v>
      </c>
      <c r="AQ508" s="91" t="e">
        <f t="shared" si="101"/>
        <v>#VALUE!</v>
      </c>
      <c r="AR508" s="91" t="e">
        <f t="shared" si="102"/>
        <v>#VALUE!</v>
      </c>
      <c r="AS508" s="91" t="e">
        <f t="shared" si="103"/>
        <v>#VALUE!</v>
      </c>
      <c r="AT508" s="91">
        <f t="shared" si="104"/>
        <v>1</v>
      </c>
      <c r="AU508" s="91" t="e">
        <f t="shared" si="105"/>
        <v>#VALUE!</v>
      </c>
    </row>
    <row r="509" spans="1:47" x14ac:dyDescent="0.3">
      <c r="A509" s="90">
        <v>186</v>
      </c>
      <c r="B509" s="91" t="s">
        <v>4126</v>
      </c>
      <c r="C509" s="91"/>
      <c r="D509" s="91"/>
      <c r="E509" s="91">
        <v>6.4429999999999996</v>
      </c>
      <c r="F509" s="91"/>
      <c r="G509" s="91"/>
      <c r="H509" s="91"/>
      <c r="I509" s="91"/>
      <c r="J509" s="91"/>
      <c r="K509" s="91"/>
      <c r="L509" s="91"/>
      <c r="M509" s="91"/>
      <c r="N509" s="91"/>
      <c r="O509" s="91"/>
      <c r="P509" s="91" t="s">
        <v>87</v>
      </c>
      <c r="Q509" s="91">
        <v>1320527.142857143</v>
      </c>
      <c r="R509" s="91" t="s">
        <v>87</v>
      </c>
      <c r="S509" s="91"/>
      <c r="T509" s="92" t="s">
        <v>87</v>
      </c>
      <c r="U509" s="92" t="s">
        <v>87</v>
      </c>
      <c r="V509" s="92">
        <v>274.57142857142856</v>
      </c>
      <c r="W509" s="92">
        <v>540279.14285714284</v>
      </c>
      <c r="X509" s="92" t="s">
        <v>87</v>
      </c>
      <c r="Y509" s="92" t="s">
        <v>87</v>
      </c>
      <c r="Z509" s="90">
        <f t="shared" si="96"/>
        <v>3</v>
      </c>
      <c r="AA509" s="118" t="e">
        <v>#DIV/0!</v>
      </c>
      <c r="AB509" s="118" t="e">
        <v>#DIV/0!</v>
      </c>
      <c r="AC509" s="118">
        <v>1</v>
      </c>
      <c r="AD509" s="118">
        <v>0.5</v>
      </c>
      <c r="AE509" s="118">
        <v>0</v>
      </c>
      <c r="AF509" s="118">
        <v>0</v>
      </c>
      <c r="AG509" s="90">
        <f t="shared" si="94"/>
        <v>2</v>
      </c>
      <c r="AH509" s="91">
        <f t="shared" si="95"/>
        <v>274.57142857142856</v>
      </c>
      <c r="AI509" s="91" t="e">
        <f t="shared" si="98"/>
        <v>#VALUE!</v>
      </c>
      <c r="AJ509" s="91" t="e">
        <f t="shared" si="98"/>
        <v>#VALUE!</v>
      </c>
      <c r="AK509" s="91">
        <f t="shared" si="98"/>
        <v>1</v>
      </c>
      <c r="AL509" s="91">
        <f t="shared" si="97"/>
        <v>1967.7180020811654</v>
      </c>
      <c r="AM509" s="91" t="e">
        <f t="shared" si="97"/>
        <v>#VALUE!</v>
      </c>
      <c r="AN509" s="91" t="e">
        <f t="shared" si="97"/>
        <v>#VALUE!</v>
      </c>
      <c r="AO509" s="91">
        <f t="shared" si="99"/>
        <v>540553.71428571432</v>
      </c>
      <c r="AP509" s="91" t="e">
        <f t="shared" si="100"/>
        <v>#VALUE!</v>
      </c>
      <c r="AQ509" s="91" t="e">
        <f t="shared" si="101"/>
        <v>#VALUE!</v>
      </c>
      <c r="AR509" s="91">
        <f t="shared" si="102"/>
        <v>5.0794476351762052E-4</v>
      </c>
      <c r="AS509" s="91">
        <f t="shared" si="103"/>
        <v>0.99949205523648232</v>
      </c>
      <c r="AT509" s="91" t="e">
        <f t="shared" si="104"/>
        <v>#VALUE!</v>
      </c>
      <c r="AU509" s="91" t="e">
        <f t="shared" si="105"/>
        <v>#VALUE!</v>
      </c>
    </row>
    <row r="510" spans="1:47" x14ac:dyDescent="0.3">
      <c r="A510" s="90">
        <v>187</v>
      </c>
      <c r="B510" s="91" t="s">
        <v>4127</v>
      </c>
      <c r="C510" s="91"/>
      <c r="D510" s="91"/>
      <c r="E510" s="91">
        <v>6.4539999999999997</v>
      </c>
      <c r="F510" s="91"/>
      <c r="G510" s="91"/>
      <c r="H510" s="91"/>
      <c r="I510" s="91"/>
      <c r="J510" s="91"/>
      <c r="K510" s="91"/>
      <c r="L510" s="91"/>
      <c r="M510" s="91"/>
      <c r="N510" s="91"/>
      <c r="O510" s="91"/>
      <c r="P510" s="91" t="s">
        <v>87</v>
      </c>
      <c r="Q510" s="91" t="s">
        <v>87</v>
      </c>
      <c r="R510" s="91" t="s">
        <v>87</v>
      </c>
      <c r="S510" s="91"/>
      <c r="T510" s="92">
        <v>5894.2857142857147</v>
      </c>
      <c r="U510" s="92" t="s">
        <v>87</v>
      </c>
      <c r="V510" s="92">
        <v>8781.7142857142862</v>
      </c>
      <c r="W510" s="92">
        <v>57267.142857142855</v>
      </c>
      <c r="X510" s="92" t="s">
        <v>87</v>
      </c>
      <c r="Y510" s="92" t="s">
        <v>87</v>
      </c>
      <c r="Z510" s="90">
        <f t="shared" si="96"/>
        <v>3</v>
      </c>
      <c r="AA510" s="118">
        <v>1</v>
      </c>
      <c r="AB510" s="118">
        <v>0</v>
      </c>
      <c r="AC510" s="118">
        <v>0.5</v>
      </c>
      <c r="AD510" s="118">
        <v>0.33333333333333331</v>
      </c>
      <c r="AE510" s="118">
        <v>0</v>
      </c>
      <c r="AF510" s="118">
        <v>0</v>
      </c>
      <c r="AG510" s="90">
        <f t="shared" si="94"/>
        <v>3</v>
      </c>
      <c r="AH510" s="91">
        <f t="shared" si="95"/>
        <v>5894.2857142857147</v>
      </c>
      <c r="AI510" s="91">
        <f t="shared" si="98"/>
        <v>1</v>
      </c>
      <c r="AJ510" s="91" t="e">
        <f t="shared" si="98"/>
        <v>#VALUE!</v>
      </c>
      <c r="AK510" s="91">
        <f t="shared" si="98"/>
        <v>1.4898691226369365</v>
      </c>
      <c r="AL510" s="91">
        <f t="shared" si="97"/>
        <v>9.715705283567619</v>
      </c>
      <c r="AM510" s="91" t="e">
        <f t="shared" si="97"/>
        <v>#VALUE!</v>
      </c>
      <c r="AN510" s="91" t="e">
        <f t="shared" si="97"/>
        <v>#VALUE!</v>
      </c>
      <c r="AO510" s="91">
        <f t="shared" si="99"/>
        <v>71943.142857142855</v>
      </c>
      <c r="AP510" s="91">
        <f t="shared" si="100"/>
        <v>8.1929777880151392E-2</v>
      </c>
      <c r="AQ510" s="91" t="e">
        <f t="shared" si="101"/>
        <v>#VALUE!</v>
      </c>
      <c r="AR510" s="91">
        <f t="shared" si="102"/>
        <v>0.12206464628814025</v>
      </c>
      <c r="AS510" s="91">
        <f t="shared" si="103"/>
        <v>0.79600557583170839</v>
      </c>
      <c r="AT510" s="91" t="e">
        <f t="shared" si="104"/>
        <v>#VALUE!</v>
      </c>
      <c r="AU510" s="91" t="e">
        <f t="shared" si="105"/>
        <v>#VALUE!</v>
      </c>
    </row>
    <row r="511" spans="1:47" x14ac:dyDescent="0.3">
      <c r="A511" s="90">
        <v>188</v>
      </c>
      <c r="B511" s="91" t="s">
        <v>4128</v>
      </c>
      <c r="C511" s="91"/>
      <c r="D511" s="91"/>
      <c r="E511" s="91">
        <v>6.484</v>
      </c>
      <c r="F511" s="91"/>
      <c r="G511" s="91"/>
      <c r="H511" s="91"/>
      <c r="I511" s="91"/>
      <c r="J511" s="91"/>
      <c r="K511" s="91"/>
      <c r="L511" s="91"/>
      <c r="M511" s="91"/>
      <c r="N511" s="91"/>
      <c r="O511" s="91"/>
      <c r="P511" s="91" t="s">
        <v>87</v>
      </c>
      <c r="Q511" s="91">
        <v>1450818.5714285716</v>
      </c>
      <c r="R511" s="91" t="s">
        <v>87</v>
      </c>
      <c r="S511" s="91"/>
      <c r="T511" s="92" t="s">
        <v>87</v>
      </c>
      <c r="U511" s="92" t="s">
        <v>87</v>
      </c>
      <c r="V511" s="92" t="s">
        <v>87</v>
      </c>
      <c r="W511" s="92">
        <v>452705.71428571426</v>
      </c>
      <c r="X511" s="92" t="s">
        <v>87</v>
      </c>
      <c r="Y511" s="92" t="s">
        <v>87</v>
      </c>
      <c r="Z511" s="90">
        <f t="shared" si="96"/>
        <v>2</v>
      </c>
      <c r="AA511" s="118" t="e">
        <v>#DIV/0!</v>
      </c>
      <c r="AB511" s="118" t="e">
        <v>#DIV/0!</v>
      </c>
      <c r="AC511" s="118" t="e">
        <v>#DIV/0!</v>
      </c>
      <c r="AD511" s="118">
        <v>1</v>
      </c>
      <c r="AE511" s="118">
        <v>0</v>
      </c>
      <c r="AF511" s="118">
        <v>0</v>
      </c>
      <c r="AG511" s="90">
        <f t="shared" si="94"/>
        <v>1</v>
      </c>
      <c r="AH511" s="91">
        <f t="shared" si="95"/>
        <v>452705.71428571426</v>
      </c>
      <c r="AI511" s="91" t="e">
        <f t="shared" si="98"/>
        <v>#VALUE!</v>
      </c>
      <c r="AJ511" s="91" t="e">
        <f t="shared" si="98"/>
        <v>#VALUE!</v>
      </c>
      <c r="AK511" s="91" t="e">
        <f t="shared" si="98"/>
        <v>#VALUE!</v>
      </c>
      <c r="AL511" s="91">
        <f t="shared" si="97"/>
        <v>1</v>
      </c>
      <c r="AM511" s="91" t="e">
        <f t="shared" si="97"/>
        <v>#VALUE!</v>
      </c>
      <c r="AN511" s="91" t="e">
        <f t="shared" si="97"/>
        <v>#VALUE!</v>
      </c>
      <c r="AO511" s="91">
        <f t="shared" si="99"/>
        <v>452705.71428571426</v>
      </c>
      <c r="AP511" s="91" t="e">
        <f t="shared" si="100"/>
        <v>#VALUE!</v>
      </c>
      <c r="AQ511" s="91" t="e">
        <f t="shared" si="101"/>
        <v>#VALUE!</v>
      </c>
      <c r="AR511" s="91" t="e">
        <f t="shared" si="102"/>
        <v>#VALUE!</v>
      </c>
      <c r="AS511" s="91">
        <f t="shared" si="103"/>
        <v>1</v>
      </c>
      <c r="AT511" s="91" t="e">
        <f t="shared" si="104"/>
        <v>#VALUE!</v>
      </c>
      <c r="AU511" s="91" t="e">
        <f t="shared" si="105"/>
        <v>#VALUE!</v>
      </c>
    </row>
    <row r="512" spans="1:47" x14ac:dyDescent="0.3">
      <c r="A512" s="90">
        <v>189</v>
      </c>
      <c r="B512" s="91" t="s">
        <v>4129</v>
      </c>
      <c r="C512" s="91"/>
      <c r="D512" s="91"/>
      <c r="E512" s="91">
        <v>6.4859999999999998</v>
      </c>
      <c r="F512" s="91"/>
      <c r="G512" s="91"/>
      <c r="H512" s="91"/>
      <c r="I512" s="91"/>
      <c r="J512" s="91"/>
      <c r="K512" s="91"/>
      <c r="L512" s="91"/>
      <c r="M512" s="91"/>
      <c r="N512" s="91"/>
      <c r="O512" s="91"/>
      <c r="P512" s="91" t="s">
        <v>87</v>
      </c>
      <c r="Q512" s="91">
        <v>771535.71428571432</v>
      </c>
      <c r="R512" s="91" t="s">
        <v>87</v>
      </c>
      <c r="S512" s="91"/>
      <c r="T512" s="92" t="s">
        <v>87</v>
      </c>
      <c r="U512" s="92" t="s">
        <v>87</v>
      </c>
      <c r="V512" s="92" t="s">
        <v>87</v>
      </c>
      <c r="W512" s="92">
        <v>72513.142857142855</v>
      </c>
      <c r="X512" s="92" t="s">
        <v>87</v>
      </c>
      <c r="Y512" s="92" t="s">
        <v>87</v>
      </c>
      <c r="Z512" s="90">
        <f t="shared" si="96"/>
        <v>2</v>
      </c>
      <c r="AA512" s="118" t="e">
        <v>#DIV/0!</v>
      </c>
      <c r="AB512" s="118" t="e">
        <v>#DIV/0!</v>
      </c>
      <c r="AC512" s="118" t="e">
        <v>#DIV/0!</v>
      </c>
      <c r="AD512" s="118">
        <v>1</v>
      </c>
      <c r="AE512" s="118">
        <v>0</v>
      </c>
      <c r="AF512" s="118">
        <v>0</v>
      </c>
      <c r="AG512" s="90">
        <f t="shared" si="94"/>
        <v>1</v>
      </c>
      <c r="AH512" s="91">
        <f t="shared" si="95"/>
        <v>72513.142857142855</v>
      </c>
      <c r="AI512" s="91" t="e">
        <f t="shared" si="98"/>
        <v>#VALUE!</v>
      </c>
      <c r="AJ512" s="91" t="e">
        <f t="shared" si="98"/>
        <v>#VALUE!</v>
      </c>
      <c r="AK512" s="91" t="e">
        <f t="shared" si="98"/>
        <v>#VALUE!</v>
      </c>
      <c r="AL512" s="91">
        <f t="shared" si="97"/>
        <v>1</v>
      </c>
      <c r="AM512" s="91" t="e">
        <f t="shared" si="97"/>
        <v>#VALUE!</v>
      </c>
      <c r="AN512" s="91" t="e">
        <f t="shared" si="97"/>
        <v>#VALUE!</v>
      </c>
      <c r="AO512" s="91">
        <f t="shared" si="99"/>
        <v>72513.142857142855</v>
      </c>
      <c r="AP512" s="91" t="e">
        <f t="shared" si="100"/>
        <v>#VALUE!</v>
      </c>
      <c r="AQ512" s="91" t="e">
        <f t="shared" si="101"/>
        <v>#VALUE!</v>
      </c>
      <c r="AR512" s="91" t="e">
        <f t="shared" si="102"/>
        <v>#VALUE!</v>
      </c>
      <c r="AS512" s="91">
        <f t="shared" si="103"/>
        <v>1</v>
      </c>
      <c r="AT512" s="91" t="e">
        <f t="shared" si="104"/>
        <v>#VALUE!</v>
      </c>
      <c r="AU512" s="91" t="e">
        <f t="shared" si="105"/>
        <v>#VALUE!</v>
      </c>
    </row>
    <row r="513" spans="1:47" x14ac:dyDescent="0.3">
      <c r="A513" s="90">
        <v>190</v>
      </c>
      <c r="B513" s="91" t="s">
        <v>4130</v>
      </c>
      <c r="C513" s="91"/>
      <c r="D513" s="91"/>
      <c r="E513" s="91">
        <v>6.4950000000000001</v>
      </c>
      <c r="F513" s="91"/>
      <c r="G513" s="91"/>
      <c r="H513" s="91"/>
      <c r="I513" s="91"/>
      <c r="J513" s="91"/>
      <c r="K513" s="91"/>
      <c r="L513" s="91"/>
      <c r="M513" s="91"/>
      <c r="N513" s="91"/>
      <c r="O513" s="91"/>
      <c r="P513" s="91" t="s">
        <v>87</v>
      </c>
      <c r="Q513" s="91">
        <v>331723306.14285713</v>
      </c>
      <c r="R513" s="91">
        <v>179254.5</v>
      </c>
      <c r="S513" s="91"/>
      <c r="T513" s="92">
        <v>246768.42857142858</v>
      </c>
      <c r="U513" s="92">
        <v>409300.14285714284</v>
      </c>
      <c r="V513" s="92">
        <v>21855810.714285713</v>
      </c>
      <c r="W513" s="92">
        <v>117034151</v>
      </c>
      <c r="X513" s="92">
        <v>915141.57142857148</v>
      </c>
      <c r="Y513" s="92" t="s">
        <v>87</v>
      </c>
      <c r="Z513" s="90">
        <f t="shared" si="96"/>
        <v>7</v>
      </c>
      <c r="AA513" s="118">
        <v>1</v>
      </c>
      <c r="AB513" s="118">
        <v>0.5</v>
      </c>
      <c r="AC513" s="118">
        <v>0.33333333333333331</v>
      </c>
      <c r="AD513" s="118">
        <v>0.25</v>
      </c>
      <c r="AE513" s="118">
        <v>0.2</v>
      </c>
      <c r="AF513" s="118">
        <v>0</v>
      </c>
      <c r="AG513" s="90">
        <f t="shared" si="94"/>
        <v>5</v>
      </c>
      <c r="AH513" s="91">
        <f t="shared" si="95"/>
        <v>246768.42857142858</v>
      </c>
      <c r="AI513" s="91">
        <f t="shared" si="98"/>
        <v>1</v>
      </c>
      <c r="AJ513" s="91">
        <f t="shared" si="98"/>
        <v>1.6586406341630875</v>
      </c>
      <c r="AK513" s="91">
        <f t="shared" si="98"/>
        <v>88.568099415357011</v>
      </c>
      <c r="AL513" s="91">
        <f t="shared" si="97"/>
        <v>474.2671162495318</v>
      </c>
      <c r="AM513" s="91">
        <f t="shared" si="97"/>
        <v>3.7085034610238981</v>
      </c>
      <c r="AN513" s="91" t="e">
        <f t="shared" si="97"/>
        <v>#VALUE!</v>
      </c>
      <c r="AO513" s="91">
        <f t="shared" si="99"/>
        <v>140461171.85714284</v>
      </c>
      <c r="AP513" s="91">
        <f t="shared" si="100"/>
        <v>1.7568444382794015E-3</v>
      </c>
      <c r="AQ513" s="91">
        <f t="shared" si="101"/>
        <v>2.9139735732336396E-3</v>
      </c>
      <c r="AR513" s="91">
        <f t="shared" si="102"/>
        <v>0.15560037286684708</v>
      </c>
      <c r="AS513" s="91">
        <f t="shared" si="103"/>
        <v>0.83321354544180026</v>
      </c>
      <c r="AT513" s="91">
        <f t="shared" si="104"/>
        <v>6.5152636798397464E-3</v>
      </c>
      <c r="AU513" s="91" t="e">
        <f t="shared" si="105"/>
        <v>#VALUE!</v>
      </c>
    </row>
    <row r="514" spans="1:47" x14ac:dyDescent="0.3">
      <c r="A514" s="90">
        <v>191</v>
      </c>
      <c r="B514" s="91" t="s">
        <v>4131</v>
      </c>
      <c r="C514" s="91"/>
      <c r="D514" s="91"/>
      <c r="E514" s="91">
        <v>6.5010000000000003</v>
      </c>
      <c r="F514" s="91"/>
      <c r="G514" s="91"/>
      <c r="H514" s="91"/>
      <c r="I514" s="91"/>
      <c r="J514" s="91"/>
      <c r="K514" s="91"/>
      <c r="L514" s="91"/>
      <c r="M514" s="91"/>
      <c r="N514" s="91"/>
      <c r="O514" s="91"/>
      <c r="P514" s="91" t="s">
        <v>87</v>
      </c>
      <c r="Q514" s="91">
        <v>15957780.000000002</v>
      </c>
      <c r="R514" s="91" t="s">
        <v>87</v>
      </c>
      <c r="S514" s="91"/>
      <c r="T514" s="92">
        <v>10080.285714285714</v>
      </c>
      <c r="U514" s="92" t="s">
        <v>87</v>
      </c>
      <c r="V514" s="92">
        <v>454475.42857142858</v>
      </c>
      <c r="W514" s="92">
        <v>5408166.2857142854</v>
      </c>
      <c r="X514" s="92" t="s">
        <v>87</v>
      </c>
      <c r="Y514" s="92" t="s">
        <v>87</v>
      </c>
      <c r="Z514" s="90">
        <f t="shared" si="96"/>
        <v>4</v>
      </c>
      <c r="AA514" s="118">
        <v>1</v>
      </c>
      <c r="AB514" s="118">
        <v>0</v>
      </c>
      <c r="AC514" s="118">
        <v>0.5</v>
      </c>
      <c r="AD514" s="118">
        <v>0.33333333333333331</v>
      </c>
      <c r="AE514" s="118">
        <v>0</v>
      </c>
      <c r="AF514" s="118">
        <v>0</v>
      </c>
      <c r="AG514" s="90">
        <f t="shared" si="94"/>
        <v>3</v>
      </c>
      <c r="AH514" s="91">
        <f t="shared" si="95"/>
        <v>10080.285714285714</v>
      </c>
      <c r="AI514" s="91">
        <f t="shared" si="98"/>
        <v>1</v>
      </c>
      <c r="AJ514" s="91" t="e">
        <f t="shared" si="98"/>
        <v>#VALUE!</v>
      </c>
      <c r="AK514" s="91">
        <f t="shared" si="98"/>
        <v>45.085570136900884</v>
      </c>
      <c r="AL514" s="91">
        <f t="shared" si="97"/>
        <v>536.5092259289703</v>
      </c>
      <c r="AM514" s="91" t="e">
        <f t="shared" si="97"/>
        <v>#VALUE!</v>
      </c>
      <c r="AN514" s="91" t="e">
        <f t="shared" si="97"/>
        <v>#VALUE!</v>
      </c>
      <c r="AO514" s="91">
        <f t="shared" si="99"/>
        <v>5872722</v>
      </c>
      <c r="AP514" s="91">
        <f t="shared" si="100"/>
        <v>1.7164588608631081E-3</v>
      </c>
      <c r="AQ514" s="91" t="e">
        <f t="shared" si="101"/>
        <v>#VALUE!</v>
      </c>
      <c r="AR514" s="91">
        <f t="shared" si="102"/>
        <v>7.7387526358548661E-2</v>
      </c>
      <c r="AS514" s="91">
        <f t="shared" si="103"/>
        <v>0.92089601478058825</v>
      </c>
      <c r="AT514" s="91" t="e">
        <f t="shared" si="104"/>
        <v>#VALUE!</v>
      </c>
      <c r="AU514" s="91" t="e">
        <f t="shared" si="105"/>
        <v>#VALUE!</v>
      </c>
    </row>
    <row r="515" spans="1:47" x14ac:dyDescent="0.3">
      <c r="A515" s="90">
        <v>192</v>
      </c>
      <c r="B515" s="91" t="s">
        <v>4132</v>
      </c>
      <c r="C515" s="91"/>
      <c r="D515" s="91"/>
      <c r="E515" s="91">
        <v>6.5060000000000002</v>
      </c>
      <c r="F515" s="91"/>
      <c r="G515" s="91"/>
      <c r="H515" s="91"/>
      <c r="I515" s="91"/>
      <c r="J515" s="91"/>
      <c r="K515" s="91"/>
      <c r="L515" s="91"/>
      <c r="M515" s="91"/>
      <c r="N515" s="91"/>
      <c r="O515" s="91"/>
      <c r="P515" s="91" t="s">
        <v>87</v>
      </c>
      <c r="Q515" s="91">
        <v>12691888.571428573</v>
      </c>
      <c r="R515" s="91" t="s">
        <v>87</v>
      </c>
      <c r="S515" s="91"/>
      <c r="T515" s="92" t="s">
        <v>87</v>
      </c>
      <c r="U515" s="92" t="s">
        <v>87</v>
      </c>
      <c r="V515" s="92">
        <v>5463.4285714285716</v>
      </c>
      <c r="W515" s="92">
        <v>3065879.4285714286</v>
      </c>
      <c r="X515" s="92">
        <v>102816.85714285714</v>
      </c>
      <c r="Y515" s="92" t="s">
        <v>87</v>
      </c>
      <c r="Z515" s="90">
        <f t="shared" si="96"/>
        <v>4</v>
      </c>
      <c r="AA515" s="118" t="e">
        <v>#DIV/0!</v>
      </c>
      <c r="AB515" s="118" t="e">
        <v>#DIV/0!</v>
      </c>
      <c r="AC515" s="118">
        <v>1</v>
      </c>
      <c r="AD515" s="118">
        <v>0.5</v>
      </c>
      <c r="AE515" s="118">
        <v>0.33333333333333331</v>
      </c>
      <c r="AF515" s="118">
        <v>0</v>
      </c>
      <c r="AG515" s="90">
        <f t="shared" ref="AG515:AG577" si="106">COUNTIF(AA515:AF515,"&gt;0")</f>
        <v>3</v>
      </c>
      <c r="AH515" s="91">
        <f t="shared" ref="AH515:AH577" si="107">MIN(T515:Y515)</f>
        <v>5463.4285714285716</v>
      </c>
      <c r="AI515" s="91" t="e">
        <f t="shared" si="98"/>
        <v>#VALUE!</v>
      </c>
      <c r="AJ515" s="91" t="e">
        <f t="shared" si="98"/>
        <v>#VALUE!</v>
      </c>
      <c r="AK515" s="91">
        <f t="shared" si="98"/>
        <v>1</v>
      </c>
      <c r="AL515" s="91">
        <f t="shared" si="97"/>
        <v>561.16399958163368</v>
      </c>
      <c r="AM515" s="91">
        <f t="shared" si="97"/>
        <v>18.819108879824284</v>
      </c>
      <c r="AN515" s="91" t="e">
        <f t="shared" si="97"/>
        <v>#VALUE!</v>
      </c>
      <c r="AO515" s="91">
        <f t="shared" si="99"/>
        <v>3174159.7142857146</v>
      </c>
      <c r="AP515" s="91" t="e">
        <f t="shared" si="100"/>
        <v>#VALUE!</v>
      </c>
      <c r="AQ515" s="91" t="e">
        <f t="shared" si="101"/>
        <v>#VALUE!</v>
      </c>
      <c r="AR515" s="91">
        <f t="shared" si="102"/>
        <v>1.721220437282884E-3</v>
      </c>
      <c r="AS515" s="91">
        <f t="shared" si="103"/>
        <v>0.96588694474731174</v>
      </c>
      <c r="AT515" s="91">
        <f t="shared" si="104"/>
        <v>3.2391834815405363E-2</v>
      </c>
      <c r="AU515" s="91" t="e">
        <f t="shared" si="105"/>
        <v>#VALUE!</v>
      </c>
    </row>
    <row r="516" spans="1:47" x14ac:dyDescent="0.3">
      <c r="A516" s="90">
        <v>193</v>
      </c>
      <c r="B516" s="91" t="s">
        <v>4133</v>
      </c>
      <c r="C516" s="91"/>
      <c r="D516" s="91"/>
      <c r="E516" s="91">
        <v>6.524</v>
      </c>
      <c r="F516" s="91"/>
      <c r="G516" s="91"/>
      <c r="H516" s="91"/>
      <c r="I516" s="91"/>
      <c r="J516" s="91"/>
      <c r="K516" s="91"/>
      <c r="L516" s="91"/>
      <c r="M516" s="91"/>
      <c r="N516" s="91"/>
      <c r="O516" s="91"/>
      <c r="P516" s="91" t="s">
        <v>87</v>
      </c>
      <c r="Q516" s="91">
        <v>2082548.4285714286</v>
      </c>
      <c r="R516" s="91" t="s">
        <v>87</v>
      </c>
      <c r="S516" s="91"/>
      <c r="T516" s="92" t="s">
        <v>87</v>
      </c>
      <c r="U516" s="92" t="s">
        <v>87</v>
      </c>
      <c r="V516" s="92" t="s">
        <v>87</v>
      </c>
      <c r="W516" s="92">
        <v>205311.85714285713</v>
      </c>
      <c r="X516" s="92">
        <v>1223846.7142857143</v>
      </c>
      <c r="Y516" s="92" t="s">
        <v>87</v>
      </c>
      <c r="Z516" s="90">
        <f t="shared" ref="Z516:Z578" si="108">COUNTIF(Q516:Y516,"&gt;0")</f>
        <v>3</v>
      </c>
      <c r="AA516" s="118" t="e">
        <v>#DIV/0!</v>
      </c>
      <c r="AB516" s="118" t="e">
        <v>#DIV/0!</v>
      </c>
      <c r="AC516" s="118" t="e">
        <v>#DIV/0!</v>
      </c>
      <c r="AD516" s="118">
        <v>1</v>
      </c>
      <c r="AE516" s="118">
        <v>0.5</v>
      </c>
      <c r="AF516" s="118">
        <v>0</v>
      </c>
      <c r="AG516" s="90">
        <f t="shared" si="106"/>
        <v>2</v>
      </c>
      <c r="AH516" s="91">
        <f t="shared" si="107"/>
        <v>205311.85714285713</v>
      </c>
      <c r="AI516" s="91" t="e">
        <f t="shared" si="98"/>
        <v>#VALUE!</v>
      </c>
      <c r="AJ516" s="91" t="e">
        <f t="shared" si="98"/>
        <v>#VALUE!</v>
      </c>
      <c r="AK516" s="91" t="e">
        <f t="shared" si="98"/>
        <v>#VALUE!</v>
      </c>
      <c r="AL516" s="91">
        <f t="shared" si="97"/>
        <v>1</v>
      </c>
      <c r="AM516" s="91">
        <f t="shared" si="97"/>
        <v>5.9609159028460539</v>
      </c>
      <c r="AN516" s="91" t="e">
        <f t="shared" si="97"/>
        <v>#VALUE!</v>
      </c>
      <c r="AO516" s="91">
        <f t="shared" si="99"/>
        <v>1429158.5714285714</v>
      </c>
      <c r="AP516" s="91" t="e">
        <f t="shared" si="100"/>
        <v>#VALUE!</v>
      </c>
      <c r="AQ516" s="91" t="e">
        <f t="shared" si="101"/>
        <v>#VALUE!</v>
      </c>
      <c r="AR516" s="91" t="e">
        <f t="shared" si="102"/>
        <v>#VALUE!</v>
      </c>
      <c r="AS516" s="91">
        <f t="shared" si="103"/>
        <v>0.14365925604576518</v>
      </c>
      <c r="AT516" s="91">
        <f t="shared" si="104"/>
        <v>0.85634074395423487</v>
      </c>
      <c r="AU516" s="91" t="e">
        <f t="shared" si="105"/>
        <v>#VALUE!</v>
      </c>
    </row>
    <row r="517" spans="1:47" x14ac:dyDescent="0.3">
      <c r="A517" s="90">
        <v>194</v>
      </c>
      <c r="B517" s="91" t="s">
        <v>4134</v>
      </c>
      <c r="C517" s="91"/>
      <c r="D517" s="91"/>
      <c r="E517" s="91">
        <v>6.5289999999999999</v>
      </c>
      <c r="F517" s="91"/>
      <c r="G517" s="91"/>
      <c r="H517" s="91"/>
      <c r="I517" s="91"/>
      <c r="J517" s="91"/>
      <c r="K517" s="91"/>
      <c r="L517" s="91"/>
      <c r="M517" s="91"/>
      <c r="N517" s="91"/>
      <c r="O517" s="91"/>
      <c r="P517" s="91" t="s">
        <v>87</v>
      </c>
      <c r="Q517" s="91" t="s">
        <v>87</v>
      </c>
      <c r="R517" s="91">
        <v>9619.5</v>
      </c>
      <c r="S517" s="91"/>
      <c r="T517" s="92" t="s">
        <v>87</v>
      </c>
      <c r="U517" s="92" t="s">
        <v>87</v>
      </c>
      <c r="V517" s="92">
        <v>124833</v>
      </c>
      <c r="W517" s="92">
        <v>390533</v>
      </c>
      <c r="X517" s="92" t="s">
        <v>87</v>
      </c>
      <c r="Y517" s="92" t="s">
        <v>87</v>
      </c>
      <c r="Z517" s="90">
        <f t="shared" si="108"/>
        <v>3</v>
      </c>
      <c r="AA517" s="118" t="e">
        <v>#DIV/0!</v>
      </c>
      <c r="AB517" s="118" t="e">
        <v>#DIV/0!</v>
      </c>
      <c r="AC517" s="118">
        <v>1</v>
      </c>
      <c r="AD517" s="118">
        <v>0.5</v>
      </c>
      <c r="AE517" s="118">
        <v>0</v>
      </c>
      <c r="AF517" s="118">
        <v>0</v>
      </c>
      <c r="AG517" s="90">
        <f t="shared" si="106"/>
        <v>2</v>
      </c>
      <c r="AH517" s="91">
        <f t="shared" si="107"/>
        <v>124833</v>
      </c>
      <c r="AI517" s="91" t="e">
        <f t="shared" si="98"/>
        <v>#VALUE!</v>
      </c>
      <c r="AJ517" s="91" t="e">
        <f t="shared" si="98"/>
        <v>#VALUE!</v>
      </c>
      <c r="AK517" s="91">
        <f t="shared" si="98"/>
        <v>1</v>
      </c>
      <c r="AL517" s="91">
        <f t="shared" si="97"/>
        <v>3.1284436006504692</v>
      </c>
      <c r="AM517" s="91" t="e">
        <f t="shared" si="97"/>
        <v>#VALUE!</v>
      </c>
      <c r="AN517" s="91" t="e">
        <f t="shared" si="97"/>
        <v>#VALUE!</v>
      </c>
      <c r="AO517" s="91">
        <f t="shared" si="99"/>
        <v>515366</v>
      </c>
      <c r="AP517" s="91" t="e">
        <f t="shared" si="100"/>
        <v>#VALUE!</v>
      </c>
      <c r="AQ517" s="91" t="e">
        <f t="shared" si="101"/>
        <v>#VALUE!</v>
      </c>
      <c r="AR517" s="91">
        <f t="shared" si="102"/>
        <v>0.24222203249729318</v>
      </c>
      <c r="AS517" s="91">
        <f t="shared" si="103"/>
        <v>0.75777796750270676</v>
      </c>
      <c r="AT517" s="91" t="e">
        <f t="shared" si="104"/>
        <v>#VALUE!</v>
      </c>
      <c r="AU517" s="91" t="e">
        <f t="shared" si="105"/>
        <v>#VALUE!</v>
      </c>
    </row>
    <row r="518" spans="1:47" x14ac:dyDescent="0.3">
      <c r="A518" s="90">
        <v>195</v>
      </c>
      <c r="B518" s="91" t="s">
        <v>4135</v>
      </c>
      <c r="C518" s="91"/>
      <c r="D518" s="91"/>
      <c r="E518" s="91">
        <v>6.5549999999999997</v>
      </c>
      <c r="F518" s="91"/>
      <c r="G518" s="91"/>
      <c r="H518" s="91"/>
      <c r="I518" s="91"/>
      <c r="J518" s="91"/>
      <c r="K518" s="91"/>
      <c r="L518" s="91"/>
      <c r="M518" s="91"/>
      <c r="N518" s="91"/>
      <c r="O518" s="91"/>
      <c r="P518" s="91" t="s">
        <v>87</v>
      </c>
      <c r="Q518" s="91">
        <v>197812480</v>
      </c>
      <c r="R518" s="91">
        <v>27858</v>
      </c>
      <c r="S518" s="91"/>
      <c r="T518" s="92" t="s">
        <v>87</v>
      </c>
      <c r="U518" s="92">
        <v>150379.71428571429</v>
      </c>
      <c r="V518" s="92">
        <v>12123109.428571429</v>
      </c>
      <c r="W518" s="92">
        <v>72068453.428571433</v>
      </c>
      <c r="X518" s="92">
        <v>416462</v>
      </c>
      <c r="Y518" s="92" t="s">
        <v>87</v>
      </c>
      <c r="Z518" s="90">
        <f t="shared" si="108"/>
        <v>6</v>
      </c>
      <c r="AA518" s="118" t="e">
        <v>#DIV/0!</v>
      </c>
      <c r="AB518" s="118">
        <v>1</v>
      </c>
      <c r="AC518" s="118">
        <v>0.5</v>
      </c>
      <c r="AD518" s="118">
        <v>0.33333333333333331</v>
      </c>
      <c r="AE518" s="118">
        <v>0.25</v>
      </c>
      <c r="AF518" s="118">
        <v>0</v>
      </c>
      <c r="AG518" s="90">
        <f t="shared" si="106"/>
        <v>4</v>
      </c>
      <c r="AH518" s="91">
        <f t="shared" si="107"/>
        <v>150379.71428571429</v>
      </c>
      <c r="AI518" s="91" t="e">
        <f t="shared" si="98"/>
        <v>#VALUE!</v>
      </c>
      <c r="AJ518" s="91">
        <f t="shared" si="98"/>
        <v>1</v>
      </c>
      <c r="AK518" s="91">
        <f t="shared" si="98"/>
        <v>80.616654221979033</v>
      </c>
      <c r="AL518" s="91">
        <f t="shared" si="97"/>
        <v>479.24318629602396</v>
      </c>
      <c r="AM518" s="91">
        <f t="shared" si="97"/>
        <v>2.7694027879900212</v>
      </c>
      <c r="AN518" s="91" t="e">
        <f t="shared" si="97"/>
        <v>#VALUE!</v>
      </c>
      <c r="AO518" s="91">
        <f t="shared" si="99"/>
        <v>84758404.571428582</v>
      </c>
      <c r="AP518" s="91" t="e">
        <f t="shared" si="100"/>
        <v>#VALUE!</v>
      </c>
      <c r="AQ518" s="91">
        <f t="shared" si="101"/>
        <v>1.7742159617809294E-3</v>
      </c>
      <c r="AR518" s="91">
        <f t="shared" si="102"/>
        <v>0.14303135470600914</v>
      </c>
      <c r="AS518" s="91">
        <f t="shared" si="103"/>
        <v>0.8502809107011573</v>
      </c>
      <c r="AT518" s="91">
        <f t="shared" si="104"/>
        <v>4.9135186310525032E-3</v>
      </c>
      <c r="AU518" s="91" t="e">
        <f t="shared" si="105"/>
        <v>#VALUE!</v>
      </c>
    </row>
    <row r="519" spans="1:47" x14ac:dyDescent="0.3">
      <c r="A519" s="90">
        <v>196</v>
      </c>
      <c r="B519" s="91" t="s">
        <v>4136</v>
      </c>
      <c r="C519" s="91"/>
      <c r="D519" s="91"/>
      <c r="E519" s="91">
        <v>6.5570000000000004</v>
      </c>
      <c r="F519" s="91"/>
      <c r="G519" s="91"/>
      <c r="H519" s="91"/>
      <c r="I519" s="91"/>
      <c r="J519" s="91"/>
      <c r="K519" s="91"/>
      <c r="L519" s="91"/>
      <c r="M519" s="91"/>
      <c r="N519" s="91"/>
      <c r="O519" s="91"/>
      <c r="P519" s="91" t="s">
        <v>87</v>
      </c>
      <c r="Q519" s="91">
        <v>79607631.428571433</v>
      </c>
      <c r="R519" s="91" t="s">
        <v>87</v>
      </c>
      <c r="S519" s="91"/>
      <c r="T519" s="92">
        <v>48190</v>
      </c>
      <c r="U519" s="92" t="s">
        <v>87</v>
      </c>
      <c r="V519" s="92">
        <v>4393734</v>
      </c>
      <c r="W519" s="92">
        <v>35963100.285714284</v>
      </c>
      <c r="X519" s="92">
        <v>146678.85714285713</v>
      </c>
      <c r="Y519" s="92" t="s">
        <v>87</v>
      </c>
      <c r="Z519" s="90">
        <f t="shared" si="108"/>
        <v>5</v>
      </c>
      <c r="AA519" s="118">
        <v>1</v>
      </c>
      <c r="AB519" s="118">
        <v>0</v>
      </c>
      <c r="AC519" s="118">
        <v>0.5</v>
      </c>
      <c r="AD519" s="118">
        <v>0.33333333333333331</v>
      </c>
      <c r="AE519" s="118">
        <v>0.25</v>
      </c>
      <c r="AF519" s="118">
        <v>0</v>
      </c>
      <c r="AG519" s="90">
        <f t="shared" si="106"/>
        <v>4</v>
      </c>
      <c r="AH519" s="91">
        <f t="shared" si="107"/>
        <v>48190</v>
      </c>
      <c r="AI519" s="91">
        <f t="shared" si="98"/>
        <v>1</v>
      </c>
      <c r="AJ519" s="91" t="e">
        <f t="shared" si="98"/>
        <v>#VALUE!</v>
      </c>
      <c r="AK519" s="91">
        <f t="shared" si="98"/>
        <v>91.175223075326826</v>
      </c>
      <c r="AL519" s="91">
        <f t="shared" si="97"/>
        <v>746.27724186997887</v>
      </c>
      <c r="AM519" s="91">
        <f t="shared" si="97"/>
        <v>3.0437613019891496</v>
      </c>
      <c r="AN519" s="91" t="e">
        <f t="shared" si="97"/>
        <v>#VALUE!</v>
      </c>
      <c r="AO519" s="91">
        <f t="shared" si="99"/>
        <v>40551703.142857142</v>
      </c>
      <c r="AP519" s="91">
        <f t="shared" si="100"/>
        <v>1.1883594587934906E-3</v>
      </c>
      <c r="AQ519" s="91" t="e">
        <f t="shared" si="101"/>
        <v>#VALUE!</v>
      </c>
      <c r="AR519" s="91">
        <f t="shared" si="102"/>
        <v>0.10834893874917116</v>
      </c>
      <c r="AS519" s="91">
        <f t="shared" si="103"/>
        <v>0.88684561925850691</v>
      </c>
      <c r="AT519" s="91">
        <f t="shared" si="104"/>
        <v>3.6170825335283961E-3</v>
      </c>
      <c r="AU519" s="91" t="e">
        <f t="shared" si="105"/>
        <v>#VALUE!</v>
      </c>
    </row>
    <row r="520" spans="1:47" x14ac:dyDescent="0.3">
      <c r="A520" s="90">
        <v>197</v>
      </c>
      <c r="B520" s="91" t="s">
        <v>4137</v>
      </c>
      <c r="C520" s="91"/>
      <c r="D520" s="91"/>
      <c r="E520" s="91">
        <v>6.6239999999999997</v>
      </c>
      <c r="F520" s="91"/>
      <c r="G520" s="91"/>
      <c r="H520" s="91"/>
      <c r="I520" s="91"/>
      <c r="J520" s="91"/>
      <c r="K520" s="91"/>
      <c r="L520" s="91"/>
      <c r="M520" s="91"/>
      <c r="N520" s="91"/>
      <c r="O520" s="91"/>
      <c r="P520" s="91" t="s">
        <v>87</v>
      </c>
      <c r="Q520" s="91">
        <v>483577.1428571429</v>
      </c>
      <c r="R520" s="91" t="s">
        <v>87</v>
      </c>
      <c r="S520" s="91"/>
      <c r="T520" s="92" t="s">
        <v>87</v>
      </c>
      <c r="U520" s="92" t="s">
        <v>87</v>
      </c>
      <c r="V520" s="92" t="s">
        <v>87</v>
      </c>
      <c r="W520" s="92">
        <v>180014</v>
      </c>
      <c r="X520" s="92">
        <v>52481.714285714283</v>
      </c>
      <c r="Y520" s="92" t="s">
        <v>87</v>
      </c>
      <c r="Z520" s="90">
        <f t="shared" si="108"/>
        <v>3</v>
      </c>
      <c r="AA520" s="118" t="e">
        <v>#DIV/0!</v>
      </c>
      <c r="AB520" s="118" t="e">
        <v>#DIV/0!</v>
      </c>
      <c r="AC520" s="118" t="e">
        <v>#DIV/0!</v>
      </c>
      <c r="AD520" s="118">
        <v>1</v>
      </c>
      <c r="AE520" s="118">
        <v>0.5</v>
      </c>
      <c r="AF520" s="118">
        <v>0</v>
      </c>
      <c r="AG520" s="90">
        <f t="shared" si="106"/>
        <v>2</v>
      </c>
      <c r="AH520" s="91">
        <f t="shared" si="107"/>
        <v>52481.714285714283</v>
      </c>
      <c r="AI520" s="91" t="e">
        <f t="shared" si="98"/>
        <v>#VALUE!</v>
      </c>
      <c r="AJ520" s="91" t="e">
        <f t="shared" si="98"/>
        <v>#VALUE!</v>
      </c>
      <c r="AK520" s="91" t="e">
        <f t="shared" si="98"/>
        <v>#VALUE!</v>
      </c>
      <c r="AL520" s="91">
        <f t="shared" si="97"/>
        <v>3.4300327733196871</v>
      </c>
      <c r="AM520" s="91">
        <f t="shared" si="97"/>
        <v>1</v>
      </c>
      <c r="AN520" s="91" t="e">
        <f t="shared" si="97"/>
        <v>#VALUE!</v>
      </c>
      <c r="AO520" s="91">
        <f t="shared" si="99"/>
        <v>232495.71428571429</v>
      </c>
      <c r="AP520" s="91" t="e">
        <f t="shared" si="100"/>
        <v>#VALUE!</v>
      </c>
      <c r="AQ520" s="91" t="e">
        <f t="shared" si="101"/>
        <v>#VALUE!</v>
      </c>
      <c r="AR520" s="91" t="e">
        <f t="shared" si="102"/>
        <v>#VALUE!</v>
      </c>
      <c r="AS520" s="91">
        <f t="shared" si="103"/>
        <v>0.77426803566271574</v>
      </c>
      <c r="AT520" s="91">
        <f t="shared" si="104"/>
        <v>0.22573196433728424</v>
      </c>
      <c r="AU520" s="91" t="e">
        <f t="shared" si="105"/>
        <v>#VALUE!</v>
      </c>
    </row>
    <row r="521" spans="1:47" x14ac:dyDescent="0.3">
      <c r="A521" s="90">
        <v>198</v>
      </c>
      <c r="B521" s="91" t="s">
        <v>4138</v>
      </c>
      <c r="C521" s="91"/>
      <c r="D521" s="91"/>
      <c r="E521" s="91">
        <v>6.6369999999999996</v>
      </c>
      <c r="F521" s="91"/>
      <c r="G521" s="91"/>
      <c r="H521" s="91"/>
      <c r="I521" s="91"/>
      <c r="J521" s="91"/>
      <c r="K521" s="91"/>
      <c r="L521" s="91"/>
      <c r="M521" s="91"/>
      <c r="N521" s="91"/>
      <c r="O521" s="91"/>
      <c r="P521" s="91" t="s">
        <v>87</v>
      </c>
      <c r="Q521" s="91">
        <v>1635081.4285714286</v>
      </c>
      <c r="R521" s="91" t="s">
        <v>87</v>
      </c>
      <c r="S521" s="91"/>
      <c r="T521" s="92">
        <v>4369.1428571428569</v>
      </c>
      <c r="U521" s="92" t="s">
        <v>87</v>
      </c>
      <c r="V521" s="92" t="s">
        <v>87</v>
      </c>
      <c r="W521" s="92">
        <v>623234</v>
      </c>
      <c r="X521" s="92">
        <v>16600.285714285714</v>
      </c>
      <c r="Y521" s="92" t="s">
        <v>87</v>
      </c>
      <c r="Z521" s="90">
        <f t="shared" si="108"/>
        <v>4</v>
      </c>
      <c r="AA521" s="118">
        <v>1</v>
      </c>
      <c r="AB521" s="118">
        <v>0</v>
      </c>
      <c r="AC521" s="118">
        <v>0</v>
      </c>
      <c r="AD521" s="118">
        <v>0.5</v>
      </c>
      <c r="AE521" s="118">
        <v>0.33333333333333331</v>
      </c>
      <c r="AF521" s="118">
        <v>0</v>
      </c>
      <c r="AG521" s="90">
        <f t="shared" si="106"/>
        <v>3</v>
      </c>
      <c r="AH521" s="91">
        <f t="shared" si="107"/>
        <v>4369.1428571428569</v>
      </c>
      <c r="AI521" s="91">
        <f t="shared" si="98"/>
        <v>1</v>
      </c>
      <c r="AJ521" s="91" t="e">
        <f t="shared" si="98"/>
        <v>#VALUE!</v>
      </c>
      <c r="AK521" s="91" t="e">
        <f t="shared" si="98"/>
        <v>#VALUE!</v>
      </c>
      <c r="AL521" s="91">
        <f t="shared" si="97"/>
        <v>142.6444546167931</v>
      </c>
      <c r="AM521" s="91">
        <f t="shared" si="97"/>
        <v>3.7994376144389226</v>
      </c>
      <c r="AN521" s="91" t="e">
        <f t="shared" si="97"/>
        <v>#VALUE!</v>
      </c>
      <c r="AO521" s="91">
        <f t="shared" si="99"/>
        <v>644203.42857142852</v>
      </c>
      <c r="AP521" s="91">
        <f t="shared" si="100"/>
        <v>6.7822409247832987E-3</v>
      </c>
      <c r="AQ521" s="91" t="e">
        <f t="shared" si="101"/>
        <v>#VALUE!</v>
      </c>
      <c r="AR521" s="91" t="e">
        <f t="shared" si="102"/>
        <v>#VALUE!</v>
      </c>
      <c r="AS521" s="91">
        <f t="shared" si="103"/>
        <v>0.96744905779540813</v>
      </c>
      <c r="AT521" s="91">
        <f t="shared" si="104"/>
        <v>2.5768701279808685E-2</v>
      </c>
      <c r="AU521" s="91" t="e">
        <f t="shared" si="105"/>
        <v>#VALUE!</v>
      </c>
    </row>
    <row r="522" spans="1:47" x14ac:dyDescent="0.3">
      <c r="A522" s="90">
        <v>199</v>
      </c>
      <c r="B522" s="91" t="s">
        <v>4139</v>
      </c>
      <c r="C522" s="91"/>
      <c r="D522" s="91"/>
      <c r="E522" s="91">
        <v>6.6420000000000003</v>
      </c>
      <c r="F522" s="91"/>
      <c r="G522" s="91"/>
      <c r="H522" s="91"/>
      <c r="I522" s="91"/>
      <c r="J522" s="91"/>
      <c r="K522" s="91"/>
      <c r="L522" s="91"/>
      <c r="M522" s="91"/>
      <c r="N522" s="91"/>
      <c r="O522" s="91"/>
      <c r="P522" s="91" t="s">
        <v>87</v>
      </c>
      <c r="Q522" s="91" t="s">
        <v>87</v>
      </c>
      <c r="R522" s="91">
        <v>12381.5</v>
      </c>
      <c r="S522" s="91"/>
      <c r="T522" s="92">
        <v>4725.7142857142853</v>
      </c>
      <c r="U522" s="92" t="s">
        <v>87</v>
      </c>
      <c r="V522" s="92" t="s">
        <v>87</v>
      </c>
      <c r="W522" s="92">
        <v>66664.28571428571</v>
      </c>
      <c r="X522" s="92">
        <v>223560</v>
      </c>
      <c r="Y522" s="92">
        <v>12441.142857142857</v>
      </c>
      <c r="Z522" s="90">
        <f t="shared" si="108"/>
        <v>5</v>
      </c>
      <c r="AA522" s="118">
        <v>1</v>
      </c>
      <c r="AB522" s="118">
        <v>0</v>
      </c>
      <c r="AC522" s="118">
        <v>0</v>
      </c>
      <c r="AD522" s="118">
        <v>0.5</v>
      </c>
      <c r="AE522" s="118">
        <v>0.33333333333333331</v>
      </c>
      <c r="AF522" s="118">
        <v>0.25</v>
      </c>
      <c r="AG522" s="90">
        <f t="shared" si="106"/>
        <v>4</v>
      </c>
      <c r="AH522" s="91">
        <f t="shared" si="107"/>
        <v>4725.7142857142853</v>
      </c>
      <c r="AI522" s="91">
        <f t="shared" si="98"/>
        <v>1</v>
      </c>
      <c r="AJ522" s="91" t="e">
        <f t="shared" si="98"/>
        <v>#VALUE!</v>
      </c>
      <c r="AK522" s="91" t="e">
        <f t="shared" si="98"/>
        <v>#VALUE!</v>
      </c>
      <c r="AL522" s="91">
        <f t="shared" si="97"/>
        <v>14.10671100362757</v>
      </c>
      <c r="AM522" s="91">
        <f t="shared" si="97"/>
        <v>47.307134220072555</v>
      </c>
      <c r="AN522" s="91">
        <f t="shared" si="97"/>
        <v>2.6326481257557437</v>
      </c>
      <c r="AO522" s="91">
        <f t="shared" si="99"/>
        <v>307391.14285714284</v>
      </c>
      <c r="AP522" s="91">
        <f t="shared" si="100"/>
        <v>1.5373618907134604E-2</v>
      </c>
      <c r="AQ522" s="91" t="e">
        <f t="shared" si="101"/>
        <v>#VALUE!</v>
      </c>
      <c r="AR522" s="91" t="e">
        <f t="shared" si="102"/>
        <v>#VALUE!</v>
      </c>
      <c r="AS522" s="91">
        <f t="shared" si="103"/>
        <v>0.21687119900285257</v>
      </c>
      <c r="AT522" s="91">
        <f t="shared" si="104"/>
        <v>0.72728185308806192</v>
      </c>
      <c r="AU522" s="91">
        <f t="shared" si="105"/>
        <v>4.0473329001950983E-2</v>
      </c>
    </row>
    <row r="523" spans="1:47" x14ac:dyDescent="0.3">
      <c r="A523" s="90">
        <v>200</v>
      </c>
      <c r="B523" s="91" t="s">
        <v>4140</v>
      </c>
      <c r="C523" s="91"/>
      <c r="D523" s="91"/>
      <c r="E523" s="91">
        <v>6.66</v>
      </c>
      <c r="F523" s="91"/>
      <c r="G523" s="91"/>
      <c r="H523" s="91"/>
      <c r="I523" s="91"/>
      <c r="J523" s="91"/>
      <c r="K523" s="91"/>
      <c r="L523" s="91"/>
      <c r="M523" s="91"/>
      <c r="N523" s="91"/>
      <c r="O523" s="91"/>
      <c r="P523" s="91" t="s">
        <v>87</v>
      </c>
      <c r="Q523" s="91">
        <v>388564.28571428574</v>
      </c>
      <c r="R523" s="91" t="s">
        <v>87</v>
      </c>
      <c r="S523" s="91"/>
      <c r="T523" s="92" t="s">
        <v>87</v>
      </c>
      <c r="U523" s="92" t="s">
        <v>87</v>
      </c>
      <c r="V523" s="92" t="s">
        <v>87</v>
      </c>
      <c r="W523" s="92">
        <v>189008.85714285713</v>
      </c>
      <c r="X523" s="92">
        <v>10206.285714285714</v>
      </c>
      <c r="Y523" s="92" t="s">
        <v>87</v>
      </c>
      <c r="Z523" s="90">
        <f t="shared" si="108"/>
        <v>3</v>
      </c>
      <c r="AA523" s="118" t="e">
        <v>#DIV/0!</v>
      </c>
      <c r="AB523" s="118" t="e">
        <v>#DIV/0!</v>
      </c>
      <c r="AC523" s="118" t="e">
        <v>#DIV/0!</v>
      </c>
      <c r="AD523" s="118">
        <v>1</v>
      </c>
      <c r="AE523" s="118">
        <v>0.5</v>
      </c>
      <c r="AF523" s="118">
        <v>0</v>
      </c>
      <c r="AG523" s="90">
        <f t="shared" si="106"/>
        <v>2</v>
      </c>
      <c r="AH523" s="91">
        <f t="shared" si="107"/>
        <v>10206.285714285714</v>
      </c>
      <c r="AI523" s="91" t="e">
        <f t="shared" si="98"/>
        <v>#VALUE!</v>
      </c>
      <c r="AJ523" s="91" t="e">
        <f t="shared" si="98"/>
        <v>#VALUE!</v>
      </c>
      <c r="AK523" s="91" t="e">
        <f t="shared" si="98"/>
        <v>#VALUE!</v>
      </c>
      <c r="AL523" s="91">
        <f t="shared" si="97"/>
        <v>18.518867924528301</v>
      </c>
      <c r="AM523" s="91">
        <f t="shared" si="97"/>
        <v>1</v>
      </c>
      <c r="AN523" s="91" t="e">
        <f t="shared" si="97"/>
        <v>#VALUE!</v>
      </c>
      <c r="AO523" s="91">
        <f t="shared" si="99"/>
        <v>199215.14285714284</v>
      </c>
      <c r="AP523" s="91" t="e">
        <f t="shared" si="100"/>
        <v>#VALUE!</v>
      </c>
      <c r="AQ523" s="91" t="e">
        <f t="shared" si="101"/>
        <v>#VALUE!</v>
      </c>
      <c r="AR523" s="91" t="e">
        <f t="shared" si="102"/>
        <v>#VALUE!</v>
      </c>
      <c r="AS523" s="91">
        <f t="shared" si="103"/>
        <v>0.94876752054132429</v>
      </c>
      <c r="AT523" s="91">
        <f t="shared" si="104"/>
        <v>5.1232479458675692E-2</v>
      </c>
      <c r="AU523" s="91" t="e">
        <f t="shared" si="105"/>
        <v>#VALUE!</v>
      </c>
    </row>
    <row r="524" spans="1:47" x14ac:dyDescent="0.3">
      <c r="A524" s="90">
        <v>201</v>
      </c>
      <c r="B524" s="91" t="s">
        <v>4141</v>
      </c>
      <c r="C524" s="91"/>
      <c r="D524" s="91"/>
      <c r="E524" s="91">
        <v>6.6689999999999996</v>
      </c>
      <c r="F524" s="91"/>
      <c r="G524" s="91"/>
      <c r="H524" s="91"/>
      <c r="I524" s="91"/>
      <c r="J524" s="91"/>
      <c r="K524" s="91"/>
      <c r="L524" s="91"/>
      <c r="M524" s="91"/>
      <c r="N524" s="91"/>
      <c r="O524" s="91"/>
      <c r="P524" s="91" t="s">
        <v>87</v>
      </c>
      <c r="Q524" s="91">
        <v>3525277.1428571432</v>
      </c>
      <c r="R524" s="91">
        <v>38715.5</v>
      </c>
      <c r="S524" s="91"/>
      <c r="T524" s="92">
        <v>330565.42857142858</v>
      </c>
      <c r="U524" s="92" t="s">
        <v>87</v>
      </c>
      <c r="V524" s="92">
        <v>76048</v>
      </c>
      <c r="W524" s="92">
        <v>438124.85714285716</v>
      </c>
      <c r="X524" s="92" t="s">
        <v>87</v>
      </c>
      <c r="Y524" s="92" t="s">
        <v>87</v>
      </c>
      <c r="Z524" s="90">
        <f t="shared" si="108"/>
        <v>5</v>
      </c>
      <c r="AA524" s="118">
        <v>1</v>
      </c>
      <c r="AB524" s="118">
        <v>0</v>
      </c>
      <c r="AC524" s="118">
        <v>0.5</v>
      </c>
      <c r="AD524" s="118">
        <v>0.33333333333333331</v>
      </c>
      <c r="AE524" s="118">
        <v>0</v>
      </c>
      <c r="AF524" s="118">
        <v>0</v>
      </c>
      <c r="AG524" s="90">
        <f t="shared" si="106"/>
        <v>3</v>
      </c>
      <c r="AH524" s="91">
        <f t="shared" si="107"/>
        <v>76048</v>
      </c>
      <c r="AI524" s="91">
        <f t="shared" si="98"/>
        <v>4.3467997655616006</v>
      </c>
      <c r="AJ524" s="91" t="e">
        <f t="shared" si="98"/>
        <v>#VALUE!</v>
      </c>
      <c r="AK524" s="91">
        <f t="shared" si="98"/>
        <v>1</v>
      </c>
      <c r="AL524" s="91">
        <f t="shared" si="97"/>
        <v>5.7611621231703287</v>
      </c>
      <c r="AM524" s="91" t="e">
        <f t="shared" si="97"/>
        <v>#VALUE!</v>
      </c>
      <c r="AN524" s="91" t="e">
        <f t="shared" si="97"/>
        <v>#VALUE!</v>
      </c>
      <c r="AO524" s="91">
        <f t="shared" si="99"/>
        <v>844738.28571428568</v>
      </c>
      <c r="AP524" s="91">
        <f t="shared" si="100"/>
        <v>0.39132289155322497</v>
      </c>
      <c r="AQ524" s="91" t="e">
        <f t="shared" si="101"/>
        <v>#VALUE!</v>
      </c>
      <c r="AR524" s="91">
        <f t="shared" si="102"/>
        <v>9.0025515933252698E-2</v>
      </c>
      <c r="AS524" s="91">
        <f t="shared" si="103"/>
        <v>0.51865159251352244</v>
      </c>
      <c r="AT524" s="91" t="e">
        <f t="shared" si="104"/>
        <v>#VALUE!</v>
      </c>
      <c r="AU524" s="91" t="e">
        <f t="shared" si="105"/>
        <v>#VALUE!</v>
      </c>
    </row>
    <row r="525" spans="1:47" x14ac:dyDescent="0.3">
      <c r="A525" s="90">
        <v>202</v>
      </c>
      <c r="B525" s="91" t="s">
        <v>4142</v>
      </c>
      <c r="C525" s="91"/>
      <c r="D525" s="91"/>
      <c r="E525" s="91">
        <v>6.673</v>
      </c>
      <c r="F525" s="91"/>
      <c r="G525" s="91"/>
      <c r="H525" s="91"/>
      <c r="I525" s="91"/>
      <c r="J525" s="91"/>
      <c r="K525" s="91"/>
      <c r="L525" s="91"/>
      <c r="M525" s="91"/>
      <c r="N525" s="91"/>
      <c r="O525" s="91"/>
      <c r="P525" s="91" t="s">
        <v>87</v>
      </c>
      <c r="Q525" s="91">
        <v>159881.42857142858</v>
      </c>
      <c r="R525" s="91" t="s">
        <v>87</v>
      </c>
      <c r="S525" s="91"/>
      <c r="T525" s="92" t="s">
        <v>87</v>
      </c>
      <c r="U525" s="92" t="s">
        <v>87</v>
      </c>
      <c r="V525" s="92" t="s">
        <v>87</v>
      </c>
      <c r="W525" s="92">
        <v>160709.71428571429</v>
      </c>
      <c r="X525" s="92">
        <v>200304.28571428571</v>
      </c>
      <c r="Y525" s="92" t="s">
        <v>87</v>
      </c>
      <c r="Z525" s="90">
        <f t="shared" si="108"/>
        <v>3</v>
      </c>
      <c r="AA525" s="118" t="e">
        <v>#DIV/0!</v>
      </c>
      <c r="AB525" s="118" t="e">
        <v>#DIV/0!</v>
      </c>
      <c r="AC525" s="118" t="e">
        <v>#DIV/0!</v>
      </c>
      <c r="AD525" s="118">
        <v>1</v>
      </c>
      <c r="AE525" s="118">
        <v>0.5</v>
      </c>
      <c r="AF525" s="118">
        <v>0</v>
      </c>
      <c r="AG525" s="90">
        <f t="shared" si="106"/>
        <v>2</v>
      </c>
      <c r="AH525" s="91">
        <f t="shared" si="107"/>
        <v>160709.71428571429</v>
      </c>
      <c r="AI525" s="91" t="e">
        <f t="shared" si="98"/>
        <v>#VALUE!</v>
      </c>
      <c r="AJ525" s="91" t="e">
        <f t="shared" si="98"/>
        <v>#VALUE!</v>
      </c>
      <c r="AK525" s="91" t="e">
        <f t="shared" si="98"/>
        <v>#VALUE!</v>
      </c>
      <c r="AL525" s="91">
        <f t="shared" si="97"/>
        <v>1</v>
      </c>
      <c r="AM525" s="91">
        <f t="shared" si="97"/>
        <v>1.2463732301718804</v>
      </c>
      <c r="AN525" s="91" t="e">
        <f t="shared" si="97"/>
        <v>#VALUE!</v>
      </c>
      <c r="AO525" s="91">
        <f t="shared" si="99"/>
        <v>361014</v>
      </c>
      <c r="AP525" s="91" t="e">
        <f t="shared" si="100"/>
        <v>#VALUE!</v>
      </c>
      <c r="AQ525" s="91" t="e">
        <f t="shared" si="101"/>
        <v>#VALUE!</v>
      </c>
      <c r="AR525" s="91" t="e">
        <f t="shared" si="102"/>
        <v>#VALUE!</v>
      </c>
      <c r="AS525" s="91">
        <f t="shared" si="103"/>
        <v>0.44516200004906814</v>
      </c>
      <c r="AT525" s="91">
        <f t="shared" si="104"/>
        <v>0.55483799995093186</v>
      </c>
      <c r="AU525" s="91" t="e">
        <f t="shared" si="105"/>
        <v>#VALUE!</v>
      </c>
    </row>
    <row r="526" spans="1:47" x14ac:dyDescent="0.3">
      <c r="A526" s="90">
        <v>203</v>
      </c>
      <c r="B526" s="91" t="s">
        <v>4143</v>
      </c>
      <c r="C526" s="91"/>
      <c r="D526" s="91"/>
      <c r="E526" s="91">
        <v>6.6740000000000004</v>
      </c>
      <c r="F526" s="91"/>
      <c r="G526" s="91"/>
      <c r="H526" s="91"/>
      <c r="I526" s="91"/>
      <c r="J526" s="91"/>
      <c r="K526" s="91"/>
      <c r="L526" s="91"/>
      <c r="M526" s="91"/>
      <c r="N526" s="91"/>
      <c r="O526" s="91"/>
      <c r="P526" s="91" t="s">
        <v>87</v>
      </c>
      <c r="Q526" s="91">
        <v>8107401.1428571437</v>
      </c>
      <c r="R526" s="91"/>
      <c r="S526" s="91"/>
      <c r="T526" s="92" t="s">
        <v>87</v>
      </c>
      <c r="U526" s="92" t="s">
        <v>87</v>
      </c>
      <c r="V526" s="92" t="s">
        <v>87</v>
      </c>
      <c r="W526" s="92">
        <v>915577.14285714284</v>
      </c>
      <c r="X526" s="92">
        <v>96773.428571428565</v>
      </c>
      <c r="Y526" s="92" t="s">
        <v>87</v>
      </c>
      <c r="Z526" s="90">
        <f t="shared" si="108"/>
        <v>3</v>
      </c>
      <c r="AA526" s="118" t="e">
        <v>#DIV/0!</v>
      </c>
      <c r="AB526" s="118" t="e">
        <v>#DIV/0!</v>
      </c>
      <c r="AC526" s="118" t="e">
        <v>#DIV/0!</v>
      </c>
      <c r="AD526" s="118">
        <v>1</v>
      </c>
      <c r="AE526" s="118">
        <v>0.5</v>
      </c>
      <c r="AF526" s="118">
        <v>0</v>
      </c>
      <c r="AG526" s="90">
        <f t="shared" si="106"/>
        <v>2</v>
      </c>
      <c r="AH526" s="91">
        <f t="shared" si="107"/>
        <v>96773.428571428565</v>
      </c>
      <c r="AI526" s="91" t="e">
        <f t="shared" si="98"/>
        <v>#VALUE!</v>
      </c>
      <c r="AJ526" s="91" t="e">
        <f t="shared" si="98"/>
        <v>#VALUE!</v>
      </c>
      <c r="AK526" s="91" t="e">
        <f t="shared" si="98"/>
        <v>#VALUE!</v>
      </c>
      <c r="AL526" s="91">
        <f t="shared" si="97"/>
        <v>9.4610385967812896</v>
      </c>
      <c r="AM526" s="91">
        <f t="shared" si="97"/>
        <v>1</v>
      </c>
      <c r="AN526" s="91" t="e">
        <f t="shared" si="97"/>
        <v>#VALUE!</v>
      </c>
      <c r="AO526" s="91">
        <f t="shared" si="99"/>
        <v>1012350.5714285714</v>
      </c>
      <c r="AP526" s="91" t="e">
        <f t="shared" si="100"/>
        <v>#VALUE!</v>
      </c>
      <c r="AQ526" s="91" t="e">
        <f t="shared" si="101"/>
        <v>#VALUE!</v>
      </c>
      <c r="AR526" s="91" t="e">
        <f t="shared" si="102"/>
        <v>#VALUE!</v>
      </c>
      <c r="AS526" s="91">
        <f t="shared" si="103"/>
        <v>0.90440719716800533</v>
      </c>
      <c r="AT526" s="91">
        <f t="shared" si="104"/>
        <v>9.5592802831994672E-2</v>
      </c>
      <c r="AU526" s="91" t="e">
        <f t="shared" si="105"/>
        <v>#VALUE!</v>
      </c>
    </row>
    <row r="527" spans="1:47" x14ac:dyDescent="0.3">
      <c r="A527" s="90">
        <v>204</v>
      </c>
      <c r="B527" s="91" t="s">
        <v>4144</v>
      </c>
      <c r="C527" s="91"/>
      <c r="D527" s="91"/>
      <c r="E527" s="91">
        <v>6.694</v>
      </c>
      <c r="F527" s="91"/>
      <c r="G527" s="91"/>
      <c r="H527" s="91"/>
      <c r="I527" s="91"/>
      <c r="J527" s="91"/>
      <c r="K527" s="91"/>
      <c r="L527" s="91"/>
      <c r="M527" s="91"/>
      <c r="N527" s="91"/>
      <c r="O527" s="91"/>
      <c r="P527" s="91" t="s">
        <v>87</v>
      </c>
      <c r="Q527" s="91">
        <v>12254.142857142859</v>
      </c>
      <c r="R527" s="91" t="s">
        <v>87</v>
      </c>
      <c r="S527" s="91"/>
      <c r="T527" s="92">
        <v>52014.714285714283</v>
      </c>
      <c r="U527" s="92" t="s">
        <v>87</v>
      </c>
      <c r="V527" s="92" t="s">
        <v>87</v>
      </c>
      <c r="W527" s="92">
        <v>53028.428571428572</v>
      </c>
      <c r="X527" s="92">
        <v>59563</v>
      </c>
      <c r="Y527" s="92" t="s">
        <v>87</v>
      </c>
      <c r="Z527" s="90">
        <f t="shared" si="108"/>
        <v>4</v>
      </c>
      <c r="AA527" s="118">
        <v>1</v>
      </c>
      <c r="AB527" s="118">
        <v>0</v>
      </c>
      <c r="AC527" s="118">
        <v>0</v>
      </c>
      <c r="AD527" s="118">
        <v>0.5</v>
      </c>
      <c r="AE527" s="118">
        <v>0.33333333333333331</v>
      </c>
      <c r="AF527" s="118">
        <v>0</v>
      </c>
      <c r="AG527" s="90">
        <f t="shared" si="106"/>
        <v>3</v>
      </c>
      <c r="AH527" s="91">
        <f t="shared" si="107"/>
        <v>52014.714285714283</v>
      </c>
      <c r="AI527" s="91">
        <f t="shared" si="98"/>
        <v>1</v>
      </c>
      <c r="AJ527" s="91" t="e">
        <f t="shared" si="98"/>
        <v>#VALUE!</v>
      </c>
      <c r="AK527" s="91" t="e">
        <f t="shared" si="98"/>
        <v>#VALUE!</v>
      </c>
      <c r="AL527" s="91">
        <f t="shared" si="97"/>
        <v>1.0194889907526168</v>
      </c>
      <c r="AM527" s="91">
        <f t="shared" si="97"/>
        <v>1.145118276971077</v>
      </c>
      <c r="AN527" s="91" t="e">
        <f t="shared" si="97"/>
        <v>#VALUE!</v>
      </c>
      <c r="AO527" s="91">
        <f t="shared" si="99"/>
        <v>164606.14285714284</v>
      </c>
      <c r="AP527" s="91">
        <f t="shared" si="100"/>
        <v>0.31599497675403543</v>
      </c>
      <c r="AQ527" s="91" t="e">
        <f t="shared" si="101"/>
        <v>#VALUE!</v>
      </c>
      <c r="AR527" s="91" t="e">
        <f t="shared" si="102"/>
        <v>#VALUE!</v>
      </c>
      <c r="AS527" s="91">
        <f t="shared" si="103"/>
        <v>0.32215339993386816</v>
      </c>
      <c r="AT527" s="91">
        <f t="shared" si="104"/>
        <v>0.36185162331209653</v>
      </c>
      <c r="AU527" s="91" t="e">
        <f t="shared" si="105"/>
        <v>#VALUE!</v>
      </c>
    </row>
    <row r="528" spans="1:47" x14ac:dyDescent="0.3">
      <c r="A528" s="90">
        <v>205</v>
      </c>
      <c r="B528" s="91" t="s">
        <v>4145</v>
      </c>
      <c r="C528" s="91"/>
      <c r="D528" s="91"/>
      <c r="E528" s="91">
        <v>6.7</v>
      </c>
      <c r="F528" s="91"/>
      <c r="G528" s="91"/>
      <c r="H528" s="91"/>
      <c r="I528" s="91"/>
      <c r="J528" s="91"/>
      <c r="K528" s="91"/>
      <c r="L528" s="91"/>
      <c r="M528" s="91"/>
      <c r="N528" s="91"/>
      <c r="O528" s="91"/>
      <c r="P528" s="91" t="s">
        <v>87</v>
      </c>
      <c r="Q528" s="91">
        <v>4505004.8571428573</v>
      </c>
      <c r="R528" s="91" t="s">
        <v>87</v>
      </c>
      <c r="S528" s="91"/>
      <c r="T528" s="92" t="s">
        <v>87</v>
      </c>
      <c r="U528" s="92" t="s">
        <v>87</v>
      </c>
      <c r="V528" s="92"/>
      <c r="W528" s="92">
        <v>394014.28571428574</v>
      </c>
      <c r="X528" s="92">
        <v>91164</v>
      </c>
      <c r="Y528" s="92" t="s">
        <v>87</v>
      </c>
      <c r="Z528" s="90">
        <f t="shared" si="108"/>
        <v>3</v>
      </c>
      <c r="AA528" s="118" t="e">
        <v>#DIV/0!</v>
      </c>
      <c r="AB528" s="118" t="e">
        <v>#DIV/0!</v>
      </c>
      <c r="AC528" s="118" t="e">
        <v>#DIV/0!</v>
      </c>
      <c r="AD528" s="118">
        <v>1</v>
      </c>
      <c r="AE528" s="118">
        <v>0.5</v>
      </c>
      <c r="AF528" s="118">
        <v>0</v>
      </c>
      <c r="AG528" s="90">
        <f t="shared" si="106"/>
        <v>2</v>
      </c>
      <c r="AH528" s="91">
        <f t="shared" si="107"/>
        <v>91164</v>
      </c>
      <c r="AI528" s="91" t="e">
        <f t="shared" si="98"/>
        <v>#VALUE!</v>
      </c>
      <c r="AJ528" s="91" t="e">
        <f t="shared" si="98"/>
        <v>#VALUE!</v>
      </c>
      <c r="AK528" s="91">
        <f t="shared" si="98"/>
        <v>0</v>
      </c>
      <c r="AL528" s="91">
        <f t="shared" si="97"/>
        <v>4.3220381478904581</v>
      </c>
      <c r="AM528" s="91">
        <f t="shared" si="97"/>
        <v>1</v>
      </c>
      <c r="AN528" s="91" t="e">
        <f t="shared" si="97"/>
        <v>#VALUE!</v>
      </c>
      <c r="AO528" s="91">
        <f t="shared" si="99"/>
        <v>485178.28571428574</v>
      </c>
      <c r="AP528" s="91" t="e">
        <f t="shared" si="100"/>
        <v>#VALUE!</v>
      </c>
      <c r="AQ528" s="91" t="e">
        <f t="shared" si="101"/>
        <v>#VALUE!</v>
      </c>
      <c r="AR528" s="91">
        <f t="shared" si="102"/>
        <v>0</v>
      </c>
      <c r="AS528" s="91">
        <f t="shared" si="103"/>
        <v>0.81210206086245762</v>
      </c>
      <c r="AT528" s="91">
        <f t="shared" si="104"/>
        <v>0.18789793913754235</v>
      </c>
      <c r="AU528" s="91" t="e">
        <f t="shared" si="105"/>
        <v>#VALUE!</v>
      </c>
    </row>
    <row r="529" spans="1:47" x14ac:dyDescent="0.3">
      <c r="A529" s="90">
        <v>206</v>
      </c>
      <c r="B529" s="91" t="s">
        <v>4146</v>
      </c>
      <c r="C529" s="91"/>
      <c r="D529" s="91"/>
      <c r="E529" s="91">
        <v>6.7030000000000003</v>
      </c>
      <c r="F529" s="91"/>
      <c r="G529" s="91"/>
      <c r="H529" s="91"/>
      <c r="I529" s="91"/>
      <c r="J529" s="91"/>
      <c r="K529" s="91"/>
      <c r="L529" s="91"/>
      <c r="M529" s="91"/>
      <c r="N529" s="91"/>
      <c r="O529" s="91"/>
      <c r="P529" s="91" t="s">
        <v>87</v>
      </c>
      <c r="Q529" s="91">
        <v>714371.42857142864</v>
      </c>
      <c r="R529" s="91" t="s">
        <v>87</v>
      </c>
      <c r="S529" s="91"/>
      <c r="T529" s="92">
        <v>36206.571428571428</v>
      </c>
      <c r="U529" s="92" t="s">
        <v>87</v>
      </c>
      <c r="V529" s="92" t="s">
        <v>87</v>
      </c>
      <c r="W529" s="92">
        <v>301477.14285714284</v>
      </c>
      <c r="X529" s="92">
        <v>6750</v>
      </c>
      <c r="Y529" s="92" t="s">
        <v>87</v>
      </c>
      <c r="Z529" s="90">
        <f t="shared" si="108"/>
        <v>4</v>
      </c>
      <c r="AA529" s="118">
        <v>1</v>
      </c>
      <c r="AB529" s="118">
        <v>0</v>
      </c>
      <c r="AC529" s="118">
        <v>0</v>
      </c>
      <c r="AD529" s="118">
        <v>0.5</v>
      </c>
      <c r="AE529" s="118">
        <v>0.33333333333333331</v>
      </c>
      <c r="AF529" s="118">
        <v>0</v>
      </c>
      <c r="AG529" s="90">
        <f t="shared" si="106"/>
        <v>3</v>
      </c>
      <c r="AH529" s="91">
        <f t="shared" si="107"/>
        <v>6750</v>
      </c>
      <c r="AI529" s="91">
        <f t="shared" si="98"/>
        <v>5.3639365079365078</v>
      </c>
      <c r="AJ529" s="91" t="e">
        <f t="shared" si="98"/>
        <v>#VALUE!</v>
      </c>
      <c r="AK529" s="91" t="e">
        <f t="shared" si="98"/>
        <v>#VALUE!</v>
      </c>
      <c r="AL529" s="91">
        <f t="shared" si="97"/>
        <v>44.663280423280419</v>
      </c>
      <c r="AM529" s="91">
        <f t="shared" si="97"/>
        <v>1</v>
      </c>
      <c r="AN529" s="91" t="e">
        <f t="shared" si="97"/>
        <v>#VALUE!</v>
      </c>
      <c r="AO529" s="91">
        <f t="shared" si="99"/>
        <v>344433.71428571426</v>
      </c>
      <c r="AP529" s="91">
        <f t="shared" si="100"/>
        <v>0.10511912721336389</v>
      </c>
      <c r="AQ529" s="91" t="e">
        <f t="shared" si="101"/>
        <v>#VALUE!</v>
      </c>
      <c r="AR529" s="91" t="e">
        <f t="shared" si="102"/>
        <v>#VALUE!</v>
      </c>
      <c r="AS529" s="91">
        <f t="shared" si="103"/>
        <v>0.87528348809391487</v>
      </c>
      <c r="AT529" s="91">
        <f t="shared" si="104"/>
        <v>1.9597384692721306E-2</v>
      </c>
      <c r="AU529" s="91" t="e">
        <f t="shared" si="105"/>
        <v>#VALUE!</v>
      </c>
    </row>
    <row r="530" spans="1:47" x14ac:dyDescent="0.3">
      <c r="A530" s="90">
        <v>207</v>
      </c>
      <c r="B530" s="91" t="s">
        <v>4147</v>
      </c>
      <c r="C530" s="91"/>
      <c r="D530" s="91"/>
      <c r="E530" s="91">
        <v>6.7110000000000003</v>
      </c>
      <c r="F530" s="91"/>
      <c r="G530" s="91"/>
      <c r="H530" s="91"/>
      <c r="I530" s="91"/>
      <c r="J530" s="91"/>
      <c r="K530" s="91"/>
      <c r="L530" s="91"/>
      <c r="M530" s="91"/>
      <c r="N530" s="91"/>
      <c r="O530" s="91"/>
      <c r="P530" s="91" t="s">
        <v>87</v>
      </c>
      <c r="Q530" s="91">
        <v>83557.14285714287</v>
      </c>
      <c r="R530" s="91">
        <v>11999</v>
      </c>
      <c r="S530" s="91"/>
      <c r="T530" s="92" t="s">
        <v>87</v>
      </c>
      <c r="U530" s="92" t="s">
        <v>87</v>
      </c>
      <c r="V530" s="92">
        <v>260.57142857142856</v>
      </c>
      <c r="W530" s="92">
        <v>367602.85714285716</v>
      </c>
      <c r="X530" s="92">
        <v>713805.42857142852</v>
      </c>
      <c r="Y530" s="92">
        <v>479.71428571428572</v>
      </c>
      <c r="Z530" s="90">
        <f t="shared" si="108"/>
        <v>6</v>
      </c>
      <c r="AA530" s="118" t="e">
        <v>#DIV/0!</v>
      </c>
      <c r="AB530" s="118" t="e">
        <v>#DIV/0!</v>
      </c>
      <c r="AC530" s="118">
        <v>1</v>
      </c>
      <c r="AD530" s="118">
        <v>0.5</v>
      </c>
      <c r="AE530" s="118">
        <v>0.33333333333333331</v>
      </c>
      <c r="AF530" s="118">
        <v>0.25</v>
      </c>
      <c r="AG530" s="90">
        <f t="shared" si="106"/>
        <v>4</v>
      </c>
      <c r="AH530" s="91">
        <f t="shared" si="107"/>
        <v>260.57142857142856</v>
      </c>
      <c r="AI530" s="91" t="e">
        <f t="shared" si="98"/>
        <v>#VALUE!</v>
      </c>
      <c r="AJ530" s="91" t="e">
        <f t="shared" si="98"/>
        <v>#VALUE!</v>
      </c>
      <c r="AK530" s="91">
        <f t="shared" si="98"/>
        <v>1</v>
      </c>
      <c r="AL530" s="91">
        <f t="shared" si="97"/>
        <v>1410.7565789473686</v>
      </c>
      <c r="AM530" s="91">
        <f t="shared" si="97"/>
        <v>2739.3848684210525</v>
      </c>
      <c r="AN530" s="91">
        <f t="shared" si="97"/>
        <v>1.8410087719298247</v>
      </c>
      <c r="AO530" s="91">
        <f t="shared" si="99"/>
        <v>1082148.5714285714</v>
      </c>
      <c r="AP530" s="91" t="e">
        <f t="shared" si="100"/>
        <v>#VALUE!</v>
      </c>
      <c r="AQ530" s="91" t="e">
        <f t="shared" si="101"/>
        <v>#VALUE!</v>
      </c>
      <c r="AR530" s="91">
        <f t="shared" si="102"/>
        <v>2.4079080770530585E-4</v>
      </c>
      <c r="AS530" s="91">
        <f t="shared" si="103"/>
        <v>0.33969721612031095</v>
      </c>
      <c r="AT530" s="91">
        <f t="shared" si="104"/>
        <v>0.65961869508279825</v>
      </c>
      <c r="AU530" s="91">
        <f t="shared" si="105"/>
        <v>4.4329798918553567E-4</v>
      </c>
    </row>
    <row r="531" spans="1:47" x14ac:dyDescent="0.3">
      <c r="A531" s="90">
        <v>208</v>
      </c>
      <c r="B531" s="91" t="s">
        <v>4148</v>
      </c>
      <c r="C531" s="91"/>
      <c r="D531" s="91"/>
      <c r="E531" s="91">
        <v>6.72</v>
      </c>
      <c r="F531" s="91"/>
      <c r="G531" s="91"/>
      <c r="H531" s="91"/>
      <c r="I531" s="91"/>
      <c r="J531" s="91"/>
      <c r="K531" s="91"/>
      <c r="L531" s="91"/>
      <c r="M531" s="91"/>
      <c r="N531" s="91"/>
      <c r="O531" s="91"/>
      <c r="P531" s="91" t="s">
        <v>87</v>
      </c>
      <c r="Q531" s="91">
        <v>10248.571428571431</v>
      </c>
      <c r="R531" s="91">
        <v>16671</v>
      </c>
      <c r="S531" s="91"/>
      <c r="T531" s="92">
        <v>286401.71428571426</v>
      </c>
      <c r="U531" s="92">
        <v>42000.285714285717</v>
      </c>
      <c r="V531" s="92">
        <v>41807.714285714283</v>
      </c>
      <c r="W531" s="92" t="s">
        <v>87</v>
      </c>
      <c r="X531" s="92">
        <v>121764</v>
      </c>
      <c r="Y531" s="92">
        <v>22052.285714285714</v>
      </c>
      <c r="Z531" s="90">
        <f t="shared" si="108"/>
        <v>7</v>
      </c>
      <c r="AA531" s="118">
        <v>1</v>
      </c>
      <c r="AB531" s="118">
        <v>0.5</v>
      </c>
      <c r="AC531" s="118">
        <v>0.33333333333333331</v>
      </c>
      <c r="AD531" s="118">
        <v>0</v>
      </c>
      <c r="AE531" s="118">
        <v>0.25</v>
      </c>
      <c r="AF531" s="118">
        <v>0.2</v>
      </c>
      <c r="AG531" s="90">
        <f t="shared" si="106"/>
        <v>5</v>
      </c>
      <c r="AH531" s="91">
        <f t="shared" si="107"/>
        <v>22052.285714285714</v>
      </c>
      <c r="AI531" s="91">
        <f t="shared" si="98"/>
        <v>12.987393597035616</v>
      </c>
      <c r="AJ531" s="91">
        <f t="shared" si="98"/>
        <v>1.9045774328543852</v>
      </c>
      <c r="AK531" s="91">
        <f t="shared" si="98"/>
        <v>1.8958449399479158</v>
      </c>
      <c r="AL531" s="91" t="e">
        <f t="shared" si="97"/>
        <v>#VALUE!</v>
      </c>
      <c r="AM531" s="91">
        <f t="shared" si="97"/>
        <v>5.5216044983999071</v>
      </c>
      <c r="AN531" s="91">
        <f t="shared" si="97"/>
        <v>1</v>
      </c>
      <c r="AO531" s="91">
        <f t="shared" si="99"/>
        <v>514026</v>
      </c>
      <c r="AP531" s="91">
        <f t="shared" si="100"/>
        <v>0.5571735948876404</v>
      </c>
      <c r="AQ531" s="91">
        <f t="shared" si="101"/>
        <v>8.1708485007150833E-2</v>
      </c>
      <c r="AR531" s="91">
        <f t="shared" si="102"/>
        <v>8.1333851372720992E-2</v>
      </c>
      <c r="AS531" s="91" t="e">
        <f t="shared" si="103"/>
        <v>#VALUE!</v>
      </c>
      <c r="AT531" s="91">
        <f t="shared" si="104"/>
        <v>0.23688295922774336</v>
      </c>
      <c r="AU531" s="91">
        <f t="shared" si="105"/>
        <v>4.2901109504744336E-2</v>
      </c>
    </row>
    <row r="532" spans="1:47" x14ac:dyDescent="0.3">
      <c r="A532" s="90">
        <v>209</v>
      </c>
      <c r="B532" s="91" t="s">
        <v>4149</v>
      </c>
      <c r="C532" s="91"/>
      <c r="D532" s="91"/>
      <c r="E532" s="91">
        <v>6.7249999999999996</v>
      </c>
      <c r="F532" s="91"/>
      <c r="G532" s="91"/>
      <c r="H532" s="91"/>
      <c r="I532" s="91"/>
      <c r="J532" s="91"/>
      <c r="K532" s="91"/>
      <c r="L532" s="91"/>
      <c r="M532" s="91"/>
      <c r="N532" s="91"/>
      <c r="O532" s="91"/>
      <c r="P532" s="91" t="s">
        <v>87</v>
      </c>
      <c r="Q532" s="91">
        <v>618755.85714285716</v>
      </c>
      <c r="R532" s="91">
        <v>279588</v>
      </c>
      <c r="S532" s="91"/>
      <c r="T532" s="92">
        <v>1755230.4285714286</v>
      </c>
      <c r="U532" s="92">
        <v>348756.14285714284</v>
      </c>
      <c r="V532" s="92">
        <v>160574.71428571429</v>
      </c>
      <c r="W532" s="92">
        <v>1804033.5714285714</v>
      </c>
      <c r="X532" s="92">
        <v>1457577.857142857</v>
      </c>
      <c r="Y532" s="92">
        <v>287877.57142857142</v>
      </c>
      <c r="Z532" s="90">
        <f t="shared" si="108"/>
        <v>8</v>
      </c>
      <c r="AA532" s="118">
        <v>1</v>
      </c>
      <c r="AB532" s="118">
        <v>0.5</v>
      </c>
      <c r="AC532" s="118">
        <v>0.33333333333333331</v>
      </c>
      <c r="AD532" s="118">
        <v>0.25</v>
      </c>
      <c r="AE532" s="118">
        <v>0.2</v>
      </c>
      <c r="AF532" s="118">
        <v>0.16666666666666666</v>
      </c>
      <c r="AG532" s="90">
        <f t="shared" si="106"/>
        <v>6</v>
      </c>
      <c r="AH532" s="91">
        <f t="shared" si="107"/>
        <v>160574.71428571429</v>
      </c>
      <c r="AI532" s="91">
        <f t="shared" si="98"/>
        <v>10.930926680325937</v>
      </c>
      <c r="AJ532" s="91">
        <f t="shared" si="98"/>
        <v>2.1719244179167152</v>
      </c>
      <c r="AK532" s="91">
        <f t="shared" si="98"/>
        <v>1</v>
      </c>
      <c r="AL532" s="91">
        <f t="shared" si="97"/>
        <v>11.234854624860878</v>
      </c>
      <c r="AM532" s="91">
        <f t="shared" si="97"/>
        <v>9.0772564262475051</v>
      </c>
      <c r="AN532" s="91">
        <f t="shared" si="97"/>
        <v>1.7927951652234873</v>
      </c>
      <c r="AO532" s="91">
        <f t="shared" si="99"/>
        <v>5814050.2857142854</v>
      </c>
      <c r="AP532" s="91">
        <f t="shared" si="100"/>
        <v>0.30189460742783886</v>
      </c>
      <c r="AQ532" s="91">
        <f t="shared" si="101"/>
        <v>5.9985057871630776E-2</v>
      </c>
      <c r="AR532" s="91">
        <f t="shared" si="102"/>
        <v>2.761839103460504E-2</v>
      </c>
      <c r="AS532" s="91">
        <f t="shared" si="103"/>
        <v>0.31028860824634863</v>
      </c>
      <c r="AT532" s="91">
        <f t="shared" si="104"/>
        <v>0.25069921750148505</v>
      </c>
      <c r="AU532" s="91">
        <f t="shared" si="105"/>
        <v>4.951411791809162E-2</v>
      </c>
    </row>
    <row r="533" spans="1:47" x14ac:dyDescent="0.3">
      <c r="A533" s="90">
        <v>210</v>
      </c>
      <c r="B533" s="91" t="s">
        <v>4150</v>
      </c>
      <c r="C533" s="91"/>
      <c r="D533" s="91"/>
      <c r="E533" s="91">
        <v>6.73</v>
      </c>
      <c r="F533" s="91"/>
      <c r="G533" s="91"/>
      <c r="H533" s="91"/>
      <c r="I533" s="91"/>
      <c r="J533" s="91"/>
      <c r="K533" s="91"/>
      <c r="L533" s="91"/>
      <c r="M533" s="91"/>
      <c r="N533" s="91"/>
      <c r="O533" s="91"/>
      <c r="P533" s="91" t="s">
        <v>87</v>
      </c>
      <c r="Q533" s="91">
        <v>3144.2857142857147</v>
      </c>
      <c r="R533" s="91">
        <v>2622.5</v>
      </c>
      <c r="S533" s="91"/>
      <c r="T533" s="92">
        <v>4838.8571428571431</v>
      </c>
      <c r="U533" s="92" t="s">
        <v>87</v>
      </c>
      <c r="V533" s="92">
        <v>570.85714285714289</v>
      </c>
      <c r="W533" s="92">
        <v>5895.7142857142853</v>
      </c>
      <c r="X533" s="92" t="s">
        <v>87</v>
      </c>
      <c r="Y533" s="92">
        <v>4658.5714285714284</v>
      </c>
      <c r="Z533" s="90">
        <f t="shared" si="108"/>
        <v>6</v>
      </c>
      <c r="AA533" s="118">
        <v>1</v>
      </c>
      <c r="AB533" s="118">
        <v>0</v>
      </c>
      <c r="AC533" s="118">
        <v>0.5</v>
      </c>
      <c r="AD533" s="118">
        <v>0.33333333333333331</v>
      </c>
      <c r="AE533" s="118">
        <v>0</v>
      </c>
      <c r="AF533" s="118">
        <v>0.25</v>
      </c>
      <c r="AG533" s="90">
        <f t="shared" si="106"/>
        <v>4</v>
      </c>
      <c r="AH533" s="91">
        <f t="shared" si="107"/>
        <v>570.85714285714289</v>
      </c>
      <c r="AI533" s="91">
        <f t="shared" si="98"/>
        <v>8.476476476476476</v>
      </c>
      <c r="AJ533" s="91" t="e">
        <f t="shared" si="98"/>
        <v>#VALUE!</v>
      </c>
      <c r="AK533" s="91">
        <f t="shared" si="98"/>
        <v>1</v>
      </c>
      <c r="AL533" s="91">
        <f t="shared" si="97"/>
        <v>10.327827827827827</v>
      </c>
      <c r="AM533" s="91" t="e">
        <f t="shared" si="97"/>
        <v>#VALUE!</v>
      </c>
      <c r="AN533" s="91">
        <f t="shared" si="97"/>
        <v>8.1606606606606604</v>
      </c>
      <c r="AO533" s="91">
        <f t="shared" si="99"/>
        <v>15964</v>
      </c>
      <c r="AP533" s="91">
        <f t="shared" si="100"/>
        <v>0.30311057021154741</v>
      </c>
      <c r="AQ533" s="91" t="e">
        <f t="shared" si="101"/>
        <v>#VALUE!</v>
      </c>
      <c r="AR533" s="91">
        <f t="shared" si="102"/>
        <v>3.5759029244371264E-2</v>
      </c>
      <c r="AS533" s="91">
        <f t="shared" si="103"/>
        <v>0.3693130973261266</v>
      </c>
      <c r="AT533" s="91" t="e">
        <f t="shared" si="104"/>
        <v>#VALUE!</v>
      </c>
      <c r="AU533" s="91">
        <f t="shared" si="105"/>
        <v>0.29181730321795468</v>
      </c>
    </row>
    <row r="534" spans="1:47" x14ac:dyDescent="0.3">
      <c r="A534" s="90">
        <v>211</v>
      </c>
      <c r="B534" s="91" t="s">
        <v>4151</v>
      </c>
      <c r="C534" s="91"/>
      <c r="D534" s="91"/>
      <c r="E534" s="91">
        <v>6.7469999999999999</v>
      </c>
      <c r="F534" s="91"/>
      <c r="G534" s="91"/>
      <c r="H534" s="91"/>
      <c r="I534" s="91"/>
      <c r="J534" s="91"/>
      <c r="K534" s="91"/>
      <c r="L534" s="91"/>
      <c r="M534" s="91"/>
      <c r="N534" s="91"/>
      <c r="O534" s="91"/>
      <c r="P534" s="91" t="s">
        <v>87</v>
      </c>
      <c r="Q534" s="91">
        <v>101288.57142857143</v>
      </c>
      <c r="R534" s="91" t="s">
        <v>87</v>
      </c>
      <c r="S534" s="91"/>
      <c r="T534" s="92">
        <v>53924</v>
      </c>
      <c r="U534" s="92" t="s">
        <v>87</v>
      </c>
      <c r="V534" s="92" t="s">
        <v>87</v>
      </c>
      <c r="W534" s="92">
        <v>66845.428571428565</v>
      </c>
      <c r="X534" s="92">
        <v>243159.42857142858</v>
      </c>
      <c r="Y534" s="92" t="s">
        <v>87</v>
      </c>
      <c r="Z534" s="90">
        <f t="shared" si="108"/>
        <v>4</v>
      </c>
      <c r="AA534" s="118">
        <v>1</v>
      </c>
      <c r="AB534" s="118">
        <v>0</v>
      </c>
      <c r="AC534" s="118">
        <v>0</v>
      </c>
      <c r="AD534" s="118">
        <v>0.5</v>
      </c>
      <c r="AE534" s="118">
        <v>0.33333333333333331</v>
      </c>
      <c r="AF534" s="118">
        <v>0</v>
      </c>
      <c r="AG534" s="90">
        <f t="shared" si="106"/>
        <v>3</v>
      </c>
      <c r="AH534" s="91">
        <f t="shared" si="107"/>
        <v>53924</v>
      </c>
      <c r="AI534" s="91">
        <f t="shared" si="98"/>
        <v>1</v>
      </c>
      <c r="AJ534" s="91" t="e">
        <f t="shared" si="98"/>
        <v>#VALUE!</v>
      </c>
      <c r="AK534" s="91" t="e">
        <f t="shared" si="98"/>
        <v>#VALUE!</v>
      </c>
      <c r="AL534" s="91">
        <f t="shared" si="97"/>
        <v>1.2396229614165968</v>
      </c>
      <c r="AM534" s="91">
        <f t="shared" si="97"/>
        <v>4.5092988014878088</v>
      </c>
      <c r="AN534" s="91" t="e">
        <f t="shared" si="97"/>
        <v>#VALUE!</v>
      </c>
      <c r="AO534" s="91">
        <f t="shared" si="99"/>
        <v>363928.85714285716</v>
      </c>
      <c r="AP534" s="91">
        <f t="shared" si="100"/>
        <v>0.14817181694067363</v>
      </c>
      <c r="AQ534" s="91" t="e">
        <f t="shared" si="101"/>
        <v>#VALUE!</v>
      </c>
      <c r="AR534" s="91" t="e">
        <f t="shared" si="102"/>
        <v>#VALUE!</v>
      </c>
      <c r="AS534" s="91">
        <f t="shared" si="103"/>
        <v>0.18367718651447573</v>
      </c>
      <c r="AT534" s="91">
        <f t="shared" si="104"/>
        <v>0.66815099654485055</v>
      </c>
      <c r="AU534" s="91" t="e">
        <f t="shared" si="105"/>
        <v>#VALUE!</v>
      </c>
    </row>
    <row r="535" spans="1:47" x14ac:dyDescent="0.3">
      <c r="A535" s="90">
        <v>212</v>
      </c>
      <c r="B535" s="91" t="s">
        <v>4152</v>
      </c>
      <c r="C535" s="91"/>
      <c r="D535" s="91"/>
      <c r="E535" s="91">
        <v>6.7489999999999997</v>
      </c>
      <c r="F535" s="91"/>
      <c r="G535" s="91"/>
      <c r="H535" s="91"/>
      <c r="I535" s="91"/>
      <c r="J535" s="91"/>
      <c r="K535" s="91"/>
      <c r="L535" s="91"/>
      <c r="M535" s="91"/>
      <c r="N535" s="91"/>
      <c r="O535" s="91"/>
      <c r="P535" s="91" t="s">
        <v>87</v>
      </c>
      <c r="Q535" s="91">
        <v>767417.14285714296</v>
      </c>
      <c r="R535" s="91" t="s">
        <v>87</v>
      </c>
      <c r="S535" s="91"/>
      <c r="T535" s="92">
        <v>11806.285714285714</v>
      </c>
      <c r="U535" s="92" t="s">
        <v>87</v>
      </c>
      <c r="V535" s="92" t="s">
        <v>87</v>
      </c>
      <c r="W535" s="92">
        <v>302045.42857142858</v>
      </c>
      <c r="X535" s="92">
        <v>8179.4285714285716</v>
      </c>
      <c r="Y535" s="92" t="s">
        <v>87</v>
      </c>
      <c r="Z535" s="90">
        <f t="shared" si="108"/>
        <v>4</v>
      </c>
      <c r="AA535" s="118">
        <v>1</v>
      </c>
      <c r="AB535" s="118">
        <v>0</v>
      </c>
      <c r="AC535" s="118">
        <v>0</v>
      </c>
      <c r="AD535" s="118">
        <v>0.5</v>
      </c>
      <c r="AE535" s="118">
        <v>0.33333333333333331</v>
      </c>
      <c r="AF535" s="118">
        <v>0</v>
      </c>
      <c r="AG535" s="90">
        <f t="shared" si="106"/>
        <v>3</v>
      </c>
      <c r="AH535" s="91">
        <f t="shared" si="107"/>
        <v>8179.4285714285716</v>
      </c>
      <c r="AI535" s="91">
        <f t="shared" si="98"/>
        <v>1.4434120441525777</v>
      </c>
      <c r="AJ535" s="91" t="e">
        <f t="shared" si="98"/>
        <v>#VALUE!</v>
      </c>
      <c r="AK535" s="91" t="e">
        <f t="shared" si="98"/>
        <v>#VALUE!</v>
      </c>
      <c r="AL535" s="91">
        <f t="shared" si="97"/>
        <v>36.927448651669692</v>
      </c>
      <c r="AM535" s="91">
        <f t="shared" si="97"/>
        <v>1</v>
      </c>
      <c r="AN535" s="91" t="e">
        <f t="shared" si="97"/>
        <v>#VALUE!</v>
      </c>
      <c r="AO535" s="91">
        <f t="shared" si="99"/>
        <v>322031.1428571429</v>
      </c>
      <c r="AP535" s="91">
        <f t="shared" si="100"/>
        <v>3.6661937754023786E-2</v>
      </c>
      <c r="AQ535" s="91" t="e">
        <f t="shared" si="101"/>
        <v>#VALUE!</v>
      </c>
      <c r="AR535" s="91" t="e">
        <f t="shared" si="102"/>
        <v>#VALUE!</v>
      </c>
      <c r="AS535" s="91">
        <f t="shared" si="103"/>
        <v>0.93793856672247311</v>
      </c>
      <c r="AT535" s="91">
        <f t="shared" si="104"/>
        <v>2.5399495523503048E-2</v>
      </c>
      <c r="AU535" s="91" t="e">
        <f t="shared" si="105"/>
        <v>#VALUE!</v>
      </c>
    </row>
    <row r="536" spans="1:47" x14ac:dyDescent="0.3">
      <c r="A536" s="90">
        <v>213</v>
      </c>
      <c r="B536" s="91" t="s">
        <v>4153</v>
      </c>
      <c r="C536" s="91"/>
      <c r="D536" s="91"/>
      <c r="E536" s="91">
        <v>6.7619999999999996</v>
      </c>
      <c r="F536" s="91"/>
      <c r="G536" s="91"/>
      <c r="H536" s="91"/>
      <c r="I536" s="91"/>
      <c r="J536" s="91"/>
      <c r="K536" s="91"/>
      <c r="L536" s="91"/>
      <c r="M536" s="91"/>
      <c r="N536" s="91"/>
      <c r="O536" s="91"/>
      <c r="P536" s="91" t="s">
        <v>87</v>
      </c>
      <c r="Q536" s="91">
        <v>313322.85714285716</v>
      </c>
      <c r="R536" s="91" t="s">
        <v>87</v>
      </c>
      <c r="S536" s="91"/>
      <c r="T536" s="92" t="s">
        <v>87</v>
      </c>
      <c r="U536" s="92" t="s">
        <v>87</v>
      </c>
      <c r="V536" s="92" t="s">
        <v>87</v>
      </c>
      <c r="W536" s="92">
        <v>132767.14285714287</v>
      </c>
      <c r="X536" s="92">
        <v>14863.142857142857</v>
      </c>
      <c r="Y536" s="92" t="s">
        <v>87</v>
      </c>
      <c r="Z536" s="90">
        <f t="shared" si="108"/>
        <v>3</v>
      </c>
      <c r="AA536" s="118" t="e">
        <v>#DIV/0!</v>
      </c>
      <c r="AB536" s="118" t="e">
        <v>#DIV/0!</v>
      </c>
      <c r="AC536" s="118" t="e">
        <v>#DIV/0!</v>
      </c>
      <c r="AD536" s="118">
        <v>1</v>
      </c>
      <c r="AE536" s="118">
        <v>0.5</v>
      </c>
      <c r="AF536" s="118">
        <v>0</v>
      </c>
      <c r="AG536" s="90">
        <f t="shared" si="106"/>
        <v>2</v>
      </c>
      <c r="AH536" s="91">
        <f t="shared" si="107"/>
        <v>14863.142857142857</v>
      </c>
      <c r="AI536" s="91" t="e">
        <f t="shared" si="98"/>
        <v>#VALUE!</v>
      </c>
      <c r="AJ536" s="91" t="e">
        <f t="shared" si="98"/>
        <v>#VALUE!</v>
      </c>
      <c r="AK536" s="91" t="e">
        <f t="shared" si="98"/>
        <v>#VALUE!</v>
      </c>
      <c r="AL536" s="91">
        <f t="shared" si="97"/>
        <v>8.9326425866477006</v>
      </c>
      <c r="AM536" s="91">
        <f t="shared" si="97"/>
        <v>1</v>
      </c>
      <c r="AN536" s="91" t="e">
        <f t="shared" si="97"/>
        <v>#VALUE!</v>
      </c>
      <c r="AO536" s="91">
        <f t="shared" si="99"/>
        <v>147630.28571428574</v>
      </c>
      <c r="AP536" s="91" t="e">
        <f t="shared" si="100"/>
        <v>#VALUE!</v>
      </c>
      <c r="AQ536" s="91" t="e">
        <f t="shared" si="101"/>
        <v>#VALUE!</v>
      </c>
      <c r="AR536" s="91" t="e">
        <f t="shared" si="102"/>
        <v>#VALUE!</v>
      </c>
      <c r="AS536" s="91">
        <f t="shared" si="103"/>
        <v>0.8993218580779011</v>
      </c>
      <c r="AT536" s="91">
        <f t="shared" si="104"/>
        <v>0.10067814192209881</v>
      </c>
      <c r="AU536" s="91" t="e">
        <f t="shared" si="105"/>
        <v>#VALUE!</v>
      </c>
    </row>
    <row r="537" spans="1:47" x14ac:dyDescent="0.3">
      <c r="A537" s="90">
        <v>214</v>
      </c>
      <c r="B537" s="91" t="s">
        <v>4154</v>
      </c>
      <c r="C537" s="91"/>
      <c r="D537" s="91"/>
      <c r="E537" s="91">
        <v>6.7640000000000002</v>
      </c>
      <c r="F537" s="91"/>
      <c r="G537" s="91"/>
      <c r="H537" s="91"/>
      <c r="I537" s="91"/>
      <c r="J537" s="91"/>
      <c r="K537" s="91"/>
      <c r="L537" s="91"/>
      <c r="M537" s="91"/>
      <c r="N537" s="91"/>
      <c r="O537" s="91"/>
      <c r="P537" s="91" t="s">
        <v>87</v>
      </c>
      <c r="Q537" s="91" t="s">
        <v>87</v>
      </c>
      <c r="R537" s="91"/>
      <c r="S537" s="91"/>
      <c r="T537" s="92" t="s">
        <v>87</v>
      </c>
      <c r="U537" s="92" t="s">
        <v>87</v>
      </c>
      <c r="V537" s="92" t="s">
        <v>87</v>
      </c>
      <c r="W537" s="92">
        <v>238904.42857142858</v>
      </c>
      <c r="X537" s="92" t="s">
        <v>87</v>
      </c>
      <c r="Y537" s="92"/>
      <c r="Z537" s="90">
        <f t="shared" si="108"/>
        <v>1</v>
      </c>
      <c r="AA537" s="118" t="e">
        <v>#DIV/0!</v>
      </c>
      <c r="AB537" s="118" t="e">
        <v>#DIV/0!</v>
      </c>
      <c r="AC537" s="118" t="e">
        <v>#DIV/0!</v>
      </c>
      <c r="AD537" s="118">
        <v>1</v>
      </c>
      <c r="AE537" s="118">
        <v>0</v>
      </c>
      <c r="AF537" s="118">
        <v>0</v>
      </c>
      <c r="AG537" s="90">
        <f t="shared" si="106"/>
        <v>1</v>
      </c>
      <c r="AH537" s="91">
        <f t="shared" si="107"/>
        <v>238904.42857142858</v>
      </c>
      <c r="AI537" s="91" t="e">
        <f t="shared" si="98"/>
        <v>#VALUE!</v>
      </c>
      <c r="AJ537" s="91" t="e">
        <f t="shared" si="98"/>
        <v>#VALUE!</v>
      </c>
      <c r="AK537" s="91" t="e">
        <f t="shared" si="98"/>
        <v>#VALUE!</v>
      </c>
      <c r="AL537" s="91">
        <f t="shared" si="97"/>
        <v>1</v>
      </c>
      <c r="AM537" s="91" t="e">
        <f t="shared" si="97"/>
        <v>#VALUE!</v>
      </c>
      <c r="AN537" s="91">
        <f t="shared" si="97"/>
        <v>0</v>
      </c>
      <c r="AO537" s="91">
        <f t="shared" si="99"/>
        <v>238904.42857142858</v>
      </c>
      <c r="AP537" s="91" t="e">
        <f t="shared" si="100"/>
        <v>#VALUE!</v>
      </c>
      <c r="AQ537" s="91" t="e">
        <f t="shared" si="101"/>
        <v>#VALUE!</v>
      </c>
      <c r="AR537" s="91" t="e">
        <f t="shared" si="102"/>
        <v>#VALUE!</v>
      </c>
      <c r="AS537" s="91">
        <f t="shared" si="103"/>
        <v>1</v>
      </c>
      <c r="AT537" s="91" t="e">
        <f t="shared" si="104"/>
        <v>#VALUE!</v>
      </c>
      <c r="AU537" s="91">
        <f t="shared" si="105"/>
        <v>0</v>
      </c>
    </row>
    <row r="538" spans="1:47" x14ac:dyDescent="0.3">
      <c r="A538" s="90">
        <v>215</v>
      </c>
      <c r="B538" s="91" t="s">
        <v>4155</v>
      </c>
      <c r="C538" s="91"/>
      <c r="D538" s="91"/>
      <c r="E538" s="91">
        <v>6.7880000000000003</v>
      </c>
      <c r="F538" s="91"/>
      <c r="G538" s="91"/>
      <c r="H538" s="91"/>
      <c r="I538" s="91"/>
      <c r="J538" s="91"/>
      <c r="K538" s="91"/>
      <c r="L538" s="91"/>
      <c r="M538" s="91"/>
      <c r="N538" s="91"/>
      <c r="O538" s="91"/>
      <c r="P538" s="91" t="s">
        <v>87</v>
      </c>
      <c r="Q538" s="91">
        <v>18570520</v>
      </c>
      <c r="R538" s="91">
        <v>29651.5</v>
      </c>
      <c r="S538" s="91"/>
      <c r="T538" s="92">
        <v>4934</v>
      </c>
      <c r="U538" s="92" t="s">
        <v>87</v>
      </c>
      <c r="V538" s="92">
        <v>19210.857142857141</v>
      </c>
      <c r="W538" s="92">
        <v>5755543.1428571427</v>
      </c>
      <c r="X538" s="92" t="s">
        <v>87</v>
      </c>
      <c r="Y538" s="92" t="s">
        <v>87</v>
      </c>
      <c r="Z538" s="90">
        <f t="shared" si="108"/>
        <v>5</v>
      </c>
      <c r="AA538" s="118">
        <v>1</v>
      </c>
      <c r="AB538" s="118">
        <v>0</v>
      </c>
      <c r="AC538" s="118">
        <v>0.5</v>
      </c>
      <c r="AD538" s="118">
        <v>0.33333333333333331</v>
      </c>
      <c r="AE538" s="118">
        <v>0</v>
      </c>
      <c r="AF538" s="118">
        <v>0</v>
      </c>
      <c r="AG538" s="90">
        <f t="shared" si="106"/>
        <v>3</v>
      </c>
      <c r="AH538" s="91">
        <f t="shared" si="107"/>
        <v>4934</v>
      </c>
      <c r="AI538" s="91">
        <f t="shared" si="98"/>
        <v>1</v>
      </c>
      <c r="AJ538" s="91" t="e">
        <f t="shared" si="98"/>
        <v>#VALUE!</v>
      </c>
      <c r="AK538" s="91">
        <f t="shared" si="98"/>
        <v>3.893566506456656</v>
      </c>
      <c r="AL538" s="91">
        <f t="shared" si="97"/>
        <v>1166.506514563669</v>
      </c>
      <c r="AM538" s="91" t="e">
        <f t="shared" si="97"/>
        <v>#VALUE!</v>
      </c>
      <c r="AN538" s="91" t="e">
        <f t="shared" si="97"/>
        <v>#VALUE!</v>
      </c>
      <c r="AO538" s="91">
        <f t="shared" si="99"/>
        <v>5779688</v>
      </c>
      <c r="AP538" s="91">
        <f t="shared" si="100"/>
        <v>8.5367929895177738E-4</v>
      </c>
      <c r="AQ538" s="91" t="e">
        <f t="shared" si="101"/>
        <v>#VALUE!</v>
      </c>
      <c r="AR538" s="91">
        <f t="shared" si="102"/>
        <v>3.3238571256540392E-3</v>
      </c>
      <c r="AS538" s="91">
        <f t="shared" si="103"/>
        <v>0.99582246357539417</v>
      </c>
      <c r="AT538" s="91" t="e">
        <f t="shared" si="104"/>
        <v>#VALUE!</v>
      </c>
      <c r="AU538" s="91" t="e">
        <f t="shared" si="105"/>
        <v>#VALUE!</v>
      </c>
    </row>
    <row r="539" spans="1:47" x14ac:dyDescent="0.3">
      <c r="A539" s="90">
        <v>216</v>
      </c>
      <c r="B539" s="91" t="s">
        <v>4156</v>
      </c>
      <c r="C539" s="91"/>
      <c r="D539" s="91"/>
      <c r="E539" s="91">
        <v>6.7949999999999999</v>
      </c>
      <c r="F539" s="91"/>
      <c r="G539" s="91"/>
      <c r="H539" s="91"/>
      <c r="I539" s="91"/>
      <c r="J539" s="91"/>
      <c r="K539" s="91"/>
      <c r="L539" s="91"/>
      <c r="M539" s="91"/>
      <c r="N539" s="91"/>
      <c r="O539" s="91"/>
      <c r="P539" s="91" t="s">
        <v>87</v>
      </c>
      <c r="Q539" s="91">
        <v>247677.14285714287</v>
      </c>
      <c r="R539" s="91">
        <v>5486</v>
      </c>
      <c r="S539" s="91"/>
      <c r="T539" s="92" t="s">
        <v>87</v>
      </c>
      <c r="U539" s="92" t="s">
        <v>87</v>
      </c>
      <c r="V539" s="92" t="s">
        <v>87</v>
      </c>
      <c r="W539" s="92">
        <v>66609.428571428565</v>
      </c>
      <c r="X539" s="92" t="s">
        <v>87</v>
      </c>
      <c r="Y539" s="92" t="s">
        <v>87</v>
      </c>
      <c r="Z539" s="90">
        <f t="shared" si="108"/>
        <v>3</v>
      </c>
      <c r="AA539" s="118" t="e">
        <v>#DIV/0!</v>
      </c>
      <c r="AB539" s="118" t="e">
        <v>#DIV/0!</v>
      </c>
      <c r="AC539" s="118" t="e">
        <v>#DIV/0!</v>
      </c>
      <c r="AD539" s="118">
        <v>1</v>
      </c>
      <c r="AE539" s="118">
        <v>0</v>
      </c>
      <c r="AF539" s="118">
        <v>0</v>
      </c>
      <c r="AG539" s="90">
        <f t="shared" si="106"/>
        <v>1</v>
      </c>
      <c r="AH539" s="91">
        <f t="shared" si="107"/>
        <v>66609.428571428565</v>
      </c>
      <c r="AI539" s="91" t="e">
        <f t="shared" si="98"/>
        <v>#VALUE!</v>
      </c>
      <c r="AJ539" s="91" t="e">
        <f t="shared" si="98"/>
        <v>#VALUE!</v>
      </c>
      <c r="AK539" s="91" t="e">
        <f t="shared" si="98"/>
        <v>#VALUE!</v>
      </c>
      <c r="AL539" s="91">
        <f t="shared" si="98"/>
        <v>1</v>
      </c>
      <c r="AM539" s="91" t="e">
        <f t="shared" si="98"/>
        <v>#VALUE!</v>
      </c>
      <c r="AN539" s="91" t="e">
        <f t="shared" si="98"/>
        <v>#VALUE!</v>
      </c>
      <c r="AO539" s="91">
        <f t="shared" si="99"/>
        <v>66609.428571428565</v>
      </c>
      <c r="AP539" s="91" t="e">
        <f t="shared" si="100"/>
        <v>#VALUE!</v>
      </c>
      <c r="AQ539" s="91" t="e">
        <f t="shared" si="101"/>
        <v>#VALUE!</v>
      </c>
      <c r="AR539" s="91" t="e">
        <f t="shared" si="102"/>
        <v>#VALUE!</v>
      </c>
      <c r="AS539" s="91">
        <f t="shared" si="103"/>
        <v>1</v>
      </c>
      <c r="AT539" s="91" t="e">
        <f t="shared" si="104"/>
        <v>#VALUE!</v>
      </c>
      <c r="AU539" s="91" t="e">
        <f t="shared" si="105"/>
        <v>#VALUE!</v>
      </c>
    </row>
    <row r="540" spans="1:47" x14ac:dyDescent="0.3">
      <c r="A540" s="90">
        <v>217</v>
      </c>
      <c r="B540" s="91" t="s">
        <v>4157</v>
      </c>
      <c r="C540" s="91"/>
      <c r="D540" s="91"/>
      <c r="E540" s="91">
        <v>6.8</v>
      </c>
      <c r="F540" s="91"/>
      <c r="G540" s="91"/>
      <c r="H540" s="91"/>
      <c r="I540" s="91"/>
      <c r="J540" s="91"/>
      <c r="K540" s="91"/>
      <c r="L540" s="91"/>
      <c r="M540" s="91"/>
      <c r="N540" s="91"/>
      <c r="O540" s="91"/>
      <c r="P540" s="91" t="s">
        <v>87</v>
      </c>
      <c r="Q540" s="91" t="s">
        <v>87</v>
      </c>
      <c r="R540" s="91" t="s">
        <v>87</v>
      </c>
      <c r="S540" s="91"/>
      <c r="T540" s="92">
        <v>669029.42857142852</v>
      </c>
      <c r="U540" s="92" t="s">
        <v>87</v>
      </c>
      <c r="V540" s="92" t="s">
        <v>87</v>
      </c>
      <c r="W540" s="92" t="s">
        <v>87</v>
      </c>
      <c r="X540" s="92" t="s">
        <v>87</v>
      </c>
      <c r="Y540" s="92" t="s">
        <v>87</v>
      </c>
      <c r="Z540" s="90">
        <f t="shared" si="108"/>
        <v>1</v>
      </c>
      <c r="AA540" s="118">
        <v>1</v>
      </c>
      <c r="AB540" s="118">
        <v>0</v>
      </c>
      <c r="AC540" s="118">
        <v>0</v>
      </c>
      <c r="AD540" s="118">
        <v>0</v>
      </c>
      <c r="AE540" s="118">
        <v>0</v>
      </c>
      <c r="AF540" s="118">
        <v>0</v>
      </c>
      <c r="AG540" s="90">
        <f t="shared" si="106"/>
        <v>1</v>
      </c>
      <c r="AH540" s="91">
        <f t="shared" si="107"/>
        <v>669029.42857142852</v>
      </c>
      <c r="AI540" s="91">
        <f t="shared" ref="AI540:AN581" si="109">T540/$AH540</f>
        <v>1</v>
      </c>
      <c r="AJ540" s="91" t="e">
        <f t="shared" si="109"/>
        <v>#VALUE!</v>
      </c>
      <c r="AK540" s="91" t="e">
        <f t="shared" si="109"/>
        <v>#VALUE!</v>
      </c>
      <c r="AL540" s="91" t="e">
        <f t="shared" si="109"/>
        <v>#VALUE!</v>
      </c>
      <c r="AM540" s="91" t="e">
        <f t="shared" si="109"/>
        <v>#VALUE!</v>
      </c>
      <c r="AN540" s="91" t="e">
        <f t="shared" si="109"/>
        <v>#VALUE!</v>
      </c>
      <c r="AO540" s="91">
        <f t="shared" si="99"/>
        <v>669029.42857142852</v>
      </c>
      <c r="AP540" s="91">
        <f t="shared" si="100"/>
        <v>1</v>
      </c>
      <c r="AQ540" s="91" t="e">
        <f t="shared" si="101"/>
        <v>#VALUE!</v>
      </c>
      <c r="AR540" s="91" t="e">
        <f t="shared" si="102"/>
        <v>#VALUE!</v>
      </c>
      <c r="AS540" s="91" t="e">
        <f t="shared" si="103"/>
        <v>#VALUE!</v>
      </c>
      <c r="AT540" s="91" t="e">
        <f t="shared" si="104"/>
        <v>#VALUE!</v>
      </c>
      <c r="AU540" s="91" t="e">
        <f t="shared" si="105"/>
        <v>#VALUE!</v>
      </c>
    </row>
    <row r="541" spans="1:47" x14ac:dyDescent="0.3">
      <c r="A541" s="90">
        <v>218</v>
      </c>
      <c r="B541" s="91" t="s">
        <v>4158</v>
      </c>
      <c r="C541" s="91"/>
      <c r="D541" s="91"/>
      <c r="E541" s="91">
        <v>6.8040000000000003</v>
      </c>
      <c r="F541" s="91"/>
      <c r="G541" s="91"/>
      <c r="H541" s="91"/>
      <c r="I541" s="91"/>
      <c r="J541" s="91"/>
      <c r="K541" s="91"/>
      <c r="L541" s="91"/>
      <c r="M541" s="91"/>
      <c r="N541" s="91"/>
      <c r="O541" s="91"/>
      <c r="P541" s="91" t="s">
        <v>87</v>
      </c>
      <c r="Q541" s="91">
        <v>326580</v>
      </c>
      <c r="R541" s="91">
        <v>7517</v>
      </c>
      <c r="S541" s="91"/>
      <c r="T541" s="92" t="s">
        <v>87</v>
      </c>
      <c r="U541" s="92" t="s">
        <v>87</v>
      </c>
      <c r="V541" s="92" t="s">
        <v>87</v>
      </c>
      <c r="W541" s="92">
        <v>295518.57142857142</v>
      </c>
      <c r="X541" s="92">
        <v>14616.571428571429</v>
      </c>
      <c r="Y541" s="92" t="s">
        <v>87</v>
      </c>
      <c r="Z541" s="90">
        <f t="shared" si="108"/>
        <v>4</v>
      </c>
      <c r="AA541" s="118" t="e">
        <v>#DIV/0!</v>
      </c>
      <c r="AB541" s="118" t="e">
        <v>#DIV/0!</v>
      </c>
      <c r="AC541" s="118" t="e">
        <v>#DIV/0!</v>
      </c>
      <c r="AD541" s="118">
        <v>1</v>
      </c>
      <c r="AE541" s="118">
        <v>0.5</v>
      </c>
      <c r="AF541" s="118">
        <v>0</v>
      </c>
      <c r="AG541" s="90">
        <f t="shared" si="106"/>
        <v>2</v>
      </c>
      <c r="AH541" s="91">
        <f t="shared" si="107"/>
        <v>14616.571428571429</v>
      </c>
      <c r="AI541" s="91" t="e">
        <f t="shared" si="109"/>
        <v>#VALUE!</v>
      </c>
      <c r="AJ541" s="91" t="e">
        <f t="shared" si="109"/>
        <v>#VALUE!</v>
      </c>
      <c r="AK541" s="91" t="e">
        <f t="shared" si="109"/>
        <v>#VALUE!</v>
      </c>
      <c r="AL541" s="91">
        <f t="shared" si="109"/>
        <v>20.218049962860157</v>
      </c>
      <c r="AM541" s="91">
        <f t="shared" si="109"/>
        <v>1</v>
      </c>
      <c r="AN541" s="91" t="e">
        <f t="shared" si="109"/>
        <v>#VALUE!</v>
      </c>
      <c r="AO541" s="91">
        <f t="shared" si="99"/>
        <v>310135.14285714284</v>
      </c>
      <c r="AP541" s="91" t="e">
        <f t="shared" si="100"/>
        <v>#VALUE!</v>
      </c>
      <c r="AQ541" s="91" t="e">
        <f t="shared" si="101"/>
        <v>#VALUE!</v>
      </c>
      <c r="AR541" s="91" t="e">
        <f t="shared" si="102"/>
        <v>#VALUE!</v>
      </c>
      <c r="AS541" s="91">
        <f t="shared" si="103"/>
        <v>0.95287031552143631</v>
      </c>
      <c r="AT541" s="91">
        <f t="shared" si="104"/>
        <v>4.7129684478563728E-2</v>
      </c>
      <c r="AU541" s="91" t="e">
        <f t="shared" si="105"/>
        <v>#VALUE!</v>
      </c>
    </row>
    <row r="542" spans="1:47" x14ac:dyDescent="0.3">
      <c r="A542" s="90">
        <v>219</v>
      </c>
      <c r="B542" s="91" t="s">
        <v>4159</v>
      </c>
      <c r="C542" s="91"/>
      <c r="D542" s="91"/>
      <c r="E542" s="91">
        <v>6.8049999999999997</v>
      </c>
      <c r="F542" s="91"/>
      <c r="G542" s="91"/>
      <c r="H542" s="91"/>
      <c r="I542" s="91"/>
      <c r="J542" s="91"/>
      <c r="K542" s="91"/>
      <c r="L542" s="91"/>
      <c r="M542" s="91"/>
      <c r="N542" s="91"/>
      <c r="O542" s="91"/>
      <c r="P542" s="91" t="s">
        <v>87</v>
      </c>
      <c r="Q542" s="91">
        <v>12204.714285714286</v>
      </c>
      <c r="R542" s="91" t="s">
        <v>87</v>
      </c>
      <c r="S542" s="91"/>
      <c r="T542" s="92" t="s">
        <v>87</v>
      </c>
      <c r="U542" s="92" t="s">
        <v>87</v>
      </c>
      <c r="V542" s="92" t="s">
        <v>87</v>
      </c>
      <c r="W542" s="92" t="s">
        <v>87</v>
      </c>
      <c r="X542" s="92">
        <v>15907.571428571428</v>
      </c>
      <c r="Y542" s="92" t="s">
        <v>87</v>
      </c>
      <c r="Z542" s="90">
        <f t="shared" si="108"/>
        <v>2</v>
      </c>
      <c r="AA542" s="118" t="e">
        <v>#DIV/0!</v>
      </c>
      <c r="AB542" s="118" t="e">
        <v>#DIV/0!</v>
      </c>
      <c r="AC542" s="118" t="e">
        <v>#DIV/0!</v>
      </c>
      <c r="AD542" s="118" t="e">
        <v>#DIV/0!</v>
      </c>
      <c r="AE542" s="118">
        <v>1</v>
      </c>
      <c r="AF542" s="118">
        <v>0</v>
      </c>
      <c r="AG542" s="90">
        <f t="shared" si="106"/>
        <v>1</v>
      </c>
      <c r="AH542" s="91">
        <f t="shared" si="107"/>
        <v>15907.571428571428</v>
      </c>
      <c r="AI542" s="91" t="e">
        <f t="shared" si="109"/>
        <v>#VALUE!</v>
      </c>
      <c r="AJ542" s="91" t="e">
        <f t="shared" si="109"/>
        <v>#VALUE!</v>
      </c>
      <c r="AK542" s="91" t="e">
        <f t="shared" si="109"/>
        <v>#VALUE!</v>
      </c>
      <c r="AL542" s="91" t="e">
        <f t="shared" si="109"/>
        <v>#VALUE!</v>
      </c>
      <c r="AM542" s="91">
        <f t="shared" si="109"/>
        <v>1</v>
      </c>
      <c r="AN542" s="91" t="e">
        <f t="shared" si="109"/>
        <v>#VALUE!</v>
      </c>
      <c r="AO542" s="91">
        <f t="shared" si="99"/>
        <v>15907.571428571428</v>
      </c>
      <c r="AP542" s="91" t="e">
        <f t="shared" si="100"/>
        <v>#VALUE!</v>
      </c>
      <c r="AQ542" s="91" t="e">
        <f t="shared" si="101"/>
        <v>#VALUE!</v>
      </c>
      <c r="AR542" s="91" t="e">
        <f t="shared" si="102"/>
        <v>#VALUE!</v>
      </c>
      <c r="AS542" s="91" t="e">
        <f t="shared" si="103"/>
        <v>#VALUE!</v>
      </c>
      <c r="AT542" s="91">
        <f t="shared" si="104"/>
        <v>1</v>
      </c>
      <c r="AU542" s="91" t="e">
        <f t="shared" si="105"/>
        <v>#VALUE!</v>
      </c>
    </row>
    <row r="543" spans="1:47" x14ac:dyDescent="0.3">
      <c r="A543" s="90">
        <v>220</v>
      </c>
      <c r="B543" s="91" t="s">
        <v>4160</v>
      </c>
      <c r="C543" s="91"/>
      <c r="D543" s="91"/>
      <c r="E543" s="91">
        <v>6.8109999999999999</v>
      </c>
      <c r="F543" s="91"/>
      <c r="G543" s="91"/>
      <c r="H543" s="91"/>
      <c r="I543" s="91"/>
      <c r="J543" s="91"/>
      <c r="K543" s="91"/>
      <c r="L543" s="91"/>
      <c r="M543" s="91"/>
      <c r="N543" s="91"/>
      <c r="O543" s="91"/>
      <c r="P543" s="91" t="s">
        <v>87</v>
      </c>
      <c r="Q543" s="91" t="s">
        <v>87</v>
      </c>
      <c r="R543" s="91">
        <v>3158.5</v>
      </c>
      <c r="S543" s="91"/>
      <c r="T543" s="92">
        <v>46875.714285714283</v>
      </c>
      <c r="U543" s="92">
        <v>334</v>
      </c>
      <c r="V543" s="92">
        <v>493.14285714285717</v>
      </c>
      <c r="W543" s="92" t="s">
        <v>87</v>
      </c>
      <c r="X543" s="92">
        <v>36546.857142857145</v>
      </c>
      <c r="Y543" s="92" t="s">
        <v>87</v>
      </c>
      <c r="Z543" s="90">
        <f t="shared" si="108"/>
        <v>5</v>
      </c>
      <c r="AA543" s="118">
        <v>1</v>
      </c>
      <c r="AB543" s="118">
        <v>0.5</v>
      </c>
      <c r="AC543" s="118">
        <v>0.33333333333333331</v>
      </c>
      <c r="AD543" s="118">
        <v>0</v>
      </c>
      <c r="AE543" s="118">
        <v>0.25</v>
      </c>
      <c r="AF543" s="118">
        <v>0</v>
      </c>
      <c r="AG543" s="90">
        <f t="shared" si="106"/>
        <v>4</v>
      </c>
      <c r="AH543" s="91">
        <f t="shared" si="107"/>
        <v>334</v>
      </c>
      <c r="AI543" s="91">
        <f t="shared" si="109"/>
        <v>140.3464499572284</v>
      </c>
      <c r="AJ543" s="91">
        <f t="shared" si="109"/>
        <v>1</v>
      </c>
      <c r="AK543" s="91">
        <f t="shared" si="109"/>
        <v>1.476475620188195</v>
      </c>
      <c r="AL543" s="91" t="e">
        <f t="shared" si="109"/>
        <v>#VALUE!</v>
      </c>
      <c r="AM543" s="91">
        <f t="shared" si="109"/>
        <v>109.42172797262619</v>
      </c>
      <c r="AN543" s="91" t="e">
        <f t="shared" si="109"/>
        <v>#VALUE!</v>
      </c>
      <c r="AO543" s="91">
        <f t="shared" si="99"/>
        <v>84249.71428571429</v>
      </c>
      <c r="AP543" s="91">
        <f t="shared" si="100"/>
        <v>0.55639018699512333</v>
      </c>
      <c r="AQ543" s="91">
        <f t="shared" si="101"/>
        <v>3.9644051357528975E-3</v>
      </c>
      <c r="AR543" s="91">
        <f t="shared" si="102"/>
        <v>5.8533475314880255E-3</v>
      </c>
      <c r="AS543" s="91" t="e">
        <f t="shared" si="103"/>
        <v>#VALUE!</v>
      </c>
      <c r="AT543" s="91">
        <f t="shared" si="104"/>
        <v>0.43379206033763573</v>
      </c>
      <c r="AU543" s="91" t="e">
        <f t="shared" si="105"/>
        <v>#VALUE!</v>
      </c>
    </row>
    <row r="544" spans="1:47" x14ac:dyDescent="0.3">
      <c r="A544" s="90">
        <v>221</v>
      </c>
      <c r="B544" s="91" t="s">
        <v>4161</v>
      </c>
      <c r="C544" s="91"/>
      <c r="D544" s="91"/>
      <c r="E544" s="91">
        <v>6.8140000000000001</v>
      </c>
      <c r="F544" s="91"/>
      <c r="G544" s="91"/>
      <c r="H544" s="91"/>
      <c r="I544" s="91"/>
      <c r="J544" s="91"/>
      <c r="K544" s="91"/>
      <c r="L544" s="91"/>
      <c r="M544" s="91"/>
      <c r="N544" s="91"/>
      <c r="O544" s="91"/>
      <c r="P544" s="91">
        <v>991</v>
      </c>
      <c r="Q544" s="91" t="s">
        <v>87</v>
      </c>
      <c r="R544" s="91" t="s">
        <v>87</v>
      </c>
      <c r="S544" s="91"/>
      <c r="T544" s="92">
        <v>13441.428571428571</v>
      </c>
      <c r="U544" s="92" t="s">
        <v>87</v>
      </c>
      <c r="V544" s="92" t="s">
        <v>87</v>
      </c>
      <c r="W544" s="92" t="s">
        <v>87</v>
      </c>
      <c r="X544" s="92">
        <v>10347133.428571429</v>
      </c>
      <c r="Y544" s="92">
        <v>5037.4285714285716</v>
      </c>
      <c r="Z544" s="90">
        <f t="shared" si="108"/>
        <v>3</v>
      </c>
      <c r="AA544" s="118">
        <v>1</v>
      </c>
      <c r="AB544" s="118">
        <v>0</v>
      </c>
      <c r="AC544" s="118">
        <v>0</v>
      </c>
      <c r="AD544" s="118">
        <v>0</v>
      </c>
      <c r="AE544" s="118">
        <v>0.5</v>
      </c>
      <c r="AF544" s="118">
        <v>0.33333333333333331</v>
      </c>
      <c r="AG544" s="90">
        <f t="shared" si="106"/>
        <v>3</v>
      </c>
      <c r="AH544" s="91">
        <f t="shared" si="107"/>
        <v>5037.4285714285716</v>
      </c>
      <c r="AI544" s="91">
        <f t="shared" si="109"/>
        <v>2.6683114967954169</v>
      </c>
      <c r="AJ544" s="91" t="e">
        <f t="shared" si="109"/>
        <v>#VALUE!</v>
      </c>
      <c r="AK544" s="91" t="e">
        <f t="shared" si="109"/>
        <v>#VALUE!</v>
      </c>
      <c r="AL544" s="91" t="e">
        <f t="shared" si="109"/>
        <v>#VALUE!</v>
      </c>
      <c r="AM544" s="91">
        <f t="shared" si="109"/>
        <v>2054.0506494243095</v>
      </c>
      <c r="AN544" s="91">
        <f t="shared" si="109"/>
        <v>1</v>
      </c>
      <c r="AO544" s="91">
        <f t="shared" si="99"/>
        <v>10365612.285714287</v>
      </c>
      <c r="AP544" s="91">
        <f t="shared" si="100"/>
        <v>1.2967327159200545E-3</v>
      </c>
      <c r="AQ544" s="91" t="e">
        <f t="shared" si="101"/>
        <v>#VALUE!</v>
      </c>
      <c r="AR544" s="91" t="e">
        <f t="shared" si="102"/>
        <v>#VALUE!</v>
      </c>
      <c r="AS544" s="91" t="e">
        <f t="shared" si="103"/>
        <v>#VALUE!</v>
      </c>
      <c r="AT544" s="91">
        <f t="shared" si="104"/>
        <v>0.99821729227048894</v>
      </c>
      <c r="AU544" s="91">
        <f t="shared" si="105"/>
        <v>4.8597501359095506E-4</v>
      </c>
    </row>
    <row r="545" spans="1:47" x14ac:dyDescent="0.3">
      <c r="A545" s="90">
        <v>222</v>
      </c>
      <c r="B545" s="91" t="s">
        <v>4162</v>
      </c>
      <c r="C545" s="91"/>
      <c r="D545" s="91"/>
      <c r="E545" s="91">
        <v>6.8159999999999998</v>
      </c>
      <c r="F545" s="91"/>
      <c r="G545" s="91"/>
      <c r="H545" s="91"/>
      <c r="I545" s="91"/>
      <c r="J545" s="91"/>
      <c r="K545" s="91"/>
      <c r="L545" s="91"/>
      <c r="M545" s="91"/>
      <c r="N545" s="91"/>
      <c r="O545" s="91"/>
      <c r="P545" s="91" t="s">
        <v>87</v>
      </c>
      <c r="Q545" s="91" t="s">
        <v>87</v>
      </c>
      <c r="R545" s="91">
        <v>47687</v>
      </c>
      <c r="S545" s="91"/>
      <c r="T545" s="92">
        <v>1220724</v>
      </c>
      <c r="U545" s="92" t="s">
        <v>87</v>
      </c>
      <c r="V545" s="92" t="s">
        <v>87</v>
      </c>
      <c r="W545" s="92">
        <v>1500662.2857142857</v>
      </c>
      <c r="X545" s="92">
        <v>38679.428571428572</v>
      </c>
      <c r="Y545" s="92" t="s">
        <v>87</v>
      </c>
      <c r="Z545" s="90">
        <f t="shared" si="108"/>
        <v>4</v>
      </c>
      <c r="AA545" s="118">
        <v>1</v>
      </c>
      <c r="AB545" s="118">
        <v>0</v>
      </c>
      <c r="AC545" s="118">
        <v>0</v>
      </c>
      <c r="AD545" s="118">
        <v>0.5</v>
      </c>
      <c r="AE545" s="118">
        <v>0.33333333333333331</v>
      </c>
      <c r="AF545" s="118">
        <v>0</v>
      </c>
      <c r="AG545" s="90">
        <f t="shared" si="106"/>
        <v>3</v>
      </c>
      <c r="AH545" s="91">
        <f t="shared" si="107"/>
        <v>38679.428571428572</v>
      </c>
      <c r="AI545" s="91">
        <f t="shared" si="109"/>
        <v>31.560031910650178</v>
      </c>
      <c r="AJ545" s="91" t="e">
        <f t="shared" si="109"/>
        <v>#VALUE!</v>
      </c>
      <c r="AK545" s="91" t="e">
        <f t="shared" si="109"/>
        <v>#VALUE!</v>
      </c>
      <c r="AL545" s="91">
        <f t="shared" si="109"/>
        <v>38.797426465156818</v>
      </c>
      <c r="AM545" s="91">
        <f t="shared" si="109"/>
        <v>1</v>
      </c>
      <c r="AN545" s="91" t="e">
        <f t="shared" si="109"/>
        <v>#VALUE!</v>
      </c>
      <c r="AO545" s="91">
        <f t="shared" si="99"/>
        <v>2760065.7142857141</v>
      </c>
      <c r="AP545" s="91">
        <f t="shared" si="100"/>
        <v>0.44228077385321057</v>
      </c>
      <c r="AQ545" s="91" t="e">
        <f t="shared" si="101"/>
        <v>#VALUE!</v>
      </c>
      <c r="AR545" s="91" t="e">
        <f t="shared" si="102"/>
        <v>#VALUE!</v>
      </c>
      <c r="AS545" s="91">
        <f t="shared" si="103"/>
        <v>0.54370527409802871</v>
      </c>
      <c r="AT545" s="91">
        <f t="shared" si="104"/>
        <v>1.4013952048760745E-2</v>
      </c>
      <c r="AU545" s="91" t="e">
        <f t="shared" si="105"/>
        <v>#VALUE!</v>
      </c>
    </row>
    <row r="546" spans="1:47" x14ac:dyDescent="0.3">
      <c r="A546" s="90">
        <v>223</v>
      </c>
      <c r="B546" s="91" t="s">
        <v>4163</v>
      </c>
      <c r="C546" s="91"/>
      <c r="D546" s="91"/>
      <c r="E546" s="91">
        <v>6.827</v>
      </c>
      <c r="F546" s="91"/>
      <c r="G546" s="91"/>
      <c r="H546" s="91"/>
      <c r="I546" s="91"/>
      <c r="J546" s="91"/>
      <c r="K546" s="91"/>
      <c r="L546" s="91"/>
      <c r="M546" s="91"/>
      <c r="N546" s="91"/>
      <c r="O546" s="91"/>
      <c r="P546" s="91">
        <v>1991</v>
      </c>
      <c r="Q546" s="91">
        <v>336690</v>
      </c>
      <c r="R546" s="91" t="s">
        <v>87</v>
      </c>
      <c r="S546" s="91"/>
      <c r="T546" s="92" t="s">
        <v>87</v>
      </c>
      <c r="U546" s="92" t="s">
        <v>87</v>
      </c>
      <c r="V546" s="92" t="s">
        <v>87</v>
      </c>
      <c r="W546" s="92">
        <v>140887.14285714287</v>
      </c>
      <c r="X546" s="92">
        <v>25029.428571428572</v>
      </c>
      <c r="Y546" s="92" t="s">
        <v>87</v>
      </c>
      <c r="Z546" s="90">
        <f t="shared" si="108"/>
        <v>3</v>
      </c>
      <c r="AA546" s="118" t="e">
        <v>#DIV/0!</v>
      </c>
      <c r="AB546" s="118" t="e">
        <v>#DIV/0!</v>
      </c>
      <c r="AC546" s="118" t="e">
        <v>#DIV/0!</v>
      </c>
      <c r="AD546" s="118">
        <v>1</v>
      </c>
      <c r="AE546" s="118">
        <v>0.5</v>
      </c>
      <c r="AF546" s="118">
        <v>0</v>
      </c>
      <c r="AG546" s="90">
        <f t="shared" si="106"/>
        <v>2</v>
      </c>
      <c r="AH546" s="91">
        <f t="shared" si="107"/>
        <v>25029.428571428572</v>
      </c>
      <c r="AI546" s="91" t="e">
        <f t="shared" si="109"/>
        <v>#VALUE!</v>
      </c>
      <c r="AJ546" s="91" t="e">
        <f t="shared" si="109"/>
        <v>#VALUE!</v>
      </c>
      <c r="AK546" s="91" t="e">
        <f t="shared" si="109"/>
        <v>#VALUE!</v>
      </c>
      <c r="AL546" s="91">
        <f t="shared" si="109"/>
        <v>5.6288597422462701</v>
      </c>
      <c r="AM546" s="91">
        <f t="shared" si="109"/>
        <v>1</v>
      </c>
      <c r="AN546" s="91" t="e">
        <f t="shared" si="109"/>
        <v>#VALUE!</v>
      </c>
      <c r="AO546" s="91">
        <f t="shared" si="99"/>
        <v>165916.57142857145</v>
      </c>
      <c r="AP546" s="91" t="e">
        <f t="shared" si="100"/>
        <v>#VALUE!</v>
      </c>
      <c r="AQ546" s="91" t="e">
        <f t="shared" si="101"/>
        <v>#VALUE!</v>
      </c>
      <c r="AR546" s="91" t="e">
        <f t="shared" si="102"/>
        <v>#VALUE!</v>
      </c>
      <c r="AS546" s="91">
        <f t="shared" si="103"/>
        <v>0.84914449258491354</v>
      </c>
      <c r="AT546" s="91">
        <f t="shared" si="104"/>
        <v>0.15085550741508641</v>
      </c>
      <c r="AU546" s="91" t="e">
        <f t="shared" si="105"/>
        <v>#VALUE!</v>
      </c>
    </row>
    <row r="547" spans="1:47" x14ac:dyDescent="0.3">
      <c r="A547" s="90">
        <v>224</v>
      </c>
      <c r="B547" s="91" t="s">
        <v>4164</v>
      </c>
      <c r="C547" s="91"/>
      <c r="D547" s="91"/>
      <c r="E547" s="91">
        <v>6.8289999999999997</v>
      </c>
      <c r="F547" s="91"/>
      <c r="G547" s="91"/>
      <c r="H547" s="91"/>
      <c r="I547" s="91"/>
      <c r="J547" s="91"/>
      <c r="K547" s="91"/>
      <c r="L547" s="91"/>
      <c r="M547" s="91"/>
      <c r="N547" s="91"/>
      <c r="O547" s="91"/>
      <c r="P547" s="91" t="s">
        <v>87</v>
      </c>
      <c r="Q547" s="91">
        <v>254845.71428571429</v>
      </c>
      <c r="R547" s="91">
        <v>5145.5</v>
      </c>
      <c r="S547" s="91"/>
      <c r="T547" s="92" t="s">
        <v>87</v>
      </c>
      <c r="U547" s="92" t="s">
        <v>87</v>
      </c>
      <c r="V547" s="92">
        <v>1864</v>
      </c>
      <c r="W547" s="92">
        <v>104067.14285714286</v>
      </c>
      <c r="X547" s="92">
        <v>1093.7142857142858</v>
      </c>
      <c r="Y547" s="92" t="s">
        <v>87</v>
      </c>
      <c r="Z547" s="90">
        <f t="shared" si="108"/>
        <v>5</v>
      </c>
      <c r="AA547" s="118" t="e">
        <v>#DIV/0!</v>
      </c>
      <c r="AB547" s="118" t="e">
        <v>#DIV/0!</v>
      </c>
      <c r="AC547" s="118">
        <v>1</v>
      </c>
      <c r="AD547" s="118">
        <v>0.5</v>
      </c>
      <c r="AE547" s="118">
        <v>0.33333333333333331</v>
      </c>
      <c r="AF547" s="118">
        <v>0</v>
      </c>
      <c r="AG547" s="90">
        <f t="shared" si="106"/>
        <v>3</v>
      </c>
      <c r="AH547" s="91">
        <f t="shared" si="107"/>
        <v>1093.7142857142858</v>
      </c>
      <c r="AI547" s="91" t="e">
        <f t="shared" si="109"/>
        <v>#VALUE!</v>
      </c>
      <c r="AJ547" s="91" t="e">
        <f t="shared" si="109"/>
        <v>#VALUE!</v>
      </c>
      <c r="AK547" s="91">
        <f t="shared" si="109"/>
        <v>1.7042842215256007</v>
      </c>
      <c r="AL547" s="91">
        <f t="shared" si="109"/>
        <v>95.150208986415876</v>
      </c>
      <c r="AM547" s="91">
        <f t="shared" si="109"/>
        <v>1</v>
      </c>
      <c r="AN547" s="91" t="e">
        <f t="shared" si="109"/>
        <v>#VALUE!</v>
      </c>
      <c r="AO547" s="91">
        <f t="shared" si="99"/>
        <v>107024.85714285714</v>
      </c>
      <c r="AP547" s="91" t="e">
        <f t="shared" si="100"/>
        <v>#VALUE!</v>
      </c>
      <c r="AQ547" s="91" t="e">
        <f t="shared" si="101"/>
        <v>#VALUE!</v>
      </c>
      <c r="AR547" s="91">
        <f t="shared" si="102"/>
        <v>1.7416514721546664E-2</v>
      </c>
      <c r="AS547" s="91">
        <f t="shared" si="103"/>
        <v>0.97236423047249365</v>
      </c>
      <c r="AT547" s="91">
        <f t="shared" si="104"/>
        <v>1.0219254805959631E-2</v>
      </c>
      <c r="AU547" s="91" t="e">
        <f t="shared" si="105"/>
        <v>#VALUE!</v>
      </c>
    </row>
    <row r="548" spans="1:47" x14ac:dyDescent="0.3">
      <c r="A548" s="90">
        <v>225</v>
      </c>
      <c r="B548" s="91" t="s">
        <v>4165</v>
      </c>
      <c r="C548" s="91"/>
      <c r="D548" s="91"/>
      <c r="E548" s="91">
        <v>6.8369999999999997</v>
      </c>
      <c r="F548" s="91"/>
      <c r="G548" s="91"/>
      <c r="H548" s="91"/>
      <c r="I548" s="91"/>
      <c r="J548" s="91"/>
      <c r="K548" s="91"/>
      <c r="L548" s="91"/>
      <c r="M548" s="91"/>
      <c r="N548" s="91"/>
      <c r="O548" s="91"/>
      <c r="P548" s="91" t="s">
        <v>87</v>
      </c>
      <c r="Q548" s="91" t="s">
        <v>87</v>
      </c>
      <c r="R548" s="91" t="s">
        <v>87</v>
      </c>
      <c r="S548" s="91"/>
      <c r="T548" s="92" t="s">
        <v>87</v>
      </c>
      <c r="U548" s="92" t="s">
        <v>87</v>
      </c>
      <c r="V548" s="92">
        <v>5448</v>
      </c>
      <c r="W548" s="92">
        <v>103735.71428571429</v>
      </c>
      <c r="X548" s="92">
        <v>86808.28571428571</v>
      </c>
      <c r="Y548" s="92" t="s">
        <v>87</v>
      </c>
      <c r="Z548" s="90">
        <f t="shared" si="108"/>
        <v>3</v>
      </c>
      <c r="AA548" s="118" t="e">
        <v>#DIV/0!</v>
      </c>
      <c r="AB548" s="118" t="e">
        <v>#DIV/0!</v>
      </c>
      <c r="AC548" s="118">
        <v>1</v>
      </c>
      <c r="AD548" s="118">
        <v>0.5</v>
      </c>
      <c r="AE548" s="118">
        <v>0.33333333333333331</v>
      </c>
      <c r="AF548" s="118">
        <v>0</v>
      </c>
      <c r="AG548" s="90">
        <f t="shared" si="106"/>
        <v>3</v>
      </c>
      <c r="AH548" s="91">
        <f t="shared" si="107"/>
        <v>5448</v>
      </c>
      <c r="AI548" s="91" t="e">
        <f t="shared" si="109"/>
        <v>#VALUE!</v>
      </c>
      <c r="AJ548" s="91" t="e">
        <f t="shared" si="109"/>
        <v>#VALUE!</v>
      </c>
      <c r="AK548" s="91">
        <f t="shared" si="109"/>
        <v>1</v>
      </c>
      <c r="AL548" s="91">
        <f t="shared" si="109"/>
        <v>19.041063561988672</v>
      </c>
      <c r="AM548" s="91">
        <f t="shared" si="109"/>
        <v>15.933973148730857</v>
      </c>
      <c r="AN548" s="91" t="e">
        <f t="shared" si="109"/>
        <v>#VALUE!</v>
      </c>
      <c r="AO548" s="91">
        <f t="shared" si="99"/>
        <v>195992</v>
      </c>
      <c r="AP548" s="91" t="e">
        <f t="shared" si="100"/>
        <v>#VALUE!</v>
      </c>
      <c r="AQ548" s="91" t="e">
        <f t="shared" si="101"/>
        <v>#VALUE!</v>
      </c>
      <c r="AR548" s="91">
        <f t="shared" si="102"/>
        <v>2.7797052940936366E-2</v>
      </c>
      <c r="AS548" s="91">
        <f t="shared" si="103"/>
        <v>0.52928545188433351</v>
      </c>
      <c r="AT548" s="91">
        <f t="shared" si="104"/>
        <v>0.44291749517473017</v>
      </c>
      <c r="AU548" s="91" t="e">
        <f t="shared" si="105"/>
        <v>#VALUE!</v>
      </c>
    </row>
    <row r="549" spans="1:47" x14ac:dyDescent="0.3">
      <c r="A549" s="90">
        <v>226</v>
      </c>
      <c r="B549" s="91" t="s">
        <v>4166</v>
      </c>
      <c r="C549" s="91"/>
      <c r="D549" s="91"/>
      <c r="E549" s="91">
        <v>6.8529999999999998</v>
      </c>
      <c r="F549" s="91"/>
      <c r="G549" s="91"/>
      <c r="H549" s="91"/>
      <c r="I549" s="91"/>
      <c r="J549" s="91"/>
      <c r="K549" s="91"/>
      <c r="L549" s="91"/>
      <c r="M549" s="91"/>
      <c r="N549" s="91"/>
      <c r="O549" s="91"/>
      <c r="P549" s="91" t="s">
        <v>87</v>
      </c>
      <c r="Q549" s="91">
        <v>1033991.4285714286</v>
      </c>
      <c r="R549" s="91">
        <v>480433</v>
      </c>
      <c r="S549" s="91"/>
      <c r="T549" s="92" t="s">
        <v>87</v>
      </c>
      <c r="U549" s="92">
        <v>532957.71428571432</v>
      </c>
      <c r="V549" s="92">
        <v>850716</v>
      </c>
      <c r="W549" s="92">
        <v>2277573.1428571427</v>
      </c>
      <c r="X549" s="92">
        <v>738190.85714285716</v>
      </c>
      <c r="Y549" s="92" t="s">
        <v>87</v>
      </c>
      <c r="Z549" s="90">
        <f t="shared" si="108"/>
        <v>6</v>
      </c>
      <c r="AA549" s="118" t="e">
        <v>#DIV/0!</v>
      </c>
      <c r="AB549" s="118">
        <v>1</v>
      </c>
      <c r="AC549" s="118">
        <v>0.5</v>
      </c>
      <c r="AD549" s="118">
        <v>0.33333333333333331</v>
      </c>
      <c r="AE549" s="118">
        <v>0.25</v>
      </c>
      <c r="AF549" s="118">
        <v>0</v>
      </c>
      <c r="AG549" s="90">
        <f t="shared" si="106"/>
        <v>4</v>
      </c>
      <c r="AH549" s="91">
        <f t="shared" si="107"/>
        <v>532957.71428571432</v>
      </c>
      <c r="AI549" s="91" t="e">
        <f t="shared" si="109"/>
        <v>#VALUE!</v>
      </c>
      <c r="AJ549" s="91">
        <f t="shared" si="109"/>
        <v>1</v>
      </c>
      <c r="AK549" s="91">
        <f t="shared" si="109"/>
        <v>1.596216692613512</v>
      </c>
      <c r="AL549" s="91">
        <f t="shared" si="109"/>
        <v>4.2734593792485276</v>
      </c>
      <c r="AM549" s="91">
        <f t="shared" si="109"/>
        <v>1.3850833515604561</v>
      </c>
      <c r="AN549" s="91" t="e">
        <f t="shared" si="109"/>
        <v>#VALUE!</v>
      </c>
      <c r="AO549" s="91">
        <f t="shared" si="99"/>
        <v>4399437.7142857146</v>
      </c>
      <c r="AP549" s="91" t="e">
        <f t="shared" si="100"/>
        <v>#VALUE!</v>
      </c>
      <c r="AQ549" s="91">
        <f t="shared" si="101"/>
        <v>0.12114223428032882</v>
      </c>
      <c r="AR549" s="91">
        <f t="shared" si="102"/>
        <v>0.19336925653875767</v>
      </c>
      <c r="AS549" s="91">
        <f t="shared" si="103"/>
        <v>0.51769641730839366</v>
      </c>
      <c r="AT549" s="91">
        <f t="shared" si="104"/>
        <v>0.16779209187251981</v>
      </c>
      <c r="AU549" s="91" t="e">
        <f t="shared" si="105"/>
        <v>#VALUE!</v>
      </c>
    </row>
    <row r="550" spans="1:47" x14ac:dyDescent="0.3">
      <c r="A550" s="90">
        <v>227</v>
      </c>
      <c r="B550" s="91" t="s">
        <v>4167</v>
      </c>
      <c r="C550" s="91"/>
      <c r="D550" s="91"/>
      <c r="E550" s="91">
        <v>6.86</v>
      </c>
      <c r="F550" s="91"/>
      <c r="G550" s="91"/>
      <c r="H550" s="91"/>
      <c r="I550" s="91"/>
      <c r="J550" s="91"/>
      <c r="K550" s="91"/>
      <c r="L550" s="91"/>
      <c r="M550" s="91"/>
      <c r="N550" s="91"/>
      <c r="O550" s="91"/>
      <c r="P550" s="91" t="s">
        <v>87</v>
      </c>
      <c r="Q550" s="91">
        <v>261178.57142857145</v>
      </c>
      <c r="R550" s="91" t="s">
        <v>87</v>
      </c>
      <c r="S550" s="91"/>
      <c r="T550" s="92" t="s">
        <v>87</v>
      </c>
      <c r="U550" s="92" t="s">
        <v>87</v>
      </c>
      <c r="V550" s="92" t="s">
        <v>87</v>
      </c>
      <c r="W550" s="92">
        <v>150630</v>
      </c>
      <c r="X550" s="92">
        <v>3196.2857142857142</v>
      </c>
      <c r="Y550" s="92" t="s">
        <v>87</v>
      </c>
      <c r="Z550" s="90">
        <f t="shared" si="108"/>
        <v>3</v>
      </c>
      <c r="AA550" s="118" t="e">
        <v>#DIV/0!</v>
      </c>
      <c r="AB550" s="118" t="e">
        <v>#DIV/0!</v>
      </c>
      <c r="AC550" s="118" t="e">
        <v>#DIV/0!</v>
      </c>
      <c r="AD550" s="118">
        <v>1</v>
      </c>
      <c r="AE550" s="118">
        <v>0.5</v>
      </c>
      <c r="AF550" s="118">
        <v>0</v>
      </c>
      <c r="AG550" s="90">
        <f t="shared" si="106"/>
        <v>2</v>
      </c>
      <c r="AH550" s="91">
        <f t="shared" si="107"/>
        <v>3196.2857142857142</v>
      </c>
      <c r="AI550" s="91" t="e">
        <f t="shared" si="109"/>
        <v>#VALUE!</v>
      </c>
      <c r="AJ550" s="91" t="e">
        <f t="shared" si="109"/>
        <v>#VALUE!</v>
      </c>
      <c r="AK550" s="91" t="e">
        <f t="shared" si="109"/>
        <v>#VALUE!</v>
      </c>
      <c r="AL550" s="91">
        <f t="shared" si="109"/>
        <v>47.126575489407351</v>
      </c>
      <c r="AM550" s="91">
        <f t="shared" si="109"/>
        <v>1</v>
      </c>
      <c r="AN550" s="91" t="e">
        <f t="shared" si="109"/>
        <v>#VALUE!</v>
      </c>
      <c r="AO550" s="91">
        <f t="shared" si="99"/>
        <v>153826.28571428571</v>
      </c>
      <c r="AP550" s="91" t="e">
        <f t="shared" si="100"/>
        <v>#VALUE!</v>
      </c>
      <c r="AQ550" s="91" t="e">
        <f t="shared" si="101"/>
        <v>#VALUE!</v>
      </c>
      <c r="AR550" s="91" t="e">
        <f t="shared" si="102"/>
        <v>#VALUE!</v>
      </c>
      <c r="AS550" s="91">
        <f t="shared" si="103"/>
        <v>0.97922145945704986</v>
      </c>
      <c r="AT550" s="91">
        <f t="shared" si="104"/>
        <v>2.0778540542950117E-2</v>
      </c>
      <c r="AU550" s="91" t="e">
        <f t="shared" si="105"/>
        <v>#VALUE!</v>
      </c>
    </row>
    <row r="551" spans="1:47" x14ac:dyDescent="0.3">
      <c r="A551" s="90">
        <v>228</v>
      </c>
      <c r="B551" s="91" t="s">
        <v>4168</v>
      </c>
      <c r="C551" s="91"/>
      <c r="D551" s="91"/>
      <c r="E551" s="91">
        <v>6.8760000000000003</v>
      </c>
      <c r="F551" s="91"/>
      <c r="G551" s="91"/>
      <c r="H551" s="91"/>
      <c r="I551" s="91"/>
      <c r="J551" s="91"/>
      <c r="K551" s="91"/>
      <c r="L551" s="91"/>
      <c r="M551" s="91"/>
      <c r="N551" s="91"/>
      <c r="O551" s="91"/>
      <c r="P551" s="91" t="s">
        <v>87</v>
      </c>
      <c r="Q551" s="91">
        <v>262364.07142857142</v>
      </c>
      <c r="R551" s="91">
        <v>172049.5</v>
      </c>
      <c r="S551" s="91"/>
      <c r="T551" s="92" t="s">
        <v>87</v>
      </c>
      <c r="U551" s="92">
        <v>196057.5</v>
      </c>
      <c r="V551" s="92">
        <v>561869.5</v>
      </c>
      <c r="W551" s="92">
        <v>1289343.7857142857</v>
      </c>
      <c r="X551" s="92">
        <v>1964917.2142857143</v>
      </c>
      <c r="Y551" s="92">
        <v>141108.07142857142</v>
      </c>
      <c r="Z551" s="90">
        <f t="shared" si="108"/>
        <v>7</v>
      </c>
      <c r="AA551" s="118" t="e">
        <v>#DIV/0!</v>
      </c>
      <c r="AB551" s="118">
        <v>1</v>
      </c>
      <c r="AC551" s="118">
        <v>0.5</v>
      </c>
      <c r="AD551" s="118">
        <v>0.33333333333333331</v>
      </c>
      <c r="AE551" s="118">
        <v>0.25</v>
      </c>
      <c r="AF551" s="118">
        <v>0.2</v>
      </c>
      <c r="AG551" s="90">
        <f t="shared" si="106"/>
        <v>5</v>
      </c>
      <c r="AH551" s="91">
        <f t="shared" si="107"/>
        <v>141108.07142857142</v>
      </c>
      <c r="AI551" s="91" t="e">
        <f t="shared" si="109"/>
        <v>#VALUE!</v>
      </c>
      <c r="AJ551" s="91">
        <f t="shared" si="109"/>
        <v>1.3894137877098254</v>
      </c>
      <c r="AK551" s="91">
        <f t="shared" si="109"/>
        <v>3.9818381352084247</v>
      </c>
      <c r="AL551" s="91">
        <f t="shared" si="109"/>
        <v>9.1372787726529765</v>
      </c>
      <c r="AM551" s="91">
        <f t="shared" si="109"/>
        <v>13.924910137265613</v>
      </c>
      <c r="AN551" s="91">
        <f t="shared" si="109"/>
        <v>1</v>
      </c>
      <c r="AO551" s="91">
        <f t="shared" si="99"/>
        <v>4153296.0714285714</v>
      </c>
      <c r="AP551" s="91" t="e">
        <f t="shared" si="100"/>
        <v>#VALUE!</v>
      </c>
      <c r="AQ551" s="91">
        <f t="shared" si="101"/>
        <v>4.7205279043004485E-2</v>
      </c>
      <c r="AR551" s="91">
        <f t="shared" si="102"/>
        <v>0.13528279475793278</v>
      </c>
      <c r="AS551" s="91">
        <f t="shared" si="103"/>
        <v>0.31043868858374013</v>
      </c>
      <c r="AT551" s="91">
        <f t="shared" si="104"/>
        <v>0.47309827676452154</v>
      </c>
      <c r="AU551" s="91">
        <f t="shared" si="105"/>
        <v>3.3974960850801025E-2</v>
      </c>
    </row>
    <row r="552" spans="1:47" x14ac:dyDescent="0.3">
      <c r="A552" s="90">
        <v>229</v>
      </c>
      <c r="B552" s="91" t="s">
        <v>4169</v>
      </c>
      <c r="C552" s="91"/>
      <c r="D552" s="91"/>
      <c r="E552" s="91">
        <v>6.89</v>
      </c>
      <c r="F552" s="91"/>
      <c r="G552" s="91"/>
      <c r="H552" s="91"/>
      <c r="I552" s="91"/>
      <c r="J552" s="91"/>
      <c r="K552" s="91"/>
      <c r="L552" s="91"/>
      <c r="M552" s="91"/>
      <c r="N552" s="91"/>
      <c r="O552" s="91"/>
      <c r="P552" s="91" t="s">
        <v>87</v>
      </c>
      <c r="Q552" s="91">
        <v>5875661.1428571437</v>
      </c>
      <c r="R552" s="91" t="s">
        <v>87</v>
      </c>
      <c r="S552" s="91"/>
      <c r="T552" s="92" t="s">
        <v>87</v>
      </c>
      <c r="U552" s="92" t="s">
        <v>87</v>
      </c>
      <c r="V552" s="92" t="s">
        <v>87</v>
      </c>
      <c r="W552" s="92" t="s">
        <v>87</v>
      </c>
      <c r="X552" s="92">
        <v>2603114</v>
      </c>
      <c r="Y552" s="92" t="s">
        <v>87</v>
      </c>
      <c r="Z552" s="90">
        <f t="shared" si="108"/>
        <v>2</v>
      </c>
      <c r="AA552" s="118" t="e">
        <v>#DIV/0!</v>
      </c>
      <c r="AB552" s="118" t="e">
        <v>#DIV/0!</v>
      </c>
      <c r="AC552" s="118" t="e">
        <v>#DIV/0!</v>
      </c>
      <c r="AD552" s="118" t="e">
        <v>#DIV/0!</v>
      </c>
      <c r="AE552" s="118">
        <v>1</v>
      </c>
      <c r="AF552" s="118">
        <v>0</v>
      </c>
      <c r="AG552" s="90">
        <f t="shared" si="106"/>
        <v>1</v>
      </c>
      <c r="AH552" s="91">
        <f t="shared" si="107"/>
        <v>2603114</v>
      </c>
      <c r="AI552" s="91" t="e">
        <f t="shared" si="109"/>
        <v>#VALUE!</v>
      </c>
      <c r="AJ552" s="91" t="e">
        <f t="shared" si="109"/>
        <v>#VALUE!</v>
      </c>
      <c r="AK552" s="91" t="e">
        <f t="shared" si="109"/>
        <v>#VALUE!</v>
      </c>
      <c r="AL552" s="91" t="e">
        <f t="shared" si="109"/>
        <v>#VALUE!</v>
      </c>
      <c r="AM552" s="91">
        <f t="shared" si="109"/>
        <v>1</v>
      </c>
      <c r="AN552" s="91" t="e">
        <f t="shared" si="109"/>
        <v>#VALUE!</v>
      </c>
      <c r="AO552" s="91">
        <f t="shared" si="99"/>
        <v>2603114</v>
      </c>
      <c r="AP552" s="91" t="e">
        <f t="shared" si="100"/>
        <v>#VALUE!</v>
      </c>
      <c r="AQ552" s="91" t="e">
        <f t="shared" si="101"/>
        <v>#VALUE!</v>
      </c>
      <c r="AR552" s="91" t="e">
        <f t="shared" si="102"/>
        <v>#VALUE!</v>
      </c>
      <c r="AS552" s="91" t="e">
        <f t="shared" si="103"/>
        <v>#VALUE!</v>
      </c>
      <c r="AT552" s="91">
        <f t="shared" si="104"/>
        <v>1</v>
      </c>
      <c r="AU552" s="91" t="e">
        <f t="shared" si="105"/>
        <v>#VALUE!</v>
      </c>
    </row>
    <row r="553" spans="1:47" x14ac:dyDescent="0.3">
      <c r="A553" s="90">
        <v>230</v>
      </c>
      <c r="B553" s="91" t="s">
        <v>4170</v>
      </c>
      <c r="C553" s="91"/>
      <c r="D553" s="91"/>
      <c r="E553" s="91">
        <v>6.9119999999999999</v>
      </c>
      <c r="F553" s="91"/>
      <c r="G553" s="91"/>
      <c r="H553" s="91"/>
      <c r="I553" s="91"/>
      <c r="J553" s="91"/>
      <c r="K553" s="91"/>
      <c r="L553" s="91"/>
      <c r="M553" s="91"/>
      <c r="N553" s="91"/>
      <c r="O553" s="91"/>
      <c r="P553" s="91" t="s">
        <v>87</v>
      </c>
      <c r="Q553" s="91" t="s">
        <v>87</v>
      </c>
      <c r="R553" s="91">
        <v>6560.5</v>
      </c>
      <c r="S553" s="91"/>
      <c r="T553" s="92">
        <v>1148.8571428571429</v>
      </c>
      <c r="U553" s="92" t="s">
        <v>87</v>
      </c>
      <c r="V553" s="92" t="s">
        <v>87</v>
      </c>
      <c r="W553" s="92">
        <v>99298</v>
      </c>
      <c r="X553" s="92">
        <v>825000.28571428568</v>
      </c>
      <c r="Y553" s="92" t="s">
        <v>87</v>
      </c>
      <c r="Z553" s="90">
        <f t="shared" si="108"/>
        <v>4</v>
      </c>
      <c r="AA553" s="118">
        <v>1</v>
      </c>
      <c r="AB553" s="118">
        <v>0</v>
      </c>
      <c r="AC553" s="118">
        <v>0</v>
      </c>
      <c r="AD553" s="118">
        <v>0.5</v>
      </c>
      <c r="AE553" s="118">
        <v>0.33333333333333331</v>
      </c>
      <c r="AF553" s="118">
        <v>0</v>
      </c>
      <c r="AG553" s="90">
        <f t="shared" si="106"/>
        <v>3</v>
      </c>
      <c r="AH553" s="91">
        <f t="shared" si="107"/>
        <v>1148.8571428571429</v>
      </c>
      <c r="AI553" s="91">
        <f t="shared" si="109"/>
        <v>1</v>
      </c>
      <c r="AJ553" s="91" t="e">
        <f t="shared" si="109"/>
        <v>#VALUE!</v>
      </c>
      <c r="AK553" s="91" t="e">
        <f t="shared" si="109"/>
        <v>#VALUE!</v>
      </c>
      <c r="AL553" s="91">
        <f t="shared" si="109"/>
        <v>86.431982094006457</v>
      </c>
      <c r="AM553" s="91">
        <f t="shared" si="109"/>
        <v>718.10519771201189</v>
      </c>
      <c r="AN553" s="91" t="e">
        <f t="shared" si="109"/>
        <v>#VALUE!</v>
      </c>
      <c r="AO553" s="91">
        <f t="shared" ref="AO553:AO615" si="110">SUM(T553:Y553)</f>
        <v>925447.14285714284</v>
      </c>
      <c r="AP553" s="91">
        <f t="shared" ref="AP553:AP615" si="111">T553/$AO553</f>
        <v>1.241407628435984E-3</v>
      </c>
      <c r="AQ553" s="91" t="e">
        <f t="shared" ref="AQ553:AQ615" si="112">U553/$AO553</f>
        <v>#VALUE!</v>
      </c>
      <c r="AR553" s="91" t="e">
        <f t="shared" ref="AR553:AR615" si="113">V553/$AO553</f>
        <v>#VALUE!</v>
      </c>
      <c r="AS553" s="91">
        <f t="shared" ref="AS553:AS615" si="114">W553/$AO553</f>
        <v>0.10729732191234199</v>
      </c>
      <c r="AT553" s="91">
        <f t="shared" ref="AT553:AT615" si="115">X553/$AO553</f>
        <v>0.89146127045922197</v>
      </c>
      <c r="AU553" s="91" t="e">
        <f t="shared" ref="AU553:AU615" si="116">Y553/$AO553</f>
        <v>#VALUE!</v>
      </c>
    </row>
    <row r="554" spans="1:47" x14ac:dyDescent="0.3">
      <c r="A554" s="90">
        <v>231</v>
      </c>
      <c r="B554" s="91" t="s">
        <v>4171</v>
      </c>
      <c r="C554" s="91"/>
      <c r="D554" s="91"/>
      <c r="E554" s="91">
        <v>6.9189999999999996</v>
      </c>
      <c r="F554" s="91"/>
      <c r="G554" s="91"/>
      <c r="H554" s="91"/>
      <c r="I554" s="91"/>
      <c r="J554" s="91"/>
      <c r="K554" s="91"/>
      <c r="L554" s="91"/>
      <c r="M554" s="91"/>
      <c r="N554" s="91"/>
      <c r="O554" s="91"/>
      <c r="P554" s="91" t="s">
        <v>87</v>
      </c>
      <c r="Q554" s="91" t="s">
        <v>87</v>
      </c>
      <c r="R554" s="91" t="s">
        <v>87</v>
      </c>
      <c r="S554" s="91"/>
      <c r="T554" s="92" t="s">
        <v>87</v>
      </c>
      <c r="U554" s="92"/>
      <c r="V554" s="92"/>
      <c r="W554" s="92">
        <v>28198.857142857141</v>
      </c>
      <c r="X554" s="92" t="s">
        <v>87</v>
      </c>
      <c r="Y554" s="92" t="s">
        <v>87</v>
      </c>
      <c r="Z554" s="90">
        <f t="shared" si="108"/>
        <v>1</v>
      </c>
      <c r="AA554" s="118" t="e">
        <v>#DIV/0!</v>
      </c>
      <c r="AB554" s="118" t="e">
        <v>#DIV/0!</v>
      </c>
      <c r="AC554" s="118" t="e">
        <v>#DIV/0!</v>
      </c>
      <c r="AD554" s="118">
        <v>1</v>
      </c>
      <c r="AE554" s="118">
        <v>0</v>
      </c>
      <c r="AF554" s="118">
        <v>0</v>
      </c>
      <c r="AG554" s="90">
        <f t="shared" si="106"/>
        <v>1</v>
      </c>
      <c r="AH554" s="91">
        <f t="shared" si="107"/>
        <v>28198.857142857141</v>
      </c>
      <c r="AI554" s="91" t="e">
        <f t="shared" si="109"/>
        <v>#VALUE!</v>
      </c>
      <c r="AJ554" s="91">
        <f t="shared" si="109"/>
        <v>0</v>
      </c>
      <c r="AK554" s="91">
        <f t="shared" si="109"/>
        <v>0</v>
      </c>
      <c r="AL554" s="91">
        <f t="shared" si="109"/>
        <v>1</v>
      </c>
      <c r="AM554" s="91" t="e">
        <f t="shared" si="109"/>
        <v>#VALUE!</v>
      </c>
      <c r="AN554" s="91" t="e">
        <f t="shared" si="109"/>
        <v>#VALUE!</v>
      </c>
      <c r="AO554" s="91">
        <f t="shared" si="110"/>
        <v>28198.857142857141</v>
      </c>
      <c r="AP554" s="91" t="e">
        <f t="shared" si="111"/>
        <v>#VALUE!</v>
      </c>
      <c r="AQ554" s="91">
        <f t="shared" si="112"/>
        <v>0</v>
      </c>
      <c r="AR554" s="91">
        <f t="shared" si="113"/>
        <v>0</v>
      </c>
      <c r="AS554" s="91">
        <f t="shared" si="114"/>
        <v>1</v>
      </c>
      <c r="AT554" s="91" t="e">
        <f t="shared" si="115"/>
        <v>#VALUE!</v>
      </c>
      <c r="AU554" s="91" t="e">
        <f t="shared" si="116"/>
        <v>#VALUE!</v>
      </c>
    </row>
    <row r="555" spans="1:47" x14ac:dyDescent="0.3">
      <c r="A555" s="90">
        <v>232</v>
      </c>
      <c r="B555" s="91" t="s">
        <v>4172</v>
      </c>
      <c r="C555" s="91"/>
      <c r="D555" s="91"/>
      <c r="E555" s="91">
        <v>6.9210000000000003</v>
      </c>
      <c r="F555" s="91"/>
      <c r="G555" s="91"/>
      <c r="H555" s="91"/>
      <c r="I555" s="91"/>
      <c r="J555" s="91"/>
      <c r="K555" s="91"/>
      <c r="L555" s="91"/>
      <c r="M555" s="91"/>
      <c r="N555" s="91"/>
      <c r="O555" s="91"/>
      <c r="P555" s="91" t="s">
        <v>87</v>
      </c>
      <c r="Q555" s="91">
        <v>8580</v>
      </c>
      <c r="R555" s="91">
        <v>4217</v>
      </c>
      <c r="S555" s="91"/>
      <c r="T555" s="92" t="s">
        <v>87</v>
      </c>
      <c r="U555" s="92" t="s">
        <v>87</v>
      </c>
      <c r="V555" s="92">
        <v>2928.5714285714284</v>
      </c>
      <c r="W555" s="92">
        <v>32673.428571428572</v>
      </c>
      <c r="X555" s="92" t="s">
        <v>87</v>
      </c>
      <c r="Y555" s="92" t="s">
        <v>87</v>
      </c>
      <c r="Z555" s="90">
        <f t="shared" si="108"/>
        <v>4</v>
      </c>
      <c r="AA555" s="118" t="e">
        <v>#DIV/0!</v>
      </c>
      <c r="AB555" s="118" t="e">
        <v>#DIV/0!</v>
      </c>
      <c r="AC555" s="118">
        <v>1</v>
      </c>
      <c r="AD555" s="118">
        <v>0.5</v>
      </c>
      <c r="AE555" s="118">
        <v>0</v>
      </c>
      <c r="AF555" s="118">
        <v>0</v>
      </c>
      <c r="AG555" s="90">
        <f t="shared" si="106"/>
        <v>2</v>
      </c>
      <c r="AH555" s="91">
        <f t="shared" si="107"/>
        <v>2928.5714285714284</v>
      </c>
      <c r="AI555" s="91" t="e">
        <f t="shared" si="109"/>
        <v>#VALUE!</v>
      </c>
      <c r="AJ555" s="91" t="e">
        <f t="shared" si="109"/>
        <v>#VALUE!</v>
      </c>
      <c r="AK555" s="91">
        <f t="shared" si="109"/>
        <v>1</v>
      </c>
      <c r="AL555" s="91">
        <f t="shared" si="109"/>
        <v>11.156780487804879</v>
      </c>
      <c r="AM555" s="91" t="e">
        <f t="shared" si="109"/>
        <v>#VALUE!</v>
      </c>
      <c r="AN555" s="91" t="e">
        <f t="shared" si="109"/>
        <v>#VALUE!</v>
      </c>
      <c r="AO555" s="91">
        <f t="shared" si="110"/>
        <v>35602</v>
      </c>
      <c r="AP555" s="91" t="e">
        <f t="shared" si="111"/>
        <v>#VALUE!</v>
      </c>
      <c r="AQ555" s="91" t="e">
        <f t="shared" si="112"/>
        <v>#VALUE!</v>
      </c>
      <c r="AR555" s="91">
        <f t="shared" si="113"/>
        <v>8.2258621104753335E-2</v>
      </c>
      <c r="AS555" s="91">
        <f t="shared" si="114"/>
        <v>0.91774137889524665</v>
      </c>
      <c r="AT555" s="91" t="e">
        <f t="shared" si="115"/>
        <v>#VALUE!</v>
      </c>
      <c r="AU555" s="91" t="e">
        <f t="shared" si="116"/>
        <v>#VALUE!</v>
      </c>
    </row>
    <row r="556" spans="1:47" x14ac:dyDescent="0.3">
      <c r="A556" s="90">
        <v>233</v>
      </c>
      <c r="B556" s="91" t="s">
        <v>4173</v>
      </c>
      <c r="C556" s="91"/>
      <c r="D556" s="91"/>
      <c r="E556" s="91">
        <v>6.9260000000000002</v>
      </c>
      <c r="F556" s="91"/>
      <c r="G556" s="91"/>
      <c r="H556" s="91"/>
      <c r="I556" s="91"/>
      <c r="J556" s="91"/>
      <c r="K556" s="91"/>
      <c r="L556" s="91"/>
      <c r="M556" s="91"/>
      <c r="N556" s="91"/>
      <c r="O556" s="91"/>
      <c r="P556" s="91" t="s">
        <v>87</v>
      </c>
      <c r="Q556" s="91">
        <v>177712.85714285716</v>
      </c>
      <c r="R556" s="91">
        <v>1684.5</v>
      </c>
      <c r="S556" s="91"/>
      <c r="T556" s="92" t="s">
        <v>87</v>
      </c>
      <c r="U556" s="92" t="s">
        <v>87</v>
      </c>
      <c r="V556" s="92" t="s">
        <v>87</v>
      </c>
      <c r="W556" s="92">
        <v>117930.57142857143</v>
      </c>
      <c r="X556" s="92">
        <v>748.85714285714289</v>
      </c>
      <c r="Y556" s="92">
        <v>1470.5714285714287</v>
      </c>
      <c r="Z556" s="90">
        <f t="shared" si="108"/>
        <v>5</v>
      </c>
      <c r="AA556" s="118" t="e">
        <v>#DIV/0!</v>
      </c>
      <c r="AB556" s="118" t="e">
        <v>#DIV/0!</v>
      </c>
      <c r="AC556" s="118" t="e">
        <v>#DIV/0!</v>
      </c>
      <c r="AD556" s="118">
        <v>1</v>
      </c>
      <c r="AE556" s="118">
        <v>0.5</v>
      </c>
      <c r="AF556" s="118">
        <v>0.33333333333333331</v>
      </c>
      <c r="AG556" s="90">
        <f t="shared" si="106"/>
        <v>3</v>
      </c>
      <c r="AH556" s="91">
        <f t="shared" si="107"/>
        <v>748.85714285714289</v>
      </c>
      <c r="AI556" s="91" t="e">
        <f t="shared" si="109"/>
        <v>#VALUE!</v>
      </c>
      <c r="AJ556" s="91" t="e">
        <f t="shared" si="109"/>
        <v>#VALUE!</v>
      </c>
      <c r="AK556" s="91" t="e">
        <f t="shared" si="109"/>
        <v>#VALUE!</v>
      </c>
      <c r="AL556" s="91">
        <f t="shared" si="109"/>
        <v>157.48073254483023</v>
      </c>
      <c r="AM556" s="91">
        <f t="shared" si="109"/>
        <v>1</v>
      </c>
      <c r="AN556" s="91">
        <f t="shared" si="109"/>
        <v>1.9637542922548645</v>
      </c>
      <c r="AO556" s="91">
        <f t="shared" si="110"/>
        <v>120150.00000000001</v>
      </c>
      <c r="AP556" s="91" t="e">
        <f t="shared" si="111"/>
        <v>#VALUE!</v>
      </c>
      <c r="AQ556" s="91" t="e">
        <f t="shared" si="112"/>
        <v>#VALUE!</v>
      </c>
      <c r="AR556" s="91" t="e">
        <f t="shared" si="113"/>
        <v>#VALUE!</v>
      </c>
      <c r="AS556" s="91">
        <f t="shared" si="114"/>
        <v>0.98152785208964977</v>
      </c>
      <c r="AT556" s="91">
        <f t="shared" si="115"/>
        <v>6.2326853338089292E-3</v>
      </c>
      <c r="AU556" s="91">
        <f t="shared" si="116"/>
        <v>1.2239462576541228E-2</v>
      </c>
    </row>
    <row r="557" spans="1:47" x14ac:dyDescent="0.3">
      <c r="A557" s="90">
        <v>235</v>
      </c>
      <c r="B557" s="91" t="s">
        <v>4174</v>
      </c>
      <c r="C557" s="91"/>
      <c r="D557" s="91"/>
      <c r="E557" s="91">
        <v>6.96</v>
      </c>
      <c r="F557" s="91"/>
      <c r="G557" s="91"/>
      <c r="H557" s="91"/>
      <c r="I557" s="91"/>
      <c r="J557" s="91"/>
      <c r="K557" s="91"/>
      <c r="L557" s="91"/>
      <c r="M557" s="91"/>
      <c r="N557" s="91"/>
      <c r="O557" s="91"/>
      <c r="P557" s="91" t="s">
        <v>87</v>
      </c>
      <c r="Q557" s="91" t="s">
        <v>87</v>
      </c>
      <c r="R557" s="91">
        <v>2379</v>
      </c>
      <c r="S557" s="91"/>
      <c r="T557" s="92" t="s">
        <v>87</v>
      </c>
      <c r="U557" s="92" t="s">
        <v>87</v>
      </c>
      <c r="V557" s="92" t="s">
        <v>87</v>
      </c>
      <c r="W557" s="92">
        <v>14072.428571428572</v>
      </c>
      <c r="X557" s="92">
        <v>23473.285714285714</v>
      </c>
      <c r="Y557" s="92" t="s">
        <v>87</v>
      </c>
      <c r="Z557" s="90">
        <f t="shared" si="108"/>
        <v>3</v>
      </c>
      <c r="AA557" s="118" t="e">
        <v>#DIV/0!</v>
      </c>
      <c r="AB557" s="118" t="e">
        <v>#DIV/0!</v>
      </c>
      <c r="AC557" s="118" t="e">
        <v>#DIV/0!</v>
      </c>
      <c r="AD557" s="118">
        <v>1</v>
      </c>
      <c r="AE557" s="118">
        <v>0.5</v>
      </c>
      <c r="AF557" s="118">
        <v>0</v>
      </c>
      <c r="AG557" s="90">
        <f t="shared" si="106"/>
        <v>2</v>
      </c>
      <c r="AH557" s="91">
        <f t="shared" si="107"/>
        <v>14072.428571428572</v>
      </c>
      <c r="AI557" s="91" t="e">
        <f t="shared" si="109"/>
        <v>#VALUE!</v>
      </c>
      <c r="AJ557" s="91" t="e">
        <f t="shared" si="109"/>
        <v>#VALUE!</v>
      </c>
      <c r="AK557" s="91" t="e">
        <f t="shared" si="109"/>
        <v>#VALUE!</v>
      </c>
      <c r="AL557" s="91">
        <f t="shared" si="109"/>
        <v>1</v>
      </c>
      <c r="AM557" s="91">
        <f t="shared" si="109"/>
        <v>1.6680337437948571</v>
      </c>
      <c r="AN557" s="91" t="e">
        <f t="shared" si="109"/>
        <v>#VALUE!</v>
      </c>
      <c r="AO557" s="91">
        <f t="shared" si="110"/>
        <v>37545.71428571429</v>
      </c>
      <c r="AP557" s="91" t="e">
        <f t="shared" si="111"/>
        <v>#VALUE!</v>
      </c>
      <c r="AQ557" s="91" t="e">
        <f t="shared" si="112"/>
        <v>#VALUE!</v>
      </c>
      <c r="AR557" s="91" t="e">
        <f t="shared" si="113"/>
        <v>#VALUE!</v>
      </c>
      <c r="AS557" s="91">
        <f t="shared" si="114"/>
        <v>0.37480785328361615</v>
      </c>
      <c r="AT557" s="91">
        <f t="shared" si="115"/>
        <v>0.62519214671638379</v>
      </c>
      <c r="AU557" s="91" t="e">
        <f t="shared" si="116"/>
        <v>#VALUE!</v>
      </c>
    </row>
    <row r="558" spans="1:47" x14ac:dyDescent="0.3">
      <c r="A558" s="90">
        <v>236</v>
      </c>
      <c r="B558" s="91" t="s">
        <v>4175</v>
      </c>
      <c r="C558" s="91"/>
      <c r="D558" s="91"/>
      <c r="E558" s="91">
        <v>6.9729999999999999</v>
      </c>
      <c r="F558" s="91"/>
      <c r="G558" s="91"/>
      <c r="H558" s="91"/>
      <c r="I558" s="91"/>
      <c r="J558" s="91"/>
      <c r="K558" s="91"/>
      <c r="L558" s="91"/>
      <c r="M558" s="91"/>
      <c r="N558" s="91"/>
      <c r="O558" s="91"/>
      <c r="P558" s="91" t="s">
        <v>87</v>
      </c>
      <c r="Q558" s="91">
        <v>1518330</v>
      </c>
      <c r="R558" s="91">
        <v>15232.5</v>
      </c>
      <c r="S558" s="91"/>
      <c r="T558" s="92" t="s">
        <v>87</v>
      </c>
      <c r="U558" s="92" t="s">
        <v>87</v>
      </c>
      <c r="V558" s="92" t="s">
        <v>87</v>
      </c>
      <c r="W558" s="92">
        <v>512181.14285714284</v>
      </c>
      <c r="X558" s="92">
        <v>1695421.7142857143</v>
      </c>
      <c r="Y558" s="92" t="s">
        <v>87</v>
      </c>
      <c r="Z558" s="90">
        <f t="shared" si="108"/>
        <v>4</v>
      </c>
      <c r="AA558" s="118" t="e">
        <v>#DIV/0!</v>
      </c>
      <c r="AB558" s="118" t="e">
        <v>#DIV/0!</v>
      </c>
      <c r="AC558" s="118" t="e">
        <v>#DIV/0!</v>
      </c>
      <c r="AD558" s="118">
        <v>1</v>
      </c>
      <c r="AE558" s="118">
        <v>0.5</v>
      </c>
      <c r="AF558" s="118">
        <v>0</v>
      </c>
      <c r="AG558" s="90">
        <f t="shared" si="106"/>
        <v>2</v>
      </c>
      <c r="AH558" s="91">
        <f t="shared" si="107"/>
        <v>512181.14285714284</v>
      </c>
      <c r="AI558" s="91" t="e">
        <f t="shared" si="109"/>
        <v>#VALUE!</v>
      </c>
      <c r="AJ558" s="91" t="e">
        <f t="shared" si="109"/>
        <v>#VALUE!</v>
      </c>
      <c r="AK558" s="91" t="e">
        <f t="shared" si="109"/>
        <v>#VALUE!</v>
      </c>
      <c r="AL558" s="91">
        <f t="shared" si="109"/>
        <v>1</v>
      </c>
      <c r="AM558" s="91">
        <f t="shared" si="109"/>
        <v>3.3101994048980439</v>
      </c>
      <c r="AN558" s="91" t="e">
        <f t="shared" si="109"/>
        <v>#VALUE!</v>
      </c>
      <c r="AO558" s="91">
        <f t="shared" si="110"/>
        <v>2207602.8571428573</v>
      </c>
      <c r="AP558" s="91" t="e">
        <f t="shared" si="111"/>
        <v>#VALUE!</v>
      </c>
      <c r="AQ558" s="91" t="e">
        <f t="shared" si="112"/>
        <v>#VALUE!</v>
      </c>
      <c r="AR558" s="91" t="e">
        <f t="shared" si="113"/>
        <v>#VALUE!</v>
      </c>
      <c r="AS558" s="91">
        <f t="shared" si="114"/>
        <v>0.23200782749485219</v>
      </c>
      <c r="AT558" s="91">
        <f t="shared" si="115"/>
        <v>0.76799217250514773</v>
      </c>
      <c r="AU558" s="91" t="e">
        <f t="shared" si="116"/>
        <v>#VALUE!</v>
      </c>
    </row>
    <row r="559" spans="1:47" x14ac:dyDescent="0.3">
      <c r="A559" s="90">
        <v>237</v>
      </c>
      <c r="B559" s="91" t="s">
        <v>4176</v>
      </c>
      <c r="C559" s="91"/>
      <c r="D559" s="91"/>
      <c r="E559" s="91">
        <v>6.984</v>
      </c>
      <c r="F559" s="91"/>
      <c r="G559" s="91"/>
      <c r="H559" s="91"/>
      <c r="I559" s="91"/>
      <c r="J559" s="91"/>
      <c r="K559" s="91"/>
      <c r="L559" s="91"/>
      <c r="M559" s="91"/>
      <c r="N559" s="91"/>
      <c r="O559" s="91"/>
      <c r="P559" s="91" t="s">
        <v>87</v>
      </c>
      <c r="Q559" s="91">
        <v>344434.28571428574</v>
      </c>
      <c r="R559" s="91">
        <v>7916.5</v>
      </c>
      <c r="S559" s="91"/>
      <c r="T559" s="92" t="s">
        <v>87</v>
      </c>
      <c r="U559" s="92" t="s">
        <v>87</v>
      </c>
      <c r="V559" s="92">
        <v>2628</v>
      </c>
      <c r="W559" s="92">
        <v>90995.142857142855</v>
      </c>
      <c r="X559" s="92">
        <v>463601.42857142858</v>
      </c>
      <c r="Y559" s="92">
        <v>5719.7142857142853</v>
      </c>
      <c r="Z559" s="90">
        <f t="shared" si="108"/>
        <v>6</v>
      </c>
      <c r="AA559" s="118" t="e">
        <v>#DIV/0!</v>
      </c>
      <c r="AB559" s="118" t="e">
        <v>#DIV/0!</v>
      </c>
      <c r="AC559" s="118">
        <v>1</v>
      </c>
      <c r="AD559" s="118">
        <v>0.5</v>
      </c>
      <c r="AE559" s="118">
        <v>0.33333333333333331</v>
      </c>
      <c r="AF559" s="118">
        <v>0.25</v>
      </c>
      <c r="AG559" s="90">
        <f t="shared" si="106"/>
        <v>4</v>
      </c>
      <c r="AH559" s="91">
        <f t="shared" si="107"/>
        <v>2628</v>
      </c>
      <c r="AI559" s="91" t="e">
        <f t="shared" si="109"/>
        <v>#VALUE!</v>
      </c>
      <c r="AJ559" s="91" t="e">
        <f t="shared" si="109"/>
        <v>#VALUE!</v>
      </c>
      <c r="AK559" s="91">
        <f t="shared" si="109"/>
        <v>1</v>
      </c>
      <c r="AL559" s="91">
        <f t="shared" si="109"/>
        <v>34.6252446183953</v>
      </c>
      <c r="AM559" s="91">
        <f t="shared" si="109"/>
        <v>176.40845836051315</v>
      </c>
      <c r="AN559" s="91">
        <f t="shared" si="109"/>
        <v>2.1764514024787998</v>
      </c>
      <c r="AO559" s="91">
        <f t="shared" si="110"/>
        <v>562944.2857142858</v>
      </c>
      <c r="AP559" s="91" t="e">
        <f t="shared" si="111"/>
        <v>#VALUE!</v>
      </c>
      <c r="AQ559" s="91" t="e">
        <f t="shared" si="112"/>
        <v>#VALUE!</v>
      </c>
      <c r="AR559" s="91">
        <f t="shared" si="113"/>
        <v>4.6683127739106378E-3</v>
      </c>
      <c r="AS559" s="91">
        <f t="shared" si="114"/>
        <v>0.16164147175183535</v>
      </c>
      <c r="AT559" s="91">
        <f t="shared" si="115"/>
        <v>0.82352985959026637</v>
      </c>
      <c r="AU559" s="91">
        <f t="shared" si="116"/>
        <v>1.0160355883987502E-2</v>
      </c>
    </row>
    <row r="560" spans="1:47" x14ac:dyDescent="0.3">
      <c r="A560" s="90">
        <v>238</v>
      </c>
      <c r="B560" s="91" t="s">
        <v>4177</v>
      </c>
      <c r="C560" s="91"/>
      <c r="D560" s="91"/>
      <c r="E560" s="91">
        <v>6.9880000000000004</v>
      </c>
      <c r="F560" s="91"/>
      <c r="G560" s="91"/>
      <c r="H560" s="91"/>
      <c r="I560" s="91"/>
      <c r="J560" s="91"/>
      <c r="K560" s="91"/>
      <c r="L560" s="91"/>
      <c r="M560" s="91"/>
      <c r="N560" s="91"/>
      <c r="O560" s="91"/>
      <c r="P560" s="91" t="s">
        <v>87</v>
      </c>
      <c r="Q560" s="91">
        <v>259232.42857142858</v>
      </c>
      <c r="R560" s="91">
        <v>59532</v>
      </c>
      <c r="S560" s="91"/>
      <c r="T560" s="92" t="s">
        <v>87</v>
      </c>
      <c r="U560" s="92" t="s">
        <v>87</v>
      </c>
      <c r="V560" s="92" t="s">
        <v>87</v>
      </c>
      <c r="W560" s="92">
        <v>224829.57142857142</v>
      </c>
      <c r="X560" s="92">
        <v>559396.42857142852</v>
      </c>
      <c r="Y560" s="92" t="s">
        <v>87</v>
      </c>
      <c r="Z560" s="90">
        <f t="shared" si="108"/>
        <v>4</v>
      </c>
      <c r="AA560" s="118" t="e">
        <v>#DIV/0!</v>
      </c>
      <c r="AB560" s="118" t="e">
        <v>#DIV/0!</v>
      </c>
      <c r="AC560" s="118" t="e">
        <v>#DIV/0!</v>
      </c>
      <c r="AD560" s="118">
        <v>1</v>
      </c>
      <c r="AE560" s="118">
        <v>0.5</v>
      </c>
      <c r="AF560" s="118">
        <v>0</v>
      </c>
      <c r="AG560" s="90">
        <f t="shared" si="106"/>
        <v>2</v>
      </c>
      <c r="AH560" s="91">
        <f t="shared" si="107"/>
        <v>224829.57142857142</v>
      </c>
      <c r="AI560" s="91" t="e">
        <f t="shared" si="109"/>
        <v>#VALUE!</v>
      </c>
      <c r="AJ560" s="91" t="e">
        <f t="shared" si="109"/>
        <v>#VALUE!</v>
      </c>
      <c r="AK560" s="91" t="e">
        <f t="shared" si="109"/>
        <v>#VALUE!</v>
      </c>
      <c r="AL560" s="91">
        <f t="shared" si="109"/>
        <v>1</v>
      </c>
      <c r="AM560" s="91">
        <f t="shared" si="109"/>
        <v>2.4880909793894674</v>
      </c>
      <c r="AN560" s="91" t="e">
        <f t="shared" si="109"/>
        <v>#VALUE!</v>
      </c>
      <c r="AO560" s="91">
        <f t="shared" si="110"/>
        <v>784226</v>
      </c>
      <c r="AP560" s="91" t="e">
        <f t="shared" si="111"/>
        <v>#VALUE!</v>
      </c>
      <c r="AQ560" s="91" t="e">
        <f t="shared" si="112"/>
        <v>#VALUE!</v>
      </c>
      <c r="AR560" s="91" t="e">
        <f t="shared" si="113"/>
        <v>#VALUE!</v>
      </c>
      <c r="AS560" s="91">
        <f t="shared" si="114"/>
        <v>0.28668976982218319</v>
      </c>
      <c r="AT560" s="91">
        <f t="shared" si="115"/>
        <v>0.71331023017781681</v>
      </c>
      <c r="AU560" s="91" t="e">
        <f t="shared" si="116"/>
        <v>#VALUE!</v>
      </c>
    </row>
    <row r="561" spans="1:47" x14ac:dyDescent="0.3">
      <c r="A561" s="90">
        <v>239</v>
      </c>
      <c r="B561" s="91" t="s">
        <v>4178</v>
      </c>
      <c r="C561" s="91"/>
      <c r="D561" s="91"/>
      <c r="E561" s="91">
        <v>6.992</v>
      </c>
      <c r="F561" s="91"/>
      <c r="G561" s="91"/>
      <c r="H561" s="91"/>
      <c r="I561" s="91"/>
      <c r="J561" s="91"/>
      <c r="K561" s="91"/>
      <c r="L561" s="91"/>
      <c r="M561" s="91"/>
      <c r="N561" s="91"/>
      <c r="O561" s="91"/>
      <c r="P561" s="91" t="s">
        <v>87</v>
      </c>
      <c r="Q561" s="91">
        <v>2024405.7142857143</v>
      </c>
      <c r="R561" s="91" t="s">
        <v>87</v>
      </c>
      <c r="S561" s="91"/>
      <c r="T561" s="92" t="s">
        <v>87</v>
      </c>
      <c r="U561" s="92" t="s">
        <v>87</v>
      </c>
      <c r="V561" s="92" t="s">
        <v>87</v>
      </c>
      <c r="W561" s="92" t="s">
        <v>87</v>
      </c>
      <c r="X561" s="92">
        <v>778954.57142857148</v>
      </c>
      <c r="Y561" s="92">
        <v>24648.857142857141</v>
      </c>
      <c r="Z561" s="90">
        <f t="shared" si="108"/>
        <v>3</v>
      </c>
      <c r="AA561" s="118" t="e">
        <v>#DIV/0!</v>
      </c>
      <c r="AB561" s="118" t="e">
        <v>#DIV/0!</v>
      </c>
      <c r="AC561" s="118" t="e">
        <v>#DIV/0!</v>
      </c>
      <c r="AD561" s="118" t="e">
        <v>#DIV/0!</v>
      </c>
      <c r="AE561" s="118">
        <v>1</v>
      </c>
      <c r="AF561" s="118">
        <v>0.5</v>
      </c>
      <c r="AG561" s="90">
        <f t="shared" si="106"/>
        <v>2</v>
      </c>
      <c r="AH561" s="91">
        <f t="shared" si="107"/>
        <v>24648.857142857141</v>
      </c>
      <c r="AI561" s="91" t="e">
        <f t="shared" si="109"/>
        <v>#VALUE!</v>
      </c>
      <c r="AJ561" s="91" t="e">
        <f t="shared" si="109"/>
        <v>#VALUE!</v>
      </c>
      <c r="AK561" s="91" t="e">
        <f t="shared" si="109"/>
        <v>#VALUE!</v>
      </c>
      <c r="AL561" s="91" t="e">
        <f t="shared" si="109"/>
        <v>#VALUE!</v>
      </c>
      <c r="AM561" s="91">
        <f t="shared" si="109"/>
        <v>31.6020563109272</v>
      </c>
      <c r="AN561" s="91">
        <f t="shared" si="109"/>
        <v>1</v>
      </c>
      <c r="AO561" s="91">
        <f t="shared" si="110"/>
        <v>803603.42857142864</v>
      </c>
      <c r="AP561" s="91" t="e">
        <f t="shared" si="111"/>
        <v>#VALUE!</v>
      </c>
      <c r="AQ561" s="91" t="e">
        <f t="shared" si="112"/>
        <v>#VALUE!</v>
      </c>
      <c r="AR561" s="91" t="e">
        <f t="shared" si="113"/>
        <v>#VALUE!</v>
      </c>
      <c r="AS561" s="91" t="e">
        <f t="shared" si="114"/>
        <v>#VALUE!</v>
      </c>
      <c r="AT561" s="91">
        <f t="shared" si="115"/>
        <v>0.96932708813017932</v>
      </c>
      <c r="AU561" s="91">
        <f t="shared" si="116"/>
        <v>3.0672911869820647E-2</v>
      </c>
    </row>
    <row r="562" spans="1:47" x14ac:dyDescent="0.3">
      <c r="A562" s="90">
        <v>240</v>
      </c>
      <c r="B562" s="91" t="s">
        <v>4179</v>
      </c>
      <c r="C562" s="91"/>
      <c r="D562" s="91"/>
      <c r="E562" s="91">
        <v>6.9969999999999999</v>
      </c>
      <c r="F562" s="91"/>
      <c r="G562" s="91"/>
      <c r="H562" s="91"/>
      <c r="I562" s="91"/>
      <c r="J562" s="91"/>
      <c r="K562" s="91"/>
      <c r="L562" s="91"/>
      <c r="M562" s="91"/>
      <c r="N562" s="91"/>
      <c r="O562" s="91"/>
      <c r="P562" s="91" t="s">
        <v>87</v>
      </c>
      <c r="Q562" s="91">
        <v>5854717.5714285718</v>
      </c>
      <c r="R562" s="91" t="s">
        <v>87</v>
      </c>
      <c r="S562" s="91"/>
      <c r="T562" s="92" t="s">
        <v>87</v>
      </c>
      <c r="U562" s="92" t="s">
        <v>87</v>
      </c>
      <c r="V562" s="92" t="s">
        <v>87</v>
      </c>
      <c r="W562" s="92">
        <v>1276984.4285714286</v>
      </c>
      <c r="X562" s="92"/>
      <c r="Y562" s="92" t="s">
        <v>87</v>
      </c>
      <c r="Z562" s="90">
        <f t="shared" si="108"/>
        <v>2</v>
      </c>
      <c r="AA562" s="118" t="e">
        <v>#DIV/0!</v>
      </c>
      <c r="AB562" s="118" t="e">
        <v>#DIV/0!</v>
      </c>
      <c r="AC562" s="118" t="e">
        <v>#DIV/0!</v>
      </c>
      <c r="AD562" s="118">
        <v>1</v>
      </c>
      <c r="AE562" s="118">
        <v>0</v>
      </c>
      <c r="AF562" s="118">
        <v>0</v>
      </c>
      <c r="AG562" s="90">
        <f t="shared" si="106"/>
        <v>1</v>
      </c>
      <c r="AH562" s="91">
        <f t="shared" si="107"/>
        <v>1276984.4285714286</v>
      </c>
      <c r="AI562" s="91" t="e">
        <f t="shared" si="109"/>
        <v>#VALUE!</v>
      </c>
      <c r="AJ562" s="91" t="e">
        <f t="shared" si="109"/>
        <v>#VALUE!</v>
      </c>
      <c r="AK562" s="91" t="e">
        <f t="shared" si="109"/>
        <v>#VALUE!</v>
      </c>
      <c r="AL562" s="91">
        <f t="shared" si="109"/>
        <v>1</v>
      </c>
      <c r="AM562" s="91">
        <f t="shared" si="109"/>
        <v>0</v>
      </c>
      <c r="AN562" s="91" t="e">
        <f t="shared" si="109"/>
        <v>#VALUE!</v>
      </c>
      <c r="AO562" s="91">
        <f t="shared" si="110"/>
        <v>1276984.4285714286</v>
      </c>
      <c r="AP562" s="91" t="e">
        <f t="shared" si="111"/>
        <v>#VALUE!</v>
      </c>
      <c r="AQ562" s="91" t="e">
        <f t="shared" si="112"/>
        <v>#VALUE!</v>
      </c>
      <c r="AR562" s="91" t="e">
        <f t="shared" si="113"/>
        <v>#VALUE!</v>
      </c>
      <c r="AS562" s="91">
        <f t="shared" si="114"/>
        <v>1</v>
      </c>
      <c r="AT562" s="91">
        <f t="shared" si="115"/>
        <v>0</v>
      </c>
      <c r="AU562" s="91" t="e">
        <f t="shared" si="116"/>
        <v>#VALUE!</v>
      </c>
    </row>
    <row r="563" spans="1:47" x14ac:dyDescent="0.3">
      <c r="A563" s="90">
        <v>241</v>
      </c>
      <c r="B563" s="91" t="s">
        <v>4180</v>
      </c>
      <c r="C563" s="91"/>
      <c r="D563" s="91"/>
      <c r="E563" s="91">
        <v>6.9980000000000002</v>
      </c>
      <c r="F563" s="91"/>
      <c r="G563" s="91"/>
      <c r="H563" s="91"/>
      <c r="I563" s="91"/>
      <c r="J563" s="91"/>
      <c r="K563" s="91"/>
      <c r="L563" s="91"/>
      <c r="M563" s="91"/>
      <c r="N563" s="91"/>
      <c r="O563" s="91"/>
      <c r="P563" s="91" t="s">
        <v>87</v>
      </c>
      <c r="Q563" s="91">
        <v>454208.57142857148</v>
      </c>
      <c r="R563" s="91">
        <v>2658.5</v>
      </c>
      <c r="S563" s="91"/>
      <c r="T563" s="92">
        <v>3936</v>
      </c>
      <c r="U563" s="92">
        <v>1089.4285714285713</v>
      </c>
      <c r="V563" s="92" t="s">
        <v>87</v>
      </c>
      <c r="W563" s="92">
        <v>30542.571428571428</v>
      </c>
      <c r="X563" s="92">
        <v>541380.85714285716</v>
      </c>
      <c r="Y563" s="92">
        <v>1364.2857142857142</v>
      </c>
      <c r="Z563" s="90">
        <f t="shared" si="108"/>
        <v>7</v>
      </c>
      <c r="AA563" s="118">
        <v>1</v>
      </c>
      <c r="AB563" s="118">
        <v>0.5</v>
      </c>
      <c r="AC563" s="118">
        <v>0</v>
      </c>
      <c r="AD563" s="118">
        <v>0.33333333333333331</v>
      </c>
      <c r="AE563" s="118">
        <v>0.25</v>
      </c>
      <c r="AF563" s="118">
        <v>0.2</v>
      </c>
      <c r="AG563" s="90">
        <f t="shared" si="106"/>
        <v>5</v>
      </c>
      <c r="AH563" s="91">
        <f t="shared" si="107"/>
        <v>1089.4285714285713</v>
      </c>
      <c r="AI563" s="91">
        <f t="shared" si="109"/>
        <v>3.612903225806452</v>
      </c>
      <c r="AJ563" s="91">
        <f t="shared" si="109"/>
        <v>1</v>
      </c>
      <c r="AK563" s="91" t="e">
        <f t="shared" si="109"/>
        <v>#VALUE!</v>
      </c>
      <c r="AL563" s="91">
        <f t="shared" si="109"/>
        <v>28.035405192761608</v>
      </c>
      <c r="AM563" s="91">
        <f t="shared" si="109"/>
        <v>496.94020456333601</v>
      </c>
      <c r="AN563" s="91">
        <f t="shared" si="109"/>
        <v>1.2522947810123264</v>
      </c>
      <c r="AO563" s="91">
        <f t="shared" si="110"/>
        <v>578313.14285714284</v>
      </c>
      <c r="AP563" s="91">
        <f t="shared" si="111"/>
        <v>6.8060012963811999E-3</v>
      </c>
      <c r="AQ563" s="91">
        <f t="shared" si="112"/>
        <v>1.8838039302483676E-3</v>
      </c>
      <c r="AR563" s="91" t="e">
        <f t="shared" si="113"/>
        <v>#VALUE!</v>
      </c>
      <c r="AS563" s="91">
        <f t="shared" si="114"/>
        <v>5.2813206488229805E-2</v>
      </c>
      <c r="AT563" s="91">
        <f t="shared" si="115"/>
        <v>0.93613791045484018</v>
      </c>
      <c r="AU563" s="91">
        <f t="shared" si="116"/>
        <v>2.359077830300539E-3</v>
      </c>
    </row>
    <row r="564" spans="1:47" x14ac:dyDescent="0.3">
      <c r="A564" s="90">
        <v>242</v>
      </c>
      <c r="B564" s="91" t="s">
        <v>4181</v>
      </c>
      <c r="C564" s="91"/>
      <c r="D564" s="91"/>
      <c r="E564" s="91">
        <v>7.0039999999999996</v>
      </c>
      <c r="F564" s="91"/>
      <c r="G564" s="91"/>
      <c r="H564" s="91"/>
      <c r="I564" s="91"/>
      <c r="J564" s="91"/>
      <c r="K564" s="91"/>
      <c r="L564" s="91"/>
      <c r="M564" s="91"/>
      <c r="N564" s="91"/>
      <c r="O564" s="91"/>
      <c r="P564" s="91" t="s">
        <v>87</v>
      </c>
      <c r="Q564" s="91">
        <v>168510.85714285716</v>
      </c>
      <c r="R564" s="91">
        <v>9974</v>
      </c>
      <c r="S564" s="91"/>
      <c r="T564" s="92" t="s">
        <v>87</v>
      </c>
      <c r="U564" s="92" t="s">
        <v>87</v>
      </c>
      <c r="V564" s="92"/>
      <c r="W564" s="92">
        <v>812366</v>
      </c>
      <c r="X564" s="92">
        <v>2753917.1428571427</v>
      </c>
      <c r="Y564" s="92">
        <v>10025.714285714286</v>
      </c>
      <c r="Z564" s="90">
        <f t="shared" si="108"/>
        <v>5</v>
      </c>
      <c r="AA564" s="118" t="e">
        <v>#DIV/0!</v>
      </c>
      <c r="AB564" s="118" t="e">
        <v>#DIV/0!</v>
      </c>
      <c r="AC564" s="118" t="e">
        <v>#DIV/0!</v>
      </c>
      <c r="AD564" s="118">
        <v>1</v>
      </c>
      <c r="AE564" s="118">
        <v>0.5</v>
      </c>
      <c r="AF564" s="118">
        <v>0.33333333333333331</v>
      </c>
      <c r="AG564" s="90">
        <f t="shared" si="106"/>
        <v>3</v>
      </c>
      <c r="AH564" s="91">
        <f t="shared" si="107"/>
        <v>10025.714285714286</v>
      </c>
      <c r="AI564" s="91" t="e">
        <f t="shared" si="109"/>
        <v>#VALUE!</v>
      </c>
      <c r="AJ564" s="91" t="e">
        <f t="shared" si="109"/>
        <v>#VALUE!</v>
      </c>
      <c r="AK564" s="91">
        <f t="shared" si="109"/>
        <v>0</v>
      </c>
      <c r="AL564" s="91">
        <f t="shared" si="109"/>
        <v>81.028241664291812</v>
      </c>
      <c r="AM564" s="91">
        <f t="shared" si="109"/>
        <v>274.68538045027071</v>
      </c>
      <c r="AN564" s="91">
        <f t="shared" si="109"/>
        <v>1</v>
      </c>
      <c r="AO564" s="91">
        <f t="shared" si="110"/>
        <v>3576308.8571428568</v>
      </c>
      <c r="AP564" s="91" t="e">
        <f t="shared" si="111"/>
        <v>#VALUE!</v>
      </c>
      <c r="AQ564" s="91" t="e">
        <f t="shared" si="112"/>
        <v>#VALUE!</v>
      </c>
      <c r="AR564" s="91">
        <f t="shared" si="113"/>
        <v>0</v>
      </c>
      <c r="AS564" s="91">
        <f t="shared" si="114"/>
        <v>0.22715208122404898</v>
      </c>
      <c r="AT564" s="91">
        <f t="shared" si="115"/>
        <v>0.7700445495239665</v>
      </c>
      <c r="AU564" s="91">
        <f t="shared" si="116"/>
        <v>2.8033692519845487E-3</v>
      </c>
    </row>
    <row r="565" spans="1:47" x14ac:dyDescent="0.3">
      <c r="A565" s="90">
        <v>243</v>
      </c>
      <c r="B565" s="91" t="s">
        <v>3273</v>
      </c>
      <c r="C565" s="91"/>
      <c r="D565" s="91"/>
      <c r="E565" s="91">
        <v>7.0060000000000002</v>
      </c>
      <c r="F565" s="91"/>
      <c r="G565" s="91"/>
      <c r="H565" s="91"/>
      <c r="I565" s="91"/>
      <c r="J565" s="91"/>
      <c r="K565" s="91"/>
      <c r="L565" s="91"/>
      <c r="M565" s="91"/>
      <c r="N565" s="91"/>
      <c r="O565" s="91"/>
      <c r="P565" s="91" t="s">
        <v>87</v>
      </c>
      <c r="Q565" s="91">
        <v>823342.85714285716</v>
      </c>
      <c r="R565" s="91" t="s">
        <v>87</v>
      </c>
      <c r="S565" s="91"/>
      <c r="T565" s="92" t="s">
        <v>87</v>
      </c>
      <c r="U565" s="92" t="s">
        <v>87</v>
      </c>
      <c r="V565" s="92" t="s">
        <v>87</v>
      </c>
      <c r="W565" s="92">
        <v>220154.57142857142</v>
      </c>
      <c r="X565" s="92" t="s">
        <v>87</v>
      </c>
      <c r="Y565" s="92" t="s">
        <v>87</v>
      </c>
      <c r="Z565" s="90">
        <f t="shared" si="108"/>
        <v>2</v>
      </c>
      <c r="AA565" s="118" t="e">
        <v>#DIV/0!</v>
      </c>
      <c r="AB565" s="118" t="e">
        <v>#DIV/0!</v>
      </c>
      <c r="AC565" s="118" t="e">
        <v>#DIV/0!</v>
      </c>
      <c r="AD565" s="118">
        <v>1</v>
      </c>
      <c r="AE565" s="118">
        <v>0</v>
      </c>
      <c r="AF565" s="118">
        <v>0</v>
      </c>
      <c r="AG565" s="90">
        <f t="shared" si="106"/>
        <v>1</v>
      </c>
      <c r="AH565" s="91">
        <f t="shared" si="107"/>
        <v>220154.57142857142</v>
      </c>
      <c r="AI565" s="91" t="e">
        <f t="shared" si="109"/>
        <v>#VALUE!</v>
      </c>
      <c r="AJ565" s="91" t="e">
        <f t="shared" si="109"/>
        <v>#VALUE!</v>
      </c>
      <c r="AK565" s="91" t="e">
        <f t="shared" si="109"/>
        <v>#VALUE!</v>
      </c>
      <c r="AL565" s="91">
        <f t="shared" si="109"/>
        <v>1</v>
      </c>
      <c r="AM565" s="91" t="e">
        <f t="shared" si="109"/>
        <v>#VALUE!</v>
      </c>
      <c r="AN565" s="91" t="e">
        <f t="shared" si="109"/>
        <v>#VALUE!</v>
      </c>
      <c r="AO565" s="91">
        <f t="shared" si="110"/>
        <v>220154.57142857142</v>
      </c>
      <c r="AP565" s="91" t="e">
        <f t="shared" si="111"/>
        <v>#VALUE!</v>
      </c>
      <c r="AQ565" s="91" t="e">
        <f t="shared" si="112"/>
        <v>#VALUE!</v>
      </c>
      <c r="AR565" s="91" t="e">
        <f t="shared" si="113"/>
        <v>#VALUE!</v>
      </c>
      <c r="AS565" s="91">
        <f t="shared" si="114"/>
        <v>1</v>
      </c>
      <c r="AT565" s="91" t="e">
        <f t="shared" si="115"/>
        <v>#VALUE!</v>
      </c>
      <c r="AU565" s="91" t="e">
        <f t="shared" si="116"/>
        <v>#VALUE!</v>
      </c>
    </row>
    <row r="566" spans="1:47" x14ac:dyDescent="0.3">
      <c r="A566" s="90">
        <v>244</v>
      </c>
      <c r="B566" s="91" t="s">
        <v>4182</v>
      </c>
      <c r="C566" s="91"/>
      <c r="D566" s="91"/>
      <c r="E566" s="91">
        <v>7.016</v>
      </c>
      <c r="F566" s="91"/>
      <c r="G566" s="91"/>
      <c r="H566" s="91"/>
      <c r="I566" s="91"/>
      <c r="J566" s="91"/>
      <c r="K566" s="91"/>
      <c r="L566" s="91"/>
      <c r="M566" s="91"/>
      <c r="N566" s="91"/>
      <c r="O566" s="91"/>
      <c r="P566" s="91" t="s">
        <v>87</v>
      </c>
      <c r="Q566" s="91">
        <v>14493345.714285715</v>
      </c>
      <c r="R566" s="91">
        <v>65023.5</v>
      </c>
      <c r="S566" s="91"/>
      <c r="T566" s="92">
        <v>17176.285714285714</v>
      </c>
      <c r="U566" s="92">
        <v>3240.5714285714284</v>
      </c>
      <c r="V566" s="92">
        <v>73694.28571428571</v>
      </c>
      <c r="W566" s="92">
        <v>4074579.7142857141</v>
      </c>
      <c r="X566" s="92">
        <v>6795.7142857142862</v>
      </c>
      <c r="Y566" s="92" t="s">
        <v>87</v>
      </c>
      <c r="Z566" s="90">
        <f t="shared" si="108"/>
        <v>7</v>
      </c>
      <c r="AA566" s="118">
        <v>1</v>
      </c>
      <c r="AB566" s="118">
        <v>0.5</v>
      </c>
      <c r="AC566" s="118">
        <v>0.33333333333333331</v>
      </c>
      <c r="AD566" s="118">
        <v>0.25</v>
      </c>
      <c r="AE566" s="118">
        <v>0.2</v>
      </c>
      <c r="AF566" s="118">
        <v>0</v>
      </c>
      <c r="AG566" s="90">
        <f t="shared" si="106"/>
        <v>5</v>
      </c>
      <c r="AH566" s="91">
        <f t="shared" si="107"/>
        <v>3240.5714285714284</v>
      </c>
      <c r="AI566" s="91">
        <f t="shared" si="109"/>
        <v>5.3003879386351613</v>
      </c>
      <c r="AJ566" s="91">
        <f t="shared" si="109"/>
        <v>1</v>
      </c>
      <c r="AK566" s="91">
        <f t="shared" si="109"/>
        <v>22.741139128901427</v>
      </c>
      <c r="AL566" s="91">
        <f t="shared" si="109"/>
        <v>1257.36457414918</v>
      </c>
      <c r="AM566" s="91">
        <f t="shared" si="109"/>
        <v>2.0970728266619645</v>
      </c>
      <c r="AN566" s="91" t="e">
        <f t="shared" si="109"/>
        <v>#VALUE!</v>
      </c>
      <c r="AO566" s="91">
        <f t="shared" si="110"/>
        <v>4175486.5714285709</v>
      </c>
      <c r="AP566" s="91">
        <f t="shared" si="111"/>
        <v>4.1136009948678012E-3</v>
      </c>
      <c r="AQ566" s="91">
        <f t="shared" si="112"/>
        <v>7.7609432413112099E-4</v>
      </c>
      <c r="AR566" s="91">
        <f t="shared" si="113"/>
        <v>1.7649269002216545E-2</v>
      </c>
      <c r="AS566" s="91">
        <f t="shared" si="114"/>
        <v>0.97583350936072266</v>
      </c>
      <c r="AT566" s="91">
        <f t="shared" si="115"/>
        <v>1.627526318061957E-3</v>
      </c>
      <c r="AU566" s="91" t="e">
        <f t="shared" si="116"/>
        <v>#VALUE!</v>
      </c>
    </row>
    <row r="567" spans="1:47" x14ac:dyDescent="0.3">
      <c r="A567" s="90">
        <v>245</v>
      </c>
      <c r="B567" s="91" t="s">
        <v>4183</v>
      </c>
      <c r="C567" s="91"/>
      <c r="D567" s="91"/>
      <c r="E567" s="91">
        <v>7.0250000000000004</v>
      </c>
      <c r="F567" s="91"/>
      <c r="G567" s="91"/>
      <c r="H567" s="91"/>
      <c r="I567" s="91"/>
      <c r="J567" s="91"/>
      <c r="K567" s="91"/>
      <c r="L567" s="91"/>
      <c r="M567" s="91"/>
      <c r="N567" s="91"/>
      <c r="O567" s="91"/>
      <c r="P567" s="91" t="s">
        <v>87</v>
      </c>
      <c r="Q567" s="91">
        <v>92177388.571428582</v>
      </c>
      <c r="R567" s="91">
        <v>426559</v>
      </c>
      <c r="S567" s="91"/>
      <c r="T567" s="92">
        <v>91967.428571428565</v>
      </c>
      <c r="U567" s="92">
        <v>37461.142857142855</v>
      </c>
      <c r="V567" s="92">
        <v>512339.14285714284</v>
      </c>
      <c r="W567" s="92">
        <v>25251494.571428571</v>
      </c>
      <c r="X567" s="92">
        <v>70039.428571428565</v>
      </c>
      <c r="Y567" s="92" t="s">
        <v>87</v>
      </c>
      <c r="Z567" s="90">
        <f t="shared" si="108"/>
        <v>7</v>
      </c>
      <c r="AA567" s="118">
        <v>1</v>
      </c>
      <c r="AB567" s="118">
        <v>0.5</v>
      </c>
      <c r="AC567" s="118">
        <v>0.33333333333333331</v>
      </c>
      <c r="AD567" s="118">
        <v>0.25</v>
      </c>
      <c r="AE567" s="118">
        <v>0.2</v>
      </c>
      <c r="AF567" s="118">
        <v>0</v>
      </c>
      <c r="AG567" s="90">
        <f t="shared" si="106"/>
        <v>5</v>
      </c>
      <c r="AH567" s="91">
        <f t="shared" si="107"/>
        <v>37461.142857142855</v>
      </c>
      <c r="AI567" s="91">
        <f t="shared" si="109"/>
        <v>2.4550086184541695</v>
      </c>
      <c r="AJ567" s="91">
        <f t="shared" si="109"/>
        <v>1</v>
      </c>
      <c r="AK567" s="91">
        <f t="shared" si="109"/>
        <v>13.67654865231783</v>
      </c>
      <c r="AL567" s="91">
        <f t="shared" si="109"/>
        <v>674.07165520081764</v>
      </c>
      <c r="AM567" s="91">
        <f t="shared" si="109"/>
        <v>1.8696554143722257</v>
      </c>
      <c r="AN567" s="91" t="e">
        <f t="shared" si="109"/>
        <v>#VALUE!</v>
      </c>
      <c r="AO567" s="91">
        <f t="shared" si="110"/>
        <v>25963301.714285713</v>
      </c>
      <c r="AP567" s="91">
        <f t="shared" si="111"/>
        <v>3.5422085212230767E-3</v>
      </c>
      <c r="AQ567" s="91">
        <f t="shared" si="112"/>
        <v>1.4428497295677428E-3</v>
      </c>
      <c r="AR567" s="91">
        <f t="shared" si="113"/>
        <v>1.9733204524416861E-2</v>
      </c>
      <c r="AS567" s="91">
        <f t="shared" si="114"/>
        <v>0.97258410541578055</v>
      </c>
      <c r="AT567" s="91">
        <f t="shared" si="115"/>
        <v>2.6976318090118322E-3</v>
      </c>
      <c r="AU567" s="91" t="e">
        <f t="shared" si="116"/>
        <v>#VALUE!</v>
      </c>
    </row>
    <row r="568" spans="1:47" x14ac:dyDescent="0.3">
      <c r="A568" s="90">
        <v>246</v>
      </c>
      <c r="B568" s="91" t="s">
        <v>4184</v>
      </c>
      <c r="C568" s="91"/>
      <c r="D568" s="91"/>
      <c r="E568" s="91">
        <v>7.0410000000000004</v>
      </c>
      <c r="F568" s="91"/>
      <c r="G568" s="91"/>
      <c r="H568" s="91"/>
      <c r="I568" s="91"/>
      <c r="J568" s="91"/>
      <c r="K568" s="91"/>
      <c r="L568" s="91"/>
      <c r="M568" s="91"/>
      <c r="N568" s="91"/>
      <c r="O568" s="91"/>
      <c r="P568" s="91" t="s">
        <v>87</v>
      </c>
      <c r="Q568" s="91">
        <v>16222.857142857143</v>
      </c>
      <c r="R568" s="91">
        <v>8895</v>
      </c>
      <c r="S568" s="91"/>
      <c r="T568" s="92" t="s">
        <v>87</v>
      </c>
      <c r="U568" s="92">
        <v>3004</v>
      </c>
      <c r="V568" s="92">
        <v>827.71428571428567</v>
      </c>
      <c r="W568" s="92">
        <v>3728</v>
      </c>
      <c r="X568" s="92">
        <v>22227.428571428572</v>
      </c>
      <c r="Y568" s="92" t="s">
        <v>87</v>
      </c>
      <c r="Z568" s="90">
        <f t="shared" si="108"/>
        <v>6</v>
      </c>
      <c r="AA568" s="118" t="e">
        <v>#DIV/0!</v>
      </c>
      <c r="AB568" s="118">
        <v>1</v>
      </c>
      <c r="AC568" s="118">
        <v>0.5</v>
      </c>
      <c r="AD568" s="118">
        <v>0.33333333333333331</v>
      </c>
      <c r="AE568" s="118">
        <v>0.25</v>
      </c>
      <c r="AF568" s="118">
        <v>0</v>
      </c>
      <c r="AG568" s="90">
        <f t="shared" si="106"/>
        <v>4</v>
      </c>
      <c r="AH568" s="91">
        <f t="shared" si="107"/>
        <v>827.71428571428567</v>
      </c>
      <c r="AI568" s="91" t="e">
        <f t="shared" si="109"/>
        <v>#VALUE!</v>
      </c>
      <c r="AJ568" s="91">
        <f t="shared" si="109"/>
        <v>3.6292716603382811</v>
      </c>
      <c r="AK568" s="91">
        <f t="shared" si="109"/>
        <v>1</v>
      </c>
      <c r="AL568" s="91">
        <f t="shared" si="109"/>
        <v>4.5039696237487057</v>
      </c>
      <c r="AM568" s="91">
        <f t="shared" si="109"/>
        <v>26.853986882982397</v>
      </c>
      <c r="AN568" s="91" t="e">
        <f t="shared" si="109"/>
        <v>#VALUE!</v>
      </c>
      <c r="AO568" s="91">
        <f t="shared" si="110"/>
        <v>29787.142857142859</v>
      </c>
      <c r="AP568" s="91" t="e">
        <f t="shared" si="111"/>
        <v>#VALUE!</v>
      </c>
      <c r="AQ568" s="91">
        <f t="shared" si="112"/>
        <v>0.1008488801496331</v>
      </c>
      <c r="AR568" s="91">
        <f t="shared" si="113"/>
        <v>2.7787636084600255E-2</v>
      </c>
      <c r="AS568" s="91">
        <f t="shared" si="114"/>
        <v>0.12515466884082296</v>
      </c>
      <c r="AT568" s="91">
        <f t="shared" si="115"/>
        <v>0.74620881492494362</v>
      </c>
      <c r="AU568" s="91" t="e">
        <f t="shared" si="116"/>
        <v>#VALUE!</v>
      </c>
    </row>
    <row r="569" spans="1:47" x14ac:dyDescent="0.3">
      <c r="A569" s="90">
        <v>247</v>
      </c>
      <c r="B569" s="91" t="s">
        <v>4185</v>
      </c>
      <c r="C569" s="91"/>
      <c r="D569" s="91"/>
      <c r="E569" s="91">
        <v>7.0419999999999998</v>
      </c>
      <c r="F569" s="91"/>
      <c r="G569" s="91"/>
      <c r="H569" s="91"/>
      <c r="I569" s="91"/>
      <c r="J569" s="91"/>
      <c r="K569" s="91"/>
      <c r="L569" s="91"/>
      <c r="M569" s="91"/>
      <c r="N569" s="91"/>
      <c r="O569" s="91"/>
      <c r="P569" s="91" t="s">
        <v>87</v>
      </c>
      <c r="Q569" s="91">
        <v>129940.00000000001</v>
      </c>
      <c r="R569" s="91">
        <v>519.5</v>
      </c>
      <c r="S569" s="91"/>
      <c r="T569" s="92" t="s">
        <v>87</v>
      </c>
      <c r="U569" s="92" t="s">
        <v>87</v>
      </c>
      <c r="V569" s="92" t="s">
        <v>87</v>
      </c>
      <c r="W569" s="92">
        <v>27786.857142857141</v>
      </c>
      <c r="X569" s="92" t="s">
        <v>87</v>
      </c>
      <c r="Y569" s="92" t="s">
        <v>87</v>
      </c>
      <c r="Z569" s="90">
        <f t="shared" si="108"/>
        <v>3</v>
      </c>
      <c r="AA569" s="118" t="e">
        <v>#DIV/0!</v>
      </c>
      <c r="AB569" s="118" t="e">
        <v>#DIV/0!</v>
      </c>
      <c r="AC569" s="118" t="e">
        <v>#DIV/0!</v>
      </c>
      <c r="AD569" s="118">
        <v>1</v>
      </c>
      <c r="AE569" s="118">
        <v>0</v>
      </c>
      <c r="AF569" s="118">
        <v>0</v>
      </c>
      <c r="AG569" s="90">
        <f t="shared" si="106"/>
        <v>1</v>
      </c>
      <c r="AH569" s="91">
        <f t="shared" si="107"/>
        <v>27786.857142857141</v>
      </c>
      <c r="AI569" s="91" t="e">
        <f t="shared" si="109"/>
        <v>#VALUE!</v>
      </c>
      <c r="AJ569" s="91" t="e">
        <f t="shared" si="109"/>
        <v>#VALUE!</v>
      </c>
      <c r="AK569" s="91" t="e">
        <f t="shared" si="109"/>
        <v>#VALUE!</v>
      </c>
      <c r="AL569" s="91">
        <f t="shared" si="109"/>
        <v>1</v>
      </c>
      <c r="AM569" s="91" t="e">
        <f t="shared" si="109"/>
        <v>#VALUE!</v>
      </c>
      <c r="AN569" s="91" t="e">
        <f t="shared" si="109"/>
        <v>#VALUE!</v>
      </c>
      <c r="AO569" s="91">
        <f t="shared" si="110"/>
        <v>27786.857142857141</v>
      </c>
      <c r="AP569" s="91" t="e">
        <f t="shared" si="111"/>
        <v>#VALUE!</v>
      </c>
      <c r="AQ569" s="91" t="e">
        <f t="shared" si="112"/>
        <v>#VALUE!</v>
      </c>
      <c r="AR569" s="91" t="e">
        <f t="shared" si="113"/>
        <v>#VALUE!</v>
      </c>
      <c r="AS569" s="91">
        <f t="shared" si="114"/>
        <v>1</v>
      </c>
      <c r="AT569" s="91" t="e">
        <f t="shared" si="115"/>
        <v>#VALUE!</v>
      </c>
      <c r="AU569" s="91" t="e">
        <f t="shared" si="116"/>
        <v>#VALUE!</v>
      </c>
    </row>
    <row r="570" spans="1:47" x14ac:dyDescent="0.3">
      <c r="A570" s="90">
        <v>248</v>
      </c>
      <c r="B570" s="91" t="s">
        <v>4186</v>
      </c>
      <c r="C570" s="91"/>
      <c r="D570" s="91"/>
      <c r="E570" s="91">
        <v>7.048</v>
      </c>
      <c r="F570" s="91"/>
      <c r="G570" s="91"/>
      <c r="H570" s="91"/>
      <c r="I570" s="91"/>
      <c r="J570" s="91"/>
      <c r="K570" s="91"/>
      <c r="L570" s="91"/>
      <c r="M570" s="91"/>
      <c r="N570" s="91"/>
      <c r="O570" s="91"/>
      <c r="P570" s="91" t="s">
        <v>87</v>
      </c>
      <c r="Q570" s="91">
        <v>4892362.8571428573</v>
      </c>
      <c r="R570" s="91" t="s">
        <v>87</v>
      </c>
      <c r="S570" s="91"/>
      <c r="T570" s="92">
        <v>90699.71428571429</v>
      </c>
      <c r="U570" s="92" t="s">
        <v>87</v>
      </c>
      <c r="V570" s="92" t="s">
        <v>87</v>
      </c>
      <c r="W570" s="92">
        <v>1669927.7142857143</v>
      </c>
      <c r="X570" s="92" t="s">
        <v>87</v>
      </c>
      <c r="Y570" s="92" t="s">
        <v>87</v>
      </c>
      <c r="Z570" s="90">
        <f t="shared" si="108"/>
        <v>3</v>
      </c>
      <c r="AA570" s="118">
        <v>1</v>
      </c>
      <c r="AB570" s="118">
        <v>0</v>
      </c>
      <c r="AC570" s="118">
        <v>0</v>
      </c>
      <c r="AD570" s="118">
        <v>0.5</v>
      </c>
      <c r="AE570" s="118">
        <v>0</v>
      </c>
      <c r="AF570" s="118">
        <v>0</v>
      </c>
      <c r="AG570" s="90">
        <f t="shared" si="106"/>
        <v>2</v>
      </c>
      <c r="AH570" s="91">
        <f t="shared" si="107"/>
        <v>90699.71428571429</v>
      </c>
      <c r="AI570" s="91">
        <f t="shared" si="109"/>
        <v>1</v>
      </c>
      <c r="AJ570" s="91" t="e">
        <f t="shared" si="109"/>
        <v>#VALUE!</v>
      </c>
      <c r="AK570" s="91" t="e">
        <f t="shared" si="109"/>
        <v>#VALUE!</v>
      </c>
      <c r="AL570" s="91">
        <f t="shared" si="109"/>
        <v>18.411609423875962</v>
      </c>
      <c r="AM570" s="91" t="e">
        <f t="shared" si="109"/>
        <v>#VALUE!</v>
      </c>
      <c r="AN570" s="91" t="e">
        <f t="shared" si="109"/>
        <v>#VALUE!</v>
      </c>
      <c r="AO570" s="91">
        <f t="shared" si="110"/>
        <v>1760627.4285714286</v>
      </c>
      <c r="AP570" s="91">
        <f t="shared" si="111"/>
        <v>5.1515563607519139E-2</v>
      </c>
      <c r="AQ570" s="91" t="e">
        <f t="shared" si="112"/>
        <v>#VALUE!</v>
      </c>
      <c r="AR570" s="91" t="e">
        <f t="shared" si="113"/>
        <v>#VALUE!</v>
      </c>
      <c r="AS570" s="91">
        <f t="shared" si="114"/>
        <v>0.94848443639248081</v>
      </c>
      <c r="AT570" s="91" t="e">
        <f t="shared" si="115"/>
        <v>#VALUE!</v>
      </c>
      <c r="AU570" s="91" t="e">
        <f t="shared" si="116"/>
        <v>#VALUE!</v>
      </c>
    </row>
    <row r="571" spans="1:47" x14ac:dyDescent="0.3">
      <c r="A571" s="90">
        <v>249</v>
      </c>
      <c r="B571" s="91" t="s">
        <v>4187</v>
      </c>
      <c r="C571" s="91"/>
      <c r="D571" s="91"/>
      <c r="E571" s="91">
        <v>7.0659999999999998</v>
      </c>
      <c r="F571" s="91"/>
      <c r="G571" s="91"/>
      <c r="H571" s="91"/>
      <c r="I571" s="91"/>
      <c r="J571" s="91"/>
      <c r="K571" s="91"/>
      <c r="L571" s="91"/>
      <c r="M571" s="91"/>
      <c r="N571" s="91"/>
      <c r="O571" s="91"/>
      <c r="P571" s="91" t="s">
        <v>87</v>
      </c>
      <c r="Q571" s="91">
        <v>375221.42857142858</v>
      </c>
      <c r="R571" s="91">
        <v>3792</v>
      </c>
      <c r="S571" s="91"/>
      <c r="T571" s="92" t="s">
        <v>87</v>
      </c>
      <c r="U571" s="92" t="s">
        <v>87</v>
      </c>
      <c r="V571" s="92" t="s">
        <v>87</v>
      </c>
      <c r="W571" s="92">
        <v>931708</v>
      </c>
      <c r="X571" s="92">
        <v>147941.14285714287</v>
      </c>
      <c r="Y571" s="92">
        <v>997.42857142857144</v>
      </c>
      <c r="Z571" s="90">
        <f t="shared" si="108"/>
        <v>5</v>
      </c>
      <c r="AA571" s="118" t="e">
        <v>#DIV/0!</v>
      </c>
      <c r="AB571" s="118" t="e">
        <v>#DIV/0!</v>
      </c>
      <c r="AC571" s="118" t="e">
        <v>#DIV/0!</v>
      </c>
      <c r="AD571" s="118">
        <v>1</v>
      </c>
      <c r="AE571" s="118">
        <v>0.5</v>
      </c>
      <c r="AF571" s="118">
        <v>0.33333333333333331</v>
      </c>
      <c r="AG571" s="90">
        <f t="shared" si="106"/>
        <v>3</v>
      </c>
      <c r="AH571" s="91">
        <f t="shared" si="107"/>
        <v>997.42857142857144</v>
      </c>
      <c r="AI571" s="91" t="e">
        <f t="shared" si="109"/>
        <v>#VALUE!</v>
      </c>
      <c r="AJ571" s="91" t="e">
        <f t="shared" si="109"/>
        <v>#VALUE!</v>
      </c>
      <c r="AK571" s="91" t="e">
        <f t="shared" si="109"/>
        <v>#VALUE!</v>
      </c>
      <c r="AL571" s="91">
        <f t="shared" si="109"/>
        <v>934.1099971354912</v>
      </c>
      <c r="AM571" s="91">
        <f t="shared" si="109"/>
        <v>148.32254368375825</v>
      </c>
      <c r="AN571" s="91">
        <f t="shared" si="109"/>
        <v>1</v>
      </c>
      <c r="AO571" s="91">
        <f t="shared" si="110"/>
        <v>1080646.5714285716</v>
      </c>
      <c r="AP571" s="91" t="e">
        <f t="shared" si="111"/>
        <v>#VALUE!</v>
      </c>
      <c r="AQ571" s="91" t="e">
        <f t="shared" si="112"/>
        <v>#VALUE!</v>
      </c>
      <c r="AR571" s="91" t="e">
        <f t="shared" si="113"/>
        <v>#VALUE!</v>
      </c>
      <c r="AS571" s="91">
        <f t="shared" si="114"/>
        <v>0.86217642718129317</v>
      </c>
      <c r="AT571" s="91">
        <f t="shared" si="115"/>
        <v>0.13690058041971168</v>
      </c>
      <c r="AU571" s="91">
        <f t="shared" si="116"/>
        <v>9.2299239899499305E-4</v>
      </c>
    </row>
    <row r="572" spans="1:47" x14ac:dyDescent="0.3">
      <c r="A572" s="90">
        <v>250</v>
      </c>
      <c r="B572" s="91" t="s">
        <v>4188</v>
      </c>
      <c r="C572" s="91"/>
      <c r="D572" s="91"/>
      <c r="E572" s="91">
        <v>7.0659999999999998</v>
      </c>
      <c r="F572" s="91"/>
      <c r="G572" s="91"/>
      <c r="H572" s="91"/>
      <c r="I572" s="91"/>
      <c r="J572" s="91"/>
      <c r="K572" s="91"/>
      <c r="L572" s="91"/>
      <c r="M572" s="91"/>
      <c r="N572" s="91"/>
      <c r="O572" s="91"/>
      <c r="P572" s="91" t="s">
        <v>87</v>
      </c>
      <c r="Q572" s="91">
        <v>2880228.5714285718</v>
      </c>
      <c r="R572" s="91" t="s">
        <v>87</v>
      </c>
      <c r="S572" s="91"/>
      <c r="T572" s="92" t="s">
        <v>87</v>
      </c>
      <c r="U572" s="92" t="s">
        <v>87</v>
      </c>
      <c r="V572" s="92" t="s">
        <v>87</v>
      </c>
      <c r="W572" s="92">
        <v>1169224</v>
      </c>
      <c r="X572" s="92">
        <v>20559.142857142859</v>
      </c>
      <c r="Y572" s="92" t="s">
        <v>87</v>
      </c>
      <c r="Z572" s="90">
        <f t="shared" si="108"/>
        <v>3</v>
      </c>
      <c r="AA572" s="118" t="e">
        <v>#DIV/0!</v>
      </c>
      <c r="AB572" s="118" t="e">
        <v>#DIV/0!</v>
      </c>
      <c r="AC572" s="118" t="e">
        <v>#DIV/0!</v>
      </c>
      <c r="AD572" s="118">
        <v>1</v>
      </c>
      <c r="AE572" s="118">
        <v>0.5</v>
      </c>
      <c r="AF572" s="118">
        <v>0</v>
      </c>
      <c r="AG572" s="90">
        <f t="shared" si="106"/>
        <v>2</v>
      </c>
      <c r="AH572" s="91">
        <f t="shared" si="107"/>
        <v>20559.142857142859</v>
      </c>
      <c r="AI572" s="91" t="e">
        <f t="shared" si="109"/>
        <v>#VALUE!</v>
      </c>
      <c r="AJ572" s="91" t="e">
        <f t="shared" si="109"/>
        <v>#VALUE!</v>
      </c>
      <c r="AK572" s="91" t="e">
        <f t="shared" si="109"/>
        <v>#VALUE!</v>
      </c>
      <c r="AL572" s="91">
        <f t="shared" si="109"/>
        <v>56.871242547632612</v>
      </c>
      <c r="AM572" s="91">
        <f t="shared" si="109"/>
        <v>1</v>
      </c>
      <c r="AN572" s="91" t="e">
        <f t="shared" si="109"/>
        <v>#VALUE!</v>
      </c>
      <c r="AO572" s="91">
        <f t="shared" si="110"/>
        <v>1189783.142857143</v>
      </c>
      <c r="AP572" s="91" t="e">
        <f t="shared" si="111"/>
        <v>#VALUE!</v>
      </c>
      <c r="AQ572" s="91" t="e">
        <f t="shared" si="112"/>
        <v>#VALUE!</v>
      </c>
      <c r="AR572" s="91" t="e">
        <f t="shared" si="113"/>
        <v>#VALUE!</v>
      </c>
      <c r="AS572" s="91">
        <f t="shared" si="114"/>
        <v>0.98272026042681004</v>
      </c>
      <c r="AT572" s="91">
        <f t="shared" si="115"/>
        <v>1.7279739573189928E-2</v>
      </c>
      <c r="AU572" s="91" t="e">
        <f t="shared" si="116"/>
        <v>#VALUE!</v>
      </c>
    </row>
    <row r="573" spans="1:47" x14ac:dyDescent="0.3">
      <c r="A573" s="90">
        <v>251</v>
      </c>
      <c r="B573" s="91" t="s">
        <v>4189</v>
      </c>
      <c r="C573" s="91"/>
      <c r="D573" s="91"/>
      <c r="E573" s="91">
        <v>7.07</v>
      </c>
      <c r="F573" s="91"/>
      <c r="G573" s="91"/>
      <c r="H573" s="91"/>
      <c r="I573" s="91"/>
      <c r="J573" s="91"/>
      <c r="K573" s="91"/>
      <c r="L573" s="91"/>
      <c r="M573" s="91"/>
      <c r="N573" s="91"/>
      <c r="O573" s="91"/>
      <c r="P573" s="91" t="s">
        <v>87</v>
      </c>
      <c r="Q573" s="91">
        <v>420293.1428571429</v>
      </c>
      <c r="R573" s="91" t="s">
        <v>87</v>
      </c>
      <c r="S573" s="91"/>
      <c r="T573" s="92">
        <v>17248</v>
      </c>
      <c r="U573" s="92" t="s">
        <v>87</v>
      </c>
      <c r="V573" s="92">
        <v>3555.1428571428569</v>
      </c>
      <c r="W573" s="92">
        <v>128482.28571428571</v>
      </c>
      <c r="X573" s="92">
        <v>3142</v>
      </c>
      <c r="Y573" s="92" t="s">
        <v>87</v>
      </c>
      <c r="Z573" s="90">
        <f t="shared" si="108"/>
        <v>5</v>
      </c>
      <c r="AA573" s="118">
        <v>1</v>
      </c>
      <c r="AB573" s="118">
        <v>0</v>
      </c>
      <c r="AC573" s="118">
        <v>0.5</v>
      </c>
      <c r="AD573" s="118">
        <v>0.33333333333333331</v>
      </c>
      <c r="AE573" s="118">
        <v>0.25</v>
      </c>
      <c r="AF573" s="118">
        <v>0</v>
      </c>
      <c r="AG573" s="90">
        <f t="shared" si="106"/>
        <v>4</v>
      </c>
      <c r="AH573" s="91">
        <f t="shared" si="107"/>
        <v>3142</v>
      </c>
      <c r="AI573" s="91">
        <f t="shared" si="109"/>
        <v>5.4894971355824316</v>
      </c>
      <c r="AJ573" s="91" t="e">
        <f t="shared" si="109"/>
        <v>#VALUE!</v>
      </c>
      <c r="AK573" s="91">
        <f t="shared" si="109"/>
        <v>1.1314904064744931</v>
      </c>
      <c r="AL573" s="91">
        <f t="shared" si="109"/>
        <v>40.891879603528231</v>
      </c>
      <c r="AM573" s="91">
        <f t="shared" si="109"/>
        <v>1</v>
      </c>
      <c r="AN573" s="91" t="e">
        <f t="shared" si="109"/>
        <v>#VALUE!</v>
      </c>
      <c r="AO573" s="91">
        <f t="shared" si="110"/>
        <v>152427.42857142858</v>
      </c>
      <c r="AP573" s="91">
        <f t="shared" si="111"/>
        <v>0.11315548757628922</v>
      </c>
      <c r="AQ573" s="91" t="e">
        <f t="shared" si="112"/>
        <v>#VALUE!</v>
      </c>
      <c r="AR573" s="91">
        <f t="shared" si="113"/>
        <v>2.3323511329044637E-2</v>
      </c>
      <c r="AS573" s="91">
        <f t="shared" si="114"/>
        <v>0.84290791308650859</v>
      </c>
      <c r="AT573" s="91">
        <f t="shared" si="115"/>
        <v>2.0613088008157511E-2</v>
      </c>
      <c r="AU573" s="91" t="e">
        <f t="shared" si="116"/>
        <v>#VALUE!</v>
      </c>
    </row>
    <row r="574" spans="1:47" x14ac:dyDescent="0.3">
      <c r="A574" s="90">
        <v>252</v>
      </c>
      <c r="B574" s="91" t="s">
        <v>4190</v>
      </c>
      <c r="C574" s="91"/>
      <c r="D574" s="91"/>
      <c r="E574" s="91">
        <v>7.0789999999999997</v>
      </c>
      <c r="F574" s="91"/>
      <c r="G574" s="91"/>
      <c r="H574" s="91"/>
      <c r="I574" s="91"/>
      <c r="J574" s="91"/>
      <c r="K574" s="91"/>
      <c r="L574" s="91"/>
      <c r="M574" s="91"/>
      <c r="N574" s="91"/>
      <c r="O574" s="91"/>
      <c r="P574" s="91" t="s">
        <v>87</v>
      </c>
      <c r="Q574" s="91">
        <v>108055.71428571429</v>
      </c>
      <c r="R574" s="91" t="s">
        <v>87</v>
      </c>
      <c r="S574" s="91"/>
      <c r="T574" s="92" t="s">
        <v>87</v>
      </c>
      <c r="U574" s="92">
        <v>332.28571428571428</v>
      </c>
      <c r="V574" s="92">
        <v>2264.8571428571427</v>
      </c>
      <c r="W574" s="92">
        <v>49206</v>
      </c>
      <c r="X574" s="92" t="s">
        <v>87</v>
      </c>
      <c r="Y574" s="92" t="s">
        <v>87</v>
      </c>
      <c r="Z574" s="90">
        <f t="shared" si="108"/>
        <v>4</v>
      </c>
      <c r="AA574" s="118" t="e">
        <v>#DIV/0!</v>
      </c>
      <c r="AB574" s="118">
        <v>1</v>
      </c>
      <c r="AC574" s="118">
        <v>0.5</v>
      </c>
      <c r="AD574" s="118">
        <v>0.33333333333333331</v>
      </c>
      <c r="AE574" s="118">
        <v>0</v>
      </c>
      <c r="AF574" s="118">
        <v>0</v>
      </c>
      <c r="AG574" s="90">
        <f t="shared" si="106"/>
        <v>3</v>
      </c>
      <c r="AH574" s="91">
        <f t="shared" si="107"/>
        <v>332.28571428571428</v>
      </c>
      <c r="AI574" s="91" t="e">
        <f t="shared" si="109"/>
        <v>#VALUE!</v>
      </c>
      <c r="AJ574" s="91">
        <f t="shared" si="109"/>
        <v>1</v>
      </c>
      <c r="AK574" s="91">
        <f t="shared" si="109"/>
        <v>6.8159931212381766</v>
      </c>
      <c r="AL574" s="91">
        <f t="shared" si="109"/>
        <v>148.08340498710231</v>
      </c>
      <c r="AM574" s="91" t="e">
        <f t="shared" si="109"/>
        <v>#VALUE!</v>
      </c>
      <c r="AN574" s="91" t="e">
        <f t="shared" si="109"/>
        <v>#VALUE!</v>
      </c>
      <c r="AO574" s="91">
        <f t="shared" si="110"/>
        <v>51803.142857142855</v>
      </c>
      <c r="AP574" s="91" t="e">
        <f t="shared" si="111"/>
        <v>#VALUE!</v>
      </c>
      <c r="AQ574" s="91">
        <f t="shared" si="112"/>
        <v>6.4143929491316028E-3</v>
      </c>
      <c r="AR574" s="91">
        <f t="shared" si="113"/>
        <v>4.3720458218199663E-2</v>
      </c>
      <c r="AS574" s="91">
        <f t="shared" si="114"/>
        <v>0.94986514883266882</v>
      </c>
      <c r="AT574" s="91" t="e">
        <f t="shared" si="115"/>
        <v>#VALUE!</v>
      </c>
      <c r="AU574" s="91" t="e">
        <f t="shared" si="116"/>
        <v>#VALUE!</v>
      </c>
    </row>
    <row r="575" spans="1:47" x14ac:dyDescent="0.3">
      <c r="A575" s="90">
        <v>253</v>
      </c>
      <c r="B575" s="91" t="s">
        <v>4191</v>
      </c>
      <c r="C575" s="91"/>
      <c r="D575" s="91"/>
      <c r="E575" s="91">
        <v>7.0910000000000002</v>
      </c>
      <c r="F575" s="91"/>
      <c r="G575" s="91"/>
      <c r="H575" s="91"/>
      <c r="I575" s="91"/>
      <c r="J575" s="91"/>
      <c r="K575" s="91"/>
      <c r="L575" s="91"/>
      <c r="M575" s="91"/>
      <c r="N575" s="91"/>
      <c r="O575" s="91"/>
      <c r="P575" s="91" t="s">
        <v>87</v>
      </c>
      <c r="Q575" s="91" t="s">
        <v>87</v>
      </c>
      <c r="R575" s="91" t="s">
        <v>87</v>
      </c>
      <c r="S575" s="91"/>
      <c r="T575" s="92" t="s">
        <v>87</v>
      </c>
      <c r="U575" s="92"/>
      <c r="V575" s="92"/>
      <c r="W575" s="92">
        <v>701457.85714285716</v>
      </c>
      <c r="X575" s="92">
        <v>896705.28571428568</v>
      </c>
      <c r="Y575" s="92"/>
      <c r="Z575" s="90">
        <f t="shared" si="108"/>
        <v>2</v>
      </c>
      <c r="AA575" s="118" t="e">
        <v>#DIV/0!</v>
      </c>
      <c r="AB575" s="118" t="e">
        <v>#DIV/0!</v>
      </c>
      <c r="AC575" s="118" t="e">
        <v>#DIV/0!</v>
      </c>
      <c r="AD575" s="118">
        <v>1</v>
      </c>
      <c r="AE575" s="118">
        <v>0.5</v>
      </c>
      <c r="AF575" s="118">
        <v>0</v>
      </c>
      <c r="AG575" s="90">
        <f t="shared" si="106"/>
        <v>2</v>
      </c>
      <c r="AH575" s="91">
        <f t="shared" si="107"/>
        <v>701457.85714285716</v>
      </c>
      <c r="AI575" s="91" t="e">
        <f t="shared" si="109"/>
        <v>#VALUE!</v>
      </c>
      <c r="AJ575" s="91">
        <f t="shared" si="109"/>
        <v>0</v>
      </c>
      <c r="AK575" s="91">
        <f t="shared" si="109"/>
        <v>0</v>
      </c>
      <c r="AL575" s="91">
        <f t="shared" si="109"/>
        <v>1</v>
      </c>
      <c r="AM575" s="91">
        <f t="shared" si="109"/>
        <v>1.2783452014732581</v>
      </c>
      <c r="AN575" s="91">
        <f t="shared" si="109"/>
        <v>0</v>
      </c>
      <c r="AO575" s="91">
        <f t="shared" si="110"/>
        <v>1598163.1428571427</v>
      </c>
      <c r="AP575" s="91" t="e">
        <f t="shared" si="111"/>
        <v>#VALUE!</v>
      </c>
      <c r="AQ575" s="91">
        <f t="shared" si="112"/>
        <v>0</v>
      </c>
      <c r="AR575" s="91">
        <f t="shared" si="113"/>
        <v>0</v>
      </c>
      <c r="AS575" s="91">
        <f t="shared" si="114"/>
        <v>0.43891505086822002</v>
      </c>
      <c r="AT575" s="91">
        <f t="shared" si="115"/>
        <v>0.56108494913178009</v>
      </c>
      <c r="AU575" s="91">
        <f t="shared" si="116"/>
        <v>0</v>
      </c>
    </row>
    <row r="576" spans="1:47" x14ac:dyDescent="0.3">
      <c r="A576" s="90">
        <v>254</v>
      </c>
      <c r="B576" s="91" t="s">
        <v>4192</v>
      </c>
      <c r="C576" s="91"/>
      <c r="D576" s="91"/>
      <c r="E576" s="91">
        <v>7.0940000000000003</v>
      </c>
      <c r="F576" s="91"/>
      <c r="G576" s="91"/>
      <c r="H576" s="91"/>
      <c r="I576" s="91"/>
      <c r="J576" s="91"/>
      <c r="K576" s="91"/>
      <c r="L576" s="91"/>
      <c r="M576" s="91"/>
      <c r="N576" s="91"/>
      <c r="O576" s="91"/>
      <c r="P576" s="91" t="s">
        <v>87</v>
      </c>
      <c r="Q576" s="91">
        <v>1087582</v>
      </c>
      <c r="R576" s="91">
        <v>2456881</v>
      </c>
      <c r="S576" s="91"/>
      <c r="T576" s="92" t="s">
        <v>87</v>
      </c>
      <c r="U576" s="92" t="s">
        <v>87</v>
      </c>
      <c r="V576" s="92" t="s">
        <v>87</v>
      </c>
      <c r="W576" s="92">
        <v>443906.57142857142</v>
      </c>
      <c r="X576" s="92">
        <v>746388.28571428568</v>
      </c>
      <c r="Y576" s="92" t="s">
        <v>87</v>
      </c>
      <c r="Z576" s="90">
        <f t="shared" si="108"/>
        <v>4</v>
      </c>
      <c r="AA576" s="118" t="e">
        <v>#DIV/0!</v>
      </c>
      <c r="AB576" s="118" t="e">
        <v>#DIV/0!</v>
      </c>
      <c r="AC576" s="118" t="e">
        <v>#DIV/0!</v>
      </c>
      <c r="AD576" s="118">
        <v>1</v>
      </c>
      <c r="AE576" s="118">
        <v>0.5</v>
      </c>
      <c r="AF576" s="118">
        <v>0</v>
      </c>
      <c r="AG576" s="90">
        <f t="shared" si="106"/>
        <v>2</v>
      </c>
      <c r="AH576" s="91">
        <f t="shared" si="107"/>
        <v>443906.57142857142</v>
      </c>
      <c r="AI576" s="91" t="e">
        <f t="shared" si="109"/>
        <v>#VALUE!</v>
      </c>
      <c r="AJ576" s="91" t="e">
        <f t="shared" si="109"/>
        <v>#VALUE!</v>
      </c>
      <c r="AK576" s="91" t="e">
        <f t="shared" si="109"/>
        <v>#VALUE!</v>
      </c>
      <c r="AL576" s="91">
        <f t="shared" si="109"/>
        <v>1</v>
      </c>
      <c r="AM576" s="91">
        <f t="shared" si="109"/>
        <v>1.6814085074529839</v>
      </c>
      <c r="AN576" s="91" t="e">
        <f t="shared" si="109"/>
        <v>#VALUE!</v>
      </c>
      <c r="AO576" s="91">
        <f t="shared" si="110"/>
        <v>1190294.857142857</v>
      </c>
      <c r="AP576" s="91" t="e">
        <f t="shared" si="111"/>
        <v>#VALUE!</v>
      </c>
      <c r="AQ576" s="91" t="e">
        <f t="shared" si="112"/>
        <v>#VALUE!</v>
      </c>
      <c r="AR576" s="91" t="e">
        <f t="shared" si="113"/>
        <v>#VALUE!</v>
      </c>
      <c r="AS576" s="91">
        <f t="shared" si="114"/>
        <v>0.37293832596581111</v>
      </c>
      <c r="AT576" s="91">
        <f t="shared" si="115"/>
        <v>0.62706167403418889</v>
      </c>
      <c r="AU576" s="91" t="e">
        <f t="shared" si="116"/>
        <v>#VALUE!</v>
      </c>
    </row>
    <row r="577" spans="1:47" x14ac:dyDescent="0.3">
      <c r="A577" s="90">
        <v>255</v>
      </c>
      <c r="B577" s="91" t="s">
        <v>4193</v>
      </c>
      <c r="C577" s="91"/>
      <c r="D577" s="91"/>
      <c r="E577" s="91">
        <v>7.1189999999999998</v>
      </c>
      <c r="F577" s="91"/>
      <c r="G577" s="91"/>
      <c r="H577" s="91"/>
      <c r="I577" s="91"/>
      <c r="J577" s="91"/>
      <c r="K577" s="91"/>
      <c r="L577" s="91"/>
      <c r="M577" s="91"/>
      <c r="N577" s="91"/>
      <c r="O577" s="91"/>
      <c r="P577" s="91" t="s">
        <v>87</v>
      </c>
      <c r="Q577" s="91">
        <v>91461.71428571429</v>
      </c>
      <c r="R577" s="91" t="s">
        <v>87</v>
      </c>
      <c r="S577" s="91"/>
      <c r="T577" s="92"/>
      <c r="U577" s="92" t="s">
        <v>87</v>
      </c>
      <c r="V577" s="92"/>
      <c r="W577" s="92" t="s">
        <v>87</v>
      </c>
      <c r="X577" s="92" t="s">
        <v>87</v>
      </c>
      <c r="Y577" s="92" t="s">
        <v>87</v>
      </c>
      <c r="Z577" s="90">
        <f t="shared" si="108"/>
        <v>1</v>
      </c>
      <c r="AA577" s="118" t="e">
        <v>#DIV/0!</v>
      </c>
      <c r="AB577" s="118" t="e">
        <v>#DIV/0!</v>
      </c>
      <c r="AC577" s="118" t="e">
        <v>#DIV/0!</v>
      </c>
      <c r="AD577" s="118" t="e">
        <v>#DIV/0!</v>
      </c>
      <c r="AE577" s="118" t="e">
        <v>#DIV/0!</v>
      </c>
      <c r="AF577" s="118" t="e">
        <v>#DIV/0!</v>
      </c>
      <c r="AG577" s="90">
        <f t="shared" si="106"/>
        <v>0</v>
      </c>
      <c r="AH577" s="91">
        <f t="shared" si="107"/>
        <v>0</v>
      </c>
      <c r="AI577" s="91" t="e">
        <f t="shared" si="109"/>
        <v>#DIV/0!</v>
      </c>
      <c r="AJ577" s="91" t="e">
        <f t="shared" si="109"/>
        <v>#VALUE!</v>
      </c>
      <c r="AK577" s="91" t="e">
        <f t="shared" si="109"/>
        <v>#DIV/0!</v>
      </c>
      <c r="AL577" s="91" t="e">
        <f t="shared" si="109"/>
        <v>#VALUE!</v>
      </c>
      <c r="AM577" s="91" t="e">
        <f t="shared" si="109"/>
        <v>#VALUE!</v>
      </c>
      <c r="AN577" s="91" t="e">
        <f t="shared" si="109"/>
        <v>#VALUE!</v>
      </c>
      <c r="AO577" s="91">
        <f t="shared" si="110"/>
        <v>0</v>
      </c>
      <c r="AP577" s="91" t="e">
        <f t="shared" si="111"/>
        <v>#DIV/0!</v>
      </c>
      <c r="AQ577" s="91" t="e">
        <f t="shared" si="112"/>
        <v>#VALUE!</v>
      </c>
      <c r="AR577" s="91" t="e">
        <f t="shared" si="113"/>
        <v>#DIV/0!</v>
      </c>
      <c r="AS577" s="91" t="e">
        <f t="shared" si="114"/>
        <v>#VALUE!</v>
      </c>
      <c r="AT577" s="91" t="e">
        <f t="shared" si="115"/>
        <v>#VALUE!</v>
      </c>
      <c r="AU577" s="91" t="e">
        <f t="shared" si="116"/>
        <v>#VALUE!</v>
      </c>
    </row>
    <row r="578" spans="1:47" x14ac:dyDescent="0.3">
      <c r="A578" s="90">
        <v>256</v>
      </c>
      <c r="B578" s="91" t="s">
        <v>4194</v>
      </c>
      <c r="C578" s="91"/>
      <c r="D578" s="91"/>
      <c r="E578" s="91">
        <v>7.1269999999999998</v>
      </c>
      <c r="F578" s="91"/>
      <c r="G578" s="91"/>
      <c r="H578" s="91"/>
      <c r="I578" s="91"/>
      <c r="J578" s="91"/>
      <c r="K578" s="91"/>
      <c r="L578" s="91"/>
      <c r="M578" s="91"/>
      <c r="N578" s="91"/>
      <c r="O578" s="91"/>
      <c r="P578" s="91" t="s">
        <v>87</v>
      </c>
      <c r="Q578" s="91">
        <v>53679.642857142862</v>
      </c>
      <c r="R578" s="91">
        <v>8978.5</v>
      </c>
      <c r="S578" s="91"/>
      <c r="T578" s="92">
        <v>20287942.214285713</v>
      </c>
      <c r="U578" s="92">
        <v>2201.0714285714284</v>
      </c>
      <c r="V578" s="92"/>
      <c r="W578" s="92">
        <v>1733663.357142857</v>
      </c>
      <c r="X578" s="92" t="s">
        <v>87</v>
      </c>
      <c r="Y578" s="92">
        <v>11835.928571428571</v>
      </c>
      <c r="Z578" s="90">
        <f t="shared" si="108"/>
        <v>6</v>
      </c>
      <c r="AA578" s="118">
        <v>1</v>
      </c>
      <c r="AB578" s="118">
        <v>0.5</v>
      </c>
      <c r="AC578" s="118">
        <v>0</v>
      </c>
      <c r="AD578" s="118">
        <v>0.33333333333333331</v>
      </c>
      <c r="AE578" s="118">
        <v>0</v>
      </c>
      <c r="AF578" s="118">
        <v>0.25</v>
      </c>
      <c r="AG578" s="90">
        <f t="shared" ref="AG578:AG639" si="117">COUNTIF(AA578:AF578,"&gt;0")</f>
        <v>4</v>
      </c>
      <c r="AH578" s="91">
        <f t="shared" ref="AH578:AH639" si="118">MIN(T578:Y578)</f>
        <v>2201.0714285714284</v>
      </c>
      <c r="AI578" s="91">
        <f t="shared" si="109"/>
        <v>9217.3029693331173</v>
      </c>
      <c r="AJ578" s="91">
        <f t="shared" si="109"/>
        <v>1</v>
      </c>
      <c r="AK578" s="91">
        <f t="shared" si="109"/>
        <v>0</v>
      </c>
      <c r="AL578" s="91">
        <f t="shared" si="109"/>
        <v>787.6452052571799</v>
      </c>
      <c r="AM578" s="91" t="e">
        <f t="shared" si="109"/>
        <v>#VALUE!</v>
      </c>
      <c r="AN578" s="91">
        <f t="shared" si="109"/>
        <v>5.3773486938179458</v>
      </c>
      <c r="AO578" s="91">
        <f t="shared" si="110"/>
        <v>22035642.571428571</v>
      </c>
      <c r="AP578" s="91">
        <f t="shared" si="111"/>
        <v>0.92068757008207569</v>
      </c>
      <c r="AQ578" s="91">
        <f t="shared" si="112"/>
        <v>9.9886872889531217E-5</v>
      </c>
      <c r="AR578" s="91">
        <f t="shared" si="113"/>
        <v>0</v>
      </c>
      <c r="AS578" s="91">
        <f t="shared" si="114"/>
        <v>7.8675416499572659E-2</v>
      </c>
      <c r="AT578" s="91" t="e">
        <f t="shared" si="115"/>
        <v>#VALUE!</v>
      </c>
      <c r="AU578" s="91">
        <f t="shared" si="116"/>
        <v>5.3712654546207988E-4</v>
      </c>
    </row>
    <row r="579" spans="1:47" x14ac:dyDescent="0.3">
      <c r="A579" s="90">
        <v>257</v>
      </c>
      <c r="B579" s="91" t="s">
        <v>4195</v>
      </c>
      <c r="C579" s="91"/>
      <c r="D579" s="91"/>
      <c r="E579" s="91">
        <v>7.1360000000000001</v>
      </c>
      <c r="F579" s="91"/>
      <c r="G579" s="91"/>
      <c r="H579" s="91"/>
      <c r="I579" s="91"/>
      <c r="J579" s="91"/>
      <c r="K579" s="91"/>
      <c r="L579" s="91"/>
      <c r="M579" s="91"/>
      <c r="N579" s="91"/>
      <c r="O579" s="91"/>
      <c r="P579" s="91" t="s">
        <v>87</v>
      </c>
      <c r="Q579" s="91">
        <v>194124.28571428574</v>
      </c>
      <c r="R579" s="91" t="s">
        <v>87</v>
      </c>
      <c r="S579" s="91"/>
      <c r="T579" s="92">
        <v>2140</v>
      </c>
      <c r="U579" s="92" t="s">
        <v>87</v>
      </c>
      <c r="V579" s="92" t="s">
        <v>87</v>
      </c>
      <c r="W579" s="92">
        <v>56666.857142857145</v>
      </c>
      <c r="X579" s="92">
        <v>756.28571428571433</v>
      </c>
      <c r="Y579" s="92" t="s">
        <v>87</v>
      </c>
      <c r="Z579" s="90">
        <f t="shared" ref="Z579:Z640" si="119">COUNTIF(Q579:Y579,"&gt;0")</f>
        <v>4</v>
      </c>
      <c r="AA579" s="118">
        <v>1</v>
      </c>
      <c r="AB579" s="118">
        <v>0</v>
      </c>
      <c r="AC579" s="118">
        <v>0</v>
      </c>
      <c r="AD579" s="118">
        <v>0.5</v>
      </c>
      <c r="AE579" s="118">
        <v>0.33333333333333331</v>
      </c>
      <c r="AF579" s="118">
        <v>0</v>
      </c>
      <c r="AG579" s="90">
        <f t="shared" si="117"/>
        <v>3</v>
      </c>
      <c r="AH579" s="91">
        <f t="shared" si="118"/>
        <v>756.28571428571433</v>
      </c>
      <c r="AI579" s="91">
        <f t="shared" si="109"/>
        <v>2.8296184359652434</v>
      </c>
      <c r="AJ579" s="91" t="e">
        <f t="shared" si="109"/>
        <v>#VALUE!</v>
      </c>
      <c r="AK579" s="91" t="e">
        <f t="shared" si="109"/>
        <v>#VALUE!</v>
      </c>
      <c r="AL579" s="91">
        <f t="shared" si="109"/>
        <v>74.927842840952025</v>
      </c>
      <c r="AM579" s="91">
        <f t="shared" si="109"/>
        <v>1</v>
      </c>
      <c r="AN579" s="91" t="e">
        <f t="shared" si="109"/>
        <v>#VALUE!</v>
      </c>
      <c r="AO579" s="91">
        <f t="shared" si="110"/>
        <v>59563.142857142862</v>
      </c>
      <c r="AP579" s="91">
        <f t="shared" si="111"/>
        <v>3.5928258606712678E-2</v>
      </c>
      <c r="AQ579" s="91" t="e">
        <f t="shared" si="112"/>
        <v>#VALUE!</v>
      </c>
      <c r="AR579" s="91" t="e">
        <f t="shared" si="113"/>
        <v>#VALUE!</v>
      </c>
      <c r="AS579" s="91">
        <f t="shared" si="114"/>
        <v>0.9513745317094463</v>
      </c>
      <c r="AT579" s="91">
        <f t="shared" si="115"/>
        <v>1.2697209683840917E-2</v>
      </c>
      <c r="AU579" s="91" t="e">
        <f t="shared" si="116"/>
        <v>#VALUE!</v>
      </c>
    </row>
    <row r="580" spans="1:47" x14ac:dyDescent="0.3">
      <c r="A580" s="90">
        <v>258</v>
      </c>
      <c r="B580" s="91" t="s">
        <v>4196</v>
      </c>
      <c r="C580" s="91"/>
      <c r="D580" s="91"/>
      <c r="E580" s="91">
        <v>7.1390000000000002</v>
      </c>
      <c r="F580" s="91"/>
      <c r="G580" s="91"/>
      <c r="H580" s="91"/>
      <c r="I580" s="91"/>
      <c r="J580" s="91"/>
      <c r="K580" s="91"/>
      <c r="L580" s="91"/>
      <c r="M580" s="91"/>
      <c r="N580" s="91"/>
      <c r="O580" s="91"/>
      <c r="P580" s="91" t="s">
        <v>87</v>
      </c>
      <c r="Q580" s="91">
        <v>19718.571428571431</v>
      </c>
      <c r="R580" s="91">
        <v>45599</v>
      </c>
      <c r="S580" s="91"/>
      <c r="T580" s="92">
        <v>3337.4285714285716</v>
      </c>
      <c r="U580" s="92" t="s">
        <v>87</v>
      </c>
      <c r="V580" s="92">
        <v>618.57142857142856</v>
      </c>
      <c r="W580" s="92" t="s">
        <v>87</v>
      </c>
      <c r="X580" s="92">
        <v>542931.14285714284</v>
      </c>
      <c r="Y580" s="92">
        <v>5647.4285714285716</v>
      </c>
      <c r="Z580" s="90">
        <f t="shared" si="119"/>
        <v>6</v>
      </c>
      <c r="AA580" s="118">
        <v>1</v>
      </c>
      <c r="AB580" s="118">
        <v>0</v>
      </c>
      <c r="AC580" s="118">
        <v>0.5</v>
      </c>
      <c r="AD580" s="118">
        <v>0</v>
      </c>
      <c r="AE580" s="118">
        <v>0.33333333333333331</v>
      </c>
      <c r="AF580" s="118">
        <v>0.25</v>
      </c>
      <c r="AG580" s="90">
        <f t="shared" si="117"/>
        <v>4</v>
      </c>
      <c r="AH580" s="91">
        <f t="shared" si="118"/>
        <v>618.57142857142856</v>
      </c>
      <c r="AI580" s="91">
        <f t="shared" si="109"/>
        <v>5.3953810623556588</v>
      </c>
      <c r="AJ580" s="91" t="e">
        <f t="shared" si="109"/>
        <v>#VALUE!</v>
      </c>
      <c r="AK580" s="91">
        <f t="shared" si="109"/>
        <v>1</v>
      </c>
      <c r="AL580" s="91" t="e">
        <f t="shared" si="109"/>
        <v>#VALUE!</v>
      </c>
      <c r="AM580" s="91">
        <f t="shared" si="109"/>
        <v>877.71778290993075</v>
      </c>
      <c r="AN580" s="91">
        <f t="shared" si="109"/>
        <v>9.1297921478060058</v>
      </c>
      <c r="AO580" s="91">
        <f t="shared" si="110"/>
        <v>552534.57142857136</v>
      </c>
      <c r="AP580" s="91">
        <f t="shared" si="111"/>
        <v>6.0402167466185709E-3</v>
      </c>
      <c r="AQ580" s="91" t="e">
        <f t="shared" si="112"/>
        <v>#VALUE!</v>
      </c>
      <c r="AR580" s="91">
        <f t="shared" si="113"/>
        <v>1.1195162448787951E-3</v>
      </c>
      <c r="AS580" s="91" t="e">
        <f t="shared" si="114"/>
        <v>#VALUE!</v>
      </c>
      <c r="AT580" s="91">
        <f t="shared" si="115"/>
        <v>0.982619316386667</v>
      </c>
      <c r="AU580" s="91">
        <f t="shared" si="116"/>
        <v>1.0220950621835688E-2</v>
      </c>
    </row>
    <row r="581" spans="1:47" x14ac:dyDescent="0.3">
      <c r="A581" s="90">
        <v>259</v>
      </c>
      <c r="B581" s="91" t="s">
        <v>4197</v>
      </c>
      <c r="C581" s="91"/>
      <c r="D581" s="91"/>
      <c r="E581" s="91">
        <v>7.16</v>
      </c>
      <c r="F581" s="91"/>
      <c r="G581" s="91"/>
      <c r="H581" s="91"/>
      <c r="I581" s="91"/>
      <c r="J581" s="91"/>
      <c r="K581" s="91"/>
      <c r="L581" s="91"/>
      <c r="M581" s="91"/>
      <c r="N581" s="91"/>
      <c r="O581" s="91"/>
      <c r="P581" s="91" t="s">
        <v>87</v>
      </c>
      <c r="Q581" s="91">
        <v>1712111.4285714286</v>
      </c>
      <c r="R581" s="91">
        <v>135070.5</v>
      </c>
      <c r="S581" s="91"/>
      <c r="T581" s="92" t="s">
        <v>87</v>
      </c>
      <c r="U581" s="92" t="s">
        <v>87</v>
      </c>
      <c r="V581" s="92">
        <v>73171.428571428565</v>
      </c>
      <c r="W581" s="92">
        <v>608759.71428571432</v>
      </c>
      <c r="X581" s="92">
        <v>1176368</v>
      </c>
      <c r="Y581" s="92">
        <v>8198.8571428571431</v>
      </c>
      <c r="Z581" s="90">
        <f t="shared" si="119"/>
        <v>6</v>
      </c>
      <c r="AA581" s="118" t="e">
        <v>#DIV/0!</v>
      </c>
      <c r="AB581" s="118" t="e">
        <v>#DIV/0!</v>
      </c>
      <c r="AC581" s="118">
        <v>1</v>
      </c>
      <c r="AD581" s="118">
        <v>0.5</v>
      </c>
      <c r="AE581" s="118">
        <v>0.33333333333333331</v>
      </c>
      <c r="AF581" s="118">
        <v>0.25</v>
      </c>
      <c r="AG581" s="90">
        <f t="shared" si="117"/>
        <v>4</v>
      </c>
      <c r="AH581" s="91">
        <f t="shared" si="118"/>
        <v>8198.8571428571431</v>
      </c>
      <c r="AI581" s="91" t="e">
        <f t="shared" si="109"/>
        <v>#VALUE!</v>
      </c>
      <c r="AJ581" s="91" t="e">
        <f t="shared" si="109"/>
        <v>#VALUE!</v>
      </c>
      <c r="AK581" s="91">
        <f t="shared" si="109"/>
        <v>8.9245887928631156</v>
      </c>
      <c r="AL581" s="91">
        <f t="shared" ref="AL581:AN642" si="120">W581/$AH581</f>
        <v>74.249337886813493</v>
      </c>
      <c r="AM581" s="91">
        <f t="shared" si="120"/>
        <v>143.47950933928072</v>
      </c>
      <c r="AN581" s="91">
        <f t="shared" si="120"/>
        <v>1</v>
      </c>
      <c r="AO581" s="91">
        <f t="shared" si="110"/>
        <v>1866497.9999999998</v>
      </c>
      <c r="AP581" s="91" t="e">
        <f t="shared" si="111"/>
        <v>#VALUE!</v>
      </c>
      <c r="AQ581" s="91" t="e">
        <f t="shared" si="112"/>
        <v>#VALUE!</v>
      </c>
      <c r="AR581" s="91">
        <f t="shared" si="113"/>
        <v>3.9202521819701158E-2</v>
      </c>
      <c r="AS581" s="91">
        <f t="shared" si="114"/>
        <v>0.32615074555971363</v>
      </c>
      <c r="AT581" s="91">
        <f t="shared" si="115"/>
        <v>0.6302540908160631</v>
      </c>
      <c r="AU581" s="91">
        <f t="shared" si="116"/>
        <v>4.3926418045222362E-3</v>
      </c>
    </row>
    <row r="582" spans="1:47" x14ac:dyDescent="0.3">
      <c r="A582" s="90">
        <v>260</v>
      </c>
      <c r="B582" s="91" t="s">
        <v>4198</v>
      </c>
      <c r="C582" s="91"/>
      <c r="D582" s="91"/>
      <c r="E582" s="91">
        <v>7.202</v>
      </c>
      <c r="F582" s="91"/>
      <c r="G582" s="91"/>
      <c r="H582" s="91"/>
      <c r="I582" s="91"/>
      <c r="J582" s="91"/>
      <c r="K582" s="91"/>
      <c r="L582" s="91"/>
      <c r="M582" s="91"/>
      <c r="N582" s="91"/>
      <c r="O582" s="91"/>
      <c r="P582" s="91" t="s">
        <v>87</v>
      </c>
      <c r="Q582" s="91">
        <v>194118.57142857145</v>
      </c>
      <c r="R582" s="91" t="s">
        <v>87</v>
      </c>
      <c r="S582" s="91"/>
      <c r="T582" s="92" t="s">
        <v>87</v>
      </c>
      <c r="U582" s="92">
        <v>403.71428571428572</v>
      </c>
      <c r="V582" s="92">
        <v>14893.714285714286</v>
      </c>
      <c r="W582" s="92" t="s">
        <v>87</v>
      </c>
      <c r="X582" s="92">
        <v>958.57142857142856</v>
      </c>
      <c r="Y582" s="92" t="s">
        <v>87</v>
      </c>
      <c r="Z582" s="90">
        <f t="shared" si="119"/>
        <v>4</v>
      </c>
      <c r="AA582" s="118" t="e">
        <v>#DIV/0!</v>
      </c>
      <c r="AB582" s="118">
        <v>1</v>
      </c>
      <c r="AC582" s="118">
        <v>0.5</v>
      </c>
      <c r="AD582" s="118">
        <v>0</v>
      </c>
      <c r="AE582" s="118">
        <v>0.33333333333333331</v>
      </c>
      <c r="AF582" s="118">
        <v>0</v>
      </c>
      <c r="AG582" s="90">
        <f t="shared" si="117"/>
        <v>3</v>
      </c>
      <c r="AH582" s="91">
        <f t="shared" si="118"/>
        <v>403.71428571428572</v>
      </c>
      <c r="AI582" s="91" t="e">
        <f t="shared" ref="AI582:AN643" si="121">T582/$AH582</f>
        <v>#VALUE!</v>
      </c>
      <c r="AJ582" s="91">
        <f t="shared" si="121"/>
        <v>1</v>
      </c>
      <c r="AK582" s="91">
        <f t="shared" si="121"/>
        <v>36.891719745222929</v>
      </c>
      <c r="AL582" s="91" t="e">
        <f t="shared" si="120"/>
        <v>#VALUE!</v>
      </c>
      <c r="AM582" s="91">
        <f t="shared" si="120"/>
        <v>2.3743807501769285</v>
      </c>
      <c r="AN582" s="91" t="e">
        <f t="shared" si="120"/>
        <v>#VALUE!</v>
      </c>
      <c r="AO582" s="91">
        <f t="shared" si="110"/>
        <v>16256.000000000002</v>
      </c>
      <c r="AP582" s="91" t="e">
        <f t="shared" si="111"/>
        <v>#VALUE!</v>
      </c>
      <c r="AQ582" s="91">
        <f t="shared" si="112"/>
        <v>2.4834786276715409E-2</v>
      </c>
      <c r="AR582" s="91">
        <f t="shared" si="113"/>
        <v>0.91619797525309332</v>
      </c>
      <c r="AS582" s="91" t="e">
        <f t="shared" si="114"/>
        <v>#VALUE!</v>
      </c>
      <c r="AT582" s="91">
        <f t="shared" si="115"/>
        <v>5.8967238470191218E-2</v>
      </c>
      <c r="AU582" s="91" t="e">
        <f t="shared" si="116"/>
        <v>#VALUE!</v>
      </c>
    </row>
    <row r="583" spans="1:47" x14ac:dyDescent="0.3">
      <c r="A583" s="90">
        <v>261</v>
      </c>
      <c r="B583" s="91" t="s">
        <v>4199</v>
      </c>
      <c r="C583" s="91"/>
      <c r="D583" s="91"/>
      <c r="E583" s="91">
        <v>7.2149999999999999</v>
      </c>
      <c r="F583" s="91"/>
      <c r="G583" s="91"/>
      <c r="H583" s="91"/>
      <c r="I583" s="91"/>
      <c r="J583" s="91"/>
      <c r="K583" s="91"/>
      <c r="L583" s="91"/>
      <c r="M583" s="91"/>
      <c r="N583" s="91"/>
      <c r="O583" s="91"/>
      <c r="P583" s="91" t="s">
        <v>87</v>
      </c>
      <c r="Q583" s="91">
        <v>57440.000000000007</v>
      </c>
      <c r="R583" s="91" t="s">
        <v>87</v>
      </c>
      <c r="S583" s="91"/>
      <c r="T583" s="92" t="s">
        <v>87</v>
      </c>
      <c r="U583" s="92" t="s">
        <v>87</v>
      </c>
      <c r="V583" s="92">
        <v>4953.1428571428569</v>
      </c>
      <c r="W583" s="92">
        <v>29134.285714285714</v>
      </c>
      <c r="X583" s="92">
        <v>8357.7142857142862</v>
      </c>
      <c r="Y583" s="92" t="s">
        <v>87</v>
      </c>
      <c r="Z583" s="90">
        <f t="shared" si="119"/>
        <v>4</v>
      </c>
      <c r="AA583" s="118" t="e">
        <v>#DIV/0!</v>
      </c>
      <c r="AB583" s="118" t="e">
        <v>#DIV/0!</v>
      </c>
      <c r="AC583" s="118">
        <v>1</v>
      </c>
      <c r="AD583" s="118">
        <v>0.5</v>
      </c>
      <c r="AE583" s="118">
        <v>0.33333333333333331</v>
      </c>
      <c r="AF583" s="118">
        <v>0</v>
      </c>
      <c r="AG583" s="90">
        <f t="shared" si="117"/>
        <v>3</v>
      </c>
      <c r="AH583" s="91">
        <f t="shared" si="118"/>
        <v>4953.1428571428569</v>
      </c>
      <c r="AI583" s="91" t="e">
        <f t="shared" si="121"/>
        <v>#VALUE!</v>
      </c>
      <c r="AJ583" s="91" t="e">
        <f t="shared" si="121"/>
        <v>#VALUE!</v>
      </c>
      <c r="AK583" s="91">
        <f t="shared" si="121"/>
        <v>1</v>
      </c>
      <c r="AL583" s="91">
        <f t="shared" si="120"/>
        <v>5.8819796954314727</v>
      </c>
      <c r="AM583" s="91">
        <f t="shared" si="120"/>
        <v>1.6873557914167052</v>
      </c>
      <c r="AN583" s="91" t="e">
        <f t="shared" si="120"/>
        <v>#VALUE!</v>
      </c>
      <c r="AO583" s="91">
        <f t="shared" si="110"/>
        <v>42445.142857142855</v>
      </c>
      <c r="AP583" s="91" t="e">
        <f t="shared" si="111"/>
        <v>#VALUE!</v>
      </c>
      <c r="AQ583" s="91" t="e">
        <f t="shared" si="112"/>
        <v>#VALUE!</v>
      </c>
      <c r="AR583" s="91">
        <f t="shared" si="113"/>
        <v>0.1166951628320252</v>
      </c>
      <c r="AS583" s="91">
        <f t="shared" si="114"/>
        <v>0.68639857833304163</v>
      </c>
      <c r="AT583" s="91">
        <f t="shared" si="115"/>
        <v>0.19690625883493318</v>
      </c>
      <c r="AU583" s="91" t="e">
        <f t="shared" si="116"/>
        <v>#VALUE!</v>
      </c>
    </row>
    <row r="584" spans="1:47" x14ac:dyDescent="0.3">
      <c r="A584" s="90">
        <v>262</v>
      </c>
      <c r="B584" s="91" t="s">
        <v>4200</v>
      </c>
      <c r="C584" s="91"/>
      <c r="D584" s="91"/>
      <c r="E584" s="91">
        <v>7.2329999999999997</v>
      </c>
      <c r="F584" s="91"/>
      <c r="G584" s="91"/>
      <c r="H584" s="91"/>
      <c r="I584" s="91"/>
      <c r="J584" s="91"/>
      <c r="K584" s="91"/>
      <c r="L584" s="91"/>
      <c r="M584" s="91"/>
      <c r="N584" s="91"/>
      <c r="O584" s="91"/>
      <c r="P584" s="91" t="s">
        <v>87</v>
      </c>
      <c r="Q584" s="91">
        <v>1342003.142857143</v>
      </c>
      <c r="R584" s="91" t="s">
        <v>87</v>
      </c>
      <c r="S584" s="91"/>
      <c r="T584" s="92" t="s">
        <v>87</v>
      </c>
      <c r="U584" s="92" t="s">
        <v>87</v>
      </c>
      <c r="V584" s="92" t="s">
        <v>87</v>
      </c>
      <c r="W584" s="92" t="s">
        <v>87</v>
      </c>
      <c r="X584" s="92" t="s">
        <v>87</v>
      </c>
      <c r="Y584" s="92"/>
      <c r="Z584" s="90">
        <f t="shared" si="119"/>
        <v>1</v>
      </c>
      <c r="AA584" s="118" t="e">
        <v>#DIV/0!</v>
      </c>
      <c r="AB584" s="118" t="e">
        <v>#DIV/0!</v>
      </c>
      <c r="AC584" s="118" t="e">
        <v>#DIV/0!</v>
      </c>
      <c r="AD584" s="118" t="e">
        <v>#DIV/0!</v>
      </c>
      <c r="AE584" s="118" t="e">
        <v>#DIV/0!</v>
      </c>
      <c r="AF584" s="118" t="e">
        <v>#DIV/0!</v>
      </c>
      <c r="AG584" s="90">
        <f t="shared" si="117"/>
        <v>0</v>
      </c>
      <c r="AH584" s="91">
        <f t="shared" si="118"/>
        <v>0</v>
      </c>
      <c r="AI584" s="91" t="e">
        <f t="shared" si="121"/>
        <v>#VALUE!</v>
      </c>
      <c r="AJ584" s="91" t="e">
        <f t="shared" si="121"/>
        <v>#VALUE!</v>
      </c>
      <c r="AK584" s="91" t="e">
        <f t="shared" si="121"/>
        <v>#VALUE!</v>
      </c>
      <c r="AL584" s="91" t="e">
        <f t="shared" si="120"/>
        <v>#VALUE!</v>
      </c>
      <c r="AM584" s="91" t="e">
        <f t="shared" si="120"/>
        <v>#VALUE!</v>
      </c>
      <c r="AN584" s="91" t="e">
        <f t="shared" si="120"/>
        <v>#DIV/0!</v>
      </c>
      <c r="AO584" s="91">
        <f t="shared" si="110"/>
        <v>0</v>
      </c>
      <c r="AP584" s="91" t="e">
        <f t="shared" si="111"/>
        <v>#VALUE!</v>
      </c>
      <c r="AQ584" s="91" t="e">
        <f t="shared" si="112"/>
        <v>#VALUE!</v>
      </c>
      <c r="AR584" s="91" t="e">
        <f t="shared" si="113"/>
        <v>#VALUE!</v>
      </c>
      <c r="AS584" s="91" t="e">
        <f t="shared" si="114"/>
        <v>#VALUE!</v>
      </c>
      <c r="AT584" s="91" t="e">
        <f t="shared" si="115"/>
        <v>#VALUE!</v>
      </c>
      <c r="AU584" s="91" t="e">
        <f t="shared" si="116"/>
        <v>#DIV/0!</v>
      </c>
    </row>
    <row r="585" spans="1:47" x14ac:dyDescent="0.3">
      <c r="A585" s="90">
        <v>263</v>
      </c>
      <c r="B585" s="91" t="s">
        <v>4201</v>
      </c>
      <c r="C585" s="91"/>
      <c r="D585" s="91"/>
      <c r="E585" s="91">
        <v>7.2549999999999999</v>
      </c>
      <c r="F585" s="91"/>
      <c r="G585" s="91"/>
      <c r="H585" s="91"/>
      <c r="I585" s="91"/>
      <c r="J585" s="91"/>
      <c r="K585" s="91"/>
      <c r="L585" s="91"/>
      <c r="M585" s="91"/>
      <c r="N585" s="91"/>
      <c r="O585" s="91"/>
      <c r="P585" s="91" t="s">
        <v>87</v>
      </c>
      <c r="Q585" s="91">
        <v>74651.42857142858</v>
      </c>
      <c r="R585" s="91" t="s">
        <v>87</v>
      </c>
      <c r="S585" s="91"/>
      <c r="T585" s="92" t="s">
        <v>87</v>
      </c>
      <c r="U585" s="92">
        <v>789.71428571428567</v>
      </c>
      <c r="V585" s="92">
        <v>864.28571428571433</v>
      </c>
      <c r="W585" s="92">
        <v>10653.428571428571</v>
      </c>
      <c r="X585" s="92">
        <v>109918.57142857143</v>
      </c>
      <c r="Y585" s="92">
        <v>1459.4285714285713</v>
      </c>
      <c r="Z585" s="90">
        <f t="shared" si="119"/>
        <v>6</v>
      </c>
      <c r="AA585" s="118" t="e">
        <v>#DIV/0!</v>
      </c>
      <c r="AB585" s="118">
        <v>1</v>
      </c>
      <c r="AC585" s="118">
        <v>0.5</v>
      </c>
      <c r="AD585" s="118">
        <v>0.33333333333333331</v>
      </c>
      <c r="AE585" s="118">
        <v>0.25</v>
      </c>
      <c r="AF585" s="118">
        <v>0.2</v>
      </c>
      <c r="AG585" s="90">
        <f t="shared" si="117"/>
        <v>5</v>
      </c>
      <c r="AH585" s="91">
        <f t="shared" si="118"/>
        <v>789.71428571428567</v>
      </c>
      <c r="AI585" s="91" t="e">
        <f t="shared" si="121"/>
        <v>#VALUE!</v>
      </c>
      <c r="AJ585" s="91">
        <f t="shared" si="121"/>
        <v>1</v>
      </c>
      <c r="AK585" s="91">
        <f t="shared" si="121"/>
        <v>1.0944283646888568</v>
      </c>
      <c r="AL585" s="91">
        <f t="shared" si="120"/>
        <v>13.490231548480462</v>
      </c>
      <c r="AM585" s="91">
        <f t="shared" si="120"/>
        <v>139.18777134587555</v>
      </c>
      <c r="AN585" s="91">
        <f t="shared" si="120"/>
        <v>1.8480463096960926</v>
      </c>
      <c r="AO585" s="91">
        <f t="shared" si="110"/>
        <v>123685.42857142857</v>
      </c>
      <c r="AP585" s="91" t="e">
        <f t="shared" si="111"/>
        <v>#VALUE!</v>
      </c>
      <c r="AQ585" s="91">
        <f t="shared" si="112"/>
        <v>6.3848611338903532E-3</v>
      </c>
      <c r="AR585" s="91">
        <f t="shared" si="113"/>
        <v>6.9877731295290594E-3</v>
      </c>
      <c r="AS585" s="91">
        <f t="shared" si="114"/>
        <v>8.6133255101074377E-2</v>
      </c>
      <c r="AT585" s="91">
        <f t="shared" si="115"/>
        <v>0.88869459157909825</v>
      </c>
      <c r="AU585" s="91">
        <f t="shared" si="116"/>
        <v>1.1799519056408076E-2</v>
      </c>
    </row>
    <row r="586" spans="1:47" x14ac:dyDescent="0.3">
      <c r="A586" s="90">
        <v>264</v>
      </c>
      <c r="B586" s="91" t="s">
        <v>4202</v>
      </c>
      <c r="C586" s="91"/>
      <c r="D586" s="91"/>
      <c r="E586" s="91">
        <v>7.258</v>
      </c>
      <c r="F586" s="91"/>
      <c r="G586" s="91"/>
      <c r="H586" s="91"/>
      <c r="I586" s="91"/>
      <c r="J586" s="91"/>
      <c r="K586" s="91"/>
      <c r="L586" s="91"/>
      <c r="M586" s="91"/>
      <c r="N586" s="91"/>
      <c r="O586" s="91"/>
      <c r="P586" s="91" t="s">
        <v>87</v>
      </c>
      <c r="Q586" s="91">
        <v>305401.42857142858</v>
      </c>
      <c r="R586" s="91">
        <v>2340.5</v>
      </c>
      <c r="S586" s="91"/>
      <c r="T586" s="92">
        <v>34735.142857142855</v>
      </c>
      <c r="U586" s="92" t="s">
        <v>87</v>
      </c>
      <c r="V586" s="92">
        <v>1335.7142857142858</v>
      </c>
      <c r="W586" s="92">
        <v>11139.142857142857</v>
      </c>
      <c r="X586" s="92">
        <v>611.14285714285711</v>
      </c>
      <c r="Y586" s="92" t="s">
        <v>87</v>
      </c>
      <c r="Z586" s="90">
        <f t="shared" si="119"/>
        <v>6</v>
      </c>
      <c r="AA586" s="118">
        <v>1</v>
      </c>
      <c r="AB586" s="118">
        <v>0</v>
      </c>
      <c r="AC586" s="118">
        <v>0.5</v>
      </c>
      <c r="AD586" s="118">
        <v>0.33333333333333331</v>
      </c>
      <c r="AE586" s="118">
        <v>0.25</v>
      </c>
      <c r="AF586" s="118">
        <v>0</v>
      </c>
      <c r="AG586" s="90">
        <f t="shared" si="117"/>
        <v>4</v>
      </c>
      <c r="AH586" s="91">
        <f t="shared" si="118"/>
        <v>611.14285714285711</v>
      </c>
      <c r="AI586" s="91">
        <f t="shared" si="121"/>
        <v>56.836372136512388</v>
      </c>
      <c r="AJ586" s="91" t="e">
        <f t="shared" si="121"/>
        <v>#VALUE!</v>
      </c>
      <c r="AK586" s="91">
        <f t="shared" si="121"/>
        <v>2.1856007480130906</v>
      </c>
      <c r="AL586" s="91">
        <f t="shared" si="120"/>
        <v>18.226741467975689</v>
      </c>
      <c r="AM586" s="91">
        <f t="shared" si="120"/>
        <v>1</v>
      </c>
      <c r="AN586" s="91" t="e">
        <f t="shared" si="120"/>
        <v>#VALUE!</v>
      </c>
      <c r="AO586" s="91">
        <f t="shared" si="110"/>
        <v>47821.142857142848</v>
      </c>
      <c r="AP586" s="91">
        <f t="shared" si="111"/>
        <v>0.72635534790349765</v>
      </c>
      <c r="AQ586" s="91" t="e">
        <f t="shared" si="112"/>
        <v>#VALUE!</v>
      </c>
      <c r="AR586" s="91">
        <f t="shared" si="113"/>
        <v>2.7931458888477308E-2</v>
      </c>
      <c r="AS586" s="91">
        <f t="shared" si="114"/>
        <v>0.23293343052086948</v>
      </c>
      <c r="AT586" s="91">
        <f t="shared" si="115"/>
        <v>1.2779762687155713E-2</v>
      </c>
      <c r="AU586" s="91" t="e">
        <f t="shared" si="116"/>
        <v>#VALUE!</v>
      </c>
    </row>
    <row r="587" spans="1:47" x14ac:dyDescent="0.3">
      <c r="A587" s="90">
        <v>265</v>
      </c>
      <c r="B587" s="91" t="s">
        <v>4203</v>
      </c>
      <c r="C587" s="91"/>
      <c r="D587" s="91"/>
      <c r="E587" s="91">
        <v>7.2619999999999996</v>
      </c>
      <c r="F587" s="91"/>
      <c r="G587" s="91"/>
      <c r="H587" s="91"/>
      <c r="I587" s="91"/>
      <c r="J587" s="91"/>
      <c r="K587" s="91"/>
      <c r="L587" s="91"/>
      <c r="M587" s="91"/>
      <c r="N587" s="91"/>
      <c r="O587" s="91"/>
      <c r="P587" s="91" t="s">
        <v>87</v>
      </c>
      <c r="Q587" s="91" t="s">
        <v>87</v>
      </c>
      <c r="R587" s="91">
        <v>834.5</v>
      </c>
      <c r="S587" s="91"/>
      <c r="T587" s="92" t="s">
        <v>87</v>
      </c>
      <c r="U587" s="92" t="s">
        <v>87</v>
      </c>
      <c r="V587" s="92" t="s">
        <v>87</v>
      </c>
      <c r="W587" s="92" t="s">
        <v>87</v>
      </c>
      <c r="X587" s="92">
        <v>215879.14285714287</v>
      </c>
      <c r="Y587" s="92">
        <v>1810.5714285714287</v>
      </c>
      <c r="Z587" s="90">
        <f t="shared" si="119"/>
        <v>3</v>
      </c>
      <c r="AA587" s="118" t="e">
        <v>#DIV/0!</v>
      </c>
      <c r="AB587" s="118" t="e">
        <v>#DIV/0!</v>
      </c>
      <c r="AC587" s="118" t="e">
        <v>#DIV/0!</v>
      </c>
      <c r="AD587" s="118" t="e">
        <v>#DIV/0!</v>
      </c>
      <c r="AE587" s="118">
        <v>1</v>
      </c>
      <c r="AF587" s="118">
        <v>0.5</v>
      </c>
      <c r="AG587" s="90">
        <f t="shared" si="117"/>
        <v>2</v>
      </c>
      <c r="AH587" s="91">
        <f t="shared" si="118"/>
        <v>1810.5714285714287</v>
      </c>
      <c r="AI587" s="91" t="e">
        <f t="shared" si="121"/>
        <v>#VALUE!</v>
      </c>
      <c r="AJ587" s="91" t="e">
        <f t="shared" si="121"/>
        <v>#VALUE!</v>
      </c>
      <c r="AK587" s="91" t="e">
        <f t="shared" si="121"/>
        <v>#VALUE!</v>
      </c>
      <c r="AL587" s="91" t="e">
        <f t="shared" si="120"/>
        <v>#VALUE!</v>
      </c>
      <c r="AM587" s="91">
        <f t="shared" si="120"/>
        <v>119.2326021776866</v>
      </c>
      <c r="AN587" s="91">
        <f t="shared" si="120"/>
        <v>1</v>
      </c>
      <c r="AO587" s="91">
        <f t="shared" si="110"/>
        <v>217689.71428571429</v>
      </c>
      <c r="AP587" s="91" t="e">
        <f t="shared" si="111"/>
        <v>#VALUE!</v>
      </c>
      <c r="AQ587" s="91" t="e">
        <f t="shared" si="112"/>
        <v>#VALUE!</v>
      </c>
      <c r="AR587" s="91" t="e">
        <f t="shared" si="113"/>
        <v>#VALUE!</v>
      </c>
      <c r="AS587" s="91" t="e">
        <f t="shared" si="114"/>
        <v>#VALUE!</v>
      </c>
      <c r="AT587" s="91">
        <f t="shared" si="115"/>
        <v>0.99168278834619139</v>
      </c>
      <c r="AU587" s="91">
        <f t="shared" si="116"/>
        <v>8.3172116538086979E-3</v>
      </c>
    </row>
    <row r="588" spans="1:47" x14ac:dyDescent="0.3">
      <c r="A588" s="90">
        <v>266</v>
      </c>
      <c r="B588" s="91" t="s">
        <v>4204</v>
      </c>
      <c r="C588" s="91"/>
      <c r="D588" s="91"/>
      <c r="E588" s="91">
        <v>7.2640000000000002</v>
      </c>
      <c r="F588" s="91"/>
      <c r="G588" s="91"/>
      <c r="H588" s="91"/>
      <c r="I588" s="91"/>
      <c r="J588" s="91"/>
      <c r="K588" s="91"/>
      <c r="L588" s="91"/>
      <c r="M588" s="91"/>
      <c r="N588" s="91"/>
      <c r="O588" s="91"/>
      <c r="P588" s="91" t="s">
        <v>87</v>
      </c>
      <c r="Q588" s="91"/>
      <c r="R588" s="91">
        <v>17085</v>
      </c>
      <c r="S588" s="91"/>
      <c r="T588" s="92" t="s">
        <v>87</v>
      </c>
      <c r="U588" s="92" t="s">
        <v>87</v>
      </c>
      <c r="V588" s="92"/>
      <c r="W588" s="92" t="s">
        <v>87</v>
      </c>
      <c r="X588" s="92">
        <v>757367</v>
      </c>
      <c r="Y588" s="92"/>
      <c r="Z588" s="90">
        <f t="shared" si="119"/>
        <v>2</v>
      </c>
      <c r="AA588" s="118" t="e">
        <v>#DIV/0!</v>
      </c>
      <c r="AB588" s="118" t="e">
        <v>#DIV/0!</v>
      </c>
      <c r="AC588" s="118" t="e">
        <v>#DIV/0!</v>
      </c>
      <c r="AD588" s="118" t="e">
        <v>#DIV/0!</v>
      </c>
      <c r="AE588" s="118">
        <v>1</v>
      </c>
      <c r="AF588" s="118">
        <v>0</v>
      </c>
      <c r="AG588" s="90">
        <f t="shared" si="117"/>
        <v>1</v>
      </c>
      <c r="AH588" s="91">
        <f t="shared" si="118"/>
        <v>757367</v>
      </c>
      <c r="AI588" s="91" t="e">
        <f t="shared" si="121"/>
        <v>#VALUE!</v>
      </c>
      <c r="AJ588" s="91" t="e">
        <f t="shared" si="121"/>
        <v>#VALUE!</v>
      </c>
      <c r="AK588" s="91">
        <f t="shared" si="121"/>
        <v>0</v>
      </c>
      <c r="AL588" s="91" t="e">
        <f t="shared" si="120"/>
        <v>#VALUE!</v>
      </c>
      <c r="AM588" s="91">
        <f t="shared" si="120"/>
        <v>1</v>
      </c>
      <c r="AN588" s="91">
        <f t="shared" si="120"/>
        <v>0</v>
      </c>
      <c r="AO588" s="91">
        <f t="shared" si="110"/>
        <v>757367</v>
      </c>
      <c r="AP588" s="91" t="e">
        <f t="shared" si="111"/>
        <v>#VALUE!</v>
      </c>
      <c r="AQ588" s="91" t="e">
        <f t="shared" si="112"/>
        <v>#VALUE!</v>
      </c>
      <c r="AR588" s="91">
        <f t="shared" si="113"/>
        <v>0</v>
      </c>
      <c r="AS588" s="91" t="e">
        <f t="shared" si="114"/>
        <v>#VALUE!</v>
      </c>
      <c r="AT588" s="91">
        <f t="shared" si="115"/>
        <v>1</v>
      </c>
      <c r="AU588" s="91">
        <f t="shared" si="116"/>
        <v>0</v>
      </c>
    </row>
    <row r="589" spans="1:47" x14ac:dyDescent="0.3">
      <c r="A589" s="90">
        <v>267</v>
      </c>
      <c r="B589" s="91" t="s">
        <v>4205</v>
      </c>
      <c r="C589" s="91"/>
      <c r="D589" s="91"/>
      <c r="E589" s="91">
        <v>7.2670000000000003</v>
      </c>
      <c r="F589" s="91"/>
      <c r="G589" s="91"/>
      <c r="H589" s="91"/>
      <c r="I589" s="91"/>
      <c r="J589" s="91"/>
      <c r="K589" s="91"/>
      <c r="L589" s="91"/>
      <c r="M589" s="91"/>
      <c r="N589" s="91"/>
      <c r="O589" s="91"/>
      <c r="P589" s="91" t="s">
        <v>87</v>
      </c>
      <c r="Q589" s="91">
        <v>343002.85714285716</v>
      </c>
      <c r="R589" s="91" t="s">
        <v>87</v>
      </c>
      <c r="S589" s="91"/>
      <c r="T589" s="92" t="s">
        <v>87</v>
      </c>
      <c r="U589" s="92" t="s">
        <v>87</v>
      </c>
      <c r="V589" s="92" t="s">
        <v>87</v>
      </c>
      <c r="W589" s="92">
        <v>129876.28571428571</v>
      </c>
      <c r="X589" s="92">
        <v>36738</v>
      </c>
      <c r="Y589" s="92">
        <v>2369.1428571428573</v>
      </c>
      <c r="Z589" s="90">
        <f t="shared" si="119"/>
        <v>4</v>
      </c>
      <c r="AA589" s="118" t="e">
        <v>#DIV/0!</v>
      </c>
      <c r="AB589" s="118" t="e">
        <v>#DIV/0!</v>
      </c>
      <c r="AC589" s="118" t="e">
        <v>#DIV/0!</v>
      </c>
      <c r="AD589" s="118">
        <v>1</v>
      </c>
      <c r="AE589" s="118">
        <v>0.5</v>
      </c>
      <c r="AF589" s="118">
        <v>0.33333333333333331</v>
      </c>
      <c r="AG589" s="90">
        <f t="shared" si="117"/>
        <v>3</v>
      </c>
      <c r="AH589" s="91">
        <f t="shared" si="118"/>
        <v>2369.1428571428573</v>
      </c>
      <c r="AI589" s="91" t="e">
        <f t="shared" si="121"/>
        <v>#VALUE!</v>
      </c>
      <c r="AJ589" s="91" t="e">
        <f t="shared" si="121"/>
        <v>#VALUE!</v>
      </c>
      <c r="AK589" s="91" t="e">
        <f t="shared" si="121"/>
        <v>#VALUE!</v>
      </c>
      <c r="AL589" s="91">
        <f t="shared" si="120"/>
        <v>54.819946936806552</v>
      </c>
      <c r="AM589" s="91">
        <f t="shared" si="120"/>
        <v>15.506874095513746</v>
      </c>
      <c r="AN589" s="91">
        <f t="shared" si="120"/>
        <v>1</v>
      </c>
      <c r="AO589" s="91">
        <f t="shared" si="110"/>
        <v>168983.42857142858</v>
      </c>
      <c r="AP589" s="91" t="e">
        <f t="shared" si="111"/>
        <v>#VALUE!</v>
      </c>
      <c r="AQ589" s="91" t="e">
        <f t="shared" si="112"/>
        <v>#VALUE!</v>
      </c>
      <c r="AR589" s="91" t="e">
        <f t="shared" si="113"/>
        <v>#VALUE!</v>
      </c>
      <c r="AS589" s="91">
        <f t="shared" si="114"/>
        <v>0.76857409517754904</v>
      </c>
      <c r="AT589" s="91">
        <f t="shared" si="115"/>
        <v>0.21740593329523436</v>
      </c>
      <c r="AU589" s="91">
        <f t="shared" si="116"/>
        <v>1.4019971527216532E-2</v>
      </c>
    </row>
    <row r="590" spans="1:47" x14ac:dyDescent="0.3">
      <c r="A590" s="90">
        <v>268</v>
      </c>
      <c r="B590" s="91" t="s">
        <v>4206</v>
      </c>
      <c r="C590" s="91"/>
      <c r="D590" s="91"/>
      <c r="E590" s="91">
        <v>7.2729999999999997</v>
      </c>
      <c r="F590" s="91"/>
      <c r="G590" s="91"/>
      <c r="H590" s="91"/>
      <c r="I590" s="91"/>
      <c r="J590" s="91"/>
      <c r="K590" s="91"/>
      <c r="L590" s="91"/>
      <c r="M590" s="91"/>
      <c r="N590" s="91"/>
      <c r="O590" s="91"/>
      <c r="P590" s="91" t="s">
        <v>87</v>
      </c>
      <c r="Q590" s="91" t="s">
        <v>87</v>
      </c>
      <c r="R590" s="91">
        <v>5332</v>
      </c>
      <c r="S590" s="91"/>
      <c r="T590" s="92" t="s">
        <v>87</v>
      </c>
      <c r="U590" s="92"/>
      <c r="V590" s="92" t="s">
        <v>87</v>
      </c>
      <c r="W590" s="92" t="s">
        <v>87</v>
      </c>
      <c r="X590" s="92">
        <v>198260.14285714287</v>
      </c>
      <c r="Y590" s="92">
        <v>8414.1428571428569</v>
      </c>
      <c r="Z590" s="90">
        <f t="shared" si="119"/>
        <v>3</v>
      </c>
      <c r="AA590" s="118" t="e">
        <v>#DIV/0!</v>
      </c>
      <c r="AB590" s="118" t="e">
        <v>#DIV/0!</v>
      </c>
      <c r="AC590" s="118" t="e">
        <v>#DIV/0!</v>
      </c>
      <c r="AD590" s="118" t="e">
        <v>#DIV/0!</v>
      </c>
      <c r="AE590" s="118">
        <v>1</v>
      </c>
      <c r="AF590" s="118">
        <v>0.5</v>
      </c>
      <c r="AG590" s="90">
        <f t="shared" si="117"/>
        <v>2</v>
      </c>
      <c r="AH590" s="91">
        <f t="shared" si="118"/>
        <v>8414.1428571428569</v>
      </c>
      <c r="AI590" s="91" t="e">
        <f t="shared" si="121"/>
        <v>#VALUE!</v>
      </c>
      <c r="AJ590" s="91">
        <f t="shared" si="121"/>
        <v>0</v>
      </c>
      <c r="AK590" s="91" t="e">
        <f t="shared" si="121"/>
        <v>#VALUE!</v>
      </c>
      <c r="AL590" s="91" t="e">
        <f t="shared" si="120"/>
        <v>#VALUE!</v>
      </c>
      <c r="AM590" s="91">
        <f t="shared" si="120"/>
        <v>23.562726022513118</v>
      </c>
      <c r="AN590" s="91">
        <f t="shared" si="120"/>
        <v>1</v>
      </c>
      <c r="AO590" s="91">
        <f t="shared" si="110"/>
        <v>206674.28571428574</v>
      </c>
      <c r="AP590" s="91" t="e">
        <f t="shared" si="111"/>
        <v>#VALUE!</v>
      </c>
      <c r="AQ590" s="91">
        <f t="shared" si="112"/>
        <v>0</v>
      </c>
      <c r="AR590" s="91" t="e">
        <f t="shared" si="113"/>
        <v>#VALUE!</v>
      </c>
      <c r="AS590" s="91" t="e">
        <f t="shared" si="114"/>
        <v>#VALUE!</v>
      </c>
      <c r="AT590" s="91">
        <f t="shared" si="115"/>
        <v>0.95928790643662898</v>
      </c>
      <c r="AU590" s="91">
        <f t="shared" si="116"/>
        <v>4.0712093563370931E-2</v>
      </c>
    </row>
    <row r="591" spans="1:47" x14ac:dyDescent="0.3">
      <c r="A591" s="90">
        <v>269</v>
      </c>
      <c r="B591" s="91" t="s">
        <v>4207</v>
      </c>
      <c r="C591" s="91"/>
      <c r="D591" s="91"/>
      <c r="E591" s="91">
        <v>7.2859999999999996</v>
      </c>
      <c r="F591" s="91"/>
      <c r="G591" s="91"/>
      <c r="H591" s="91"/>
      <c r="I591" s="91"/>
      <c r="J591" s="91"/>
      <c r="K591" s="91"/>
      <c r="L591" s="91"/>
      <c r="M591" s="91"/>
      <c r="N591" s="91"/>
      <c r="O591" s="91"/>
      <c r="P591" s="91" t="s">
        <v>87</v>
      </c>
      <c r="Q591" s="91">
        <v>694154.2857142858</v>
      </c>
      <c r="R591" s="91" t="s">
        <v>87</v>
      </c>
      <c r="S591" s="91"/>
      <c r="T591" s="92">
        <v>18304</v>
      </c>
      <c r="U591" s="92" t="s">
        <v>87</v>
      </c>
      <c r="V591" s="92" t="s">
        <v>87</v>
      </c>
      <c r="W591" s="92">
        <v>1258968</v>
      </c>
      <c r="X591" s="92">
        <v>699272</v>
      </c>
      <c r="Y591" s="92" t="s">
        <v>87</v>
      </c>
      <c r="Z591" s="90">
        <f t="shared" si="119"/>
        <v>4</v>
      </c>
      <c r="AA591" s="118">
        <v>1</v>
      </c>
      <c r="AB591" s="118">
        <v>0</v>
      </c>
      <c r="AC591" s="118">
        <v>0</v>
      </c>
      <c r="AD591" s="118">
        <v>0.5</v>
      </c>
      <c r="AE591" s="118">
        <v>0.33333333333333331</v>
      </c>
      <c r="AF591" s="118">
        <v>0</v>
      </c>
      <c r="AG591" s="90">
        <f t="shared" si="117"/>
        <v>3</v>
      </c>
      <c r="AH591" s="91">
        <f t="shared" si="118"/>
        <v>18304</v>
      </c>
      <c r="AI591" s="91">
        <f t="shared" si="121"/>
        <v>1</v>
      </c>
      <c r="AJ591" s="91" t="e">
        <f t="shared" si="121"/>
        <v>#VALUE!</v>
      </c>
      <c r="AK591" s="91" t="e">
        <f t="shared" si="121"/>
        <v>#VALUE!</v>
      </c>
      <c r="AL591" s="91">
        <f t="shared" si="120"/>
        <v>68.781031468531467</v>
      </c>
      <c r="AM591" s="91">
        <f t="shared" si="120"/>
        <v>38.203234265734267</v>
      </c>
      <c r="AN591" s="91" t="e">
        <f t="shared" si="120"/>
        <v>#VALUE!</v>
      </c>
      <c r="AO591" s="91">
        <f t="shared" si="110"/>
        <v>1976544</v>
      </c>
      <c r="AP591" s="91">
        <f t="shared" si="111"/>
        <v>9.2606084154969476E-3</v>
      </c>
      <c r="AQ591" s="91" t="e">
        <f t="shared" si="112"/>
        <v>#VALUE!</v>
      </c>
      <c r="AR591" s="91" t="e">
        <f t="shared" si="113"/>
        <v>#VALUE!</v>
      </c>
      <c r="AS591" s="91">
        <f t="shared" si="114"/>
        <v>0.63695419884404292</v>
      </c>
      <c r="AT591" s="91">
        <f t="shared" si="115"/>
        <v>0.35378519274046011</v>
      </c>
      <c r="AU591" s="91" t="e">
        <f t="shared" si="116"/>
        <v>#VALUE!</v>
      </c>
    </row>
    <row r="592" spans="1:47" x14ac:dyDescent="0.3">
      <c r="A592" s="90">
        <v>270</v>
      </c>
      <c r="B592" s="91" t="s">
        <v>4208</v>
      </c>
      <c r="C592" s="91"/>
      <c r="D592" s="91"/>
      <c r="E592" s="91">
        <v>7.29</v>
      </c>
      <c r="F592" s="91"/>
      <c r="G592" s="91"/>
      <c r="H592" s="91"/>
      <c r="I592" s="91"/>
      <c r="J592" s="91"/>
      <c r="K592" s="91"/>
      <c r="L592" s="91"/>
      <c r="M592" s="91"/>
      <c r="N592" s="91"/>
      <c r="O592" s="91"/>
      <c r="P592" s="91" t="s">
        <v>87</v>
      </c>
      <c r="Q592" s="91">
        <v>1022222.8571428572</v>
      </c>
      <c r="R592" s="91" t="s">
        <v>87</v>
      </c>
      <c r="S592" s="91"/>
      <c r="T592" s="92" t="s">
        <v>87</v>
      </c>
      <c r="U592" s="92" t="s">
        <v>87</v>
      </c>
      <c r="V592" s="92" t="s">
        <v>87</v>
      </c>
      <c r="W592" s="92">
        <v>223545.71428571429</v>
      </c>
      <c r="X592" s="92">
        <v>6834.8571428571431</v>
      </c>
      <c r="Y592" s="92" t="s">
        <v>87</v>
      </c>
      <c r="Z592" s="90">
        <f t="shared" si="119"/>
        <v>3</v>
      </c>
      <c r="AA592" s="118" t="e">
        <v>#DIV/0!</v>
      </c>
      <c r="AB592" s="118" t="e">
        <v>#DIV/0!</v>
      </c>
      <c r="AC592" s="118" t="e">
        <v>#DIV/0!</v>
      </c>
      <c r="AD592" s="118">
        <v>1</v>
      </c>
      <c r="AE592" s="118">
        <v>0.5</v>
      </c>
      <c r="AF592" s="118">
        <v>0</v>
      </c>
      <c r="AG592" s="90">
        <f t="shared" si="117"/>
        <v>2</v>
      </c>
      <c r="AH592" s="91">
        <f t="shared" si="118"/>
        <v>6834.8571428571431</v>
      </c>
      <c r="AI592" s="91" t="e">
        <f t="shared" si="121"/>
        <v>#VALUE!</v>
      </c>
      <c r="AJ592" s="91" t="e">
        <f t="shared" si="121"/>
        <v>#VALUE!</v>
      </c>
      <c r="AK592" s="91" t="e">
        <f t="shared" si="121"/>
        <v>#VALUE!</v>
      </c>
      <c r="AL592" s="91">
        <f t="shared" si="120"/>
        <v>32.706713485494525</v>
      </c>
      <c r="AM592" s="91">
        <f t="shared" si="120"/>
        <v>1</v>
      </c>
      <c r="AN592" s="91" t="e">
        <f t="shared" si="120"/>
        <v>#VALUE!</v>
      </c>
      <c r="AO592" s="91">
        <f t="shared" si="110"/>
        <v>230380.57142857142</v>
      </c>
      <c r="AP592" s="91" t="e">
        <f t="shared" si="111"/>
        <v>#VALUE!</v>
      </c>
      <c r="AQ592" s="91" t="e">
        <f t="shared" si="112"/>
        <v>#VALUE!</v>
      </c>
      <c r="AR592" s="91" t="e">
        <f t="shared" si="113"/>
        <v>#VALUE!</v>
      </c>
      <c r="AS592" s="91">
        <f t="shared" si="114"/>
        <v>0.97033231968965639</v>
      </c>
      <c r="AT592" s="91">
        <f t="shared" si="115"/>
        <v>2.9667680310343631E-2</v>
      </c>
      <c r="AU592" s="91" t="e">
        <f t="shared" si="116"/>
        <v>#VALUE!</v>
      </c>
    </row>
    <row r="593" spans="1:47" x14ac:dyDescent="0.3">
      <c r="A593" s="90">
        <v>271</v>
      </c>
      <c r="B593" s="91" t="s">
        <v>4209</v>
      </c>
      <c r="C593" s="91"/>
      <c r="D593" s="91"/>
      <c r="E593" s="91">
        <v>7.3109999999999999</v>
      </c>
      <c r="F593" s="91"/>
      <c r="G593" s="91"/>
      <c r="H593" s="91"/>
      <c r="I593" s="91"/>
      <c r="J593" s="91"/>
      <c r="K593" s="91"/>
      <c r="L593" s="91"/>
      <c r="M593" s="91"/>
      <c r="N593" s="91"/>
      <c r="O593" s="91"/>
      <c r="P593" s="91" t="s">
        <v>87</v>
      </c>
      <c r="Q593" s="91">
        <v>29337.142857142859</v>
      </c>
      <c r="R593" s="91" t="s">
        <v>87</v>
      </c>
      <c r="S593" s="91"/>
      <c r="T593" s="92">
        <v>11802.571428571429</v>
      </c>
      <c r="U593" s="92" t="s">
        <v>87</v>
      </c>
      <c r="V593" s="92" t="s">
        <v>87</v>
      </c>
      <c r="W593" s="92">
        <v>10170.571428571429</v>
      </c>
      <c r="X593" s="92">
        <v>77342</v>
      </c>
      <c r="Y593" s="92" t="s">
        <v>87</v>
      </c>
      <c r="Z593" s="90">
        <f t="shared" si="119"/>
        <v>4</v>
      </c>
      <c r="AA593" s="118">
        <v>1</v>
      </c>
      <c r="AB593" s="118">
        <v>0</v>
      </c>
      <c r="AC593" s="118">
        <v>0</v>
      </c>
      <c r="AD593" s="118">
        <v>0.5</v>
      </c>
      <c r="AE593" s="118">
        <v>0.33333333333333331</v>
      </c>
      <c r="AF593" s="118">
        <v>0</v>
      </c>
      <c r="AG593" s="90">
        <f t="shared" si="117"/>
        <v>3</v>
      </c>
      <c r="AH593" s="91">
        <f t="shared" si="118"/>
        <v>10170.571428571429</v>
      </c>
      <c r="AI593" s="91">
        <f t="shared" si="121"/>
        <v>1.1604629603618282</v>
      </c>
      <c r="AJ593" s="91" t="e">
        <f t="shared" si="121"/>
        <v>#VALUE!</v>
      </c>
      <c r="AK593" s="91" t="e">
        <f t="shared" si="121"/>
        <v>#VALUE!</v>
      </c>
      <c r="AL593" s="91">
        <f t="shared" si="120"/>
        <v>1</v>
      </c>
      <c r="AM593" s="91">
        <f t="shared" si="120"/>
        <v>7.6044891423434553</v>
      </c>
      <c r="AN593" s="91" t="e">
        <f t="shared" si="120"/>
        <v>#VALUE!</v>
      </c>
      <c r="AO593" s="91">
        <f t="shared" si="110"/>
        <v>99315.142857142855</v>
      </c>
      <c r="AP593" s="91">
        <f t="shared" si="111"/>
        <v>0.11883959574572142</v>
      </c>
      <c r="AQ593" s="91" t="e">
        <f t="shared" si="112"/>
        <v>#VALUE!</v>
      </c>
      <c r="AR593" s="91" t="e">
        <f t="shared" si="113"/>
        <v>#VALUE!</v>
      </c>
      <c r="AS593" s="91">
        <f t="shared" si="114"/>
        <v>0.10240705632575094</v>
      </c>
      <c r="AT593" s="91">
        <f t="shared" si="115"/>
        <v>0.77875334792852768</v>
      </c>
      <c r="AU593" s="91" t="e">
        <f t="shared" si="116"/>
        <v>#VALUE!</v>
      </c>
    </row>
    <row r="594" spans="1:47" x14ac:dyDescent="0.3">
      <c r="A594" s="90">
        <v>272</v>
      </c>
      <c r="B594" s="91" t="s">
        <v>4210</v>
      </c>
      <c r="C594" s="91"/>
      <c r="D594" s="91"/>
      <c r="E594" s="91">
        <v>7.3120000000000003</v>
      </c>
      <c r="F594" s="91"/>
      <c r="G594" s="91"/>
      <c r="H594" s="91"/>
      <c r="I594" s="91"/>
      <c r="J594" s="91"/>
      <c r="K594" s="91"/>
      <c r="L594" s="91"/>
      <c r="M594" s="91"/>
      <c r="N594" s="91"/>
      <c r="O594" s="91"/>
      <c r="P594" s="91" t="s">
        <v>87</v>
      </c>
      <c r="Q594" s="91">
        <v>305401.42857142858</v>
      </c>
      <c r="R594" s="91">
        <v>2340.5</v>
      </c>
      <c r="S594" s="91"/>
      <c r="T594" s="92">
        <v>10412.857142857143</v>
      </c>
      <c r="U594" s="92" t="s">
        <v>87</v>
      </c>
      <c r="V594" s="92">
        <v>1335.7142857142858</v>
      </c>
      <c r="W594" s="92">
        <v>7648</v>
      </c>
      <c r="X594" s="92">
        <v>611.14285714285711</v>
      </c>
      <c r="Y594" s="92" t="s">
        <v>87</v>
      </c>
      <c r="Z594" s="90">
        <f t="shared" si="119"/>
        <v>6</v>
      </c>
      <c r="AA594" s="118">
        <v>1</v>
      </c>
      <c r="AB594" s="118">
        <v>0</v>
      </c>
      <c r="AC594" s="118">
        <v>0.5</v>
      </c>
      <c r="AD594" s="118">
        <v>0.33333333333333331</v>
      </c>
      <c r="AE594" s="118">
        <v>0.25</v>
      </c>
      <c r="AF594" s="118">
        <v>0</v>
      </c>
      <c r="AG594" s="90">
        <f t="shared" si="117"/>
        <v>4</v>
      </c>
      <c r="AH594" s="91">
        <f t="shared" si="118"/>
        <v>611.14285714285711</v>
      </c>
      <c r="AI594" s="91">
        <f t="shared" si="121"/>
        <v>17.038335670874243</v>
      </c>
      <c r="AJ594" s="91" t="e">
        <f t="shared" si="121"/>
        <v>#VALUE!</v>
      </c>
      <c r="AK594" s="91">
        <f t="shared" si="121"/>
        <v>2.1856007480130906</v>
      </c>
      <c r="AL594" s="91">
        <f t="shared" si="120"/>
        <v>12.514258999532492</v>
      </c>
      <c r="AM594" s="91">
        <f t="shared" si="120"/>
        <v>1</v>
      </c>
      <c r="AN594" s="91" t="e">
        <f t="shared" si="120"/>
        <v>#VALUE!</v>
      </c>
      <c r="AO594" s="91">
        <f t="shared" si="110"/>
        <v>20007.714285714286</v>
      </c>
      <c r="AP594" s="91">
        <f t="shared" si="111"/>
        <v>0.52044211518414329</v>
      </c>
      <c r="AQ594" s="91" t="e">
        <f t="shared" si="112"/>
        <v>#VALUE!</v>
      </c>
      <c r="AR594" s="91">
        <f t="shared" si="113"/>
        <v>6.675996401388036E-2</v>
      </c>
      <c r="AS594" s="91">
        <f t="shared" si="114"/>
        <v>0.38225255972696243</v>
      </c>
      <c r="AT594" s="91">
        <f t="shared" si="115"/>
        <v>3.0545361075013922E-2</v>
      </c>
      <c r="AU594" s="91" t="e">
        <f t="shared" si="116"/>
        <v>#VALUE!</v>
      </c>
    </row>
    <row r="595" spans="1:47" x14ac:dyDescent="0.3">
      <c r="A595" s="90">
        <v>273</v>
      </c>
      <c r="B595" s="91" t="s">
        <v>4211</v>
      </c>
      <c r="C595" s="91"/>
      <c r="D595" s="91"/>
      <c r="E595" s="91">
        <v>7.3170000000000002</v>
      </c>
      <c r="F595" s="91"/>
      <c r="G595" s="91"/>
      <c r="H595" s="91"/>
      <c r="I595" s="91"/>
      <c r="J595" s="91"/>
      <c r="K595" s="91"/>
      <c r="L595" s="91"/>
      <c r="M595" s="91"/>
      <c r="N595" s="91"/>
      <c r="O595" s="91"/>
      <c r="P595" s="91">
        <v>267</v>
      </c>
      <c r="Q595" s="91" t="s">
        <v>87</v>
      </c>
      <c r="R595" s="91" t="s">
        <v>87</v>
      </c>
      <c r="S595" s="91"/>
      <c r="T595" s="92" t="s">
        <v>87</v>
      </c>
      <c r="U595" s="92" t="s">
        <v>87</v>
      </c>
      <c r="V595" s="92" t="s">
        <v>87</v>
      </c>
      <c r="W595" s="92">
        <v>470873.42857142858</v>
      </c>
      <c r="X595" s="92">
        <v>855240</v>
      </c>
      <c r="Y595" s="92" t="s">
        <v>87</v>
      </c>
      <c r="Z595" s="90">
        <f t="shared" si="119"/>
        <v>2</v>
      </c>
      <c r="AA595" s="118" t="e">
        <v>#DIV/0!</v>
      </c>
      <c r="AB595" s="118" t="e">
        <v>#DIV/0!</v>
      </c>
      <c r="AC595" s="118" t="e">
        <v>#DIV/0!</v>
      </c>
      <c r="AD595" s="118">
        <v>1</v>
      </c>
      <c r="AE595" s="118">
        <v>0.5</v>
      </c>
      <c r="AF595" s="118">
        <v>0</v>
      </c>
      <c r="AG595" s="90">
        <f t="shared" si="117"/>
        <v>2</v>
      </c>
      <c r="AH595" s="91">
        <f t="shared" si="118"/>
        <v>470873.42857142858</v>
      </c>
      <c r="AI595" s="91" t="e">
        <f t="shared" si="121"/>
        <v>#VALUE!</v>
      </c>
      <c r="AJ595" s="91" t="e">
        <f t="shared" si="121"/>
        <v>#VALUE!</v>
      </c>
      <c r="AK595" s="91" t="e">
        <f t="shared" si="121"/>
        <v>#VALUE!</v>
      </c>
      <c r="AL595" s="91">
        <f t="shared" si="120"/>
        <v>1</v>
      </c>
      <c r="AM595" s="91">
        <f t="shared" si="120"/>
        <v>1.8162842668669834</v>
      </c>
      <c r="AN595" s="91" t="e">
        <f t="shared" si="120"/>
        <v>#VALUE!</v>
      </c>
      <c r="AO595" s="91">
        <f t="shared" si="110"/>
        <v>1326113.4285714286</v>
      </c>
      <c r="AP595" s="91" t="e">
        <f t="shared" si="111"/>
        <v>#VALUE!</v>
      </c>
      <c r="AQ595" s="91" t="e">
        <f t="shared" si="112"/>
        <v>#VALUE!</v>
      </c>
      <c r="AR595" s="91" t="e">
        <f t="shared" si="113"/>
        <v>#VALUE!</v>
      </c>
      <c r="AS595" s="91">
        <f t="shared" si="114"/>
        <v>0.35507779231123732</v>
      </c>
      <c r="AT595" s="91">
        <f t="shared" si="115"/>
        <v>0.64492220768876263</v>
      </c>
      <c r="AU595" s="91" t="e">
        <f t="shared" si="116"/>
        <v>#VALUE!</v>
      </c>
    </row>
    <row r="596" spans="1:47" x14ac:dyDescent="0.3">
      <c r="A596" s="90">
        <v>274</v>
      </c>
      <c r="B596" s="91" t="s">
        <v>4212</v>
      </c>
      <c r="C596" s="91"/>
      <c r="D596" s="91"/>
      <c r="E596" s="91">
        <v>7.3179999999999996</v>
      </c>
      <c r="F596" s="91"/>
      <c r="G596" s="91"/>
      <c r="H596" s="91"/>
      <c r="I596" s="91"/>
      <c r="J596" s="91"/>
      <c r="K596" s="91"/>
      <c r="L596" s="91"/>
      <c r="M596" s="91"/>
      <c r="N596" s="91"/>
      <c r="O596" s="91"/>
      <c r="P596" s="91" t="s">
        <v>87</v>
      </c>
      <c r="Q596" s="91">
        <v>6642.5714285714312</v>
      </c>
      <c r="R596" s="91"/>
      <c r="S596" s="91"/>
      <c r="T596" s="92">
        <v>102153.71428571429</v>
      </c>
      <c r="U596" s="92"/>
      <c r="V596" s="92"/>
      <c r="W596" s="92" t="s">
        <v>87</v>
      </c>
      <c r="X596" s="92"/>
      <c r="Y596" s="92"/>
      <c r="Z596" s="90">
        <f t="shared" si="119"/>
        <v>2</v>
      </c>
      <c r="AA596" s="118">
        <v>1</v>
      </c>
      <c r="AB596" s="118">
        <v>0</v>
      </c>
      <c r="AC596" s="118">
        <v>0</v>
      </c>
      <c r="AD596" s="118">
        <v>0</v>
      </c>
      <c r="AE596" s="118">
        <v>0</v>
      </c>
      <c r="AF596" s="118">
        <v>0</v>
      </c>
      <c r="AG596" s="90">
        <f t="shared" si="117"/>
        <v>1</v>
      </c>
      <c r="AH596" s="91">
        <f t="shared" si="118"/>
        <v>102153.71428571429</v>
      </c>
      <c r="AI596" s="91">
        <f t="shared" si="121"/>
        <v>1</v>
      </c>
      <c r="AJ596" s="91">
        <f t="shared" si="121"/>
        <v>0</v>
      </c>
      <c r="AK596" s="91">
        <f t="shared" si="121"/>
        <v>0</v>
      </c>
      <c r="AL596" s="91" t="e">
        <f t="shared" si="120"/>
        <v>#VALUE!</v>
      </c>
      <c r="AM596" s="91">
        <f t="shared" si="120"/>
        <v>0</v>
      </c>
      <c r="AN596" s="91">
        <f t="shared" si="120"/>
        <v>0</v>
      </c>
      <c r="AO596" s="91">
        <f t="shared" si="110"/>
        <v>102153.71428571429</v>
      </c>
      <c r="AP596" s="91">
        <f t="shared" si="111"/>
        <v>1</v>
      </c>
      <c r="AQ596" s="91">
        <f t="shared" si="112"/>
        <v>0</v>
      </c>
      <c r="AR596" s="91">
        <f t="shared" si="113"/>
        <v>0</v>
      </c>
      <c r="AS596" s="91" t="e">
        <f t="shared" si="114"/>
        <v>#VALUE!</v>
      </c>
      <c r="AT596" s="91">
        <f t="shared" si="115"/>
        <v>0</v>
      </c>
      <c r="AU596" s="91">
        <f t="shared" si="116"/>
        <v>0</v>
      </c>
    </row>
    <row r="597" spans="1:47" x14ac:dyDescent="0.3">
      <c r="A597" s="90">
        <v>275</v>
      </c>
      <c r="B597" s="91" t="s">
        <v>4213</v>
      </c>
      <c r="C597" s="91"/>
      <c r="D597" s="91"/>
      <c r="E597" s="91">
        <v>7.3230000000000004</v>
      </c>
      <c r="F597" s="91"/>
      <c r="G597" s="91"/>
      <c r="H597" s="91"/>
      <c r="I597" s="91"/>
      <c r="J597" s="91"/>
      <c r="K597" s="91"/>
      <c r="L597" s="91"/>
      <c r="M597" s="91"/>
      <c r="N597" s="91"/>
      <c r="O597" s="91"/>
      <c r="P597" s="91" t="s">
        <v>87</v>
      </c>
      <c r="Q597" s="91">
        <v>579415.71428571432</v>
      </c>
      <c r="R597" s="91" t="s">
        <v>87</v>
      </c>
      <c r="S597" s="91"/>
      <c r="T597" s="92" t="s">
        <v>87</v>
      </c>
      <c r="U597" s="92" t="s">
        <v>87</v>
      </c>
      <c r="V597" s="92" t="s">
        <v>87</v>
      </c>
      <c r="W597" s="92">
        <v>182956.85714285713</v>
      </c>
      <c r="X597" s="92">
        <v>945.14285714285711</v>
      </c>
      <c r="Y597" s="92" t="s">
        <v>87</v>
      </c>
      <c r="Z597" s="90">
        <f t="shared" si="119"/>
        <v>3</v>
      </c>
      <c r="AA597" s="118" t="e">
        <v>#DIV/0!</v>
      </c>
      <c r="AB597" s="118" t="e">
        <v>#DIV/0!</v>
      </c>
      <c r="AC597" s="118" t="e">
        <v>#DIV/0!</v>
      </c>
      <c r="AD597" s="118">
        <v>1</v>
      </c>
      <c r="AE597" s="118">
        <v>0.5</v>
      </c>
      <c r="AF597" s="118">
        <v>0</v>
      </c>
      <c r="AG597" s="90">
        <f t="shared" si="117"/>
        <v>2</v>
      </c>
      <c r="AH597" s="91">
        <f t="shared" si="118"/>
        <v>945.14285714285711</v>
      </c>
      <c r="AI597" s="91" t="e">
        <f t="shared" si="121"/>
        <v>#VALUE!</v>
      </c>
      <c r="AJ597" s="91" t="e">
        <f t="shared" si="121"/>
        <v>#VALUE!</v>
      </c>
      <c r="AK597" s="91" t="e">
        <f t="shared" si="121"/>
        <v>#VALUE!</v>
      </c>
      <c r="AL597" s="91">
        <f t="shared" si="120"/>
        <v>193.57587666263603</v>
      </c>
      <c r="AM597" s="91">
        <f t="shared" si="120"/>
        <v>1</v>
      </c>
      <c r="AN597" s="91" t="e">
        <f t="shared" si="120"/>
        <v>#VALUE!</v>
      </c>
      <c r="AO597" s="91">
        <f t="shared" si="110"/>
        <v>183902</v>
      </c>
      <c r="AP597" s="91" t="e">
        <f t="shared" si="111"/>
        <v>#VALUE!</v>
      </c>
      <c r="AQ597" s="91" t="e">
        <f t="shared" si="112"/>
        <v>#VALUE!</v>
      </c>
      <c r="AR597" s="91" t="e">
        <f t="shared" si="113"/>
        <v>#VALUE!</v>
      </c>
      <c r="AS597" s="91">
        <f t="shared" si="114"/>
        <v>0.9948606167570615</v>
      </c>
      <c r="AT597" s="91">
        <f t="shared" si="115"/>
        <v>5.1393832429383968E-3</v>
      </c>
      <c r="AU597" s="91" t="e">
        <f t="shared" si="116"/>
        <v>#VALUE!</v>
      </c>
    </row>
    <row r="598" spans="1:47" x14ac:dyDescent="0.3">
      <c r="A598" s="90">
        <v>276</v>
      </c>
      <c r="B598" s="91" t="s">
        <v>4214</v>
      </c>
      <c r="C598" s="91"/>
      <c r="D598" s="91"/>
      <c r="E598" s="91">
        <v>7.3360000000000003</v>
      </c>
      <c r="F598" s="91"/>
      <c r="G598" s="91"/>
      <c r="H598" s="91"/>
      <c r="I598" s="91"/>
      <c r="J598" s="91"/>
      <c r="K598" s="91"/>
      <c r="L598" s="91"/>
      <c r="M598" s="91"/>
      <c r="N598" s="91"/>
      <c r="O598" s="91"/>
      <c r="P598" s="91" t="s">
        <v>87</v>
      </c>
      <c r="Q598" s="91"/>
      <c r="R598" s="91" t="s">
        <v>87</v>
      </c>
      <c r="S598" s="91"/>
      <c r="T598" s="92">
        <v>239123.71428571429</v>
      </c>
      <c r="U598" s="92" t="s">
        <v>87</v>
      </c>
      <c r="V598" s="92"/>
      <c r="W598" s="92"/>
      <c r="X598" s="92"/>
      <c r="Y598" s="92" t="s">
        <v>87</v>
      </c>
      <c r="Z598" s="90">
        <f t="shared" si="119"/>
        <v>1</v>
      </c>
      <c r="AA598" s="118">
        <v>1</v>
      </c>
      <c r="AB598" s="118">
        <v>0</v>
      </c>
      <c r="AC598" s="118">
        <v>0</v>
      </c>
      <c r="AD598" s="118">
        <v>0</v>
      </c>
      <c r="AE598" s="118">
        <v>0</v>
      </c>
      <c r="AF598" s="118">
        <v>0</v>
      </c>
      <c r="AG598" s="90">
        <f t="shared" si="117"/>
        <v>1</v>
      </c>
      <c r="AH598" s="91">
        <f t="shared" si="118"/>
        <v>239123.71428571429</v>
      </c>
      <c r="AI598" s="91">
        <f t="shared" si="121"/>
        <v>1</v>
      </c>
      <c r="AJ598" s="91" t="e">
        <f t="shared" si="121"/>
        <v>#VALUE!</v>
      </c>
      <c r="AK598" s="91">
        <f t="shared" si="121"/>
        <v>0</v>
      </c>
      <c r="AL598" s="91">
        <f t="shared" si="120"/>
        <v>0</v>
      </c>
      <c r="AM598" s="91">
        <f t="shared" si="120"/>
        <v>0</v>
      </c>
      <c r="AN598" s="91" t="e">
        <f t="shared" si="120"/>
        <v>#VALUE!</v>
      </c>
      <c r="AO598" s="91">
        <f t="shared" si="110"/>
        <v>239123.71428571429</v>
      </c>
      <c r="AP598" s="91">
        <f t="shared" si="111"/>
        <v>1</v>
      </c>
      <c r="AQ598" s="91" t="e">
        <f t="shared" si="112"/>
        <v>#VALUE!</v>
      </c>
      <c r="AR598" s="91">
        <f t="shared" si="113"/>
        <v>0</v>
      </c>
      <c r="AS598" s="91">
        <f t="shared" si="114"/>
        <v>0</v>
      </c>
      <c r="AT598" s="91">
        <f t="shared" si="115"/>
        <v>0</v>
      </c>
      <c r="AU598" s="91" t="e">
        <f t="shared" si="116"/>
        <v>#VALUE!</v>
      </c>
    </row>
    <row r="599" spans="1:47" x14ac:dyDescent="0.3">
      <c r="A599" s="90">
        <v>277</v>
      </c>
      <c r="B599" s="91" t="s">
        <v>4215</v>
      </c>
      <c r="C599" s="91"/>
      <c r="D599" s="91"/>
      <c r="E599" s="91">
        <v>7.351</v>
      </c>
      <c r="F599" s="91"/>
      <c r="G599" s="91"/>
      <c r="H599" s="91"/>
      <c r="I599" s="91"/>
      <c r="J599" s="91"/>
      <c r="K599" s="91"/>
      <c r="L599" s="91"/>
      <c r="M599" s="91"/>
      <c r="N599" s="91"/>
      <c r="O599" s="91"/>
      <c r="P599" s="91" t="s">
        <v>87</v>
      </c>
      <c r="Q599" s="91">
        <v>2641788.5714285718</v>
      </c>
      <c r="R599" s="91">
        <v>3439.5</v>
      </c>
      <c r="S599" s="91"/>
      <c r="T599" s="92" t="s">
        <v>87</v>
      </c>
      <c r="U599" s="92">
        <v>880</v>
      </c>
      <c r="V599" s="92">
        <v>1446</v>
      </c>
      <c r="W599" s="92" t="s">
        <v>87</v>
      </c>
      <c r="X599" s="92">
        <v>12171475.714285715</v>
      </c>
      <c r="Y599" s="92">
        <v>3900.8571428571427</v>
      </c>
      <c r="Z599" s="90">
        <f t="shared" si="119"/>
        <v>6</v>
      </c>
      <c r="AA599" s="118" t="e">
        <v>#DIV/0!</v>
      </c>
      <c r="AB599" s="118">
        <v>1</v>
      </c>
      <c r="AC599" s="118">
        <v>0.5</v>
      </c>
      <c r="AD599" s="118">
        <v>0</v>
      </c>
      <c r="AE599" s="118">
        <v>0.33333333333333331</v>
      </c>
      <c r="AF599" s="118">
        <v>0.25</v>
      </c>
      <c r="AG599" s="90">
        <f t="shared" si="117"/>
        <v>4</v>
      </c>
      <c r="AH599" s="91">
        <f t="shared" si="118"/>
        <v>880</v>
      </c>
      <c r="AI599" s="91" t="e">
        <f t="shared" si="121"/>
        <v>#VALUE!</v>
      </c>
      <c r="AJ599" s="91">
        <f t="shared" si="121"/>
        <v>1</v>
      </c>
      <c r="AK599" s="91">
        <f t="shared" si="121"/>
        <v>1.6431818181818181</v>
      </c>
      <c r="AL599" s="91" t="e">
        <f t="shared" si="120"/>
        <v>#VALUE!</v>
      </c>
      <c r="AM599" s="91">
        <f t="shared" si="120"/>
        <v>13831.222402597403</v>
      </c>
      <c r="AN599" s="91">
        <f t="shared" si="120"/>
        <v>4.4327922077922075</v>
      </c>
      <c r="AO599" s="91">
        <f t="shared" si="110"/>
        <v>12177702.571428571</v>
      </c>
      <c r="AP599" s="91" t="e">
        <f t="shared" si="111"/>
        <v>#VALUE!</v>
      </c>
      <c r="AQ599" s="91">
        <f t="shared" si="112"/>
        <v>7.2263219998874298E-5</v>
      </c>
      <c r="AR599" s="91">
        <f t="shared" si="113"/>
        <v>1.1874160922542298E-4</v>
      </c>
      <c r="AS599" s="91" t="e">
        <f t="shared" si="114"/>
        <v>#VALUE!</v>
      </c>
      <c r="AT599" s="91">
        <f t="shared" si="115"/>
        <v>0.99948866733225483</v>
      </c>
      <c r="AU599" s="91">
        <f t="shared" si="116"/>
        <v>3.2032783852098396E-4</v>
      </c>
    </row>
    <row r="600" spans="1:47" x14ac:dyDescent="0.3">
      <c r="A600" s="90">
        <v>278</v>
      </c>
      <c r="B600" s="91" t="s">
        <v>4216</v>
      </c>
      <c r="C600" s="91"/>
      <c r="D600" s="91"/>
      <c r="E600" s="91">
        <v>7.3529999999999998</v>
      </c>
      <c r="F600" s="91"/>
      <c r="G600" s="91"/>
      <c r="H600" s="91"/>
      <c r="I600" s="91"/>
      <c r="J600" s="91"/>
      <c r="K600" s="91"/>
      <c r="L600" s="91"/>
      <c r="M600" s="91"/>
      <c r="N600" s="91"/>
      <c r="O600" s="91"/>
      <c r="P600" s="91" t="s">
        <v>87</v>
      </c>
      <c r="Q600" s="91"/>
      <c r="R600" s="91"/>
      <c r="S600" s="91"/>
      <c r="T600" s="92">
        <v>185985.78571428571</v>
      </c>
      <c r="U600" s="92"/>
      <c r="V600" s="92"/>
      <c r="W600" s="92"/>
      <c r="X600" s="92"/>
      <c r="Y600" s="92"/>
      <c r="Z600" s="90">
        <f t="shared" si="119"/>
        <v>1</v>
      </c>
      <c r="AA600" s="118">
        <v>1</v>
      </c>
      <c r="AB600" s="118">
        <v>0</v>
      </c>
      <c r="AC600" s="118">
        <v>0</v>
      </c>
      <c r="AD600" s="118">
        <v>0</v>
      </c>
      <c r="AE600" s="118">
        <v>0</v>
      </c>
      <c r="AF600" s="118">
        <v>0</v>
      </c>
      <c r="AG600" s="90">
        <f t="shared" si="117"/>
        <v>1</v>
      </c>
      <c r="AH600" s="91">
        <f t="shared" si="118"/>
        <v>185985.78571428571</v>
      </c>
      <c r="AI600" s="91">
        <f t="shared" si="121"/>
        <v>1</v>
      </c>
      <c r="AJ600" s="91">
        <f t="shared" si="121"/>
        <v>0</v>
      </c>
      <c r="AK600" s="91">
        <f t="shared" si="121"/>
        <v>0</v>
      </c>
      <c r="AL600" s="91">
        <f t="shared" si="120"/>
        <v>0</v>
      </c>
      <c r="AM600" s="91">
        <f t="shared" si="120"/>
        <v>0</v>
      </c>
      <c r="AN600" s="91">
        <f t="shared" si="120"/>
        <v>0</v>
      </c>
      <c r="AO600" s="91">
        <f t="shared" si="110"/>
        <v>185985.78571428571</v>
      </c>
      <c r="AP600" s="91">
        <f t="shared" si="111"/>
        <v>1</v>
      </c>
      <c r="AQ600" s="91">
        <f t="shared" si="112"/>
        <v>0</v>
      </c>
      <c r="AR600" s="91">
        <f t="shared" si="113"/>
        <v>0</v>
      </c>
      <c r="AS600" s="91">
        <f t="shared" si="114"/>
        <v>0</v>
      </c>
      <c r="AT600" s="91">
        <f t="shared" si="115"/>
        <v>0</v>
      </c>
      <c r="AU600" s="91">
        <f t="shared" si="116"/>
        <v>0</v>
      </c>
    </row>
    <row r="601" spans="1:47" x14ac:dyDescent="0.3">
      <c r="A601" s="90">
        <v>279</v>
      </c>
      <c r="B601" s="91" t="s">
        <v>4217</v>
      </c>
      <c r="C601" s="91"/>
      <c r="D601" s="91"/>
      <c r="E601" s="91">
        <v>7.3550000000000004</v>
      </c>
      <c r="F601" s="91"/>
      <c r="G601" s="91"/>
      <c r="H601" s="91"/>
      <c r="I601" s="91"/>
      <c r="J601" s="91"/>
      <c r="K601" s="91"/>
      <c r="L601" s="91"/>
      <c r="M601" s="91"/>
      <c r="N601" s="91"/>
      <c r="O601" s="91"/>
      <c r="P601" s="91" t="s">
        <v>87</v>
      </c>
      <c r="Q601" s="91">
        <v>324730</v>
      </c>
      <c r="R601" s="91">
        <v>1413.5</v>
      </c>
      <c r="S601" s="91"/>
      <c r="T601" s="92" t="s">
        <v>87</v>
      </c>
      <c r="U601" s="92" t="s">
        <v>87</v>
      </c>
      <c r="V601" s="92" t="s">
        <v>87</v>
      </c>
      <c r="W601" s="92">
        <v>139040</v>
      </c>
      <c r="X601" s="92" t="s">
        <v>87</v>
      </c>
      <c r="Y601" s="92" t="s">
        <v>87</v>
      </c>
      <c r="Z601" s="90">
        <f t="shared" si="119"/>
        <v>3</v>
      </c>
      <c r="AA601" s="118" t="e">
        <v>#DIV/0!</v>
      </c>
      <c r="AB601" s="118" t="e">
        <v>#DIV/0!</v>
      </c>
      <c r="AC601" s="118" t="e">
        <v>#DIV/0!</v>
      </c>
      <c r="AD601" s="118">
        <v>1</v>
      </c>
      <c r="AE601" s="118">
        <v>0</v>
      </c>
      <c r="AF601" s="118">
        <v>0</v>
      </c>
      <c r="AG601" s="90">
        <f t="shared" si="117"/>
        <v>1</v>
      </c>
      <c r="AH601" s="91">
        <f t="shared" si="118"/>
        <v>139040</v>
      </c>
      <c r="AI601" s="91" t="e">
        <f t="shared" si="121"/>
        <v>#VALUE!</v>
      </c>
      <c r="AJ601" s="91" t="e">
        <f t="shared" si="121"/>
        <v>#VALUE!</v>
      </c>
      <c r="AK601" s="91" t="e">
        <f t="shared" si="121"/>
        <v>#VALUE!</v>
      </c>
      <c r="AL601" s="91">
        <f t="shared" si="120"/>
        <v>1</v>
      </c>
      <c r="AM601" s="91" t="e">
        <f t="shared" si="120"/>
        <v>#VALUE!</v>
      </c>
      <c r="AN601" s="91" t="e">
        <f t="shared" si="120"/>
        <v>#VALUE!</v>
      </c>
      <c r="AO601" s="91">
        <f t="shared" si="110"/>
        <v>139040</v>
      </c>
      <c r="AP601" s="91" t="e">
        <f t="shared" si="111"/>
        <v>#VALUE!</v>
      </c>
      <c r="AQ601" s="91" t="e">
        <f t="shared" si="112"/>
        <v>#VALUE!</v>
      </c>
      <c r="AR601" s="91" t="e">
        <f t="shared" si="113"/>
        <v>#VALUE!</v>
      </c>
      <c r="AS601" s="91">
        <f t="shared" si="114"/>
        <v>1</v>
      </c>
      <c r="AT601" s="91" t="e">
        <f t="shared" si="115"/>
        <v>#VALUE!</v>
      </c>
      <c r="AU601" s="91" t="e">
        <f t="shared" si="116"/>
        <v>#VALUE!</v>
      </c>
    </row>
    <row r="602" spans="1:47" x14ac:dyDescent="0.3">
      <c r="A602" s="90">
        <v>280</v>
      </c>
      <c r="B602" s="91" t="s">
        <v>4218</v>
      </c>
      <c r="C602" s="91"/>
      <c r="D602" s="91"/>
      <c r="E602" s="91">
        <v>7.36</v>
      </c>
      <c r="F602" s="91"/>
      <c r="G602" s="91"/>
      <c r="H602" s="91"/>
      <c r="I602" s="91"/>
      <c r="J602" s="91"/>
      <c r="K602" s="91"/>
      <c r="L602" s="91"/>
      <c r="M602" s="91"/>
      <c r="N602" s="91"/>
      <c r="O602" s="91"/>
      <c r="P602" s="91" t="s">
        <v>87</v>
      </c>
      <c r="Q602" s="91" t="s">
        <v>87</v>
      </c>
      <c r="R602" s="91" t="s">
        <v>87</v>
      </c>
      <c r="S602" s="91"/>
      <c r="T602" s="92">
        <v>91731</v>
      </c>
      <c r="U602" s="92" t="s">
        <v>87</v>
      </c>
      <c r="V602" s="92"/>
      <c r="W602" s="92">
        <v>12662.714285714286</v>
      </c>
      <c r="X602" s="92">
        <v>11411.857142857143</v>
      </c>
      <c r="Y602" s="92" t="s">
        <v>87</v>
      </c>
      <c r="Z602" s="90">
        <f t="shared" si="119"/>
        <v>3</v>
      </c>
      <c r="AA602" s="118">
        <v>1</v>
      </c>
      <c r="AB602" s="118">
        <v>0</v>
      </c>
      <c r="AC602" s="118">
        <v>0</v>
      </c>
      <c r="AD602" s="118">
        <v>0.5</v>
      </c>
      <c r="AE602" s="118">
        <v>0.33333333333333331</v>
      </c>
      <c r="AF602" s="118">
        <v>0</v>
      </c>
      <c r="AG602" s="90">
        <f t="shared" si="117"/>
        <v>3</v>
      </c>
      <c r="AH602" s="91">
        <f t="shared" si="118"/>
        <v>11411.857142857143</v>
      </c>
      <c r="AI602" s="91">
        <f t="shared" si="121"/>
        <v>8.0382183944018131</v>
      </c>
      <c r="AJ602" s="91" t="e">
        <f t="shared" si="121"/>
        <v>#VALUE!</v>
      </c>
      <c r="AK602" s="91">
        <f t="shared" si="121"/>
        <v>0</v>
      </c>
      <c r="AL602" s="91">
        <f t="shared" si="120"/>
        <v>1.1096103050711665</v>
      </c>
      <c r="AM602" s="91">
        <f t="shared" si="120"/>
        <v>1</v>
      </c>
      <c r="AN602" s="91" t="e">
        <f t="shared" si="120"/>
        <v>#VALUE!</v>
      </c>
      <c r="AO602" s="91">
        <f t="shared" si="110"/>
        <v>115805.57142857143</v>
      </c>
      <c r="AP602" s="91">
        <f t="shared" si="111"/>
        <v>0.79211214856428069</v>
      </c>
      <c r="AQ602" s="91" t="e">
        <f t="shared" si="112"/>
        <v>#VALUE!</v>
      </c>
      <c r="AR602" s="91">
        <f t="shared" si="113"/>
        <v>0</v>
      </c>
      <c r="AS602" s="91">
        <f t="shared" si="114"/>
        <v>0.1093446034548054</v>
      </c>
      <c r="AT602" s="91">
        <f t="shared" si="115"/>
        <v>9.8543247980913823E-2</v>
      </c>
      <c r="AU602" s="91" t="e">
        <f t="shared" si="116"/>
        <v>#VALUE!</v>
      </c>
    </row>
    <row r="603" spans="1:47" x14ac:dyDescent="0.3">
      <c r="A603" s="90">
        <v>281</v>
      </c>
      <c r="B603" s="91" t="s">
        <v>4219</v>
      </c>
      <c r="C603" s="91"/>
      <c r="D603" s="91"/>
      <c r="E603" s="91">
        <v>7.3620000000000001</v>
      </c>
      <c r="F603" s="91"/>
      <c r="G603" s="91"/>
      <c r="H603" s="91"/>
      <c r="I603" s="91"/>
      <c r="J603" s="91"/>
      <c r="K603" s="91"/>
      <c r="L603" s="91"/>
      <c r="M603" s="91"/>
      <c r="N603" s="91"/>
      <c r="O603" s="91"/>
      <c r="P603" s="91" t="s">
        <v>87</v>
      </c>
      <c r="Q603" s="91">
        <v>646480</v>
      </c>
      <c r="R603" s="91">
        <v>10038.5</v>
      </c>
      <c r="S603" s="91"/>
      <c r="T603" s="92">
        <v>7118.2857142857147</v>
      </c>
      <c r="U603" s="92">
        <v>3315.4285714285716</v>
      </c>
      <c r="V603" s="92" t="s">
        <v>87</v>
      </c>
      <c r="W603" s="92" t="s">
        <v>87</v>
      </c>
      <c r="X603" s="92" t="s">
        <v>87</v>
      </c>
      <c r="Y603" s="92" t="s">
        <v>87</v>
      </c>
      <c r="Z603" s="90">
        <f t="shared" si="119"/>
        <v>4</v>
      </c>
      <c r="AA603" s="118">
        <v>1</v>
      </c>
      <c r="AB603" s="118">
        <v>0.5</v>
      </c>
      <c r="AC603" s="118">
        <v>0</v>
      </c>
      <c r="AD603" s="118">
        <v>0</v>
      </c>
      <c r="AE603" s="118">
        <v>0</v>
      </c>
      <c r="AF603" s="118">
        <v>0</v>
      </c>
      <c r="AG603" s="90">
        <f t="shared" si="117"/>
        <v>2</v>
      </c>
      <c r="AH603" s="91">
        <f t="shared" si="118"/>
        <v>3315.4285714285716</v>
      </c>
      <c r="AI603" s="91">
        <f t="shared" si="121"/>
        <v>2.1470182695622197</v>
      </c>
      <c r="AJ603" s="91">
        <f t="shared" si="121"/>
        <v>1</v>
      </c>
      <c r="AK603" s="91" t="e">
        <f t="shared" si="121"/>
        <v>#VALUE!</v>
      </c>
      <c r="AL603" s="91" t="e">
        <f t="shared" si="120"/>
        <v>#VALUE!</v>
      </c>
      <c r="AM603" s="91" t="e">
        <f t="shared" si="120"/>
        <v>#VALUE!</v>
      </c>
      <c r="AN603" s="91" t="e">
        <f t="shared" si="120"/>
        <v>#VALUE!</v>
      </c>
      <c r="AO603" s="91">
        <f t="shared" si="110"/>
        <v>10433.714285714286</v>
      </c>
      <c r="AP603" s="91">
        <f t="shared" si="111"/>
        <v>0.68223889588695985</v>
      </c>
      <c r="AQ603" s="91">
        <f t="shared" si="112"/>
        <v>0.31776110411304015</v>
      </c>
      <c r="AR603" s="91" t="e">
        <f t="shared" si="113"/>
        <v>#VALUE!</v>
      </c>
      <c r="AS603" s="91" t="e">
        <f t="shared" si="114"/>
        <v>#VALUE!</v>
      </c>
      <c r="AT603" s="91" t="e">
        <f t="shared" si="115"/>
        <v>#VALUE!</v>
      </c>
      <c r="AU603" s="91" t="e">
        <f t="shared" si="116"/>
        <v>#VALUE!</v>
      </c>
    </row>
    <row r="604" spans="1:47" x14ac:dyDescent="0.3">
      <c r="A604" s="90">
        <v>282</v>
      </c>
      <c r="B604" s="91" t="s">
        <v>4220</v>
      </c>
      <c r="C604" s="91"/>
      <c r="D604" s="91"/>
      <c r="E604" s="91">
        <v>7.3710000000000004</v>
      </c>
      <c r="F604" s="91"/>
      <c r="G604" s="91"/>
      <c r="H604" s="91"/>
      <c r="I604" s="91"/>
      <c r="J604" s="91"/>
      <c r="K604" s="91"/>
      <c r="L604" s="91"/>
      <c r="M604" s="91"/>
      <c r="N604" s="91"/>
      <c r="O604" s="91"/>
      <c r="P604" s="91" t="s">
        <v>87</v>
      </c>
      <c r="Q604" s="91">
        <v>100058.57142857143</v>
      </c>
      <c r="R604" s="91" t="s">
        <v>87</v>
      </c>
      <c r="S604" s="91"/>
      <c r="T604" s="92">
        <v>8214.8571428571431</v>
      </c>
      <c r="U604" s="92">
        <v>782</v>
      </c>
      <c r="V604" s="92" t="s">
        <v>87</v>
      </c>
      <c r="W604" s="92">
        <v>31955.714285714286</v>
      </c>
      <c r="X604" s="92" t="s">
        <v>87</v>
      </c>
      <c r="Y604" s="92">
        <v>1155.7142857142858</v>
      </c>
      <c r="Z604" s="90">
        <f t="shared" si="119"/>
        <v>5</v>
      </c>
      <c r="AA604" s="118">
        <v>1</v>
      </c>
      <c r="AB604" s="118">
        <v>0.5</v>
      </c>
      <c r="AC604" s="118">
        <v>0</v>
      </c>
      <c r="AD604" s="118">
        <v>0.33333333333333331</v>
      </c>
      <c r="AE604" s="118">
        <v>0</v>
      </c>
      <c r="AF604" s="118">
        <v>0.25</v>
      </c>
      <c r="AG604" s="90">
        <f t="shared" si="117"/>
        <v>4</v>
      </c>
      <c r="AH604" s="91">
        <f t="shared" si="118"/>
        <v>782</v>
      </c>
      <c r="AI604" s="91">
        <f t="shared" si="121"/>
        <v>10.504932407745708</v>
      </c>
      <c r="AJ604" s="91">
        <f t="shared" si="121"/>
        <v>1</v>
      </c>
      <c r="AK604" s="91" t="e">
        <f t="shared" si="121"/>
        <v>#VALUE!</v>
      </c>
      <c r="AL604" s="91">
        <f t="shared" si="120"/>
        <v>40.864084764340518</v>
      </c>
      <c r="AM604" s="91" t="e">
        <f t="shared" si="120"/>
        <v>#VALUE!</v>
      </c>
      <c r="AN604" s="91">
        <f t="shared" si="120"/>
        <v>1.4778955060284984</v>
      </c>
      <c r="AO604" s="91">
        <f t="shared" si="110"/>
        <v>42108.28571428571</v>
      </c>
      <c r="AP604" s="91">
        <f t="shared" si="111"/>
        <v>0.19508885255022768</v>
      </c>
      <c r="AQ604" s="91">
        <f t="shared" si="112"/>
        <v>1.857116685552216E-2</v>
      </c>
      <c r="AR604" s="91" t="e">
        <f t="shared" si="113"/>
        <v>#VALUE!</v>
      </c>
      <c r="AS604" s="91">
        <f t="shared" si="114"/>
        <v>0.75889373655676873</v>
      </c>
      <c r="AT604" s="91" t="e">
        <f t="shared" si="115"/>
        <v>#VALUE!</v>
      </c>
      <c r="AU604" s="91">
        <f t="shared" si="116"/>
        <v>2.7446244037481599E-2</v>
      </c>
    </row>
    <row r="605" spans="1:47" x14ac:dyDescent="0.3">
      <c r="A605" s="90">
        <v>283</v>
      </c>
      <c r="B605" s="91" t="s">
        <v>4221</v>
      </c>
      <c r="C605" s="91"/>
      <c r="D605" s="91"/>
      <c r="E605" s="91">
        <v>7.3769999999999998</v>
      </c>
      <c r="F605" s="91"/>
      <c r="G605" s="91"/>
      <c r="H605" s="91"/>
      <c r="I605" s="91"/>
      <c r="J605" s="91"/>
      <c r="K605" s="91"/>
      <c r="L605" s="91"/>
      <c r="M605" s="91"/>
      <c r="N605" s="91"/>
      <c r="O605" s="91"/>
      <c r="P605" s="91" t="s">
        <v>87</v>
      </c>
      <c r="Q605" s="91">
        <v>518880.00000000006</v>
      </c>
      <c r="R605" s="91" t="s">
        <v>87</v>
      </c>
      <c r="S605" s="91"/>
      <c r="T605" s="92" t="s">
        <v>87</v>
      </c>
      <c r="U605" s="92" t="s">
        <v>87</v>
      </c>
      <c r="V605" s="92" t="s">
        <v>87</v>
      </c>
      <c r="W605" s="92">
        <v>132288.28571428571</v>
      </c>
      <c r="X605" s="92">
        <v>206517.71428571429</v>
      </c>
      <c r="Y605" s="92" t="s">
        <v>87</v>
      </c>
      <c r="Z605" s="90">
        <f t="shared" si="119"/>
        <v>3</v>
      </c>
      <c r="AA605" s="118" t="e">
        <v>#DIV/0!</v>
      </c>
      <c r="AB605" s="118" t="e">
        <v>#DIV/0!</v>
      </c>
      <c r="AC605" s="118" t="e">
        <v>#DIV/0!</v>
      </c>
      <c r="AD605" s="118">
        <v>1</v>
      </c>
      <c r="AE605" s="118">
        <v>0.5</v>
      </c>
      <c r="AF605" s="118">
        <v>0</v>
      </c>
      <c r="AG605" s="90">
        <f t="shared" si="117"/>
        <v>2</v>
      </c>
      <c r="AH605" s="91">
        <f t="shared" si="118"/>
        <v>132288.28571428571</v>
      </c>
      <c r="AI605" s="91" t="e">
        <f t="shared" si="121"/>
        <v>#VALUE!</v>
      </c>
      <c r="AJ605" s="91" t="e">
        <f t="shared" si="121"/>
        <v>#VALUE!</v>
      </c>
      <c r="AK605" s="91" t="e">
        <f t="shared" si="121"/>
        <v>#VALUE!</v>
      </c>
      <c r="AL605" s="91">
        <f t="shared" si="120"/>
        <v>1</v>
      </c>
      <c r="AM605" s="91">
        <f t="shared" si="120"/>
        <v>1.5611186823582264</v>
      </c>
      <c r="AN605" s="91" t="e">
        <f t="shared" si="120"/>
        <v>#VALUE!</v>
      </c>
      <c r="AO605" s="91">
        <f t="shared" si="110"/>
        <v>338806</v>
      </c>
      <c r="AP605" s="91" t="e">
        <f t="shared" si="111"/>
        <v>#VALUE!</v>
      </c>
      <c r="AQ605" s="91" t="e">
        <f t="shared" si="112"/>
        <v>#VALUE!</v>
      </c>
      <c r="AR605" s="91" t="e">
        <f t="shared" si="113"/>
        <v>#VALUE!</v>
      </c>
      <c r="AS605" s="91">
        <f t="shared" si="114"/>
        <v>0.39045437717834308</v>
      </c>
      <c r="AT605" s="91">
        <f t="shared" si="115"/>
        <v>0.60954562282165692</v>
      </c>
      <c r="AU605" s="91" t="e">
        <f t="shared" si="116"/>
        <v>#VALUE!</v>
      </c>
    </row>
    <row r="606" spans="1:47" x14ac:dyDescent="0.3">
      <c r="A606" s="90">
        <v>284</v>
      </c>
      <c r="B606" s="91" t="s">
        <v>4222</v>
      </c>
      <c r="C606" s="91"/>
      <c r="D606" s="91"/>
      <c r="E606" s="91">
        <v>7.38</v>
      </c>
      <c r="F606" s="91"/>
      <c r="G606" s="91"/>
      <c r="H606" s="91"/>
      <c r="I606" s="91"/>
      <c r="J606" s="91"/>
      <c r="K606" s="91"/>
      <c r="L606" s="91"/>
      <c r="M606" s="91"/>
      <c r="N606" s="91"/>
      <c r="O606" s="91"/>
      <c r="P606" s="91" t="s">
        <v>87</v>
      </c>
      <c r="Q606" s="91">
        <v>875061.2857142858</v>
      </c>
      <c r="R606" s="91" t="s">
        <v>87</v>
      </c>
      <c r="S606" s="91"/>
      <c r="T606" s="92">
        <v>3076.4285714285716</v>
      </c>
      <c r="U606" s="92">
        <v>7021.8571428571431</v>
      </c>
      <c r="V606" s="92">
        <v>95072.71428571429</v>
      </c>
      <c r="W606" s="92">
        <v>642.42857142857133</v>
      </c>
      <c r="X606" s="92">
        <v>670.71428571428578</v>
      </c>
      <c r="Y606" s="92" t="s">
        <v>87</v>
      </c>
      <c r="Z606" s="90">
        <f t="shared" si="119"/>
        <v>6</v>
      </c>
      <c r="AA606" s="118">
        <v>1</v>
      </c>
      <c r="AB606" s="118">
        <v>0.5</v>
      </c>
      <c r="AC606" s="118">
        <v>0.33333333333333331</v>
      </c>
      <c r="AD606" s="118">
        <v>0.25</v>
      </c>
      <c r="AE606" s="118">
        <v>0.2</v>
      </c>
      <c r="AF606" s="118">
        <v>0</v>
      </c>
      <c r="AG606" s="90">
        <f t="shared" si="117"/>
        <v>5</v>
      </c>
      <c r="AH606" s="91">
        <f t="shared" si="118"/>
        <v>642.42857142857133</v>
      </c>
      <c r="AI606" s="91">
        <f t="shared" si="121"/>
        <v>4.7887480542583951</v>
      </c>
      <c r="AJ606" s="91">
        <f t="shared" si="121"/>
        <v>10.930175672670671</v>
      </c>
      <c r="AK606" s="91">
        <f t="shared" si="121"/>
        <v>147.98954858794755</v>
      </c>
      <c r="AL606" s="91">
        <f t="shared" si="120"/>
        <v>1</v>
      </c>
      <c r="AM606" s="91">
        <f t="shared" si="120"/>
        <v>1.0440293529019349</v>
      </c>
      <c r="AN606" s="91" t="e">
        <f t="shared" si="120"/>
        <v>#VALUE!</v>
      </c>
      <c r="AO606" s="91">
        <f t="shared" si="110"/>
        <v>106484.14285714286</v>
      </c>
      <c r="AP606" s="91">
        <f t="shared" si="111"/>
        <v>2.8890954924207363E-2</v>
      </c>
      <c r="AQ606" s="91">
        <f t="shared" si="112"/>
        <v>6.594274935637634E-2</v>
      </c>
      <c r="AR606" s="91">
        <f t="shared" si="113"/>
        <v>0.89283447971461882</v>
      </c>
      <c r="AS606" s="91">
        <f t="shared" si="114"/>
        <v>6.0330914462113066E-3</v>
      </c>
      <c r="AT606" s="91">
        <f t="shared" si="115"/>
        <v>6.2987245585861889E-3</v>
      </c>
      <c r="AU606" s="91" t="e">
        <f t="shared" si="116"/>
        <v>#VALUE!</v>
      </c>
    </row>
    <row r="607" spans="1:47" x14ac:dyDescent="0.3">
      <c r="A607" s="90">
        <v>285</v>
      </c>
      <c r="B607" s="91" t="s">
        <v>4223</v>
      </c>
      <c r="C607" s="91"/>
      <c r="D607" s="91"/>
      <c r="E607" s="91">
        <v>7.3849999999999998</v>
      </c>
      <c r="F607" s="91"/>
      <c r="G607" s="91"/>
      <c r="H607" s="91"/>
      <c r="I607" s="91"/>
      <c r="J607" s="91"/>
      <c r="K607" s="91"/>
      <c r="L607" s="91"/>
      <c r="M607" s="91"/>
      <c r="N607" s="91"/>
      <c r="O607" s="91"/>
      <c r="P607" s="91" t="s">
        <v>87</v>
      </c>
      <c r="Q607" s="91">
        <v>1676208.5714285716</v>
      </c>
      <c r="R607" s="91" t="s">
        <v>87</v>
      </c>
      <c r="S607" s="91"/>
      <c r="T607" s="92" t="s">
        <v>87</v>
      </c>
      <c r="U607" s="92" t="s">
        <v>87</v>
      </c>
      <c r="V607" s="92">
        <v>212808.28571428571</v>
      </c>
      <c r="W607" s="92">
        <v>1170.8571428571427</v>
      </c>
      <c r="X607" s="92"/>
      <c r="Y607" s="92" t="s">
        <v>87</v>
      </c>
      <c r="Z607" s="90">
        <f t="shared" si="119"/>
        <v>3</v>
      </c>
      <c r="AA607" s="118" t="e">
        <v>#DIV/0!</v>
      </c>
      <c r="AB607" s="118" t="e">
        <v>#DIV/0!</v>
      </c>
      <c r="AC607" s="118">
        <v>1</v>
      </c>
      <c r="AD607" s="118">
        <v>0.5</v>
      </c>
      <c r="AE607" s="118">
        <v>0</v>
      </c>
      <c r="AF607" s="118">
        <v>0</v>
      </c>
      <c r="AG607" s="90">
        <f t="shared" si="117"/>
        <v>2</v>
      </c>
      <c r="AH607" s="91">
        <f t="shared" si="118"/>
        <v>1170.8571428571427</v>
      </c>
      <c r="AI607" s="91" t="e">
        <f t="shared" si="121"/>
        <v>#VALUE!</v>
      </c>
      <c r="AJ607" s="91" t="e">
        <f t="shared" si="121"/>
        <v>#VALUE!</v>
      </c>
      <c r="AK607" s="91">
        <f t="shared" si="121"/>
        <v>181.75427037579308</v>
      </c>
      <c r="AL607" s="91">
        <f t="shared" si="120"/>
        <v>1</v>
      </c>
      <c r="AM607" s="91">
        <f t="shared" si="120"/>
        <v>0</v>
      </c>
      <c r="AN607" s="91" t="e">
        <f t="shared" si="120"/>
        <v>#VALUE!</v>
      </c>
      <c r="AO607" s="91">
        <f t="shared" si="110"/>
        <v>213979.14285714284</v>
      </c>
      <c r="AP607" s="91" t="e">
        <f t="shared" si="111"/>
        <v>#VALUE!</v>
      </c>
      <c r="AQ607" s="91" t="e">
        <f t="shared" si="112"/>
        <v>#VALUE!</v>
      </c>
      <c r="AR607" s="91">
        <f t="shared" si="113"/>
        <v>0.99452817163755614</v>
      </c>
      <c r="AS607" s="91">
        <f t="shared" si="114"/>
        <v>5.4718283624438689E-3</v>
      </c>
      <c r="AT607" s="91">
        <f t="shared" si="115"/>
        <v>0</v>
      </c>
      <c r="AU607" s="91" t="e">
        <f t="shared" si="116"/>
        <v>#VALUE!</v>
      </c>
    </row>
    <row r="608" spans="1:47" x14ac:dyDescent="0.3">
      <c r="A608" s="90">
        <v>286</v>
      </c>
      <c r="B608" s="91" t="s">
        <v>4224</v>
      </c>
      <c r="C608" s="91"/>
      <c r="D608" s="91"/>
      <c r="E608" s="91">
        <v>7.3860000000000001</v>
      </c>
      <c r="F608" s="91"/>
      <c r="G608" s="91"/>
      <c r="H608" s="91"/>
      <c r="I608" s="91"/>
      <c r="J608" s="91"/>
      <c r="K608" s="91"/>
      <c r="L608" s="91"/>
      <c r="M608" s="91"/>
      <c r="N608" s="91"/>
      <c r="O608" s="91"/>
      <c r="P608" s="91" t="s">
        <v>87</v>
      </c>
      <c r="Q608" s="91">
        <v>279534.57142857142</v>
      </c>
      <c r="R608" s="91" t="s">
        <v>87</v>
      </c>
      <c r="S608" s="91"/>
      <c r="T608" s="92"/>
      <c r="U608" s="92" t="s">
        <v>87</v>
      </c>
      <c r="V608" s="92"/>
      <c r="W608" s="92">
        <v>68643.71428571429</v>
      </c>
      <c r="X608" s="92"/>
      <c r="Y608" s="92" t="s">
        <v>87</v>
      </c>
      <c r="Z608" s="90">
        <f t="shared" si="119"/>
        <v>2</v>
      </c>
      <c r="AA608" s="118" t="e">
        <v>#DIV/0!</v>
      </c>
      <c r="AB608" s="118" t="e">
        <v>#DIV/0!</v>
      </c>
      <c r="AC608" s="118" t="e">
        <v>#DIV/0!</v>
      </c>
      <c r="AD608" s="118">
        <v>1</v>
      </c>
      <c r="AE608" s="118">
        <v>0</v>
      </c>
      <c r="AF608" s="118">
        <v>0</v>
      </c>
      <c r="AG608" s="90">
        <f t="shared" si="117"/>
        <v>1</v>
      </c>
      <c r="AH608" s="91">
        <f t="shared" si="118"/>
        <v>68643.71428571429</v>
      </c>
      <c r="AI608" s="91">
        <f t="shared" si="121"/>
        <v>0</v>
      </c>
      <c r="AJ608" s="91" t="e">
        <f t="shared" si="121"/>
        <v>#VALUE!</v>
      </c>
      <c r="AK608" s="91">
        <f t="shared" si="121"/>
        <v>0</v>
      </c>
      <c r="AL608" s="91">
        <f t="shared" si="120"/>
        <v>1</v>
      </c>
      <c r="AM608" s="91">
        <f t="shared" si="120"/>
        <v>0</v>
      </c>
      <c r="AN608" s="91" t="e">
        <f t="shared" si="120"/>
        <v>#VALUE!</v>
      </c>
      <c r="AO608" s="91">
        <f t="shared" si="110"/>
        <v>68643.71428571429</v>
      </c>
      <c r="AP608" s="91">
        <f t="shared" si="111"/>
        <v>0</v>
      </c>
      <c r="AQ608" s="91" t="e">
        <f t="shared" si="112"/>
        <v>#VALUE!</v>
      </c>
      <c r="AR608" s="91">
        <f t="shared" si="113"/>
        <v>0</v>
      </c>
      <c r="AS608" s="91">
        <f t="shared" si="114"/>
        <v>1</v>
      </c>
      <c r="AT608" s="91">
        <f t="shared" si="115"/>
        <v>0</v>
      </c>
      <c r="AU608" s="91" t="e">
        <f t="shared" si="116"/>
        <v>#VALUE!</v>
      </c>
    </row>
    <row r="609" spans="1:47" x14ac:dyDescent="0.3">
      <c r="A609" s="90">
        <v>287</v>
      </c>
      <c r="B609" s="91" t="s">
        <v>4225</v>
      </c>
      <c r="C609" s="91"/>
      <c r="D609" s="91"/>
      <c r="E609" s="91">
        <v>7.3860000000000001</v>
      </c>
      <c r="F609" s="91"/>
      <c r="G609" s="91"/>
      <c r="H609" s="91"/>
      <c r="I609" s="91"/>
      <c r="J609" s="91"/>
      <c r="K609" s="91"/>
      <c r="L609" s="91"/>
      <c r="M609" s="91"/>
      <c r="N609" s="91"/>
      <c r="O609" s="91"/>
      <c r="P609" s="91" t="s">
        <v>87</v>
      </c>
      <c r="Q609" s="91">
        <v>3221631.9285714291</v>
      </c>
      <c r="R609" s="91" t="s">
        <v>87</v>
      </c>
      <c r="S609" s="91"/>
      <c r="T609" s="92">
        <v>27933519.928571429</v>
      </c>
      <c r="U609" s="92"/>
      <c r="V609" s="92"/>
      <c r="W609" s="92" t="s">
        <v>87</v>
      </c>
      <c r="X609" s="92"/>
      <c r="Y609" s="92"/>
      <c r="Z609" s="90">
        <f t="shared" si="119"/>
        <v>2</v>
      </c>
      <c r="AA609" s="118">
        <v>1</v>
      </c>
      <c r="AB609" s="118">
        <v>0</v>
      </c>
      <c r="AC609" s="118">
        <v>0</v>
      </c>
      <c r="AD609" s="118">
        <v>0</v>
      </c>
      <c r="AE609" s="118">
        <v>0</v>
      </c>
      <c r="AF609" s="118">
        <v>0</v>
      </c>
      <c r="AG609" s="90">
        <f t="shared" si="117"/>
        <v>1</v>
      </c>
      <c r="AH609" s="91">
        <f t="shared" si="118"/>
        <v>27933519.928571429</v>
      </c>
      <c r="AI609" s="91">
        <f t="shared" si="121"/>
        <v>1</v>
      </c>
      <c r="AJ609" s="91">
        <f t="shared" si="121"/>
        <v>0</v>
      </c>
      <c r="AK609" s="91">
        <f t="shared" si="121"/>
        <v>0</v>
      </c>
      <c r="AL609" s="91" t="e">
        <f t="shared" si="120"/>
        <v>#VALUE!</v>
      </c>
      <c r="AM609" s="91">
        <f t="shared" si="120"/>
        <v>0</v>
      </c>
      <c r="AN609" s="91">
        <f t="shared" si="120"/>
        <v>0</v>
      </c>
      <c r="AO609" s="91">
        <f t="shared" si="110"/>
        <v>27933519.928571429</v>
      </c>
      <c r="AP609" s="91">
        <f t="shared" si="111"/>
        <v>1</v>
      </c>
      <c r="AQ609" s="91">
        <f t="shared" si="112"/>
        <v>0</v>
      </c>
      <c r="AR609" s="91">
        <f t="shared" si="113"/>
        <v>0</v>
      </c>
      <c r="AS609" s="91" t="e">
        <f t="shared" si="114"/>
        <v>#VALUE!</v>
      </c>
      <c r="AT609" s="91">
        <f t="shared" si="115"/>
        <v>0</v>
      </c>
      <c r="AU609" s="91">
        <f t="shared" si="116"/>
        <v>0</v>
      </c>
    </row>
    <row r="610" spans="1:47" x14ac:dyDescent="0.3">
      <c r="A610" s="90">
        <v>288</v>
      </c>
      <c r="B610" s="91" t="s">
        <v>4226</v>
      </c>
      <c r="C610" s="91"/>
      <c r="D610" s="91"/>
      <c r="E610" s="91">
        <v>7.3949999999999996</v>
      </c>
      <c r="F610" s="91"/>
      <c r="G610" s="91"/>
      <c r="H610" s="91"/>
      <c r="I610" s="91"/>
      <c r="J610" s="91"/>
      <c r="K610" s="91"/>
      <c r="L610" s="91"/>
      <c r="M610" s="91"/>
      <c r="N610" s="91"/>
      <c r="O610" s="91"/>
      <c r="P610" s="91" t="s">
        <v>87</v>
      </c>
      <c r="Q610" s="91">
        <v>131445.71428571432</v>
      </c>
      <c r="R610" s="91"/>
      <c r="S610" s="91"/>
      <c r="T610" s="92">
        <v>2626277.4285714286</v>
      </c>
      <c r="U610" s="92"/>
      <c r="V610" s="92"/>
      <c r="W610" s="92">
        <v>255760.28571428574</v>
      </c>
      <c r="X610" s="92">
        <v>328070.28571428574</v>
      </c>
      <c r="Y610" s="92"/>
      <c r="Z610" s="90">
        <f t="shared" si="119"/>
        <v>4</v>
      </c>
      <c r="AA610" s="118">
        <v>1</v>
      </c>
      <c r="AB610" s="118">
        <v>0</v>
      </c>
      <c r="AC610" s="118">
        <v>0</v>
      </c>
      <c r="AD610" s="118">
        <v>0.5</v>
      </c>
      <c r="AE610" s="118">
        <v>0.33333333333333331</v>
      </c>
      <c r="AF610" s="118">
        <v>0</v>
      </c>
      <c r="AG610" s="90">
        <f t="shared" si="117"/>
        <v>3</v>
      </c>
      <c r="AH610" s="91">
        <f t="shared" si="118"/>
        <v>255760.28571428574</v>
      </c>
      <c r="AI610" s="91">
        <f t="shared" si="121"/>
        <v>10.26851147447219</v>
      </c>
      <c r="AJ610" s="91">
        <f t="shared" si="121"/>
        <v>0</v>
      </c>
      <c r="AK610" s="91">
        <f t="shared" si="121"/>
        <v>0</v>
      </c>
      <c r="AL610" s="91">
        <f t="shared" si="120"/>
        <v>1</v>
      </c>
      <c r="AM610" s="91">
        <f t="shared" si="120"/>
        <v>1.2827256772803999</v>
      </c>
      <c r="AN610" s="91">
        <f t="shared" si="120"/>
        <v>0</v>
      </c>
      <c r="AO610" s="91">
        <f t="shared" si="110"/>
        <v>3210108.0000000005</v>
      </c>
      <c r="AP610" s="91">
        <f t="shared" si="111"/>
        <v>0.81812743638887797</v>
      </c>
      <c r="AQ610" s="91">
        <f t="shared" si="112"/>
        <v>0</v>
      </c>
      <c r="AR610" s="91">
        <f t="shared" si="113"/>
        <v>0</v>
      </c>
      <c r="AS610" s="91">
        <f t="shared" si="114"/>
        <v>7.9673420867548916E-2</v>
      </c>
      <c r="AT610" s="91">
        <f t="shared" si="115"/>
        <v>0.10219914274357302</v>
      </c>
      <c r="AU610" s="91">
        <f t="shared" si="116"/>
        <v>0</v>
      </c>
    </row>
    <row r="611" spans="1:47" x14ac:dyDescent="0.3">
      <c r="A611" s="90">
        <v>289</v>
      </c>
      <c r="B611" s="91" t="s">
        <v>4227</v>
      </c>
      <c r="C611" s="91"/>
      <c r="D611" s="91"/>
      <c r="E611" s="91">
        <v>7.3959999999999999</v>
      </c>
      <c r="F611" s="91"/>
      <c r="G611" s="91"/>
      <c r="H611" s="91"/>
      <c r="I611" s="91"/>
      <c r="J611" s="91"/>
      <c r="K611" s="91"/>
      <c r="L611" s="91"/>
      <c r="M611" s="91"/>
      <c r="N611" s="91"/>
      <c r="O611" s="91"/>
      <c r="P611" s="91" t="s">
        <v>87</v>
      </c>
      <c r="Q611" s="91">
        <v>112579.21428571429</v>
      </c>
      <c r="R611" s="91"/>
      <c r="S611" s="91"/>
      <c r="T611" s="92">
        <v>1388036.0714285714</v>
      </c>
      <c r="U611" s="92"/>
      <c r="V611" s="92"/>
      <c r="W611" s="92"/>
      <c r="X611" s="92">
        <v>129482.92857142858</v>
      </c>
      <c r="Y611" s="92"/>
      <c r="Z611" s="90">
        <f t="shared" si="119"/>
        <v>3</v>
      </c>
      <c r="AA611" s="118">
        <v>1</v>
      </c>
      <c r="AB611" s="118">
        <v>0</v>
      </c>
      <c r="AC611" s="118">
        <v>0</v>
      </c>
      <c r="AD611" s="118">
        <v>0</v>
      </c>
      <c r="AE611" s="118">
        <v>0.5</v>
      </c>
      <c r="AF611" s="118">
        <v>0</v>
      </c>
      <c r="AG611" s="90">
        <f t="shared" si="117"/>
        <v>2</v>
      </c>
      <c r="AH611" s="91">
        <f t="shared" si="118"/>
        <v>129482.92857142858</v>
      </c>
      <c r="AI611" s="91">
        <f t="shared" si="121"/>
        <v>10.719838412234154</v>
      </c>
      <c r="AJ611" s="91">
        <f t="shared" si="121"/>
        <v>0</v>
      </c>
      <c r="AK611" s="91">
        <f t="shared" si="121"/>
        <v>0</v>
      </c>
      <c r="AL611" s="91">
        <f t="shared" si="120"/>
        <v>0</v>
      </c>
      <c r="AM611" s="91">
        <f t="shared" si="120"/>
        <v>1</v>
      </c>
      <c r="AN611" s="91">
        <f t="shared" si="120"/>
        <v>0</v>
      </c>
      <c r="AO611" s="91">
        <f t="shared" si="110"/>
        <v>1517519</v>
      </c>
      <c r="AP611" s="91">
        <f t="shared" si="111"/>
        <v>0.91467459150664432</v>
      </c>
      <c r="AQ611" s="91">
        <f t="shared" si="112"/>
        <v>0</v>
      </c>
      <c r="AR611" s="91">
        <f t="shared" si="113"/>
        <v>0</v>
      </c>
      <c r="AS611" s="91">
        <f t="shared" si="114"/>
        <v>0</v>
      </c>
      <c r="AT611" s="91">
        <f t="shared" si="115"/>
        <v>8.5325408493355653E-2</v>
      </c>
      <c r="AU611" s="91">
        <f t="shared" si="116"/>
        <v>0</v>
      </c>
    </row>
    <row r="612" spans="1:47" x14ac:dyDescent="0.3">
      <c r="A612" s="90">
        <v>290</v>
      </c>
      <c r="B612" s="91" t="s">
        <v>4228</v>
      </c>
      <c r="C612" s="91"/>
      <c r="D612" s="91"/>
      <c r="E612" s="91">
        <v>7.3970000000000002</v>
      </c>
      <c r="F612" s="91"/>
      <c r="G612" s="91"/>
      <c r="H612" s="91"/>
      <c r="I612" s="91"/>
      <c r="J612" s="91"/>
      <c r="K612" s="91"/>
      <c r="L612" s="91"/>
      <c r="M612" s="91"/>
      <c r="N612" s="91"/>
      <c r="O612" s="91"/>
      <c r="P612" s="91" t="s">
        <v>87</v>
      </c>
      <c r="Q612" s="91">
        <v>255328.1428571429</v>
      </c>
      <c r="R612" s="91"/>
      <c r="S612" s="91"/>
      <c r="T612" s="92">
        <v>1352930.7142857143</v>
      </c>
      <c r="U612" s="92"/>
      <c r="V612" s="92"/>
      <c r="W612" s="92"/>
      <c r="X612" s="92"/>
      <c r="Y612" s="92"/>
      <c r="Z612" s="90">
        <f t="shared" si="119"/>
        <v>2</v>
      </c>
      <c r="AA612" s="118">
        <v>1</v>
      </c>
      <c r="AB612" s="118">
        <v>0</v>
      </c>
      <c r="AC612" s="118">
        <v>0</v>
      </c>
      <c r="AD612" s="118">
        <v>0</v>
      </c>
      <c r="AE612" s="118">
        <v>0</v>
      </c>
      <c r="AF612" s="118">
        <v>0</v>
      </c>
      <c r="AG612" s="90">
        <f t="shared" si="117"/>
        <v>1</v>
      </c>
      <c r="AH612" s="91">
        <f t="shared" si="118"/>
        <v>1352930.7142857143</v>
      </c>
      <c r="AI612" s="91">
        <f t="shared" si="121"/>
        <v>1</v>
      </c>
      <c r="AJ612" s="91">
        <f t="shared" si="121"/>
        <v>0</v>
      </c>
      <c r="AK612" s="91">
        <f t="shared" si="121"/>
        <v>0</v>
      </c>
      <c r="AL612" s="91">
        <f t="shared" si="120"/>
        <v>0</v>
      </c>
      <c r="AM612" s="91">
        <f t="shared" si="120"/>
        <v>0</v>
      </c>
      <c r="AN612" s="91">
        <f t="shared" si="120"/>
        <v>0</v>
      </c>
      <c r="AO612" s="91">
        <f t="shared" si="110"/>
        <v>1352930.7142857143</v>
      </c>
      <c r="AP612" s="91">
        <f t="shared" si="111"/>
        <v>1</v>
      </c>
      <c r="AQ612" s="91">
        <f t="shared" si="112"/>
        <v>0</v>
      </c>
      <c r="AR612" s="91">
        <f t="shared" si="113"/>
        <v>0</v>
      </c>
      <c r="AS612" s="91">
        <f t="shared" si="114"/>
        <v>0</v>
      </c>
      <c r="AT612" s="91">
        <f t="shared" si="115"/>
        <v>0</v>
      </c>
      <c r="AU612" s="91">
        <f t="shared" si="116"/>
        <v>0</v>
      </c>
    </row>
    <row r="613" spans="1:47" x14ac:dyDescent="0.3">
      <c r="A613" s="90">
        <v>291</v>
      </c>
      <c r="B613" s="91" t="s">
        <v>4229</v>
      </c>
      <c r="C613" s="91"/>
      <c r="D613" s="91"/>
      <c r="E613" s="91">
        <v>7.399</v>
      </c>
      <c r="F613" s="91"/>
      <c r="G613" s="91"/>
      <c r="H613" s="91"/>
      <c r="I613" s="91"/>
      <c r="J613" s="91"/>
      <c r="K613" s="91"/>
      <c r="L613" s="91"/>
      <c r="M613" s="91"/>
      <c r="N613" s="91"/>
      <c r="O613" s="91"/>
      <c r="P613" s="91" t="s">
        <v>87</v>
      </c>
      <c r="Q613" s="91"/>
      <c r="R613" s="91"/>
      <c r="S613" s="91"/>
      <c r="T613" s="92">
        <v>3299877.9285714286</v>
      </c>
      <c r="U613" s="92"/>
      <c r="V613" s="92"/>
      <c r="W613" s="92"/>
      <c r="X613" s="92"/>
      <c r="Y613" s="92"/>
      <c r="Z613" s="90">
        <f t="shared" si="119"/>
        <v>1</v>
      </c>
      <c r="AA613" s="118">
        <v>1</v>
      </c>
      <c r="AB613" s="118">
        <v>0</v>
      </c>
      <c r="AC613" s="118">
        <v>0</v>
      </c>
      <c r="AD613" s="118">
        <v>0</v>
      </c>
      <c r="AE613" s="118">
        <v>0</v>
      </c>
      <c r="AF613" s="118">
        <v>0</v>
      </c>
      <c r="AG613" s="90">
        <f t="shared" si="117"/>
        <v>1</v>
      </c>
      <c r="AH613" s="91">
        <f t="shared" si="118"/>
        <v>3299877.9285714286</v>
      </c>
      <c r="AI613" s="91">
        <f t="shared" si="121"/>
        <v>1</v>
      </c>
      <c r="AJ613" s="91">
        <f t="shared" si="121"/>
        <v>0</v>
      </c>
      <c r="AK613" s="91">
        <f t="shared" si="121"/>
        <v>0</v>
      </c>
      <c r="AL613" s="91">
        <f t="shared" si="120"/>
        <v>0</v>
      </c>
      <c r="AM613" s="91">
        <f t="shared" si="120"/>
        <v>0</v>
      </c>
      <c r="AN613" s="91">
        <f t="shared" si="120"/>
        <v>0</v>
      </c>
      <c r="AO613" s="91">
        <f t="shared" si="110"/>
        <v>3299877.9285714286</v>
      </c>
      <c r="AP613" s="91">
        <f t="shared" si="111"/>
        <v>1</v>
      </c>
      <c r="AQ613" s="91">
        <f t="shared" si="112"/>
        <v>0</v>
      </c>
      <c r="AR613" s="91">
        <f t="shared" si="113"/>
        <v>0</v>
      </c>
      <c r="AS613" s="91">
        <f t="shared" si="114"/>
        <v>0</v>
      </c>
      <c r="AT613" s="91">
        <f t="shared" si="115"/>
        <v>0</v>
      </c>
      <c r="AU613" s="91">
        <f t="shared" si="116"/>
        <v>0</v>
      </c>
    </row>
    <row r="614" spans="1:47" x14ac:dyDescent="0.3">
      <c r="A614" s="90">
        <v>292</v>
      </c>
      <c r="B614" s="91" t="s">
        <v>4230</v>
      </c>
      <c r="C614" s="91"/>
      <c r="D614" s="91"/>
      <c r="E614" s="91">
        <v>7.399</v>
      </c>
      <c r="F614" s="91"/>
      <c r="G614" s="91"/>
      <c r="H614" s="91"/>
      <c r="I614" s="91"/>
      <c r="J614" s="91"/>
      <c r="K614" s="91"/>
      <c r="L614" s="91"/>
      <c r="M614" s="91"/>
      <c r="N614" s="91"/>
      <c r="O614" s="91"/>
      <c r="P614" s="91" t="s">
        <v>87</v>
      </c>
      <c r="Q614" s="91">
        <v>255328.1428571429</v>
      </c>
      <c r="R614" s="91"/>
      <c r="S614" s="91"/>
      <c r="T614" s="92">
        <v>1352930.7142857143</v>
      </c>
      <c r="U614" s="92"/>
      <c r="V614" s="92"/>
      <c r="W614" s="92"/>
      <c r="X614" s="92"/>
      <c r="Y614" s="92"/>
      <c r="Z614" s="90">
        <f t="shared" si="119"/>
        <v>2</v>
      </c>
      <c r="AA614" s="118">
        <v>1</v>
      </c>
      <c r="AB614" s="118">
        <v>0</v>
      </c>
      <c r="AC614" s="118">
        <v>0</v>
      </c>
      <c r="AD614" s="118">
        <v>0</v>
      </c>
      <c r="AE614" s="118">
        <v>0</v>
      </c>
      <c r="AF614" s="118">
        <v>0</v>
      </c>
      <c r="AG614" s="90">
        <f t="shared" si="117"/>
        <v>1</v>
      </c>
      <c r="AH614" s="91">
        <f t="shared" si="118"/>
        <v>1352930.7142857143</v>
      </c>
      <c r="AI614" s="91">
        <f t="shared" si="121"/>
        <v>1</v>
      </c>
      <c r="AJ614" s="91">
        <f t="shared" si="121"/>
        <v>0</v>
      </c>
      <c r="AK614" s="91">
        <f t="shared" si="121"/>
        <v>0</v>
      </c>
      <c r="AL614" s="91">
        <f t="shared" si="120"/>
        <v>0</v>
      </c>
      <c r="AM614" s="91">
        <f t="shared" si="120"/>
        <v>0</v>
      </c>
      <c r="AN614" s="91">
        <f t="shared" si="120"/>
        <v>0</v>
      </c>
      <c r="AO614" s="91">
        <f t="shared" si="110"/>
        <v>1352930.7142857143</v>
      </c>
      <c r="AP614" s="91">
        <f t="shared" si="111"/>
        <v>1</v>
      </c>
      <c r="AQ614" s="91">
        <f t="shared" si="112"/>
        <v>0</v>
      </c>
      <c r="AR614" s="91">
        <f t="shared" si="113"/>
        <v>0</v>
      </c>
      <c r="AS614" s="91">
        <f t="shared" si="114"/>
        <v>0</v>
      </c>
      <c r="AT614" s="91">
        <f t="shared" si="115"/>
        <v>0</v>
      </c>
      <c r="AU614" s="91">
        <f t="shared" si="116"/>
        <v>0</v>
      </c>
    </row>
    <row r="615" spans="1:47" x14ac:dyDescent="0.3">
      <c r="A615" s="90">
        <v>293</v>
      </c>
      <c r="B615" s="91" t="s">
        <v>4231</v>
      </c>
      <c r="C615" s="91"/>
      <c r="D615" s="91"/>
      <c r="E615" s="91">
        <v>7.4</v>
      </c>
      <c r="F615" s="91"/>
      <c r="G615" s="91"/>
      <c r="H615" s="91"/>
      <c r="I615" s="91"/>
      <c r="J615" s="91"/>
      <c r="K615" s="91"/>
      <c r="L615" s="91"/>
      <c r="M615" s="91"/>
      <c r="N615" s="91"/>
      <c r="O615" s="91"/>
      <c r="P615" s="91" t="s">
        <v>87</v>
      </c>
      <c r="Q615" s="91">
        <v>282776.28571428574</v>
      </c>
      <c r="R615" s="91"/>
      <c r="S615" s="91"/>
      <c r="T615" s="92">
        <v>2131402.2857142859</v>
      </c>
      <c r="U615" s="92"/>
      <c r="V615" s="92"/>
      <c r="W615" s="92"/>
      <c r="X615" s="92">
        <v>146597.14285714284</v>
      </c>
      <c r="Y615" s="92"/>
      <c r="Z615" s="90">
        <f t="shared" si="119"/>
        <v>3</v>
      </c>
      <c r="AA615" s="118">
        <v>1</v>
      </c>
      <c r="AB615" s="118">
        <v>0</v>
      </c>
      <c r="AC615" s="118">
        <v>0</v>
      </c>
      <c r="AD615" s="118">
        <v>0</v>
      </c>
      <c r="AE615" s="118">
        <v>0.5</v>
      </c>
      <c r="AF615" s="118">
        <v>0</v>
      </c>
      <c r="AG615" s="90">
        <f t="shared" si="117"/>
        <v>2</v>
      </c>
      <c r="AH615" s="91">
        <f t="shared" si="118"/>
        <v>146597.14285714284</v>
      </c>
      <c r="AI615" s="91">
        <f t="shared" si="121"/>
        <v>14.539180260772968</v>
      </c>
      <c r="AJ615" s="91">
        <f t="shared" si="121"/>
        <v>0</v>
      </c>
      <c r="AK615" s="91">
        <f t="shared" si="121"/>
        <v>0</v>
      </c>
      <c r="AL615" s="91">
        <f t="shared" si="120"/>
        <v>0</v>
      </c>
      <c r="AM615" s="91">
        <f t="shared" si="120"/>
        <v>1</v>
      </c>
      <c r="AN615" s="91">
        <f t="shared" si="120"/>
        <v>0</v>
      </c>
      <c r="AO615" s="91">
        <f t="shared" si="110"/>
        <v>2277999.4285714286</v>
      </c>
      <c r="AP615" s="91">
        <f t="shared" si="111"/>
        <v>0.93564654098746802</v>
      </c>
      <c r="AQ615" s="91">
        <f t="shared" si="112"/>
        <v>0</v>
      </c>
      <c r="AR615" s="91">
        <f t="shared" si="113"/>
        <v>0</v>
      </c>
      <c r="AS615" s="91">
        <f t="shared" si="114"/>
        <v>0</v>
      </c>
      <c r="AT615" s="91">
        <f t="shared" si="115"/>
        <v>6.4353459012532033E-2</v>
      </c>
      <c r="AU615" s="91">
        <f t="shared" si="116"/>
        <v>0</v>
      </c>
    </row>
    <row r="616" spans="1:47" x14ac:dyDescent="0.3">
      <c r="A616" s="90">
        <v>294</v>
      </c>
      <c r="B616" s="91" t="s">
        <v>4232</v>
      </c>
      <c r="C616" s="91"/>
      <c r="D616" s="91"/>
      <c r="E616" s="91">
        <v>7.4</v>
      </c>
      <c r="F616" s="91"/>
      <c r="G616" s="91"/>
      <c r="H616" s="91"/>
      <c r="I616" s="91"/>
      <c r="J616" s="91"/>
      <c r="K616" s="91"/>
      <c r="L616" s="91"/>
      <c r="M616" s="91"/>
      <c r="N616" s="91"/>
      <c r="O616" s="91"/>
      <c r="P616" s="91" t="s">
        <v>87</v>
      </c>
      <c r="Q616" s="91">
        <v>152427.57142857142</v>
      </c>
      <c r="R616" s="91"/>
      <c r="S616" s="91"/>
      <c r="T616" s="92">
        <v>998671</v>
      </c>
      <c r="U616" s="92"/>
      <c r="V616" s="92"/>
      <c r="W616" s="92">
        <v>80067.28571428571</v>
      </c>
      <c r="X616" s="92">
        <v>68018.42857142858</v>
      </c>
      <c r="Y616" s="92"/>
      <c r="Z616" s="90">
        <f t="shared" si="119"/>
        <v>4</v>
      </c>
      <c r="AA616" s="118">
        <v>1</v>
      </c>
      <c r="AB616" s="118">
        <v>0</v>
      </c>
      <c r="AC616" s="118">
        <v>0</v>
      </c>
      <c r="AD616" s="118">
        <v>0.5</v>
      </c>
      <c r="AE616" s="118">
        <v>0.33333333333333331</v>
      </c>
      <c r="AF616" s="118">
        <v>0</v>
      </c>
      <c r="AG616" s="90">
        <f t="shared" si="117"/>
        <v>3</v>
      </c>
      <c r="AH616" s="91">
        <f t="shared" si="118"/>
        <v>68018.42857142858</v>
      </c>
      <c r="AI616" s="91">
        <f t="shared" si="121"/>
        <v>14.682359192571759</v>
      </c>
      <c r="AJ616" s="91">
        <f t="shared" si="121"/>
        <v>0</v>
      </c>
      <c r="AK616" s="91">
        <f t="shared" si="121"/>
        <v>0</v>
      </c>
      <c r="AL616" s="91">
        <f t="shared" si="120"/>
        <v>1.1771410689119963</v>
      </c>
      <c r="AM616" s="91">
        <f t="shared" si="120"/>
        <v>1</v>
      </c>
      <c r="AN616" s="91">
        <f t="shared" si="120"/>
        <v>0</v>
      </c>
      <c r="AO616" s="91">
        <f t="shared" ref="AO616:AO677" si="122">SUM(T616:Y616)</f>
        <v>1146756.7142857143</v>
      </c>
      <c r="AP616" s="91">
        <f t="shared" ref="AP616:AP677" si="123">T616/$AO616</f>
        <v>0.87086562263735845</v>
      </c>
      <c r="AQ616" s="91">
        <f t="shared" ref="AQ616:AQ677" si="124">U616/$AO616</f>
        <v>0</v>
      </c>
      <c r="AR616" s="91">
        <f t="shared" ref="AR616:AR677" si="125">V616/$AO616</f>
        <v>0</v>
      </c>
      <c r="AS616" s="91">
        <f t="shared" ref="AS616:AS677" si="126">W616/$AO616</f>
        <v>6.9820638254695186E-2</v>
      </c>
      <c r="AT616" s="91">
        <f t="shared" ref="AT616:AT677" si="127">X616/$AO616</f>
        <v>5.9313739107946302E-2</v>
      </c>
      <c r="AU616" s="91">
        <f t="shared" ref="AU616:AU677" si="128">Y616/$AO616</f>
        <v>0</v>
      </c>
    </row>
    <row r="617" spans="1:47" x14ac:dyDescent="0.3">
      <c r="A617" s="90">
        <v>295</v>
      </c>
      <c r="B617" s="91" t="s">
        <v>4233</v>
      </c>
      <c r="C617" s="91"/>
      <c r="D617" s="91"/>
      <c r="E617" s="91">
        <v>7.4039999999999999</v>
      </c>
      <c r="F617" s="91"/>
      <c r="G617" s="91"/>
      <c r="H617" s="91"/>
      <c r="I617" s="91"/>
      <c r="J617" s="91"/>
      <c r="K617" s="91"/>
      <c r="L617" s="91"/>
      <c r="M617" s="91"/>
      <c r="N617" s="91"/>
      <c r="O617" s="91"/>
      <c r="P617" s="91" t="s">
        <v>87</v>
      </c>
      <c r="Q617" s="91">
        <v>66009.785714285725</v>
      </c>
      <c r="R617" s="91"/>
      <c r="S617" s="91"/>
      <c r="T617" s="92">
        <v>169443.78571428571</v>
      </c>
      <c r="U617" s="92"/>
      <c r="V617" s="92"/>
      <c r="W617" s="92"/>
      <c r="X617" s="92"/>
      <c r="Y617" s="92"/>
      <c r="Z617" s="90">
        <f t="shared" si="119"/>
        <v>2</v>
      </c>
      <c r="AA617" s="118">
        <v>1</v>
      </c>
      <c r="AB617" s="118">
        <v>0</v>
      </c>
      <c r="AC617" s="118">
        <v>0</v>
      </c>
      <c r="AD617" s="118">
        <v>0</v>
      </c>
      <c r="AE617" s="118">
        <v>0</v>
      </c>
      <c r="AF617" s="118">
        <v>0</v>
      </c>
      <c r="AG617" s="90">
        <f t="shared" si="117"/>
        <v>1</v>
      </c>
      <c r="AH617" s="91">
        <f t="shared" si="118"/>
        <v>169443.78571428571</v>
      </c>
      <c r="AI617" s="91">
        <f t="shared" si="121"/>
        <v>1</v>
      </c>
      <c r="AJ617" s="91">
        <f t="shared" si="121"/>
        <v>0</v>
      </c>
      <c r="AK617" s="91">
        <f t="shared" si="121"/>
        <v>0</v>
      </c>
      <c r="AL617" s="91">
        <f t="shared" si="120"/>
        <v>0</v>
      </c>
      <c r="AM617" s="91">
        <f t="shared" si="120"/>
        <v>0</v>
      </c>
      <c r="AN617" s="91">
        <f t="shared" si="120"/>
        <v>0</v>
      </c>
      <c r="AO617" s="91">
        <f t="shared" si="122"/>
        <v>169443.78571428571</v>
      </c>
      <c r="AP617" s="91">
        <f t="shared" si="123"/>
        <v>1</v>
      </c>
      <c r="AQ617" s="91">
        <f t="shared" si="124"/>
        <v>0</v>
      </c>
      <c r="AR617" s="91">
        <f t="shared" si="125"/>
        <v>0</v>
      </c>
      <c r="AS617" s="91">
        <f t="shared" si="126"/>
        <v>0</v>
      </c>
      <c r="AT617" s="91">
        <f t="shared" si="127"/>
        <v>0</v>
      </c>
      <c r="AU617" s="91">
        <f t="shared" si="128"/>
        <v>0</v>
      </c>
    </row>
    <row r="618" spans="1:47" x14ac:dyDescent="0.3">
      <c r="A618" s="90">
        <v>296</v>
      </c>
      <c r="B618" s="91" t="s">
        <v>4234</v>
      </c>
      <c r="C618" s="91"/>
      <c r="D618" s="91"/>
      <c r="E618" s="91">
        <v>7.4130000000000003</v>
      </c>
      <c r="F618" s="91"/>
      <c r="G618" s="91"/>
      <c r="H618" s="91"/>
      <c r="I618" s="91"/>
      <c r="J618" s="91"/>
      <c r="K618" s="91"/>
      <c r="L618" s="91"/>
      <c r="M618" s="91"/>
      <c r="N618" s="91"/>
      <c r="O618" s="91"/>
      <c r="P618" s="91" t="s">
        <v>87</v>
      </c>
      <c r="Q618" s="91" t="s">
        <v>87</v>
      </c>
      <c r="R618" s="91">
        <v>3500.5</v>
      </c>
      <c r="S618" s="91"/>
      <c r="T618" s="92" t="s">
        <v>87</v>
      </c>
      <c r="U618" s="92" t="s">
        <v>87</v>
      </c>
      <c r="V618" s="92" t="s">
        <v>87</v>
      </c>
      <c r="W618" s="92">
        <v>94807.142857142855</v>
      </c>
      <c r="X618" s="92">
        <v>16640</v>
      </c>
      <c r="Y618" s="92" t="s">
        <v>87</v>
      </c>
      <c r="Z618" s="90">
        <f t="shared" si="119"/>
        <v>3</v>
      </c>
      <c r="AA618" s="118" t="e">
        <v>#DIV/0!</v>
      </c>
      <c r="AB618" s="118" t="e">
        <v>#DIV/0!</v>
      </c>
      <c r="AC618" s="118" t="e">
        <v>#DIV/0!</v>
      </c>
      <c r="AD618" s="118">
        <v>1</v>
      </c>
      <c r="AE618" s="118">
        <v>0.5</v>
      </c>
      <c r="AF618" s="118">
        <v>0</v>
      </c>
      <c r="AG618" s="90">
        <f t="shared" si="117"/>
        <v>2</v>
      </c>
      <c r="AH618" s="91">
        <f t="shared" si="118"/>
        <v>16640</v>
      </c>
      <c r="AI618" s="91" t="e">
        <f t="shared" si="121"/>
        <v>#VALUE!</v>
      </c>
      <c r="AJ618" s="91" t="e">
        <f t="shared" si="121"/>
        <v>#VALUE!</v>
      </c>
      <c r="AK618" s="91" t="e">
        <f t="shared" si="121"/>
        <v>#VALUE!</v>
      </c>
      <c r="AL618" s="91">
        <f t="shared" si="120"/>
        <v>5.6975446428571423</v>
      </c>
      <c r="AM618" s="91">
        <f t="shared" si="120"/>
        <v>1</v>
      </c>
      <c r="AN618" s="91" t="e">
        <f t="shared" si="120"/>
        <v>#VALUE!</v>
      </c>
      <c r="AO618" s="91">
        <f t="shared" si="122"/>
        <v>111447.14285714286</v>
      </c>
      <c r="AP618" s="91" t="e">
        <f t="shared" si="123"/>
        <v>#VALUE!</v>
      </c>
      <c r="AQ618" s="91" t="e">
        <f t="shared" si="124"/>
        <v>#VALUE!</v>
      </c>
      <c r="AR618" s="91" t="e">
        <f t="shared" si="125"/>
        <v>#VALUE!</v>
      </c>
      <c r="AS618" s="91">
        <f t="shared" si="126"/>
        <v>0.8506915514080986</v>
      </c>
      <c r="AT618" s="91">
        <f t="shared" si="127"/>
        <v>0.14930844859190134</v>
      </c>
      <c r="AU618" s="91" t="e">
        <f t="shared" si="128"/>
        <v>#VALUE!</v>
      </c>
    </row>
    <row r="619" spans="1:47" x14ac:dyDescent="0.3">
      <c r="A619" s="90">
        <v>297</v>
      </c>
      <c r="B619" s="91" t="s">
        <v>4235</v>
      </c>
      <c r="C619" s="91"/>
      <c r="D619" s="91"/>
      <c r="E619" s="91">
        <v>7.4480000000000004</v>
      </c>
      <c r="F619" s="91"/>
      <c r="G619" s="91"/>
      <c r="H619" s="91"/>
      <c r="I619" s="91"/>
      <c r="J619" s="91"/>
      <c r="K619" s="91"/>
      <c r="L619" s="91"/>
      <c r="M619" s="91"/>
      <c r="N619" s="91"/>
      <c r="O619" s="91"/>
      <c r="P619" s="91" t="s">
        <v>87</v>
      </c>
      <c r="Q619" s="91" t="s">
        <v>87</v>
      </c>
      <c r="R619" s="91">
        <v>3826.5</v>
      </c>
      <c r="S619" s="91"/>
      <c r="T619" s="92" t="s">
        <v>87</v>
      </c>
      <c r="U619" s="92" t="s">
        <v>87</v>
      </c>
      <c r="V619" s="92">
        <v>3209.7142857142858</v>
      </c>
      <c r="W619" s="92">
        <v>788627.42857142852</v>
      </c>
      <c r="X619" s="92" t="s">
        <v>87</v>
      </c>
      <c r="Y619" s="92" t="s">
        <v>87</v>
      </c>
      <c r="Z619" s="90">
        <f t="shared" si="119"/>
        <v>3</v>
      </c>
      <c r="AA619" s="118" t="e">
        <v>#DIV/0!</v>
      </c>
      <c r="AB619" s="118" t="e">
        <v>#DIV/0!</v>
      </c>
      <c r="AC619" s="118">
        <v>1</v>
      </c>
      <c r="AD619" s="118">
        <v>0.5</v>
      </c>
      <c r="AE619" s="118">
        <v>0</v>
      </c>
      <c r="AF619" s="118">
        <v>0</v>
      </c>
      <c r="AG619" s="90">
        <f t="shared" si="117"/>
        <v>2</v>
      </c>
      <c r="AH619" s="91">
        <f t="shared" si="118"/>
        <v>3209.7142857142858</v>
      </c>
      <c r="AI619" s="91" t="e">
        <f t="shared" si="121"/>
        <v>#VALUE!</v>
      </c>
      <c r="AJ619" s="91" t="e">
        <f t="shared" si="121"/>
        <v>#VALUE!</v>
      </c>
      <c r="AK619" s="91">
        <f t="shared" si="121"/>
        <v>1</v>
      </c>
      <c r="AL619" s="91">
        <f t="shared" si="120"/>
        <v>245.70019583407512</v>
      </c>
      <c r="AM619" s="91" t="e">
        <f t="shared" si="120"/>
        <v>#VALUE!</v>
      </c>
      <c r="AN619" s="91" t="e">
        <f t="shared" si="120"/>
        <v>#VALUE!</v>
      </c>
      <c r="AO619" s="91">
        <f t="shared" si="122"/>
        <v>791837.14285714284</v>
      </c>
      <c r="AP619" s="91" t="e">
        <f t="shared" si="123"/>
        <v>#VALUE!</v>
      </c>
      <c r="AQ619" s="91" t="e">
        <f t="shared" si="124"/>
        <v>#VALUE!</v>
      </c>
      <c r="AR619" s="91">
        <f t="shared" si="125"/>
        <v>4.0535030652046056E-3</v>
      </c>
      <c r="AS619" s="91">
        <f t="shared" si="126"/>
        <v>0.99594649693479531</v>
      </c>
      <c r="AT619" s="91" t="e">
        <f t="shared" si="127"/>
        <v>#VALUE!</v>
      </c>
      <c r="AU619" s="91" t="e">
        <f t="shared" si="128"/>
        <v>#VALUE!</v>
      </c>
    </row>
    <row r="620" spans="1:47" x14ac:dyDescent="0.3">
      <c r="A620" s="90">
        <v>298</v>
      </c>
      <c r="B620" s="91" t="s">
        <v>4236</v>
      </c>
      <c r="C620" s="91"/>
      <c r="D620" s="91"/>
      <c r="E620" s="91">
        <v>7.468</v>
      </c>
      <c r="F620" s="91"/>
      <c r="G620" s="91"/>
      <c r="H620" s="91"/>
      <c r="I620" s="91"/>
      <c r="J620" s="91"/>
      <c r="K620" s="91"/>
      <c r="L620" s="91"/>
      <c r="M620" s="91"/>
      <c r="N620" s="91"/>
      <c r="O620" s="91"/>
      <c r="P620" s="91" t="s">
        <v>87</v>
      </c>
      <c r="Q620" s="91">
        <v>233398.57142857145</v>
      </c>
      <c r="R620" s="91" t="s">
        <v>87</v>
      </c>
      <c r="S620" s="91"/>
      <c r="T620" s="92">
        <v>52622.571428571428</v>
      </c>
      <c r="U620" s="92" t="s">
        <v>87</v>
      </c>
      <c r="V620" s="92" t="s">
        <v>87</v>
      </c>
      <c r="W620" s="92">
        <v>73680</v>
      </c>
      <c r="X620" s="92">
        <v>4467.4285714285716</v>
      </c>
      <c r="Y620" s="92" t="s">
        <v>87</v>
      </c>
      <c r="Z620" s="90">
        <f t="shared" si="119"/>
        <v>4</v>
      </c>
      <c r="AA620" s="118">
        <v>1</v>
      </c>
      <c r="AB620" s="118">
        <v>0</v>
      </c>
      <c r="AC620" s="118">
        <v>0</v>
      </c>
      <c r="AD620" s="118">
        <v>0.5</v>
      </c>
      <c r="AE620" s="118">
        <v>0.33333333333333331</v>
      </c>
      <c r="AF620" s="118">
        <v>0</v>
      </c>
      <c r="AG620" s="90">
        <f t="shared" si="117"/>
        <v>3</v>
      </c>
      <c r="AH620" s="91">
        <f t="shared" si="118"/>
        <v>4467.4285714285716</v>
      </c>
      <c r="AI620" s="91">
        <f t="shared" si="121"/>
        <v>11.779163468917881</v>
      </c>
      <c r="AJ620" s="91" t="e">
        <f t="shared" si="121"/>
        <v>#VALUE!</v>
      </c>
      <c r="AK620" s="91" t="e">
        <f t="shared" si="121"/>
        <v>#VALUE!</v>
      </c>
      <c r="AL620" s="91">
        <f t="shared" si="120"/>
        <v>16.492709132770528</v>
      </c>
      <c r="AM620" s="91">
        <f t="shared" si="120"/>
        <v>1</v>
      </c>
      <c r="AN620" s="91" t="e">
        <f t="shared" si="120"/>
        <v>#VALUE!</v>
      </c>
      <c r="AO620" s="91">
        <f t="shared" si="122"/>
        <v>130769.99999999999</v>
      </c>
      <c r="AP620" s="91">
        <f t="shared" si="123"/>
        <v>0.40240553206829882</v>
      </c>
      <c r="AQ620" s="91" t="e">
        <f t="shared" si="124"/>
        <v>#VALUE!</v>
      </c>
      <c r="AR620" s="91" t="e">
        <f t="shared" si="125"/>
        <v>#VALUE!</v>
      </c>
      <c r="AS620" s="91">
        <f t="shared" si="126"/>
        <v>0.56343197981188353</v>
      </c>
      <c r="AT620" s="91">
        <f t="shared" si="127"/>
        <v>3.4162488119817785E-2</v>
      </c>
      <c r="AU620" s="91" t="e">
        <f t="shared" si="128"/>
        <v>#VALUE!</v>
      </c>
    </row>
    <row r="621" spans="1:47" x14ac:dyDescent="0.3">
      <c r="A621" s="90">
        <v>300</v>
      </c>
      <c r="B621" s="91" t="s">
        <v>4238</v>
      </c>
      <c r="C621" s="91"/>
      <c r="D621" s="91"/>
      <c r="E621" s="91">
        <v>7.4880000000000004</v>
      </c>
      <c r="F621" s="91"/>
      <c r="G621" s="91"/>
      <c r="H621" s="91"/>
      <c r="I621" s="91"/>
      <c r="J621" s="91"/>
      <c r="K621" s="91"/>
      <c r="L621" s="91"/>
      <c r="M621" s="91"/>
      <c r="N621" s="91"/>
      <c r="O621" s="91"/>
      <c r="P621" s="91" t="s">
        <v>87</v>
      </c>
      <c r="Q621" s="91" t="s">
        <v>87</v>
      </c>
      <c r="R621" s="91" t="s">
        <v>87</v>
      </c>
      <c r="S621" s="91"/>
      <c r="T621" s="92">
        <v>1853.4285714285713</v>
      </c>
      <c r="U621" s="92">
        <v>12628.857142857143</v>
      </c>
      <c r="V621" s="92">
        <v>10308</v>
      </c>
      <c r="W621" s="92">
        <v>309334.28571428574</v>
      </c>
      <c r="X621" s="92">
        <v>1376.2857142857142</v>
      </c>
      <c r="Y621" s="92" t="s">
        <v>87</v>
      </c>
      <c r="Z621" s="90">
        <f t="shared" si="119"/>
        <v>5</v>
      </c>
      <c r="AA621" s="118">
        <v>1</v>
      </c>
      <c r="AB621" s="118">
        <v>0.5</v>
      </c>
      <c r="AC621" s="118">
        <v>0.33333333333333331</v>
      </c>
      <c r="AD621" s="118">
        <v>0.25</v>
      </c>
      <c r="AE621" s="118">
        <v>0.2</v>
      </c>
      <c r="AF621" s="118">
        <v>0</v>
      </c>
      <c r="AG621" s="90">
        <f t="shared" si="117"/>
        <v>5</v>
      </c>
      <c r="AH621" s="91">
        <f t="shared" si="118"/>
        <v>1376.2857142857142</v>
      </c>
      <c r="AI621" s="91">
        <f t="shared" si="121"/>
        <v>1.3466888104629438</v>
      </c>
      <c r="AJ621" s="91">
        <f t="shared" si="121"/>
        <v>9.1760431804027416</v>
      </c>
      <c r="AK621" s="91">
        <f t="shared" si="121"/>
        <v>7.4897238945401705</v>
      </c>
      <c r="AL621" s="91">
        <f t="shared" si="120"/>
        <v>224.76022420593733</v>
      </c>
      <c r="AM621" s="91">
        <f t="shared" si="120"/>
        <v>1</v>
      </c>
      <c r="AN621" s="91" t="e">
        <f t="shared" si="120"/>
        <v>#VALUE!</v>
      </c>
      <c r="AO621" s="91">
        <f t="shared" si="122"/>
        <v>335500.85714285722</v>
      </c>
      <c r="AP621" s="91">
        <f t="shared" si="123"/>
        <v>5.5243631483164173E-3</v>
      </c>
      <c r="AQ621" s="91">
        <f t="shared" si="124"/>
        <v>3.7641802916407271E-2</v>
      </c>
      <c r="AR621" s="91">
        <f t="shared" si="125"/>
        <v>3.0724213606437449E-2</v>
      </c>
      <c r="AS621" s="91">
        <f t="shared" si="126"/>
        <v>0.92200743792010742</v>
      </c>
      <c r="AT621" s="91">
        <f t="shared" si="127"/>
        <v>4.1021824087313372E-3</v>
      </c>
      <c r="AU621" s="91" t="e">
        <f t="shared" si="128"/>
        <v>#VALUE!</v>
      </c>
    </row>
    <row r="622" spans="1:47" x14ac:dyDescent="0.3">
      <c r="A622" s="90">
        <v>301</v>
      </c>
      <c r="B622" s="91" t="s">
        <v>4239</v>
      </c>
      <c r="C622" s="91"/>
      <c r="D622" s="91"/>
      <c r="E622" s="91">
        <v>7.5129999999999999</v>
      </c>
      <c r="F622" s="91"/>
      <c r="G622" s="91"/>
      <c r="H622" s="91"/>
      <c r="I622" s="91"/>
      <c r="J622" s="91"/>
      <c r="K622" s="91"/>
      <c r="L622" s="91"/>
      <c r="M622" s="91"/>
      <c r="N622" s="91"/>
      <c r="O622" s="91"/>
      <c r="P622" s="91" t="s">
        <v>87</v>
      </c>
      <c r="Q622" s="91">
        <v>7658282.8571428573</v>
      </c>
      <c r="R622" s="91" t="s">
        <v>87</v>
      </c>
      <c r="S622" s="91"/>
      <c r="T622" s="92">
        <v>1214835.142857143</v>
      </c>
      <c r="U622" s="92" t="s">
        <v>87</v>
      </c>
      <c r="V622" s="92" t="s">
        <v>87</v>
      </c>
      <c r="W622" s="92" t="s">
        <v>87</v>
      </c>
      <c r="X622" s="92" t="s">
        <v>87</v>
      </c>
      <c r="Y622" s="92" t="s">
        <v>87</v>
      </c>
      <c r="Z622" s="90">
        <f t="shared" si="119"/>
        <v>2</v>
      </c>
      <c r="AA622" s="118">
        <v>1</v>
      </c>
      <c r="AB622" s="118">
        <v>0</v>
      </c>
      <c r="AC622" s="118">
        <v>0</v>
      </c>
      <c r="AD622" s="118">
        <v>0</v>
      </c>
      <c r="AE622" s="118">
        <v>0</v>
      </c>
      <c r="AF622" s="118">
        <v>0</v>
      </c>
      <c r="AG622" s="90">
        <f t="shared" si="117"/>
        <v>1</v>
      </c>
      <c r="AH622" s="91">
        <f t="shared" si="118"/>
        <v>1214835.142857143</v>
      </c>
      <c r="AI622" s="91">
        <f t="shared" si="121"/>
        <v>1</v>
      </c>
      <c r="AJ622" s="91" t="e">
        <f t="shared" si="121"/>
        <v>#VALUE!</v>
      </c>
      <c r="AK622" s="91" t="e">
        <f t="shared" si="121"/>
        <v>#VALUE!</v>
      </c>
      <c r="AL622" s="91" t="e">
        <f t="shared" si="120"/>
        <v>#VALUE!</v>
      </c>
      <c r="AM622" s="91" t="e">
        <f t="shared" si="120"/>
        <v>#VALUE!</v>
      </c>
      <c r="AN622" s="91" t="e">
        <f t="shared" si="120"/>
        <v>#VALUE!</v>
      </c>
      <c r="AO622" s="91">
        <f t="shared" si="122"/>
        <v>1214835.142857143</v>
      </c>
      <c r="AP622" s="91">
        <f t="shared" si="123"/>
        <v>1</v>
      </c>
      <c r="AQ622" s="91" t="e">
        <f t="shared" si="124"/>
        <v>#VALUE!</v>
      </c>
      <c r="AR622" s="91" t="e">
        <f t="shared" si="125"/>
        <v>#VALUE!</v>
      </c>
      <c r="AS622" s="91" t="e">
        <f t="shared" si="126"/>
        <v>#VALUE!</v>
      </c>
      <c r="AT622" s="91" t="e">
        <f t="shared" si="127"/>
        <v>#VALUE!</v>
      </c>
      <c r="AU622" s="91" t="e">
        <f t="shared" si="128"/>
        <v>#VALUE!</v>
      </c>
    </row>
    <row r="623" spans="1:47" x14ac:dyDescent="0.3">
      <c r="A623" s="90">
        <v>302</v>
      </c>
      <c r="B623" s="91" t="s">
        <v>4240</v>
      </c>
      <c r="C623" s="91"/>
      <c r="D623" s="91"/>
      <c r="E623" s="91">
        <v>7.5380000000000003</v>
      </c>
      <c r="F623" s="91"/>
      <c r="G623" s="91"/>
      <c r="H623" s="91"/>
      <c r="I623" s="91"/>
      <c r="J623" s="91"/>
      <c r="K623" s="91"/>
      <c r="L623" s="91"/>
      <c r="M623" s="91"/>
      <c r="N623" s="91"/>
      <c r="O623" s="91"/>
      <c r="P623" s="91" t="s">
        <v>87</v>
      </c>
      <c r="Q623" s="91">
        <v>4408004.2857142864</v>
      </c>
      <c r="R623" s="91">
        <v>110988</v>
      </c>
      <c r="S623" s="91"/>
      <c r="T623" s="92" t="s">
        <v>87</v>
      </c>
      <c r="U623" s="92" t="s">
        <v>87</v>
      </c>
      <c r="V623" s="92" t="s">
        <v>87</v>
      </c>
      <c r="W623" s="92">
        <v>397791.14285714284</v>
      </c>
      <c r="X623" s="92">
        <v>1412153.142857143</v>
      </c>
      <c r="Y623" s="92" t="s">
        <v>87</v>
      </c>
      <c r="Z623" s="90">
        <f t="shared" si="119"/>
        <v>4</v>
      </c>
      <c r="AA623" s="118" t="e">
        <v>#DIV/0!</v>
      </c>
      <c r="AB623" s="118" t="e">
        <v>#DIV/0!</v>
      </c>
      <c r="AC623" s="118" t="e">
        <v>#DIV/0!</v>
      </c>
      <c r="AD623" s="118">
        <v>1</v>
      </c>
      <c r="AE623" s="118">
        <v>0.5</v>
      </c>
      <c r="AF623" s="118">
        <v>0</v>
      </c>
      <c r="AG623" s="90">
        <f t="shared" si="117"/>
        <v>2</v>
      </c>
      <c r="AH623" s="91">
        <f t="shared" si="118"/>
        <v>397791.14285714284</v>
      </c>
      <c r="AI623" s="91" t="e">
        <f t="shared" si="121"/>
        <v>#VALUE!</v>
      </c>
      <c r="AJ623" s="91" t="e">
        <f t="shared" si="121"/>
        <v>#VALUE!</v>
      </c>
      <c r="AK623" s="91" t="e">
        <f t="shared" si="121"/>
        <v>#VALUE!</v>
      </c>
      <c r="AL623" s="91">
        <f t="shared" si="120"/>
        <v>1</v>
      </c>
      <c r="AM623" s="91">
        <f t="shared" si="120"/>
        <v>3.5499863891245158</v>
      </c>
      <c r="AN623" s="91" t="e">
        <f t="shared" si="120"/>
        <v>#VALUE!</v>
      </c>
      <c r="AO623" s="91">
        <f t="shared" si="122"/>
        <v>1809944.2857142859</v>
      </c>
      <c r="AP623" s="91" t="e">
        <f t="shared" si="123"/>
        <v>#VALUE!</v>
      </c>
      <c r="AQ623" s="91" t="e">
        <f t="shared" si="124"/>
        <v>#VALUE!</v>
      </c>
      <c r="AR623" s="91" t="e">
        <f t="shared" si="125"/>
        <v>#VALUE!</v>
      </c>
      <c r="AS623" s="91">
        <f t="shared" si="126"/>
        <v>0.21978087723300083</v>
      </c>
      <c r="AT623" s="91">
        <f t="shared" si="127"/>
        <v>0.78021912276699912</v>
      </c>
      <c r="AU623" s="91" t="e">
        <f t="shared" si="128"/>
        <v>#VALUE!</v>
      </c>
    </row>
    <row r="624" spans="1:47" x14ac:dyDescent="0.3">
      <c r="A624" s="90">
        <v>303</v>
      </c>
      <c r="B624" s="91" t="s">
        <v>4241</v>
      </c>
      <c r="C624" s="91"/>
      <c r="D624" s="91"/>
      <c r="E624" s="91">
        <v>7.5410000000000004</v>
      </c>
      <c r="F624" s="91"/>
      <c r="G624" s="91"/>
      <c r="H624" s="91"/>
      <c r="I624" s="91"/>
      <c r="J624" s="91"/>
      <c r="K624" s="91"/>
      <c r="L624" s="91"/>
      <c r="M624" s="91"/>
      <c r="N624" s="91"/>
      <c r="O624" s="91"/>
      <c r="P624" s="91" t="s">
        <v>87</v>
      </c>
      <c r="Q624" s="91">
        <v>1753198.142857143</v>
      </c>
      <c r="R624" s="91" t="s">
        <v>87</v>
      </c>
      <c r="S624" s="91"/>
      <c r="T624" s="92"/>
      <c r="U624" s="92" t="s">
        <v>87</v>
      </c>
      <c r="V624" s="92"/>
      <c r="W624" s="92">
        <v>98399.28571428571</v>
      </c>
      <c r="X624" s="92" t="s">
        <v>87</v>
      </c>
      <c r="Y624" s="92" t="s">
        <v>87</v>
      </c>
      <c r="Z624" s="90">
        <f t="shared" si="119"/>
        <v>2</v>
      </c>
      <c r="AA624" s="118" t="e">
        <v>#DIV/0!</v>
      </c>
      <c r="AB624" s="118" t="e">
        <v>#DIV/0!</v>
      </c>
      <c r="AC624" s="118" t="e">
        <v>#DIV/0!</v>
      </c>
      <c r="AD624" s="118">
        <v>1</v>
      </c>
      <c r="AE624" s="118">
        <v>0</v>
      </c>
      <c r="AF624" s="118">
        <v>0</v>
      </c>
      <c r="AG624" s="90">
        <f t="shared" si="117"/>
        <v>1</v>
      </c>
      <c r="AH624" s="91">
        <f t="shared" si="118"/>
        <v>98399.28571428571</v>
      </c>
      <c r="AI624" s="91">
        <f t="shared" si="121"/>
        <v>0</v>
      </c>
      <c r="AJ624" s="91" t="e">
        <f t="shared" si="121"/>
        <v>#VALUE!</v>
      </c>
      <c r="AK624" s="91">
        <f t="shared" si="121"/>
        <v>0</v>
      </c>
      <c r="AL624" s="91">
        <f t="shared" si="120"/>
        <v>1</v>
      </c>
      <c r="AM624" s="91" t="e">
        <f t="shared" si="120"/>
        <v>#VALUE!</v>
      </c>
      <c r="AN624" s="91" t="e">
        <f t="shared" si="120"/>
        <v>#VALUE!</v>
      </c>
      <c r="AO624" s="91">
        <f t="shared" si="122"/>
        <v>98399.28571428571</v>
      </c>
      <c r="AP624" s="91">
        <f t="shared" si="123"/>
        <v>0</v>
      </c>
      <c r="AQ624" s="91" t="e">
        <f t="shared" si="124"/>
        <v>#VALUE!</v>
      </c>
      <c r="AR624" s="91">
        <f t="shared" si="125"/>
        <v>0</v>
      </c>
      <c r="AS624" s="91">
        <f t="shared" si="126"/>
        <v>1</v>
      </c>
      <c r="AT624" s="91" t="e">
        <f t="shared" si="127"/>
        <v>#VALUE!</v>
      </c>
      <c r="AU624" s="91" t="e">
        <f t="shared" si="128"/>
        <v>#VALUE!</v>
      </c>
    </row>
    <row r="625" spans="1:47" x14ac:dyDescent="0.3">
      <c r="A625" s="90">
        <v>304</v>
      </c>
      <c r="B625" s="91" t="s">
        <v>4242</v>
      </c>
      <c r="C625" s="91"/>
      <c r="D625" s="91"/>
      <c r="E625" s="91">
        <v>7.5519999999999996</v>
      </c>
      <c r="F625" s="91"/>
      <c r="G625" s="91"/>
      <c r="H625" s="91"/>
      <c r="I625" s="91"/>
      <c r="J625" s="91"/>
      <c r="K625" s="91"/>
      <c r="L625" s="91"/>
      <c r="M625" s="91"/>
      <c r="N625" s="91"/>
      <c r="O625" s="91"/>
      <c r="P625" s="91" t="s">
        <v>87</v>
      </c>
      <c r="Q625" s="91">
        <v>103627.14285714287</v>
      </c>
      <c r="R625" s="91" t="s">
        <v>87</v>
      </c>
      <c r="S625" s="91"/>
      <c r="T625" s="92"/>
      <c r="U625" s="92"/>
      <c r="V625" s="92">
        <v>6860</v>
      </c>
      <c r="W625" s="92">
        <v>604</v>
      </c>
      <c r="X625" s="92"/>
      <c r="Y625" s="92" t="s">
        <v>87</v>
      </c>
      <c r="Z625" s="90">
        <f t="shared" si="119"/>
        <v>3</v>
      </c>
      <c r="AA625" s="118" t="e">
        <v>#DIV/0!</v>
      </c>
      <c r="AB625" s="118" t="e">
        <v>#DIV/0!</v>
      </c>
      <c r="AC625" s="118">
        <v>1</v>
      </c>
      <c r="AD625" s="118">
        <v>0.5</v>
      </c>
      <c r="AE625" s="118">
        <v>0</v>
      </c>
      <c r="AF625" s="118">
        <v>0</v>
      </c>
      <c r="AG625" s="90">
        <f t="shared" si="117"/>
        <v>2</v>
      </c>
      <c r="AH625" s="91">
        <f t="shared" si="118"/>
        <v>604</v>
      </c>
      <c r="AI625" s="91">
        <f t="shared" si="121"/>
        <v>0</v>
      </c>
      <c r="AJ625" s="91">
        <f t="shared" si="121"/>
        <v>0</v>
      </c>
      <c r="AK625" s="91">
        <f t="shared" si="121"/>
        <v>11.357615894039736</v>
      </c>
      <c r="AL625" s="91">
        <f t="shared" si="120"/>
        <v>1</v>
      </c>
      <c r="AM625" s="91">
        <f t="shared" si="120"/>
        <v>0</v>
      </c>
      <c r="AN625" s="91" t="e">
        <f t="shared" si="120"/>
        <v>#VALUE!</v>
      </c>
      <c r="AO625" s="91">
        <f t="shared" si="122"/>
        <v>7464</v>
      </c>
      <c r="AP625" s="91">
        <f t="shared" si="123"/>
        <v>0</v>
      </c>
      <c r="AQ625" s="91">
        <f t="shared" si="124"/>
        <v>0</v>
      </c>
      <c r="AR625" s="91">
        <f t="shared" si="125"/>
        <v>0.91907824222936763</v>
      </c>
      <c r="AS625" s="91">
        <f t="shared" si="126"/>
        <v>8.0921757770632374E-2</v>
      </c>
      <c r="AT625" s="91">
        <f t="shared" si="127"/>
        <v>0</v>
      </c>
      <c r="AU625" s="91" t="e">
        <f t="shared" si="128"/>
        <v>#VALUE!</v>
      </c>
    </row>
    <row r="626" spans="1:47" x14ac:dyDescent="0.3">
      <c r="A626" s="90">
        <v>305</v>
      </c>
      <c r="B626" s="91" t="s">
        <v>4243</v>
      </c>
      <c r="C626" s="91"/>
      <c r="D626" s="91"/>
      <c r="E626" s="91">
        <v>7.5590000000000002</v>
      </c>
      <c r="F626" s="91"/>
      <c r="G626" s="91"/>
      <c r="H626" s="91"/>
      <c r="I626" s="91"/>
      <c r="J626" s="91"/>
      <c r="K626" s="91"/>
      <c r="L626" s="91"/>
      <c r="M626" s="91"/>
      <c r="N626" s="91"/>
      <c r="O626" s="91"/>
      <c r="P626" s="91" t="s">
        <v>87</v>
      </c>
      <c r="Q626" s="91">
        <v>473634.00000000006</v>
      </c>
      <c r="R626" s="91" t="s">
        <v>87</v>
      </c>
      <c r="S626" s="91"/>
      <c r="T626" s="92" t="s">
        <v>87</v>
      </c>
      <c r="U626" s="92">
        <v>2250.2857142857147</v>
      </c>
      <c r="V626" s="92">
        <v>55301.142857142855</v>
      </c>
      <c r="W626" s="92">
        <v>14684.571428571428</v>
      </c>
      <c r="X626" s="92" t="s">
        <v>87</v>
      </c>
      <c r="Y626" s="92" t="s">
        <v>87</v>
      </c>
      <c r="Z626" s="90">
        <f t="shared" si="119"/>
        <v>4</v>
      </c>
      <c r="AA626" s="118" t="e">
        <v>#DIV/0!</v>
      </c>
      <c r="AB626" s="118">
        <v>1</v>
      </c>
      <c r="AC626" s="118">
        <v>0.5</v>
      </c>
      <c r="AD626" s="118">
        <v>0.33333333333333331</v>
      </c>
      <c r="AE626" s="118">
        <v>0</v>
      </c>
      <c r="AF626" s="118">
        <v>0</v>
      </c>
      <c r="AG626" s="90">
        <f t="shared" si="117"/>
        <v>3</v>
      </c>
      <c r="AH626" s="91">
        <f t="shared" si="118"/>
        <v>2250.2857142857147</v>
      </c>
      <c r="AI626" s="91" t="e">
        <f t="shared" si="121"/>
        <v>#VALUE!</v>
      </c>
      <c r="AJ626" s="91">
        <f t="shared" si="121"/>
        <v>1</v>
      </c>
      <c r="AK626" s="91">
        <f t="shared" si="121"/>
        <v>24.575165058405275</v>
      </c>
      <c r="AL626" s="91">
        <f t="shared" si="120"/>
        <v>6.5256475368207196</v>
      </c>
      <c r="AM626" s="91" t="e">
        <f t="shared" si="120"/>
        <v>#VALUE!</v>
      </c>
      <c r="AN626" s="91" t="e">
        <f t="shared" si="120"/>
        <v>#VALUE!</v>
      </c>
      <c r="AO626" s="91">
        <f t="shared" si="122"/>
        <v>72236</v>
      </c>
      <c r="AP626" s="91" t="e">
        <f t="shared" si="123"/>
        <v>#VALUE!</v>
      </c>
      <c r="AQ626" s="91">
        <f t="shared" si="124"/>
        <v>3.1151859381550955E-2</v>
      </c>
      <c r="AR626" s="91">
        <f t="shared" si="125"/>
        <v>0.7655620861778456</v>
      </c>
      <c r="AS626" s="91">
        <f t="shared" si="126"/>
        <v>0.20328605444060341</v>
      </c>
      <c r="AT626" s="91" t="e">
        <f t="shared" si="127"/>
        <v>#VALUE!</v>
      </c>
      <c r="AU626" s="91" t="e">
        <f t="shared" si="128"/>
        <v>#VALUE!</v>
      </c>
    </row>
    <row r="627" spans="1:47" x14ac:dyDescent="0.3">
      <c r="A627" s="90">
        <v>306</v>
      </c>
      <c r="B627" s="91" t="s">
        <v>4244</v>
      </c>
      <c r="C627" s="91"/>
      <c r="D627" s="91"/>
      <c r="E627" s="91">
        <v>7.5609999999999999</v>
      </c>
      <c r="F627" s="91"/>
      <c r="G627" s="91"/>
      <c r="H627" s="91"/>
      <c r="I627" s="91"/>
      <c r="J627" s="91"/>
      <c r="K627" s="91"/>
      <c r="L627" s="91"/>
      <c r="M627" s="91"/>
      <c r="N627" s="91"/>
      <c r="O627" s="91"/>
      <c r="P627" s="91" t="s">
        <v>87</v>
      </c>
      <c r="Q627" s="91">
        <v>430893.71428571432</v>
      </c>
      <c r="R627" s="91">
        <v>1607</v>
      </c>
      <c r="S627" s="91"/>
      <c r="T627" s="92">
        <v>1223.7142857142858</v>
      </c>
      <c r="U627" s="92">
        <v>5858.2857142857147</v>
      </c>
      <c r="V627" s="92">
        <v>43070</v>
      </c>
      <c r="W627" s="92">
        <v>4873.7142857142853</v>
      </c>
      <c r="X627" s="92">
        <v>1098.5714285714287</v>
      </c>
      <c r="Y627" s="92">
        <v>697.42857142857133</v>
      </c>
      <c r="Z627" s="90">
        <f t="shared" si="119"/>
        <v>8</v>
      </c>
      <c r="AA627" s="118">
        <v>1</v>
      </c>
      <c r="AB627" s="118">
        <v>0.5</v>
      </c>
      <c r="AC627" s="118">
        <v>0.33333333333333331</v>
      </c>
      <c r="AD627" s="118">
        <v>0.25</v>
      </c>
      <c r="AE627" s="118">
        <v>0.2</v>
      </c>
      <c r="AF627" s="118">
        <v>0.16666666666666666</v>
      </c>
      <c r="AG627" s="90">
        <f t="shared" si="117"/>
        <v>6</v>
      </c>
      <c r="AH627" s="91">
        <f t="shared" si="118"/>
        <v>697.42857142857133</v>
      </c>
      <c r="AI627" s="91">
        <f t="shared" si="121"/>
        <v>1.7546087668988124</v>
      </c>
      <c r="AJ627" s="91">
        <f t="shared" si="121"/>
        <v>8.3998361327324886</v>
      </c>
      <c r="AK627" s="91">
        <f t="shared" si="121"/>
        <v>61.75542810323639</v>
      </c>
      <c r="AL627" s="91">
        <f t="shared" si="120"/>
        <v>6.9881196231052849</v>
      </c>
      <c r="AM627" s="91">
        <f t="shared" si="120"/>
        <v>1.5751741089717333</v>
      </c>
      <c r="AN627" s="91">
        <f t="shared" si="120"/>
        <v>1</v>
      </c>
      <c r="AO627" s="91">
        <f t="shared" si="122"/>
        <v>56821.714285714283</v>
      </c>
      <c r="AP627" s="91">
        <f t="shared" si="123"/>
        <v>2.1536032502664979E-2</v>
      </c>
      <c r="AQ627" s="91">
        <f t="shared" si="124"/>
        <v>0.10309941873328105</v>
      </c>
      <c r="AR627" s="91">
        <f t="shared" si="125"/>
        <v>0.7579848749974859</v>
      </c>
      <c r="AS627" s="91">
        <f t="shared" si="126"/>
        <v>8.5772038858384123E-2</v>
      </c>
      <c r="AT627" s="91">
        <f t="shared" si="127"/>
        <v>1.9333655141897468E-2</v>
      </c>
      <c r="AU627" s="91">
        <f t="shared" si="128"/>
        <v>1.227397976628653E-2</v>
      </c>
    </row>
    <row r="628" spans="1:47" x14ac:dyDescent="0.3">
      <c r="A628" s="90">
        <v>307</v>
      </c>
      <c r="B628" s="91" t="s">
        <v>4245</v>
      </c>
      <c r="C628" s="91"/>
      <c r="D628" s="91"/>
      <c r="E628" s="91">
        <v>7.5739999999999998</v>
      </c>
      <c r="F628" s="91"/>
      <c r="G628" s="91"/>
      <c r="H628" s="91"/>
      <c r="I628" s="91"/>
      <c r="J628" s="91"/>
      <c r="K628" s="91"/>
      <c r="L628" s="91"/>
      <c r="M628" s="91"/>
      <c r="N628" s="91"/>
      <c r="O628" s="91"/>
      <c r="P628" s="91" t="s">
        <v>87</v>
      </c>
      <c r="Q628" s="91">
        <v>430893.71428571432</v>
      </c>
      <c r="R628" s="91">
        <v>1607</v>
      </c>
      <c r="S628" s="91"/>
      <c r="T628" s="92">
        <v>1223.7142857142858</v>
      </c>
      <c r="U628" s="92">
        <v>5858.2857142857147</v>
      </c>
      <c r="V628" s="92">
        <v>43070</v>
      </c>
      <c r="W628" s="92">
        <v>4873.7142857142853</v>
      </c>
      <c r="X628" s="92">
        <v>1098.5714285714287</v>
      </c>
      <c r="Y628" s="92">
        <v>697.42857142857133</v>
      </c>
      <c r="Z628" s="90">
        <f t="shared" si="119"/>
        <v>8</v>
      </c>
      <c r="AA628" s="118">
        <v>1</v>
      </c>
      <c r="AB628" s="118">
        <v>0.5</v>
      </c>
      <c r="AC628" s="118">
        <v>0.33333333333333331</v>
      </c>
      <c r="AD628" s="118">
        <v>0.25</v>
      </c>
      <c r="AE628" s="118">
        <v>0.2</v>
      </c>
      <c r="AF628" s="118">
        <v>0.16666666666666666</v>
      </c>
      <c r="AG628" s="90">
        <f t="shared" si="117"/>
        <v>6</v>
      </c>
      <c r="AH628" s="91">
        <f t="shared" si="118"/>
        <v>697.42857142857133</v>
      </c>
      <c r="AI628" s="91">
        <f t="shared" si="121"/>
        <v>1.7546087668988124</v>
      </c>
      <c r="AJ628" s="91">
        <f t="shared" si="121"/>
        <v>8.3998361327324886</v>
      </c>
      <c r="AK628" s="91">
        <f t="shared" si="121"/>
        <v>61.75542810323639</v>
      </c>
      <c r="AL628" s="91">
        <f t="shared" si="120"/>
        <v>6.9881196231052849</v>
      </c>
      <c r="AM628" s="91">
        <f t="shared" si="120"/>
        <v>1.5751741089717333</v>
      </c>
      <c r="AN628" s="91">
        <f t="shared" si="120"/>
        <v>1</v>
      </c>
      <c r="AO628" s="91">
        <f t="shared" si="122"/>
        <v>56821.714285714283</v>
      </c>
      <c r="AP628" s="91">
        <f t="shared" si="123"/>
        <v>2.1536032502664979E-2</v>
      </c>
      <c r="AQ628" s="91">
        <f t="shared" si="124"/>
        <v>0.10309941873328105</v>
      </c>
      <c r="AR628" s="91">
        <f t="shared" si="125"/>
        <v>0.7579848749974859</v>
      </c>
      <c r="AS628" s="91">
        <f t="shared" si="126"/>
        <v>8.5772038858384123E-2</v>
      </c>
      <c r="AT628" s="91">
        <f t="shared" si="127"/>
        <v>1.9333655141897468E-2</v>
      </c>
      <c r="AU628" s="91">
        <f t="shared" si="128"/>
        <v>1.227397976628653E-2</v>
      </c>
    </row>
    <row r="629" spans="1:47" x14ac:dyDescent="0.3">
      <c r="A629" s="90">
        <v>308</v>
      </c>
      <c r="B629" s="91" t="s">
        <v>4246</v>
      </c>
      <c r="C629" s="91"/>
      <c r="D629" s="91"/>
      <c r="E629" s="91">
        <v>7.5830000000000002</v>
      </c>
      <c r="F629" s="91"/>
      <c r="G629" s="91"/>
      <c r="H629" s="91"/>
      <c r="I629" s="91"/>
      <c r="J629" s="91"/>
      <c r="K629" s="91"/>
      <c r="L629" s="91"/>
      <c r="M629" s="91"/>
      <c r="N629" s="91"/>
      <c r="O629" s="91"/>
      <c r="P629" s="91" t="s">
        <v>87</v>
      </c>
      <c r="Q629" s="91">
        <v>595631.42857142864</v>
      </c>
      <c r="R629" s="91" t="s">
        <v>87</v>
      </c>
      <c r="S629" s="91"/>
      <c r="T629" s="92">
        <v>723929.14285714284</v>
      </c>
      <c r="U629" s="92" t="s">
        <v>87</v>
      </c>
      <c r="V629" s="92" t="s">
        <v>87</v>
      </c>
      <c r="W629" s="92">
        <v>227780.57142857142</v>
      </c>
      <c r="X629" s="92" t="s">
        <v>87</v>
      </c>
      <c r="Y629" s="92" t="s">
        <v>87</v>
      </c>
      <c r="Z629" s="90">
        <f t="shared" si="119"/>
        <v>3</v>
      </c>
      <c r="AA629" s="118">
        <v>1</v>
      </c>
      <c r="AB629" s="118">
        <v>0</v>
      </c>
      <c r="AC629" s="118">
        <v>0</v>
      </c>
      <c r="AD629" s="118">
        <v>0.5</v>
      </c>
      <c r="AE629" s="118">
        <v>0</v>
      </c>
      <c r="AF629" s="118">
        <v>0</v>
      </c>
      <c r="AG629" s="90">
        <f t="shared" si="117"/>
        <v>2</v>
      </c>
      <c r="AH629" s="91">
        <f t="shared" si="118"/>
        <v>227780.57142857142</v>
      </c>
      <c r="AI629" s="91">
        <f t="shared" si="121"/>
        <v>3.1781865253778072</v>
      </c>
      <c r="AJ629" s="91" t="e">
        <f t="shared" si="121"/>
        <v>#VALUE!</v>
      </c>
      <c r="AK629" s="91" t="e">
        <f t="shared" si="121"/>
        <v>#VALUE!</v>
      </c>
      <c r="AL629" s="91">
        <f t="shared" si="120"/>
        <v>1</v>
      </c>
      <c r="AM629" s="91" t="e">
        <f t="shared" si="120"/>
        <v>#VALUE!</v>
      </c>
      <c r="AN629" s="91" t="e">
        <f t="shared" si="120"/>
        <v>#VALUE!</v>
      </c>
      <c r="AO629" s="91">
        <f t="shared" si="122"/>
        <v>951709.71428571432</v>
      </c>
      <c r="AP629" s="91">
        <f t="shared" si="123"/>
        <v>0.76066171437629237</v>
      </c>
      <c r="AQ629" s="91" t="e">
        <f t="shared" si="124"/>
        <v>#VALUE!</v>
      </c>
      <c r="AR629" s="91" t="e">
        <f t="shared" si="125"/>
        <v>#VALUE!</v>
      </c>
      <c r="AS629" s="91">
        <f t="shared" si="126"/>
        <v>0.23933828562370757</v>
      </c>
      <c r="AT629" s="91" t="e">
        <f t="shared" si="127"/>
        <v>#VALUE!</v>
      </c>
      <c r="AU629" s="91" t="e">
        <f t="shared" si="128"/>
        <v>#VALUE!</v>
      </c>
    </row>
    <row r="630" spans="1:47" x14ac:dyDescent="0.3">
      <c r="A630" s="90">
        <v>309</v>
      </c>
      <c r="B630" s="91" t="s">
        <v>4247</v>
      </c>
      <c r="C630" s="91"/>
      <c r="D630" s="91"/>
      <c r="E630" s="91">
        <v>7.5890000000000004</v>
      </c>
      <c r="F630" s="91"/>
      <c r="G630" s="91"/>
      <c r="H630" s="91"/>
      <c r="I630" s="91"/>
      <c r="J630" s="91"/>
      <c r="K630" s="91"/>
      <c r="L630" s="91"/>
      <c r="M630" s="91"/>
      <c r="N630" s="91"/>
      <c r="O630" s="91"/>
      <c r="P630" s="91" t="s">
        <v>87</v>
      </c>
      <c r="Q630" s="91">
        <v>86902.857142857145</v>
      </c>
      <c r="R630" s="91">
        <v>4794.5</v>
      </c>
      <c r="S630" s="91"/>
      <c r="T630" s="92">
        <v>1248</v>
      </c>
      <c r="U630" s="92" t="s">
        <v>87</v>
      </c>
      <c r="V630" s="92">
        <v>474</v>
      </c>
      <c r="W630" s="92">
        <v>248811.14285714287</v>
      </c>
      <c r="X630" s="92">
        <v>59844.857142857145</v>
      </c>
      <c r="Y630" s="92">
        <v>1080</v>
      </c>
      <c r="Z630" s="90">
        <f t="shared" si="119"/>
        <v>7</v>
      </c>
      <c r="AA630" s="118">
        <v>1</v>
      </c>
      <c r="AB630" s="118">
        <v>0</v>
      </c>
      <c r="AC630" s="118">
        <v>0.5</v>
      </c>
      <c r="AD630" s="118">
        <v>0.33333333333333331</v>
      </c>
      <c r="AE630" s="118">
        <v>0.25</v>
      </c>
      <c r="AF630" s="118">
        <v>0.2</v>
      </c>
      <c r="AG630" s="90">
        <f t="shared" si="117"/>
        <v>5</v>
      </c>
      <c r="AH630" s="91">
        <f t="shared" si="118"/>
        <v>474</v>
      </c>
      <c r="AI630" s="91">
        <f t="shared" si="121"/>
        <v>2.6329113924050631</v>
      </c>
      <c r="AJ630" s="91" t="e">
        <f t="shared" si="121"/>
        <v>#VALUE!</v>
      </c>
      <c r="AK630" s="91">
        <f t="shared" si="121"/>
        <v>1</v>
      </c>
      <c r="AL630" s="91">
        <f t="shared" si="120"/>
        <v>524.91802290536475</v>
      </c>
      <c r="AM630" s="91">
        <f t="shared" si="120"/>
        <v>126.25497287522604</v>
      </c>
      <c r="AN630" s="91">
        <f t="shared" si="120"/>
        <v>2.278481012658228</v>
      </c>
      <c r="AO630" s="91">
        <f t="shared" si="122"/>
        <v>311458</v>
      </c>
      <c r="AP630" s="91">
        <f t="shared" si="123"/>
        <v>4.0069608101252815E-3</v>
      </c>
      <c r="AQ630" s="91" t="e">
        <f t="shared" si="124"/>
        <v>#VALUE!</v>
      </c>
      <c r="AR630" s="91">
        <f t="shared" si="125"/>
        <v>1.5218745384610445E-3</v>
      </c>
      <c r="AS630" s="91">
        <f t="shared" si="126"/>
        <v>0.79885937383898586</v>
      </c>
      <c r="AT630" s="91">
        <f t="shared" si="127"/>
        <v>0.19214422857289634</v>
      </c>
      <c r="AU630" s="91">
        <f t="shared" si="128"/>
        <v>3.467562239531494E-3</v>
      </c>
    </row>
    <row r="631" spans="1:47" x14ac:dyDescent="0.3">
      <c r="A631" s="90">
        <v>311</v>
      </c>
      <c r="B631" s="91" t="s">
        <v>4248</v>
      </c>
      <c r="C631" s="91"/>
      <c r="D631" s="91"/>
      <c r="E631" s="91">
        <v>7.5970000000000004</v>
      </c>
      <c r="F631" s="91"/>
      <c r="G631" s="91"/>
      <c r="H631" s="91"/>
      <c r="I631" s="91"/>
      <c r="J631" s="91"/>
      <c r="K631" s="91"/>
      <c r="L631" s="91"/>
      <c r="M631" s="91"/>
      <c r="N631" s="91"/>
      <c r="O631" s="91"/>
      <c r="P631" s="91" t="s">
        <v>87</v>
      </c>
      <c r="Q631" s="91">
        <v>1044802.8571428572</v>
      </c>
      <c r="R631" s="91" t="s">
        <v>87</v>
      </c>
      <c r="S631" s="91"/>
      <c r="T631" s="92">
        <v>43061.428571428572</v>
      </c>
      <c r="U631" s="92">
        <v>794.85714285714289</v>
      </c>
      <c r="V631" s="92">
        <v>1090</v>
      </c>
      <c r="W631" s="92">
        <v>412888.57142857142</v>
      </c>
      <c r="X631" s="92">
        <v>2329.7142857142858</v>
      </c>
      <c r="Y631" s="92" t="s">
        <v>87</v>
      </c>
      <c r="Z631" s="90">
        <f t="shared" si="119"/>
        <v>6</v>
      </c>
      <c r="AA631" s="118">
        <v>1</v>
      </c>
      <c r="AB631" s="118">
        <v>0.5</v>
      </c>
      <c r="AC631" s="118">
        <v>0.33333333333333331</v>
      </c>
      <c r="AD631" s="118">
        <v>0.25</v>
      </c>
      <c r="AE631" s="118">
        <v>0.2</v>
      </c>
      <c r="AF631" s="118">
        <v>0</v>
      </c>
      <c r="AG631" s="90">
        <f t="shared" si="117"/>
        <v>5</v>
      </c>
      <c r="AH631" s="91">
        <f t="shared" si="118"/>
        <v>794.85714285714289</v>
      </c>
      <c r="AI631" s="91">
        <f t="shared" si="121"/>
        <v>54.175053918044568</v>
      </c>
      <c r="AJ631" s="91">
        <f t="shared" si="121"/>
        <v>1</v>
      </c>
      <c r="AK631" s="91">
        <f t="shared" si="121"/>
        <v>1.3713156002875628</v>
      </c>
      <c r="AL631" s="91">
        <f t="shared" si="120"/>
        <v>519.45003594536297</v>
      </c>
      <c r="AM631" s="91">
        <f t="shared" si="120"/>
        <v>2.9309849029475199</v>
      </c>
      <c r="AN631" s="91" t="e">
        <f t="shared" si="120"/>
        <v>#VALUE!</v>
      </c>
      <c r="AO631" s="91">
        <f t="shared" si="122"/>
        <v>460164.57142857142</v>
      </c>
      <c r="AP631" s="91">
        <f t="shared" si="123"/>
        <v>9.3578322289665311E-2</v>
      </c>
      <c r="AQ631" s="91">
        <f t="shared" si="124"/>
        <v>1.7273323332770388E-3</v>
      </c>
      <c r="AR631" s="91">
        <f t="shared" si="125"/>
        <v>2.3687177755039191E-3</v>
      </c>
      <c r="AS631" s="91">
        <f t="shared" si="126"/>
        <v>0.89726284261034561</v>
      </c>
      <c r="AT631" s="91">
        <f t="shared" si="127"/>
        <v>5.0627849912081146E-3</v>
      </c>
      <c r="AU631" s="91" t="e">
        <f t="shared" si="128"/>
        <v>#VALUE!</v>
      </c>
    </row>
    <row r="632" spans="1:47" x14ac:dyDescent="0.3">
      <c r="A632" s="90">
        <v>312</v>
      </c>
      <c r="B632" s="91" t="s">
        <v>4249</v>
      </c>
      <c r="C632" s="91"/>
      <c r="D632" s="91"/>
      <c r="E632" s="91">
        <v>7.6</v>
      </c>
      <c r="F632" s="91"/>
      <c r="G632" s="91"/>
      <c r="H632" s="91"/>
      <c r="I632" s="91"/>
      <c r="J632" s="91"/>
      <c r="K632" s="91"/>
      <c r="L632" s="91"/>
      <c r="M632" s="91"/>
      <c r="N632" s="91"/>
      <c r="O632" s="91"/>
      <c r="P632" s="91" t="s">
        <v>87</v>
      </c>
      <c r="Q632" s="91">
        <v>660586.2857142858</v>
      </c>
      <c r="R632" s="91" t="s">
        <v>87</v>
      </c>
      <c r="S632" s="91"/>
      <c r="T632" s="92" t="s">
        <v>87</v>
      </c>
      <c r="U632" s="92" t="s">
        <v>87</v>
      </c>
      <c r="V632" s="92" t="s">
        <v>87</v>
      </c>
      <c r="W632" s="92">
        <v>197938.57142857142</v>
      </c>
      <c r="X632" s="92">
        <v>229787.14285714287</v>
      </c>
      <c r="Y632" s="92"/>
      <c r="Z632" s="90">
        <f t="shared" si="119"/>
        <v>3</v>
      </c>
      <c r="AA632" s="118" t="e">
        <v>#DIV/0!</v>
      </c>
      <c r="AB632" s="118" t="e">
        <v>#DIV/0!</v>
      </c>
      <c r="AC632" s="118" t="e">
        <v>#DIV/0!</v>
      </c>
      <c r="AD632" s="118">
        <v>1</v>
      </c>
      <c r="AE632" s="118">
        <v>0.5</v>
      </c>
      <c r="AF632" s="118">
        <v>0</v>
      </c>
      <c r="AG632" s="90">
        <f t="shared" si="117"/>
        <v>2</v>
      </c>
      <c r="AH632" s="91">
        <f t="shared" si="118"/>
        <v>197938.57142857142</v>
      </c>
      <c r="AI632" s="91" t="e">
        <f t="shared" si="121"/>
        <v>#VALUE!</v>
      </c>
      <c r="AJ632" s="91" t="e">
        <f t="shared" si="121"/>
        <v>#VALUE!</v>
      </c>
      <c r="AK632" s="91" t="e">
        <f t="shared" si="121"/>
        <v>#VALUE!</v>
      </c>
      <c r="AL632" s="91">
        <f t="shared" si="120"/>
        <v>1</v>
      </c>
      <c r="AM632" s="91">
        <f t="shared" si="120"/>
        <v>1.1609012897219195</v>
      </c>
      <c r="AN632" s="91">
        <f t="shared" si="120"/>
        <v>0</v>
      </c>
      <c r="AO632" s="91">
        <f t="shared" si="122"/>
        <v>427725.71428571432</v>
      </c>
      <c r="AP632" s="91" t="e">
        <f t="shared" si="123"/>
        <v>#VALUE!</v>
      </c>
      <c r="AQ632" s="91" t="e">
        <f t="shared" si="124"/>
        <v>#VALUE!</v>
      </c>
      <c r="AR632" s="91" t="e">
        <f t="shared" si="125"/>
        <v>#VALUE!</v>
      </c>
      <c r="AS632" s="91">
        <f t="shared" si="126"/>
        <v>0.46276986586864743</v>
      </c>
      <c r="AT632" s="91">
        <f t="shared" si="127"/>
        <v>0.53723013413135257</v>
      </c>
      <c r="AU632" s="91">
        <f t="shared" si="128"/>
        <v>0</v>
      </c>
    </row>
    <row r="633" spans="1:47" x14ac:dyDescent="0.3">
      <c r="A633" s="90">
        <v>313</v>
      </c>
      <c r="B633" s="91" t="s">
        <v>4250</v>
      </c>
      <c r="C633" s="91"/>
      <c r="D633" s="91"/>
      <c r="E633" s="91">
        <v>7.6070000000000002</v>
      </c>
      <c r="F633" s="91"/>
      <c r="G633" s="91"/>
      <c r="H633" s="91"/>
      <c r="I633" s="91"/>
      <c r="J633" s="91"/>
      <c r="K633" s="91"/>
      <c r="L633" s="91"/>
      <c r="M633" s="91"/>
      <c r="N633" s="91"/>
      <c r="O633" s="91"/>
      <c r="P633" s="91" t="s">
        <v>87</v>
      </c>
      <c r="Q633" s="91">
        <v>319957.85714285716</v>
      </c>
      <c r="R633" s="91" t="s">
        <v>87</v>
      </c>
      <c r="S633" s="91"/>
      <c r="T633" s="92"/>
      <c r="U633" s="92">
        <v>4367</v>
      </c>
      <c r="V633" s="92">
        <v>38178.428571428572</v>
      </c>
      <c r="W633" s="92">
        <v>1012.1428571428573</v>
      </c>
      <c r="X633" s="92"/>
      <c r="Y633" s="92" t="s">
        <v>87</v>
      </c>
      <c r="Z633" s="90">
        <f t="shared" si="119"/>
        <v>4</v>
      </c>
      <c r="AA633" s="118" t="e">
        <v>#DIV/0!</v>
      </c>
      <c r="AB633" s="118">
        <v>1</v>
      </c>
      <c r="AC633" s="118">
        <v>0.5</v>
      </c>
      <c r="AD633" s="118">
        <v>0.33333333333333331</v>
      </c>
      <c r="AE633" s="118">
        <v>0</v>
      </c>
      <c r="AF633" s="118">
        <v>0</v>
      </c>
      <c r="AG633" s="90">
        <f t="shared" si="117"/>
        <v>3</v>
      </c>
      <c r="AH633" s="91">
        <f t="shared" si="118"/>
        <v>1012.1428571428573</v>
      </c>
      <c r="AI633" s="91">
        <f t="shared" si="121"/>
        <v>0</v>
      </c>
      <c r="AJ633" s="91">
        <f t="shared" si="121"/>
        <v>4.3146083274523637</v>
      </c>
      <c r="AK633" s="91">
        <f t="shared" si="121"/>
        <v>37.720395201129136</v>
      </c>
      <c r="AL633" s="91">
        <f t="shared" si="120"/>
        <v>1</v>
      </c>
      <c r="AM633" s="91">
        <f t="shared" si="120"/>
        <v>0</v>
      </c>
      <c r="AN633" s="91" t="e">
        <f t="shared" si="120"/>
        <v>#VALUE!</v>
      </c>
      <c r="AO633" s="91">
        <f t="shared" si="122"/>
        <v>43557.571428571428</v>
      </c>
      <c r="AP633" s="91">
        <f t="shared" si="123"/>
        <v>0</v>
      </c>
      <c r="AQ633" s="91">
        <f t="shared" si="124"/>
        <v>0.10025811487587856</v>
      </c>
      <c r="AR633" s="91">
        <f t="shared" si="125"/>
        <v>0.87650498683187772</v>
      </c>
      <c r="AS633" s="91">
        <f t="shared" si="126"/>
        <v>2.3236898292243766E-2</v>
      </c>
      <c r="AT633" s="91">
        <f t="shared" si="127"/>
        <v>0</v>
      </c>
      <c r="AU633" s="91" t="e">
        <f t="shared" si="128"/>
        <v>#VALUE!</v>
      </c>
    </row>
    <row r="634" spans="1:47" x14ac:dyDescent="0.3">
      <c r="A634" s="90">
        <v>314</v>
      </c>
      <c r="B634" s="91" t="s">
        <v>4251</v>
      </c>
      <c r="C634" s="91"/>
      <c r="D634" s="91"/>
      <c r="E634" s="91">
        <v>7.6130000000000004</v>
      </c>
      <c r="F634" s="91"/>
      <c r="G634" s="91"/>
      <c r="H634" s="91"/>
      <c r="I634" s="91"/>
      <c r="J634" s="91"/>
      <c r="K634" s="91"/>
      <c r="L634" s="91"/>
      <c r="M634" s="91"/>
      <c r="N634" s="91"/>
      <c r="O634" s="91"/>
      <c r="P634" s="91" t="s">
        <v>87</v>
      </c>
      <c r="Q634" s="91">
        <v>150857.14285714287</v>
      </c>
      <c r="R634" s="91" t="s">
        <v>87</v>
      </c>
      <c r="S634" s="91"/>
      <c r="T634" s="92" t="s">
        <v>87</v>
      </c>
      <c r="U634" s="92" t="s">
        <v>87</v>
      </c>
      <c r="V634" s="92">
        <v>19222</v>
      </c>
      <c r="W634" s="92">
        <v>1808.8571428571429</v>
      </c>
      <c r="X634" s="92">
        <v>607.71428571428567</v>
      </c>
      <c r="Y634" s="92" t="s">
        <v>87</v>
      </c>
      <c r="Z634" s="90">
        <f t="shared" si="119"/>
        <v>4</v>
      </c>
      <c r="AA634" s="118" t="e">
        <v>#DIV/0!</v>
      </c>
      <c r="AB634" s="118" t="e">
        <v>#DIV/0!</v>
      </c>
      <c r="AC634" s="118">
        <v>1</v>
      </c>
      <c r="AD634" s="118">
        <v>0.5</v>
      </c>
      <c r="AE634" s="118">
        <v>0.33333333333333331</v>
      </c>
      <c r="AF634" s="118">
        <v>0</v>
      </c>
      <c r="AG634" s="90">
        <f t="shared" si="117"/>
        <v>3</v>
      </c>
      <c r="AH634" s="91">
        <f t="shared" si="118"/>
        <v>607.71428571428567</v>
      </c>
      <c r="AI634" s="91" t="e">
        <f t="shared" si="121"/>
        <v>#VALUE!</v>
      </c>
      <c r="AJ634" s="91" t="e">
        <f t="shared" si="121"/>
        <v>#VALUE!</v>
      </c>
      <c r="AK634" s="91">
        <f t="shared" si="121"/>
        <v>31.62999529854255</v>
      </c>
      <c r="AL634" s="91">
        <f t="shared" si="120"/>
        <v>2.9764927127409502</v>
      </c>
      <c r="AM634" s="91">
        <f t="shared" si="120"/>
        <v>1</v>
      </c>
      <c r="AN634" s="91" t="e">
        <f t="shared" si="120"/>
        <v>#VALUE!</v>
      </c>
      <c r="AO634" s="91">
        <f t="shared" si="122"/>
        <v>21638.571428571428</v>
      </c>
      <c r="AP634" s="91" t="e">
        <f t="shared" si="123"/>
        <v>#VALUE!</v>
      </c>
      <c r="AQ634" s="91" t="e">
        <f t="shared" si="124"/>
        <v>#VALUE!</v>
      </c>
      <c r="AR634" s="91">
        <f t="shared" si="125"/>
        <v>0.88832111969366878</v>
      </c>
      <c r="AS634" s="91">
        <f t="shared" si="126"/>
        <v>8.3594111045091443E-2</v>
      </c>
      <c r="AT634" s="91">
        <f t="shared" si="127"/>
        <v>2.8084769261239848E-2</v>
      </c>
      <c r="AU634" s="91" t="e">
        <f t="shared" si="128"/>
        <v>#VALUE!</v>
      </c>
    </row>
    <row r="635" spans="1:47" x14ac:dyDescent="0.3">
      <c r="A635" s="90">
        <v>315</v>
      </c>
      <c r="B635" s="91" t="s">
        <v>4252</v>
      </c>
      <c r="C635" s="91"/>
      <c r="D635" s="91"/>
      <c r="E635" s="91">
        <v>7.617</v>
      </c>
      <c r="F635" s="91"/>
      <c r="G635" s="91"/>
      <c r="H635" s="91"/>
      <c r="I635" s="91"/>
      <c r="J635" s="91"/>
      <c r="K635" s="91"/>
      <c r="L635" s="91"/>
      <c r="M635" s="91"/>
      <c r="N635" s="91"/>
      <c r="O635" s="91"/>
      <c r="P635" s="91" t="s">
        <v>87</v>
      </c>
      <c r="Q635" s="91" t="s">
        <v>87</v>
      </c>
      <c r="R635" s="91">
        <v>7275.5</v>
      </c>
      <c r="S635" s="91"/>
      <c r="T635" s="92" t="s">
        <v>87</v>
      </c>
      <c r="U635" s="92" t="s">
        <v>87</v>
      </c>
      <c r="V635" s="92" t="s">
        <v>87</v>
      </c>
      <c r="W635" s="92">
        <v>377162</v>
      </c>
      <c r="X635" s="92" t="s">
        <v>87</v>
      </c>
      <c r="Y635" s="92" t="s">
        <v>87</v>
      </c>
      <c r="Z635" s="90">
        <f t="shared" si="119"/>
        <v>2</v>
      </c>
      <c r="AA635" s="118" t="e">
        <v>#DIV/0!</v>
      </c>
      <c r="AB635" s="118" t="e">
        <v>#DIV/0!</v>
      </c>
      <c r="AC635" s="118" t="e">
        <v>#DIV/0!</v>
      </c>
      <c r="AD635" s="118">
        <v>1</v>
      </c>
      <c r="AE635" s="118">
        <v>0</v>
      </c>
      <c r="AF635" s="118">
        <v>0</v>
      </c>
      <c r="AG635" s="90">
        <f t="shared" si="117"/>
        <v>1</v>
      </c>
      <c r="AH635" s="91">
        <f t="shared" si="118"/>
        <v>377162</v>
      </c>
      <c r="AI635" s="91" t="e">
        <f t="shared" si="121"/>
        <v>#VALUE!</v>
      </c>
      <c r="AJ635" s="91" t="e">
        <f t="shared" si="121"/>
        <v>#VALUE!</v>
      </c>
      <c r="AK635" s="91" t="e">
        <f t="shared" si="121"/>
        <v>#VALUE!</v>
      </c>
      <c r="AL635" s="91">
        <f t="shared" si="120"/>
        <v>1</v>
      </c>
      <c r="AM635" s="91" t="e">
        <f t="shared" si="120"/>
        <v>#VALUE!</v>
      </c>
      <c r="AN635" s="91" t="e">
        <f t="shared" si="120"/>
        <v>#VALUE!</v>
      </c>
      <c r="AO635" s="91">
        <f t="shared" si="122"/>
        <v>377162</v>
      </c>
      <c r="AP635" s="91" t="e">
        <f t="shared" si="123"/>
        <v>#VALUE!</v>
      </c>
      <c r="AQ635" s="91" t="e">
        <f t="shared" si="124"/>
        <v>#VALUE!</v>
      </c>
      <c r="AR635" s="91" t="e">
        <f t="shared" si="125"/>
        <v>#VALUE!</v>
      </c>
      <c r="AS635" s="91">
        <f t="shared" si="126"/>
        <v>1</v>
      </c>
      <c r="AT635" s="91" t="e">
        <f t="shared" si="127"/>
        <v>#VALUE!</v>
      </c>
      <c r="AU635" s="91" t="e">
        <f t="shared" si="128"/>
        <v>#VALUE!</v>
      </c>
    </row>
    <row r="636" spans="1:47" x14ac:dyDescent="0.3">
      <c r="A636" s="90">
        <v>316</v>
      </c>
      <c r="B636" s="91" t="s">
        <v>4253</v>
      </c>
      <c r="C636" s="91"/>
      <c r="D636" s="91"/>
      <c r="E636" s="91">
        <v>7.6189999999999998</v>
      </c>
      <c r="F636" s="91"/>
      <c r="G636" s="91"/>
      <c r="H636" s="91"/>
      <c r="I636" s="91"/>
      <c r="J636" s="91"/>
      <c r="K636" s="91"/>
      <c r="L636" s="91"/>
      <c r="M636" s="91"/>
      <c r="N636" s="91"/>
      <c r="O636" s="91"/>
      <c r="P636" s="91" t="s">
        <v>87</v>
      </c>
      <c r="Q636" s="91">
        <v>319520.35714285716</v>
      </c>
      <c r="R636" s="91" t="s">
        <v>87</v>
      </c>
      <c r="S636" s="91"/>
      <c r="T636" s="92"/>
      <c r="U636" s="92">
        <v>3929.5</v>
      </c>
      <c r="V636" s="92">
        <v>37740.928571428572</v>
      </c>
      <c r="W636" s="92"/>
      <c r="X636" s="92"/>
      <c r="Y636" s="92" t="s">
        <v>87</v>
      </c>
      <c r="Z636" s="90">
        <f t="shared" si="119"/>
        <v>3</v>
      </c>
      <c r="AA636" s="118" t="e">
        <v>#DIV/0!</v>
      </c>
      <c r="AB636" s="118">
        <v>1</v>
      </c>
      <c r="AC636" s="118">
        <v>0.5</v>
      </c>
      <c r="AD636" s="118">
        <v>0</v>
      </c>
      <c r="AE636" s="118">
        <v>0</v>
      </c>
      <c r="AF636" s="118">
        <v>0</v>
      </c>
      <c r="AG636" s="90">
        <f t="shared" si="117"/>
        <v>2</v>
      </c>
      <c r="AH636" s="91">
        <f t="shared" si="118"/>
        <v>3929.5</v>
      </c>
      <c r="AI636" s="91">
        <f t="shared" si="121"/>
        <v>0</v>
      </c>
      <c r="AJ636" s="91">
        <f t="shared" si="121"/>
        <v>1</v>
      </c>
      <c r="AK636" s="91">
        <f t="shared" si="121"/>
        <v>9.6045116608801564</v>
      </c>
      <c r="AL636" s="91">
        <f t="shared" si="120"/>
        <v>0</v>
      </c>
      <c r="AM636" s="91">
        <f t="shared" si="120"/>
        <v>0</v>
      </c>
      <c r="AN636" s="91" t="e">
        <f t="shared" si="120"/>
        <v>#VALUE!</v>
      </c>
      <c r="AO636" s="91">
        <f t="shared" si="122"/>
        <v>41670.428571428572</v>
      </c>
      <c r="AP636" s="91">
        <f t="shared" si="123"/>
        <v>0</v>
      </c>
      <c r="AQ636" s="91">
        <f t="shared" si="124"/>
        <v>9.4299486103540359E-2</v>
      </c>
      <c r="AR636" s="91">
        <f t="shared" si="125"/>
        <v>0.90570051389645967</v>
      </c>
      <c r="AS636" s="91">
        <f t="shared" si="126"/>
        <v>0</v>
      </c>
      <c r="AT636" s="91">
        <f t="shared" si="127"/>
        <v>0</v>
      </c>
      <c r="AU636" s="91" t="e">
        <f t="shared" si="128"/>
        <v>#VALUE!</v>
      </c>
    </row>
    <row r="637" spans="1:47" x14ac:dyDescent="0.3">
      <c r="A637" s="90">
        <v>317</v>
      </c>
      <c r="B637" s="91" t="s">
        <v>4254</v>
      </c>
      <c r="C637" s="91"/>
      <c r="D637" s="91"/>
      <c r="E637" s="91">
        <v>7.6280000000000001</v>
      </c>
      <c r="F637" s="91"/>
      <c r="G637" s="91"/>
      <c r="H637" s="91"/>
      <c r="I637" s="91"/>
      <c r="J637" s="91"/>
      <c r="K637" s="91"/>
      <c r="L637" s="91"/>
      <c r="M637" s="91"/>
      <c r="N637" s="91"/>
      <c r="O637" s="91"/>
      <c r="P637" s="91" t="s">
        <v>87</v>
      </c>
      <c r="Q637" s="91">
        <v>916242.85714285716</v>
      </c>
      <c r="R637" s="91">
        <v>5033</v>
      </c>
      <c r="S637" s="91"/>
      <c r="T637" s="92" t="s">
        <v>87</v>
      </c>
      <c r="U637" s="92" t="s">
        <v>87</v>
      </c>
      <c r="V637" s="92">
        <v>582.28571428571433</v>
      </c>
      <c r="W637" s="92">
        <v>146349.71428571429</v>
      </c>
      <c r="X637" s="92">
        <v>142773.71428571429</v>
      </c>
      <c r="Y637" s="92" t="s">
        <v>87</v>
      </c>
      <c r="Z637" s="90">
        <f t="shared" si="119"/>
        <v>5</v>
      </c>
      <c r="AA637" s="118" t="e">
        <v>#DIV/0!</v>
      </c>
      <c r="AB637" s="118" t="e">
        <v>#DIV/0!</v>
      </c>
      <c r="AC637" s="118">
        <v>1</v>
      </c>
      <c r="AD637" s="118">
        <v>0.5</v>
      </c>
      <c r="AE637" s="118">
        <v>0.33333333333333331</v>
      </c>
      <c r="AF637" s="118">
        <v>0</v>
      </c>
      <c r="AG637" s="90">
        <f t="shared" si="117"/>
        <v>3</v>
      </c>
      <c r="AH637" s="91">
        <f t="shared" si="118"/>
        <v>582.28571428571433</v>
      </c>
      <c r="AI637" s="91" t="e">
        <f t="shared" si="121"/>
        <v>#VALUE!</v>
      </c>
      <c r="AJ637" s="91" t="e">
        <f t="shared" si="121"/>
        <v>#VALUE!</v>
      </c>
      <c r="AK637" s="91">
        <f t="shared" si="121"/>
        <v>1</v>
      </c>
      <c r="AL637" s="91">
        <f t="shared" si="120"/>
        <v>251.33660451422963</v>
      </c>
      <c r="AM637" s="91">
        <f t="shared" si="120"/>
        <v>245.1952894995093</v>
      </c>
      <c r="AN637" s="91" t="e">
        <f t="shared" si="120"/>
        <v>#VALUE!</v>
      </c>
      <c r="AO637" s="91">
        <f t="shared" si="122"/>
        <v>289705.71428571432</v>
      </c>
      <c r="AP637" s="91" t="e">
        <f t="shared" si="123"/>
        <v>#VALUE!</v>
      </c>
      <c r="AQ637" s="91" t="e">
        <f t="shared" si="124"/>
        <v>#VALUE!</v>
      </c>
      <c r="AR637" s="91">
        <f t="shared" si="125"/>
        <v>2.0099213980689762E-3</v>
      </c>
      <c r="AS637" s="91">
        <f t="shared" si="126"/>
        <v>0.50516681953114984</v>
      </c>
      <c r="AT637" s="91">
        <f t="shared" si="127"/>
        <v>0.49282325907078117</v>
      </c>
      <c r="AU637" s="91" t="e">
        <f t="shared" si="128"/>
        <v>#VALUE!</v>
      </c>
    </row>
    <row r="638" spans="1:47" x14ac:dyDescent="0.3">
      <c r="A638" s="90">
        <v>318</v>
      </c>
      <c r="B638" s="91" t="s">
        <v>4255</v>
      </c>
      <c r="C638" s="91"/>
      <c r="D638" s="91"/>
      <c r="E638" s="91">
        <v>7.6360000000000001</v>
      </c>
      <c r="F638" s="91"/>
      <c r="G638" s="91"/>
      <c r="H638" s="91"/>
      <c r="I638" s="91"/>
      <c r="J638" s="91"/>
      <c r="K638" s="91"/>
      <c r="L638" s="91"/>
      <c r="M638" s="91"/>
      <c r="N638" s="91"/>
      <c r="O638" s="91"/>
      <c r="P638" s="91" t="s">
        <v>87</v>
      </c>
      <c r="Q638" s="91" t="s">
        <v>87</v>
      </c>
      <c r="R638" s="91" t="s">
        <v>87</v>
      </c>
      <c r="S638" s="91"/>
      <c r="T638" s="92" t="s">
        <v>87</v>
      </c>
      <c r="U638" s="92" t="s">
        <v>87</v>
      </c>
      <c r="V638" s="92"/>
      <c r="W638" s="92" t="s">
        <v>87</v>
      </c>
      <c r="X638" s="92">
        <v>225727.14285714287</v>
      </c>
      <c r="Y638" s="92"/>
      <c r="Z638" s="90">
        <f t="shared" si="119"/>
        <v>1</v>
      </c>
      <c r="AA638" s="118" t="e">
        <v>#DIV/0!</v>
      </c>
      <c r="AB638" s="118" t="e">
        <v>#DIV/0!</v>
      </c>
      <c r="AC638" s="118" t="e">
        <v>#DIV/0!</v>
      </c>
      <c r="AD638" s="118" t="e">
        <v>#DIV/0!</v>
      </c>
      <c r="AE638" s="118">
        <v>1</v>
      </c>
      <c r="AF638" s="118">
        <v>0</v>
      </c>
      <c r="AG638" s="90">
        <f t="shared" si="117"/>
        <v>1</v>
      </c>
      <c r="AH638" s="91">
        <f t="shared" si="118"/>
        <v>225727.14285714287</v>
      </c>
      <c r="AI638" s="91" t="e">
        <f t="shared" si="121"/>
        <v>#VALUE!</v>
      </c>
      <c r="AJ638" s="91" t="e">
        <f t="shared" si="121"/>
        <v>#VALUE!</v>
      </c>
      <c r="AK638" s="91">
        <f t="shared" si="121"/>
        <v>0</v>
      </c>
      <c r="AL638" s="91" t="e">
        <f t="shared" si="120"/>
        <v>#VALUE!</v>
      </c>
      <c r="AM638" s="91">
        <f t="shared" si="120"/>
        <v>1</v>
      </c>
      <c r="AN638" s="91">
        <f t="shared" si="120"/>
        <v>0</v>
      </c>
      <c r="AO638" s="91">
        <f t="shared" si="122"/>
        <v>225727.14285714287</v>
      </c>
      <c r="AP638" s="91" t="e">
        <f t="shared" si="123"/>
        <v>#VALUE!</v>
      </c>
      <c r="AQ638" s="91" t="e">
        <f t="shared" si="124"/>
        <v>#VALUE!</v>
      </c>
      <c r="AR638" s="91">
        <f t="shared" si="125"/>
        <v>0</v>
      </c>
      <c r="AS638" s="91" t="e">
        <f t="shared" si="126"/>
        <v>#VALUE!</v>
      </c>
      <c r="AT638" s="91">
        <f t="shared" si="127"/>
        <v>1</v>
      </c>
      <c r="AU638" s="91">
        <f t="shared" si="128"/>
        <v>0</v>
      </c>
    </row>
    <row r="639" spans="1:47" x14ac:dyDescent="0.3">
      <c r="A639" s="90">
        <v>319</v>
      </c>
      <c r="B639" s="91" t="s">
        <v>4256</v>
      </c>
      <c r="C639" s="91"/>
      <c r="D639" s="91"/>
      <c r="E639" s="91">
        <v>7.6429999999999998</v>
      </c>
      <c r="F639" s="91"/>
      <c r="G639" s="91"/>
      <c r="H639" s="91"/>
      <c r="I639" s="91"/>
      <c r="J639" s="91"/>
      <c r="K639" s="91"/>
      <c r="L639" s="91"/>
      <c r="M639" s="91"/>
      <c r="N639" s="91"/>
      <c r="O639" s="91"/>
      <c r="P639" s="91" t="s">
        <v>87</v>
      </c>
      <c r="Q639" s="91">
        <v>916242.85714285716</v>
      </c>
      <c r="R639" s="91" t="s">
        <v>87</v>
      </c>
      <c r="S639" s="91"/>
      <c r="T639" s="92" t="s">
        <v>87</v>
      </c>
      <c r="U639" s="92" t="s">
        <v>87</v>
      </c>
      <c r="V639" s="92">
        <v>582.28571428571433</v>
      </c>
      <c r="W639" s="92">
        <v>146349.71428571429</v>
      </c>
      <c r="X639" s="92">
        <v>142773.71428571429</v>
      </c>
      <c r="Y639" s="92" t="s">
        <v>87</v>
      </c>
      <c r="Z639" s="90">
        <f t="shared" si="119"/>
        <v>4</v>
      </c>
      <c r="AA639" s="118" t="e">
        <v>#DIV/0!</v>
      </c>
      <c r="AB639" s="118" t="e">
        <v>#DIV/0!</v>
      </c>
      <c r="AC639" s="118">
        <v>1</v>
      </c>
      <c r="AD639" s="118">
        <v>0.5</v>
      </c>
      <c r="AE639" s="118">
        <v>0.33333333333333331</v>
      </c>
      <c r="AF639" s="118">
        <v>0</v>
      </c>
      <c r="AG639" s="90">
        <f t="shared" si="117"/>
        <v>3</v>
      </c>
      <c r="AH639" s="91">
        <f t="shared" si="118"/>
        <v>582.28571428571433</v>
      </c>
      <c r="AI639" s="91" t="e">
        <f t="shared" si="121"/>
        <v>#VALUE!</v>
      </c>
      <c r="AJ639" s="91" t="e">
        <f t="shared" si="121"/>
        <v>#VALUE!</v>
      </c>
      <c r="AK639" s="91">
        <f t="shared" si="121"/>
        <v>1</v>
      </c>
      <c r="AL639" s="91">
        <f t="shared" si="120"/>
        <v>251.33660451422963</v>
      </c>
      <c r="AM639" s="91">
        <f t="shared" si="120"/>
        <v>245.1952894995093</v>
      </c>
      <c r="AN639" s="91" t="e">
        <f t="shared" si="120"/>
        <v>#VALUE!</v>
      </c>
      <c r="AO639" s="91">
        <f t="shared" si="122"/>
        <v>289705.71428571432</v>
      </c>
      <c r="AP639" s="91" t="e">
        <f t="shared" si="123"/>
        <v>#VALUE!</v>
      </c>
      <c r="AQ639" s="91" t="e">
        <f t="shared" si="124"/>
        <v>#VALUE!</v>
      </c>
      <c r="AR639" s="91">
        <f t="shared" si="125"/>
        <v>2.0099213980689762E-3</v>
      </c>
      <c r="AS639" s="91">
        <f t="shared" si="126"/>
        <v>0.50516681953114984</v>
      </c>
      <c r="AT639" s="91">
        <f t="shared" si="127"/>
        <v>0.49282325907078117</v>
      </c>
      <c r="AU639" s="91" t="e">
        <f t="shared" si="128"/>
        <v>#VALUE!</v>
      </c>
    </row>
    <row r="640" spans="1:47" x14ac:dyDescent="0.3">
      <c r="A640" s="90">
        <v>320</v>
      </c>
      <c r="B640" s="91" t="s">
        <v>4257</v>
      </c>
      <c r="C640" s="91"/>
      <c r="D640" s="91"/>
      <c r="E640" s="91">
        <v>7.6870000000000003</v>
      </c>
      <c r="F640" s="91"/>
      <c r="G640" s="91"/>
      <c r="H640" s="91"/>
      <c r="I640" s="91"/>
      <c r="J640" s="91"/>
      <c r="K640" s="91"/>
      <c r="L640" s="91"/>
      <c r="M640" s="91"/>
      <c r="N640" s="91"/>
      <c r="O640" s="91"/>
      <c r="P640" s="91" t="s">
        <v>87</v>
      </c>
      <c r="Q640" s="91">
        <v>258114.28571428574</v>
      </c>
      <c r="R640" s="91" t="s">
        <v>87</v>
      </c>
      <c r="S640" s="91"/>
      <c r="T640" s="92">
        <v>11278.285714285714</v>
      </c>
      <c r="U640" s="92" t="s">
        <v>87</v>
      </c>
      <c r="V640" s="92">
        <v>6762</v>
      </c>
      <c r="W640" s="92">
        <v>96565.142857142855</v>
      </c>
      <c r="X640" s="92">
        <v>1989.7142857142858</v>
      </c>
      <c r="Y640" s="92" t="s">
        <v>87</v>
      </c>
      <c r="Z640" s="90">
        <f t="shared" si="119"/>
        <v>5</v>
      </c>
      <c r="AA640" s="118">
        <v>1</v>
      </c>
      <c r="AB640" s="118">
        <v>0</v>
      </c>
      <c r="AC640" s="118">
        <v>0.5</v>
      </c>
      <c r="AD640" s="118">
        <v>0.33333333333333331</v>
      </c>
      <c r="AE640" s="118">
        <v>0.25</v>
      </c>
      <c r="AF640" s="118">
        <v>0</v>
      </c>
      <c r="AG640" s="90">
        <f t="shared" ref="AG640:AG703" si="129">COUNTIF(AA640:AF640,"&gt;0")</f>
        <v>4</v>
      </c>
      <c r="AH640" s="91">
        <f t="shared" ref="AH640:AH703" si="130">MIN(T640:Y640)</f>
        <v>1989.7142857142858</v>
      </c>
      <c r="AI640" s="91">
        <f t="shared" si="121"/>
        <v>5.6682940838598501</v>
      </c>
      <c r="AJ640" s="91" t="e">
        <f t="shared" si="121"/>
        <v>#VALUE!</v>
      </c>
      <c r="AK640" s="91">
        <f t="shared" si="121"/>
        <v>3.3984778862722571</v>
      </c>
      <c r="AL640" s="91">
        <f t="shared" si="120"/>
        <v>48.532165422171161</v>
      </c>
      <c r="AM640" s="91">
        <f t="shared" si="120"/>
        <v>1</v>
      </c>
      <c r="AN640" s="91" t="e">
        <f t="shared" si="120"/>
        <v>#VALUE!</v>
      </c>
      <c r="AO640" s="91">
        <f t="shared" si="122"/>
        <v>116595.14285714286</v>
      </c>
      <c r="AP640" s="91">
        <f t="shared" si="123"/>
        <v>9.6730322017824805E-2</v>
      </c>
      <c r="AQ640" s="91" t="e">
        <f t="shared" si="124"/>
        <v>#VALUE!</v>
      </c>
      <c r="AR640" s="91">
        <f t="shared" si="125"/>
        <v>5.7995554825856506E-2</v>
      </c>
      <c r="AS640" s="91">
        <f t="shared" si="126"/>
        <v>0.8282089672934182</v>
      </c>
      <c r="AT640" s="91">
        <f t="shared" si="127"/>
        <v>1.7065155862900441E-2</v>
      </c>
      <c r="AU640" s="91" t="e">
        <f t="shared" si="128"/>
        <v>#VALUE!</v>
      </c>
    </row>
    <row r="641" spans="1:47" x14ac:dyDescent="0.3">
      <c r="A641" s="90">
        <v>321</v>
      </c>
      <c r="B641" s="91" t="s">
        <v>4258</v>
      </c>
      <c r="C641" s="91"/>
      <c r="D641" s="91"/>
      <c r="E641" s="91">
        <v>7.6890000000000001</v>
      </c>
      <c r="F641" s="91"/>
      <c r="G641" s="91"/>
      <c r="H641" s="91"/>
      <c r="I641" s="91"/>
      <c r="J641" s="91"/>
      <c r="K641" s="91"/>
      <c r="L641" s="91"/>
      <c r="M641" s="91"/>
      <c r="N641" s="91"/>
      <c r="O641" s="91"/>
      <c r="P641" s="91" t="s">
        <v>87</v>
      </c>
      <c r="Q641" s="91" t="s">
        <v>87</v>
      </c>
      <c r="R641" s="91"/>
      <c r="S641" s="91"/>
      <c r="T641" s="92">
        <v>260269</v>
      </c>
      <c r="U641" s="92"/>
      <c r="V641" s="92"/>
      <c r="W641" s="92">
        <v>88589.571428571435</v>
      </c>
      <c r="X641" s="92">
        <v>140830.14285714287</v>
      </c>
      <c r="Y641" s="92" t="s">
        <v>87</v>
      </c>
      <c r="Z641" s="90">
        <f t="shared" ref="Z641:Z704" si="131">COUNTIF(Q641:Y641,"&gt;0")</f>
        <v>3</v>
      </c>
      <c r="AA641" s="118">
        <v>1</v>
      </c>
      <c r="AB641" s="118">
        <v>0</v>
      </c>
      <c r="AC641" s="118">
        <v>0</v>
      </c>
      <c r="AD641" s="118">
        <v>0.5</v>
      </c>
      <c r="AE641" s="118">
        <v>0.33333333333333331</v>
      </c>
      <c r="AF641" s="118">
        <v>0</v>
      </c>
      <c r="AG641" s="90">
        <f t="shared" si="129"/>
        <v>3</v>
      </c>
      <c r="AH641" s="91">
        <f t="shared" si="130"/>
        <v>88589.571428571435</v>
      </c>
      <c r="AI641" s="91">
        <f t="shared" si="121"/>
        <v>2.9379191681703909</v>
      </c>
      <c r="AJ641" s="91">
        <f t="shared" si="121"/>
        <v>0</v>
      </c>
      <c r="AK641" s="91">
        <f t="shared" si="121"/>
        <v>0</v>
      </c>
      <c r="AL641" s="91">
        <f t="shared" si="120"/>
        <v>1</v>
      </c>
      <c r="AM641" s="91">
        <f t="shared" si="120"/>
        <v>1.5896921114545892</v>
      </c>
      <c r="AN641" s="91" t="e">
        <f t="shared" si="120"/>
        <v>#VALUE!</v>
      </c>
      <c r="AO641" s="91">
        <f t="shared" si="122"/>
        <v>489688.71428571432</v>
      </c>
      <c r="AP641" s="91">
        <f t="shared" si="123"/>
        <v>0.53149887348260016</v>
      </c>
      <c r="AQ641" s="91">
        <f t="shared" si="124"/>
        <v>0</v>
      </c>
      <c r="AR641" s="91">
        <f t="shared" si="125"/>
        <v>0</v>
      </c>
      <c r="AS641" s="91">
        <f t="shared" si="126"/>
        <v>0.18090997167004927</v>
      </c>
      <c r="AT641" s="91">
        <f t="shared" si="127"/>
        <v>0.28759115484735054</v>
      </c>
      <c r="AU641" s="91" t="e">
        <f t="shared" si="128"/>
        <v>#VALUE!</v>
      </c>
    </row>
    <row r="642" spans="1:47" x14ac:dyDescent="0.3">
      <c r="A642" s="90">
        <v>322</v>
      </c>
      <c r="B642" s="91" t="s">
        <v>4259</v>
      </c>
      <c r="C642" s="91"/>
      <c r="D642" s="91"/>
      <c r="E642" s="91">
        <v>7.6980000000000004</v>
      </c>
      <c r="F642" s="91"/>
      <c r="G642" s="91"/>
      <c r="H642" s="91"/>
      <c r="I642" s="91"/>
      <c r="J642" s="91"/>
      <c r="K642" s="91"/>
      <c r="L642" s="91"/>
      <c r="M642" s="91"/>
      <c r="N642" s="91"/>
      <c r="O642" s="91"/>
      <c r="P642" s="91" t="s">
        <v>87</v>
      </c>
      <c r="Q642" s="91">
        <v>2839208.5714285718</v>
      </c>
      <c r="R642" s="91">
        <v>4856</v>
      </c>
      <c r="S642" s="91"/>
      <c r="T642" s="92" t="s">
        <v>87</v>
      </c>
      <c r="U642" s="92">
        <v>1079.1428571428571</v>
      </c>
      <c r="V642" s="92">
        <v>157.42857142857142</v>
      </c>
      <c r="W642" s="92">
        <v>835057.14285714284</v>
      </c>
      <c r="X642" s="92">
        <v>12067.428571428571</v>
      </c>
      <c r="Y642" s="92">
        <v>1311.4285714285713</v>
      </c>
      <c r="Z642" s="90">
        <f t="shared" si="131"/>
        <v>7</v>
      </c>
      <c r="AA642" s="118" t="e">
        <v>#DIV/0!</v>
      </c>
      <c r="AB642" s="118">
        <v>1</v>
      </c>
      <c r="AC642" s="118">
        <v>0.5</v>
      </c>
      <c r="AD642" s="118">
        <v>0.33333333333333331</v>
      </c>
      <c r="AE642" s="118">
        <v>0.25</v>
      </c>
      <c r="AF642" s="118">
        <v>0.2</v>
      </c>
      <c r="AG642" s="90">
        <f t="shared" si="129"/>
        <v>5</v>
      </c>
      <c r="AH642" s="91">
        <f t="shared" si="130"/>
        <v>157.42857142857142</v>
      </c>
      <c r="AI642" s="91" t="e">
        <f t="shared" si="121"/>
        <v>#VALUE!</v>
      </c>
      <c r="AJ642" s="91">
        <f t="shared" si="121"/>
        <v>6.85480943738657</v>
      </c>
      <c r="AK642" s="91">
        <f t="shared" si="121"/>
        <v>1</v>
      </c>
      <c r="AL642" s="91">
        <f t="shared" si="120"/>
        <v>5304.3557168784037</v>
      </c>
      <c r="AM642" s="91">
        <f t="shared" si="120"/>
        <v>76.653357531760435</v>
      </c>
      <c r="AN642" s="91">
        <f t="shared" si="120"/>
        <v>8.3303085299455528</v>
      </c>
      <c r="AO642" s="91">
        <f t="shared" si="122"/>
        <v>849672.57142857136</v>
      </c>
      <c r="AP642" s="91" t="e">
        <f t="shared" si="123"/>
        <v>#VALUE!</v>
      </c>
      <c r="AQ642" s="91">
        <f t="shared" si="124"/>
        <v>1.2700690753480164E-3</v>
      </c>
      <c r="AR642" s="91">
        <f t="shared" si="125"/>
        <v>1.8528145631897195E-4</v>
      </c>
      <c r="AS642" s="91">
        <f t="shared" si="126"/>
        <v>0.98279875205709499</v>
      </c>
      <c r="AT642" s="91">
        <f t="shared" si="127"/>
        <v>1.4202445715223411E-2</v>
      </c>
      <c r="AU642" s="91">
        <f t="shared" si="128"/>
        <v>1.5434516960146664E-3</v>
      </c>
    </row>
    <row r="643" spans="1:47" x14ac:dyDescent="0.3">
      <c r="A643" s="90">
        <v>323</v>
      </c>
      <c r="B643" s="91" t="s">
        <v>4260</v>
      </c>
      <c r="C643" s="91"/>
      <c r="D643" s="91"/>
      <c r="E643" s="91">
        <v>7.7050000000000001</v>
      </c>
      <c r="F643" s="91"/>
      <c r="G643" s="91"/>
      <c r="H643" s="91"/>
      <c r="I643" s="91"/>
      <c r="J643" s="91"/>
      <c r="K643" s="91"/>
      <c r="L643" s="91"/>
      <c r="M643" s="91"/>
      <c r="N643" s="91"/>
      <c r="O643" s="91"/>
      <c r="P643" s="91" t="s">
        <v>87</v>
      </c>
      <c r="Q643" s="91">
        <v>12236874.285714287</v>
      </c>
      <c r="R643" s="91">
        <v>31706</v>
      </c>
      <c r="S643" s="91"/>
      <c r="T643" s="92" t="s">
        <v>87</v>
      </c>
      <c r="U643" s="92" t="s">
        <v>87</v>
      </c>
      <c r="V643" s="92" t="s">
        <v>87</v>
      </c>
      <c r="W643" s="92">
        <v>3584144.2857142859</v>
      </c>
      <c r="X643" s="92">
        <v>59025.428571428572</v>
      </c>
      <c r="Y643" s="92">
        <v>1452</v>
      </c>
      <c r="Z643" s="90">
        <f t="shared" si="131"/>
        <v>5</v>
      </c>
      <c r="AA643" s="118" t="e">
        <v>#DIV/0!</v>
      </c>
      <c r="AB643" s="118" t="e">
        <v>#DIV/0!</v>
      </c>
      <c r="AC643" s="118" t="e">
        <v>#DIV/0!</v>
      </c>
      <c r="AD643" s="118">
        <v>1</v>
      </c>
      <c r="AE643" s="118">
        <v>0.5</v>
      </c>
      <c r="AF643" s="118">
        <v>0.33333333333333331</v>
      </c>
      <c r="AG643" s="90">
        <f t="shared" si="129"/>
        <v>3</v>
      </c>
      <c r="AH643" s="91">
        <f t="shared" si="130"/>
        <v>1452</v>
      </c>
      <c r="AI643" s="91" t="e">
        <f t="shared" si="121"/>
        <v>#VALUE!</v>
      </c>
      <c r="AJ643" s="91" t="e">
        <f t="shared" si="121"/>
        <v>#VALUE!</v>
      </c>
      <c r="AK643" s="91" t="e">
        <f t="shared" si="121"/>
        <v>#VALUE!</v>
      </c>
      <c r="AL643" s="91">
        <f t="shared" si="121"/>
        <v>2468.4189295552933</v>
      </c>
      <c r="AM643" s="91">
        <f t="shared" si="121"/>
        <v>40.651121605667058</v>
      </c>
      <c r="AN643" s="91">
        <f t="shared" si="121"/>
        <v>1</v>
      </c>
      <c r="AO643" s="91">
        <f t="shared" si="122"/>
        <v>3644621.7142857146</v>
      </c>
      <c r="AP643" s="91" t="e">
        <f t="shared" si="123"/>
        <v>#VALUE!</v>
      </c>
      <c r="AQ643" s="91" t="e">
        <f t="shared" si="124"/>
        <v>#VALUE!</v>
      </c>
      <c r="AR643" s="91" t="e">
        <f t="shared" si="125"/>
        <v>#VALUE!</v>
      </c>
      <c r="AS643" s="91">
        <f t="shared" si="126"/>
        <v>0.98340639075534864</v>
      </c>
      <c r="AT643" s="91">
        <f t="shared" si="127"/>
        <v>1.6195213988894477E-2</v>
      </c>
      <c r="AU643" s="91">
        <f t="shared" si="128"/>
        <v>3.9839525575689766E-4</v>
      </c>
    </row>
    <row r="644" spans="1:47" x14ac:dyDescent="0.3">
      <c r="A644" s="90">
        <v>324</v>
      </c>
      <c r="B644" s="91" t="s">
        <v>4261</v>
      </c>
      <c r="C644" s="91"/>
      <c r="D644" s="91"/>
      <c r="E644" s="91">
        <v>7.7069999999999999</v>
      </c>
      <c r="F644" s="91"/>
      <c r="G644" s="91"/>
      <c r="H644" s="91"/>
      <c r="I644" s="91"/>
      <c r="J644" s="91"/>
      <c r="K644" s="91"/>
      <c r="L644" s="91"/>
      <c r="M644" s="91"/>
      <c r="N644" s="91"/>
      <c r="O644" s="91"/>
      <c r="P644" s="91" t="s">
        <v>87</v>
      </c>
      <c r="Q644" s="91">
        <v>29201.428571428572</v>
      </c>
      <c r="R644" s="91" t="s">
        <v>87</v>
      </c>
      <c r="S644" s="91"/>
      <c r="T644" s="92" t="s">
        <v>87</v>
      </c>
      <c r="U644" s="92" t="s">
        <v>87</v>
      </c>
      <c r="V644" s="92" t="s">
        <v>87</v>
      </c>
      <c r="W644" s="92">
        <v>14288</v>
      </c>
      <c r="X644" s="92">
        <v>19614.285714285714</v>
      </c>
      <c r="Y644" s="92" t="s">
        <v>87</v>
      </c>
      <c r="Z644" s="90">
        <f t="shared" si="131"/>
        <v>3</v>
      </c>
      <c r="AA644" s="118" t="e">
        <v>#DIV/0!</v>
      </c>
      <c r="AB644" s="118" t="e">
        <v>#DIV/0!</v>
      </c>
      <c r="AC644" s="118" t="e">
        <v>#DIV/0!</v>
      </c>
      <c r="AD644" s="118">
        <v>1</v>
      </c>
      <c r="AE644" s="118">
        <v>0.5</v>
      </c>
      <c r="AF644" s="118">
        <v>0</v>
      </c>
      <c r="AG644" s="90">
        <f t="shared" si="129"/>
        <v>2</v>
      </c>
      <c r="AH644" s="91">
        <f t="shared" si="130"/>
        <v>14288</v>
      </c>
      <c r="AI644" s="91" t="e">
        <f t="shared" ref="AI644:AN686" si="132">T644/$AH644</f>
        <v>#VALUE!</v>
      </c>
      <c r="AJ644" s="91" t="e">
        <f t="shared" si="132"/>
        <v>#VALUE!</v>
      </c>
      <c r="AK644" s="91" t="e">
        <f t="shared" si="132"/>
        <v>#VALUE!</v>
      </c>
      <c r="AL644" s="91">
        <f t="shared" si="132"/>
        <v>1</v>
      </c>
      <c r="AM644" s="91">
        <f t="shared" si="132"/>
        <v>1.372780355143177</v>
      </c>
      <c r="AN644" s="91" t="e">
        <f t="shared" si="132"/>
        <v>#VALUE!</v>
      </c>
      <c r="AO644" s="91">
        <f t="shared" si="122"/>
        <v>33902.28571428571</v>
      </c>
      <c r="AP644" s="91" t="e">
        <f t="shared" si="123"/>
        <v>#VALUE!</v>
      </c>
      <c r="AQ644" s="91" t="e">
        <f t="shared" si="124"/>
        <v>#VALUE!</v>
      </c>
      <c r="AR644" s="91" t="e">
        <f t="shared" si="125"/>
        <v>#VALUE!</v>
      </c>
      <c r="AS644" s="91">
        <f t="shared" si="126"/>
        <v>0.42144651013838097</v>
      </c>
      <c r="AT644" s="91">
        <f t="shared" si="127"/>
        <v>0.57855348986161914</v>
      </c>
      <c r="AU644" s="91" t="e">
        <f t="shared" si="128"/>
        <v>#VALUE!</v>
      </c>
    </row>
    <row r="645" spans="1:47" x14ac:dyDescent="0.3">
      <c r="A645" s="90">
        <v>325</v>
      </c>
      <c r="B645" s="91" t="s">
        <v>4262</v>
      </c>
      <c r="C645" s="91"/>
      <c r="D645" s="91"/>
      <c r="E645" s="91">
        <v>7.71</v>
      </c>
      <c r="F645" s="91"/>
      <c r="G645" s="91"/>
      <c r="H645" s="91"/>
      <c r="I645" s="91"/>
      <c r="J645" s="91"/>
      <c r="K645" s="91"/>
      <c r="L645" s="91"/>
      <c r="M645" s="91"/>
      <c r="N645" s="91"/>
      <c r="O645" s="91"/>
      <c r="P645" s="91" t="s">
        <v>87</v>
      </c>
      <c r="Q645" s="91">
        <v>1171702.8571428573</v>
      </c>
      <c r="R645" s="91">
        <v>30503.5</v>
      </c>
      <c r="S645" s="91"/>
      <c r="T645" s="92" t="s">
        <v>87</v>
      </c>
      <c r="U645" s="92" t="s">
        <v>87</v>
      </c>
      <c r="V645" s="92" t="s">
        <v>87</v>
      </c>
      <c r="W645" s="92">
        <v>120032.57142857143</v>
      </c>
      <c r="X645" s="92">
        <v>304024.28571428574</v>
      </c>
      <c r="Y645" s="92" t="s">
        <v>87</v>
      </c>
      <c r="Z645" s="90">
        <f t="shared" si="131"/>
        <v>4</v>
      </c>
      <c r="AA645" s="118" t="e">
        <v>#DIV/0!</v>
      </c>
      <c r="AB645" s="118" t="e">
        <v>#DIV/0!</v>
      </c>
      <c r="AC645" s="118" t="e">
        <v>#DIV/0!</v>
      </c>
      <c r="AD645" s="118">
        <v>1</v>
      </c>
      <c r="AE645" s="118">
        <v>0.5</v>
      </c>
      <c r="AF645" s="118">
        <v>0</v>
      </c>
      <c r="AG645" s="90">
        <f t="shared" si="129"/>
        <v>2</v>
      </c>
      <c r="AH645" s="91">
        <f t="shared" si="130"/>
        <v>120032.57142857143</v>
      </c>
      <c r="AI645" s="91" t="e">
        <f t="shared" si="132"/>
        <v>#VALUE!</v>
      </c>
      <c r="AJ645" s="91" t="e">
        <f t="shared" si="132"/>
        <v>#VALUE!</v>
      </c>
      <c r="AK645" s="91" t="e">
        <f t="shared" si="132"/>
        <v>#VALUE!</v>
      </c>
      <c r="AL645" s="91">
        <f t="shared" si="132"/>
        <v>1</v>
      </c>
      <c r="AM645" s="91">
        <f t="shared" si="132"/>
        <v>2.5328482269098389</v>
      </c>
      <c r="AN645" s="91" t="e">
        <f t="shared" si="132"/>
        <v>#VALUE!</v>
      </c>
      <c r="AO645" s="91">
        <f t="shared" si="122"/>
        <v>424056.85714285716</v>
      </c>
      <c r="AP645" s="91" t="e">
        <f t="shared" si="123"/>
        <v>#VALUE!</v>
      </c>
      <c r="AQ645" s="91" t="e">
        <f t="shared" si="124"/>
        <v>#VALUE!</v>
      </c>
      <c r="AR645" s="91" t="e">
        <f t="shared" si="125"/>
        <v>#VALUE!</v>
      </c>
      <c r="AS645" s="91">
        <f t="shared" si="126"/>
        <v>0.28305773012918078</v>
      </c>
      <c r="AT645" s="91">
        <f t="shared" si="127"/>
        <v>0.71694226987081922</v>
      </c>
      <c r="AU645" s="91" t="e">
        <f t="shared" si="128"/>
        <v>#VALUE!</v>
      </c>
    </row>
    <row r="646" spans="1:47" x14ac:dyDescent="0.3">
      <c r="A646" s="90">
        <v>326</v>
      </c>
      <c r="B646" s="91" t="s">
        <v>4263</v>
      </c>
      <c r="C646" s="91"/>
      <c r="D646" s="91"/>
      <c r="E646" s="91">
        <v>7.7210000000000001</v>
      </c>
      <c r="F646" s="91"/>
      <c r="G646" s="91"/>
      <c r="H646" s="91"/>
      <c r="I646" s="91"/>
      <c r="J646" s="91"/>
      <c r="K646" s="91"/>
      <c r="L646" s="91"/>
      <c r="M646" s="91"/>
      <c r="N646" s="91"/>
      <c r="O646" s="91"/>
      <c r="P646" s="91" t="s">
        <v>87</v>
      </c>
      <c r="Q646" s="91">
        <v>4694.2857142857147</v>
      </c>
      <c r="R646" s="91" t="s">
        <v>87</v>
      </c>
      <c r="S646" s="91"/>
      <c r="T646" s="92">
        <v>38428.857142857145</v>
      </c>
      <c r="U646" s="92">
        <v>1491.1428571428571</v>
      </c>
      <c r="V646" s="92">
        <v>1143.7142857142858</v>
      </c>
      <c r="W646" s="92" t="s">
        <v>87</v>
      </c>
      <c r="X646" s="92" t="s">
        <v>87</v>
      </c>
      <c r="Y646" s="92">
        <v>1904.8571428571429</v>
      </c>
      <c r="Z646" s="90">
        <f t="shared" si="131"/>
        <v>5</v>
      </c>
      <c r="AA646" s="118">
        <v>1</v>
      </c>
      <c r="AB646" s="118">
        <v>0.5</v>
      </c>
      <c r="AC646" s="118">
        <v>0.33333333333333331</v>
      </c>
      <c r="AD646" s="118">
        <v>0</v>
      </c>
      <c r="AE646" s="118">
        <v>0</v>
      </c>
      <c r="AF646" s="118">
        <v>0.25</v>
      </c>
      <c r="AG646" s="90">
        <f t="shared" si="129"/>
        <v>4</v>
      </c>
      <c r="AH646" s="91">
        <f t="shared" si="130"/>
        <v>1143.7142857142858</v>
      </c>
      <c r="AI646" s="91">
        <f t="shared" si="132"/>
        <v>33.600049962528104</v>
      </c>
      <c r="AJ646" s="91">
        <f t="shared" si="132"/>
        <v>1.3037721708718459</v>
      </c>
      <c r="AK646" s="91">
        <f t="shared" si="132"/>
        <v>1</v>
      </c>
      <c r="AL646" s="91" t="e">
        <f t="shared" si="132"/>
        <v>#VALUE!</v>
      </c>
      <c r="AM646" s="91" t="e">
        <f t="shared" si="132"/>
        <v>#VALUE!</v>
      </c>
      <c r="AN646" s="91">
        <f t="shared" si="132"/>
        <v>1.6655008743442417</v>
      </c>
      <c r="AO646" s="91">
        <f t="shared" si="122"/>
        <v>42968.571428571428</v>
      </c>
      <c r="AP646" s="91">
        <f t="shared" si="123"/>
        <v>0.89434802845933914</v>
      </c>
      <c r="AQ646" s="91">
        <f t="shared" si="124"/>
        <v>3.4703105259658223E-2</v>
      </c>
      <c r="AR646" s="91">
        <f t="shared" si="125"/>
        <v>2.6617461267371502E-2</v>
      </c>
      <c r="AS646" s="91" t="e">
        <f t="shared" si="126"/>
        <v>#VALUE!</v>
      </c>
      <c r="AT646" s="91" t="e">
        <f t="shared" si="127"/>
        <v>#VALUE!</v>
      </c>
      <c r="AU646" s="91">
        <f t="shared" si="128"/>
        <v>4.4331405013631225E-2</v>
      </c>
    </row>
    <row r="647" spans="1:47" x14ac:dyDescent="0.3">
      <c r="A647" s="90">
        <v>327</v>
      </c>
      <c r="B647" s="91" t="s">
        <v>4264</v>
      </c>
      <c r="C647" s="91"/>
      <c r="D647" s="91"/>
      <c r="E647" s="91">
        <v>7.7249999999999996</v>
      </c>
      <c r="F647" s="91"/>
      <c r="G647" s="91"/>
      <c r="H647" s="91"/>
      <c r="I647" s="91"/>
      <c r="J647" s="91"/>
      <c r="K647" s="91"/>
      <c r="L647" s="91"/>
      <c r="M647" s="91"/>
      <c r="N647" s="91"/>
      <c r="O647" s="91"/>
      <c r="P647" s="91" t="s">
        <v>87</v>
      </c>
      <c r="Q647" s="91" t="s">
        <v>87</v>
      </c>
      <c r="R647" s="91" t="s">
        <v>87</v>
      </c>
      <c r="S647" s="91"/>
      <c r="T647" s="92">
        <v>617031.42857142852</v>
      </c>
      <c r="U647" s="92" t="s">
        <v>87</v>
      </c>
      <c r="V647" s="92" t="s">
        <v>87</v>
      </c>
      <c r="W647" s="92" t="s">
        <v>87</v>
      </c>
      <c r="X647" s="92" t="s">
        <v>87</v>
      </c>
      <c r="Y647" s="92" t="s">
        <v>87</v>
      </c>
      <c r="Z647" s="90">
        <f t="shared" si="131"/>
        <v>1</v>
      </c>
      <c r="AA647" s="118">
        <v>1</v>
      </c>
      <c r="AB647" s="118">
        <v>0</v>
      </c>
      <c r="AC647" s="118">
        <v>0</v>
      </c>
      <c r="AD647" s="118">
        <v>0</v>
      </c>
      <c r="AE647" s="118">
        <v>0</v>
      </c>
      <c r="AF647" s="118">
        <v>0</v>
      </c>
      <c r="AG647" s="90">
        <f t="shared" si="129"/>
        <v>1</v>
      </c>
      <c r="AH647" s="91">
        <f t="shared" si="130"/>
        <v>617031.42857142852</v>
      </c>
      <c r="AI647" s="91">
        <f t="shared" si="132"/>
        <v>1</v>
      </c>
      <c r="AJ647" s="91" t="e">
        <f t="shared" si="132"/>
        <v>#VALUE!</v>
      </c>
      <c r="AK647" s="91" t="e">
        <f t="shared" si="132"/>
        <v>#VALUE!</v>
      </c>
      <c r="AL647" s="91" t="e">
        <f t="shared" si="132"/>
        <v>#VALUE!</v>
      </c>
      <c r="AM647" s="91" t="e">
        <f t="shared" si="132"/>
        <v>#VALUE!</v>
      </c>
      <c r="AN647" s="91" t="e">
        <f t="shared" si="132"/>
        <v>#VALUE!</v>
      </c>
      <c r="AO647" s="91">
        <f t="shared" si="122"/>
        <v>617031.42857142852</v>
      </c>
      <c r="AP647" s="91">
        <f t="shared" si="123"/>
        <v>1</v>
      </c>
      <c r="AQ647" s="91" t="e">
        <f t="shared" si="124"/>
        <v>#VALUE!</v>
      </c>
      <c r="AR647" s="91" t="e">
        <f t="shared" si="125"/>
        <v>#VALUE!</v>
      </c>
      <c r="AS647" s="91" t="e">
        <f t="shared" si="126"/>
        <v>#VALUE!</v>
      </c>
      <c r="AT647" s="91" t="e">
        <f t="shared" si="127"/>
        <v>#VALUE!</v>
      </c>
      <c r="AU647" s="91" t="e">
        <f t="shared" si="128"/>
        <v>#VALUE!</v>
      </c>
    </row>
    <row r="648" spans="1:47" x14ac:dyDescent="0.3">
      <c r="A648" s="90">
        <v>328</v>
      </c>
      <c r="B648" s="91" t="s">
        <v>4265</v>
      </c>
      <c r="C648" s="91"/>
      <c r="D648" s="91"/>
      <c r="E648" s="91">
        <v>7.7270000000000003</v>
      </c>
      <c r="F648" s="91"/>
      <c r="G648" s="91"/>
      <c r="H648" s="91"/>
      <c r="I648" s="91"/>
      <c r="J648" s="91"/>
      <c r="K648" s="91"/>
      <c r="L648" s="91"/>
      <c r="M648" s="91"/>
      <c r="N648" s="91"/>
      <c r="O648" s="91"/>
      <c r="P648" s="91" t="s">
        <v>87</v>
      </c>
      <c r="Q648" s="91">
        <v>243294.28571428574</v>
      </c>
      <c r="R648" s="91">
        <v>28662</v>
      </c>
      <c r="S648" s="91"/>
      <c r="T648" s="92"/>
      <c r="U648" s="92" t="s">
        <v>87</v>
      </c>
      <c r="V648" s="92"/>
      <c r="W648" s="92">
        <v>146292</v>
      </c>
      <c r="X648" s="92">
        <v>111833.71428571429</v>
      </c>
      <c r="Y648" s="92" t="s">
        <v>87</v>
      </c>
      <c r="Z648" s="90">
        <f t="shared" si="131"/>
        <v>4</v>
      </c>
      <c r="AA648" s="118" t="e">
        <v>#DIV/0!</v>
      </c>
      <c r="AB648" s="118" t="e">
        <v>#DIV/0!</v>
      </c>
      <c r="AC648" s="118" t="e">
        <v>#DIV/0!</v>
      </c>
      <c r="AD648" s="118">
        <v>1</v>
      </c>
      <c r="AE648" s="118">
        <v>0.5</v>
      </c>
      <c r="AF648" s="118">
        <v>0</v>
      </c>
      <c r="AG648" s="90">
        <f t="shared" si="129"/>
        <v>2</v>
      </c>
      <c r="AH648" s="91">
        <f t="shared" si="130"/>
        <v>111833.71428571429</v>
      </c>
      <c r="AI648" s="91">
        <f t="shared" si="132"/>
        <v>0</v>
      </c>
      <c r="AJ648" s="91" t="e">
        <f t="shared" si="132"/>
        <v>#VALUE!</v>
      </c>
      <c r="AK648" s="91">
        <f t="shared" si="132"/>
        <v>0</v>
      </c>
      <c r="AL648" s="91">
        <f t="shared" si="132"/>
        <v>1.3081207302678977</v>
      </c>
      <c r="AM648" s="91">
        <f t="shared" si="132"/>
        <v>1</v>
      </c>
      <c r="AN648" s="91" t="e">
        <f t="shared" si="132"/>
        <v>#VALUE!</v>
      </c>
      <c r="AO648" s="91">
        <f t="shared" si="122"/>
        <v>258125.71428571429</v>
      </c>
      <c r="AP648" s="91">
        <f t="shared" si="123"/>
        <v>0</v>
      </c>
      <c r="AQ648" s="91" t="e">
        <f t="shared" si="124"/>
        <v>#VALUE!</v>
      </c>
      <c r="AR648" s="91">
        <f t="shared" si="125"/>
        <v>0</v>
      </c>
      <c r="AS648" s="91">
        <f t="shared" si="126"/>
        <v>0.56674709997343486</v>
      </c>
      <c r="AT648" s="91">
        <f t="shared" si="127"/>
        <v>0.43325290002656514</v>
      </c>
      <c r="AU648" s="91" t="e">
        <f t="shared" si="128"/>
        <v>#VALUE!</v>
      </c>
    </row>
    <row r="649" spans="1:47" x14ac:dyDescent="0.3">
      <c r="A649" s="90">
        <v>329</v>
      </c>
      <c r="B649" s="91" t="s">
        <v>4266</v>
      </c>
      <c r="C649" s="91"/>
      <c r="D649" s="91"/>
      <c r="E649" s="91">
        <v>7.7279999999999998</v>
      </c>
      <c r="F649" s="91"/>
      <c r="G649" s="91"/>
      <c r="H649" s="91"/>
      <c r="I649" s="91"/>
      <c r="J649" s="91"/>
      <c r="K649" s="91"/>
      <c r="L649" s="91"/>
      <c r="M649" s="91"/>
      <c r="N649" s="91"/>
      <c r="O649" s="91"/>
      <c r="P649" s="91">
        <v>429</v>
      </c>
      <c r="Q649" s="91" t="s">
        <v>87</v>
      </c>
      <c r="R649" s="91" t="s">
        <v>87</v>
      </c>
      <c r="S649" s="91"/>
      <c r="T649" s="92">
        <v>179468.28571428571</v>
      </c>
      <c r="U649" s="92">
        <v>360.85714285714283</v>
      </c>
      <c r="V649" s="92" t="s">
        <v>87</v>
      </c>
      <c r="W649" s="92">
        <v>2521.7142857142858</v>
      </c>
      <c r="X649" s="92">
        <v>3841.7142857142858</v>
      </c>
      <c r="Y649" s="92">
        <v>581.42857142857144</v>
      </c>
      <c r="Z649" s="90">
        <f t="shared" si="131"/>
        <v>5</v>
      </c>
      <c r="AA649" s="118">
        <v>1</v>
      </c>
      <c r="AB649" s="118">
        <v>0.5</v>
      </c>
      <c r="AC649" s="118">
        <v>0</v>
      </c>
      <c r="AD649" s="118">
        <v>0.33333333333333331</v>
      </c>
      <c r="AE649" s="118">
        <v>0.25</v>
      </c>
      <c r="AF649" s="118">
        <v>0.2</v>
      </c>
      <c r="AG649" s="90">
        <f t="shared" si="129"/>
        <v>5</v>
      </c>
      <c r="AH649" s="91">
        <f t="shared" si="130"/>
        <v>360.85714285714283</v>
      </c>
      <c r="AI649" s="91">
        <f t="shared" si="132"/>
        <v>497.33887569279494</v>
      </c>
      <c r="AJ649" s="91">
        <f t="shared" si="132"/>
        <v>1</v>
      </c>
      <c r="AK649" s="91" t="e">
        <f t="shared" si="132"/>
        <v>#VALUE!</v>
      </c>
      <c r="AL649" s="91">
        <f t="shared" si="132"/>
        <v>6.9881235154394306</v>
      </c>
      <c r="AM649" s="91">
        <f t="shared" si="132"/>
        <v>10.646080760095012</v>
      </c>
      <c r="AN649" s="91">
        <f t="shared" si="132"/>
        <v>1.6112430720506732</v>
      </c>
      <c r="AO649" s="91">
        <f t="shared" si="122"/>
        <v>186774</v>
      </c>
      <c r="AP649" s="91">
        <f t="shared" si="123"/>
        <v>0.96088473617465875</v>
      </c>
      <c r="AQ649" s="91">
        <f t="shared" si="124"/>
        <v>1.9320523352133747E-3</v>
      </c>
      <c r="AR649" s="91" t="e">
        <f t="shared" si="125"/>
        <v>#VALUE!</v>
      </c>
      <c r="AS649" s="91">
        <f t="shared" si="126"/>
        <v>1.3501420356764248E-2</v>
      </c>
      <c r="AT649" s="91">
        <f t="shared" si="127"/>
        <v>2.0568785193411748E-2</v>
      </c>
      <c r="AU649" s="91">
        <f t="shared" si="128"/>
        <v>3.1130059399518749E-3</v>
      </c>
    </row>
    <row r="650" spans="1:47" x14ac:dyDescent="0.3">
      <c r="A650" s="90">
        <v>330</v>
      </c>
      <c r="B650" s="91" t="s">
        <v>4267</v>
      </c>
      <c r="C650" s="91"/>
      <c r="D650" s="91"/>
      <c r="E650" s="91">
        <v>7.7320000000000002</v>
      </c>
      <c r="F650" s="91"/>
      <c r="G650" s="91"/>
      <c r="H650" s="91"/>
      <c r="I650" s="91"/>
      <c r="J650" s="91"/>
      <c r="K650" s="91"/>
      <c r="L650" s="91"/>
      <c r="M650" s="91"/>
      <c r="N650" s="91"/>
      <c r="O650" s="91"/>
      <c r="P650" s="91" t="s">
        <v>87</v>
      </c>
      <c r="Q650" s="91">
        <v>39331.428571428572</v>
      </c>
      <c r="R650" s="91">
        <v>48858</v>
      </c>
      <c r="S650" s="91"/>
      <c r="T650" s="92" t="s">
        <v>87</v>
      </c>
      <c r="U650" s="92" t="s">
        <v>87</v>
      </c>
      <c r="V650" s="92" t="s">
        <v>87</v>
      </c>
      <c r="W650" s="92">
        <v>134595.71428571429</v>
      </c>
      <c r="X650" s="92">
        <v>82075.428571428565</v>
      </c>
      <c r="Y650" s="92" t="s">
        <v>87</v>
      </c>
      <c r="Z650" s="90">
        <f t="shared" si="131"/>
        <v>4</v>
      </c>
      <c r="AA650" s="118" t="e">
        <v>#DIV/0!</v>
      </c>
      <c r="AB650" s="118" t="e">
        <v>#DIV/0!</v>
      </c>
      <c r="AC650" s="118" t="e">
        <v>#DIV/0!</v>
      </c>
      <c r="AD650" s="118">
        <v>1</v>
      </c>
      <c r="AE650" s="118">
        <v>0.5</v>
      </c>
      <c r="AF650" s="118">
        <v>0</v>
      </c>
      <c r="AG650" s="90">
        <f t="shared" si="129"/>
        <v>2</v>
      </c>
      <c r="AH650" s="91">
        <f t="shared" si="130"/>
        <v>82075.428571428565</v>
      </c>
      <c r="AI650" s="91" t="e">
        <f t="shared" si="132"/>
        <v>#VALUE!</v>
      </c>
      <c r="AJ650" s="91" t="e">
        <f t="shared" si="132"/>
        <v>#VALUE!</v>
      </c>
      <c r="AK650" s="91" t="e">
        <f t="shared" si="132"/>
        <v>#VALUE!</v>
      </c>
      <c r="AL650" s="91">
        <f t="shared" si="132"/>
        <v>1.6399026679291524</v>
      </c>
      <c r="AM650" s="91">
        <f t="shared" si="132"/>
        <v>1</v>
      </c>
      <c r="AN650" s="91" t="e">
        <f t="shared" si="132"/>
        <v>#VALUE!</v>
      </c>
      <c r="AO650" s="91">
        <f t="shared" si="122"/>
        <v>216671.14285714284</v>
      </c>
      <c r="AP650" s="91" t="e">
        <f t="shared" si="123"/>
        <v>#VALUE!</v>
      </c>
      <c r="AQ650" s="91" t="e">
        <f t="shared" si="124"/>
        <v>#VALUE!</v>
      </c>
      <c r="AR650" s="91" t="e">
        <f t="shared" si="125"/>
        <v>#VALUE!</v>
      </c>
      <c r="AS650" s="91">
        <f t="shared" si="126"/>
        <v>0.62119815546667834</v>
      </c>
      <c r="AT650" s="91">
        <f t="shared" si="127"/>
        <v>0.37880184453332172</v>
      </c>
      <c r="AU650" s="91" t="e">
        <f t="shared" si="128"/>
        <v>#VALUE!</v>
      </c>
    </row>
    <row r="651" spans="1:47" x14ac:dyDescent="0.3">
      <c r="A651" s="90">
        <v>331</v>
      </c>
      <c r="B651" s="91" t="s">
        <v>4268</v>
      </c>
      <c r="C651" s="91"/>
      <c r="D651" s="91"/>
      <c r="E651" s="91">
        <v>7.734</v>
      </c>
      <c r="F651" s="91"/>
      <c r="G651" s="91"/>
      <c r="H651" s="91"/>
      <c r="I651" s="91"/>
      <c r="J651" s="91"/>
      <c r="K651" s="91"/>
      <c r="L651" s="91"/>
      <c r="M651" s="91"/>
      <c r="N651" s="91"/>
      <c r="O651" s="91"/>
      <c r="P651" s="91" t="s">
        <v>87</v>
      </c>
      <c r="Q651" s="91" t="s">
        <v>87</v>
      </c>
      <c r="R651" s="91">
        <v>1051.5</v>
      </c>
      <c r="S651" s="91"/>
      <c r="T651" s="92">
        <v>142079.42857142858</v>
      </c>
      <c r="U651" s="92" t="s">
        <v>87</v>
      </c>
      <c r="V651" s="92">
        <v>545.42857142857144</v>
      </c>
      <c r="W651" s="92" t="s">
        <v>87</v>
      </c>
      <c r="X651" s="92">
        <v>1279.1428571428571</v>
      </c>
      <c r="Y651" s="92">
        <v>616.85714285714289</v>
      </c>
      <c r="Z651" s="90">
        <f t="shared" si="131"/>
        <v>5</v>
      </c>
      <c r="AA651" s="118">
        <v>1</v>
      </c>
      <c r="AB651" s="118">
        <v>0</v>
      </c>
      <c r="AC651" s="118">
        <v>0.5</v>
      </c>
      <c r="AD651" s="118">
        <v>0</v>
      </c>
      <c r="AE651" s="118">
        <v>0.33333333333333331</v>
      </c>
      <c r="AF651" s="118">
        <v>0.25</v>
      </c>
      <c r="AG651" s="90">
        <f t="shared" si="129"/>
        <v>4</v>
      </c>
      <c r="AH651" s="91">
        <f t="shared" si="130"/>
        <v>545.42857142857144</v>
      </c>
      <c r="AI651" s="91">
        <f t="shared" si="132"/>
        <v>260.4913567312729</v>
      </c>
      <c r="AJ651" s="91" t="e">
        <f t="shared" si="132"/>
        <v>#VALUE!</v>
      </c>
      <c r="AK651" s="91">
        <f t="shared" si="132"/>
        <v>1</v>
      </c>
      <c r="AL651" s="91" t="e">
        <f t="shared" si="132"/>
        <v>#VALUE!</v>
      </c>
      <c r="AM651" s="91">
        <f t="shared" si="132"/>
        <v>2.3452069146149817</v>
      </c>
      <c r="AN651" s="91">
        <f t="shared" si="132"/>
        <v>1.1309586170770036</v>
      </c>
      <c r="AO651" s="91">
        <f t="shared" si="122"/>
        <v>144520.85714285716</v>
      </c>
      <c r="AP651" s="91">
        <f t="shared" si="123"/>
        <v>0.98310673891855449</v>
      </c>
      <c r="AQ651" s="91" t="e">
        <f t="shared" si="124"/>
        <v>#VALUE!</v>
      </c>
      <c r="AR651" s="91">
        <f t="shared" si="125"/>
        <v>3.7740474434733097E-3</v>
      </c>
      <c r="AS651" s="91" t="e">
        <f t="shared" si="126"/>
        <v>#VALUE!</v>
      </c>
      <c r="AT651" s="91">
        <f t="shared" si="127"/>
        <v>8.8509221605185991E-3</v>
      </c>
      <c r="AU651" s="91">
        <f t="shared" si="128"/>
        <v>4.2682914774535754E-3</v>
      </c>
    </row>
    <row r="652" spans="1:47" x14ac:dyDescent="0.3">
      <c r="A652" s="90">
        <v>332</v>
      </c>
      <c r="B652" s="91" t="s">
        <v>4269</v>
      </c>
      <c r="C652" s="91"/>
      <c r="D652" s="91"/>
      <c r="E652" s="91">
        <v>7.7610000000000001</v>
      </c>
      <c r="F652" s="91"/>
      <c r="G652" s="91"/>
      <c r="H652" s="91"/>
      <c r="I652" s="91"/>
      <c r="J652" s="91"/>
      <c r="K652" s="91"/>
      <c r="L652" s="91"/>
      <c r="M652" s="91"/>
      <c r="N652" s="91"/>
      <c r="O652" s="91"/>
      <c r="P652" s="91" t="s">
        <v>87</v>
      </c>
      <c r="Q652" s="91">
        <v>209924.28571428574</v>
      </c>
      <c r="R652" s="91">
        <v>114739</v>
      </c>
      <c r="S652" s="91"/>
      <c r="T652" s="92" t="s">
        <v>87</v>
      </c>
      <c r="U652" s="92" t="s">
        <v>87</v>
      </c>
      <c r="V652" s="92" t="s">
        <v>87</v>
      </c>
      <c r="W652" s="92">
        <v>203713.42857142858</v>
      </c>
      <c r="X652" s="92">
        <v>57668.857142857145</v>
      </c>
      <c r="Y652" s="92" t="s">
        <v>87</v>
      </c>
      <c r="Z652" s="90">
        <f t="shared" si="131"/>
        <v>4</v>
      </c>
      <c r="AA652" s="118" t="e">
        <v>#DIV/0!</v>
      </c>
      <c r="AB652" s="118" t="e">
        <v>#DIV/0!</v>
      </c>
      <c r="AC652" s="118" t="e">
        <v>#DIV/0!</v>
      </c>
      <c r="AD652" s="118">
        <v>1</v>
      </c>
      <c r="AE652" s="118">
        <v>0.5</v>
      </c>
      <c r="AF652" s="118">
        <v>0</v>
      </c>
      <c r="AG652" s="90">
        <f t="shared" si="129"/>
        <v>2</v>
      </c>
      <c r="AH652" s="91">
        <f t="shared" si="130"/>
        <v>57668.857142857145</v>
      </c>
      <c r="AI652" s="91" t="e">
        <f t="shared" si="132"/>
        <v>#VALUE!</v>
      </c>
      <c r="AJ652" s="91" t="e">
        <f t="shared" si="132"/>
        <v>#VALUE!</v>
      </c>
      <c r="AK652" s="91" t="e">
        <f t="shared" si="132"/>
        <v>#VALUE!</v>
      </c>
      <c r="AL652" s="91">
        <f t="shared" si="132"/>
        <v>3.5324686262949552</v>
      </c>
      <c r="AM652" s="91">
        <f t="shared" si="132"/>
        <v>1</v>
      </c>
      <c r="AN652" s="91" t="e">
        <f t="shared" si="132"/>
        <v>#VALUE!</v>
      </c>
      <c r="AO652" s="91">
        <f t="shared" si="122"/>
        <v>261382.28571428574</v>
      </c>
      <c r="AP652" s="91" t="e">
        <f t="shared" si="123"/>
        <v>#VALUE!</v>
      </c>
      <c r="AQ652" s="91" t="e">
        <f t="shared" si="124"/>
        <v>#VALUE!</v>
      </c>
      <c r="AR652" s="91" t="e">
        <f t="shared" si="125"/>
        <v>#VALUE!</v>
      </c>
      <c r="AS652" s="91">
        <f t="shared" si="126"/>
        <v>0.77936968075222057</v>
      </c>
      <c r="AT652" s="91">
        <f t="shared" si="127"/>
        <v>0.22063031924777937</v>
      </c>
      <c r="AU652" s="91" t="e">
        <f t="shared" si="128"/>
        <v>#VALUE!</v>
      </c>
    </row>
    <row r="653" spans="1:47" x14ac:dyDescent="0.3">
      <c r="A653" s="90">
        <v>333</v>
      </c>
      <c r="B653" s="91" t="s">
        <v>4270</v>
      </c>
      <c r="C653" s="91"/>
      <c r="D653" s="91"/>
      <c r="E653" s="91">
        <v>7.8090000000000002</v>
      </c>
      <c r="F653" s="91"/>
      <c r="G653" s="91"/>
      <c r="H653" s="91"/>
      <c r="I653" s="91"/>
      <c r="J653" s="91"/>
      <c r="K653" s="91"/>
      <c r="L653" s="91"/>
      <c r="M653" s="91"/>
      <c r="N653" s="91"/>
      <c r="O653" s="91"/>
      <c r="P653" s="91" t="s">
        <v>87</v>
      </c>
      <c r="Q653" s="91" t="s">
        <v>87</v>
      </c>
      <c r="R653" s="91"/>
      <c r="S653" s="91"/>
      <c r="T653" s="92">
        <v>104806.85714285714</v>
      </c>
      <c r="U653" s="92"/>
      <c r="V653" s="92"/>
      <c r="W653" s="92">
        <v>34889.428571428572</v>
      </c>
      <c r="X653" s="92">
        <v>41164.571428571428</v>
      </c>
      <c r="Y653" s="92"/>
      <c r="Z653" s="90">
        <f t="shared" si="131"/>
        <v>3</v>
      </c>
      <c r="AA653" s="118">
        <v>1</v>
      </c>
      <c r="AB653" s="118">
        <v>0</v>
      </c>
      <c r="AC653" s="118">
        <v>0</v>
      </c>
      <c r="AD653" s="118">
        <v>0.5</v>
      </c>
      <c r="AE653" s="118">
        <v>0.33333333333333331</v>
      </c>
      <c r="AF653" s="118">
        <v>0</v>
      </c>
      <c r="AG653" s="90">
        <f t="shared" si="129"/>
        <v>3</v>
      </c>
      <c r="AH653" s="91">
        <f t="shared" si="130"/>
        <v>34889.428571428572</v>
      </c>
      <c r="AI653" s="91">
        <f t="shared" si="132"/>
        <v>3.0039717311015206</v>
      </c>
      <c r="AJ653" s="91">
        <f t="shared" si="132"/>
        <v>0</v>
      </c>
      <c r="AK653" s="91">
        <f t="shared" si="132"/>
        <v>0</v>
      </c>
      <c r="AL653" s="91">
        <f t="shared" si="132"/>
        <v>1</v>
      </c>
      <c r="AM653" s="91">
        <f t="shared" si="132"/>
        <v>1.1798580003767003</v>
      </c>
      <c r="AN653" s="91">
        <f t="shared" si="132"/>
        <v>0</v>
      </c>
      <c r="AO653" s="91">
        <f t="shared" si="122"/>
        <v>180860.85714285713</v>
      </c>
      <c r="AP653" s="91">
        <f t="shared" si="123"/>
        <v>0.57948888885378347</v>
      </c>
      <c r="AQ653" s="91">
        <f t="shared" si="124"/>
        <v>0</v>
      </c>
      <c r="AR653" s="91">
        <f t="shared" si="125"/>
        <v>0</v>
      </c>
      <c r="AS653" s="91">
        <f t="shared" si="126"/>
        <v>0.19290757061861291</v>
      </c>
      <c r="AT653" s="91">
        <f t="shared" si="127"/>
        <v>0.2276035405276037</v>
      </c>
      <c r="AU653" s="91">
        <f t="shared" si="128"/>
        <v>0</v>
      </c>
    </row>
    <row r="654" spans="1:47" x14ac:dyDescent="0.3">
      <c r="A654" s="90">
        <v>334</v>
      </c>
      <c r="B654" s="91" t="s">
        <v>4271</v>
      </c>
      <c r="C654" s="91"/>
      <c r="D654" s="91"/>
      <c r="E654" s="91">
        <v>7.8140000000000001</v>
      </c>
      <c r="F654" s="91"/>
      <c r="G654" s="91"/>
      <c r="H654" s="91"/>
      <c r="I654" s="91"/>
      <c r="J654" s="91"/>
      <c r="K654" s="91"/>
      <c r="L654" s="91"/>
      <c r="M654" s="91"/>
      <c r="N654" s="91"/>
      <c r="O654" s="91"/>
      <c r="P654" s="91" t="s">
        <v>87</v>
      </c>
      <c r="Q654" s="91">
        <v>4538</v>
      </c>
      <c r="R654" s="91"/>
      <c r="S654" s="91"/>
      <c r="T654" s="92">
        <v>14029.142857142859</v>
      </c>
      <c r="U654" s="92"/>
      <c r="V654" s="92"/>
      <c r="W654" s="92" t="s">
        <v>87</v>
      </c>
      <c r="X654" s="92" t="s">
        <v>87</v>
      </c>
      <c r="Y654" s="92" t="s">
        <v>87</v>
      </c>
      <c r="Z654" s="90">
        <f t="shared" si="131"/>
        <v>2</v>
      </c>
      <c r="AA654" s="118">
        <v>1</v>
      </c>
      <c r="AB654" s="118">
        <v>0</v>
      </c>
      <c r="AC654" s="118">
        <v>0</v>
      </c>
      <c r="AD654" s="118">
        <v>0</v>
      </c>
      <c r="AE654" s="118">
        <v>0</v>
      </c>
      <c r="AF654" s="118">
        <v>0</v>
      </c>
      <c r="AG654" s="90">
        <f t="shared" si="129"/>
        <v>1</v>
      </c>
      <c r="AH654" s="91">
        <f t="shared" si="130"/>
        <v>14029.142857142859</v>
      </c>
      <c r="AI654" s="91">
        <f t="shared" si="132"/>
        <v>1</v>
      </c>
      <c r="AJ654" s="91">
        <f t="shared" si="132"/>
        <v>0</v>
      </c>
      <c r="AK654" s="91">
        <f t="shared" si="132"/>
        <v>0</v>
      </c>
      <c r="AL654" s="91" t="e">
        <f t="shared" si="132"/>
        <v>#VALUE!</v>
      </c>
      <c r="AM654" s="91" t="e">
        <f t="shared" si="132"/>
        <v>#VALUE!</v>
      </c>
      <c r="AN654" s="91" t="e">
        <f t="shared" si="132"/>
        <v>#VALUE!</v>
      </c>
      <c r="AO654" s="91">
        <f t="shared" si="122"/>
        <v>14029.142857142859</v>
      </c>
      <c r="AP654" s="91">
        <f t="shared" si="123"/>
        <v>1</v>
      </c>
      <c r="AQ654" s="91">
        <f t="shared" si="124"/>
        <v>0</v>
      </c>
      <c r="AR654" s="91">
        <f t="shared" si="125"/>
        <v>0</v>
      </c>
      <c r="AS654" s="91" t="e">
        <f t="shared" si="126"/>
        <v>#VALUE!</v>
      </c>
      <c r="AT654" s="91" t="e">
        <f t="shared" si="127"/>
        <v>#VALUE!</v>
      </c>
      <c r="AU654" s="91" t="e">
        <f t="shared" si="128"/>
        <v>#VALUE!</v>
      </c>
    </row>
    <row r="655" spans="1:47" x14ac:dyDescent="0.3">
      <c r="A655" s="90">
        <v>335</v>
      </c>
      <c r="B655" s="91" t="s">
        <v>4272</v>
      </c>
      <c r="C655" s="91"/>
      <c r="D655" s="91"/>
      <c r="E655" s="91">
        <v>7.819</v>
      </c>
      <c r="F655" s="91"/>
      <c r="G655" s="91"/>
      <c r="H655" s="91"/>
      <c r="I655" s="91"/>
      <c r="J655" s="91"/>
      <c r="K655" s="91"/>
      <c r="L655" s="91"/>
      <c r="M655" s="91"/>
      <c r="N655" s="91"/>
      <c r="O655" s="91"/>
      <c r="P655" s="91" t="s">
        <v>87</v>
      </c>
      <c r="Q655" s="91">
        <v>9781565.7142857146</v>
      </c>
      <c r="R655" s="91">
        <v>185990</v>
      </c>
      <c r="S655" s="91"/>
      <c r="T655" s="92">
        <v>129464.85714285714</v>
      </c>
      <c r="U655" s="92" t="s">
        <v>87</v>
      </c>
      <c r="V655" s="92" t="s">
        <v>87</v>
      </c>
      <c r="W655" s="92">
        <v>400924.28571428574</v>
      </c>
      <c r="X655" s="92">
        <v>4685762</v>
      </c>
      <c r="Y655" s="92">
        <v>580170.57142857148</v>
      </c>
      <c r="Z655" s="90">
        <f t="shared" si="131"/>
        <v>6</v>
      </c>
      <c r="AA655" s="118">
        <v>1</v>
      </c>
      <c r="AB655" s="118">
        <v>0</v>
      </c>
      <c r="AC655" s="118">
        <v>0</v>
      </c>
      <c r="AD655" s="118">
        <v>0.5</v>
      </c>
      <c r="AE655" s="118">
        <v>0.33333333333333331</v>
      </c>
      <c r="AF655" s="118">
        <v>0.25</v>
      </c>
      <c r="AG655" s="90">
        <f t="shared" si="129"/>
        <v>4</v>
      </c>
      <c r="AH655" s="91">
        <f t="shared" si="130"/>
        <v>129464.85714285714</v>
      </c>
      <c r="AI655" s="91">
        <f t="shared" si="132"/>
        <v>1</v>
      </c>
      <c r="AJ655" s="91" t="e">
        <f t="shared" si="132"/>
        <v>#VALUE!</v>
      </c>
      <c r="AK655" s="91" t="e">
        <f t="shared" si="132"/>
        <v>#VALUE!</v>
      </c>
      <c r="AL655" s="91">
        <f t="shared" si="132"/>
        <v>3.0967808142088202</v>
      </c>
      <c r="AM655" s="91">
        <f t="shared" si="132"/>
        <v>36.193312250207995</v>
      </c>
      <c r="AN655" s="91">
        <f t="shared" si="132"/>
        <v>4.4812977377203307</v>
      </c>
      <c r="AO655" s="91">
        <f t="shared" si="122"/>
        <v>5796321.7142857146</v>
      </c>
      <c r="AP655" s="91">
        <f t="shared" si="123"/>
        <v>2.2335692103455165E-2</v>
      </c>
      <c r="AQ655" s="91" t="e">
        <f t="shared" si="124"/>
        <v>#VALUE!</v>
      </c>
      <c r="AR655" s="91" t="e">
        <f t="shared" si="125"/>
        <v>#VALUE!</v>
      </c>
      <c r="AS655" s="91">
        <f t="shared" si="126"/>
        <v>6.9168742778055403E-2</v>
      </c>
      <c r="AT655" s="91">
        <f t="shared" si="127"/>
        <v>0.80840267862485793</v>
      </c>
      <c r="AU655" s="91">
        <f t="shared" si="128"/>
        <v>0.10009288649363149</v>
      </c>
    </row>
    <row r="656" spans="1:47" x14ac:dyDescent="0.3">
      <c r="A656" s="90">
        <v>336</v>
      </c>
      <c r="B656" s="91" t="s">
        <v>4273</v>
      </c>
      <c r="C656" s="91"/>
      <c r="D656" s="91"/>
      <c r="E656" s="91">
        <v>7.8259999999999996</v>
      </c>
      <c r="F656" s="91"/>
      <c r="G656" s="91"/>
      <c r="H656" s="91"/>
      <c r="I656" s="91"/>
      <c r="J656" s="91"/>
      <c r="K656" s="91"/>
      <c r="L656" s="91"/>
      <c r="M656" s="91"/>
      <c r="N656" s="91"/>
      <c r="O656" s="91"/>
      <c r="P656" s="91" t="s">
        <v>87</v>
      </c>
      <c r="Q656" s="91">
        <v>69942.857142857145</v>
      </c>
      <c r="R656" s="91">
        <v>17274</v>
      </c>
      <c r="S656" s="91"/>
      <c r="T656" s="92">
        <v>4344</v>
      </c>
      <c r="U656" s="92" t="s">
        <v>87</v>
      </c>
      <c r="V656" s="92">
        <v>1176</v>
      </c>
      <c r="W656" s="92">
        <v>42655.428571428572</v>
      </c>
      <c r="X656" s="92">
        <v>113663.71428571429</v>
      </c>
      <c r="Y656" s="92" t="s">
        <v>87</v>
      </c>
      <c r="Z656" s="90">
        <f t="shared" si="131"/>
        <v>6</v>
      </c>
      <c r="AA656" s="118">
        <v>1</v>
      </c>
      <c r="AB656" s="118">
        <v>0</v>
      </c>
      <c r="AC656" s="118">
        <v>0.5</v>
      </c>
      <c r="AD656" s="118">
        <v>0.33333333333333331</v>
      </c>
      <c r="AE656" s="118">
        <v>0.25</v>
      </c>
      <c r="AF656" s="118">
        <v>0</v>
      </c>
      <c r="AG656" s="90">
        <f t="shared" si="129"/>
        <v>4</v>
      </c>
      <c r="AH656" s="91">
        <f t="shared" si="130"/>
        <v>1176</v>
      </c>
      <c r="AI656" s="91">
        <f t="shared" si="132"/>
        <v>3.693877551020408</v>
      </c>
      <c r="AJ656" s="91" t="e">
        <f t="shared" si="132"/>
        <v>#VALUE!</v>
      </c>
      <c r="AK656" s="91">
        <f t="shared" si="132"/>
        <v>1</v>
      </c>
      <c r="AL656" s="91">
        <f t="shared" si="132"/>
        <v>36.271622934888242</v>
      </c>
      <c r="AM656" s="91">
        <f t="shared" si="132"/>
        <v>96.652818270165213</v>
      </c>
      <c r="AN656" s="91" t="e">
        <f t="shared" si="132"/>
        <v>#VALUE!</v>
      </c>
      <c r="AO656" s="91">
        <f t="shared" si="122"/>
        <v>161839.14285714287</v>
      </c>
      <c r="AP656" s="91">
        <f t="shared" si="123"/>
        <v>2.6841466923947409E-2</v>
      </c>
      <c r="AQ656" s="91" t="e">
        <f t="shared" si="124"/>
        <v>#VALUE!</v>
      </c>
      <c r="AR656" s="91">
        <f t="shared" si="125"/>
        <v>7.266474471123884E-3</v>
      </c>
      <c r="AS656" s="91">
        <f t="shared" si="126"/>
        <v>0.26356682208259702</v>
      </c>
      <c r="AT656" s="91">
        <f t="shared" si="127"/>
        <v>0.7023252365223317</v>
      </c>
      <c r="AU656" s="91" t="e">
        <f t="shared" si="128"/>
        <v>#VALUE!</v>
      </c>
    </row>
    <row r="657" spans="1:47" x14ac:dyDescent="0.3">
      <c r="A657" s="90">
        <v>337</v>
      </c>
      <c r="B657" s="91" t="s">
        <v>4274</v>
      </c>
      <c r="C657" s="91"/>
      <c r="D657" s="91"/>
      <c r="E657" s="91">
        <v>7.8280000000000003</v>
      </c>
      <c r="F657" s="91"/>
      <c r="G657" s="91"/>
      <c r="H657" s="91"/>
      <c r="I657" s="91"/>
      <c r="J657" s="91"/>
      <c r="K657" s="91"/>
      <c r="L657" s="91"/>
      <c r="M657" s="91"/>
      <c r="N657" s="91"/>
      <c r="O657" s="91"/>
      <c r="P657" s="91" t="s">
        <v>87</v>
      </c>
      <c r="Q657" s="91">
        <v>234032.85714285716</v>
      </c>
      <c r="R657" s="91" t="s">
        <v>87</v>
      </c>
      <c r="S657" s="91"/>
      <c r="T657" s="92" t="s">
        <v>87</v>
      </c>
      <c r="U657" s="92" t="s">
        <v>87</v>
      </c>
      <c r="V657" s="92" t="s">
        <v>87</v>
      </c>
      <c r="W657" s="92">
        <v>95857.428571428565</v>
      </c>
      <c r="X657" s="92" t="s">
        <v>87</v>
      </c>
      <c r="Y657" s="92" t="s">
        <v>87</v>
      </c>
      <c r="Z657" s="90">
        <f t="shared" si="131"/>
        <v>2</v>
      </c>
      <c r="AA657" s="118" t="e">
        <v>#DIV/0!</v>
      </c>
      <c r="AB657" s="118" t="e">
        <v>#DIV/0!</v>
      </c>
      <c r="AC657" s="118" t="e">
        <v>#DIV/0!</v>
      </c>
      <c r="AD657" s="118">
        <v>1</v>
      </c>
      <c r="AE657" s="118">
        <v>0</v>
      </c>
      <c r="AF657" s="118">
        <v>0</v>
      </c>
      <c r="AG657" s="90">
        <f t="shared" si="129"/>
        <v>1</v>
      </c>
      <c r="AH657" s="91">
        <f t="shared" si="130"/>
        <v>95857.428571428565</v>
      </c>
      <c r="AI657" s="91" t="e">
        <f t="shared" si="132"/>
        <v>#VALUE!</v>
      </c>
      <c r="AJ657" s="91" t="e">
        <f t="shared" si="132"/>
        <v>#VALUE!</v>
      </c>
      <c r="AK657" s="91" t="e">
        <f t="shared" si="132"/>
        <v>#VALUE!</v>
      </c>
      <c r="AL657" s="91">
        <f t="shared" si="132"/>
        <v>1</v>
      </c>
      <c r="AM657" s="91" t="e">
        <f t="shared" si="132"/>
        <v>#VALUE!</v>
      </c>
      <c r="AN657" s="91" t="e">
        <f t="shared" si="132"/>
        <v>#VALUE!</v>
      </c>
      <c r="AO657" s="91">
        <f t="shared" si="122"/>
        <v>95857.428571428565</v>
      </c>
      <c r="AP657" s="91" t="e">
        <f t="shared" si="123"/>
        <v>#VALUE!</v>
      </c>
      <c r="AQ657" s="91" t="e">
        <f t="shared" si="124"/>
        <v>#VALUE!</v>
      </c>
      <c r="AR657" s="91" t="e">
        <f t="shared" si="125"/>
        <v>#VALUE!</v>
      </c>
      <c r="AS657" s="91">
        <f t="shared" si="126"/>
        <v>1</v>
      </c>
      <c r="AT657" s="91" t="e">
        <f t="shared" si="127"/>
        <v>#VALUE!</v>
      </c>
      <c r="AU657" s="91" t="e">
        <f t="shared" si="128"/>
        <v>#VALUE!</v>
      </c>
    </row>
    <row r="658" spans="1:47" x14ac:dyDescent="0.3">
      <c r="A658" s="90">
        <v>338</v>
      </c>
      <c r="B658" s="91" t="s">
        <v>4275</v>
      </c>
      <c r="C658" s="91"/>
      <c r="D658" s="91"/>
      <c r="E658" s="91">
        <v>7.8330000000000002</v>
      </c>
      <c r="F658" s="91"/>
      <c r="G658" s="91"/>
      <c r="H658" s="91"/>
      <c r="I658" s="91"/>
      <c r="J658" s="91"/>
      <c r="K658" s="91"/>
      <c r="L658" s="91"/>
      <c r="M658" s="91"/>
      <c r="N658" s="91"/>
      <c r="O658" s="91"/>
      <c r="P658" s="91" t="s">
        <v>87</v>
      </c>
      <c r="Q658" s="91">
        <v>804564.2857142858</v>
      </c>
      <c r="R658" s="91" t="s">
        <v>87</v>
      </c>
      <c r="S658" s="91"/>
      <c r="T658" s="92">
        <v>65444.285714285717</v>
      </c>
      <c r="U658" s="92" t="s">
        <v>87</v>
      </c>
      <c r="V658" s="92" t="s">
        <v>87</v>
      </c>
      <c r="W658" s="92">
        <v>317277.71428571426</v>
      </c>
      <c r="X658" s="92" t="s">
        <v>87</v>
      </c>
      <c r="Y658" s="92" t="s">
        <v>87</v>
      </c>
      <c r="Z658" s="90">
        <f t="shared" si="131"/>
        <v>3</v>
      </c>
      <c r="AA658" s="118">
        <v>1</v>
      </c>
      <c r="AB658" s="118">
        <v>0</v>
      </c>
      <c r="AC658" s="118">
        <v>0</v>
      </c>
      <c r="AD658" s="118">
        <v>0.5</v>
      </c>
      <c r="AE658" s="118">
        <v>0</v>
      </c>
      <c r="AF658" s="118">
        <v>0</v>
      </c>
      <c r="AG658" s="90">
        <f t="shared" si="129"/>
        <v>2</v>
      </c>
      <c r="AH658" s="91">
        <f t="shared" si="130"/>
        <v>65444.285714285717</v>
      </c>
      <c r="AI658" s="91">
        <f t="shared" si="132"/>
        <v>1</v>
      </c>
      <c r="AJ658" s="91" t="e">
        <f t="shared" si="132"/>
        <v>#VALUE!</v>
      </c>
      <c r="AK658" s="91" t="e">
        <f t="shared" si="132"/>
        <v>#VALUE!</v>
      </c>
      <c r="AL658" s="91">
        <f t="shared" si="132"/>
        <v>4.8480583266027804</v>
      </c>
      <c r="AM658" s="91" t="e">
        <f t="shared" si="132"/>
        <v>#VALUE!</v>
      </c>
      <c r="AN658" s="91" t="e">
        <f t="shared" si="132"/>
        <v>#VALUE!</v>
      </c>
      <c r="AO658" s="91">
        <f t="shared" si="122"/>
        <v>382722</v>
      </c>
      <c r="AP658" s="91">
        <f t="shared" si="123"/>
        <v>0.17099692652705023</v>
      </c>
      <c r="AQ658" s="91" t="e">
        <f t="shared" si="124"/>
        <v>#VALUE!</v>
      </c>
      <c r="AR658" s="91" t="e">
        <f t="shared" si="125"/>
        <v>#VALUE!</v>
      </c>
      <c r="AS658" s="91">
        <f t="shared" si="126"/>
        <v>0.82900307347294977</v>
      </c>
      <c r="AT658" s="91" t="e">
        <f t="shared" si="127"/>
        <v>#VALUE!</v>
      </c>
      <c r="AU658" s="91" t="e">
        <f t="shared" si="128"/>
        <v>#VALUE!</v>
      </c>
    </row>
    <row r="659" spans="1:47" x14ac:dyDescent="0.3">
      <c r="A659" s="90">
        <v>339</v>
      </c>
      <c r="B659" s="91" t="s">
        <v>4276</v>
      </c>
      <c r="C659" s="91"/>
      <c r="D659" s="91"/>
      <c r="E659" s="91">
        <v>7.8390000000000004</v>
      </c>
      <c r="F659" s="91"/>
      <c r="G659" s="91"/>
      <c r="H659" s="91"/>
      <c r="I659" s="91"/>
      <c r="J659" s="91"/>
      <c r="K659" s="91"/>
      <c r="L659" s="91"/>
      <c r="M659" s="91"/>
      <c r="N659" s="91"/>
      <c r="O659" s="91"/>
      <c r="P659" s="91" t="s">
        <v>87</v>
      </c>
      <c r="Q659" s="91">
        <v>151230</v>
      </c>
      <c r="R659" s="91" t="s">
        <v>87</v>
      </c>
      <c r="S659" s="91"/>
      <c r="T659" s="92">
        <v>3313.4285714285716</v>
      </c>
      <c r="U659" s="92" t="s">
        <v>87</v>
      </c>
      <c r="V659" s="92">
        <v>2284.5714285714284</v>
      </c>
      <c r="W659" s="92">
        <v>34259.428571428572</v>
      </c>
      <c r="X659" s="92" t="s">
        <v>87</v>
      </c>
      <c r="Y659" s="92" t="s">
        <v>87</v>
      </c>
      <c r="Z659" s="90">
        <f t="shared" si="131"/>
        <v>4</v>
      </c>
      <c r="AA659" s="118">
        <v>1</v>
      </c>
      <c r="AB659" s="118">
        <v>0</v>
      </c>
      <c r="AC659" s="118">
        <v>0.5</v>
      </c>
      <c r="AD659" s="118">
        <v>0.33333333333333331</v>
      </c>
      <c r="AE659" s="118">
        <v>0</v>
      </c>
      <c r="AF659" s="118">
        <v>0</v>
      </c>
      <c r="AG659" s="90">
        <f t="shared" si="129"/>
        <v>3</v>
      </c>
      <c r="AH659" s="91">
        <f t="shared" si="130"/>
        <v>2284.5714285714284</v>
      </c>
      <c r="AI659" s="91">
        <f t="shared" si="132"/>
        <v>1.4503501750875438</v>
      </c>
      <c r="AJ659" s="91" t="e">
        <f t="shared" si="132"/>
        <v>#VALUE!</v>
      </c>
      <c r="AK659" s="91">
        <f t="shared" si="132"/>
        <v>1</v>
      </c>
      <c r="AL659" s="91">
        <f t="shared" si="132"/>
        <v>14.995997998999501</v>
      </c>
      <c r="AM659" s="91" t="e">
        <f t="shared" si="132"/>
        <v>#VALUE!</v>
      </c>
      <c r="AN659" s="91" t="e">
        <f t="shared" si="132"/>
        <v>#VALUE!</v>
      </c>
      <c r="AO659" s="91">
        <f t="shared" si="122"/>
        <v>39857.428571428572</v>
      </c>
      <c r="AP659" s="91">
        <f t="shared" si="123"/>
        <v>8.3132020558992409E-2</v>
      </c>
      <c r="AQ659" s="91" t="e">
        <f t="shared" si="124"/>
        <v>#VALUE!</v>
      </c>
      <c r="AR659" s="91">
        <f t="shared" si="125"/>
        <v>5.7318585529852827E-2</v>
      </c>
      <c r="AS659" s="91">
        <f t="shared" si="126"/>
        <v>0.85954939391115481</v>
      </c>
      <c r="AT659" s="91" t="e">
        <f t="shared" si="127"/>
        <v>#VALUE!</v>
      </c>
      <c r="AU659" s="91" t="e">
        <f t="shared" si="128"/>
        <v>#VALUE!</v>
      </c>
    </row>
    <row r="660" spans="1:47" x14ac:dyDescent="0.3">
      <c r="A660" s="90">
        <v>340</v>
      </c>
      <c r="B660" s="91" t="s">
        <v>4277</v>
      </c>
      <c r="C660" s="91"/>
      <c r="D660" s="91"/>
      <c r="E660" s="91">
        <v>7.8419999999999996</v>
      </c>
      <c r="F660" s="91"/>
      <c r="G660" s="91"/>
      <c r="H660" s="91"/>
      <c r="I660" s="91"/>
      <c r="J660" s="91"/>
      <c r="K660" s="91"/>
      <c r="L660" s="91"/>
      <c r="M660" s="91"/>
      <c r="N660" s="91"/>
      <c r="O660" s="91"/>
      <c r="P660" s="91" t="s">
        <v>87</v>
      </c>
      <c r="Q660" s="91" t="s">
        <v>87</v>
      </c>
      <c r="R660" s="91" t="s">
        <v>87</v>
      </c>
      <c r="S660" s="91"/>
      <c r="T660" s="92">
        <v>1176803</v>
      </c>
      <c r="U660" s="92" t="s">
        <v>87</v>
      </c>
      <c r="V660" s="92" t="s">
        <v>87</v>
      </c>
      <c r="W660" s="92">
        <v>2937380.4285714286</v>
      </c>
      <c r="X660" s="92">
        <v>1569198.7142857143</v>
      </c>
      <c r="Y660" s="92" t="s">
        <v>87</v>
      </c>
      <c r="Z660" s="90">
        <f t="shared" si="131"/>
        <v>3</v>
      </c>
      <c r="AA660" s="118">
        <v>1</v>
      </c>
      <c r="AB660" s="118">
        <v>0</v>
      </c>
      <c r="AC660" s="118">
        <v>0</v>
      </c>
      <c r="AD660" s="118">
        <v>0.5</v>
      </c>
      <c r="AE660" s="118">
        <v>0.33333333333333331</v>
      </c>
      <c r="AF660" s="118">
        <v>0</v>
      </c>
      <c r="AG660" s="90">
        <f t="shared" si="129"/>
        <v>3</v>
      </c>
      <c r="AH660" s="91">
        <f t="shared" si="130"/>
        <v>1176803</v>
      </c>
      <c r="AI660" s="91">
        <f t="shared" si="132"/>
        <v>1</v>
      </c>
      <c r="AJ660" s="91" t="e">
        <f t="shared" si="132"/>
        <v>#VALUE!</v>
      </c>
      <c r="AK660" s="91" t="e">
        <f t="shared" si="132"/>
        <v>#VALUE!</v>
      </c>
      <c r="AL660" s="91">
        <f t="shared" si="132"/>
        <v>2.4960681002439906</v>
      </c>
      <c r="AM660" s="91">
        <f t="shared" si="132"/>
        <v>1.333442143065334</v>
      </c>
      <c r="AN660" s="91" t="e">
        <f t="shared" si="132"/>
        <v>#VALUE!</v>
      </c>
      <c r="AO660" s="91">
        <f t="shared" si="122"/>
        <v>5683382.1428571427</v>
      </c>
      <c r="AP660" s="91">
        <f t="shared" si="123"/>
        <v>0.20706033316429415</v>
      </c>
      <c r="AQ660" s="91" t="e">
        <f t="shared" si="124"/>
        <v>#VALUE!</v>
      </c>
      <c r="AR660" s="91" t="e">
        <f t="shared" si="125"/>
        <v>#VALUE!</v>
      </c>
      <c r="AS660" s="91">
        <f t="shared" si="126"/>
        <v>0.51683669243728747</v>
      </c>
      <c r="AT660" s="91">
        <f t="shared" si="127"/>
        <v>0.27610297439841847</v>
      </c>
      <c r="AU660" s="91" t="e">
        <f t="shared" si="128"/>
        <v>#VALUE!</v>
      </c>
    </row>
    <row r="661" spans="1:47" x14ac:dyDescent="0.3">
      <c r="A661" s="90">
        <v>341</v>
      </c>
      <c r="B661" s="91" t="s">
        <v>4278</v>
      </c>
      <c r="C661" s="91"/>
      <c r="D661" s="91"/>
      <c r="E661" s="91">
        <v>7.851</v>
      </c>
      <c r="F661" s="91"/>
      <c r="G661" s="91"/>
      <c r="H661" s="91"/>
      <c r="I661" s="91"/>
      <c r="J661" s="91"/>
      <c r="K661" s="91"/>
      <c r="L661" s="91"/>
      <c r="M661" s="91"/>
      <c r="N661" s="91"/>
      <c r="O661" s="91"/>
      <c r="P661" s="91" t="s">
        <v>87</v>
      </c>
      <c r="Q661" s="91">
        <v>419879.85714285716</v>
      </c>
      <c r="R661" s="91" t="s">
        <v>87</v>
      </c>
      <c r="S661" s="91"/>
      <c r="T661" s="92" t="s">
        <v>87</v>
      </c>
      <c r="U661" s="92" t="s">
        <v>87</v>
      </c>
      <c r="V661" s="92"/>
      <c r="W661" s="92">
        <v>141062.14285714287</v>
      </c>
      <c r="X661" s="92" t="s">
        <v>87</v>
      </c>
      <c r="Y661" s="92" t="s">
        <v>87</v>
      </c>
      <c r="Z661" s="90">
        <f t="shared" si="131"/>
        <v>2</v>
      </c>
      <c r="AA661" s="118" t="e">
        <v>#DIV/0!</v>
      </c>
      <c r="AB661" s="118" t="e">
        <v>#DIV/0!</v>
      </c>
      <c r="AC661" s="118" t="e">
        <v>#DIV/0!</v>
      </c>
      <c r="AD661" s="118">
        <v>1</v>
      </c>
      <c r="AE661" s="118">
        <v>0</v>
      </c>
      <c r="AF661" s="118">
        <v>0</v>
      </c>
      <c r="AG661" s="90">
        <f t="shared" si="129"/>
        <v>1</v>
      </c>
      <c r="AH661" s="91">
        <f t="shared" si="130"/>
        <v>141062.14285714287</v>
      </c>
      <c r="AI661" s="91" t="e">
        <f t="shared" si="132"/>
        <v>#VALUE!</v>
      </c>
      <c r="AJ661" s="91" t="e">
        <f t="shared" si="132"/>
        <v>#VALUE!</v>
      </c>
      <c r="AK661" s="91">
        <f t="shared" si="132"/>
        <v>0</v>
      </c>
      <c r="AL661" s="91">
        <f t="shared" si="132"/>
        <v>1</v>
      </c>
      <c r="AM661" s="91" t="e">
        <f t="shared" si="132"/>
        <v>#VALUE!</v>
      </c>
      <c r="AN661" s="91" t="e">
        <f t="shared" si="132"/>
        <v>#VALUE!</v>
      </c>
      <c r="AO661" s="91">
        <f t="shared" si="122"/>
        <v>141062.14285714287</v>
      </c>
      <c r="AP661" s="91" t="e">
        <f t="shared" si="123"/>
        <v>#VALUE!</v>
      </c>
      <c r="AQ661" s="91" t="e">
        <f t="shared" si="124"/>
        <v>#VALUE!</v>
      </c>
      <c r="AR661" s="91">
        <f t="shared" si="125"/>
        <v>0</v>
      </c>
      <c r="AS661" s="91">
        <f t="shared" si="126"/>
        <v>1</v>
      </c>
      <c r="AT661" s="91" t="e">
        <f t="shared" si="127"/>
        <v>#VALUE!</v>
      </c>
      <c r="AU661" s="91" t="e">
        <f t="shared" si="128"/>
        <v>#VALUE!</v>
      </c>
    </row>
    <row r="662" spans="1:47" x14ac:dyDescent="0.3">
      <c r="A662" s="90">
        <v>342</v>
      </c>
      <c r="B662" s="91" t="s">
        <v>4279</v>
      </c>
      <c r="C662" s="91"/>
      <c r="D662" s="91"/>
      <c r="E662" s="91">
        <v>7.8650000000000002</v>
      </c>
      <c r="F662" s="91"/>
      <c r="G662" s="91"/>
      <c r="H662" s="91"/>
      <c r="I662" s="91"/>
      <c r="J662" s="91"/>
      <c r="K662" s="91"/>
      <c r="L662" s="91"/>
      <c r="M662" s="91"/>
      <c r="N662" s="91"/>
      <c r="O662" s="91"/>
      <c r="P662" s="91" t="s">
        <v>87</v>
      </c>
      <c r="Q662" s="91" t="s">
        <v>87</v>
      </c>
      <c r="R662" s="91" t="s">
        <v>87</v>
      </c>
      <c r="S662" s="91"/>
      <c r="T662" s="92">
        <v>48148813.714285716</v>
      </c>
      <c r="U662" s="92" t="s">
        <v>87</v>
      </c>
      <c r="V662" s="92" t="s">
        <v>87</v>
      </c>
      <c r="W662" s="92" t="s">
        <v>87</v>
      </c>
      <c r="X662" s="92" t="s">
        <v>87</v>
      </c>
      <c r="Y662" s="92">
        <v>24342</v>
      </c>
      <c r="Z662" s="90">
        <f t="shared" si="131"/>
        <v>2</v>
      </c>
      <c r="AA662" s="118">
        <v>1</v>
      </c>
      <c r="AB662" s="118">
        <v>0</v>
      </c>
      <c r="AC662" s="118">
        <v>0</v>
      </c>
      <c r="AD662" s="118">
        <v>0</v>
      </c>
      <c r="AE662" s="118">
        <v>0</v>
      </c>
      <c r="AF662" s="118">
        <v>0.5</v>
      </c>
      <c r="AG662" s="90">
        <f t="shared" si="129"/>
        <v>2</v>
      </c>
      <c r="AH662" s="91">
        <f t="shared" si="130"/>
        <v>24342</v>
      </c>
      <c r="AI662" s="91">
        <f t="shared" si="132"/>
        <v>1978.0138737279483</v>
      </c>
      <c r="AJ662" s="91" t="e">
        <f t="shared" si="132"/>
        <v>#VALUE!</v>
      </c>
      <c r="AK662" s="91" t="e">
        <f t="shared" si="132"/>
        <v>#VALUE!</v>
      </c>
      <c r="AL662" s="91" t="e">
        <f t="shared" si="132"/>
        <v>#VALUE!</v>
      </c>
      <c r="AM662" s="91" t="e">
        <f t="shared" si="132"/>
        <v>#VALUE!</v>
      </c>
      <c r="AN662" s="91">
        <f t="shared" si="132"/>
        <v>1</v>
      </c>
      <c r="AO662" s="91">
        <f t="shared" si="122"/>
        <v>48173155.714285716</v>
      </c>
      <c r="AP662" s="91">
        <f t="shared" si="123"/>
        <v>0.99949469783245315</v>
      </c>
      <c r="AQ662" s="91" t="e">
        <f t="shared" si="124"/>
        <v>#VALUE!</v>
      </c>
      <c r="AR662" s="91" t="e">
        <f t="shared" si="125"/>
        <v>#VALUE!</v>
      </c>
      <c r="AS662" s="91" t="e">
        <f t="shared" si="126"/>
        <v>#VALUE!</v>
      </c>
      <c r="AT662" s="91" t="e">
        <f t="shared" si="127"/>
        <v>#VALUE!</v>
      </c>
      <c r="AU662" s="91">
        <f t="shared" si="128"/>
        <v>5.0530216754683969E-4</v>
      </c>
    </row>
    <row r="663" spans="1:47" x14ac:dyDescent="0.3">
      <c r="A663" s="90">
        <v>343</v>
      </c>
      <c r="B663" s="91" t="s">
        <v>4280</v>
      </c>
      <c r="C663" s="91"/>
      <c r="D663" s="91"/>
      <c r="E663" s="91">
        <v>7.867</v>
      </c>
      <c r="F663" s="91"/>
      <c r="G663" s="91"/>
      <c r="H663" s="91"/>
      <c r="I663" s="91"/>
      <c r="J663" s="91"/>
      <c r="K663" s="91"/>
      <c r="L663" s="91"/>
      <c r="M663" s="91"/>
      <c r="N663" s="91"/>
      <c r="O663" s="91"/>
      <c r="P663" s="91" t="s">
        <v>87</v>
      </c>
      <c r="Q663" s="91">
        <v>418502.85714285716</v>
      </c>
      <c r="R663" s="91" t="s">
        <v>87</v>
      </c>
      <c r="S663" s="91"/>
      <c r="T663" s="92" t="s">
        <v>87</v>
      </c>
      <c r="U663" s="92" t="s">
        <v>87</v>
      </c>
      <c r="V663" s="92" t="s">
        <v>87</v>
      </c>
      <c r="W663" s="92">
        <v>216906</v>
      </c>
      <c r="X663" s="92">
        <v>9284</v>
      </c>
      <c r="Y663" s="92" t="s">
        <v>87</v>
      </c>
      <c r="Z663" s="90">
        <f t="shared" si="131"/>
        <v>3</v>
      </c>
      <c r="AA663" s="118" t="e">
        <v>#DIV/0!</v>
      </c>
      <c r="AB663" s="118" t="e">
        <v>#DIV/0!</v>
      </c>
      <c r="AC663" s="118" t="e">
        <v>#DIV/0!</v>
      </c>
      <c r="AD663" s="118">
        <v>1</v>
      </c>
      <c r="AE663" s="118">
        <v>0.5</v>
      </c>
      <c r="AF663" s="118">
        <v>0</v>
      </c>
      <c r="AG663" s="90">
        <f t="shared" si="129"/>
        <v>2</v>
      </c>
      <c r="AH663" s="91">
        <f t="shared" si="130"/>
        <v>9284</v>
      </c>
      <c r="AI663" s="91" t="e">
        <f t="shared" si="132"/>
        <v>#VALUE!</v>
      </c>
      <c r="AJ663" s="91" t="e">
        <f t="shared" si="132"/>
        <v>#VALUE!</v>
      </c>
      <c r="AK663" s="91" t="e">
        <f t="shared" si="132"/>
        <v>#VALUE!</v>
      </c>
      <c r="AL663" s="91">
        <f t="shared" si="132"/>
        <v>23.363420939250322</v>
      </c>
      <c r="AM663" s="91">
        <f t="shared" si="132"/>
        <v>1</v>
      </c>
      <c r="AN663" s="91" t="e">
        <f t="shared" si="132"/>
        <v>#VALUE!</v>
      </c>
      <c r="AO663" s="91">
        <f t="shared" si="122"/>
        <v>226190</v>
      </c>
      <c r="AP663" s="91" t="e">
        <f t="shared" si="123"/>
        <v>#VALUE!</v>
      </c>
      <c r="AQ663" s="91" t="e">
        <f t="shared" si="124"/>
        <v>#VALUE!</v>
      </c>
      <c r="AR663" s="91" t="e">
        <f t="shared" si="125"/>
        <v>#VALUE!</v>
      </c>
      <c r="AS663" s="91">
        <f t="shared" si="126"/>
        <v>0.95895486095760196</v>
      </c>
      <c r="AT663" s="91">
        <f t="shared" si="127"/>
        <v>4.1045139042397982E-2</v>
      </c>
      <c r="AU663" s="91" t="e">
        <f t="shared" si="128"/>
        <v>#VALUE!</v>
      </c>
    </row>
    <row r="664" spans="1:47" x14ac:dyDescent="0.3">
      <c r="A664" s="90">
        <v>344</v>
      </c>
      <c r="B664" s="91" t="s">
        <v>4281</v>
      </c>
      <c r="C664" s="91"/>
      <c r="D664" s="91"/>
      <c r="E664" s="91">
        <v>7.8789999999999996</v>
      </c>
      <c r="F664" s="91"/>
      <c r="G664" s="91"/>
      <c r="H664" s="91"/>
      <c r="I664" s="91"/>
      <c r="J664" s="91"/>
      <c r="K664" s="91"/>
      <c r="L664" s="91"/>
      <c r="M664" s="91"/>
      <c r="N664" s="91"/>
      <c r="O664" s="91"/>
      <c r="P664" s="91" t="s">
        <v>87</v>
      </c>
      <c r="Q664" s="91" t="s">
        <v>87</v>
      </c>
      <c r="R664" s="91"/>
      <c r="S664" s="91"/>
      <c r="T664" s="92">
        <v>126051.71428571429</v>
      </c>
      <c r="U664" s="92"/>
      <c r="V664" s="92"/>
      <c r="W664" s="92">
        <v>47086</v>
      </c>
      <c r="X664" s="92">
        <v>20260.857142857145</v>
      </c>
      <c r="Y664" s="92"/>
      <c r="Z664" s="90">
        <f t="shared" si="131"/>
        <v>3</v>
      </c>
      <c r="AA664" s="118">
        <v>1</v>
      </c>
      <c r="AB664" s="118">
        <v>0</v>
      </c>
      <c r="AC664" s="118">
        <v>0</v>
      </c>
      <c r="AD664" s="118">
        <v>0.5</v>
      </c>
      <c r="AE664" s="118">
        <v>0.33333333333333331</v>
      </c>
      <c r="AF664" s="118">
        <v>0</v>
      </c>
      <c r="AG664" s="90">
        <f t="shared" si="129"/>
        <v>3</v>
      </c>
      <c r="AH664" s="91">
        <f t="shared" si="130"/>
        <v>20260.857142857145</v>
      </c>
      <c r="AI664" s="91">
        <f t="shared" si="132"/>
        <v>6.2214403564931668</v>
      </c>
      <c r="AJ664" s="91">
        <f t="shared" si="132"/>
        <v>0</v>
      </c>
      <c r="AK664" s="91">
        <f t="shared" si="132"/>
        <v>0</v>
      </c>
      <c r="AL664" s="91">
        <f t="shared" si="132"/>
        <v>2.3239885493492025</v>
      </c>
      <c r="AM664" s="91">
        <f t="shared" si="132"/>
        <v>1</v>
      </c>
      <c r="AN664" s="91">
        <f t="shared" si="132"/>
        <v>0</v>
      </c>
      <c r="AO664" s="91">
        <f t="shared" si="122"/>
        <v>193398.57142857142</v>
      </c>
      <c r="AP664" s="91">
        <f t="shared" si="123"/>
        <v>0.65177169280316749</v>
      </c>
      <c r="AQ664" s="91">
        <f t="shared" si="124"/>
        <v>0</v>
      </c>
      <c r="AR664" s="91">
        <f t="shared" si="125"/>
        <v>0</v>
      </c>
      <c r="AS664" s="91">
        <f t="shared" si="126"/>
        <v>0.24346612103797488</v>
      </c>
      <c r="AT664" s="91">
        <f t="shared" si="127"/>
        <v>0.10476218615885774</v>
      </c>
      <c r="AU664" s="91">
        <f t="shared" si="128"/>
        <v>0</v>
      </c>
    </row>
    <row r="665" spans="1:47" x14ac:dyDescent="0.3">
      <c r="A665" s="90">
        <v>345</v>
      </c>
      <c r="B665" s="91" t="s">
        <v>4282</v>
      </c>
      <c r="C665" s="91"/>
      <c r="D665" s="91"/>
      <c r="E665" s="91">
        <v>7.9009999999999998</v>
      </c>
      <c r="F665" s="91"/>
      <c r="G665" s="91"/>
      <c r="H665" s="91"/>
      <c r="I665" s="91"/>
      <c r="J665" s="91"/>
      <c r="K665" s="91"/>
      <c r="L665" s="91"/>
      <c r="M665" s="91"/>
      <c r="N665" s="91"/>
      <c r="O665" s="91"/>
      <c r="P665" s="91" t="s">
        <v>87</v>
      </c>
      <c r="Q665" s="91">
        <v>489201.42857142858</v>
      </c>
      <c r="R665" s="91">
        <v>3489</v>
      </c>
      <c r="S665" s="91"/>
      <c r="T665" s="92" t="s">
        <v>87</v>
      </c>
      <c r="U665" s="92" t="s">
        <v>87</v>
      </c>
      <c r="V665" s="92" t="s">
        <v>87</v>
      </c>
      <c r="W665" s="92">
        <v>137576.85714285713</v>
      </c>
      <c r="X665" s="92" t="s">
        <v>87</v>
      </c>
      <c r="Y665" s="92" t="s">
        <v>87</v>
      </c>
      <c r="Z665" s="90">
        <f t="shared" si="131"/>
        <v>3</v>
      </c>
      <c r="AA665" s="118" t="e">
        <v>#DIV/0!</v>
      </c>
      <c r="AB665" s="118" t="e">
        <v>#DIV/0!</v>
      </c>
      <c r="AC665" s="118" t="e">
        <v>#DIV/0!</v>
      </c>
      <c r="AD665" s="118">
        <v>1</v>
      </c>
      <c r="AE665" s="118">
        <v>0</v>
      </c>
      <c r="AF665" s="118">
        <v>0</v>
      </c>
      <c r="AG665" s="90">
        <f t="shared" si="129"/>
        <v>1</v>
      </c>
      <c r="AH665" s="91">
        <f t="shared" si="130"/>
        <v>137576.85714285713</v>
      </c>
      <c r="AI665" s="91" t="e">
        <f t="shared" si="132"/>
        <v>#VALUE!</v>
      </c>
      <c r="AJ665" s="91" t="e">
        <f t="shared" si="132"/>
        <v>#VALUE!</v>
      </c>
      <c r="AK665" s="91" t="e">
        <f t="shared" si="132"/>
        <v>#VALUE!</v>
      </c>
      <c r="AL665" s="91">
        <f t="shared" si="132"/>
        <v>1</v>
      </c>
      <c r="AM665" s="91" t="e">
        <f t="shared" si="132"/>
        <v>#VALUE!</v>
      </c>
      <c r="AN665" s="91" t="e">
        <f t="shared" si="132"/>
        <v>#VALUE!</v>
      </c>
      <c r="AO665" s="91">
        <f t="shared" si="122"/>
        <v>137576.85714285713</v>
      </c>
      <c r="AP665" s="91" t="e">
        <f t="shared" si="123"/>
        <v>#VALUE!</v>
      </c>
      <c r="AQ665" s="91" t="e">
        <f t="shared" si="124"/>
        <v>#VALUE!</v>
      </c>
      <c r="AR665" s="91" t="e">
        <f t="shared" si="125"/>
        <v>#VALUE!</v>
      </c>
      <c r="AS665" s="91">
        <f t="shared" si="126"/>
        <v>1</v>
      </c>
      <c r="AT665" s="91" t="e">
        <f t="shared" si="127"/>
        <v>#VALUE!</v>
      </c>
      <c r="AU665" s="91" t="e">
        <f t="shared" si="128"/>
        <v>#VALUE!</v>
      </c>
    </row>
    <row r="666" spans="1:47" x14ac:dyDescent="0.3">
      <c r="A666" s="90">
        <v>346</v>
      </c>
      <c r="B666" s="91" t="s">
        <v>4283</v>
      </c>
      <c r="C666" s="91"/>
      <c r="D666" s="91"/>
      <c r="E666" s="91">
        <v>7.9039999999999999</v>
      </c>
      <c r="F666" s="91"/>
      <c r="G666" s="91"/>
      <c r="H666" s="91"/>
      <c r="I666" s="91"/>
      <c r="J666" s="91"/>
      <c r="K666" s="91"/>
      <c r="L666" s="91"/>
      <c r="M666" s="91"/>
      <c r="N666" s="91"/>
      <c r="O666" s="91"/>
      <c r="P666" s="91" t="s">
        <v>87</v>
      </c>
      <c r="Q666" s="91">
        <v>266335.42857142858</v>
      </c>
      <c r="R666" s="91">
        <v>10091.5</v>
      </c>
      <c r="S666" s="91"/>
      <c r="T666" s="92" t="s">
        <v>87</v>
      </c>
      <c r="U666" s="92" t="s">
        <v>87</v>
      </c>
      <c r="V666" s="92" t="s">
        <v>87</v>
      </c>
      <c r="W666" s="92">
        <v>92919.71428571429</v>
      </c>
      <c r="X666" s="92">
        <v>170162.85714285713</v>
      </c>
      <c r="Y666" s="92">
        <v>3915.1428571428569</v>
      </c>
      <c r="Z666" s="90">
        <f t="shared" si="131"/>
        <v>5</v>
      </c>
      <c r="AA666" s="118" t="e">
        <v>#DIV/0!</v>
      </c>
      <c r="AB666" s="118" t="e">
        <v>#DIV/0!</v>
      </c>
      <c r="AC666" s="118" t="e">
        <v>#DIV/0!</v>
      </c>
      <c r="AD666" s="118">
        <v>1</v>
      </c>
      <c r="AE666" s="118">
        <v>0.5</v>
      </c>
      <c r="AF666" s="118">
        <v>0.33333333333333331</v>
      </c>
      <c r="AG666" s="90">
        <f t="shared" si="129"/>
        <v>3</v>
      </c>
      <c r="AH666" s="91">
        <f t="shared" si="130"/>
        <v>3915.1428571428569</v>
      </c>
      <c r="AI666" s="91" t="e">
        <f t="shared" si="132"/>
        <v>#VALUE!</v>
      </c>
      <c r="AJ666" s="91" t="e">
        <f t="shared" si="132"/>
        <v>#VALUE!</v>
      </c>
      <c r="AK666" s="91" t="e">
        <f t="shared" si="132"/>
        <v>#VALUE!</v>
      </c>
      <c r="AL666" s="91">
        <f t="shared" si="132"/>
        <v>23.733416040283153</v>
      </c>
      <c r="AM666" s="91">
        <f t="shared" si="132"/>
        <v>43.46274538422243</v>
      </c>
      <c r="AN666" s="91">
        <f t="shared" si="132"/>
        <v>1</v>
      </c>
      <c r="AO666" s="91">
        <f t="shared" si="122"/>
        <v>266997.71428571426</v>
      </c>
      <c r="AP666" s="91" t="e">
        <f t="shared" si="123"/>
        <v>#VALUE!</v>
      </c>
      <c r="AQ666" s="91" t="e">
        <f t="shared" si="124"/>
        <v>#VALUE!</v>
      </c>
      <c r="AR666" s="91" t="e">
        <f t="shared" si="125"/>
        <v>#VALUE!</v>
      </c>
      <c r="AS666" s="91">
        <f t="shared" si="126"/>
        <v>0.34801689046027151</v>
      </c>
      <c r="AT666" s="91">
        <f t="shared" si="127"/>
        <v>0.63731952761500366</v>
      </c>
      <c r="AU666" s="91">
        <f t="shared" si="128"/>
        <v>1.4663581924724878E-2</v>
      </c>
    </row>
    <row r="667" spans="1:47" x14ac:dyDescent="0.3">
      <c r="A667" s="90">
        <v>347</v>
      </c>
      <c r="B667" s="91" t="s">
        <v>4284</v>
      </c>
      <c r="C667" s="91"/>
      <c r="D667" s="91"/>
      <c r="E667" s="91">
        <v>7.9050000000000002</v>
      </c>
      <c r="F667" s="91"/>
      <c r="G667" s="91"/>
      <c r="H667" s="91"/>
      <c r="I667" s="91"/>
      <c r="J667" s="91"/>
      <c r="K667" s="91"/>
      <c r="L667" s="91"/>
      <c r="M667" s="91"/>
      <c r="N667" s="91"/>
      <c r="O667" s="91"/>
      <c r="P667" s="91" t="s">
        <v>87</v>
      </c>
      <c r="Q667" s="91">
        <v>1312551.0714285716</v>
      </c>
      <c r="R667" s="91">
        <v>628054</v>
      </c>
      <c r="S667" s="91"/>
      <c r="T667" s="92" t="s">
        <v>87</v>
      </c>
      <c r="U667" s="92" t="s">
        <v>87</v>
      </c>
      <c r="V667" s="92"/>
      <c r="W667" s="92">
        <v>2463471.6428571427</v>
      </c>
      <c r="X667" s="92">
        <v>2575825.9285714286</v>
      </c>
      <c r="Y667" s="92"/>
      <c r="Z667" s="90">
        <f t="shared" si="131"/>
        <v>4</v>
      </c>
      <c r="AA667" s="118" t="e">
        <v>#DIV/0!</v>
      </c>
      <c r="AB667" s="118" t="e">
        <v>#DIV/0!</v>
      </c>
      <c r="AC667" s="118" t="e">
        <v>#DIV/0!</v>
      </c>
      <c r="AD667" s="118">
        <v>1</v>
      </c>
      <c r="AE667" s="118">
        <v>0.5</v>
      </c>
      <c r="AF667" s="118">
        <v>0</v>
      </c>
      <c r="AG667" s="90">
        <f t="shared" si="129"/>
        <v>2</v>
      </c>
      <c r="AH667" s="91">
        <f t="shared" si="130"/>
        <v>2463471.6428571427</v>
      </c>
      <c r="AI667" s="91" t="e">
        <f t="shared" si="132"/>
        <v>#VALUE!</v>
      </c>
      <c r="AJ667" s="91" t="e">
        <f t="shared" si="132"/>
        <v>#VALUE!</v>
      </c>
      <c r="AK667" s="91">
        <f t="shared" si="132"/>
        <v>0</v>
      </c>
      <c r="AL667" s="91">
        <f t="shared" si="132"/>
        <v>1</v>
      </c>
      <c r="AM667" s="91">
        <f t="shared" si="132"/>
        <v>1.0456081100182575</v>
      </c>
      <c r="AN667" s="91">
        <f t="shared" si="132"/>
        <v>0</v>
      </c>
      <c r="AO667" s="91">
        <f t="shared" si="122"/>
        <v>5039297.5714285709</v>
      </c>
      <c r="AP667" s="91" t="e">
        <f t="shared" si="123"/>
        <v>#VALUE!</v>
      </c>
      <c r="AQ667" s="91" t="e">
        <f t="shared" si="124"/>
        <v>#VALUE!</v>
      </c>
      <c r="AR667" s="91">
        <f t="shared" si="125"/>
        <v>0</v>
      </c>
      <c r="AS667" s="91">
        <f t="shared" si="126"/>
        <v>0.48885218781767292</v>
      </c>
      <c r="AT667" s="91">
        <f t="shared" si="127"/>
        <v>0.51114781218232719</v>
      </c>
      <c r="AU667" s="91">
        <f t="shared" si="128"/>
        <v>0</v>
      </c>
    </row>
    <row r="668" spans="1:47" x14ac:dyDescent="0.3">
      <c r="A668" s="90">
        <v>348</v>
      </c>
      <c r="B668" s="91" t="s">
        <v>4285</v>
      </c>
      <c r="C668" s="91"/>
      <c r="D668" s="91"/>
      <c r="E668" s="91">
        <v>7.915</v>
      </c>
      <c r="F668" s="91"/>
      <c r="G668" s="91"/>
      <c r="H668" s="91"/>
      <c r="I668" s="91"/>
      <c r="J668" s="91"/>
      <c r="K668" s="91"/>
      <c r="L668" s="91"/>
      <c r="M668" s="91"/>
      <c r="N668" s="91"/>
      <c r="O668" s="91"/>
      <c r="P668" s="91" t="s">
        <v>87</v>
      </c>
      <c r="Q668" s="91">
        <v>60574.285714285717</v>
      </c>
      <c r="R668" s="91">
        <v>6395</v>
      </c>
      <c r="S668" s="91"/>
      <c r="T668" s="92">
        <v>9446.8571428571431</v>
      </c>
      <c r="U668" s="92" t="s">
        <v>87</v>
      </c>
      <c r="V668" s="92">
        <v>1410.2857142857142</v>
      </c>
      <c r="W668" s="92">
        <v>76759.142857142855</v>
      </c>
      <c r="X668" s="92" t="s">
        <v>87</v>
      </c>
      <c r="Y668" s="92">
        <v>2512.8571428571427</v>
      </c>
      <c r="Z668" s="90">
        <f t="shared" si="131"/>
        <v>6</v>
      </c>
      <c r="AA668" s="118">
        <v>1</v>
      </c>
      <c r="AB668" s="118">
        <v>0</v>
      </c>
      <c r="AC668" s="118">
        <v>0.5</v>
      </c>
      <c r="AD668" s="118">
        <v>0.33333333333333331</v>
      </c>
      <c r="AE668" s="118">
        <v>0</v>
      </c>
      <c r="AF668" s="118">
        <v>0.25</v>
      </c>
      <c r="AG668" s="90">
        <f t="shared" si="129"/>
        <v>4</v>
      </c>
      <c r="AH668" s="91">
        <f t="shared" si="130"/>
        <v>1410.2857142857142</v>
      </c>
      <c r="AI668" s="91">
        <f t="shared" si="132"/>
        <v>6.6985413290113458</v>
      </c>
      <c r="AJ668" s="91" t="e">
        <f t="shared" si="132"/>
        <v>#VALUE!</v>
      </c>
      <c r="AK668" s="91">
        <f t="shared" si="132"/>
        <v>1</v>
      </c>
      <c r="AL668" s="91">
        <f t="shared" si="132"/>
        <v>54.428079416531602</v>
      </c>
      <c r="AM668" s="91" t="e">
        <f t="shared" si="132"/>
        <v>#VALUE!</v>
      </c>
      <c r="AN668" s="91">
        <f t="shared" si="132"/>
        <v>1.7818071312803889</v>
      </c>
      <c r="AO668" s="91">
        <f t="shared" si="122"/>
        <v>90129.142857142855</v>
      </c>
      <c r="AP668" s="91">
        <f t="shared" si="123"/>
        <v>0.10481467861988512</v>
      </c>
      <c r="AQ668" s="91" t="e">
        <f t="shared" si="124"/>
        <v>#VALUE!</v>
      </c>
      <c r="AR668" s="91">
        <f t="shared" si="125"/>
        <v>1.5647388509186816E-2</v>
      </c>
      <c r="AS668" s="91">
        <f t="shared" si="126"/>
        <v>0.85165730443934418</v>
      </c>
      <c r="AT668" s="91" t="e">
        <f t="shared" si="127"/>
        <v>#VALUE!</v>
      </c>
      <c r="AU668" s="91">
        <f t="shared" si="128"/>
        <v>2.7880628431583884E-2</v>
      </c>
    </row>
    <row r="669" spans="1:47" x14ac:dyDescent="0.3">
      <c r="A669" s="90">
        <v>349</v>
      </c>
      <c r="B669" s="91" t="s">
        <v>4286</v>
      </c>
      <c r="C669" s="91"/>
      <c r="D669" s="91"/>
      <c r="E669" s="91">
        <v>7.931</v>
      </c>
      <c r="F669" s="91"/>
      <c r="G669" s="91"/>
      <c r="H669" s="91"/>
      <c r="I669" s="91"/>
      <c r="J669" s="91"/>
      <c r="K669" s="91"/>
      <c r="L669" s="91"/>
      <c r="M669" s="91"/>
      <c r="N669" s="91"/>
      <c r="O669" s="91"/>
      <c r="P669" s="91" t="s">
        <v>87</v>
      </c>
      <c r="Q669" s="91" t="s">
        <v>87</v>
      </c>
      <c r="R669" s="91">
        <v>5404.5</v>
      </c>
      <c r="S669" s="91"/>
      <c r="T669" s="92">
        <v>292841</v>
      </c>
      <c r="U669" s="92" t="s">
        <v>87</v>
      </c>
      <c r="V669" s="92" t="s">
        <v>87</v>
      </c>
      <c r="W669" s="92">
        <v>11778.142857142857</v>
      </c>
      <c r="X669" s="92">
        <v>7414.4285714285706</v>
      </c>
      <c r="Y669" s="92" t="s">
        <v>87</v>
      </c>
      <c r="Z669" s="90">
        <f t="shared" si="131"/>
        <v>4</v>
      </c>
      <c r="AA669" s="118">
        <v>1</v>
      </c>
      <c r="AB669" s="118">
        <v>0</v>
      </c>
      <c r="AC669" s="118">
        <v>0</v>
      </c>
      <c r="AD669" s="118">
        <v>0.5</v>
      </c>
      <c r="AE669" s="118">
        <v>0.33333333333333331</v>
      </c>
      <c r="AF669" s="118">
        <v>0</v>
      </c>
      <c r="AG669" s="90">
        <f t="shared" si="129"/>
        <v>3</v>
      </c>
      <c r="AH669" s="91">
        <f t="shared" si="130"/>
        <v>7414.4285714285706</v>
      </c>
      <c r="AI669" s="91">
        <f t="shared" si="132"/>
        <v>39.496098341072432</v>
      </c>
      <c r="AJ669" s="91" t="e">
        <f t="shared" si="132"/>
        <v>#VALUE!</v>
      </c>
      <c r="AK669" s="91" t="e">
        <f t="shared" si="132"/>
        <v>#VALUE!</v>
      </c>
      <c r="AL669" s="91">
        <f t="shared" si="132"/>
        <v>1.5885435733415543</v>
      </c>
      <c r="AM669" s="91">
        <f t="shared" si="132"/>
        <v>1</v>
      </c>
      <c r="AN669" s="91" t="e">
        <f t="shared" si="132"/>
        <v>#VALUE!</v>
      </c>
      <c r="AO669" s="91">
        <f t="shared" si="122"/>
        <v>312033.57142857142</v>
      </c>
      <c r="AP669" s="91">
        <f t="shared" si="123"/>
        <v>0.93849196629483556</v>
      </c>
      <c r="AQ669" s="91" t="e">
        <f t="shared" si="124"/>
        <v>#VALUE!</v>
      </c>
      <c r="AR669" s="91" t="e">
        <f t="shared" si="125"/>
        <v>#VALUE!</v>
      </c>
      <c r="AS669" s="91">
        <f t="shared" si="126"/>
        <v>3.7746396335559131E-2</v>
      </c>
      <c r="AT669" s="91">
        <f t="shared" si="127"/>
        <v>2.3761637369605376E-2</v>
      </c>
      <c r="AU669" s="91" t="e">
        <f t="shared" si="128"/>
        <v>#VALUE!</v>
      </c>
    </row>
    <row r="670" spans="1:47" x14ac:dyDescent="0.3">
      <c r="A670" s="90">
        <v>350</v>
      </c>
      <c r="B670" s="91" t="s">
        <v>4287</v>
      </c>
      <c r="C670" s="91"/>
      <c r="D670" s="91"/>
      <c r="E670" s="91">
        <v>7.9359999999999999</v>
      </c>
      <c r="F670" s="91"/>
      <c r="G670" s="91"/>
      <c r="H670" s="91"/>
      <c r="I670" s="91"/>
      <c r="J670" s="91"/>
      <c r="K670" s="91"/>
      <c r="L670" s="91"/>
      <c r="M670" s="91"/>
      <c r="N670" s="91"/>
      <c r="O670" s="91"/>
      <c r="P670" s="91" t="s">
        <v>87</v>
      </c>
      <c r="Q670" s="91" t="s">
        <v>87</v>
      </c>
      <c r="R670" s="91"/>
      <c r="S670" s="91"/>
      <c r="T670" s="92">
        <v>70238.571428571435</v>
      </c>
      <c r="U670" s="92"/>
      <c r="V670" s="92"/>
      <c r="W670" s="92"/>
      <c r="X670" s="92">
        <v>20260.857142857145</v>
      </c>
      <c r="Y670" s="92"/>
      <c r="Z670" s="90">
        <f t="shared" si="131"/>
        <v>2</v>
      </c>
      <c r="AA670" s="118">
        <v>1</v>
      </c>
      <c r="AB670" s="118">
        <v>0</v>
      </c>
      <c r="AC670" s="118">
        <v>0</v>
      </c>
      <c r="AD670" s="118">
        <v>0</v>
      </c>
      <c r="AE670" s="118">
        <v>0.5</v>
      </c>
      <c r="AF670" s="118">
        <v>0</v>
      </c>
      <c r="AG670" s="90">
        <f t="shared" si="129"/>
        <v>2</v>
      </c>
      <c r="AH670" s="91">
        <f t="shared" si="130"/>
        <v>20260.857142857145</v>
      </c>
      <c r="AI670" s="91">
        <f t="shared" si="132"/>
        <v>3.4667127325032081</v>
      </c>
      <c r="AJ670" s="91">
        <f t="shared" si="132"/>
        <v>0</v>
      </c>
      <c r="AK670" s="91">
        <f t="shared" si="132"/>
        <v>0</v>
      </c>
      <c r="AL670" s="91">
        <f t="shared" si="132"/>
        <v>0</v>
      </c>
      <c r="AM670" s="91">
        <f t="shared" si="132"/>
        <v>1</v>
      </c>
      <c r="AN670" s="91">
        <f t="shared" si="132"/>
        <v>0</v>
      </c>
      <c r="AO670" s="91">
        <f t="shared" si="122"/>
        <v>90499.42857142858</v>
      </c>
      <c r="AP670" s="91">
        <f t="shared" si="123"/>
        <v>0.77612171189715484</v>
      </c>
      <c r="AQ670" s="91">
        <f t="shared" si="124"/>
        <v>0</v>
      </c>
      <c r="AR670" s="91">
        <f t="shared" si="125"/>
        <v>0</v>
      </c>
      <c r="AS670" s="91">
        <f t="shared" si="126"/>
        <v>0</v>
      </c>
      <c r="AT670" s="91">
        <f t="shared" si="127"/>
        <v>0.22387828810284516</v>
      </c>
      <c r="AU670" s="91">
        <f t="shared" si="128"/>
        <v>0</v>
      </c>
    </row>
    <row r="671" spans="1:47" x14ac:dyDescent="0.3">
      <c r="A671" s="90">
        <v>351</v>
      </c>
      <c r="B671" s="91" t="s">
        <v>4288</v>
      </c>
      <c r="C671" s="91"/>
      <c r="D671" s="91"/>
      <c r="E671" s="91">
        <v>7.9560000000000004</v>
      </c>
      <c r="F671" s="91"/>
      <c r="G671" s="91"/>
      <c r="H671" s="91"/>
      <c r="I671" s="91"/>
      <c r="J671" s="91"/>
      <c r="K671" s="91"/>
      <c r="L671" s="91"/>
      <c r="M671" s="91"/>
      <c r="N671" s="91"/>
      <c r="O671" s="91"/>
      <c r="P671" s="91" t="s">
        <v>87</v>
      </c>
      <c r="Q671" s="91">
        <v>251177.14285714287</v>
      </c>
      <c r="R671" s="91">
        <v>1907.5</v>
      </c>
      <c r="S671" s="91"/>
      <c r="T671" s="92" t="s">
        <v>87</v>
      </c>
      <c r="U671" s="92">
        <v>1588.8571428571429</v>
      </c>
      <c r="V671" s="92" t="s">
        <v>87</v>
      </c>
      <c r="W671" s="92">
        <v>97628.571428571435</v>
      </c>
      <c r="X671" s="92">
        <v>4249.7142857142853</v>
      </c>
      <c r="Y671" s="92">
        <v>1627.1428571428571</v>
      </c>
      <c r="Z671" s="90">
        <f t="shared" si="131"/>
        <v>6</v>
      </c>
      <c r="AA671" s="118" t="e">
        <v>#DIV/0!</v>
      </c>
      <c r="AB671" s="118">
        <v>1</v>
      </c>
      <c r="AC671" s="118">
        <v>0</v>
      </c>
      <c r="AD671" s="118">
        <v>0.5</v>
      </c>
      <c r="AE671" s="118">
        <v>0.33333333333333331</v>
      </c>
      <c r="AF671" s="118">
        <v>0.25</v>
      </c>
      <c r="AG671" s="90">
        <f t="shared" si="129"/>
        <v>4</v>
      </c>
      <c r="AH671" s="91">
        <f t="shared" si="130"/>
        <v>1588.8571428571429</v>
      </c>
      <c r="AI671" s="91" t="e">
        <f t="shared" si="132"/>
        <v>#VALUE!</v>
      </c>
      <c r="AJ671" s="91">
        <f t="shared" si="132"/>
        <v>1</v>
      </c>
      <c r="AK671" s="91" t="e">
        <f t="shared" si="132"/>
        <v>#VALUE!</v>
      </c>
      <c r="AL671" s="91">
        <f t="shared" si="132"/>
        <v>61.445783132530124</v>
      </c>
      <c r="AM671" s="91">
        <f t="shared" si="132"/>
        <v>2.6746987951807224</v>
      </c>
      <c r="AN671" s="91">
        <f t="shared" si="132"/>
        <v>1.0240963855421685</v>
      </c>
      <c r="AO671" s="91">
        <f t="shared" si="122"/>
        <v>105094.28571428572</v>
      </c>
      <c r="AP671" s="91" t="e">
        <f t="shared" si="123"/>
        <v>#VALUE!</v>
      </c>
      <c r="AQ671" s="91">
        <f t="shared" si="124"/>
        <v>1.51183970856102E-2</v>
      </c>
      <c r="AR671" s="91" t="e">
        <f t="shared" si="125"/>
        <v>#VALUE!</v>
      </c>
      <c r="AS671" s="91">
        <f t="shared" si="126"/>
        <v>0.9289617486338797</v>
      </c>
      <c r="AT671" s="91">
        <f t="shared" si="127"/>
        <v>4.0437158469945347E-2</v>
      </c>
      <c r="AU671" s="91">
        <f t="shared" si="128"/>
        <v>1.5482695810564662E-2</v>
      </c>
    </row>
    <row r="672" spans="1:47" x14ac:dyDescent="0.3">
      <c r="A672" s="90">
        <v>352</v>
      </c>
      <c r="B672" s="91" t="s">
        <v>4289</v>
      </c>
      <c r="C672" s="91"/>
      <c r="D672" s="91"/>
      <c r="E672" s="91">
        <v>7.9589999999999996</v>
      </c>
      <c r="F672" s="91"/>
      <c r="G672" s="91"/>
      <c r="H672" s="91"/>
      <c r="I672" s="91"/>
      <c r="J672" s="91"/>
      <c r="K672" s="91"/>
      <c r="L672" s="91"/>
      <c r="M672" s="91"/>
      <c r="N672" s="91"/>
      <c r="O672" s="91"/>
      <c r="P672" s="91" t="s">
        <v>87</v>
      </c>
      <c r="Q672" s="91"/>
      <c r="R672" s="91" t="s">
        <v>87</v>
      </c>
      <c r="S672" s="91"/>
      <c r="T672" s="92">
        <v>12797082.285714285</v>
      </c>
      <c r="U672" s="92"/>
      <c r="V672" s="92" t="s">
        <v>87</v>
      </c>
      <c r="W672" s="92">
        <v>144180.28571428574</v>
      </c>
      <c r="X672" s="92" t="s">
        <v>87</v>
      </c>
      <c r="Y672" s="92" t="s">
        <v>87</v>
      </c>
      <c r="Z672" s="90">
        <f t="shared" si="131"/>
        <v>2</v>
      </c>
      <c r="AA672" s="118">
        <v>1</v>
      </c>
      <c r="AB672" s="118">
        <v>0</v>
      </c>
      <c r="AC672" s="118">
        <v>0</v>
      </c>
      <c r="AD672" s="118">
        <v>0.5</v>
      </c>
      <c r="AE672" s="118">
        <v>0</v>
      </c>
      <c r="AF672" s="118">
        <v>0</v>
      </c>
      <c r="AG672" s="90">
        <f t="shared" si="129"/>
        <v>2</v>
      </c>
      <c r="AH672" s="91">
        <f t="shared" si="130"/>
        <v>144180.28571428574</v>
      </c>
      <c r="AI672" s="91">
        <f t="shared" si="132"/>
        <v>88.757503997970773</v>
      </c>
      <c r="AJ672" s="91">
        <f t="shared" si="132"/>
        <v>0</v>
      </c>
      <c r="AK672" s="91" t="e">
        <f t="shared" si="132"/>
        <v>#VALUE!</v>
      </c>
      <c r="AL672" s="91">
        <f t="shared" si="132"/>
        <v>1</v>
      </c>
      <c r="AM672" s="91" t="e">
        <f t="shared" si="132"/>
        <v>#VALUE!</v>
      </c>
      <c r="AN672" s="91" t="e">
        <f t="shared" si="132"/>
        <v>#VALUE!</v>
      </c>
      <c r="AO672" s="91">
        <f t="shared" si="122"/>
        <v>12941262.571428571</v>
      </c>
      <c r="AP672" s="91">
        <f t="shared" si="123"/>
        <v>0.98885887022858165</v>
      </c>
      <c r="AQ672" s="91">
        <f t="shared" si="124"/>
        <v>0</v>
      </c>
      <c r="AR672" s="91" t="e">
        <f t="shared" si="125"/>
        <v>#VALUE!</v>
      </c>
      <c r="AS672" s="91">
        <f t="shared" si="126"/>
        <v>1.114112977141842E-2</v>
      </c>
      <c r="AT672" s="91" t="e">
        <f t="shared" si="127"/>
        <v>#VALUE!</v>
      </c>
      <c r="AU672" s="91" t="e">
        <f t="shared" si="128"/>
        <v>#VALUE!</v>
      </c>
    </row>
    <row r="673" spans="1:47" x14ac:dyDescent="0.3">
      <c r="A673" s="90">
        <v>353</v>
      </c>
      <c r="B673" s="91" t="s">
        <v>4290</v>
      </c>
      <c r="C673" s="91"/>
      <c r="D673" s="91"/>
      <c r="E673" s="91">
        <v>7.9690000000000003</v>
      </c>
      <c r="F673" s="91"/>
      <c r="G673" s="91"/>
      <c r="H673" s="91"/>
      <c r="I673" s="91"/>
      <c r="J673" s="91"/>
      <c r="K673" s="91"/>
      <c r="L673" s="91"/>
      <c r="M673" s="91"/>
      <c r="N673" s="91"/>
      <c r="O673" s="91"/>
      <c r="P673" s="91">
        <v>321</v>
      </c>
      <c r="Q673" s="91">
        <v>12940.785714285717</v>
      </c>
      <c r="R673" s="91"/>
      <c r="S673" s="91"/>
      <c r="T673" s="92">
        <v>635594.78571428568</v>
      </c>
      <c r="U673" s="92"/>
      <c r="V673" s="92" t="s">
        <v>87</v>
      </c>
      <c r="W673" s="92"/>
      <c r="X673" s="92">
        <v>17182.5</v>
      </c>
      <c r="Y673" s="92"/>
      <c r="Z673" s="90">
        <f t="shared" si="131"/>
        <v>3</v>
      </c>
      <c r="AA673" s="118">
        <v>1</v>
      </c>
      <c r="AB673" s="118">
        <v>0</v>
      </c>
      <c r="AC673" s="118">
        <v>0</v>
      </c>
      <c r="AD673" s="118">
        <v>0</v>
      </c>
      <c r="AE673" s="118">
        <v>0.5</v>
      </c>
      <c r="AF673" s="118">
        <v>0</v>
      </c>
      <c r="AG673" s="90">
        <f t="shared" si="129"/>
        <v>2</v>
      </c>
      <c r="AH673" s="91">
        <f t="shared" si="130"/>
        <v>17182.5</v>
      </c>
      <c r="AI673" s="91">
        <f t="shared" si="132"/>
        <v>36.99082122591507</v>
      </c>
      <c r="AJ673" s="91">
        <f t="shared" si="132"/>
        <v>0</v>
      </c>
      <c r="AK673" s="91" t="e">
        <f t="shared" si="132"/>
        <v>#VALUE!</v>
      </c>
      <c r="AL673" s="91">
        <f t="shared" si="132"/>
        <v>0</v>
      </c>
      <c r="AM673" s="91">
        <f t="shared" si="132"/>
        <v>1</v>
      </c>
      <c r="AN673" s="91">
        <f t="shared" si="132"/>
        <v>0</v>
      </c>
      <c r="AO673" s="91">
        <f t="shared" si="122"/>
        <v>652777.28571428568</v>
      </c>
      <c r="AP673" s="91">
        <f t="shared" si="123"/>
        <v>0.97367785249880678</v>
      </c>
      <c r="AQ673" s="91">
        <f t="shared" si="124"/>
        <v>0</v>
      </c>
      <c r="AR673" s="91" t="e">
        <f t="shared" si="125"/>
        <v>#VALUE!</v>
      </c>
      <c r="AS673" s="91">
        <f t="shared" si="126"/>
        <v>0</v>
      </c>
      <c r="AT673" s="91">
        <f t="shared" si="127"/>
        <v>2.6322147501193254E-2</v>
      </c>
      <c r="AU673" s="91">
        <f t="shared" si="128"/>
        <v>0</v>
      </c>
    </row>
    <row r="674" spans="1:47" x14ac:dyDescent="0.3">
      <c r="A674" s="90">
        <v>354</v>
      </c>
      <c r="B674" s="91" t="s">
        <v>4291</v>
      </c>
      <c r="C674" s="91"/>
      <c r="D674" s="91"/>
      <c r="E674" s="91">
        <v>7.9710000000000001</v>
      </c>
      <c r="F674" s="91"/>
      <c r="G674" s="91"/>
      <c r="H674" s="91"/>
      <c r="I674" s="91"/>
      <c r="J674" s="91"/>
      <c r="K674" s="91"/>
      <c r="L674" s="91"/>
      <c r="M674" s="91"/>
      <c r="N674" s="91"/>
      <c r="O674" s="91"/>
      <c r="P674" s="91" t="s">
        <v>87</v>
      </c>
      <c r="Q674" s="91" t="s">
        <v>87</v>
      </c>
      <c r="R674" s="91" t="s">
        <v>87</v>
      </c>
      <c r="S674" s="91"/>
      <c r="T674" s="92">
        <v>892028.14285714284</v>
      </c>
      <c r="U674" s="92"/>
      <c r="V674" s="92"/>
      <c r="W674" s="92">
        <v>1023859.857142857</v>
      </c>
      <c r="X674" s="92">
        <v>776304.14285714284</v>
      </c>
      <c r="Y674" s="92" t="s">
        <v>87</v>
      </c>
      <c r="Z674" s="90">
        <f t="shared" si="131"/>
        <v>3</v>
      </c>
      <c r="AA674" s="118">
        <v>1</v>
      </c>
      <c r="AB674" s="118">
        <v>0</v>
      </c>
      <c r="AC674" s="118">
        <v>0</v>
      </c>
      <c r="AD674" s="118">
        <v>0.5</v>
      </c>
      <c r="AE674" s="118">
        <v>0.33333333333333331</v>
      </c>
      <c r="AF674" s="118">
        <v>0</v>
      </c>
      <c r="AG674" s="90">
        <f t="shared" si="129"/>
        <v>3</v>
      </c>
      <c r="AH674" s="91">
        <f t="shared" si="130"/>
        <v>776304.14285714284</v>
      </c>
      <c r="AI674" s="91">
        <f t="shared" si="132"/>
        <v>1.149070439807373</v>
      </c>
      <c r="AJ674" s="91">
        <f t="shared" si="132"/>
        <v>0</v>
      </c>
      <c r="AK674" s="91">
        <f t="shared" si="132"/>
        <v>0</v>
      </c>
      <c r="AL674" s="91">
        <f t="shared" si="132"/>
        <v>1.3188901110003093</v>
      </c>
      <c r="AM674" s="91">
        <f t="shared" si="132"/>
        <v>1</v>
      </c>
      <c r="AN674" s="91" t="e">
        <f t="shared" si="132"/>
        <v>#VALUE!</v>
      </c>
      <c r="AO674" s="91">
        <f t="shared" si="122"/>
        <v>2692192.1428571427</v>
      </c>
      <c r="AP674" s="91">
        <f t="shared" si="123"/>
        <v>0.33133895930268192</v>
      </c>
      <c r="AQ674" s="91">
        <f t="shared" si="124"/>
        <v>0</v>
      </c>
      <c r="AR674" s="91">
        <f t="shared" si="125"/>
        <v>0</v>
      </c>
      <c r="AS674" s="91">
        <f t="shared" si="126"/>
        <v>0.38030712624258139</v>
      </c>
      <c r="AT674" s="91">
        <f t="shared" si="127"/>
        <v>0.28835391445473668</v>
      </c>
      <c r="AU674" s="91" t="e">
        <f t="shared" si="128"/>
        <v>#VALUE!</v>
      </c>
    </row>
    <row r="675" spans="1:47" x14ac:dyDescent="0.3">
      <c r="A675" s="90">
        <v>355</v>
      </c>
      <c r="B675" s="91" t="s">
        <v>4292</v>
      </c>
      <c r="C675" s="91"/>
      <c r="D675" s="91"/>
      <c r="E675" s="91">
        <v>7.9720000000000004</v>
      </c>
      <c r="F675" s="91"/>
      <c r="G675" s="91"/>
      <c r="H675" s="91"/>
      <c r="I675" s="91"/>
      <c r="J675" s="91"/>
      <c r="K675" s="91"/>
      <c r="L675" s="91"/>
      <c r="M675" s="91"/>
      <c r="N675" s="91"/>
      <c r="O675" s="91"/>
      <c r="P675" s="91" t="s">
        <v>87</v>
      </c>
      <c r="Q675" s="91">
        <v>1565265.7142857143</v>
      </c>
      <c r="R675" s="91" t="s">
        <v>87</v>
      </c>
      <c r="S675" s="91"/>
      <c r="T675" s="92" t="s">
        <v>87</v>
      </c>
      <c r="U675" s="92" t="s">
        <v>87</v>
      </c>
      <c r="V675" s="92" t="s">
        <v>87</v>
      </c>
      <c r="W675" s="92">
        <v>356075.42857142858</v>
      </c>
      <c r="X675" s="92" t="s">
        <v>87</v>
      </c>
      <c r="Y675" s="92" t="s">
        <v>87</v>
      </c>
      <c r="Z675" s="90">
        <f t="shared" si="131"/>
        <v>2</v>
      </c>
      <c r="AA675" s="118" t="e">
        <v>#DIV/0!</v>
      </c>
      <c r="AB675" s="118" t="e">
        <v>#DIV/0!</v>
      </c>
      <c r="AC675" s="118" t="e">
        <v>#DIV/0!</v>
      </c>
      <c r="AD675" s="118">
        <v>1</v>
      </c>
      <c r="AE675" s="118">
        <v>0</v>
      </c>
      <c r="AF675" s="118">
        <v>0</v>
      </c>
      <c r="AG675" s="90">
        <f t="shared" si="129"/>
        <v>1</v>
      </c>
      <c r="AH675" s="91">
        <f t="shared" si="130"/>
        <v>356075.42857142858</v>
      </c>
      <c r="AI675" s="91" t="e">
        <f t="shared" si="132"/>
        <v>#VALUE!</v>
      </c>
      <c r="AJ675" s="91" t="e">
        <f t="shared" si="132"/>
        <v>#VALUE!</v>
      </c>
      <c r="AK675" s="91" t="e">
        <f t="shared" si="132"/>
        <v>#VALUE!</v>
      </c>
      <c r="AL675" s="91">
        <f t="shared" si="132"/>
        <v>1</v>
      </c>
      <c r="AM675" s="91" t="e">
        <f t="shared" si="132"/>
        <v>#VALUE!</v>
      </c>
      <c r="AN675" s="91" t="e">
        <f t="shared" si="132"/>
        <v>#VALUE!</v>
      </c>
      <c r="AO675" s="91">
        <f t="shared" si="122"/>
        <v>356075.42857142858</v>
      </c>
      <c r="AP675" s="91" t="e">
        <f t="shared" si="123"/>
        <v>#VALUE!</v>
      </c>
      <c r="AQ675" s="91" t="e">
        <f t="shared" si="124"/>
        <v>#VALUE!</v>
      </c>
      <c r="AR675" s="91" t="e">
        <f t="shared" si="125"/>
        <v>#VALUE!</v>
      </c>
      <c r="AS675" s="91">
        <f t="shared" si="126"/>
        <v>1</v>
      </c>
      <c r="AT675" s="91" t="e">
        <f t="shared" si="127"/>
        <v>#VALUE!</v>
      </c>
      <c r="AU675" s="91" t="e">
        <f t="shared" si="128"/>
        <v>#VALUE!</v>
      </c>
    </row>
    <row r="676" spans="1:47" x14ac:dyDescent="0.3">
      <c r="A676" s="90">
        <v>356</v>
      </c>
      <c r="B676" s="91" t="s">
        <v>4293</v>
      </c>
      <c r="C676" s="91"/>
      <c r="D676" s="91"/>
      <c r="E676" s="91">
        <v>7.9749999999999996</v>
      </c>
      <c r="F676" s="91"/>
      <c r="G676" s="91"/>
      <c r="H676" s="91"/>
      <c r="I676" s="91"/>
      <c r="J676" s="91"/>
      <c r="K676" s="91"/>
      <c r="L676" s="91"/>
      <c r="M676" s="91"/>
      <c r="N676" s="91"/>
      <c r="O676" s="91"/>
      <c r="P676" s="91" t="s">
        <v>87</v>
      </c>
      <c r="Q676" s="91" t="s">
        <v>87</v>
      </c>
      <c r="R676" s="91"/>
      <c r="S676" s="91"/>
      <c r="T676" s="92">
        <v>482987.71428571426</v>
      </c>
      <c r="U676" s="92" t="s">
        <v>87</v>
      </c>
      <c r="V676" s="92"/>
      <c r="W676" s="92">
        <v>467476</v>
      </c>
      <c r="X676" s="92">
        <v>387309.71428571426</v>
      </c>
      <c r="Y676" s="92"/>
      <c r="Z676" s="90">
        <f t="shared" si="131"/>
        <v>3</v>
      </c>
      <c r="AA676" s="118">
        <v>1</v>
      </c>
      <c r="AB676" s="118">
        <v>0</v>
      </c>
      <c r="AC676" s="118">
        <v>0</v>
      </c>
      <c r="AD676" s="118">
        <v>0.5</v>
      </c>
      <c r="AE676" s="118">
        <v>0.33333333333333331</v>
      </c>
      <c r="AF676" s="118">
        <v>0</v>
      </c>
      <c r="AG676" s="90">
        <f t="shared" si="129"/>
        <v>3</v>
      </c>
      <c r="AH676" s="91">
        <f t="shared" si="130"/>
        <v>387309.71428571426</v>
      </c>
      <c r="AI676" s="91">
        <f t="shared" si="132"/>
        <v>1.2470322753883198</v>
      </c>
      <c r="AJ676" s="91" t="e">
        <f t="shared" si="132"/>
        <v>#VALUE!</v>
      </c>
      <c r="AK676" s="91">
        <f t="shared" si="132"/>
        <v>0</v>
      </c>
      <c r="AL676" s="91">
        <f t="shared" si="132"/>
        <v>1.2069823780746896</v>
      </c>
      <c r="AM676" s="91">
        <f t="shared" si="132"/>
        <v>1</v>
      </c>
      <c r="AN676" s="91">
        <f t="shared" si="132"/>
        <v>0</v>
      </c>
      <c r="AO676" s="91">
        <f t="shared" si="122"/>
        <v>1337773.4285714286</v>
      </c>
      <c r="AP676" s="91">
        <f t="shared" si="123"/>
        <v>0.36103850171510993</v>
      </c>
      <c r="AQ676" s="91" t="e">
        <f t="shared" si="124"/>
        <v>#VALUE!</v>
      </c>
      <c r="AR676" s="91">
        <f t="shared" si="125"/>
        <v>0</v>
      </c>
      <c r="AS676" s="91">
        <f t="shared" si="126"/>
        <v>0.34944332875500805</v>
      </c>
      <c r="AT676" s="91">
        <f t="shared" si="127"/>
        <v>0.28951816952988191</v>
      </c>
      <c r="AU676" s="91">
        <f t="shared" si="128"/>
        <v>0</v>
      </c>
    </row>
    <row r="677" spans="1:47" x14ac:dyDescent="0.3">
      <c r="A677" s="90">
        <v>357</v>
      </c>
      <c r="B677" s="91" t="s">
        <v>4294</v>
      </c>
      <c r="C677" s="91"/>
      <c r="D677" s="91"/>
      <c r="E677" s="91">
        <v>7.9749999999999996</v>
      </c>
      <c r="F677" s="91"/>
      <c r="G677" s="91"/>
      <c r="H677" s="91"/>
      <c r="I677" s="91"/>
      <c r="J677" s="91"/>
      <c r="K677" s="91"/>
      <c r="L677" s="91"/>
      <c r="M677" s="91"/>
      <c r="N677" s="91"/>
      <c r="O677" s="91"/>
      <c r="P677" s="91" t="s">
        <v>87</v>
      </c>
      <c r="Q677" s="91">
        <v>131404.28571428571</v>
      </c>
      <c r="R677" s="91" t="s">
        <v>87</v>
      </c>
      <c r="S677" s="91"/>
      <c r="T677" s="92">
        <v>1677.7142857142858</v>
      </c>
      <c r="U677" s="92" t="s">
        <v>87</v>
      </c>
      <c r="V677" s="92" t="s">
        <v>87</v>
      </c>
      <c r="W677" s="92">
        <v>15891.142857142857</v>
      </c>
      <c r="X677" s="92" t="s">
        <v>87</v>
      </c>
      <c r="Y677" s="92" t="s">
        <v>87</v>
      </c>
      <c r="Z677" s="90">
        <f t="shared" si="131"/>
        <v>3</v>
      </c>
      <c r="AA677" s="118">
        <v>1</v>
      </c>
      <c r="AB677" s="118">
        <v>0</v>
      </c>
      <c r="AC677" s="118">
        <v>0</v>
      </c>
      <c r="AD677" s="118">
        <v>0.5</v>
      </c>
      <c r="AE677" s="118">
        <v>0</v>
      </c>
      <c r="AF677" s="118">
        <v>0</v>
      </c>
      <c r="AG677" s="90">
        <f t="shared" si="129"/>
        <v>2</v>
      </c>
      <c r="AH677" s="91">
        <f t="shared" si="130"/>
        <v>1677.7142857142858</v>
      </c>
      <c r="AI677" s="91">
        <f t="shared" si="132"/>
        <v>1</v>
      </c>
      <c r="AJ677" s="91" t="e">
        <f t="shared" si="132"/>
        <v>#VALUE!</v>
      </c>
      <c r="AK677" s="91" t="e">
        <f t="shared" si="132"/>
        <v>#VALUE!</v>
      </c>
      <c r="AL677" s="91">
        <f t="shared" si="132"/>
        <v>9.4719005449591283</v>
      </c>
      <c r="AM677" s="91" t="e">
        <f t="shared" si="132"/>
        <v>#VALUE!</v>
      </c>
      <c r="AN677" s="91" t="e">
        <f t="shared" si="132"/>
        <v>#VALUE!</v>
      </c>
      <c r="AO677" s="91">
        <f t="shared" si="122"/>
        <v>17568.857142857141</v>
      </c>
      <c r="AP677" s="91">
        <f t="shared" si="123"/>
        <v>9.549364947715927E-2</v>
      </c>
      <c r="AQ677" s="91" t="e">
        <f t="shared" si="124"/>
        <v>#VALUE!</v>
      </c>
      <c r="AR677" s="91" t="e">
        <f t="shared" si="125"/>
        <v>#VALUE!</v>
      </c>
      <c r="AS677" s="91">
        <f t="shared" si="126"/>
        <v>0.90450635052284079</v>
      </c>
      <c r="AT677" s="91" t="e">
        <f t="shared" si="127"/>
        <v>#VALUE!</v>
      </c>
      <c r="AU677" s="91" t="e">
        <f t="shared" si="128"/>
        <v>#VALUE!</v>
      </c>
    </row>
    <row r="678" spans="1:47" x14ac:dyDescent="0.3">
      <c r="A678" s="90">
        <v>358</v>
      </c>
      <c r="B678" s="91" t="s">
        <v>4295</v>
      </c>
      <c r="C678" s="91"/>
      <c r="D678" s="91"/>
      <c r="E678" s="91">
        <v>7.9820000000000002</v>
      </c>
      <c r="F678" s="91"/>
      <c r="G678" s="91"/>
      <c r="H678" s="91"/>
      <c r="I678" s="91"/>
      <c r="J678" s="91"/>
      <c r="K678" s="91"/>
      <c r="L678" s="91"/>
      <c r="M678" s="91"/>
      <c r="N678" s="91"/>
      <c r="O678" s="91"/>
      <c r="P678" s="91" t="s">
        <v>87</v>
      </c>
      <c r="Q678" s="91"/>
      <c r="R678" s="91"/>
      <c r="S678" s="91"/>
      <c r="T678" s="92">
        <v>68450.571428571435</v>
      </c>
      <c r="U678" s="92" t="s">
        <v>87</v>
      </c>
      <c r="V678" s="92"/>
      <c r="W678" s="92" t="s">
        <v>87</v>
      </c>
      <c r="X678" s="92">
        <v>19457.428571428572</v>
      </c>
      <c r="Y678" s="92" t="s">
        <v>87</v>
      </c>
      <c r="Z678" s="90">
        <f t="shared" si="131"/>
        <v>2</v>
      </c>
      <c r="AA678" s="118">
        <v>1</v>
      </c>
      <c r="AB678" s="118">
        <v>0</v>
      </c>
      <c r="AC678" s="118">
        <v>0</v>
      </c>
      <c r="AD678" s="118">
        <v>0</v>
      </c>
      <c r="AE678" s="118">
        <v>0.5</v>
      </c>
      <c r="AF678" s="118">
        <v>0</v>
      </c>
      <c r="AG678" s="90">
        <f t="shared" si="129"/>
        <v>2</v>
      </c>
      <c r="AH678" s="91">
        <f t="shared" si="130"/>
        <v>19457.428571428572</v>
      </c>
      <c r="AI678" s="91">
        <f t="shared" si="132"/>
        <v>3.5179659623206709</v>
      </c>
      <c r="AJ678" s="91" t="e">
        <f t="shared" si="132"/>
        <v>#VALUE!</v>
      </c>
      <c r="AK678" s="91">
        <f t="shared" si="132"/>
        <v>0</v>
      </c>
      <c r="AL678" s="91" t="e">
        <f t="shared" si="132"/>
        <v>#VALUE!</v>
      </c>
      <c r="AM678" s="91">
        <f t="shared" si="132"/>
        <v>1</v>
      </c>
      <c r="AN678" s="91" t="e">
        <f t="shared" si="132"/>
        <v>#VALUE!</v>
      </c>
      <c r="AO678" s="91">
        <f t="shared" ref="AO678:AO741" si="133">SUM(T678:Y678)</f>
        <v>87908</v>
      </c>
      <c r="AP678" s="91">
        <f t="shared" ref="AP678:AP741" si="134">T678/$AO678</f>
        <v>0.77866145775778584</v>
      </c>
      <c r="AQ678" s="91" t="e">
        <f t="shared" ref="AQ678:AQ741" si="135">U678/$AO678</f>
        <v>#VALUE!</v>
      </c>
      <c r="AR678" s="91">
        <f t="shared" ref="AR678:AR741" si="136">V678/$AO678</f>
        <v>0</v>
      </c>
      <c r="AS678" s="91" t="e">
        <f t="shared" ref="AS678:AS741" si="137">W678/$AO678</f>
        <v>#VALUE!</v>
      </c>
      <c r="AT678" s="91">
        <f t="shared" ref="AT678:AT741" si="138">X678/$AO678</f>
        <v>0.22133854224221428</v>
      </c>
      <c r="AU678" s="91" t="e">
        <f t="shared" ref="AU678:AU741" si="139">Y678/$AO678</f>
        <v>#VALUE!</v>
      </c>
    </row>
    <row r="679" spans="1:47" x14ac:dyDescent="0.3">
      <c r="A679" s="90">
        <v>359</v>
      </c>
      <c r="B679" s="91" t="s">
        <v>4296</v>
      </c>
      <c r="C679" s="91"/>
      <c r="D679" s="91"/>
      <c r="E679" s="91">
        <v>7.9829999999999997</v>
      </c>
      <c r="F679" s="91"/>
      <c r="G679" s="91"/>
      <c r="H679" s="91"/>
      <c r="I679" s="91"/>
      <c r="J679" s="91"/>
      <c r="K679" s="91"/>
      <c r="L679" s="91"/>
      <c r="M679" s="91"/>
      <c r="N679" s="91"/>
      <c r="O679" s="91"/>
      <c r="P679" s="91" t="s">
        <v>87</v>
      </c>
      <c r="Q679" s="91" t="s">
        <v>87</v>
      </c>
      <c r="R679" s="91"/>
      <c r="S679" s="91"/>
      <c r="T679" s="92" t="s">
        <v>87</v>
      </c>
      <c r="U679" s="92"/>
      <c r="V679" s="92"/>
      <c r="W679" s="92">
        <v>1287709.857142857</v>
      </c>
      <c r="X679" s="92">
        <v>970697.28571428568</v>
      </c>
      <c r="Y679" s="92" t="s">
        <v>87</v>
      </c>
      <c r="Z679" s="90">
        <f t="shared" si="131"/>
        <v>2</v>
      </c>
      <c r="AA679" s="118" t="e">
        <v>#DIV/0!</v>
      </c>
      <c r="AB679" s="118" t="e">
        <v>#DIV/0!</v>
      </c>
      <c r="AC679" s="118" t="e">
        <v>#DIV/0!</v>
      </c>
      <c r="AD679" s="118">
        <v>1</v>
      </c>
      <c r="AE679" s="118">
        <v>0.5</v>
      </c>
      <c r="AF679" s="118">
        <v>0</v>
      </c>
      <c r="AG679" s="90">
        <f t="shared" si="129"/>
        <v>2</v>
      </c>
      <c r="AH679" s="91">
        <f t="shared" si="130"/>
        <v>970697.28571428568</v>
      </c>
      <c r="AI679" s="91" t="e">
        <f t="shared" si="132"/>
        <v>#VALUE!</v>
      </c>
      <c r="AJ679" s="91">
        <f t="shared" si="132"/>
        <v>0</v>
      </c>
      <c r="AK679" s="91">
        <f t="shared" si="132"/>
        <v>0</v>
      </c>
      <c r="AL679" s="91">
        <f t="shared" si="132"/>
        <v>1.3265823198375364</v>
      </c>
      <c r="AM679" s="91">
        <f t="shared" si="132"/>
        <v>1</v>
      </c>
      <c r="AN679" s="91" t="e">
        <f t="shared" si="132"/>
        <v>#VALUE!</v>
      </c>
      <c r="AO679" s="91">
        <f t="shared" si="133"/>
        <v>2258407.1428571427</v>
      </c>
      <c r="AP679" s="91" t="e">
        <f t="shared" si="134"/>
        <v>#VALUE!</v>
      </c>
      <c r="AQ679" s="91">
        <f t="shared" si="135"/>
        <v>0</v>
      </c>
      <c r="AR679" s="91">
        <f t="shared" si="136"/>
        <v>0</v>
      </c>
      <c r="AS679" s="91">
        <f t="shared" si="137"/>
        <v>0.57018499131815403</v>
      </c>
      <c r="AT679" s="91">
        <f t="shared" si="138"/>
        <v>0.42981500868184591</v>
      </c>
      <c r="AU679" s="91" t="e">
        <f t="shared" si="139"/>
        <v>#VALUE!</v>
      </c>
    </row>
    <row r="680" spans="1:47" x14ac:dyDescent="0.3">
      <c r="A680" s="90">
        <v>360</v>
      </c>
      <c r="B680" s="91" t="s">
        <v>4297</v>
      </c>
      <c r="C680" s="91"/>
      <c r="D680" s="91"/>
      <c r="E680" s="91">
        <v>7.9829999999999997</v>
      </c>
      <c r="F680" s="91"/>
      <c r="G680" s="91"/>
      <c r="H680" s="91"/>
      <c r="I680" s="91"/>
      <c r="J680" s="91"/>
      <c r="K680" s="91"/>
      <c r="L680" s="91"/>
      <c r="M680" s="91"/>
      <c r="N680" s="91"/>
      <c r="O680" s="91"/>
      <c r="P680" s="91" t="s">
        <v>87</v>
      </c>
      <c r="Q680" s="91" t="s">
        <v>87</v>
      </c>
      <c r="R680" s="91" t="s">
        <v>87</v>
      </c>
      <c r="S680" s="91"/>
      <c r="T680" s="92">
        <v>242696</v>
      </c>
      <c r="U680" s="92" t="s">
        <v>87</v>
      </c>
      <c r="V680" s="92" t="s">
        <v>87</v>
      </c>
      <c r="W680" s="92" t="s">
        <v>87</v>
      </c>
      <c r="X680" s="92" t="s">
        <v>87</v>
      </c>
      <c r="Y680" s="92" t="s">
        <v>87</v>
      </c>
      <c r="Z680" s="90">
        <f t="shared" si="131"/>
        <v>1</v>
      </c>
      <c r="AA680" s="118">
        <v>1</v>
      </c>
      <c r="AB680" s="118">
        <v>0</v>
      </c>
      <c r="AC680" s="118">
        <v>0</v>
      </c>
      <c r="AD680" s="118">
        <v>0</v>
      </c>
      <c r="AE680" s="118">
        <v>0</v>
      </c>
      <c r="AF680" s="118">
        <v>0</v>
      </c>
      <c r="AG680" s="90">
        <f t="shared" si="129"/>
        <v>1</v>
      </c>
      <c r="AH680" s="91">
        <f t="shared" si="130"/>
        <v>242696</v>
      </c>
      <c r="AI680" s="91">
        <f t="shared" si="132"/>
        <v>1</v>
      </c>
      <c r="AJ680" s="91" t="e">
        <f t="shared" si="132"/>
        <v>#VALUE!</v>
      </c>
      <c r="AK680" s="91" t="e">
        <f t="shared" si="132"/>
        <v>#VALUE!</v>
      </c>
      <c r="AL680" s="91" t="e">
        <f t="shared" si="132"/>
        <v>#VALUE!</v>
      </c>
      <c r="AM680" s="91" t="e">
        <f t="shared" si="132"/>
        <v>#VALUE!</v>
      </c>
      <c r="AN680" s="91" t="e">
        <f t="shared" si="132"/>
        <v>#VALUE!</v>
      </c>
      <c r="AO680" s="91">
        <f t="shared" si="133"/>
        <v>242696</v>
      </c>
      <c r="AP680" s="91">
        <f t="shared" si="134"/>
        <v>1</v>
      </c>
      <c r="AQ680" s="91" t="e">
        <f t="shared" si="135"/>
        <v>#VALUE!</v>
      </c>
      <c r="AR680" s="91" t="e">
        <f t="shared" si="136"/>
        <v>#VALUE!</v>
      </c>
      <c r="AS680" s="91" t="e">
        <f t="shared" si="137"/>
        <v>#VALUE!</v>
      </c>
      <c r="AT680" s="91" t="e">
        <f t="shared" si="138"/>
        <v>#VALUE!</v>
      </c>
      <c r="AU680" s="91" t="e">
        <f t="shared" si="139"/>
        <v>#VALUE!</v>
      </c>
    </row>
    <row r="681" spans="1:47" x14ac:dyDescent="0.3">
      <c r="A681" s="90">
        <v>361</v>
      </c>
      <c r="B681" s="91" t="s">
        <v>4298</v>
      </c>
      <c r="C681" s="91"/>
      <c r="D681" s="91"/>
      <c r="E681" s="91">
        <v>7.9880000000000004</v>
      </c>
      <c r="F681" s="91"/>
      <c r="G681" s="91"/>
      <c r="H681" s="91"/>
      <c r="I681" s="91"/>
      <c r="J681" s="91"/>
      <c r="K681" s="91"/>
      <c r="L681" s="91"/>
      <c r="M681" s="91"/>
      <c r="N681" s="91"/>
      <c r="O681" s="91"/>
      <c r="P681" s="91" t="s">
        <v>87</v>
      </c>
      <c r="Q681" s="91">
        <v>1222082.8571428573</v>
      </c>
      <c r="R681" s="91">
        <v>3029</v>
      </c>
      <c r="S681" s="91"/>
      <c r="T681" s="92" t="s">
        <v>87</v>
      </c>
      <c r="U681" s="92" t="s">
        <v>87</v>
      </c>
      <c r="V681" s="92" t="s">
        <v>87</v>
      </c>
      <c r="W681" s="92">
        <v>110119.42857142857</v>
      </c>
      <c r="X681" s="92">
        <v>1957.1428571428571</v>
      </c>
      <c r="Y681" s="92">
        <v>503.14285714285717</v>
      </c>
      <c r="Z681" s="90">
        <f t="shared" si="131"/>
        <v>5</v>
      </c>
      <c r="AA681" s="118" t="e">
        <v>#DIV/0!</v>
      </c>
      <c r="AB681" s="118" t="e">
        <v>#DIV/0!</v>
      </c>
      <c r="AC681" s="118" t="e">
        <v>#DIV/0!</v>
      </c>
      <c r="AD681" s="118">
        <v>1</v>
      </c>
      <c r="AE681" s="118">
        <v>0.5</v>
      </c>
      <c r="AF681" s="118">
        <v>0.33333333333333331</v>
      </c>
      <c r="AG681" s="90">
        <f t="shared" si="129"/>
        <v>3</v>
      </c>
      <c r="AH681" s="91">
        <f t="shared" si="130"/>
        <v>503.14285714285717</v>
      </c>
      <c r="AI681" s="91" t="e">
        <f t="shared" si="132"/>
        <v>#VALUE!</v>
      </c>
      <c r="AJ681" s="91" t="e">
        <f t="shared" si="132"/>
        <v>#VALUE!</v>
      </c>
      <c r="AK681" s="91" t="e">
        <f t="shared" si="132"/>
        <v>#VALUE!</v>
      </c>
      <c r="AL681" s="91">
        <f t="shared" si="132"/>
        <v>218.86314593980691</v>
      </c>
      <c r="AM681" s="91">
        <f t="shared" si="132"/>
        <v>3.8898353208404313</v>
      </c>
      <c r="AN681" s="91">
        <f t="shared" si="132"/>
        <v>1</v>
      </c>
      <c r="AO681" s="91">
        <f t="shared" si="133"/>
        <v>112579.71428571428</v>
      </c>
      <c r="AP681" s="91" t="e">
        <f t="shared" si="134"/>
        <v>#VALUE!</v>
      </c>
      <c r="AQ681" s="91" t="e">
        <f t="shared" si="135"/>
        <v>#VALUE!</v>
      </c>
      <c r="AR681" s="91" t="e">
        <f t="shared" si="136"/>
        <v>#VALUE!</v>
      </c>
      <c r="AS681" s="91">
        <f t="shared" si="137"/>
        <v>0.97814627857340453</v>
      </c>
      <c r="AT681" s="91">
        <f t="shared" si="138"/>
        <v>1.7384507231701221E-2</v>
      </c>
      <c r="AU681" s="91">
        <f t="shared" si="139"/>
        <v>4.4692141948942847E-3</v>
      </c>
    </row>
    <row r="682" spans="1:47" x14ac:dyDescent="0.3">
      <c r="A682" s="90">
        <v>362</v>
      </c>
      <c r="B682" s="91" t="s">
        <v>4299</v>
      </c>
      <c r="C682" s="91"/>
      <c r="D682" s="91"/>
      <c r="E682" s="91">
        <v>7.9980000000000002</v>
      </c>
      <c r="F682" s="91"/>
      <c r="G682" s="91"/>
      <c r="H682" s="91"/>
      <c r="I682" s="91"/>
      <c r="J682" s="91"/>
      <c r="K682" s="91"/>
      <c r="L682" s="91"/>
      <c r="M682" s="91"/>
      <c r="N682" s="91"/>
      <c r="O682" s="91"/>
      <c r="P682" s="91" t="s">
        <v>87</v>
      </c>
      <c r="Q682" s="91">
        <v>275942.85714285716</v>
      </c>
      <c r="R682" s="91">
        <v>15357</v>
      </c>
      <c r="S682" s="91"/>
      <c r="T682" s="92">
        <v>5925.4285714285716</v>
      </c>
      <c r="U682" s="92">
        <v>1141.1428571428571</v>
      </c>
      <c r="V682" s="92" t="s">
        <v>87</v>
      </c>
      <c r="W682" s="92">
        <v>81066.571428571435</v>
      </c>
      <c r="X682" s="92">
        <v>309774.85714285716</v>
      </c>
      <c r="Y682" s="92" t="s">
        <v>87</v>
      </c>
      <c r="Z682" s="90">
        <f t="shared" si="131"/>
        <v>6</v>
      </c>
      <c r="AA682" s="118">
        <v>1</v>
      </c>
      <c r="AB682" s="118">
        <v>0.5</v>
      </c>
      <c r="AC682" s="118">
        <v>0</v>
      </c>
      <c r="AD682" s="118">
        <v>0.33333333333333331</v>
      </c>
      <c r="AE682" s="118">
        <v>0.25</v>
      </c>
      <c r="AF682" s="118">
        <v>0</v>
      </c>
      <c r="AG682" s="90">
        <f t="shared" si="129"/>
        <v>4</v>
      </c>
      <c r="AH682" s="91">
        <f t="shared" si="130"/>
        <v>1141.1428571428571</v>
      </c>
      <c r="AI682" s="91">
        <f t="shared" si="132"/>
        <v>5.1925388082123192</v>
      </c>
      <c r="AJ682" s="91">
        <f t="shared" si="132"/>
        <v>1</v>
      </c>
      <c r="AK682" s="91" t="e">
        <f t="shared" si="132"/>
        <v>#VALUE!</v>
      </c>
      <c r="AL682" s="91">
        <f t="shared" si="132"/>
        <v>71.039809714571859</v>
      </c>
      <c r="AM682" s="91">
        <f t="shared" si="132"/>
        <v>271.46019028542815</v>
      </c>
      <c r="AN682" s="91" t="e">
        <f t="shared" si="132"/>
        <v>#VALUE!</v>
      </c>
      <c r="AO682" s="91">
        <f t="shared" si="133"/>
        <v>397908</v>
      </c>
      <c r="AP682" s="91">
        <f t="shared" si="134"/>
        <v>1.4891453731587631E-2</v>
      </c>
      <c r="AQ682" s="91">
        <f t="shared" si="135"/>
        <v>2.8678560298934859E-3</v>
      </c>
      <c r="AR682" s="91" t="e">
        <f t="shared" si="136"/>
        <v>#VALUE!</v>
      </c>
      <c r="AS682" s="91">
        <f t="shared" si="137"/>
        <v>0.20373194665242075</v>
      </c>
      <c r="AT682" s="91">
        <f t="shared" si="138"/>
        <v>0.77850874358609823</v>
      </c>
      <c r="AU682" s="91" t="e">
        <f t="shared" si="139"/>
        <v>#VALUE!</v>
      </c>
    </row>
    <row r="683" spans="1:47" x14ac:dyDescent="0.3">
      <c r="A683" s="90">
        <v>363</v>
      </c>
      <c r="B683" s="91" t="s">
        <v>4300</v>
      </c>
      <c r="C683" s="91"/>
      <c r="D683" s="91"/>
      <c r="E683" s="91">
        <v>8.0079999999999991</v>
      </c>
      <c r="F683" s="91"/>
      <c r="G683" s="91"/>
      <c r="H683" s="91"/>
      <c r="I683" s="91"/>
      <c r="J683" s="91"/>
      <c r="K683" s="91"/>
      <c r="L683" s="91"/>
      <c r="M683" s="91"/>
      <c r="N683" s="91"/>
      <c r="O683" s="91"/>
      <c r="P683" s="91" t="s">
        <v>87</v>
      </c>
      <c r="Q683" s="91">
        <v>59644.285714285717</v>
      </c>
      <c r="R683" s="91" t="s">
        <v>87</v>
      </c>
      <c r="S683" s="91"/>
      <c r="T683" s="92" t="s">
        <v>87</v>
      </c>
      <c r="U683" s="92" t="s">
        <v>87</v>
      </c>
      <c r="V683" s="92">
        <v>4207.1428571428569</v>
      </c>
      <c r="W683" s="92">
        <v>31670.285714285714</v>
      </c>
      <c r="X683" s="92">
        <v>10053.428571428571</v>
      </c>
      <c r="Y683" s="92" t="s">
        <v>87</v>
      </c>
      <c r="Z683" s="90">
        <f t="shared" si="131"/>
        <v>4</v>
      </c>
      <c r="AA683" s="118" t="e">
        <v>#DIV/0!</v>
      </c>
      <c r="AB683" s="118" t="e">
        <v>#DIV/0!</v>
      </c>
      <c r="AC683" s="118">
        <v>1</v>
      </c>
      <c r="AD683" s="118">
        <v>0.5</v>
      </c>
      <c r="AE683" s="118">
        <v>0.33333333333333331</v>
      </c>
      <c r="AF683" s="118">
        <v>0</v>
      </c>
      <c r="AG683" s="90">
        <f t="shared" si="129"/>
        <v>3</v>
      </c>
      <c r="AH683" s="91">
        <f t="shared" si="130"/>
        <v>4207.1428571428569</v>
      </c>
      <c r="AI683" s="91" t="e">
        <f t="shared" si="132"/>
        <v>#VALUE!</v>
      </c>
      <c r="AJ683" s="91" t="e">
        <f t="shared" si="132"/>
        <v>#VALUE!</v>
      </c>
      <c r="AK683" s="91">
        <f t="shared" si="132"/>
        <v>1</v>
      </c>
      <c r="AL683" s="91">
        <f t="shared" si="132"/>
        <v>7.5277419354838715</v>
      </c>
      <c r="AM683" s="91">
        <f t="shared" si="132"/>
        <v>2.3896095076400679</v>
      </c>
      <c r="AN683" s="91" t="e">
        <f t="shared" si="132"/>
        <v>#VALUE!</v>
      </c>
      <c r="AO683" s="91">
        <f t="shared" si="133"/>
        <v>45930.857142857145</v>
      </c>
      <c r="AP683" s="91" t="e">
        <f t="shared" si="134"/>
        <v>#VALUE!</v>
      </c>
      <c r="AQ683" s="91" t="e">
        <f t="shared" si="135"/>
        <v>#VALUE!</v>
      </c>
      <c r="AR683" s="91">
        <f t="shared" si="136"/>
        <v>9.1597307754512983E-2</v>
      </c>
      <c r="AS683" s="91">
        <f t="shared" si="137"/>
        <v>0.68952089476106937</v>
      </c>
      <c r="AT683" s="91">
        <f t="shared" si="138"/>
        <v>0.21888179748441755</v>
      </c>
      <c r="AU683" s="91" t="e">
        <f t="shared" si="139"/>
        <v>#VALUE!</v>
      </c>
    </row>
    <row r="684" spans="1:47" x14ac:dyDescent="0.3">
      <c r="A684" s="90">
        <v>364</v>
      </c>
      <c r="B684" s="91" t="s">
        <v>4301</v>
      </c>
      <c r="C684" s="91"/>
      <c r="D684" s="91"/>
      <c r="E684" s="91">
        <v>8.0150000000000006</v>
      </c>
      <c r="F684" s="91"/>
      <c r="G684" s="91"/>
      <c r="H684" s="91"/>
      <c r="I684" s="91"/>
      <c r="J684" s="91"/>
      <c r="K684" s="91"/>
      <c r="L684" s="91"/>
      <c r="M684" s="91"/>
      <c r="N684" s="91"/>
      <c r="O684" s="91"/>
      <c r="P684" s="91" t="s">
        <v>87</v>
      </c>
      <c r="Q684" s="91">
        <v>2270411.4285714286</v>
      </c>
      <c r="R684" s="91" t="s">
        <v>87</v>
      </c>
      <c r="S684" s="91"/>
      <c r="T684" s="92" t="s">
        <v>87</v>
      </c>
      <c r="U684" s="92">
        <v>316314</v>
      </c>
      <c r="V684" s="92" t="s">
        <v>87</v>
      </c>
      <c r="W684" s="92">
        <v>210194.28571428571</v>
      </c>
      <c r="X684" s="92">
        <v>40052</v>
      </c>
      <c r="Y684" s="92" t="s">
        <v>87</v>
      </c>
      <c r="Z684" s="90">
        <f t="shared" si="131"/>
        <v>4</v>
      </c>
      <c r="AA684" s="118" t="e">
        <v>#DIV/0!</v>
      </c>
      <c r="AB684" s="118">
        <v>1</v>
      </c>
      <c r="AC684" s="118">
        <v>0</v>
      </c>
      <c r="AD684" s="118">
        <v>0.5</v>
      </c>
      <c r="AE684" s="118">
        <v>0.33333333333333331</v>
      </c>
      <c r="AF684" s="118">
        <v>0</v>
      </c>
      <c r="AG684" s="90">
        <f t="shared" si="129"/>
        <v>3</v>
      </c>
      <c r="AH684" s="91">
        <f t="shared" si="130"/>
        <v>40052</v>
      </c>
      <c r="AI684" s="91" t="e">
        <f t="shared" si="132"/>
        <v>#VALUE!</v>
      </c>
      <c r="AJ684" s="91">
        <f t="shared" si="132"/>
        <v>7.8975831419155096</v>
      </c>
      <c r="AK684" s="91" t="e">
        <f t="shared" si="132"/>
        <v>#VALUE!</v>
      </c>
      <c r="AL684" s="91">
        <f t="shared" si="132"/>
        <v>5.248034697750068</v>
      </c>
      <c r="AM684" s="91">
        <f t="shared" si="132"/>
        <v>1</v>
      </c>
      <c r="AN684" s="91" t="e">
        <f t="shared" si="132"/>
        <v>#VALUE!</v>
      </c>
      <c r="AO684" s="91">
        <f t="shared" si="133"/>
        <v>566560.28571428568</v>
      </c>
      <c r="AP684" s="91" t="e">
        <f t="shared" si="134"/>
        <v>#VALUE!</v>
      </c>
      <c r="AQ684" s="91">
        <f t="shared" si="135"/>
        <v>0.55830598786360397</v>
      </c>
      <c r="AR684" s="91" t="e">
        <f t="shared" si="136"/>
        <v>#VALUE!</v>
      </c>
      <c r="AS684" s="91">
        <f t="shared" si="137"/>
        <v>0.37100074081134227</v>
      </c>
      <c r="AT684" s="91">
        <f t="shared" si="138"/>
        <v>7.0693271325053805E-2</v>
      </c>
      <c r="AU684" s="91" t="e">
        <f t="shared" si="139"/>
        <v>#VALUE!</v>
      </c>
    </row>
    <row r="685" spans="1:47" x14ac:dyDescent="0.3">
      <c r="A685" s="90">
        <v>365</v>
      </c>
      <c r="B685" s="91" t="s">
        <v>4302</v>
      </c>
      <c r="C685" s="91"/>
      <c r="D685" s="91"/>
      <c r="E685" s="91">
        <v>8.0269999999999992</v>
      </c>
      <c r="F685" s="91"/>
      <c r="G685" s="91"/>
      <c r="H685" s="91"/>
      <c r="I685" s="91"/>
      <c r="J685" s="91"/>
      <c r="K685" s="91"/>
      <c r="L685" s="91"/>
      <c r="M685" s="91"/>
      <c r="N685" s="91"/>
      <c r="O685" s="91"/>
      <c r="P685" s="91" t="s">
        <v>87</v>
      </c>
      <c r="Q685" s="91">
        <v>1535054.2857142859</v>
      </c>
      <c r="R685" s="91">
        <v>1978.5</v>
      </c>
      <c r="S685" s="91"/>
      <c r="T685" s="92" t="s">
        <v>87</v>
      </c>
      <c r="U685" s="92">
        <v>9532.2857142857138</v>
      </c>
      <c r="V685" s="92">
        <v>5123.4285714285716</v>
      </c>
      <c r="W685" s="92">
        <v>531107.71428571432</v>
      </c>
      <c r="X685" s="92">
        <v>3172.8571428571427</v>
      </c>
      <c r="Y685" s="92" t="s">
        <v>87</v>
      </c>
      <c r="Z685" s="90">
        <f t="shared" si="131"/>
        <v>6</v>
      </c>
      <c r="AA685" s="118" t="e">
        <v>#DIV/0!</v>
      </c>
      <c r="AB685" s="118">
        <v>1</v>
      </c>
      <c r="AC685" s="118">
        <v>0.5</v>
      </c>
      <c r="AD685" s="118">
        <v>0.33333333333333331</v>
      </c>
      <c r="AE685" s="118">
        <v>0.25</v>
      </c>
      <c r="AF685" s="118">
        <v>0</v>
      </c>
      <c r="AG685" s="90">
        <f t="shared" si="129"/>
        <v>4</v>
      </c>
      <c r="AH685" s="91">
        <f t="shared" si="130"/>
        <v>3172.8571428571427</v>
      </c>
      <c r="AI685" s="91" t="e">
        <f t="shared" si="132"/>
        <v>#VALUE!</v>
      </c>
      <c r="AJ685" s="91">
        <f t="shared" si="132"/>
        <v>3.0043223773075192</v>
      </c>
      <c r="AK685" s="91">
        <f t="shared" si="132"/>
        <v>1.6147681224673571</v>
      </c>
      <c r="AL685" s="91">
        <f t="shared" si="132"/>
        <v>167.39099504727602</v>
      </c>
      <c r="AM685" s="91">
        <f t="shared" si="132"/>
        <v>1</v>
      </c>
      <c r="AN685" s="91" t="e">
        <f t="shared" si="132"/>
        <v>#VALUE!</v>
      </c>
      <c r="AO685" s="91">
        <f t="shared" si="133"/>
        <v>548936.2857142858</v>
      </c>
      <c r="AP685" s="91" t="e">
        <f t="shared" si="134"/>
        <v>#VALUE!</v>
      </c>
      <c r="AQ685" s="91">
        <f t="shared" si="135"/>
        <v>1.7365012957527723E-2</v>
      </c>
      <c r="AR685" s="91">
        <f t="shared" si="136"/>
        <v>9.3333756662886177E-3</v>
      </c>
      <c r="AS685" s="91">
        <f t="shared" si="137"/>
        <v>0.9675216015181568</v>
      </c>
      <c r="AT685" s="91">
        <f t="shared" si="138"/>
        <v>5.7800098580267174E-3</v>
      </c>
      <c r="AU685" s="91" t="e">
        <f t="shared" si="139"/>
        <v>#VALUE!</v>
      </c>
    </row>
    <row r="686" spans="1:47" x14ac:dyDescent="0.3">
      <c r="A686" s="90">
        <v>366</v>
      </c>
      <c r="B686" s="91" t="s">
        <v>4303</v>
      </c>
      <c r="C686" s="91"/>
      <c r="D686" s="91"/>
      <c r="E686" s="91">
        <v>8.0459999999999994</v>
      </c>
      <c r="F686" s="91"/>
      <c r="G686" s="91"/>
      <c r="H686" s="91"/>
      <c r="I686" s="91"/>
      <c r="J686" s="91"/>
      <c r="K686" s="91"/>
      <c r="L686" s="91"/>
      <c r="M686" s="91"/>
      <c r="N686" s="91"/>
      <c r="O686" s="91"/>
      <c r="P686" s="91" t="s">
        <v>87</v>
      </c>
      <c r="Q686" s="91">
        <v>2906118.5714285718</v>
      </c>
      <c r="R686" s="91">
        <v>3670835.5</v>
      </c>
      <c r="S686" s="91"/>
      <c r="T686" s="92" t="s">
        <v>87</v>
      </c>
      <c r="U686" s="92" t="s">
        <v>87</v>
      </c>
      <c r="V686" s="92">
        <v>1914.5714285714287</v>
      </c>
      <c r="W686" s="92">
        <v>6576874</v>
      </c>
      <c r="X686" s="92">
        <v>4487986.2857142854</v>
      </c>
      <c r="Y686" s="92" t="s">
        <v>87</v>
      </c>
      <c r="Z686" s="90">
        <f t="shared" si="131"/>
        <v>5</v>
      </c>
      <c r="AA686" s="118" t="e">
        <v>#DIV/0!</v>
      </c>
      <c r="AB686" s="118" t="e">
        <v>#DIV/0!</v>
      </c>
      <c r="AC686" s="118">
        <v>1</v>
      </c>
      <c r="AD686" s="118">
        <v>0.5</v>
      </c>
      <c r="AE686" s="118">
        <v>0.33333333333333331</v>
      </c>
      <c r="AF686" s="118">
        <v>0</v>
      </c>
      <c r="AG686" s="90">
        <f t="shared" si="129"/>
        <v>3</v>
      </c>
      <c r="AH686" s="91">
        <f t="shared" si="130"/>
        <v>1914.5714285714287</v>
      </c>
      <c r="AI686" s="91" t="e">
        <f t="shared" si="132"/>
        <v>#VALUE!</v>
      </c>
      <c r="AJ686" s="91" t="e">
        <f t="shared" si="132"/>
        <v>#VALUE!</v>
      </c>
      <c r="AK686" s="91">
        <f t="shared" si="132"/>
        <v>1</v>
      </c>
      <c r="AL686" s="91">
        <f t="shared" ref="AL686:AN749" si="140">W686/$AH686</f>
        <v>3435.1677361587822</v>
      </c>
      <c r="AM686" s="91">
        <f t="shared" si="140"/>
        <v>2344.1205790180566</v>
      </c>
      <c r="AN686" s="91" t="e">
        <f t="shared" si="140"/>
        <v>#VALUE!</v>
      </c>
      <c r="AO686" s="91">
        <f t="shared" si="133"/>
        <v>11066774.857142858</v>
      </c>
      <c r="AP686" s="91" t="e">
        <f t="shared" si="134"/>
        <v>#VALUE!</v>
      </c>
      <c r="AQ686" s="91" t="e">
        <f t="shared" si="135"/>
        <v>#VALUE!</v>
      </c>
      <c r="AR686" s="91">
        <f t="shared" si="136"/>
        <v>1.7300175103279541E-4</v>
      </c>
      <c r="AS686" s="91">
        <f t="shared" si="137"/>
        <v>0.59429003344683307</v>
      </c>
      <c r="AT686" s="91">
        <f t="shared" si="138"/>
        <v>0.40553696480213408</v>
      </c>
      <c r="AU686" s="91" t="e">
        <f t="shared" si="139"/>
        <v>#VALUE!</v>
      </c>
    </row>
    <row r="687" spans="1:47" x14ac:dyDescent="0.3">
      <c r="A687" s="90">
        <v>367</v>
      </c>
      <c r="B687" s="91" t="s">
        <v>4304</v>
      </c>
      <c r="C687" s="91"/>
      <c r="D687" s="91"/>
      <c r="E687" s="91">
        <v>8.0619999999999994</v>
      </c>
      <c r="F687" s="91"/>
      <c r="G687" s="91"/>
      <c r="H687" s="91"/>
      <c r="I687" s="91"/>
      <c r="J687" s="91"/>
      <c r="K687" s="91"/>
      <c r="L687" s="91"/>
      <c r="M687" s="91"/>
      <c r="N687" s="91"/>
      <c r="O687" s="91"/>
      <c r="P687" s="91" t="s">
        <v>87</v>
      </c>
      <c r="Q687" s="91">
        <v>199005.71428571429</v>
      </c>
      <c r="R687" s="91">
        <v>5989</v>
      </c>
      <c r="S687" s="91"/>
      <c r="T687" s="92" t="s">
        <v>87</v>
      </c>
      <c r="U687" s="92" t="s">
        <v>87</v>
      </c>
      <c r="V687" s="92">
        <v>34431.714285714283</v>
      </c>
      <c r="W687" s="92">
        <v>8319.1428571428569</v>
      </c>
      <c r="X687" s="92">
        <v>1388.8571428571429</v>
      </c>
      <c r="Y687" s="92" t="s">
        <v>87</v>
      </c>
      <c r="Z687" s="90">
        <f t="shared" si="131"/>
        <v>5</v>
      </c>
      <c r="AA687" s="118" t="e">
        <v>#DIV/0!</v>
      </c>
      <c r="AB687" s="118" t="e">
        <v>#DIV/0!</v>
      </c>
      <c r="AC687" s="118">
        <v>1</v>
      </c>
      <c r="AD687" s="118">
        <v>0.5</v>
      </c>
      <c r="AE687" s="118">
        <v>0.33333333333333331</v>
      </c>
      <c r="AF687" s="118">
        <v>0</v>
      </c>
      <c r="AG687" s="90">
        <f t="shared" si="129"/>
        <v>3</v>
      </c>
      <c r="AH687" s="91">
        <f t="shared" si="130"/>
        <v>1388.8571428571429</v>
      </c>
      <c r="AI687" s="91" t="e">
        <f t="shared" ref="AI687:AN750" si="141">T687/$AH687</f>
        <v>#VALUE!</v>
      </c>
      <c r="AJ687" s="91" t="e">
        <f t="shared" si="141"/>
        <v>#VALUE!</v>
      </c>
      <c r="AK687" s="91">
        <f t="shared" si="141"/>
        <v>24.791400946307341</v>
      </c>
      <c r="AL687" s="91">
        <f t="shared" si="140"/>
        <v>5.9899197695947333</v>
      </c>
      <c r="AM687" s="91">
        <f t="shared" si="140"/>
        <v>1</v>
      </c>
      <c r="AN687" s="91" t="e">
        <f t="shared" si="140"/>
        <v>#VALUE!</v>
      </c>
      <c r="AO687" s="91">
        <f t="shared" si="133"/>
        <v>44139.714285714283</v>
      </c>
      <c r="AP687" s="91" t="e">
        <f t="shared" si="134"/>
        <v>#VALUE!</v>
      </c>
      <c r="AQ687" s="91" t="e">
        <f t="shared" si="135"/>
        <v>#VALUE!</v>
      </c>
      <c r="AR687" s="91">
        <f t="shared" si="136"/>
        <v>0.78006201088750649</v>
      </c>
      <c r="AS687" s="91">
        <f t="shared" si="137"/>
        <v>0.1884729657127692</v>
      </c>
      <c r="AT687" s="91">
        <f t="shared" si="138"/>
        <v>3.1465023399724255E-2</v>
      </c>
      <c r="AU687" s="91" t="e">
        <f t="shared" si="139"/>
        <v>#VALUE!</v>
      </c>
    </row>
    <row r="688" spans="1:47" x14ac:dyDescent="0.3">
      <c r="A688" s="90">
        <v>368</v>
      </c>
      <c r="B688" s="91" t="s">
        <v>4305</v>
      </c>
      <c r="C688" s="91"/>
      <c r="D688" s="91"/>
      <c r="E688" s="91">
        <v>8.0670000000000002</v>
      </c>
      <c r="F688" s="91"/>
      <c r="G688" s="91"/>
      <c r="H688" s="91"/>
      <c r="I688" s="91"/>
      <c r="J688" s="91"/>
      <c r="K688" s="91"/>
      <c r="L688" s="91"/>
      <c r="M688" s="91"/>
      <c r="N688" s="91"/>
      <c r="O688" s="91"/>
      <c r="P688" s="91" t="s">
        <v>87</v>
      </c>
      <c r="Q688" s="91">
        <v>166565.42857142858</v>
      </c>
      <c r="R688" s="91">
        <v>15056</v>
      </c>
      <c r="S688" s="91"/>
      <c r="T688" s="92">
        <v>83676.28571428571</v>
      </c>
      <c r="U688" s="92"/>
      <c r="V688" s="92">
        <v>23922.571428571428</v>
      </c>
      <c r="W688" s="92">
        <v>33772.571428571428</v>
      </c>
      <c r="X688" s="92">
        <v>21463.142857142859</v>
      </c>
      <c r="Y688" s="92" t="s">
        <v>87</v>
      </c>
      <c r="Z688" s="90">
        <f t="shared" si="131"/>
        <v>6</v>
      </c>
      <c r="AA688" s="118">
        <v>1</v>
      </c>
      <c r="AB688" s="118">
        <v>0</v>
      </c>
      <c r="AC688" s="118">
        <v>0.5</v>
      </c>
      <c r="AD688" s="118">
        <v>0.33333333333333331</v>
      </c>
      <c r="AE688" s="118">
        <v>0.25</v>
      </c>
      <c r="AF688" s="118">
        <v>0</v>
      </c>
      <c r="AG688" s="90">
        <f t="shared" si="129"/>
        <v>4</v>
      </c>
      <c r="AH688" s="91">
        <f t="shared" si="130"/>
        <v>21463.142857142859</v>
      </c>
      <c r="AI688" s="91">
        <f t="shared" si="141"/>
        <v>3.8986035862142407</v>
      </c>
      <c r="AJ688" s="91">
        <f t="shared" si="141"/>
        <v>0</v>
      </c>
      <c r="AK688" s="91">
        <f t="shared" si="141"/>
        <v>1.1145884639448356</v>
      </c>
      <c r="AL688" s="91">
        <f t="shared" si="140"/>
        <v>1.5735147295696275</v>
      </c>
      <c r="AM688" s="91">
        <f t="shared" si="140"/>
        <v>1</v>
      </c>
      <c r="AN688" s="91" t="e">
        <f t="shared" si="140"/>
        <v>#VALUE!</v>
      </c>
      <c r="AO688" s="91">
        <f t="shared" si="133"/>
        <v>162834.57142857142</v>
      </c>
      <c r="AP688" s="91">
        <f t="shared" si="134"/>
        <v>0.51387297537728915</v>
      </c>
      <c r="AQ688" s="91">
        <f t="shared" si="135"/>
        <v>0</v>
      </c>
      <c r="AR688" s="91">
        <f t="shared" si="136"/>
        <v>0.14691334413015136</v>
      </c>
      <c r="AS688" s="91">
        <f t="shared" si="137"/>
        <v>0.20740418408867195</v>
      </c>
      <c r="AT688" s="91">
        <f t="shared" si="138"/>
        <v>0.13180949640388756</v>
      </c>
      <c r="AU688" s="91" t="e">
        <f t="shared" si="139"/>
        <v>#VALUE!</v>
      </c>
    </row>
    <row r="689" spans="1:47" x14ac:dyDescent="0.3">
      <c r="A689" s="90">
        <v>369</v>
      </c>
      <c r="B689" s="91" t="s">
        <v>4306</v>
      </c>
      <c r="C689" s="91"/>
      <c r="D689" s="91"/>
      <c r="E689" s="91">
        <v>8.0730000000000004</v>
      </c>
      <c r="F689" s="91"/>
      <c r="G689" s="91"/>
      <c r="H689" s="91"/>
      <c r="I689" s="91"/>
      <c r="J689" s="91"/>
      <c r="K689" s="91"/>
      <c r="L689" s="91"/>
      <c r="M689" s="91"/>
      <c r="N689" s="91"/>
      <c r="O689" s="91"/>
      <c r="P689" s="91" t="s">
        <v>87</v>
      </c>
      <c r="Q689" s="91">
        <v>677845.71428571432</v>
      </c>
      <c r="R689" s="91">
        <v>361965.5</v>
      </c>
      <c r="S689" s="91"/>
      <c r="T689" s="92" t="s">
        <v>87</v>
      </c>
      <c r="U689" s="92" t="s">
        <v>87</v>
      </c>
      <c r="V689" s="92">
        <v>77938.857142857145</v>
      </c>
      <c r="W689" s="92">
        <v>1063525.4285714286</v>
      </c>
      <c r="X689" s="92">
        <v>518795.14285714284</v>
      </c>
      <c r="Y689" s="92" t="s">
        <v>87</v>
      </c>
      <c r="Z689" s="90">
        <f t="shared" si="131"/>
        <v>5</v>
      </c>
      <c r="AA689" s="118" t="e">
        <v>#DIV/0!</v>
      </c>
      <c r="AB689" s="118" t="e">
        <v>#DIV/0!</v>
      </c>
      <c r="AC689" s="118">
        <v>1</v>
      </c>
      <c r="AD689" s="118">
        <v>0.5</v>
      </c>
      <c r="AE689" s="118">
        <v>0.33333333333333331</v>
      </c>
      <c r="AF689" s="118">
        <v>0</v>
      </c>
      <c r="AG689" s="90">
        <f t="shared" si="129"/>
        <v>3</v>
      </c>
      <c r="AH689" s="91">
        <f t="shared" si="130"/>
        <v>77938.857142857145</v>
      </c>
      <c r="AI689" s="91" t="e">
        <f t="shared" si="141"/>
        <v>#VALUE!</v>
      </c>
      <c r="AJ689" s="91" t="e">
        <f t="shared" si="141"/>
        <v>#VALUE!</v>
      </c>
      <c r="AK689" s="91">
        <f t="shared" si="141"/>
        <v>1</v>
      </c>
      <c r="AL689" s="91">
        <f t="shared" si="140"/>
        <v>13.645637972623229</v>
      </c>
      <c r="AM689" s="91">
        <f t="shared" si="140"/>
        <v>6.6564376470933251</v>
      </c>
      <c r="AN689" s="91" t="e">
        <f t="shared" si="140"/>
        <v>#VALUE!</v>
      </c>
      <c r="AO689" s="91">
        <f t="shared" si="133"/>
        <v>1660259.4285714286</v>
      </c>
      <c r="AP689" s="91" t="e">
        <f t="shared" si="134"/>
        <v>#VALUE!</v>
      </c>
      <c r="AQ689" s="91" t="e">
        <f t="shared" si="135"/>
        <v>#VALUE!</v>
      </c>
      <c r="AR689" s="91">
        <f t="shared" si="136"/>
        <v>4.6943782279808936E-2</v>
      </c>
      <c r="AS689" s="91">
        <f t="shared" si="137"/>
        <v>0.64057785805591827</v>
      </c>
      <c r="AT689" s="91">
        <f t="shared" si="138"/>
        <v>0.31247835966427273</v>
      </c>
      <c r="AU689" s="91" t="e">
        <f t="shared" si="139"/>
        <v>#VALUE!</v>
      </c>
    </row>
    <row r="690" spans="1:47" x14ac:dyDescent="0.3">
      <c r="A690" s="90">
        <v>370</v>
      </c>
      <c r="B690" s="91" t="s">
        <v>4307</v>
      </c>
      <c r="C690" s="91"/>
      <c r="D690" s="91"/>
      <c r="E690" s="91">
        <v>8.08</v>
      </c>
      <c r="F690" s="91"/>
      <c r="G690" s="91"/>
      <c r="H690" s="91"/>
      <c r="I690" s="91"/>
      <c r="J690" s="91"/>
      <c r="K690" s="91"/>
      <c r="L690" s="91"/>
      <c r="M690" s="91"/>
      <c r="N690" s="91"/>
      <c r="O690" s="91"/>
      <c r="P690" s="91" t="s">
        <v>87</v>
      </c>
      <c r="Q690" s="91">
        <v>675700</v>
      </c>
      <c r="R690" s="91" t="s">
        <v>87</v>
      </c>
      <c r="S690" s="91"/>
      <c r="T690" s="92">
        <v>18148916.571428571</v>
      </c>
      <c r="U690" s="92"/>
      <c r="V690" s="92"/>
      <c r="W690" s="92">
        <v>1751866</v>
      </c>
      <c r="X690" s="92">
        <v>809118</v>
      </c>
      <c r="Y690" s="92" t="s">
        <v>87</v>
      </c>
      <c r="Z690" s="90">
        <f t="shared" si="131"/>
        <v>4</v>
      </c>
      <c r="AA690" s="118">
        <v>1</v>
      </c>
      <c r="AB690" s="118">
        <v>0</v>
      </c>
      <c r="AC690" s="118">
        <v>0</v>
      </c>
      <c r="AD690" s="118">
        <v>0.5</v>
      </c>
      <c r="AE690" s="118">
        <v>0.33333333333333331</v>
      </c>
      <c r="AF690" s="118">
        <v>0</v>
      </c>
      <c r="AG690" s="90">
        <f t="shared" si="129"/>
        <v>3</v>
      </c>
      <c r="AH690" s="91">
        <f t="shared" si="130"/>
        <v>809118</v>
      </c>
      <c r="AI690" s="91">
        <f t="shared" si="141"/>
        <v>22.430494157129825</v>
      </c>
      <c r="AJ690" s="91">
        <f t="shared" si="141"/>
        <v>0</v>
      </c>
      <c r="AK690" s="91">
        <f t="shared" si="141"/>
        <v>0</v>
      </c>
      <c r="AL690" s="91">
        <f t="shared" si="140"/>
        <v>2.1651551442434851</v>
      </c>
      <c r="AM690" s="91">
        <f t="shared" si="140"/>
        <v>1</v>
      </c>
      <c r="AN690" s="91" t="e">
        <f t="shared" si="140"/>
        <v>#VALUE!</v>
      </c>
      <c r="AO690" s="91">
        <f t="shared" si="133"/>
        <v>20709900.571428571</v>
      </c>
      <c r="AP690" s="91">
        <f t="shared" si="134"/>
        <v>0.87634011128314449</v>
      </c>
      <c r="AQ690" s="91">
        <f t="shared" si="135"/>
        <v>0</v>
      </c>
      <c r="AR690" s="91">
        <f t="shared" si="136"/>
        <v>0</v>
      </c>
      <c r="AS690" s="91">
        <f t="shared" si="137"/>
        <v>8.4590748949170652E-2</v>
      </c>
      <c r="AT690" s="91">
        <f t="shared" si="138"/>
        <v>3.9069139767684891E-2</v>
      </c>
      <c r="AU690" s="91" t="e">
        <f t="shared" si="139"/>
        <v>#VALUE!</v>
      </c>
    </row>
    <row r="691" spans="1:47" x14ac:dyDescent="0.3">
      <c r="A691" s="90">
        <v>371</v>
      </c>
      <c r="B691" s="91" t="s">
        <v>4308</v>
      </c>
      <c r="C691" s="91"/>
      <c r="D691" s="91"/>
      <c r="E691" s="91">
        <v>8.0869999999999997</v>
      </c>
      <c r="F691" s="91"/>
      <c r="G691" s="91"/>
      <c r="H691" s="91"/>
      <c r="I691" s="91"/>
      <c r="J691" s="91"/>
      <c r="K691" s="91"/>
      <c r="L691" s="91"/>
      <c r="M691" s="91"/>
      <c r="N691" s="91"/>
      <c r="O691" s="91"/>
      <c r="P691" s="91" t="s">
        <v>87</v>
      </c>
      <c r="Q691" s="91">
        <v>740615.71428571432</v>
      </c>
      <c r="R691" s="91" t="s">
        <v>87</v>
      </c>
      <c r="S691" s="91"/>
      <c r="T691" s="92" t="s">
        <v>87</v>
      </c>
      <c r="U691" s="92">
        <v>556.85714285714289</v>
      </c>
      <c r="V691" s="92">
        <v>33737.714285714283</v>
      </c>
      <c r="W691" s="92">
        <v>71574.571428571435</v>
      </c>
      <c r="X691" s="92">
        <v>2443.4285714285716</v>
      </c>
      <c r="Y691" s="92">
        <v>491.14285714285717</v>
      </c>
      <c r="Z691" s="90">
        <f t="shared" si="131"/>
        <v>6</v>
      </c>
      <c r="AA691" s="118" t="e">
        <v>#DIV/0!</v>
      </c>
      <c r="AB691" s="118">
        <v>1</v>
      </c>
      <c r="AC691" s="118">
        <v>0.5</v>
      </c>
      <c r="AD691" s="118">
        <v>0.33333333333333331</v>
      </c>
      <c r="AE691" s="118">
        <v>0.25</v>
      </c>
      <c r="AF691" s="118">
        <v>0.2</v>
      </c>
      <c r="AG691" s="90">
        <f t="shared" si="129"/>
        <v>5</v>
      </c>
      <c r="AH691" s="91">
        <f t="shared" si="130"/>
        <v>491.14285714285717</v>
      </c>
      <c r="AI691" s="91" t="e">
        <f t="shared" si="141"/>
        <v>#VALUE!</v>
      </c>
      <c r="AJ691" s="91">
        <f t="shared" si="141"/>
        <v>1.1337987201861548</v>
      </c>
      <c r="AK691" s="91">
        <f t="shared" si="141"/>
        <v>68.692262943571833</v>
      </c>
      <c r="AL691" s="91">
        <f t="shared" si="140"/>
        <v>145.73065735892962</v>
      </c>
      <c r="AM691" s="91">
        <f t="shared" si="140"/>
        <v>4.9749854566608498</v>
      </c>
      <c r="AN691" s="91">
        <f t="shared" si="140"/>
        <v>1</v>
      </c>
      <c r="AO691" s="91">
        <f t="shared" si="133"/>
        <v>108803.71428571429</v>
      </c>
      <c r="AP691" s="91" t="e">
        <f t="shared" si="134"/>
        <v>#VALUE!</v>
      </c>
      <c r="AQ691" s="91">
        <f t="shared" si="135"/>
        <v>5.117997547352638E-3</v>
      </c>
      <c r="AR691" s="91">
        <f t="shared" si="136"/>
        <v>0.31007870004437871</v>
      </c>
      <c r="AS691" s="91">
        <f t="shared" si="137"/>
        <v>0.65783205930469812</v>
      </c>
      <c r="AT691" s="91">
        <f t="shared" si="138"/>
        <v>2.2457216534099413E-2</v>
      </c>
      <c r="AU691" s="91">
        <f t="shared" si="139"/>
        <v>4.5140265694711057E-3</v>
      </c>
    </row>
    <row r="692" spans="1:47" x14ac:dyDescent="0.3">
      <c r="A692" s="90">
        <v>372</v>
      </c>
      <c r="B692" s="91" t="s">
        <v>4309</v>
      </c>
      <c r="C692" s="91"/>
      <c r="D692" s="91"/>
      <c r="E692" s="91">
        <v>8.0879999999999992</v>
      </c>
      <c r="F692" s="91"/>
      <c r="G692" s="91"/>
      <c r="H692" s="91"/>
      <c r="I692" s="91"/>
      <c r="J692" s="91"/>
      <c r="K692" s="91"/>
      <c r="L692" s="91"/>
      <c r="M692" s="91"/>
      <c r="N692" s="91"/>
      <c r="O692" s="91"/>
      <c r="P692" s="91">
        <v>443</v>
      </c>
      <c r="Q692" s="91">
        <v>3551317.1428571432</v>
      </c>
      <c r="R692" s="91">
        <v>352776</v>
      </c>
      <c r="S692" s="91"/>
      <c r="T692" s="92" t="s">
        <v>87</v>
      </c>
      <c r="U692" s="92">
        <v>370.28571428571428</v>
      </c>
      <c r="V692" s="92">
        <v>605.71428571428567</v>
      </c>
      <c r="W692" s="92">
        <v>1259970.5714285714</v>
      </c>
      <c r="X692" s="92" t="s">
        <v>87</v>
      </c>
      <c r="Y692" s="92">
        <v>1591.1428571428571</v>
      </c>
      <c r="Z692" s="90">
        <f t="shared" si="131"/>
        <v>6</v>
      </c>
      <c r="AA692" s="118" t="e">
        <v>#DIV/0!</v>
      </c>
      <c r="AB692" s="118">
        <v>1</v>
      </c>
      <c r="AC692" s="118">
        <v>0.5</v>
      </c>
      <c r="AD692" s="118">
        <v>0.33333333333333331</v>
      </c>
      <c r="AE692" s="118">
        <v>0</v>
      </c>
      <c r="AF692" s="118">
        <v>0.25</v>
      </c>
      <c r="AG692" s="90">
        <f t="shared" si="129"/>
        <v>4</v>
      </c>
      <c r="AH692" s="91">
        <f t="shared" si="130"/>
        <v>370.28571428571428</v>
      </c>
      <c r="AI692" s="91" t="e">
        <f t="shared" si="141"/>
        <v>#VALUE!</v>
      </c>
      <c r="AJ692" s="91">
        <f t="shared" si="141"/>
        <v>1</v>
      </c>
      <c r="AK692" s="91">
        <f t="shared" si="141"/>
        <v>1.6358024691358024</v>
      </c>
      <c r="AL692" s="91">
        <f t="shared" si="140"/>
        <v>3402.6983024691358</v>
      </c>
      <c r="AM692" s="91" t="e">
        <f t="shared" si="140"/>
        <v>#VALUE!</v>
      </c>
      <c r="AN692" s="91">
        <f t="shared" si="140"/>
        <v>4.2970679012345681</v>
      </c>
      <c r="AO692" s="91">
        <f t="shared" si="133"/>
        <v>1262537.7142857143</v>
      </c>
      <c r="AP692" s="91" t="e">
        <f t="shared" si="134"/>
        <v>#VALUE!</v>
      </c>
      <c r="AQ692" s="91">
        <f t="shared" si="135"/>
        <v>2.9328685400515335E-4</v>
      </c>
      <c r="AR692" s="91">
        <f t="shared" si="136"/>
        <v>4.7975935994670142E-4</v>
      </c>
      <c r="AS692" s="91">
        <f t="shared" si="137"/>
        <v>0.99796668025984847</v>
      </c>
      <c r="AT692" s="91" t="e">
        <f t="shared" si="138"/>
        <v>#VALUE!</v>
      </c>
      <c r="AU692" s="91">
        <f t="shared" si="139"/>
        <v>1.2602735261996133E-3</v>
      </c>
    </row>
    <row r="693" spans="1:47" x14ac:dyDescent="0.3">
      <c r="A693" s="90">
        <v>373</v>
      </c>
      <c r="B693" s="91" t="s">
        <v>4310</v>
      </c>
      <c r="C693" s="91"/>
      <c r="D693" s="91"/>
      <c r="E693" s="91">
        <v>8.0920000000000005</v>
      </c>
      <c r="F693" s="91"/>
      <c r="G693" s="91"/>
      <c r="H693" s="91"/>
      <c r="I693" s="91"/>
      <c r="J693" s="91"/>
      <c r="K693" s="91"/>
      <c r="L693" s="91"/>
      <c r="M693" s="91"/>
      <c r="N693" s="91"/>
      <c r="O693" s="91"/>
      <c r="P693" s="91">
        <v>471</v>
      </c>
      <c r="Q693" s="91">
        <v>3311748.2857142859</v>
      </c>
      <c r="R693" s="91"/>
      <c r="S693" s="91"/>
      <c r="T693" s="92"/>
      <c r="U693" s="92"/>
      <c r="V693" s="92">
        <v>412653.71428571426</v>
      </c>
      <c r="W693" s="92">
        <v>335568.57142857142</v>
      </c>
      <c r="X693" s="92"/>
      <c r="Y693" s="92" t="s">
        <v>87</v>
      </c>
      <c r="Z693" s="90">
        <f t="shared" si="131"/>
        <v>3</v>
      </c>
      <c r="AA693" s="118" t="e">
        <v>#DIV/0!</v>
      </c>
      <c r="AB693" s="118" t="e">
        <v>#DIV/0!</v>
      </c>
      <c r="AC693" s="118">
        <v>1</v>
      </c>
      <c r="AD693" s="118">
        <v>0.5</v>
      </c>
      <c r="AE693" s="118">
        <v>0</v>
      </c>
      <c r="AF693" s="118">
        <v>0</v>
      </c>
      <c r="AG693" s="90">
        <f t="shared" si="129"/>
        <v>2</v>
      </c>
      <c r="AH693" s="91">
        <f t="shared" si="130"/>
        <v>335568.57142857142</v>
      </c>
      <c r="AI693" s="91">
        <f t="shared" si="141"/>
        <v>0</v>
      </c>
      <c r="AJ693" s="91">
        <f t="shared" si="141"/>
        <v>0</v>
      </c>
      <c r="AK693" s="91">
        <f t="shared" si="141"/>
        <v>1.229715025245</v>
      </c>
      <c r="AL693" s="91">
        <f t="shared" si="140"/>
        <v>1</v>
      </c>
      <c r="AM693" s="91">
        <f t="shared" si="140"/>
        <v>0</v>
      </c>
      <c r="AN693" s="91" t="e">
        <f t="shared" si="140"/>
        <v>#VALUE!</v>
      </c>
      <c r="AO693" s="91">
        <f t="shared" si="133"/>
        <v>748222.28571428568</v>
      </c>
      <c r="AP693" s="91">
        <f t="shared" si="134"/>
        <v>0</v>
      </c>
      <c r="AQ693" s="91">
        <f t="shared" si="135"/>
        <v>0</v>
      </c>
      <c r="AR693" s="91">
        <f t="shared" si="136"/>
        <v>0.55151219385530192</v>
      </c>
      <c r="AS693" s="91">
        <f t="shared" si="137"/>
        <v>0.44848780614469802</v>
      </c>
      <c r="AT693" s="91">
        <f t="shared" si="138"/>
        <v>0</v>
      </c>
      <c r="AU693" s="91" t="e">
        <f t="shared" si="139"/>
        <v>#VALUE!</v>
      </c>
    </row>
    <row r="694" spans="1:47" x14ac:dyDescent="0.3">
      <c r="A694" s="90">
        <v>374</v>
      </c>
      <c r="B694" s="91" t="s">
        <v>4311</v>
      </c>
      <c r="C694" s="91"/>
      <c r="D694" s="91"/>
      <c r="E694" s="91">
        <v>8.1080000000000005</v>
      </c>
      <c r="F694" s="91"/>
      <c r="G694" s="91"/>
      <c r="H694" s="91"/>
      <c r="I694" s="91"/>
      <c r="J694" s="91"/>
      <c r="K694" s="91"/>
      <c r="L694" s="91"/>
      <c r="M694" s="91"/>
      <c r="N694" s="91"/>
      <c r="O694" s="91"/>
      <c r="P694" s="91" t="s">
        <v>87</v>
      </c>
      <c r="Q694" s="91">
        <v>20610271</v>
      </c>
      <c r="R694" s="91" t="s">
        <v>87</v>
      </c>
      <c r="S694" s="91"/>
      <c r="T694" s="92" t="s">
        <v>87</v>
      </c>
      <c r="U694" s="92">
        <v>2698.4285714285716</v>
      </c>
      <c r="V694" s="92" t="s">
        <v>87</v>
      </c>
      <c r="W694" s="92" t="s">
        <v>87</v>
      </c>
      <c r="X694" s="92" t="s">
        <v>87</v>
      </c>
      <c r="Y694" s="92" t="s">
        <v>87</v>
      </c>
      <c r="Z694" s="90">
        <f t="shared" si="131"/>
        <v>2</v>
      </c>
      <c r="AA694" s="118" t="e">
        <v>#DIV/0!</v>
      </c>
      <c r="AB694" s="118">
        <v>1</v>
      </c>
      <c r="AC694" s="118">
        <v>0</v>
      </c>
      <c r="AD694" s="118">
        <v>0</v>
      </c>
      <c r="AE694" s="118">
        <v>0</v>
      </c>
      <c r="AF694" s="118">
        <v>0</v>
      </c>
      <c r="AG694" s="90">
        <f t="shared" si="129"/>
        <v>1</v>
      </c>
      <c r="AH694" s="91">
        <f t="shared" si="130"/>
        <v>2698.4285714285716</v>
      </c>
      <c r="AI694" s="91" t="e">
        <f t="shared" si="141"/>
        <v>#VALUE!</v>
      </c>
      <c r="AJ694" s="91">
        <f t="shared" si="141"/>
        <v>1</v>
      </c>
      <c r="AK694" s="91" t="e">
        <f t="shared" si="141"/>
        <v>#VALUE!</v>
      </c>
      <c r="AL694" s="91" t="e">
        <f t="shared" si="140"/>
        <v>#VALUE!</v>
      </c>
      <c r="AM694" s="91" t="e">
        <f t="shared" si="140"/>
        <v>#VALUE!</v>
      </c>
      <c r="AN694" s="91" t="e">
        <f t="shared" si="140"/>
        <v>#VALUE!</v>
      </c>
      <c r="AO694" s="91">
        <f t="shared" si="133"/>
        <v>2698.4285714285716</v>
      </c>
      <c r="AP694" s="91" t="e">
        <f t="shared" si="134"/>
        <v>#VALUE!</v>
      </c>
      <c r="AQ694" s="91">
        <f t="shared" si="135"/>
        <v>1</v>
      </c>
      <c r="AR694" s="91" t="e">
        <f t="shared" si="136"/>
        <v>#VALUE!</v>
      </c>
      <c r="AS694" s="91" t="e">
        <f t="shared" si="137"/>
        <v>#VALUE!</v>
      </c>
      <c r="AT694" s="91" t="e">
        <f t="shared" si="138"/>
        <v>#VALUE!</v>
      </c>
      <c r="AU694" s="91" t="e">
        <f t="shared" si="139"/>
        <v>#VALUE!</v>
      </c>
    </row>
    <row r="695" spans="1:47" x14ac:dyDescent="0.3">
      <c r="A695" s="90">
        <v>375</v>
      </c>
      <c r="B695" s="91" t="s">
        <v>4312</v>
      </c>
      <c r="C695" s="91"/>
      <c r="D695" s="91"/>
      <c r="E695" s="91">
        <v>8.1110000000000007</v>
      </c>
      <c r="F695" s="91"/>
      <c r="G695" s="91"/>
      <c r="H695" s="91"/>
      <c r="I695" s="91"/>
      <c r="J695" s="91"/>
      <c r="K695" s="91"/>
      <c r="L695" s="91"/>
      <c r="M695" s="91"/>
      <c r="N695" s="91"/>
      <c r="O695" s="91"/>
      <c r="P695" s="91" t="s">
        <v>87</v>
      </c>
      <c r="Q695" s="91">
        <v>352266.1428571429</v>
      </c>
      <c r="R695" s="91" t="s">
        <v>87</v>
      </c>
      <c r="S695" s="91"/>
      <c r="T695" s="92" t="s">
        <v>87</v>
      </c>
      <c r="U695" s="92"/>
      <c r="V695" s="92" t="s">
        <v>87</v>
      </c>
      <c r="W695" s="92">
        <v>40481.857142857145</v>
      </c>
      <c r="X695" s="92">
        <v>77522.428571428565</v>
      </c>
      <c r="Y695" s="92" t="s">
        <v>87</v>
      </c>
      <c r="Z695" s="90">
        <f t="shared" si="131"/>
        <v>3</v>
      </c>
      <c r="AA695" s="118" t="e">
        <v>#DIV/0!</v>
      </c>
      <c r="AB695" s="118" t="e">
        <v>#DIV/0!</v>
      </c>
      <c r="AC695" s="118" t="e">
        <v>#DIV/0!</v>
      </c>
      <c r="AD695" s="118">
        <v>1</v>
      </c>
      <c r="AE695" s="118">
        <v>0.5</v>
      </c>
      <c r="AF695" s="118">
        <v>0</v>
      </c>
      <c r="AG695" s="90">
        <f t="shared" si="129"/>
        <v>2</v>
      </c>
      <c r="AH695" s="91">
        <f t="shared" si="130"/>
        <v>40481.857142857145</v>
      </c>
      <c r="AI695" s="91" t="e">
        <f t="shared" si="141"/>
        <v>#VALUE!</v>
      </c>
      <c r="AJ695" s="91">
        <f t="shared" si="141"/>
        <v>0</v>
      </c>
      <c r="AK695" s="91" t="e">
        <f t="shared" si="141"/>
        <v>#VALUE!</v>
      </c>
      <c r="AL695" s="91">
        <f t="shared" si="140"/>
        <v>1</v>
      </c>
      <c r="AM695" s="91">
        <f t="shared" si="140"/>
        <v>1.914991901133841</v>
      </c>
      <c r="AN695" s="91" t="e">
        <f t="shared" si="140"/>
        <v>#VALUE!</v>
      </c>
      <c r="AO695" s="91">
        <f t="shared" si="133"/>
        <v>118004.28571428571</v>
      </c>
      <c r="AP695" s="91" t="e">
        <f t="shared" si="134"/>
        <v>#VALUE!</v>
      </c>
      <c r="AQ695" s="91">
        <f t="shared" si="135"/>
        <v>0</v>
      </c>
      <c r="AR695" s="91" t="e">
        <f t="shared" si="136"/>
        <v>#VALUE!</v>
      </c>
      <c r="AS695" s="91">
        <f t="shared" si="137"/>
        <v>0.34305412636344929</v>
      </c>
      <c r="AT695" s="91">
        <f t="shared" si="138"/>
        <v>0.65694587363655066</v>
      </c>
      <c r="AU695" s="91" t="e">
        <f t="shared" si="139"/>
        <v>#VALUE!</v>
      </c>
    </row>
    <row r="696" spans="1:47" x14ac:dyDescent="0.3">
      <c r="A696" s="90">
        <v>376</v>
      </c>
      <c r="B696" s="91" t="s">
        <v>4313</v>
      </c>
      <c r="C696" s="91"/>
      <c r="D696" s="91"/>
      <c r="E696" s="91">
        <v>8.1180000000000003</v>
      </c>
      <c r="F696" s="91"/>
      <c r="G696" s="91"/>
      <c r="H696" s="91"/>
      <c r="I696" s="91"/>
      <c r="J696" s="91"/>
      <c r="K696" s="91"/>
      <c r="L696" s="91"/>
      <c r="M696" s="91"/>
      <c r="N696" s="91"/>
      <c r="O696" s="91"/>
      <c r="P696" s="91" t="s">
        <v>87</v>
      </c>
      <c r="Q696" s="91"/>
      <c r="R696" s="91"/>
      <c r="S696" s="91"/>
      <c r="T696" s="92">
        <v>1076814.2142857143</v>
      </c>
      <c r="U696" s="92"/>
      <c r="V696" s="92"/>
      <c r="W696" s="92">
        <v>1260628.2142857143</v>
      </c>
      <c r="X696" s="92">
        <v>1415087.642857143</v>
      </c>
      <c r="Y696" s="92"/>
      <c r="Z696" s="90">
        <f t="shared" si="131"/>
        <v>3</v>
      </c>
      <c r="AA696" s="118">
        <v>1</v>
      </c>
      <c r="AB696" s="118">
        <v>0</v>
      </c>
      <c r="AC696" s="118">
        <v>0</v>
      </c>
      <c r="AD696" s="118">
        <v>0.5</v>
      </c>
      <c r="AE696" s="118">
        <v>0.33333333333333331</v>
      </c>
      <c r="AF696" s="118">
        <v>0</v>
      </c>
      <c r="AG696" s="90">
        <f t="shared" si="129"/>
        <v>3</v>
      </c>
      <c r="AH696" s="91">
        <f t="shared" si="130"/>
        <v>1076814.2142857143</v>
      </c>
      <c r="AI696" s="91">
        <f t="shared" si="141"/>
        <v>1</v>
      </c>
      <c r="AJ696" s="91">
        <f t="shared" si="141"/>
        <v>0</v>
      </c>
      <c r="AK696" s="91">
        <f t="shared" si="141"/>
        <v>0</v>
      </c>
      <c r="AL696" s="91">
        <f t="shared" si="140"/>
        <v>1.1707016842472959</v>
      </c>
      <c r="AM696" s="91">
        <f t="shared" si="140"/>
        <v>1.314142796485851</v>
      </c>
      <c r="AN696" s="91">
        <f t="shared" si="140"/>
        <v>0</v>
      </c>
      <c r="AO696" s="91">
        <f t="shared" si="133"/>
        <v>3752530.0714285718</v>
      </c>
      <c r="AP696" s="91">
        <f t="shared" si="134"/>
        <v>0.28695685145456434</v>
      </c>
      <c r="AQ696" s="91">
        <f t="shared" si="135"/>
        <v>0</v>
      </c>
      <c r="AR696" s="91">
        <f t="shared" si="136"/>
        <v>0</v>
      </c>
      <c r="AS696" s="91">
        <f t="shared" si="137"/>
        <v>0.33594086930415956</v>
      </c>
      <c r="AT696" s="91">
        <f t="shared" si="138"/>
        <v>0.37710227924127609</v>
      </c>
      <c r="AU696" s="91">
        <f t="shared" si="139"/>
        <v>0</v>
      </c>
    </row>
    <row r="697" spans="1:47" x14ac:dyDescent="0.3">
      <c r="A697" s="90">
        <v>377</v>
      </c>
      <c r="B697" s="91" t="s">
        <v>4314</v>
      </c>
      <c r="C697" s="91"/>
      <c r="D697" s="91"/>
      <c r="E697" s="91">
        <v>8.1189999999999998</v>
      </c>
      <c r="F697" s="91"/>
      <c r="G697" s="91"/>
      <c r="H697" s="91"/>
      <c r="I697" s="91"/>
      <c r="J697" s="91"/>
      <c r="K697" s="91"/>
      <c r="L697" s="91"/>
      <c r="M697" s="91"/>
      <c r="N697" s="91"/>
      <c r="O697" s="91"/>
      <c r="P697" s="91" t="s">
        <v>87</v>
      </c>
      <c r="Q697" s="91">
        <v>1005622.2857142858</v>
      </c>
      <c r="R697" s="91">
        <v>1878</v>
      </c>
      <c r="S697" s="91"/>
      <c r="T697" s="92" t="s">
        <v>87</v>
      </c>
      <c r="U697" s="92"/>
      <c r="V697" s="92"/>
      <c r="W697" s="92">
        <v>184971.71428571429</v>
      </c>
      <c r="X697" s="92" t="s">
        <v>87</v>
      </c>
      <c r="Y697" s="92" t="s">
        <v>87</v>
      </c>
      <c r="Z697" s="90">
        <f t="shared" si="131"/>
        <v>3</v>
      </c>
      <c r="AA697" s="118" t="e">
        <v>#DIV/0!</v>
      </c>
      <c r="AB697" s="118" t="e">
        <v>#DIV/0!</v>
      </c>
      <c r="AC697" s="118" t="e">
        <v>#DIV/0!</v>
      </c>
      <c r="AD697" s="118">
        <v>1</v>
      </c>
      <c r="AE697" s="118">
        <v>0</v>
      </c>
      <c r="AF697" s="118">
        <v>0</v>
      </c>
      <c r="AG697" s="90">
        <f t="shared" si="129"/>
        <v>1</v>
      </c>
      <c r="AH697" s="91">
        <f t="shared" si="130"/>
        <v>184971.71428571429</v>
      </c>
      <c r="AI697" s="91" t="e">
        <f t="shared" si="141"/>
        <v>#VALUE!</v>
      </c>
      <c r="AJ697" s="91">
        <f t="shared" si="141"/>
        <v>0</v>
      </c>
      <c r="AK697" s="91">
        <f t="shared" si="141"/>
        <v>0</v>
      </c>
      <c r="AL697" s="91">
        <f t="shared" si="140"/>
        <v>1</v>
      </c>
      <c r="AM697" s="91" t="e">
        <f t="shared" si="140"/>
        <v>#VALUE!</v>
      </c>
      <c r="AN697" s="91" t="e">
        <f t="shared" si="140"/>
        <v>#VALUE!</v>
      </c>
      <c r="AO697" s="91">
        <f t="shared" si="133"/>
        <v>184971.71428571429</v>
      </c>
      <c r="AP697" s="91" t="e">
        <f t="shared" si="134"/>
        <v>#VALUE!</v>
      </c>
      <c r="AQ697" s="91">
        <f t="shared" si="135"/>
        <v>0</v>
      </c>
      <c r="AR697" s="91">
        <f t="shared" si="136"/>
        <v>0</v>
      </c>
      <c r="AS697" s="91">
        <f t="shared" si="137"/>
        <v>1</v>
      </c>
      <c r="AT697" s="91" t="e">
        <f t="shared" si="138"/>
        <v>#VALUE!</v>
      </c>
      <c r="AU697" s="91" t="e">
        <f t="shared" si="139"/>
        <v>#VALUE!</v>
      </c>
    </row>
    <row r="698" spans="1:47" x14ac:dyDescent="0.3">
      <c r="A698" s="90">
        <v>378</v>
      </c>
      <c r="B698" s="91" t="s">
        <v>4315</v>
      </c>
      <c r="C698" s="91"/>
      <c r="D698" s="91"/>
      <c r="E698" s="91">
        <v>8.1199999999999992</v>
      </c>
      <c r="F698" s="91"/>
      <c r="G698" s="91"/>
      <c r="H698" s="91"/>
      <c r="I698" s="91"/>
      <c r="J698" s="91"/>
      <c r="K698" s="91"/>
      <c r="L698" s="91"/>
      <c r="M698" s="91"/>
      <c r="N698" s="91"/>
      <c r="O698" s="91"/>
      <c r="P698" s="91" t="s">
        <v>87</v>
      </c>
      <c r="Q698" s="91" t="s">
        <v>87</v>
      </c>
      <c r="R698" s="91"/>
      <c r="S698" s="91"/>
      <c r="T698" s="92">
        <v>1474006.5714285714</v>
      </c>
      <c r="U698" s="92" t="s">
        <v>87</v>
      </c>
      <c r="V698" s="92" t="s">
        <v>87</v>
      </c>
      <c r="W698" s="92">
        <v>1872474</v>
      </c>
      <c r="X698" s="92">
        <v>1736502</v>
      </c>
      <c r="Y698" s="92" t="s">
        <v>87</v>
      </c>
      <c r="Z698" s="90">
        <f t="shared" si="131"/>
        <v>3</v>
      </c>
      <c r="AA698" s="118">
        <v>1</v>
      </c>
      <c r="AB698" s="118">
        <v>0</v>
      </c>
      <c r="AC698" s="118">
        <v>0</v>
      </c>
      <c r="AD698" s="118">
        <v>0.5</v>
      </c>
      <c r="AE698" s="118">
        <v>0.33333333333333331</v>
      </c>
      <c r="AF698" s="118">
        <v>0</v>
      </c>
      <c r="AG698" s="90">
        <f t="shared" si="129"/>
        <v>3</v>
      </c>
      <c r="AH698" s="91">
        <f t="shared" si="130"/>
        <v>1474006.5714285714</v>
      </c>
      <c r="AI698" s="91">
        <f t="shared" si="141"/>
        <v>1</v>
      </c>
      <c r="AJ698" s="91" t="e">
        <f t="shared" si="141"/>
        <v>#VALUE!</v>
      </c>
      <c r="AK698" s="91" t="e">
        <f t="shared" si="141"/>
        <v>#VALUE!</v>
      </c>
      <c r="AL698" s="91">
        <f t="shared" si="140"/>
        <v>1.2703294790505877</v>
      </c>
      <c r="AM698" s="91">
        <f t="shared" si="140"/>
        <v>1.1780829432239399</v>
      </c>
      <c r="AN698" s="91" t="e">
        <f t="shared" si="140"/>
        <v>#VALUE!</v>
      </c>
      <c r="AO698" s="91">
        <f t="shared" si="133"/>
        <v>5082982.5714285709</v>
      </c>
      <c r="AP698" s="91">
        <f t="shared" si="134"/>
        <v>0.28998851574151713</v>
      </c>
      <c r="AQ698" s="91" t="e">
        <f t="shared" si="135"/>
        <v>#VALUE!</v>
      </c>
      <c r="AR698" s="91" t="e">
        <f t="shared" si="136"/>
        <v>#VALUE!</v>
      </c>
      <c r="AS698" s="91">
        <f t="shared" si="137"/>
        <v>0.3683809601325746</v>
      </c>
      <c r="AT698" s="91">
        <f t="shared" si="138"/>
        <v>0.34163052412590833</v>
      </c>
      <c r="AU698" s="91" t="e">
        <f t="shared" si="139"/>
        <v>#VALUE!</v>
      </c>
    </row>
    <row r="699" spans="1:47" x14ac:dyDescent="0.3">
      <c r="A699" s="90">
        <v>379</v>
      </c>
      <c r="B699" s="91" t="s">
        <v>4316</v>
      </c>
      <c r="C699" s="91"/>
      <c r="D699" s="91"/>
      <c r="E699" s="91">
        <v>8.1280000000000001</v>
      </c>
      <c r="F699" s="91"/>
      <c r="G699" s="91"/>
      <c r="H699" s="91"/>
      <c r="I699" s="91"/>
      <c r="J699" s="91"/>
      <c r="K699" s="91"/>
      <c r="L699" s="91"/>
      <c r="M699" s="91"/>
      <c r="N699" s="91"/>
      <c r="O699" s="91"/>
      <c r="P699" s="91" t="s">
        <v>87</v>
      </c>
      <c r="Q699" s="91">
        <v>1067203.142857143</v>
      </c>
      <c r="R699" s="91"/>
      <c r="S699" s="91"/>
      <c r="T699" s="92"/>
      <c r="U699" s="92" t="s">
        <v>87</v>
      </c>
      <c r="V699" s="92">
        <v>103716.85714285714</v>
      </c>
      <c r="W699" s="92">
        <v>11536.857142857143</v>
      </c>
      <c r="X699" s="92" t="s">
        <v>87</v>
      </c>
      <c r="Y699" s="92" t="s">
        <v>87</v>
      </c>
      <c r="Z699" s="90">
        <f t="shared" si="131"/>
        <v>3</v>
      </c>
      <c r="AA699" s="118" t="e">
        <v>#DIV/0!</v>
      </c>
      <c r="AB699" s="118" t="e">
        <v>#DIV/0!</v>
      </c>
      <c r="AC699" s="118">
        <v>1</v>
      </c>
      <c r="AD699" s="118">
        <v>0.5</v>
      </c>
      <c r="AE699" s="118">
        <v>0</v>
      </c>
      <c r="AF699" s="118">
        <v>0</v>
      </c>
      <c r="AG699" s="90">
        <f t="shared" si="129"/>
        <v>2</v>
      </c>
      <c r="AH699" s="91">
        <f t="shared" si="130"/>
        <v>11536.857142857143</v>
      </c>
      <c r="AI699" s="91">
        <f t="shared" si="141"/>
        <v>0</v>
      </c>
      <c r="AJ699" s="91" t="e">
        <f t="shared" si="141"/>
        <v>#VALUE!</v>
      </c>
      <c r="AK699" s="91">
        <f t="shared" si="141"/>
        <v>8.9900443299735002</v>
      </c>
      <c r="AL699" s="91">
        <f t="shared" si="140"/>
        <v>1</v>
      </c>
      <c r="AM699" s="91" t="e">
        <f t="shared" si="140"/>
        <v>#VALUE!</v>
      </c>
      <c r="AN699" s="91" t="e">
        <f t="shared" si="140"/>
        <v>#VALUE!</v>
      </c>
      <c r="AO699" s="91">
        <f t="shared" si="133"/>
        <v>115253.71428571429</v>
      </c>
      <c r="AP699" s="91">
        <f t="shared" si="134"/>
        <v>0</v>
      </c>
      <c r="AQ699" s="91" t="e">
        <f t="shared" si="135"/>
        <v>#VALUE!</v>
      </c>
      <c r="AR699" s="91">
        <f t="shared" si="136"/>
        <v>0.89990034408559505</v>
      </c>
      <c r="AS699" s="91">
        <f t="shared" si="137"/>
        <v>0.10009965591440499</v>
      </c>
      <c r="AT699" s="91" t="e">
        <f t="shared" si="138"/>
        <v>#VALUE!</v>
      </c>
      <c r="AU699" s="91" t="e">
        <f t="shared" si="139"/>
        <v>#VALUE!</v>
      </c>
    </row>
    <row r="700" spans="1:47" x14ac:dyDescent="0.3">
      <c r="A700" s="90">
        <v>380</v>
      </c>
      <c r="B700" s="91" t="s">
        <v>4317</v>
      </c>
      <c r="C700" s="91"/>
      <c r="D700" s="91"/>
      <c r="E700" s="91">
        <v>8.1289999999999996</v>
      </c>
      <c r="F700" s="91"/>
      <c r="G700" s="91"/>
      <c r="H700" s="91"/>
      <c r="I700" s="91"/>
      <c r="J700" s="91"/>
      <c r="K700" s="91"/>
      <c r="L700" s="91"/>
      <c r="M700" s="91"/>
      <c r="N700" s="91"/>
      <c r="O700" s="91"/>
      <c r="P700" s="91" t="s">
        <v>87</v>
      </c>
      <c r="Q700" s="91" t="s">
        <v>87</v>
      </c>
      <c r="R700" s="91" t="s">
        <v>87</v>
      </c>
      <c r="S700" s="91"/>
      <c r="T700" s="92">
        <v>4294.5714285714284</v>
      </c>
      <c r="U700" s="92" t="s">
        <v>87</v>
      </c>
      <c r="V700" s="92"/>
      <c r="W700" s="92">
        <v>18888</v>
      </c>
      <c r="X700" s="92"/>
      <c r="Y700" s="92" t="s">
        <v>87</v>
      </c>
      <c r="Z700" s="90">
        <f t="shared" si="131"/>
        <v>2</v>
      </c>
      <c r="AA700" s="118">
        <v>1</v>
      </c>
      <c r="AB700" s="118">
        <v>0</v>
      </c>
      <c r="AC700" s="118">
        <v>0</v>
      </c>
      <c r="AD700" s="118">
        <v>0.5</v>
      </c>
      <c r="AE700" s="118">
        <v>0</v>
      </c>
      <c r="AF700" s="118">
        <v>0</v>
      </c>
      <c r="AG700" s="90">
        <f t="shared" si="129"/>
        <v>2</v>
      </c>
      <c r="AH700" s="91">
        <f t="shared" si="130"/>
        <v>4294.5714285714284</v>
      </c>
      <c r="AI700" s="91">
        <f t="shared" si="141"/>
        <v>1</v>
      </c>
      <c r="AJ700" s="91" t="e">
        <f t="shared" si="141"/>
        <v>#VALUE!</v>
      </c>
      <c r="AK700" s="91">
        <f t="shared" si="141"/>
        <v>0</v>
      </c>
      <c r="AL700" s="91">
        <f t="shared" si="140"/>
        <v>4.3981105714855966</v>
      </c>
      <c r="AM700" s="91">
        <f t="shared" si="140"/>
        <v>0</v>
      </c>
      <c r="AN700" s="91" t="e">
        <f t="shared" si="140"/>
        <v>#VALUE!</v>
      </c>
      <c r="AO700" s="91">
        <f t="shared" si="133"/>
        <v>23182.571428571428</v>
      </c>
      <c r="AP700" s="91">
        <f t="shared" si="134"/>
        <v>0.18525000308113238</v>
      </c>
      <c r="AQ700" s="91" t="e">
        <f t="shared" si="135"/>
        <v>#VALUE!</v>
      </c>
      <c r="AR700" s="91">
        <f t="shared" si="136"/>
        <v>0</v>
      </c>
      <c r="AS700" s="91">
        <f t="shared" si="137"/>
        <v>0.81474999691886762</v>
      </c>
      <c r="AT700" s="91">
        <f t="shared" si="138"/>
        <v>0</v>
      </c>
      <c r="AU700" s="91" t="e">
        <f t="shared" si="139"/>
        <v>#VALUE!</v>
      </c>
    </row>
    <row r="701" spans="1:47" x14ac:dyDescent="0.3">
      <c r="A701" s="90">
        <v>381</v>
      </c>
      <c r="B701" s="91" t="s">
        <v>4318</v>
      </c>
      <c r="C701" s="91"/>
      <c r="D701" s="91"/>
      <c r="E701" s="91">
        <v>8.1440000000000001</v>
      </c>
      <c r="F701" s="91"/>
      <c r="G701" s="91"/>
      <c r="H701" s="91"/>
      <c r="I701" s="91"/>
      <c r="J701" s="91"/>
      <c r="K701" s="91"/>
      <c r="L701" s="91"/>
      <c r="M701" s="91"/>
      <c r="N701" s="91"/>
      <c r="O701" s="91"/>
      <c r="P701" s="91" t="s">
        <v>87</v>
      </c>
      <c r="Q701" s="91" t="s">
        <v>87</v>
      </c>
      <c r="R701" s="91">
        <v>13291</v>
      </c>
      <c r="S701" s="91"/>
      <c r="T701" s="92" t="s">
        <v>87</v>
      </c>
      <c r="U701" s="92" t="s">
        <v>87</v>
      </c>
      <c r="V701" s="92" t="s">
        <v>87</v>
      </c>
      <c r="W701" s="92">
        <v>6500.3571428571431</v>
      </c>
      <c r="X701" s="92">
        <v>13298.928571428572</v>
      </c>
      <c r="Y701" s="92" t="s">
        <v>87</v>
      </c>
      <c r="Z701" s="90">
        <f t="shared" si="131"/>
        <v>3</v>
      </c>
      <c r="AA701" s="118" t="e">
        <v>#DIV/0!</v>
      </c>
      <c r="AB701" s="118" t="e">
        <v>#DIV/0!</v>
      </c>
      <c r="AC701" s="118" t="e">
        <v>#DIV/0!</v>
      </c>
      <c r="AD701" s="118">
        <v>1</v>
      </c>
      <c r="AE701" s="118">
        <v>0.5</v>
      </c>
      <c r="AF701" s="118">
        <v>0</v>
      </c>
      <c r="AG701" s="90">
        <f t="shared" si="129"/>
        <v>2</v>
      </c>
      <c r="AH701" s="91">
        <f t="shared" si="130"/>
        <v>6500.3571428571431</v>
      </c>
      <c r="AI701" s="91" t="e">
        <f t="shared" si="141"/>
        <v>#VALUE!</v>
      </c>
      <c r="AJ701" s="91" t="e">
        <f t="shared" si="141"/>
        <v>#VALUE!</v>
      </c>
      <c r="AK701" s="91" t="e">
        <f t="shared" si="141"/>
        <v>#VALUE!</v>
      </c>
      <c r="AL701" s="91">
        <f t="shared" si="140"/>
        <v>1</v>
      </c>
      <c r="AM701" s="91">
        <f t="shared" si="140"/>
        <v>2.0458766001868032</v>
      </c>
      <c r="AN701" s="91" t="e">
        <f t="shared" si="140"/>
        <v>#VALUE!</v>
      </c>
      <c r="AO701" s="91">
        <f t="shared" si="133"/>
        <v>19799.285714285717</v>
      </c>
      <c r="AP701" s="91" t="e">
        <f t="shared" si="134"/>
        <v>#VALUE!</v>
      </c>
      <c r="AQ701" s="91" t="e">
        <f t="shared" si="135"/>
        <v>#VALUE!</v>
      </c>
      <c r="AR701" s="91" t="e">
        <f t="shared" si="136"/>
        <v>#VALUE!</v>
      </c>
      <c r="AS701" s="91">
        <f t="shared" si="137"/>
        <v>0.32831270969371185</v>
      </c>
      <c r="AT701" s="91">
        <f t="shared" si="138"/>
        <v>0.67168729030628804</v>
      </c>
      <c r="AU701" s="91" t="e">
        <f t="shared" si="139"/>
        <v>#VALUE!</v>
      </c>
    </row>
    <row r="702" spans="1:47" x14ac:dyDescent="0.3">
      <c r="A702" s="90">
        <v>382</v>
      </c>
      <c r="B702" s="91" t="s">
        <v>4319</v>
      </c>
      <c r="C702" s="91"/>
      <c r="D702" s="91"/>
      <c r="E702" s="91">
        <v>8.1639999999999997</v>
      </c>
      <c r="F702" s="91"/>
      <c r="G702" s="91"/>
      <c r="H702" s="91"/>
      <c r="I702" s="91"/>
      <c r="J702" s="91"/>
      <c r="K702" s="91"/>
      <c r="L702" s="91"/>
      <c r="M702" s="91"/>
      <c r="N702" s="91"/>
      <c r="O702" s="91"/>
      <c r="P702" s="91" t="s">
        <v>87</v>
      </c>
      <c r="Q702" s="91">
        <v>185477.14285714287</v>
      </c>
      <c r="R702" s="91" t="s">
        <v>87</v>
      </c>
      <c r="S702" s="91"/>
      <c r="T702" s="92" t="s">
        <v>87</v>
      </c>
      <c r="U702" s="92" t="s">
        <v>87</v>
      </c>
      <c r="V702" s="92" t="s">
        <v>87</v>
      </c>
      <c r="W702" s="92">
        <v>74495.71428571429</v>
      </c>
      <c r="X702" s="92">
        <v>14402</v>
      </c>
      <c r="Y702" s="92" t="s">
        <v>87</v>
      </c>
      <c r="Z702" s="90">
        <f t="shared" si="131"/>
        <v>3</v>
      </c>
      <c r="AA702" s="118" t="e">
        <v>#DIV/0!</v>
      </c>
      <c r="AB702" s="118" t="e">
        <v>#DIV/0!</v>
      </c>
      <c r="AC702" s="118" t="e">
        <v>#DIV/0!</v>
      </c>
      <c r="AD702" s="118">
        <v>1</v>
      </c>
      <c r="AE702" s="118">
        <v>0.5</v>
      </c>
      <c r="AF702" s="118">
        <v>0</v>
      </c>
      <c r="AG702" s="90">
        <f t="shared" si="129"/>
        <v>2</v>
      </c>
      <c r="AH702" s="91">
        <f t="shared" si="130"/>
        <v>14402</v>
      </c>
      <c r="AI702" s="91" t="e">
        <f t="shared" si="141"/>
        <v>#VALUE!</v>
      </c>
      <c r="AJ702" s="91" t="e">
        <f t="shared" si="141"/>
        <v>#VALUE!</v>
      </c>
      <c r="AK702" s="91" t="e">
        <f t="shared" si="141"/>
        <v>#VALUE!</v>
      </c>
      <c r="AL702" s="91">
        <f t="shared" si="140"/>
        <v>5.1725950760807038</v>
      </c>
      <c r="AM702" s="91">
        <f t="shared" si="140"/>
        <v>1</v>
      </c>
      <c r="AN702" s="91" t="e">
        <f t="shared" si="140"/>
        <v>#VALUE!</v>
      </c>
      <c r="AO702" s="91">
        <f t="shared" si="133"/>
        <v>88897.71428571429</v>
      </c>
      <c r="AP702" s="91" t="e">
        <f t="shared" si="134"/>
        <v>#VALUE!</v>
      </c>
      <c r="AQ702" s="91" t="e">
        <f t="shared" si="135"/>
        <v>#VALUE!</v>
      </c>
      <c r="AR702" s="91" t="e">
        <f t="shared" si="136"/>
        <v>#VALUE!</v>
      </c>
      <c r="AS702" s="91">
        <f t="shared" si="137"/>
        <v>0.83799358492263987</v>
      </c>
      <c r="AT702" s="91">
        <f t="shared" si="138"/>
        <v>0.16200641507736016</v>
      </c>
      <c r="AU702" s="91" t="e">
        <f t="shared" si="139"/>
        <v>#VALUE!</v>
      </c>
    </row>
    <row r="703" spans="1:47" x14ac:dyDescent="0.3">
      <c r="A703" s="90">
        <v>383</v>
      </c>
      <c r="B703" s="91" t="s">
        <v>4320</v>
      </c>
      <c r="C703" s="91"/>
      <c r="D703" s="91"/>
      <c r="E703" s="91">
        <v>8.1679999999999993</v>
      </c>
      <c r="F703" s="91"/>
      <c r="G703" s="91"/>
      <c r="H703" s="91"/>
      <c r="I703" s="91"/>
      <c r="J703" s="91"/>
      <c r="K703" s="91"/>
      <c r="L703" s="91"/>
      <c r="M703" s="91"/>
      <c r="N703" s="91"/>
      <c r="O703" s="91"/>
      <c r="P703" s="91" t="s">
        <v>87</v>
      </c>
      <c r="Q703" s="91" t="s">
        <v>87</v>
      </c>
      <c r="R703" s="91">
        <v>36335</v>
      </c>
      <c r="S703" s="91"/>
      <c r="T703" s="92">
        <v>16895.428571428572</v>
      </c>
      <c r="U703" s="92" t="s">
        <v>87</v>
      </c>
      <c r="V703" s="92" t="s">
        <v>87</v>
      </c>
      <c r="W703" s="92">
        <v>156946</v>
      </c>
      <c r="X703" s="92" t="s">
        <v>87</v>
      </c>
      <c r="Y703" s="92" t="s">
        <v>87</v>
      </c>
      <c r="Z703" s="90">
        <f t="shared" si="131"/>
        <v>3</v>
      </c>
      <c r="AA703" s="118">
        <v>1</v>
      </c>
      <c r="AB703" s="118">
        <v>0</v>
      </c>
      <c r="AC703" s="118">
        <v>0</v>
      </c>
      <c r="AD703" s="118">
        <v>0.5</v>
      </c>
      <c r="AE703" s="118">
        <v>0</v>
      </c>
      <c r="AF703" s="118">
        <v>0</v>
      </c>
      <c r="AG703" s="90">
        <f t="shared" si="129"/>
        <v>2</v>
      </c>
      <c r="AH703" s="91">
        <f t="shared" si="130"/>
        <v>16895.428571428572</v>
      </c>
      <c r="AI703" s="91">
        <f t="shared" si="141"/>
        <v>1</v>
      </c>
      <c r="AJ703" s="91" t="e">
        <f t="shared" si="141"/>
        <v>#VALUE!</v>
      </c>
      <c r="AK703" s="91" t="e">
        <f t="shared" si="141"/>
        <v>#VALUE!</v>
      </c>
      <c r="AL703" s="91">
        <f t="shared" si="140"/>
        <v>9.2892582947204652</v>
      </c>
      <c r="AM703" s="91" t="e">
        <f t="shared" si="140"/>
        <v>#VALUE!</v>
      </c>
      <c r="AN703" s="91" t="e">
        <f t="shared" si="140"/>
        <v>#VALUE!</v>
      </c>
      <c r="AO703" s="91">
        <f t="shared" si="133"/>
        <v>173841.42857142858</v>
      </c>
      <c r="AP703" s="91">
        <f t="shared" si="134"/>
        <v>9.7188735218466743E-2</v>
      </c>
      <c r="AQ703" s="91" t="e">
        <f t="shared" si="135"/>
        <v>#VALUE!</v>
      </c>
      <c r="AR703" s="91" t="e">
        <f t="shared" si="136"/>
        <v>#VALUE!</v>
      </c>
      <c r="AS703" s="91">
        <f t="shared" si="137"/>
        <v>0.90281126478153317</v>
      </c>
      <c r="AT703" s="91" t="e">
        <f t="shared" si="138"/>
        <v>#VALUE!</v>
      </c>
      <c r="AU703" s="91" t="e">
        <f t="shared" si="139"/>
        <v>#VALUE!</v>
      </c>
    </row>
    <row r="704" spans="1:47" x14ac:dyDescent="0.3">
      <c r="A704" s="90">
        <v>384</v>
      </c>
      <c r="B704" s="91" t="s">
        <v>4321</v>
      </c>
      <c r="C704" s="91"/>
      <c r="D704" s="91"/>
      <c r="E704" s="91">
        <v>8.173</v>
      </c>
      <c r="F704" s="91"/>
      <c r="G704" s="91"/>
      <c r="H704" s="91"/>
      <c r="I704" s="91"/>
      <c r="J704" s="91"/>
      <c r="K704" s="91"/>
      <c r="L704" s="91"/>
      <c r="M704" s="91"/>
      <c r="N704" s="91"/>
      <c r="O704" s="91"/>
      <c r="P704" s="91" t="s">
        <v>87</v>
      </c>
      <c r="Q704" s="91">
        <v>1310314.2857142859</v>
      </c>
      <c r="R704" s="91" t="s">
        <v>87</v>
      </c>
      <c r="S704" s="91"/>
      <c r="T704" s="92">
        <v>54836</v>
      </c>
      <c r="U704" s="92" t="s">
        <v>87</v>
      </c>
      <c r="V704" s="92" t="s">
        <v>87</v>
      </c>
      <c r="W704" s="92">
        <v>321494</v>
      </c>
      <c r="X704" s="92">
        <v>10054.285714285714</v>
      </c>
      <c r="Y704" s="92" t="s">
        <v>87</v>
      </c>
      <c r="Z704" s="90">
        <f t="shared" si="131"/>
        <v>4</v>
      </c>
      <c r="AA704" s="118">
        <v>1</v>
      </c>
      <c r="AB704" s="118">
        <v>0</v>
      </c>
      <c r="AC704" s="118">
        <v>0</v>
      </c>
      <c r="AD704" s="118">
        <v>0.5</v>
      </c>
      <c r="AE704" s="118">
        <v>0.33333333333333331</v>
      </c>
      <c r="AF704" s="118">
        <v>0</v>
      </c>
      <c r="AG704" s="90">
        <f t="shared" ref="AG704:AG767" si="142">COUNTIF(AA704:AF704,"&gt;0")</f>
        <v>3</v>
      </c>
      <c r="AH704" s="91">
        <f t="shared" ref="AH704:AH767" si="143">MIN(T704:Y704)</f>
        <v>10054.285714285714</v>
      </c>
      <c r="AI704" s="91">
        <f t="shared" si="141"/>
        <v>5.4539926115373687</v>
      </c>
      <c r="AJ704" s="91" t="e">
        <f t="shared" si="141"/>
        <v>#VALUE!</v>
      </c>
      <c r="AK704" s="91" t="e">
        <f t="shared" si="141"/>
        <v>#VALUE!</v>
      </c>
      <c r="AL704" s="91">
        <f t="shared" si="140"/>
        <v>31.975816993464054</v>
      </c>
      <c r="AM704" s="91">
        <f t="shared" si="140"/>
        <v>1</v>
      </c>
      <c r="AN704" s="91" t="e">
        <f t="shared" si="140"/>
        <v>#VALUE!</v>
      </c>
      <c r="AO704" s="91">
        <f t="shared" si="133"/>
        <v>386384.28571428574</v>
      </c>
      <c r="AP704" s="91">
        <f t="shared" si="134"/>
        <v>0.14192088557283827</v>
      </c>
      <c r="AQ704" s="91" t="e">
        <f t="shared" si="135"/>
        <v>#VALUE!</v>
      </c>
      <c r="AR704" s="91" t="e">
        <f t="shared" si="136"/>
        <v>#VALUE!</v>
      </c>
      <c r="AS704" s="91">
        <f t="shared" si="137"/>
        <v>0.83205764801141713</v>
      </c>
      <c r="AT704" s="91">
        <f t="shared" si="138"/>
        <v>2.6021466415744501E-2</v>
      </c>
      <c r="AU704" s="91" t="e">
        <f t="shared" si="139"/>
        <v>#VALUE!</v>
      </c>
    </row>
    <row r="705" spans="1:47" x14ac:dyDescent="0.3">
      <c r="A705" s="90">
        <v>385</v>
      </c>
      <c r="B705" s="91" t="s">
        <v>4322</v>
      </c>
      <c r="C705" s="91"/>
      <c r="D705" s="91"/>
      <c r="E705" s="91">
        <v>8.1769999999999996</v>
      </c>
      <c r="F705" s="91"/>
      <c r="G705" s="91"/>
      <c r="H705" s="91"/>
      <c r="I705" s="91"/>
      <c r="J705" s="91"/>
      <c r="K705" s="91"/>
      <c r="L705" s="91"/>
      <c r="M705" s="91"/>
      <c r="N705" s="91"/>
      <c r="O705" s="91"/>
      <c r="P705" s="91" t="s">
        <v>87</v>
      </c>
      <c r="Q705" s="91">
        <v>11138975.714285715</v>
      </c>
      <c r="R705" s="91">
        <v>13009.5</v>
      </c>
      <c r="S705" s="91"/>
      <c r="T705" s="92">
        <v>5228.5714285714284</v>
      </c>
      <c r="U705" s="92" t="s">
        <v>87</v>
      </c>
      <c r="V705" s="92" t="s">
        <v>87</v>
      </c>
      <c r="W705" s="92">
        <v>4345021.4285714282</v>
      </c>
      <c r="X705" s="92">
        <v>28298.857142857141</v>
      </c>
      <c r="Y705" s="92" t="s">
        <v>87</v>
      </c>
      <c r="Z705" s="90">
        <f t="shared" ref="Z705:Z768" si="144">COUNTIF(Q705:Y705,"&gt;0")</f>
        <v>5</v>
      </c>
      <c r="AA705" s="118">
        <v>1</v>
      </c>
      <c r="AB705" s="118">
        <v>0</v>
      </c>
      <c r="AC705" s="118">
        <v>0</v>
      </c>
      <c r="AD705" s="118">
        <v>0.5</v>
      </c>
      <c r="AE705" s="118">
        <v>0.33333333333333331</v>
      </c>
      <c r="AF705" s="118">
        <v>0</v>
      </c>
      <c r="AG705" s="90">
        <f t="shared" si="142"/>
        <v>3</v>
      </c>
      <c r="AH705" s="91">
        <f t="shared" si="143"/>
        <v>5228.5714285714284</v>
      </c>
      <c r="AI705" s="91">
        <f t="shared" si="141"/>
        <v>1</v>
      </c>
      <c r="AJ705" s="91" t="e">
        <f t="shared" si="141"/>
        <v>#VALUE!</v>
      </c>
      <c r="AK705" s="91" t="e">
        <f t="shared" si="141"/>
        <v>#VALUE!</v>
      </c>
      <c r="AL705" s="91">
        <f t="shared" si="140"/>
        <v>831.01502732240431</v>
      </c>
      <c r="AM705" s="91">
        <f t="shared" si="140"/>
        <v>5.4123497267759557</v>
      </c>
      <c r="AN705" s="91" t="e">
        <f t="shared" si="140"/>
        <v>#VALUE!</v>
      </c>
      <c r="AO705" s="91">
        <f t="shared" si="133"/>
        <v>4378548.8571428573</v>
      </c>
      <c r="AP705" s="91">
        <f t="shared" si="134"/>
        <v>1.1941333987953346E-3</v>
      </c>
      <c r="AQ705" s="91" t="e">
        <f t="shared" si="135"/>
        <v>#VALUE!</v>
      </c>
      <c r="AR705" s="91" t="e">
        <f t="shared" si="136"/>
        <v>#VALUE!</v>
      </c>
      <c r="AS705" s="91">
        <f t="shared" si="137"/>
        <v>0.99234279902650058</v>
      </c>
      <c r="AT705" s="91">
        <f t="shared" si="138"/>
        <v>6.4630675747039731E-3</v>
      </c>
      <c r="AU705" s="91" t="e">
        <f t="shared" si="139"/>
        <v>#VALUE!</v>
      </c>
    </row>
    <row r="706" spans="1:47" x14ac:dyDescent="0.3">
      <c r="A706" s="90">
        <v>386</v>
      </c>
      <c r="B706" s="91" t="s">
        <v>4323</v>
      </c>
      <c r="C706" s="91"/>
      <c r="D706" s="91"/>
      <c r="E706" s="91">
        <v>8.1780000000000008</v>
      </c>
      <c r="F706" s="91"/>
      <c r="G706" s="91"/>
      <c r="H706" s="91"/>
      <c r="I706" s="91"/>
      <c r="J706" s="91"/>
      <c r="K706" s="91"/>
      <c r="L706" s="91"/>
      <c r="M706" s="91"/>
      <c r="N706" s="91"/>
      <c r="O706" s="91"/>
      <c r="P706" s="91" t="s">
        <v>87</v>
      </c>
      <c r="Q706" s="91">
        <v>2306447.1428571432</v>
      </c>
      <c r="R706" s="91" t="s">
        <v>87</v>
      </c>
      <c r="S706" s="91"/>
      <c r="T706" s="92" t="s">
        <v>87</v>
      </c>
      <c r="U706" s="92" t="s">
        <v>87</v>
      </c>
      <c r="V706" s="92" t="s">
        <v>87</v>
      </c>
      <c r="W706" s="92">
        <v>1129636</v>
      </c>
      <c r="X706" s="92">
        <v>9009.1428571428569</v>
      </c>
      <c r="Y706" s="92" t="s">
        <v>87</v>
      </c>
      <c r="Z706" s="90">
        <f t="shared" si="144"/>
        <v>3</v>
      </c>
      <c r="AA706" s="118" t="e">
        <v>#DIV/0!</v>
      </c>
      <c r="AB706" s="118" t="e">
        <v>#DIV/0!</v>
      </c>
      <c r="AC706" s="118" t="e">
        <v>#DIV/0!</v>
      </c>
      <c r="AD706" s="118">
        <v>1</v>
      </c>
      <c r="AE706" s="118">
        <v>0.5</v>
      </c>
      <c r="AF706" s="118">
        <v>0</v>
      </c>
      <c r="AG706" s="90">
        <f t="shared" si="142"/>
        <v>2</v>
      </c>
      <c r="AH706" s="91">
        <f t="shared" si="143"/>
        <v>9009.1428571428569</v>
      </c>
      <c r="AI706" s="91" t="e">
        <f t="shared" si="141"/>
        <v>#VALUE!</v>
      </c>
      <c r="AJ706" s="91" t="e">
        <f t="shared" si="141"/>
        <v>#VALUE!</v>
      </c>
      <c r="AK706" s="91" t="e">
        <f t="shared" si="141"/>
        <v>#VALUE!</v>
      </c>
      <c r="AL706" s="91">
        <f t="shared" si="140"/>
        <v>125.38773309653685</v>
      </c>
      <c r="AM706" s="91">
        <f t="shared" si="140"/>
        <v>1</v>
      </c>
      <c r="AN706" s="91" t="e">
        <f t="shared" si="140"/>
        <v>#VALUE!</v>
      </c>
      <c r="AO706" s="91">
        <f t="shared" si="133"/>
        <v>1138645.142857143</v>
      </c>
      <c r="AP706" s="91" t="e">
        <f t="shared" si="134"/>
        <v>#VALUE!</v>
      </c>
      <c r="AQ706" s="91" t="e">
        <f t="shared" si="135"/>
        <v>#VALUE!</v>
      </c>
      <c r="AR706" s="91" t="e">
        <f t="shared" si="136"/>
        <v>#VALUE!</v>
      </c>
      <c r="AS706" s="91">
        <f t="shared" si="137"/>
        <v>0.99208783973333714</v>
      </c>
      <c r="AT706" s="91">
        <f t="shared" si="138"/>
        <v>7.9121602666627853E-3</v>
      </c>
      <c r="AU706" s="91" t="e">
        <f t="shared" si="139"/>
        <v>#VALUE!</v>
      </c>
    </row>
    <row r="707" spans="1:47" x14ac:dyDescent="0.3">
      <c r="A707" s="90">
        <v>387</v>
      </c>
      <c r="B707" s="91" t="s">
        <v>4324</v>
      </c>
      <c r="C707" s="91"/>
      <c r="D707" s="91"/>
      <c r="E707" s="91">
        <v>8.1809999999999992</v>
      </c>
      <c r="F707" s="91"/>
      <c r="G707" s="91"/>
      <c r="H707" s="91"/>
      <c r="I707" s="91"/>
      <c r="J707" s="91"/>
      <c r="K707" s="91"/>
      <c r="L707" s="91"/>
      <c r="M707" s="91"/>
      <c r="N707" s="91"/>
      <c r="O707" s="91"/>
      <c r="P707" s="91" t="s">
        <v>87</v>
      </c>
      <c r="Q707" s="91">
        <v>652695.71428571432</v>
      </c>
      <c r="R707" s="91">
        <v>2832.5</v>
      </c>
      <c r="S707" s="91"/>
      <c r="T707" s="92">
        <v>3949.4285714285716</v>
      </c>
      <c r="U707" s="92">
        <v>696.85714285714289</v>
      </c>
      <c r="V707" s="92">
        <v>537.71428571428567</v>
      </c>
      <c r="W707" s="92">
        <v>161769.71428571429</v>
      </c>
      <c r="X707" s="92">
        <v>850</v>
      </c>
      <c r="Y707" s="92" t="s">
        <v>87</v>
      </c>
      <c r="Z707" s="90">
        <f t="shared" si="144"/>
        <v>7</v>
      </c>
      <c r="AA707" s="118">
        <v>1</v>
      </c>
      <c r="AB707" s="118">
        <v>0.5</v>
      </c>
      <c r="AC707" s="118">
        <v>0.33333333333333331</v>
      </c>
      <c r="AD707" s="118">
        <v>0.25</v>
      </c>
      <c r="AE707" s="118">
        <v>0.2</v>
      </c>
      <c r="AF707" s="118">
        <v>0</v>
      </c>
      <c r="AG707" s="90">
        <f t="shared" si="142"/>
        <v>5</v>
      </c>
      <c r="AH707" s="91">
        <f t="shared" si="143"/>
        <v>537.71428571428567</v>
      </c>
      <c r="AI707" s="91">
        <f t="shared" si="141"/>
        <v>7.3448459086078648</v>
      </c>
      <c r="AJ707" s="91">
        <f t="shared" si="141"/>
        <v>1.2959617428267802</v>
      </c>
      <c r="AK707" s="91">
        <f t="shared" si="141"/>
        <v>1</v>
      </c>
      <c r="AL707" s="91">
        <f t="shared" si="140"/>
        <v>300.8469713071201</v>
      </c>
      <c r="AM707" s="91">
        <f t="shared" si="140"/>
        <v>1.5807651434643997</v>
      </c>
      <c r="AN707" s="91" t="e">
        <f t="shared" si="140"/>
        <v>#VALUE!</v>
      </c>
      <c r="AO707" s="91">
        <f t="shared" si="133"/>
        <v>167803.71428571429</v>
      </c>
      <c r="AP707" s="91">
        <f t="shared" si="134"/>
        <v>2.3536002097688968E-2</v>
      </c>
      <c r="AQ707" s="91">
        <f t="shared" si="135"/>
        <v>4.152811192668986E-3</v>
      </c>
      <c r="AR707" s="91">
        <f t="shared" si="136"/>
        <v>3.2044242167294096E-3</v>
      </c>
      <c r="AS707" s="91">
        <f t="shared" si="137"/>
        <v>0.96404132038623358</v>
      </c>
      <c r="AT707" s="91">
        <f t="shared" si="138"/>
        <v>5.0654421066790621E-3</v>
      </c>
      <c r="AU707" s="91" t="e">
        <f t="shared" si="139"/>
        <v>#VALUE!</v>
      </c>
    </row>
    <row r="708" spans="1:47" x14ac:dyDescent="0.3">
      <c r="A708" s="90">
        <v>388</v>
      </c>
      <c r="B708" s="91" t="s">
        <v>4325</v>
      </c>
      <c r="C708" s="91"/>
      <c r="D708" s="91"/>
      <c r="E708" s="91">
        <v>8.19</v>
      </c>
      <c r="F708" s="91"/>
      <c r="G708" s="91"/>
      <c r="H708" s="91"/>
      <c r="I708" s="91"/>
      <c r="J708" s="91"/>
      <c r="K708" s="91"/>
      <c r="L708" s="91"/>
      <c r="M708" s="91"/>
      <c r="N708" s="91"/>
      <c r="O708" s="91"/>
      <c r="P708" s="91" t="s">
        <v>87</v>
      </c>
      <c r="Q708" s="91" t="s">
        <v>87</v>
      </c>
      <c r="R708" s="91">
        <v>6232.5</v>
      </c>
      <c r="S708" s="91"/>
      <c r="T708" s="92">
        <v>3668.8571428571427</v>
      </c>
      <c r="U708" s="92" t="s">
        <v>87</v>
      </c>
      <c r="V708" s="92">
        <v>1414</v>
      </c>
      <c r="W708" s="92">
        <v>70406.857142857145</v>
      </c>
      <c r="X708" s="92">
        <v>87797.142857142855</v>
      </c>
      <c r="Y708" s="92" t="s">
        <v>87</v>
      </c>
      <c r="Z708" s="90">
        <f t="shared" si="144"/>
        <v>5</v>
      </c>
      <c r="AA708" s="118">
        <v>1</v>
      </c>
      <c r="AB708" s="118">
        <v>0</v>
      </c>
      <c r="AC708" s="118">
        <v>0.5</v>
      </c>
      <c r="AD708" s="118">
        <v>0.33333333333333331</v>
      </c>
      <c r="AE708" s="118">
        <v>0.25</v>
      </c>
      <c r="AF708" s="118">
        <v>0</v>
      </c>
      <c r="AG708" s="90">
        <f t="shared" si="142"/>
        <v>4</v>
      </c>
      <c r="AH708" s="91">
        <f t="shared" si="143"/>
        <v>1414</v>
      </c>
      <c r="AI708" s="91">
        <f t="shared" si="141"/>
        <v>2.5946655890078802</v>
      </c>
      <c r="AJ708" s="91" t="e">
        <f t="shared" si="141"/>
        <v>#VALUE!</v>
      </c>
      <c r="AK708" s="91">
        <f t="shared" si="141"/>
        <v>1</v>
      </c>
      <c r="AL708" s="91">
        <f t="shared" si="140"/>
        <v>49.792685390988083</v>
      </c>
      <c r="AM708" s="91">
        <f t="shared" si="140"/>
        <v>62.091331582137805</v>
      </c>
      <c r="AN708" s="91" t="e">
        <f t="shared" si="140"/>
        <v>#VALUE!</v>
      </c>
      <c r="AO708" s="91">
        <f t="shared" si="133"/>
        <v>163286.85714285716</v>
      </c>
      <c r="AP708" s="91">
        <f t="shared" si="134"/>
        <v>2.2468784120496091E-2</v>
      </c>
      <c r="AQ708" s="91" t="e">
        <f t="shared" si="135"/>
        <v>#VALUE!</v>
      </c>
      <c r="AR708" s="91">
        <f t="shared" si="136"/>
        <v>8.6596069318849896E-3</v>
      </c>
      <c r="AS708" s="91">
        <f t="shared" si="137"/>
        <v>0.43118508356896884</v>
      </c>
      <c r="AT708" s="91">
        <f t="shared" si="138"/>
        <v>0.53768652537864992</v>
      </c>
      <c r="AU708" s="91" t="e">
        <f t="shared" si="139"/>
        <v>#VALUE!</v>
      </c>
    </row>
    <row r="709" spans="1:47" x14ac:dyDescent="0.3">
      <c r="A709" s="90">
        <v>389</v>
      </c>
      <c r="B709" s="91" t="s">
        <v>4326</v>
      </c>
      <c r="C709" s="91"/>
      <c r="D709" s="91"/>
      <c r="E709" s="91">
        <v>8.1950000000000003</v>
      </c>
      <c r="F709" s="91"/>
      <c r="G709" s="91"/>
      <c r="H709" s="91"/>
      <c r="I709" s="91"/>
      <c r="J709" s="91"/>
      <c r="K709" s="91"/>
      <c r="L709" s="91"/>
      <c r="M709" s="91"/>
      <c r="N709" s="91"/>
      <c r="O709" s="91"/>
      <c r="P709" s="91" t="s">
        <v>87</v>
      </c>
      <c r="Q709" s="91">
        <v>390011.42857142858</v>
      </c>
      <c r="R709" s="91">
        <v>17445.5</v>
      </c>
      <c r="S709" s="91"/>
      <c r="T709" s="92">
        <v>43118.857142857145</v>
      </c>
      <c r="U709" s="92" t="s">
        <v>87</v>
      </c>
      <c r="V709" s="92" t="s">
        <v>87</v>
      </c>
      <c r="W709" s="92">
        <v>93839.142857142855</v>
      </c>
      <c r="X709" s="92">
        <v>13330.857142857143</v>
      </c>
      <c r="Y709" s="92" t="s">
        <v>87</v>
      </c>
      <c r="Z709" s="90">
        <f t="shared" si="144"/>
        <v>5</v>
      </c>
      <c r="AA709" s="118">
        <v>1</v>
      </c>
      <c r="AB709" s="118">
        <v>0</v>
      </c>
      <c r="AC709" s="118">
        <v>0</v>
      </c>
      <c r="AD709" s="118">
        <v>0.5</v>
      </c>
      <c r="AE709" s="118">
        <v>0.33333333333333331</v>
      </c>
      <c r="AF709" s="118">
        <v>0</v>
      </c>
      <c r="AG709" s="90">
        <f t="shared" si="142"/>
        <v>3</v>
      </c>
      <c r="AH709" s="91">
        <f t="shared" si="143"/>
        <v>13330.857142857143</v>
      </c>
      <c r="AI709" s="91">
        <f t="shared" si="141"/>
        <v>3.23451498135368</v>
      </c>
      <c r="AJ709" s="91" t="e">
        <f t="shared" si="141"/>
        <v>#VALUE!</v>
      </c>
      <c r="AK709" s="91" t="e">
        <f t="shared" si="141"/>
        <v>#VALUE!</v>
      </c>
      <c r="AL709" s="91">
        <f t="shared" si="140"/>
        <v>7.0392430022718502</v>
      </c>
      <c r="AM709" s="91">
        <f t="shared" si="140"/>
        <v>1</v>
      </c>
      <c r="AN709" s="91" t="e">
        <f t="shared" si="140"/>
        <v>#VALUE!</v>
      </c>
      <c r="AO709" s="91">
        <f t="shared" si="133"/>
        <v>150288.85714285713</v>
      </c>
      <c r="AP709" s="91">
        <f t="shared" si="134"/>
        <v>0.28690654758170459</v>
      </c>
      <c r="AQ709" s="91" t="e">
        <f t="shared" si="135"/>
        <v>#VALUE!</v>
      </c>
      <c r="AR709" s="91" t="e">
        <f t="shared" si="136"/>
        <v>#VALUE!</v>
      </c>
      <c r="AS709" s="91">
        <f t="shared" si="137"/>
        <v>0.62439188534080092</v>
      </c>
      <c r="AT709" s="91">
        <f t="shared" si="138"/>
        <v>8.8701567077494589E-2</v>
      </c>
      <c r="AU709" s="91" t="e">
        <f t="shared" si="139"/>
        <v>#VALUE!</v>
      </c>
    </row>
    <row r="710" spans="1:47" x14ac:dyDescent="0.3">
      <c r="A710" s="90">
        <v>390</v>
      </c>
      <c r="B710" s="91" t="s">
        <v>4327</v>
      </c>
      <c r="C710" s="91"/>
      <c r="D710" s="91"/>
      <c r="E710" s="91">
        <v>8.202</v>
      </c>
      <c r="F710" s="91"/>
      <c r="G710" s="91"/>
      <c r="H710" s="91"/>
      <c r="I710" s="91"/>
      <c r="J710" s="91"/>
      <c r="K710" s="91"/>
      <c r="L710" s="91"/>
      <c r="M710" s="91"/>
      <c r="N710" s="91"/>
      <c r="O710" s="91"/>
      <c r="P710" s="91">
        <v>497</v>
      </c>
      <c r="Q710" s="91">
        <v>228060</v>
      </c>
      <c r="R710" s="91" t="s">
        <v>87</v>
      </c>
      <c r="S710" s="91"/>
      <c r="T710" s="92">
        <v>17279902</v>
      </c>
      <c r="U710" s="92" t="s">
        <v>87</v>
      </c>
      <c r="V710" s="92" t="s">
        <v>87</v>
      </c>
      <c r="W710" s="92" t="s">
        <v>87</v>
      </c>
      <c r="X710" s="92" t="s">
        <v>87</v>
      </c>
      <c r="Y710" s="92" t="s">
        <v>87</v>
      </c>
      <c r="Z710" s="90">
        <f t="shared" si="144"/>
        <v>2</v>
      </c>
      <c r="AA710" s="118">
        <v>1</v>
      </c>
      <c r="AB710" s="118">
        <v>0</v>
      </c>
      <c r="AC710" s="118">
        <v>0</v>
      </c>
      <c r="AD710" s="118">
        <v>0</v>
      </c>
      <c r="AE710" s="118">
        <v>0</v>
      </c>
      <c r="AF710" s="118">
        <v>0</v>
      </c>
      <c r="AG710" s="90">
        <f t="shared" si="142"/>
        <v>1</v>
      </c>
      <c r="AH710" s="91">
        <f t="shared" si="143"/>
        <v>17279902</v>
      </c>
      <c r="AI710" s="91">
        <f t="shared" si="141"/>
        <v>1</v>
      </c>
      <c r="AJ710" s="91" t="e">
        <f t="shared" si="141"/>
        <v>#VALUE!</v>
      </c>
      <c r="AK710" s="91" t="e">
        <f t="shared" si="141"/>
        <v>#VALUE!</v>
      </c>
      <c r="AL710" s="91" t="e">
        <f t="shared" si="140"/>
        <v>#VALUE!</v>
      </c>
      <c r="AM710" s="91" t="e">
        <f t="shared" si="140"/>
        <v>#VALUE!</v>
      </c>
      <c r="AN710" s="91" t="e">
        <f t="shared" si="140"/>
        <v>#VALUE!</v>
      </c>
      <c r="AO710" s="91">
        <f t="shared" si="133"/>
        <v>17279902</v>
      </c>
      <c r="AP710" s="91">
        <f t="shared" si="134"/>
        <v>1</v>
      </c>
      <c r="AQ710" s="91" t="e">
        <f t="shared" si="135"/>
        <v>#VALUE!</v>
      </c>
      <c r="AR710" s="91" t="e">
        <f t="shared" si="136"/>
        <v>#VALUE!</v>
      </c>
      <c r="AS710" s="91" t="e">
        <f t="shared" si="137"/>
        <v>#VALUE!</v>
      </c>
      <c r="AT710" s="91" t="e">
        <f t="shared" si="138"/>
        <v>#VALUE!</v>
      </c>
      <c r="AU710" s="91" t="e">
        <f t="shared" si="139"/>
        <v>#VALUE!</v>
      </c>
    </row>
    <row r="711" spans="1:47" x14ac:dyDescent="0.3">
      <c r="A711" s="90">
        <v>391</v>
      </c>
      <c r="B711" s="91" t="s">
        <v>4328</v>
      </c>
      <c r="C711" s="91"/>
      <c r="D711" s="91"/>
      <c r="E711" s="91">
        <v>8.202</v>
      </c>
      <c r="F711" s="91"/>
      <c r="G711" s="91"/>
      <c r="H711" s="91"/>
      <c r="I711" s="91"/>
      <c r="J711" s="91"/>
      <c r="K711" s="91"/>
      <c r="L711" s="91"/>
      <c r="M711" s="91"/>
      <c r="N711" s="91"/>
      <c r="O711" s="91"/>
      <c r="P711" s="91" t="s">
        <v>87</v>
      </c>
      <c r="Q711" s="91">
        <v>22433111.428571429</v>
      </c>
      <c r="R711" s="91" t="s">
        <v>87</v>
      </c>
      <c r="S711" s="91"/>
      <c r="T711" s="92" t="s">
        <v>87</v>
      </c>
      <c r="U711" s="92" t="s">
        <v>87</v>
      </c>
      <c r="V711" s="92">
        <v>145582.28571428571</v>
      </c>
      <c r="W711" s="92">
        <v>3580907.7142857141</v>
      </c>
      <c r="X711" s="92">
        <v>2058116</v>
      </c>
      <c r="Y711" s="92" t="s">
        <v>87</v>
      </c>
      <c r="Z711" s="90">
        <f t="shared" si="144"/>
        <v>4</v>
      </c>
      <c r="AA711" s="118" t="e">
        <v>#DIV/0!</v>
      </c>
      <c r="AB711" s="118" t="e">
        <v>#DIV/0!</v>
      </c>
      <c r="AC711" s="118">
        <v>1</v>
      </c>
      <c r="AD711" s="118">
        <v>0.5</v>
      </c>
      <c r="AE711" s="118">
        <v>0.33333333333333331</v>
      </c>
      <c r="AF711" s="118">
        <v>0</v>
      </c>
      <c r="AG711" s="90">
        <f t="shared" si="142"/>
        <v>3</v>
      </c>
      <c r="AH711" s="91">
        <f t="shared" si="143"/>
        <v>145582.28571428571</v>
      </c>
      <c r="AI711" s="91" t="e">
        <f t="shared" si="141"/>
        <v>#VALUE!</v>
      </c>
      <c r="AJ711" s="91" t="e">
        <f t="shared" si="141"/>
        <v>#VALUE!</v>
      </c>
      <c r="AK711" s="91">
        <f t="shared" si="141"/>
        <v>1</v>
      </c>
      <c r="AL711" s="91">
        <f t="shared" si="140"/>
        <v>24.59713897687709</v>
      </c>
      <c r="AM711" s="91">
        <f t="shared" si="140"/>
        <v>14.137132068658275</v>
      </c>
      <c r="AN711" s="91" t="e">
        <f t="shared" si="140"/>
        <v>#VALUE!</v>
      </c>
      <c r="AO711" s="91">
        <f t="shared" si="133"/>
        <v>5784606</v>
      </c>
      <c r="AP711" s="91" t="e">
        <f t="shared" si="134"/>
        <v>#VALUE!</v>
      </c>
      <c r="AQ711" s="91" t="e">
        <f t="shared" si="135"/>
        <v>#VALUE!</v>
      </c>
      <c r="AR711" s="91">
        <f t="shared" si="136"/>
        <v>2.5167191285678871E-2</v>
      </c>
      <c r="AS711" s="91">
        <f t="shared" si="137"/>
        <v>0.61904090171149329</v>
      </c>
      <c r="AT711" s="91">
        <f t="shared" si="138"/>
        <v>0.35579190700282787</v>
      </c>
      <c r="AU711" s="91" t="e">
        <f t="shared" si="139"/>
        <v>#VALUE!</v>
      </c>
    </row>
    <row r="712" spans="1:47" x14ac:dyDescent="0.3">
      <c r="A712" s="90">
        <v>392</v>
      </c>
      <c r="B712" s="91" t="s">
        <v>4329</v>
      </c>
      <c r="C712" s="91"/>
      <c r="D712" s="91"/>
      <c r="E712" s="91">
        <v>8.2040000000000006</v>
      </c>
      <c r="F712" s="91"/>
      <c r="G712" s="91"/>
      <c r="H712" s="91"/>
      <c r="I712" s="91"/>
      <c r="J712" s="91"/>
      <c r="K712" s="91"/>
      <c r="L712" s="91"/>
      <c r="M712" s="91"/>
      <c r="N712" s="91"/>
      <c r="O712" s="91"/>
      <c r="P712" s="91" t="s">
        <v>87</v>
      </c>
      <c r="Q712" s="91" t="s">
        <v>87</v>
      </c>
      <c r="R712" s="91" t="s">
        <v>87</v>
      </c>
      <c r="S712" s="91"/>
      <c r="T712" s="92">
        <v>425686.28571428574</v>
      </c>
      <c r="U712" s="92" t="s">
        <v>87</v>
      </c>
      <c r="V712" s="92" t="s">
        <v>87</v>
      </c>
      <c r="W712" s="92">
        <v>3724.8571428571427</v>
      </c>
      <c r="X712" s="92" t="s">
        <v>87</v>
      </c>
      <c r="Y712" s="92" t="s">
        <v>87</v>
      </c>
      <c r="Z712" s="90">
        <f t="shared" si="144"/>
        <v>2</v>
      </c>
      <c r="AA712" s="118">
        <v>1</v>
      </c>
      <c r="AB712" s="118">
        <v>0</v>
      </c>
      <c r="AC712" s="118">
        <v>0</v>
      </c>
      <c r="AD712" s="118">
        <v>0.5</v>
      </c>
      <c r="AE712" s="118">
        <v>0</v>
      </c>
      <c r="AF712" s="118">
        <v>0</v>
      </c>
      <c r="AG712" s="90">
        <f t="shared" si="142"/>
        <v>2</v>
      </c>
      <c r="AH712" s="91">
        <f t="shared" si="143"/>
        <v>3724.8571428571427</v>
      </c>
      <c r="AI712" s="91">
        <f t="shared" si="141"/>
        <v>114.28258034823963</v>
      </c>
      <c r="AJ712" s="91" t="e">
        <f t="shared" si="141"/>
        <v>#VALUE!</v>
      </c>
      <c r="AK712" s="91" t="e">
        <f t="shared" si="141"/>
        <v>#VALUE!</v>
      </c>
      <c r="AL712" s="91">
        <f t="shared" si="140"/>
        <v>1</v>
      </c>
      <c r="AM712" s="91" t="e">
        <f t="shared" si="140"/>
        <v>#VALUE!</v>
      </c>
      <c r="AN712" s="91" t="e">
        <f t="shared" si="140"/>
        <v>#VALUE!</v>
      </c>
      <c r="AO712" s="91">
        <f t="shared" si="133"/>
        <v>429411.1428571429</v>
      </c>
      <c r="AP712" s="91">
        <f t="shared" si="134"/>
        <v>0.99132566258510824</v>
      </c>
      <c r="AQ712" s="91" t="e">
        <f t="shared" si="135"/>
        <v>#VALUE!</v>
      </c>
      <c r="AR712" s="91" t="e">
        <f t="shared" si="136"/>
        <v>#VALUE!</v>
      </c>
      <c r="AS712" s="91">
        <f t="shared" si="137"/>
        <v>8.6743374148917536E-3</v>
      </c>
      <c r="AT712" s="91" t="e">
        <f t="shared" si="138"/>
        <v>#VALUE!</v>
      </c>
      <c r="AU712" s="91" t="e">
        <f t="shared" si="139"/>
        <v>#VALUE!</v>
      </c>
    </row>
    <row r="713" spans="1:47" x14ac:dyDescent="0.3">
      <c r="A713" s="90">
        <v>393</v>
      </c>
      <c r="B713" s="91" t="s">
        <v>4330</v>
      </c>
      <c r="C713" s="91"/>
      <c r="D713" s="91"/>
      <c r="E713" s="91">
        <v>8.2200000000000006</v>
      </c>
      <c r="F713" s="91"/>
      <c r="G713" s="91"/>
      <c r="H713" s="91"/>
      <c r="I713" s="91"/>
      <c r="J713" s="91"/>
      <c r="K713" s="91"/>
      <c r="L713" s="91"/>
      <c r="M713" s="91"/>
      <c r="N713" s="91"/>
      <c r="O713" s="91"/>
      <c r="P713" s="91" t="s">
        <v>87</v>
      </c>
      <c r="Q713" s="91">
        <v>258559.71428571432</v>
      </c>
      <c r="R713" s="91" t="s">
        <v>87</v>
      </c>
      <c r="S713" s="91"/>
      <c r="T713" s="92" t="s">
        <v>87</v>
      </c>
      <c r="U713" s="92" t="s">
        <v>87</v>
      </c>
      <c r="V713" s="92" t="s">
        <v>87</v>
      </c>
      <c r="W713" s="92">
        <v>21772</v>
      </c>
      <c r="X713" s="92"/>
      <c r="Y713" s="92"/>
      <c r="Z713" s="90">
        <f t="shared" si="144"/>
        <v>2</v>
      </c>
      <c r="AA713" s="118" t="e">
        <v>#DIV/0!</v>
      </c>
      <c r="AB713" s="118" t="e">
        <v>#DIV/0!</v>
      </c>
      <c r="AC713" s="118" t="e">
        <v>#DIV/0!</v>
      </c>
      <c r="AD713" s="118">
        <v>1</v>
      </c>
      <c r="AE713" s="118">
        <v>0</v>
      </c>
      <c r="AF713" s="118">
        <v>0</v>
      </c>
      <c r="AG713" s="90">
        <f t="shared" si="142"/>
        <v>1</v>
      </c>
      <c r="AH713" s="91">
        <f t="shared" si="143"/>
        <v>21772</v>
      </c>
      <c r="AI713" s="91" t="e">
        <f t="shared" si="141"/>
        <v>#VALUE!</v>
      </c>
      <c r="AJ713" s="91" t="e">
        <f t="shared" si="141"/>
        <v>#VALUE!</v>
      </c>
      <c r="AK713" s="91" t="e">
        <f t="shared" si="141"/>
        <v>#VALUE!</v>
      </c>
      <c r="AL713" s="91">
        <f t="shared" si="140"/>
        <v>1</v>
      </c>
      <c r="AM713" s="91">
        <f t="shared" si="140"/>
        <v>0</v>
      </c>
      <c r="AN713" s="91">
        <f t="shared" si="140"/>
        <v>0</v>
      </c>
      <c r="AO713" s="91">
        <f t="shared" si="133"/>
        <v>21772</v>
      </c>
      <c r="AP713" s="91" t="e">
        <f t="shared" si="134"/>
        <v>#VALUE!</v>
      </c>
      <c r="AQ713" s="91" t="e">
        <f t="shared" si="135"/>
        <v>#VALUE!</v>
      </c>
      <c r="AR713" s="91" t="e">
        <f t="shared" si="136"/>
        <v>#VALUE!</v>
      </c>
      <c r="AS713" s="91">
        <f t="shared" si="137"/>
        <v>1</v>
      </c>
      <c r="AT713" s="91">
        <f t="shared" si="138"/>
        <v>0</v>
      </c>
      <c r="AU713" s="91">
        <f t="shared" si="139"/>
        <v>0</v>
      </c>
    </row>
    <row r="714" spans="1:47" x14ac:dyDescent="0.3">
      <c r="A714" s="90">
        <v>394</v>
      </c>
      <c r="B714" s="91" t="s">
        <v>4331</v>
      </c>
      <c r="C714" s="91"/>
      <c r="D714" s="91"/>
      <c r="E714" s="91">
        <v>8.2210000000000001</v>
      </c>
      <c r="F714" s="91"/>
      <c r="G714" s="91"/>
      <c r="H714" s="91"/>
      <c r="I714" s="91"/>
      <c r="J714" s="91"/>
      <c r="K714" s="91"/>
      <c r="L714" s="91"/>
      <c r="M714" s="91"/>
      <c r="N714" s="91"/>
      <c r="O714" s="91"/>
      <c r="P714" s="91" t="s">
        <v>87</v>
      </c>
      <c r="Q714" s="91">
        <v>160744.28571428571</v>
      </c>
      <c r="R714" s="91">
        <v>247630</v>
      </c>
      <c r="S714" s="91"/>
      <c r="T714" s="92" t="s">
        <v>87</v>
      </c>
      <c r="U714" s="92" t="s">
        <v>87</v>
      </c>
      <c r="V714" s="92">
        <v>605.71428571428567</v>
      </c>
      <c r="W714" s="92">
        <v>213911.42857142858</v>
      </c>
      <c r="X714" s="92" t="s">
        <v>87</v>
      </c>
      <c r="Y714" s="92">
        <v>1591.1428571428571</v>
      </c>
      <c r="Z714" s="90">
        <f t="shared" si="144"/>
        <v>5</v>
      </c>
      <c r="AA714" s="118" t="e">
        <v>#DIV/0!</v>
      </c>
      <c r="AB714" s="118" t="e">
        <v>#DIV/0!</v>
      </c>
      <c r="AC714" s="118">
        <v>1</v>
      </c>
      <c r="AD714" s="118">
        <v>0.5</v>
      </c>
      <c r="AE714" s="118">
        <v>0</v>
      </c>
      <c r="AF714" s="118">
        <v>0.33333333333333331</v>
      </c>
      <c r="AG714" s="90">
        <f t="shared" si="142"/>
        <v>3</v>
      </c>
      <c r="AH714" s="91">
        <f t="shared" si="143"/>
        <v>605.71428571428567</v>
      </c>
      <c r="AI714" s="91" t="e">
        <f t="shared" si="141"/>
        <v>#VALUE!</v>
      </c>
      <c r="AJ714" s="91" t="e">
        <f t="shared" si="141"/>
        <v>#VALUE!</v>
      </c>
      <c r="AK714" s="91">
        <f t="shared" si="141"/>
        <v>1</v>
      </c>
      <c r="AL714" s="91">
        <f t="shared" si="140"/>
        <v>353.15566037735852</v>
      </c>
      <c r="AM714" s="91" t="e">
        <f t="shared" si="140"/>
        <v>#VALUE!</v>
      </c>
      <c r="AN714" s="91">
        <f t="shared" si="140"/>
        <v>2.6268867924528303</v>
      </c>
      <c r="AO714" s="91">
        <f t="shared" si="133"/>
        <v>216108.28571428574</v>
      </c>
      <c r="AP714" s="91" t="e">
        <f t="shared" si="134"/>
        <v>#VALUE!</v>
      </c>
      <c r="AQ714" s="91" t="e">
        <f t="shared" si="135"/>
        <v>#VALUE!</v>
      </c>
      <c r="AR714" s="91">
        <f t="shared" si="136"/>
        <v>2.802827682947305E-3</v>
      </c>
      <c r="AS714" s="91">
        <f t="shared" si="137"/>
        <v>0.98983446129519714</v>
      </c>
      <c r="AT714" s="91" t="e">
        <f t="shared" si="138"/>
        <v>#VALUE!</v>
      </c>
      <c r="AU714" s="91">
        <f t="shared" si="139"/>
        <v>7.3627110218554446E-3</v>
      </c>
    </row>
    <row r="715" spans="1:47" x14ac:dyDescent="0.3">
      <c r="A715" s="90">
        <v>395</v>
      </c>
      <c r="B715" s="91" t="s">
        <v>4332</v>
      </c>
      <c r="C715" s="91"/>
      <c r="D715" s="91"/>
      <c r="E715" s="91">
        <v>8.2279999999999998</v>
      </c>
      <c r="F715" s="91"/>
      <c r="G715" s="91"/>
      <c r="H715" s="91"/>
      <c r="I715" s="91"/>
      <c r="J715" s="91"/>
      <c r="K715" s="91"/>
      <c r="L715" s="91"/>
      <c r="M715" s="91"/>
      <c r="N715" s="91"/>
      <c r="O715" s="91"/>
      <c r="P715" s="91" t="s">
        <v>87</v>
      </c>
      <c r="Q715" s="91">
        <v>408749.85714285716</v>
      </c>
      <c r="R715" s="91"/>
      <c r="S715" s="91"/>
      <c r="T715" s="92">
        <v>3156.1428571428569</v>
      </c>
      <c r="U715" s="92" t="s">
        <v>87</v>
      </c>
      <c r="V715" s="92"/>
      <c r="W715" s="92">
        <v>77668.71428571429</v>
      </c>
      <c r="X715" s="92" t="s">
        <v>87</v>
      </c>
      <c r="Y715" s="92"/>
      <c r="Z715" s="90">
        <f t="shared" si="144"/>
        <v>3</v>
      </c>
      <c r="AA715" s="118">
        <v>1</v>
      </c>
      <c r="AB715" s="118">
        <v>0</v>
      </c>
      <c r="AC715" s="118">
        <v>0</v>
      </c>
      <c r="AD715" s="118">
        <v>0.5</v>
      </c>
      <c r="AE715" s="118">
        <v>0</v>
      </c>
      <c r="AF715" s="118">
        <v>0</v>
      </c>
      <c r="AG715" s="90">
        <f t="shared" si="142"/>
        <v>2</v>
      </c>
      <c r="AH715" s="91">
        <f t="shared" si="143"/>
        <v>3156.1428571428569</v>
      </c>
      <c r="AI715" s="91">
        <f t="shared" si="141"/>
        <v>1</v>
      </c>
      <c r="AJ715" s="91" t="e">
        <f t="shared" si="141"/>
        <v>#VALUE!</v>
      </c>
      <c r="AK715" s="91">
        <f t="shared" si="141"/>
        <v>0</v>
      </c>
      <c r="AL715" s="91">
        <f t="shared" si="140"/>
        <v>24.608744851310373</v>
      </c>
      <c r="AM715" s="91" t="e">
        <f t="shared" si="140"/>
        <v>#VALUE!</v>
      </c>
      <c r="AN715" s="91">
        <f t="shared" si="140"/>
        <v>0</v>
      </c>
      <c r="AO715" s="91">
        <f t="shared" si="133"/>
        <v>80824.857142857145</v>
      </c>
      <c r="AP715" s="91">
        <f t="shared" si="134"/>
        <v>3.9049160972402401E-2</v>
      </c>
      <c r="AQ715" s="91" t="e">
        <f t="shared" si="135"/>
        <v>#VALUE!</v>
      </c>
      <c r="AR715" s="91">
        <f t="shared" si="136"/>
        <v>0</v>
      </c>
      <c r="AS715" s="91">
        <f t="shared" si="137"/>
        <v>0.96095083902759759</v>
      </c>
      <c r="AT715" s="91" t="e">
        <f t="shared" si="138"/>
        <v>#VALUE!</v>
      </c>
      <c r="AU715" s="91">
        <f t="shared" si="139"/>
        <v>0</v>
      </c>
    </row>
    <row r="716" spans="1:47" x14ac:dyDescent="0.3">
      <c r="A716" s="90">
        <v>396</v>
      </c>
      <c r="B716" s="91" t="s">
        <v>4333</v>
      </c>
      <c r="C716" s="91"/>
      <c r="D716" s="91"/>
      <c r="E716" s="91">
        <v>8.2420000000000009</v>
      </c>
      <c r="F716" s="91"/>
      <c r="G716" s="91"/>
      <c r="H716" s="91"/>
      <c r="I716" s="91"/>
      <c r="J716" s="91"/>
      <c r="K716" s="91"/>
      <c r="L716" s="91"/>
      <c r="M716" s="91"/>
      <c r="N716" s="91"/>
      <c r="O716" s="91"/>
      <c r="P716" s="91" t="s">
        <v>87</v>
      </c>
      <c r="Q716" s="91">
        <v>7161057.1428571437</v>
      </c>
      <c r="R716" s="91" t="s">
        <v>87</v>
      </c>
      <c r="S716" s="91"/>
      <c r="T716" s="92">
        <v>573060</v>
      </c>
      <c r="U716" s="92" t="s">
        <v>87</v>
      </c>
      <c r="V716" s="92" t="s">
        <v>87</v>
      </c>
      <c r="W716" s="92">
        <v>2183050.2857142859</v>
      </c>
      <c r="X716" s="92">
        <v>30615.142857142859</v>
      </c>
      <c r="Y716" s="92" t="s">
        <v>87</v>
      </c>
      <c r="Z716" s="90">
        <f t="shared" si="144"/>
        <v>4</v>
      </c>
      <c r="AA716" s="118">
        <v>1</v>
      </c>
      <c r="AB716" s="118">
        <v>0</v>
      </c>
      <c r="AC716" s="118">
        <v>0</v>
      </c>
      <c r="AD716" s="118">
        <v>0.5</v>
      </c>
      <c r="AE716" s="118">
        <v>0.33333333333333331</v>
      </c>
      <c r="AF716" s="118">
        <v>0</v>
      </c>
      <c r="AG716" s="90">
        <f t="shared" si="142"/>
        <v>3</v>
      </c>
      <c r="AH716" s="91">
        <f t="shared" si="143"/>
        <v>30615.142857142859</v>
      </c>
      <c r="AI716" s="91">
        <f t="shared" si="141"/>
        <v>18.718188011534906</v>
      </c>
      <c r="AJ716" s="91" t="e">
        <f t="shared" si="141"/>
        <v>#VALUE!</v>
      </c>
      <c r="AK716" s="91" t="e">
        <f t="shared" si="141"/>
        <v>#VALUE!</v>
      </c>
      <c r="AL716" s="91">
        <f t="shared" si="140"/>
        <v>71.30622567730255</v>
      </c>
      <c r="AM716" s="91">
        <f t="shared" si="140"/>
        <v>1</v>
      </c>
      <c r="AN716" s="91" t="e">
        <f t="shared" si="140"/>
        <v>#VALUE!</v>
      </c>
      <c r="AO716" s="91">
        <f t="shared" si="133"/>
        <v>2786725.4285714286</v>
      </c>
      <c r="AP716" s="91">
        <f t="shared" si="134"/>
        <v>0.20563920439545072</v>
      </c>
      <c r="AQ716" s="91" t="e">
        <f t="shared" si="135"/>
        <v>#VALUE!</v>
      </c>
      <c r="AR716" s="91" t="e">
        <f t="shared" si="136"/>
        <v>#VALUE!</v>
      </c>
      <c r="AS716" s="91">
        <f t="shared" si="137"/>
        <v>0.78337473198189911</v>
      </c>
      <c r="AT716" s="91">
        <f t="shared" si="138"/>
        <v>1.09860636226502E-2</v>
      </c>
      <c r="AU716" s="91" t="e">
        <f t="shared" si="139"/>
        <v>#VALUE!</v>
      </c>
    </row>
    <row r="717" spans="1:47" x14ac:dyDescent="0.3">
      <c r="A717" s="90">
        <v>397</v>
      </c>
      <c r="B717" s="91" t="s">
        <v>4334</v>
      </c>
      <c r="C717" s="91"/>
      <c r="D717" s="91"/>
      <c r="E717" s="91">
        <v>8.2530000000000001</v>
      </c>
      <c r="F717" s="91"/>
      <c r="G717" s="91"/>
      <c r="H717" s="91"/>
      <c r="I717" s="91"/>
      <c r="J717" s="91"/>
      <c r="K717" s="91"/>
      <c r="L717" s="91"/>
      <c r="M717" s="91"/>
      <c r="N717" s="91"/>
      <c r="O717" s="91"/>
      <c r="P717" s="91" t="s">
        <v>87</v>
      </c>
      <c r="Q717" s="91">
        <v>36891</v>
      </c>
      <c r="R717" s="91">
        <v>4294.5</v>
      </c>
      <c r="S717" s="91"/>
      <c r="T717" s="92" t="s">
        <v>87</v>
      </c>
      <c r="U717" s="92" t="s">
        <v>87</v>
      </c>
      <c r="V717" s="92" t="s">
        <v>87</v>
      </c>
      <c r="W717" s="92"/>
      <c r="X717" s="92">
        <v>20361.571428571428</v>
      </c>
      <c r="Y717" s="92" t="s">
        <v>87</v>
      </c>
      <c r="Z717" s="90">
        <f t="shared" si="144"/>
        <v>3</v>
      </c>
      <c r="AA717" s="118" t="e">
        <v>#DIV/0!</v>
      </c>
      <c r="AB717" s="118" t="e">
        <v>#DIV/0!</v>
      </c>
      <c r="AC717" s="118" t="e">
        <v>#DIV/0!</v>
      </c>
      <c r="AD717" s="118" t="e">
        <v>#DIV/0!</v>
      </c>
      <c r="AE717" s="118">
        <v>1</v>
      </c>
      <c r="AF717" s="118">
        <v>0</v>
      </c>
      <c r="AG717" s="90">
        <f t="shared" si="142"/>
        <v>1</v>
      </c>
      <c r="AH717" s="91">
        <f t="shared" si="143"/>
        <v>20361.571428571428</v>
      </c>
      <c r="AI717" s="91" t="e">
        <f t="shared" si="141"/>
        <v>#VALUE!</v>
      </c>
      <c r="AJ717" s="91" t="e">
        <f t="shared" si="141"/>
        <v>#VALUE!</v>
      </c>
      <c r="AK717" s="91" t="e">
        <f t="shared" si="141"/>
        <v>#VALUE!</v>
      </c>
      <c r="AL717" s="91">
        <f t="shared" si="140"/>
        <v>0</v>
      </c>
      <c r="AM717" s="91">
        <f t="shared" si="140"/>
        <v>1</v>
      </c>
      <c r="AN717" s="91" t="e">
        <f t="shared" si="140"/>
        <v>#VALUE!</v>
      </c>
      <c r="AO717" s="91">
        <f t="shared" si="133"/>
        <v>20361.571428571428</v>
      </c>
      <c r="AP717" s="91" t="e">
        <f t="shared" si="134"/>
        <v>#VALUE!</v>
      </c>
      <c r="AQ717" s="91" t="e">
        <f t="shared" si="135"/>
        <v>#VALUE!</v>
      </c>
      <c r="AR717" s="91" t="e">
        <f t="shared" si="136"/>
        <v>#VALUE!</v>
      </c>
      <c r="AS717" s="91">
        <f t="shared" si="137"/>
        <v>0</v>
      </c>
      <c r="AT717" s="91">
        <f t="shared" si="138"/>
        <v>1</v>
      </c>
      <c r="AU717" s="91" t="e">
        <f t="shared" si="139"/>
        <v>#VALUE!</v>
      </c>
    </row>
    <row r="718" spans="1:47" x14ac:dyDescent="0.3">
      <c r="A718" s="90">
        <v>398</v>
      </c>
      <c r="B718" s="91" t="s">
        <v>4335</v>
      </c>
      <c r="C718" s="91"/>
      <c r="D718" s="91"/>
      <c r="E718" s="91">
        <v>8.2550000000000008</v>
      </c>
      <c r="F718" s="91"/>
      <c r="G718" s="91"/>
      <c r="H718" s="91"/>
      <c r="I718" s="91"/>
      <c r="J718" s="91"/>
      <c r="K718" s="91"/>
      <c r="L718" s="91"/>
      <c r="M718" s="91"/>
      <c r="N718" s="91"/>
      <c r="O718" s="91"/>
      <c r="P718" s="91">
        <v>665</v>
      </c>
      <c r="Q718" s="91"/>
      <c r="R718" s="91" t="s">
        <v>87</v>
      </c>
      <c r="S718" s="91"/>
      <c r="T718" s="92">
        <v>1384278.357142857</v>
      </c>
      <c r="U718" s="92" t="s">
        <v>87</v>
      </c>
      <c r="V718" s="92" t="s">
        <v>87</v>
      </c>
      <c r="W718" s="92">
        <v>2330941.2142857141</v>
      </c>
      <c r="X718" s="92">
        <v>2030744.0714285714</v>
      </c>
      <c r="Y718" s="92"/>
      <c r="Z718" s="90">
        <f t="shared" si="144"/>
        <v>3</v>
      </c>
      <c r="AA718" s="118">
        <v>1</v>
      </c>
      <c r="AB718" s="118">
        <v>0</v>
      </c>
      <c r="AC718" s="118">
        <v>0</v>
      </c>
      <c r="AD718" s="118">
        <v>0.5</v>
      </c>
      <c r="AE718" s="118">
        <v>0.33333333333333331</v>
      </c>
      <c r="AF718" s="118">
        <v>0</v>
      </c>
      <c r="AG718" s="90">
        <f t="shared" si="142"/>
        <v>3</v>
      </c>
      <c r="AH718" s="91">
        <f t="shared" si="143"/>
        <v>1384278.357142857</v>
      </c>
      <c r="AI718" s="91">
        <f t="shared" si="141"/>
        <v>1</v>
      </c>
      <c r="AJ718" s="91" t="e">
        <f t="shared" si="141"/>
        <v>#VALUE!</v>
      </c>
      <c r="AK718" s="91" t="e">
        <f t="shared" si="141"/>
        <v>#VALUE!</v>
      </c>
      <c r="AL718" s="91">
        <f t="shared" si="140"/>
        <v>1.683867411679226</v>
      </c>
      <c r="AM718" s="91">
        <f t="shared" si="140"/>
        <v>1.467005577996622</v>
      </c>
      <c r="AN718" s="91">
        <f t="shared" si="140"/>
        <v>0</v>
      </c>
      <c r="AO718" s="91">
        <f t="shared" si="133"/>
        <v>5745963.6428571418</v>
      </c>
      <c r="AP718" s="91">
        <f t="shared" si="134"/>
        <v>0.24091317717675881</v>
      </c>
      <c r="AQ718" s="91" t="e">
        <f t="shared" si="135"/>
        <v>#VALUE!</v>
      </c>
      <c r="AR718" s="91" t="e">
        <f t="shared" si="136"/>
        <v>#VALUE!</v>
      </c>
      <c r="AS718" s="91">
        <f t="shared" si="137"/>
        <v>0.40566584809204764</v>
      </c>
      <c r="AT718" s="91">
        <f t="shared" si="138"/>
        <v>0.35342097473119366</v>
      </c>
      <c r="AU718" s="91">
        <f t="shared" si="139"/>
        <v>0</v>
      </c>
    </row>
    <row r="719" spans="1:47" x14ac:dyDescent="0.3">
      <c r="A719" s="90">
        <v>399</v>
      </c>
      <c r="B719" s="91" t="s">
        <v>4336</v>
      </c>
      <c r="C719" s="91"/>
      <c r="D719" s="91"/>
      <c r="E719" s="91">
        <v>8.2569999999999997</v>
      </c>
      <c r="F719" s="91"/>
      <c r="G719" s="91"/>
      <c r="H719" s="91"/>
      <c r="I719" s="91"/>
      <c r="J719" s="91"/>
      <c r="K719" s="91"/>
      <c r="L719" s="91"/>
      <c r="M719" s="91"/>
      <c r="N719" s="91"/>
      <c r="O719" s="91"/>
      <c r="P719" s="91" t="s">
        <v>87</v>
      </c>
      <c r="Q719" s="91">
        <v>3988352.8571428573</v>
      </c>
      <c r="R719" s="91" t="s">
        <v>87</v>
      </c>
      <c r="S719" s="91"/>
      <c r="T719" s="92" t="s">
        <v>87</v>
      </c>
      <c r="U719" s="92" t="s">
        <v>87</v>
      </c>
      <c r="V719" s="92">
        <v>3881.1428571428573</v>
      </c>
      <c r="W719" s="92" t="s">
        <v>87</v>
      </c>
      <c r="X719" s="92">
        <v>28298.857142857141</v>
      </c>
      <c r="Y719" s="92">
        <v>3130.8571428571427</v>
      </c>
      <c r="Z719" s="90">
        <f t="shared" si="144"/>
        <v>4</v>
      </c>
      <c r="AA719" s="118" t="e">
        <v>#DIV/0!</v>
      </c>
      <c r="AB719" s="118" t="e">
        <v>#DIV/0!</v>
      </c>
      <c r="AC719" s="118">
        <v>1</v>
      </c>
      <c r="AD719" s="118">
        <v>0</v>
      </c>
      <c r="AE719" s="118">
        <v>0.5</v>
      </c>
      <c r="AF719" s="118">
        <v>0.33333333333333331</v>
      </c>
      <c r="AG719" s="90">
        <f t="shared" si="142"/>
        <v>3</v>
      </c>
      <c r="AH719" s="91">
        <f t="shared" si="143"/>
        <v>3130.8571428571427</v>
      </c>
      <c r="AI719" s="91" t="e">
        <f t="shared" si="141"/>
        <v>#VALUE!</v>
      </c>
      <c r="AJ719" s="91" t="e">
        <f t="shared" si="141"/>
        <v>#VALUE!</v>
      </c>
      <c r="AK719" s="91">
        <f t="shared" si="141"/>
        <v>1.2396422704873153</v>
      </c>
      <c r="AL719" s="91" t="e">
        <f t="shared" si="140"/>
        <v>#VALUE!</v>
      </c>
      <c r="AM719" s="91">
        <f t="shared" si="140"/>
        <v>9.0386931921883562</v>
      </c>
      <c r="AN719" s="91">
        <f t="shared" si="140"/>
        <v>1</v>
      </c>
      <c r="AO719" s="91">
        <f t="shared" si="133"/>
        <v>35310.857142857145</v>
      </c>
      <c r="AP719" s="91" t="e">
        <f t="shared" si="134"/>
        <v>#VALUE!</v>
      </c>
      <c r="AQ719" s="91" t="e">
        <f t="shared" si="135"/>
        <v>#VALUE!</v>
      </c>
      <c r="AR719" s="91">
        <f t="shared" si="136"/>
        <v>0.10991358384309156</v>
      </c>
      <c r="AS719" s="91" t="e">
        <f t="shared" si="137"/>
        <v>#VALUE!</v>
      </c>
      <c r="AT719" s="91">
        <f t="shared" si="138"/>
        <v>0.80142084992070417</v>
      </c>
      <c r="AU719" s="91">
        <f t="shared" si="139"/>
        <v>8.8665566236204155E-2</v>
      </c>
    </row>
    <row r="720" spans="1:47" x14ac:dyDescent="0.3">
      <c r="A720" s="90">
        <v>400</v>
      </c>
      <c r="B720" s="91" t="s">
        <v>4337</v>
      </c>
      <c r="C720" s="91"/>
      <c r="D720" s="91"/>
      <c r="E720" s="91">
        <v>8.2669999999999995</v>
      </c>
      <c r="F720" s="91"/>
      <c r="G720" s="91"/>
      <c r="H720" s="91"/>
      <c r="I720" s="91"/>
      <c r="J720" s="91"/>
      <c r="K720" s="91"/>
      <c r="L720" s="91"/>
      <c r="M720" s="91"/>
      <c r="N720" s="91"/>
      <c r="O720" s="91"/>
      <c r="P720" s="91" t="s">
        <v>87</v>
      </c>
      <c r="Q720" s="91">
        <v>25856481.428571429</v>
      </c>
      <c r="R720" s="91">
        <v>37547.5</v>
      </c>
      <c r="S720" s="91"/>
      <c r="T720" s="92">
        <v>6986.8571428571431</v>
      </c>
      <c r="U720" s="92" t="s">
        <v>87</v>
      </c>
      <c r="V720" s="92">
        <v>33866.285714285717</v>
      </c>
      <c r="W720" s="92">
        <v>9258720.5714285709</v>
      </c>
      <c r="X720" s="92">
        <v>876.85714285714289</v>
      </c>
      <c r="Y720" s="92" t="s">
        <v>87</v>
      </c>
      <c r="Z720" s="90">
        <f t="shared" si="144"/>
        <v>6</v>
      </c>
      <c r="AA720" s="118">
        <v>1</v>
      </c>
      <c r="AB720" s="118">
        <v>0</v>
      </c>
      <c r="AC720" s="118">
        <v>0.5</v>
      </c>
      <c r="AD720" s="118">
        <v>0.33333333333333331</v>
      </c>
      <c r="AE720" s="118">
        <v>0.25</v>
      </c>
      <c r="AF720" s="118">
        <v>0</v>
      </c>
      <c r="AG720" s="90">
        <f t="shared" si="142"/>
        <v>4</v>
      </c>
      <c r="AH720" s="91">
        <f t="shared" si="143"/>
        <v>876.85714285714289</v>
      </c>
      <c r="AI720" s="91">
        <f t="shared" si="141"/>
        <v>7.9680677745193877</v>
      </c>
      <c r="AJ720" s="91" t="e">
        <f t="shared" si="141"/>
        <v>#VALUE!</v>
      </c>
      <c r="AK720" s="91">
        <f t="shared" si="141"/>
        <v>38.622352557836429</v>
      </c>
      <c r="AL720" s="91">
        <f t="shared" si="140"/>
        <v>10558.984033887258</v>
      </c>
      <c r="AM720" s="91">
        <f t="shared" si="140"/>
        <v>1</v>
      </c>
      <c r="AN720" s="91" t="e">
        <f t="shared" si="140"/>
        <v>#VALUE!</v>
      </c>
      <c r="AO720" s="91">
        <f t="shared" si="133"/>
        <v>9300450.5714285709</v>
      </c>
      <c r="AP720" s="91">
        <f t="shared" si="134"/>
        <v>7.5123856518533657E-4</v>
      </c>
      <c r="AQ720" s="91" t="e">
        <f t="shared" si="135"/>
        <v>#VALUE!</v>
      </c>
      <c r="AR720" s="91">
        <f t="shared" si="136"/>
        <v>3.6413596797476209E-3</v>
      </c>
      <c r="AS720" s="91">
        <f t="shared" si="137"/>
        <v>0.99551312060856534</v>
      </c>
      <c r="AT720" s="91">
        <f t="shared" si="138"/>
        <v>9.4281146501750144E-5</v>
      </c>
      <c r="AU720" s="91" t="e">
        <f t="shared" si="139"/>
        <v>#VALUE!</v>
      </c>
    </row>
    <row r="721" spans="1:47" x14ac:dyDescent="0.3">
      <c r="A721" s="90">
        <v>401</v>
      </c>
      <c r="B721" s="91" t="s">
        <v>4338</v>
      </c>
      <c r="C721" s="91"/>
      <c r="D721" s="91"/>
      <c r="E721" s="91">
        <v>8.2750000000000004</v>
      </c>
      <c r="F721" s="91"/>
      <c r="G721" s="91"/>
      <c r="H721" s="91"/>
      <c r="I721" s="91"/>
      <c r="J721" s="91"/>
      <c r="K721" s="91"/>
      <c r="L721" s="91"/>
      <c r="M721" s="91"/>
      <c r="N721" s="91"/>
      <c r="O721" s="91"/>
      <c r="P721" s="91" t="s">
        <v>87</v>
      </c>
      <c r="Q721" s="91">
        <v>223597.14285714287</v>
      </c>
      <c r="R721" s="91" t="s">
        <v>87</v>
      </c>
      <c r="S721" s="91"/>
      <c r="T721" s="92">
        <v>86564.571428571435</v>
      </c>
      <c r="U721" s="92" t="s">
        <v>87</v>
      </c>
      <c r="V721" s="92" t="s">
        <v>87</v>
      </c>
      <c r="W721" s="92">
        <v>43291.714285714283</v>
      </c>
      <c r="X721" s="92">
        <v>8260.8571428571431</v>
      </c>
      <c r="Y721" s="92" t="s">
        <v>87</v>
      </c>
      <c r="Z721" s="90">
        <f t="shared" si="144"/>
        <v>4</v>
      </c>
      <c r="AA721" s="118">
        <v>1</v>
      </c>
      <c r="AB721" s="118">
        <v>0</v>
      </c>
      <c r="AC721" s="118">
        <v>0</v>
      </c>
      <c r="AD721" s="118">
        <v>0.5</v>
      </c>
      <c r="AE721" s="118">
        <v>0.33333333333333331</v>
      </c>
      <c r="AF721" s="118">
        <v>0</v>
      </c>
      <c r="AG721" s="90">
        <f t="shared" si="142"/>
        <v>3</v>
      </c>
      <c r="AH721" s="91">
        <f t="shared" si="143"/>
        <v>8260.8571428571431</v>
      </c>
      <c r="AI721" s="91">
        <f t="shared" si="141"/>
        <v>10.478884930654031</v>
      </c>
      <c r="AJ721" s="91" t="e">
        <f t="shared" si="141"/>
        <v>#VALUE!</v>
      </c>
      <c r="AK721" s="91" t="e">
        <f t="shared" si="141"/>
        <v>#VALUE!</v>
      </c>
      <c r="AL721" s="91">
        <f t="shared" si="140"/>
        <v>5.2405838204267967</v>
      </c>
      <c r="AM721" s="91">
        <f t="shared" si="140"/>
        <v>1</v>
      </c>
      <c r="AN721" s="91" t="e">
        <f t="shared" si="140"/>
        <v>#VALUE!</v>
      </c>
      <c r="AO721" s="91">
        <f t="shared" si="133"/>
        <v>138117.14285714284</v>
      </c>
      <c r="AP721" s="91">
        <f t="shared" si="134"/>
        <v>0.62674748143397951</v>
      </c>
      <c r="AQ721" s="91" t="e">
        <f t="shared" si="135"/>
        <v>#VALUE!</v>
      </c>
      <c r="AR721" s="91" t="e">
        <f t="shared" si="136"/>
        <v>#VALUE!</v>
      </c>
      <c r="AS721" s="91">
        <f t="shared" si="137"/>
        <v>0.31344200575081194</v>
      </c>
      <c r="AT721" s="91">
        <f t="shared" si="138"/>
        <v>5.9810512815208633E-2</v>
      </c>
      <c r="AU721" s="91" t="e">
        <f t="shared" si="139"/>
        <v>#VALUE!</v>
      </c>
    </row>
    <row r="722" spans="1:47" x14ac:dyDescent="0.3">
      <c r="A722" s="90">
        <v>402</v>
      </c>
      <c r="B722" s="91" t="s">
        <v>4339</v>
      </c>
      <c r="C722" s="91"/>
      <c r="D722" s="91"/>
      <c r="E722" s="91">
        <v>8.2759999999999998</v>
      </c>
      <c r="F722" s="91"/>
      <c r="G722" s="91"/>
      <c r="H722" s="91"/>
      <c r="I722" s="91"/>
      <c r="J722" s="91"/>
      <c r="K722" s="91"/>
      <c r="L722" s="91"/>
      <c r="M722" s="91"/>
      <c r="N722" s="91"/>
      <c r="O722" s="91"/>
      <c r="P722" s="91" t="s">
        <v>87</v>
      </c>
      <c r="Q722" s="91">
        <v>153981.42857142858</v>
      </c>
      <c r="R722" s="91" t="s">
        <v>87</v>
      </c>
      <c r="S722" s="91"/>
      <c r="T722" s="92">
        <v>25382.285714285714</v>
      </c>
      <c r="U722" s="92" t="s">
        <v>87</v>
      </c>
      <c r="V722" s="92" t="s">
        <v>87</v>
      </c>
      <c r="W722" s="92">
        <v>24742.857142857141</v>
      </c>
      <c r="X722" s="92">
        <v>4946.5714285714284</v>
      </c>
      <c r="Y722" s="92" t="s">
        <v>87</v>
      </c>
      <c r="Z722" s="90">
        <f t="shared" si="144"/>
        <v>4</v>
      </c>
      <c r="AA722" s="118">
        <v>1</v>
      </c>
      <c r="AB722" s="118">
        <v>0</v>
      </c>
      <c r="AC722" s="118">
        <v>0</v>
      </c>
      <c r="AD722" s="118">
        <v>0.5</v>
      </c>
      <c r="AE722" s="118">
        <v>0.33333333333333331</v>
      </c>
      <c r="AF722" s="118">
        <v>0</v>
      </c>
      <c r="AG722" s="90">
        <f t="shared" si="142"/>
        <v>3</v>
      </c>
      <c r="AH722" s="91">
        <f t="shared" si="143"/>
        <v>4946.5714285714284</v>
      </c>
      <c r="AI722" s="91">
        <f t="shared" si="141"/>
        <v>5.1312886270432623</v>
      </c>
      <c r="AJ722" s="91" t="e">
        <f t="shared" si="141"/>
        <v>#VALUE!</v>
      </c>
      <c r="AK722" s="91" t="e">
        <f t="shared" si="141"/>
        <v>#VALUE!</v>
      </c>
      <c r="AL722" s="91">
        <f t="shared" si="140"/>
        <v>5.0020216022641941</v>
      </c>
      <c r="AM722" s="91">
        <f t="shared" si="140"/>
        <v>1</v>
      </c>
      <c r="AN722" s="91" t="e">
        <f t="shared" si="140"/>
        <v>#VALUE!</v>
      </c>
      <c r="AO722" s="91">
        <f t="shared" si="133"/>
        <v>55071.714285714283</v>
      </c>
      <c r="AP722" s="91">
        <f t="shared" si="134"/>
        <v>0.46089514451286895</v>
      </c>
      <c r="AQ722" s="91" t="e">
        <f t="shared" si="135"/>
        <v>#VALUE!</v>
      </c>
      <c r="AR722" s="91" t="e">
        <f t="shared" si="136"/>
        <v>#VALUE!</v>
      </c>
      <c r="AS722" s="91">
        <f t="shared" si="137"/>
        <v>0.44928430980902823</v>
      </c>
      <c r="AT722" s="91">
        <f t="shared" si="138"/>
        <v>8.9820545678102839E-2</v>
      </c>
      <c r="AU722" s="91" t="e">
        <f t="shared" si="139"/>
        <v>#VALUE!</v>
      </c>
    </row>
    <row r="723" spans="1:47" x14ac:dyDescent="0.3">
      <c r="A723" s="90">
        <v>403</v>
      </c>
      <c r="B723" s="91" t="s">
        <v>4340</v>
      </c>
      <c r="C723" s="91"/>
      <c r="D723" s="91"/>
      <c r="E723" s="91">
        <v>8.2840000000000007</v>
      </c>
      <c r="F723" s="91"/>
      <c r="G723" s="91"/>
      <c r="H723" s="91"/>
      <c r="I723" s="91"/>
      <c r="J723" s="91"/>
      <c r="K723" s="91"/>
      <c r="L723" s="91"/>
      <c r="M723" s="91"/>
      <c r="N723" s="91"/>
      <c r="O723" s="91"/>
      <c r="P723" s="91" t="s">
        <v>87</v>
      </c>
      <c r="Q723" s="91">
        <v>217330</v>
      </c>
      <c r="R723" s="91">
        <v>17445.5</v>
      </c>
      <c r="S723" s="91"/>
      <c r="T723" s="92">
        <v>142539.42857142858</v>
      </c>
      <c r="U723" s="92" t="s">
        <v>87</v>
      </c>
      <c r="V723" s="92" t="s">
        <v>87</v>
      </c>
      <c r="W723" s="92">
        <v>82701.142857142855</v>
      </c>
      <c r="X723" s="92">
        <v>13330.857142857143</v>
      </c>
      <c r="Y723" s="92" t="s">
        <v>87</v>
      </c>
      <c r="Z723" s="90">
        <f t="shared" si="144"/>
        <v>5</v>
      </c>
      <c r="AA723" s="118">
        <v>1</v>
      </c>
      <c r="AB723" s="118">
        <v>0</v>
      </c>
      <c r="AC723" s="118">
        <v>0</v>
      </c>
      <c r="AD723" s="118">
        <v>0.5</v>
      </c>
      <c r="AE723" s="118">
        <v>0.33333333333333331</v>
      </c>
      <c r="AF723" s="118">
        <v>0</v>
      </c>
      <c r="AG723" s="90">
        <f t="shared" si="142"/>
        <v>3</v>
      </c>
      <c r="AH723" s="91">
        <f t="shared" si="143"/>
        <v>13330.857142857143</v>
      </c>
      <c r="AI723" s="91">
        <f t="shared" si="141"/>
        <v>10.69244288224956</v>
      </c>
      <c r="AJ723" s="91" t="e">
        <f t="shared" si="141"/>
        <v>#VALUE!</v>
      </c>
      <c r="AK723" s="91" t="e">
        <f t="shared" si="141"/>
        <v>#VALUE!</v>
      </c>
      <c r="AL723" s="91">
        <f t="shared" si="140"/>
        <v>6.2037378370268765</v>
      </c>
      <c r="AM723" s="91">
        <f t="shared" si="140"/>
        <v>1</v>
      </c>
      <c r="AN723" s="91" t="e">
        <f t="shared" si="140"/>
        <v>#VALUE!</v>
      </c>
      <c r="AO723" s="91">
        <f t="shared" si="133"/>
        <v>238571.42857142855</v>
      </c>
      <c r="AP723" s="91">
        <f t="shared" si="134"/>
        <v>0.59747065868263483</v>
      </c>
      <c r="AQ723" s="91" t="e">
        <f t="shared" si="135"/>
        <v>#VALUE!</v>
      </c>
      <c r="AR723" s="91" t="e">
        <f t="shared" si="136"/>
        <v>#VALUE!</v>
      </c>
      <c r="AS723" s="91">
        <f t="shared" si="137"/>
        <v>0.34665149700598802</v>
      </c>
      <c r="AT723" s="91">
        <f t="shared" si="138"/>
        <v>5.5877844311377253E-2</v>
      </c>
      <c r="AU723" s="91" t="e">
        <f t="shared" si="139"/>
        <v>#VALUE!</v>
      </c>
    </row>
    <row r="724" spans="1:47" x14ac:dyDescent="0.3">
      <c r="A724" s="90">
        <v>404</v>
      </c>
      <c r="B724" s="91" t="s">
        <v>4341</v>
      </c>
      <c r="C724" s="91"/>
      <c r="D724" s="91"/>
      <c r="E724" s="91">
        <v>8.2850000000000001</v>
      </c>
      <c r="F724" s="91"/>
      <c r="G724" s="91"/>
      <c r="H724" s="91"/>
      <c r="I724" s="91"/>
      <c r="J724" s="91"/>
      <c r="K724" s="91"/>
      <c r="L724" s="91"/>
      <c r="M724" s="91"/>
      <c r="N724" s="91"/>
      <c r="O724" s="91"/>
      <c r="P724" s="91" t="s">
        <v>87</v>
      </c>
      <c r="Q724" s="91">
        <v>438204.28571428574</v>
      </c>
      <c r="R724" s="91" t="s">
        <v>87</v>
      </c>
      <c r="S724" s="91"/>
      <c r="T724" s="92">
        <v>1406.5714285714287</v>
      </c>
      <c r="U724" s="92" t="s">
        <v>87</v>
      </c>
      <c r="V724" s="92">
        <v>598.85714285714289</v>
      </c>
      <c r="W724" s="92">
        <v>100438.85714285714</v>
      </c>
      <c r="X724" s="92">
        <v>1627.1428571428571</v>
      </c>
      <c r="Y724" s="92" t="s">
        <v>87</v>
      </c>
      <c r="Z724" s="90">
        <f t="shared" si="144"/>
        <v>5</v>
      </c>
      <c r="AA724" s="118">
        <v>1</v>
      </c>
      <c r="AB724" s="118">
        <v>0</v>
      </c>
      <c r="AC724" s="118">
        <v>0.5</v>
      </c>
      <c r="AD724" s="118">
        <v>0.33333333333333331</v>
      </c>
      <c r="AE724" s="118">
        <v>0.25</v>
      </c>
      <c r="AF724" s="118">
        <v>0</v>
      </c>
      <c r="AG724" s="90">
        <f t="shared" si="142"/>
        <v>4</v>
      </c>
      <c r="AH724" s="91">
        <f t="shared" si="143"/>
        <v>598.85714285714289</v>
      </c>
      <c r="AI724" s="91">
        <f t="shared" si="141"/>
        <v>2.3487595419847329</v>
      </c>
      <c r="AJ724" s="91" t="e">
        <f t="shared" si="141"/>
        <v>#VALUE!</v>
      </c>
      <c r="AK724" s="91">
        <f t="shared" si="141"/>
        <v>1</v>
      </c>
      <c r="AL724" s="91">
        <f t="shared" si="140"/>
        <v>167.7175572519084</v>
      </c>
      <c r="AM724" s="91">
        <f t="shared" si="140"/>
        <v>2.7170801526717554</v>
      </c>
      <c r="AN724" s="91" t="e">
        <f t="shared" si="140"/>
        <v>#VALUE!</v>
      </c>
      <c r="AO724" s="91">
        <f t="shared" si="133"/>
        <v>104071.42857142857</v>
      </c>
      <c r="AP724" s="91">
        <f t="shared" si="134"/>
        <v>1.3515442690459852E-2</v>
      </c>
      <c r="AQ724" s="91" t="e">
        <f t="shared" si="135"/>
        <v>#VALUE!</v>
      </c>
      <c r="AR724" s="91">
        <f t="shared" si="136"/>
        <v>5.7542896362388473E-3</v>
      </c>
      <c r="AS724" s="91">
        <f t="shared" si="137"/>
        <v>0.96509540150995199</v>
      </c>
      <c r="AT724" s="91">
        <f t="shared" si="138"/>
        <v>1.5634866163349349E-2</v>
      </c>
      <c r="AU724" s="91" t="e">
        <f t="shared" si="139"/>
        <v>#VALUE!</v>
      </c>
    </row>
    <row r="725" spans="1:47" x14ac:dyDescent="0.3">
      <c r="A725" s="90">
        <v>405</v>
      </c>
      <c r="B725" s="91" t="s">
        <v>4342</v>
      </c>
      <c r="C725" s="91"/>
      <c r="D725" s="91"/>
      <c r="E725" s="91">
        <v>8.2870000000000008</v>
      </c>
      <c r="F725" s="91"/>
      <c r="G725" s="91"/>
      <c r="H725" s="91"/>
      <c r="I725" s="91"/>
      <c r="J725" s="91"/>
      <c r="K725" s="91"/>
      <c r="L725" s="91"/>
      <c r="M725" s="91"/>
      <c r="N725" s="91"/>
      <c r="O725" s="91"/>
      <c r="P725" s="91" t="s">
        <v>87</v>
      </c>
      <c r="Q725" s="91">
        <v>196248.57142857145</v>
      </c>
      <c r="R725" s="91" t="s">
        <v>87</v>
      </c>
      <c r="S725" s="91"/>
      <c r="T725" s="92">
        <v>39737.714285714283</v>
      </c>
      <c r="U725" s="92">
        <v>1061.7142857142858</v>
      </c>
      <c r="V725" s="92" t="s">
        <v>87</v>
      </c>
      <c r="W725" s="92">
        <v>33871.714285714283</v>
      </c>
      <c r="X725" s="92">
        <v>5629.1428571428569</v>
      </c>
      <c r="Y725" s="92" t="s">
        <v>87</v>
      </c>
      <c r="Z725" s="90">
        <f t="shared" si="144"/>
        <v>5</v>
      </c>
      <c r="AA725" s="118">
        <v>1</v>
      </c>
      <c r="AB725" s="118">
        <v>0.5</v>
      </c>
      <c r="AC725" s="118">
        <v>0</v>
      </c>
      <c r="AD725" s="118">
        <v>0.33333333333333331</v>
      </c>
      <c r="AE725" s="118">
        <v>0.25</v>
      </c>
      <c r="AF725" s="118">
        <v>0</v>
      </c>
      <c r="AG725" s="90">
        <f t="shared" si="142"/>
        <v>4</v>
      </c>
      <c r="AH725" s="91">
        <f t="shared" si="143"/>
        <v>1061.7142857142858</v>
      </c>
      <c r="AI725" s="91">
        <f t="shared" si="141"/>
        <v>37.427879440258337</v>
      </c>
      <c r="AJ725" s="91">
        <f t="shared" si="141"/>
        <v>1</v>
      </c>
      <c r="AK725" s="91" t="e">
        <f t="shared" si="141"/>
        <v>#VALUE!</v>
      </c>
      <c r="AL725" s="91">
        <f t="shared" si="140"/>
        <v>31.902852529601716</v>
      </c>
      <c r="AM725" s="91">
        <f t="shared" si="140"/>
        <v>5.3019375672766413</v>
      </c>
      <c r="AN725" s="91" t="e">
        <f t="shared" si="140"/>
        <v>#VALUE!</v>
      </c>
      <c r="AO725" s="91">
        <f t="shared" si="133"/>
        <v>80300.285714285696</v>
      </c>
      <c r="AP725" s="91">
        <f t="shared" si="134"/>
        <v>0.4948639214946754</v>
      </c>
      <c r="AQ725" s="91">
        <f t="shared" si="135"/>
        <v>1.3221799602207433E-2</v>
      </c>
      <c r="AR725" s="91" t="e">
        <f t="shared" si="136"/>
        <v>#VALUE!</v>
      </c>
      <c r="AS725" s="91">
        <f t="shared" si="137"/>
        <v>0.42181312288517037</v>
      </c>
      <c r="AT725" s="91">
        <f t="shared" si="138"/>
        <v>7.0101156017946933E-2</v>
      </c>
      <c r="AU725" s="91" t="e">
        <f t="shared" si="139"/>
        <v>#VALUE!</v>
      </c>
    </row>
    <row r="726" spans="1:47" x14ac:dyDescent="0.3">
      <c r="A726" s="90">
        <v>406</v>
      </c>
      <c r="B726" s="91" t="s">
        <v>4343</v>
      </c>
      <c r="C726" s="91"/>
      <c r="D726" s="91"/>
      <c r="E726" s="91">
        <v>8.2959999999999994</v>
      </c>
      <c r="F726" s="91"/>
      <c r="G726" s="91"/>
      <c r="H726" s="91"/>
      <c r="I726" s="91"/>
      <c r="J726" s="91"/>
      <c r="K726" s="91"/>
      <c r="L726" s="91"/>
      <c r="M726" s="91"/>
      <c r="N726" s="91"/>
      <c r="O726" s="91"/>
      <c r="P726" s="91" t="s">
        <v>87</v>
      </c>
      <c r="Q726" s="91">
        <v>2011115.7142857143</v>
      </c>
      <c r="R726" s="91" t="s">
        <v>87</v>
      </c>
      <c r="S726" s="91"/>
      <c r="T726" s="92" t="s">
        <v>87</v>
      </c>
      <c r="U726" s="92" t="s">
        <v>87</v>
      </c>
      <c r="V726" s="92" t="s">
        <v>87</v>
      </c>
      <c r="W726" s="92">
        <v>75384.857142857145</v>
      </c>
      <c r="X726" s="92" t="s">
        <v>87</v>
      </c>
      <c r="Y726" s="92" t="s">
        <v>87</v>
      </c>
      <c r="Z726" s="90">
        <f t="shared" si="144"/>
        <v>2</v>
      </c>
      <c r="AA726" s="118" t="e">
        <v>#DIV/0!</v>
      </c>
      <c r="AB726" s="118" t="e">
        <v>#DIV/0!</v>
      </c>
      <c r="AC726" s="118" t="e">
        <v>#DIV/0!</v>
      </c>
      <c r="AD726" s="118">
        <v>1</v>
      </c>
      <c r="AE726" s="118">
        <v>0</v>
      </c>
      <c r="AF726" s="118">
        <v>0</v>
      </c>
      <c r="AG726" s="90">
        <f t="shared" si="142"/>
        <v>1</v>
      </c>
      <c r="AH726" s="91">
        <f t="shared" si="143"/>
        <v>75384.857142857145</v>
      </c>
      <c r="AI726" s="91" t="e">
        <f t="shared" si="141"/>
        <v>#VALUE!</v>
      </c>
      <c r="AJ726" s="91" t="e">
        <f t="shared" si="141"/>
        <v>#VALUE!</v>
      </c>
      <c r="AK726" s="91" t="e">
        <f t="shared" si="141"/>
        <v>#VALUE!</v>
      </c>
      <c r="AL726" s="91">
        <f t="shared" si="140"/>
        <v>1</v>
      </c>
      <c r="AM726" s="91" t="e">
        <f t="shared" si="140"/>
        <v>#VALUE!</v>
      </c>
      <c r="AN726" s="91" t="e">
        <f t="shared" si="140"/>
        <v>#VALUE!</v>
      </c>
      <c r="AO726" s="91">
        <f t="shared" si="133"/>
        <v>75384.857142857145</v>
      </c>
      <c r="AP726" s="91" t="e">
        <f t="shared" si="134"/>
        <v>#VALUE!</v>
      </c>
      <c r="AQ726" s="91" t="e">
        <f t="shared" si="135"/>
        <v>#VALUE!</v>
      </c>
      <c r="AR726" s="91" t="e">
        <f t="shared" si="136"/>
        <v>#VALUE!</v>
      </c>
      <c r="AS726" s="91">
        <f t="shared" si="137"/>
        <v>1</v>
      </c>
      <c r="AT726" s="91" t="e">
        <f t="shared" si="138"/>
        <v>#VALUE!</v>
      </c>
      <c r="AU726" s="91" t="e">
        <f t="shared" si="139"/>
        <v>#VALUE!</v>
      </c>
    </row>
    <row r="727" spans="1:47" x14ac:dyDescent="0.3">
      <c r="A727" s="90">
        <v>407</v>
      </c>
      <c r="B727" s="91" t="s">
        <v>4344</v>
      </c>
      <c r="C727" s="91"/>
      <c r="D727" s="91"/>
      <c r="E727" s="91">
        <v>8.2989999999999995</v>
      </c>
      <c r="F727" s="91"/>
      <c r="G727" s="91"/>
      <c r="H727" s="91"/>
      <c r="I727" s="91"/>
      <c r="J727" s="91"/>
      <c r="K727" s="91"/>
      <c r="L727" s="91"/>
      <c r="M727" s="91"/>
      <c r="N727" s="91"/>
      <c r="O727" s="91"/>
      <c r="P727" s="91" t="s">
        <v>87</v>
      </c>
      <c r="Q727" s="91">
        <v>8345908.5714285718</v>
      </c>
      <c r="R727" s="91">
        <v>31747.5</v>
      </c>
      <c r="S727" s="91"/>
      <c r="T727" s="92">
        <v>36742</v>
      </c>
      <c r="U727" s="92">
        <v>3310.5714285714284</v>
      </c>
      <c r="V727" s="92" t="s">
        <v>87</v>
      </c>
      <c r="W727" s="92">
        <v>1994648.2857142857</v>
      </c>
      <c r="X727" s="92">
        <v>23768</v>
      </c>
      <c r="Y727" s="92" t="s">
        <v>87</v>
      </c>
      <c r="Z727" s="90">
        <f t="shared" si="144"/>
        <v>6</v>
      </c>
      <c r="AA727" s="118">
        <v>1</v>
      </c>
      <c r="AB727" s="118">
        <v>0.5</v>
      </c>
      <c r="AC727" s="118">
        <v>0</v>
      </c>
      <c r="AD727" s="118">
        <v>0.33333333333333331</v>
      </c>
      <c r="AE727" s="118">
        <v>0.25</v>
      </c>
      <c r="AF727" s="118">
        <v>0</v>
      </c>
      <c r="AG727" s="90">
        <f t="shared" si="142"/>
        <v>4</v>
      </c>
      <c r="AH727" s="91">
        <f t="shared" si="143"/>
        <v>3310.5714285714284</v>
      </c>
      <c r="AI727" s="91">
        <f t="shared" si="141"/>
        <v>11.098386122378528</v>
      </c>
      <c r="AJ727" s="91">
        <f t="shared" si="141"/>
        <v>1</v>
      </c>
      <c r="AK727" s="91" t="e">
        <f t="shared" si="141"/>
        <v>#VALUE!</v>
      </c>
      <c r="AL727" s="91">
        <f t="shared" si="140"/>
        <v>602.50875981703632</v>
      </c>
      <c r="AM727" s="91">
        <f t="shared" si="140"/>
        <v>7.1794252179166307</v>
      </c>
      <c r="AN727" s="91" t="e">
        <f t="shared" si="140"/>
        <v>#VALUE!</v>
      </c>
      <c r="AO727" s="91">
        <f t="shared" si="133"/>
        <v>2058468.857142857</v>
      </c>
      <c r="AP727" s="91">
        <f t="shared" si="134"/>
        <v>1.7849189154601874E-2</v>
      </c>
      <c r="AQ727" s="91">
        <f t="shared" si="135"/>
        <v>1.6082688922321043E-3</v>
      </c>
      <c r="AR727" s="91" t="e">
        <f t="shared" si="136"/>
        <v>#VALUE!</v>
      </c>
      <c r="AS727" s="91">
        <f t="shared" si="137"/>
        <v>0.96899609571108403</v>
      </c>
      <c r="AT727" s="91">
        <f t="shared" si="138"/>
        <v>1.1546446242082014E-2</v>
      </c>
      <c r="AU727" s="91" t="e">
        <f t="shared" si="139"/>
        <v>#VALUE!</v>
      </c>
    </row>
    <row r="728" spans="1:47" x14ac:dyDescent="0.3">
      <c r="A728" s="90">
        <v>408</v>
      </c>
      <c r="B728" s="91" t="s">
        <v>4345</v>
      </c>
      <c r="C728" s="91"/>
      <c r="D728" s="91"/>
      <c r="E728" s="91">
        <v>8.3000000000000007</v>
      </c>
      <c r="F728" s="91"/>
      <c r="G728" s="91"/>
      <c r="H728" s="91"/>
      <c r="I728" s="91"/>
      <c r="J728" s="91"/>
      <c r="K728" s="91"/>
      <c r="L728" s="91"/>
      <c r="M728" s="91"/>
      <c r="N728" s="91"/>
      <c r="O728" s="91"/>
      <c r="P728" s="91" t="s">
        <v>87</v>
      </c>
      <c r="Q728" s="91">
        <v>1200338.5714285716</v>
      </c>
      <c r="R728" s="91">
        <v>470421</v>
      </c>
      <c r="S728" s="91"/>
      <c r="T728" s="92" t="s">
        <v>87</v>
      </c>
      <c r="U728" s="92" t="s">
        <v>87</v>
      </c>
      <c r="V728" s="92">
        <v>546.57142857142856</v>
      </c>
      <c r="W728" s="92">
        <v>463013.71428571426</v>
      </c>
      <c r="X728" s="92">
        <v>134707.14285714287</v>
      </c>
      <c r="Y728" s="92" t="s">
        <v>87</v>
      </c>
      <c r="Z728" s="90">
        <f t="shared" si="144"/>
        <v>5</v>
      </c>
      <c r="AA728" s="118" t="e">
        <v>#DIV/0!</v>
      </c>
      <c r="AB728" s="118" t="e">
        <v>#DIV/0!</v>
      </c>
      <c r="AC728" s="118">
        <v>1</v>
      </c>
      <c r="AD728" s="118">
        <v>0.5</v>
      </c>
      <c r="AE728" s="118">
        <v>0.33333333333333331</v>
      </c>
      <c r="AF728" s="118">
        <v>0</v>
      </c>
      <c r="AG728" s="90">
        <f t="shared" si="142"/>
        <v>3</v>
      </c>
      <c r="AH728" s="91">
        <f t="shared" si="143"/>
        <v>546.57142857142856</v>
      </c>
      <c r="AI728" s="91" t="e">
        <f t="shared" si="141"/>
        <v>#VALUE!</v>
      </c>
      <c r="AJ728" s="91" t="e">
        <f t="shared" si="141"/>
        <v>#VALUE!</v>
      </c>
      <c r="AK728" s="91">
        <f t="shared" si="141"/>
        <v>1</v>
      </c>
      <c r="AL728" s="91">
        <f t="shared" si="140"/>
        <v>847.12388917929945</v>
      </c>
      <c r="AM728" s="91">
        <f t="shared" si="140"/>
        <v>246.4584422373236</v>
      </c>
      <c r="AN728" s="91" t="e">
        <f t="shared" si="140"/>
        <v>#VALUE!</v>
      </c>
      <c r="AO728" s="91">
        <f t="shared" si="133"/>
        <v>598267.42857142852</v>
      </c>
      <c r="AP728" s="91" t="e">
        <f t="shared" si="134"/>
        <v>#VALUE!</v>
      </c>
      <c r="AQ728" s="91" t="e">
        <f t="shared" si="135"/>
        <v>#VALUE!</v>
      </c>
      <c r="AR728" s="91">
        <f t="shared" si="136"/>
        <v>9.135904822305935E-4</v>
      </c>
      <c r="AS728" s="91">
        <f t="shared" si="137"/>
        <v>0.77392432242437215</v>
      </c>
      <c r="AT728" s="91">
        <f t="shared" si="138"/>
        <v>0.22516208709339736</v>
      </c>
      <c r="AU728" s="91" t="e">
        <f t="shared" si="139"/>
        <v>#VALUE!</v>
      </c>
    </row>
    <row r="729" spans="1:47" x14ac:dyDescent="0.3">
      <c r="A729" s="90">
        <v>409</v>
      </c>
      <c r="B729" s="91" t="s">
        <v>4346</v>
      </c>
      <c r="C729" s="91"/>
      <c r="D729" s="91"/>
      <c r="E729" s="91">
        <v>8.3000000000000007</v>
      </c>
      <c r="F729" s="91"/>
      <c r="G729" s="91"/>
      <c r="H729" s="91"/>
      <c r="I729" s="91"/>
      <c r="J729" s="91"/>
      <c r="K729" s="91"/>
      <c r="L729" s="91"/>
      <c r="M729" s="91"/>
      <c r="N729" s="91"/>
      <c r="O729" s="91"/>
      <c r="P729" s="91" t="s">
        <v>87</v>
      </c>
      <c r="Q729" s="91">
        <v>1652892.642857143</v>
      </c>
      <c r="R729" s="91">
        <v>4542.5</v>
      </c>
      <c r="S729" s="91"/>
      <c r="T729" s="92" t="s">
        <v>87</v>
      </c>
      <c r="U729" s="92"/>
      <c r="V729" s="92" t="s">
        <v>87</v>
      </c>
      <c r="W729" s="92">
        <v>11491.214285714286</v>
      </c>
      <c r="X729" s="92">
        <v>638072.64285714284</v>
      </c>
      <c r="Y729" s="92">
        <v>3318.3571428571431</v>
      </c>
      <c r="Z729" s="90">
        <f t="shared" si="144"/>
        <v>5</v>
      </c>
      <c r="AA729" s="118" t="e">
        <v>#DIV/0!</v>
      </c>
      <c r="AB729" s="118" t="e">
        <v>#DIV/0!</v>
      </c>
      <c r="AC729" s="118" t="e">
        <v>#DIV/0!</v>
      </c>
      <c r="AD729" s="118">
        <v>1</v>
      </c>
      <c r="AE729" s="118">
        <v>0.5</v>
      </c>
      <c r="AF729" s="118">
        <v>0.33333333333333331</v>
      </c>
      <c r="AG729" s="90">
        <f t="shared" si="142"/>
        <v>3</v>
      </c>
      <c r="AH729" s="91">
        <f t="shared" si="143"/>
        <v>3318.3571428571431</v>
      </c>
      <c r="AI729" s="91" t="e">
        <f t="shared" si="141"/>
        <v>#VALUE!</v>
      </c>
      <c r="AJ729" s="91">
        <f t="shared" si="141"/>
        <v>0</v>
      </c>
      <c r="AK729" s="91" t="e">
        <f t="shared" si="141"/>
        <v>#VALUE!</v>
      </c>
      <c r="AL729" s="91">
        <f t="shared" si="140"/>
        <v>3.4629227027143377</v>
      </c>
      <c r="AM729" s="91">
        <f t="shared" si="140"/>
        <v>192.28570506059364</v>
      </c>
      <c r="AN729" s="91">
        <f t="shared" si="140"/>
        <v>1</v>
      </c>
      <c r="AO729" s="91">
        <f t="shared" si="133"/>
        <v>652882.21428571432</v>
      </c>
      <c r="AP729" s="91" t="e">
        <f t="shared" si="134"/>
        <v>#VALUE!</v>
      </c>
      <c r="AQ729" s="91">
        <f t="shared" si="135"/>
        <v>0</v>
      </c>
      <c r="AR729" s="91" t="e">
        <f t="shared" si="136"/>
        <v>#VALUE!</v>
      </c>
      <c r="AS729" s="91">
        <f t="shared" si="137"/>
        <v>1.7600746404596496E-2</v>
      </c>
      <c r="AT729" s="91">
        <f t="shared" si="138"/>
        <v>0.97731662602453662</v>
      </c>
      <c r="AU729" s="91">
        <f t="shared" si="139"/>
        <v>5.082627570866808E-3</v>
      </c>
    </row>
    <row r="730" spans="1:47" x14ac:dyDescent="0.3">
      <c r="A730" s="90">
        <v>410</v>
      </c>
      <c r="B730" s="91" t="s">
        <v>4347</v>
      </c>
      <c r="C730" s="91"/>
      <c r="D730" s="91"/>
      <c r="E730" s="91">
        <v>8.3019999999999996</v>
      </c>
      <c r="F730" s="91"/>
      <c r="G730" s="91"/>
      <c r="H730" s="91"/>
      <c r="I730" s="91"/>
      <c r="J730" s="91"/>
      <c r="K730" s="91"/>
      <c r="L730" s="91"/>
      <c r="M730" s="91"/>
      <c r="N730" s="91"/>
      <c r="O730" s="91"/>
      <c r="P730" s="91" t="s">
        <v>87</v>
      </c>
      <c r="Q730" s="91">
        <v>1045227.5000000001</v>
      </c>
      <c r="R730" s="91" t="s">
        <v>87</v>
      </c>
      <c r="S730" s="91"/>
      <c r="T730" s="92"/>
      <c r="U730" s="92"/>
      <c r="V730" s="92" t="s">
        <v>87</v>
      </c>
      <c r="W730" s="92">
        <v>206065.5</v>
      </c>
      <c r="X730" s="92" t="s">
        <v>87</v>
      </c>
      <c r="Y730" s="92" t="s">
        <v>87</v>
      </c>
      <c r="Z730" s="90">
        <f t="shared" si="144"/>
        <v>2</v>
      </c>
      <c r="AA730" s="118" t="e">
        <v>#DIV/0!</v>
      </c>
      <c r="AB730" s="118" t="e">
        <v>#DIV/0!</v>
      </c>
      <c r="AC730" s="118" t="e">
        <v>#DIV/0!</v>
      </c>
      <c r="AD730" s="118">
        <v>1</v>
      </c>
      <c r="AE730" s="118">
        <v>0</v>
      </c>
      <c r="AF730" s="118">
        <v>0</v>
      </c>
      <c r="AG730" s="90">
        <f t="shared" si="142"/>
        <v>1</v>
      </c>
      <c r="AH730" s="91">
        <f t="shared" si="143"/>
        <v>206065.5</v>
      </c>
      <c r="AI730" s="91">
        <f t="shared" si="141"/>
        <v>0</v>
      </c>
      <c r="AJ730" s="91">
        <f t="shared" si="141"/>
        <v>0</v>
      </c>
      <c r="AK730" s="91" t="e">
        <f t="shared" si="141"/>
        <v>#VALUE!</v>
      </c>
      <c r="AL730" s="91">
        <f t="shared" si="140"/>
        <v>1</v>
      </c>
      <c r="AM730" s="91" t="e">
        <f t="shared" si="140"/>
        <v>#VALUE!</v>
      </c>
      <c r="AN730" s="91" t="e">
        <f t="shared" si="140"/>
        <v>#VALUE!</v>
      </c>
      <c r="AO730" s="91">
        <f t="shared" si="133"/>
        <v>206065.5</v>
      </c>
      <c r="AP730" s="91">
        <f t="shared" si="134"/>
        <v>0</v>
      </c>
      <c r="AQ730" s="91">
        <f t="shared" si="135"/>
        <v>0</v>
      </c>
      <c r="AR730" s="91" t="e">
        <f t="shared" si="136"/>
        <v>#VALUE!</v>
      </c>
      <c r="AS730" s="91">
        <f t="shared" si="137"/>
        <v>1</v>
      </c>
      <c r="AT730" s="91" t="e">
        <f t="shared" si="138"/>
        <v>#VALUE!</v>
      </c>
      <c r="AU730" s="91" t="e">
        <f t="shared" si="139"/>
        <v>#VALUE!</v>
      </c>
    </row>
    <row r="731" spans="1:47" x14ac:dyDescent="0.3">
      <c r="A731" s="90">
        <v>411</v>
      </c>
      <c r="B731" s="91" t="s">
        <v>4348</v>
      </c>
      <c r="C731" s="91"/>
      <c r="D731" s="91"/>
      <c r="E731" s="91">
        <v>8.3089999999999993</v>
      </c>
      <c r="F731" s="91"/>
      <c r="G731" s="91"/>
      <c r="H731" s="91"/>
      <c r="I731" s="91"/>
      <c r="J731" s="91"/>
      <c r="K731" s="91"/>
      <c r="L731" s="91"/>
      <c r="M731" s="91"/>
      <c r="N731" s="91"/>
      <c r="O731" s="91"/>
      <c r="P731" s="91" t="s">
        <v>87</v>
      </c>
      <c r="Q731" s="91">
        <v>14712890.000000002</v>
      </c>
      <c r="R731" s="91">
        <v>6357</v>
      </c>
      <c r="S731" s="91"/>
      <c r="T731" s="92">
        <v>8293.1428571428569</v>
      </c>
      <c r="U731" s="92" t="s">
        <v>87</v>
      </c>
      <c r="V731" s="92" t="s">
        <v>87</v>
      </c>
      <c r="W731" s="92" t="s">
        <v>87</v>
      </c>
      <c r="X731" s="92">
        <v>5611507.7142857146</v>
      </c>
      <c r="Y731" s="92">
        <v>17814</v>
      </c>
      <c r="Z731" s="90">
        <f t="shared" si="144"/>
        <v>5</v>
      </c>
      <c r="AA731" s="118">
        <v>1</v>
      </c>
      <c r="AB731" s="118">
        <v>0</v>
      </c>
      <c r="AC731" s="118">
        <v>0</v>
      </c>
      <c r="AD731" s="118">
        <v>0</v>
      </c>
      <c r="AE731" s="118">
        <v>0.5</v>
      </c>
      <c r="AF731" s="118">
        <v>0.33333333333333331</v>
      </c>
      <c r="AG731" s="90">
        <f t="shared" si="142"/>
        <v>3</v>
      </c>
      <c r="AH731" s="91">
        <f t="shared" si="143"/>
        <v>8293.1428571428569</v>
      </c>
      <c r="AI731" s="91">
        <f t="shared" si="141"/>
        <v>1</v>
      </c>
      <c r="AJ731" s="91" t="e">
        <f t="shared" si="141"/>
        <v>#VALUE!</v>
      </c>
      <c r="AK731" s="91" t="e">
        <f t="shared" si="141"/>
        <v>#VALUE!</v>
      </c>
      <c r="AL731" s="91" t="e">
        <f t="shared" si="140"/>
        <v>#VALUE!</v>
      </c>
      <c r="AM731" s="91">
        <f t="shared" si="140"/>
        <v>676.64428443464487</v>
      </c>
      <c r="AN731" s="91">
        <f t="shared" si="140"/>
        <v>2.1480396885550888</v>
      </c>
      <c r="AO731" s="91">
        <f t="shared" si="133"/>
        <v>5637614.8571428573</v>
      </c>
      <c r="AP731" s="91">
        <f t="shared" si="134"/>
        <v>1.4710374985328141E-3</v>
      </c>
      <c r="AQ731" s="91" t="e">
        <f t="shared" si="135"/>
        <v>#VALUE!</v>
      </c>
      <c r="AR731" s="91" t="e">
        <f t="shared" si="136"/>
        <v>#VALUE!</v>
      </c>
      <c r="AS731" s="91" t="e">
        <f t="shared" si="137"/>
        <v>#VALUE!</v>
      </c>
      <c r="AT731" s="91">
        <f t="shared" si="138"/>
        <v>0.99536911557126595</v>
      </c>
      <c r="AU731" s="91">
        <f t="shared" si="139"/>
        <v>3.1598469302012828E-3</v>
      </c>
    </row>
    <row r="732" spans="1:47" x14ac:dyDescent="0.3">
      <c r="A732" s="90">
        <v>412</v>
      </c>
      <c r="B732" s="91" t="s">
        <v>4349</v>
      </c>
      <c r="C732" s="91"/>
      <c r="D732" s="91"/>
      <c r="E732" s="91">
        <v>8.31</v>
      </c>
      <c r="F732" s="91"/>
      <c r="G732" s="91"/>
      <c r="H732" s="91"/>
      <c r="I732" s="91"/>
      <c r="J732" s="91"/>
      <c r="K732" s="91"/>
      <c r="L732" s="91"/>
      <c r="M732" s="91"/>
      <c r="N732" s="91"/>
      <c r="O732" s="91"/>
      <c r="P732" s="91" t="s">
        <v>87</v>
      </c>
      <c r="Q732" s="91">
        <v>376838.57142857148</v>
      </c>
      <c r="R732" s="91">
        <v>4596.5</v>
      </c>
      <c r="S732" s="91"/>
      <c r="T732" s="92" t="s">
        <v>87</v>
      </c>
      <c r="U732" s="92" t="s">
        <v>87</v>
      </c>
      <c r="V732" s="92">
        <v>586.28571428571433</v>
      </c>
      <c r="W732" s="92">
        <v>102831.14285714286</v>
      </c>
      <c r="X732" s="92">
        <v>5741.4285714285716</v>
      </c>
      <c r="Y732" s="92">
        <v>1623.4285714285713</v>
      </c>
      <c r="Z732" s="90">
        <f t="shared" si="144"/>
        <v>6</v>
      </c>
      <c r="AA732" s="118" t="e">
        <v>#DIV/0!</v>
      </c>
      <c r="AB732" s="118" t="e">
        <v>#DIV/0!</v>
      </c>
      <c r="AC732" s="118">
        <v>1</v>
      </c>
      <c r="AD732" s="118">
        <v>0.5</v>
      </c>
      <c r="AE732" s="118">
        <v>0.33333333333333331</v>
      </c>
      <c r="AF732" s="118">
        <v>0.25</v>
      </c>
      <c r="AG732" s="90">
        <f t="shared" si="142"/>
        <v>4</v>
      </c>
      <c r="AH732" s="91">
        <f t="shared" si="143"/>
        <v>586.28571428571433</v>
      </c>
      <c r="AI732" s="91" t="e">
        <f t="shared" si="141"/>
        <v>#VALUE!</v>
      </c>
      <c r="AJ732" s="91" t="e">
        <f t="shared" si="141"/>
        <v>#VALUE!</v>
      </c>
      <c r="AK732" s="91">
        <f t="shared" si="141"/>
        <v>1</v>
      </c>
      <c r="AL732" s="91">
        <f t="shared" si="140"/>
        <v>175.39424951267054</v>
      </c>
      <c r="AM732" s="91">
        <f t="shared" si="140"/>
        <v>9.7928849902534107</v>
      </c>
      <c r="AN732" s="91">
        <f t="shared" si="140"/>
        <v>2.769005847953216</v>
      </c>
      <c r="AO732" s="91">
        <f t="shared" si="133"/>
        <v>110782.2857142857</v>
      </c>
      <c r="AP732" s="91" t="e">
        <f t="shared" si="134"/>
        <v>#VALUE!</v>
      </c>
      <c r="AQ732" s="91" t="e">
        <f t="shared" si="135"/>
        <v>#VALUE!</v>
      </c>
      <c r="AR732" s="91">
        <f t="shared" si="136"/>
        <v>5.2922334153474781E-3</v>
      </c>
      <c r="AS732" s="91">
        <f t="shared" si="137"/>
        <v>0.92822730813074827</v>
      </c>
      <c r="AT732" s="91">
        <f t="shared" si="138"/>
        <v>5.1826233178073861E-2</v>
      </c>
      <c r="AU732" s="91">
        <f t="shared" si="139"/>
        <v>1.4654225275830587E-2</v>
      </c>
    </row>
    <row r="733" spans="1:47" x14ac:dyDescent="0.3">
      <c r="A733" s="90">
        <v>413</v>
      </c>
      <c r="B733" s="91" t="s">
        <v>4350</v>
      </c>
      <c r="C733" s="91"/>
      <c r="D733" s="91"/>
      <c r="E733" s="91">
        <v>8.3230000000000004</v>
      </c>
      <c r="F733" s="91"/>
      <c r="G733" s="91"/>
      <c r="H733" s="91"/>
      <c r="I733" s="91"/>
      <c r="J733" s="91"/>
      <c r="K733" s="91"/>
      <c r="L733" s="91"/>
      <c r="M733" s="91"/>
      <c r="N733" s="91"/>
      <c r="O733" s="91"/>
      <c r="P733" s="91" t="s">
        <v>87</v>
      </c>
      <c r="Q733" s="91">
        <v>77390</v>
      </c>
      <c r="R733" s="91" t="s">
        <v>87</v>
      </c>
      <c r="S733" s="91"/>
      <c r="T733" s="92" t="s">
        <v>87</v>
      </c>
      <c r="U733" s="92" t="s">
        <v>87</v>
      </c>
      <c r="V733" s="92"/>
      <c r="W733" s="92">
        <v>20857.428571428572</v>
      </c>
      <c r="X733" s="92"/>
      <c r="Y733" s="92"/>
      <c r="Z733" s="90">
        <f t="shared" si="144"/>
        <v>2</v>
      </c>
      <c r="AA733" s="118" t="e">
        <v>#DIV/0!</v>
      </c>
      <c r="AB733" s="118" t="e">
        <v>#DIV/0!</v>
      </c>
      <c r="AC733" s="118" t="e">
        <v>#DIV/0!</v>
      </c>
      <c r="AD733" s="118">
        <v>1</v>
      </c>
      <c r="AE733" s="118">
        <v>0</v>
      </c>
      <c r="AF733" s="118">
        <v>0</v>
      </c>
      <c r="AG733" s="90">
        <f t="shared" si="142"/>
        <v>1</v>
      </c>
      <c r="AH733" s="91">
        <f t="shared" si="143"/>
        <v>20857.428571428572</v>
      </c>
      <c r="AI733" s="91" t="e">
        <f t="shared" si="141"/>
        <v>#VALUE!</v>
      </c>
      <c r="AJ733" s="91" t="e">
        <f t="shared" si="141"/>
        <v>#VALUE!</v>
      </c>
      <c r="AK733" s="91">
        <f t="shared" si="141"/>
        <v>0</v>
      </c>
      <c r="AL733" s="91">
        <f t="shared" si="140"/>
        <v>1</v>
      </c>
      <c r="AM733" s="91">
        <f t="shared" si="140"/>
        <v>0</v>
      </c>
      <c r="AN733" s="91">
        <f t="shared" si="140"/>
        <v>0</v>
      </c>
      <c r="AO733" s="91">
        <f t="shared" si="133"/>
        <v>20857.428571428572</v>
      </c>
      <c r="AP733" s="91" t="e">
        <f t="shared" si="134"/>
        <v>#VALUE!</v>
      </c>
      <c r="AQ733" s="91" t="e">
        <f t="shared" si="135"/>
        <v>#VALUE!</v>
      </c>
      <c r="AR733" s="91">
        <f t="shared" si="136"/>
        <v>0</v>
      </c>
      <c r="AS733" s="91">
        <f t="shared" si="137"/>
        <v>1</v>
      </c>
      <c r="AT733" s="91">
        <f t="shared" si="138"/>
        <v>0</v>
      </c>
      <c r="AU733" s="91">
        <f t="shared" si="139"/>
        <v>0</v>
      </c>
    </row>
    <row r="734" spans="1:47" x14ac:dyDescent="0.3">
      <c r="A734" s="90">
        <v>414</v>
      </c>
      <c r="B734" s="91" t="s">
        <v>4351</v>
      </c>
      <c r="C734" s="91"/>
      <c r="D734" s="91"/>
      <c r="E734" s="91">
        <v>8.327</v>
      </c>
      <c r="F734" s="91"/>
      <c r="G734" s="91"/>
      <c r="H734" s="91"/>
      <c r="I734" s="91"/>
      <c r="J734" s="91"/>
      <c r="K734" s="91"/>
      <c r="L734" s="91"/>
      <c r="M734" s="91"/>
      <c r="N734" s="91"/>
      <c r="O734" s="91"/>
      <c r="P734" s="91" t="s">
        <v>87</v>
      </c>
      <c r="Q734" s="91">
        <v>632044.2857142858</v>
      </c>
      <c r="R734" s="91" t="s">
        <v>87</v>
      </c>
      <c r="S734" s="91"/>
      <c r="T734" s="92">
        <v>38674</v>
      </c>
      <c r="U734" s="92" t="s">
        <v>87</v>
      </c>
      <c r="V734" s="92" t="s">
        <v>87</v>
      </c>
      <c r="W734" s="92">
        <v>861329.14285714284</v>
      </c>
      <c r="X734" s="92" t="s">
        <v>87</v>
      </c>
      <c r="Y734" s="92" t="s">
        <v>87</v>
      </c>
      <c r="Z734" s="90">
        <f t="shared" si="144"/>
        <v>3</v>
      </c>
      <c r="AA734" s="118">
        <v>1</v>
      </c>
      <c r="AB734" s="118">
        <v>0</v>
      </c>
      <c r="AC734" s="118">
        <v>0</v>
      </c>
      <c r="AD734" s="118">
        <v>0.5</v>
      </c>
      <c r="AE734" s="118">
        <v>0</v>
      </c>
      <c r="AF734" s="118">
        <v>0</v>
      </c>
      <c r="AG734" s="90">
        <f t="shared" si="142"/>
        <v>2</v>
      </c>
      <c r="AH734" s="91">
        <f t="shared" si="143"/>
        <v>38674</v>
      </c>
      <c r="AI734" s="91">
        <f t="shared" si="141"/>
        <v>1</v>
      </c>
      <c r="AJ734" s="91" t="e">
        <f t="shared" si="141"/>
        <v>#VALUE!</v>
      </c>
      <c r="AK734" s="91" t="e">
        <f t="shared" si="141"/>
        <v>#VALUE!</v>
      </c>
      <c r="AL734" s="91">
        <f t="shared" si="140"/>
        <v>22.271529783760222</v>
      </c>
      <c r="AM734" s="91" t="e">
        <f t="shared" si="140"/>
        <v>#VALUE!</v>
      </c>
      <c r="AN734" s="91" t="e">
        <f t="shared" si="140"/>
        <v>#VALUE!</v>
      </c>
      <c r="AO734" s="91">
        <f t="shared" si="133"/>
        <v>900003.14285714284</v>
      </c>
      <c r="AP734" s="91">
        <f t="shared" si="134"/>
        <v>4.2970961053786796E-2</v>
      </c>
      <c r="AQ734" s="91" t="e">
        <f t="shared" si="135"/>
        <v>#VALUE!</v>
      </c>
      <c r="AR734" s="91" t="e">
        <f t="shared" si="136"/>
        <v>#VALUE!</v>
      </c>
      <c r="AS734" s="91">
        <f t="shared" si="137"/>
        <v>0.95702903894621316</v>
      </c>
      <c r="AT734" s="91" t="e">
        <f t="shared" si="138"/>
        <v>#VALUE!</v>
      </c>
      <c r="AU734" s="91" t="e">
        <f t="shared" si="139"/>
        <v>#VALUE!</v>
      </c>
    </row>
    <row r="735" spans="1:47" x14ac:dyDescent="0.3">
      <c r="A735" s="90">
        <v>415</v>
      </c>
      <c r="B735" s="91" t="s">
        <v>4352</v>
      </c>
      <c r="C735" s="91"/>
      <c r="D735" s="91"/>
      <c r="E735" s="91">
        <v>8.3290000000000006</v>
      </c>
      <c r="F735" s="91"/>
      <c r="G735" s="91"/>
      <c r="H735" s="91"/>
      <c r="I735" s="91"/>
      <c r="J735" s="91"/>
      <c r="K735" s="91"/>
      <c r="L735" s="91"/>
      <c r="M735" s="91"/>
      <c r="N735" s="91"/>
      <c r="O735" s="91"/>
      <c r="P735" s="91" t="s">
        <v>87</v>
      </c>
      <c r="Q735" s="91">
        <v>1232356.4285714286</v>
      </c>
      <c r="R735" s="91" t="s">
        <v>87</v>
      </c>
      <c r="S735" s="91"/>
      <c r="T735" s="92" t="s">
        <v>87</v>
      </c>
      <c r="U735" s="92" t="s">
        <v>87</v>
      </c>
      <c r="V735" s="92" t="s">
        <v>87</v>
      </c>
      <c r="W735" s="92">
        <v>122374.42857142857</v>
      </c>
      <c r="X735" s="92">
        <v>353295.57142857142</v>
      </c>
      <c r="Y735" s="92"/>
      <c r="Z735" s="90">
        <f t="shared" si="144"/>
        <v>3</v>
      </c>
      <c r="AA735" s="118" t="e">
        <v>#DIV/0!</v>
      </c>
      <c r="AB735" s="118" t="e">
        <v>#DIV/0!</v>
      </c>
      <c r="AC735" s="118" t="e">
        <v>#DIV/0!</v>
      </c>
      <c r="AD735" s="118">
        <v>1</v>
      </c>
      <c r="AE735" s="118">
        <v>0.5</v>
      </c>
      <c r="AF735" s="118">
        <v>0</v>
      </c>
      <c r="AG735" s="90">
        <f t="shared" si="142"/>
        <v>2</v>
      </c>
      <c r="AH735" s="91">
        <f t="shared" si="143"/>
        <v>122374.42857142857</v>
      </c>
      <c r="AI735" s="91" t="e">
        <f t="shared" si="141"/>
        <v>#VALUE!</v>
      </c>
      <c r="AJ735" s="91" t="e">
        <f t="shared" si="141"/>
        <v>#VALUE!</v>
      </c>
      <c r="AK735" s="91" t="e">
        <f t="shared" si="141"/>
        <v>#VALUE!</v>
      </c>
      <c r="AL735" s="91">
        <f t="shared" si="140"/>
        <v>1</v>
      </c>
      <c r="AM735" s="91">
        <f t="shared" si="140"/>
        <v>2.8870048714659111</v>
      </c>
      <c r="AN735" s="91">
        <f t="shared" si="140"/>
        <v>0</v>
      </c>
      <c r="AO735" s="91">
        <f t="shared" si="133"/>
        <v>475670</v>
      </c>
      <c r="AP735" s="91" t="e">
        <f t="shared" si="134"/>
        <v>#VALUE!</v>
      </c>
      <c r="AQ735" s="91" t="e">
        <f t="shared" si="135"/>
        <v>#VALUE!</v>
      </c>
      <c r="AR735" s="91" t="e">
        <f t="shared" si="136"/>
        <v>#VALUE!</v>
      </c>
      <c r="AS735" s="91">
        <f t="shared" si="137"/>
        <v>0.25726749337025367</v>
      </c>
      <c r="AT735" s="91">
        <f t="shared" si="138"/>
        <v>0.74273250662974633</v>
      </c>
      <c r="AU735" s="91">
        <f t="shared" si="139"/>
        <v>0</v>
      </c>
    </row>
    <row r="736" spans="1:47" x14ac:dyDescent="0.3">
      <c r="A736" s="90">
        <v>416</v>
      </c>
      <c r="B736" s="91" t="s">
        <v>4353</v>
      </c>
      <c r="C736" s="91"/>
      <c r="D736" s="91"/>
      <c r="E736" s="91">
        <v>8.3369999999999997</v>
      </c>
      <c r="F736" s="91"/>
      <c r="G736" s="91"/>
      <c r="H736" s="91"/>
      <c r="I736" s="91"/>
      <c r="J736" s="91"/>
      <c r="K736" s="91"/>
      <c r="L736" s="91"/>
      <c r="M736" s="91"/>
      <c r="N736" s="91"/>
      <c r="O736" s="91"/>
      <c r="P736" s="91" t="s">
        <v>87</v>
      </c>
      <c r="Q736" s="91">
        <v>352020</v>
      </c>
      <c r="R736" s="91" t="s">
        <v>87</v>
      </c>
      <c r="S736" s="91"/>
      <c r="T736" s="92">
        <v>96808.571428571435</v>
      </c>
      <c r="U736" s="92">
        <v>7239.7142857142853</v>
      </c>
      <c r="V736" s="92" t="s">
        <v>87</v>
      </c>
      <c r="W736" s="92">
        <v>380115.71428571426</v>
      </c>
      <c r="X736" s="92" t="s">
        <v>87</v>
      </c>
      <c r="Y736" s="92" t="s">
        <v>87</v>
      </c>
      <c r="Z736" s="90">
        <f t="shared" si="144"/>
        <v>4</v>
      </c>
      <c r="AA736" s="118">
        <v>1</v>
      </c>
      <c r="AB736" s="118">
        <v>0.5</v>
      </c>
      <c r="AC736" s="118">
        <v>0</v>
      </c>
      <c r="AD736" s="118">
        <v>0.33333333333333331</v>
      </c>
      <c r="AE736" s="118">
        <v>0</v>
      </c>
      <c r="AF736" s="118">
        <v>0</v>
      </c>
      <c r="AG736" s="90">
        <f t="shared" si="142"/>
        <v>3</v>
      </c>
      <c r="AH736" s="91">
        <f t="shared" si="143"/>
        <v>7239.7142857142853</v>
      </c>
      <c r="AI736" s="91">
        <f t="shared" si="141"/>
        <v>13.37187734322586</v>
      </c>
      <c r="AJ736" s="91">
        <f t="shared" si="141"/>
        <v>1</v>
      </c>
      <c r="AK736" s="91" t="e">
        <f t="shared" si="141"/>
        <v>#VALUE!</v>
      </c>
      <c r="AL736" s="91">
        <f t="shared" si="140"/>
        <v>52.504242472078616</v>
      </c>
      <c r="AM736" s="91" t="e">
        <f t="shared" si="140"/>
        <v>#VALUE!</v>
      </c>
      <c r="AN736" s="91" t="e">
        <f t="shared" si="140"/>
        <v>#VALUE!</v>
      </c>
      <c r="AO736" s="91">
        <f t="shared" si="133"/>
        <v>484164</v>
      </c>
      <c r="AP736" s="91">
        <f t="shared" si="134"/>
        <v>0.19994995792452855</v>
      </c>
      <c r="AQ736" s="91">
        <f t="shared" si="135"/>
        <v>1.4953020641175893E-2</v>
      </c>
      <c r="AR736" s="91" t="e">
        <f t="shared" si="136"/>
        <v>#VALUE!</v>
      </c>
      <c r="AS736" s="91">
        <f t="shared" si="137"/>
        <v>0.78509702143429549</v>
      </c>
      <c r="AT736" s="91" t="e">
        <f t="shared" si="138"/>
        <v>#VALUE!</v>
      </c>
      <c r="AU736" s="91" t="e">
        <f t="shared" si="139"/>
        <v>#VALUE!</v>
      </c>
    </row>
    <row r="737" spans="1:47" x14ac:dyDescent="0.3">
      <c r="A737" s="90">
        <v>417</v>
      </c>
      <c r="B737" s="91" t="s">
        <v>4354</v>
      </c>
      <c r="C737" s="91"/>
      <c r="D737" s="91"/>
      <c r="E737" s="91">
        <v>8.3460000000000001</v>
      </c>
      <c r="F737" s="91"/>
      <c r="G737" s="91"/>
      <c r="H737" s="91"/>
      <c r="I737" s="91"/>
      <c r="J737" s="91"/>
      <c r="K737" s="91"/>
      <c r="L737" s="91"/>
      <c r="M737" s="91"/>
      <c r="N737" s="91"/>
      <c r="O737" s="91"/>
      <c r="P737" s="91" t="s">
        <v>87</v>
      </c>
      <c r="Q737" s="91">
        <v>51172.857142857145</v>
      </c>
      <c r="R737" s="91" t="s">
        <v>87</v>
      </c>
      <c r="S737" s="91"/>
      <c r="T737" s="92">
        <v>5801.1428571428569</v>
      </c>
      <c r="U737" s="92" t="s">
        <v>87</v>
      </c>
      <c r="V737" s="92">
        <v>795.42857142857144</v>
      </c>
      <c r="W737" s="92">
        <v>115838.57142857143</v>
      </c>
      <c r="X737" s="92">
        <v>68444.571428571435</v>
      </c>
      <c r="Y737" s="92">
        <v>1782</v>
      </c>
      <c r="Z737" s="90">
        <f t="shared" si="144"/>
        <v>6</v>
      </c>
      <c r="AA737" s="118">
        <v>1</v>
      </c>
      <c r="AB737" s="118">
        <v>0</v>
      </c>
      <c r="AC737" s="118">
        <v>0.5</v>
      </c>
      <c r="AD737" s="118">
        <v>0.33333333333333331</v>
      </c>
      <c r="AE737" s="118">
        <v>0.25</v>
      </c>
      <c r="AF737" s="118">
        <v>0.2</v>
      </c>
      <c r="AG737" s="90">
        <f t="shared" si="142"/>
        <v>5</v>
      </c>
      <c r="AH737" s="91">
        <f t="shared" si="143"/>
        <v>795.42857142857144</v>
      </c>
      <c r="AI737" s="91">
        <f t="shared" si="141"/>
        <v>7.2931034482758612</v>
      </c>
      <c r="AJ737" s="91" t="e">
        <f t="shared" si="141"/>
        <v>#VALUE!</v>
      </c>
      <c r="AK737" s="91">
        <f t="shared" si="141"/>
        <v>1</v>
      </c>
      <c r="AL737" s="91">
        <f t="shared" si="140"/>
        <v>145.63038793103448</v>
      </c>
      <c r="AM737" s="91">
        <f t="shared" si="140"/>
        <v>86.047413793103459</v>
      </c>
      <c r="AN737" s="91">
        <f t="shared" si="140"/>
        <v>2.240301724137931</v>
      </c>
      <c r="AO737" s="91">
        <f t="shared" si="133"/>
        <v>192661.71428571432</v>
      </c>
      <c r="AP737" s="91">
        <f t="shared" si="134"/>
        <v>3.0110511985478611E-2</v>
      </c>
      <c r="AQ737" s="91" t="e">
        <f t="shared" si="135"/>
        <v>#VALUE!</v>
      </c>
      <c r="AR737" s="91">
        <f t="shared" si="136"/>
        <v>4.1286281209403303E-3</v>
      </c>
      <c r="AS737" s="91">
        <f t="shared" si="137"/>
        <v>0.60125371487551826</v>
      </c>
      <c r="AT737" s="91">
        <f t="shared" si="138"/>
        <v>0.35525777232039574</v>
      </c>
      <c r="AU737" s="91">
        <f t="shared" si="139"/>
        <v>9.2493726976669681E-3</v>
      </c>
    </row>
    <row r="738" spans="1:47" x14ac:dyDescent="0.3">
      <c r="A738" s="90">
        <v>418</v>
      </c>
      <c r="B738" s="91" t="s">
        <v>4355</v>
      </c>
      <c r="C738" s="91"/>
      <c r="D738" s="91"/>
      <c r="E738" s="91">
        <v>8.3550000000000004</v>
      </c>
      <c r="F738" s="91"/>
      <c r="G738" s="91"/>
      <c r="H738" s="91"/>
      <c r="I738" s="91"/>
      <c r="J738" s="91"/>
      <c r="K738" s="91"/>
      <c r="L738" s="91"/>
      <c r="M738" s="91"/>
      <c r="N738" s="91"/>
      <c r="O738" s="91"/>
      <c r="P738" s="91" t="s">
        <v>87</v>
      </c>
      <c r="Q738" s="91">
        <v>67755.71428571429</v>
      </c>
      <c r="R738" s="91" t="s">
        <v>87</v>
      </c>
      <c r="S738" s="91"/>
      <c r="T738" s="92">
        <v>480564.28571428574</v>
      </c>
      <c r="U738" s="92" t="s">
        <v>87</v>
      </c>
      <c r="V738" s="92" t="s">
        <v>87</v>
      </c>
      <c r="W738" s="92">
        <v>20259.142857142859</v>
      </c>
      <c r="X738" s="92">
        <v>12250.857142857143</v>
      </c>
      <c r="Y738" s="92" t="s">
        <v>87</v>
      </c>
      <c r="Z738" s="90">
        <f t="shared" si="144"/>
        <v>4</v>
      </c>
      <c r="AA738" s="118">
        <v>1</v>
      </c>
      <c r="AB738" s="118">
        <v>0</v>
      </c>
      <c r="AC738" s="118">
        <v>0</v>
      </c>
      <c r="AD738" s="118">
        <v>0.5</v>
      </c>
      <c r="AE738" s="118">
        <v>0.33333333333333331</v>
      </c>
      <c r="AF738" s="118">
        <v>0</v>
      </c>
      <c r="AG738" s="90">
        <f t="shared" si="142"/>
        <v>3</v>
      </c>
      <c r="AH738" s="91">
        <f t="shared" si="143"/>
        <v>12250.857142857143</v>
      </c>
      <c r="AI738" s="91">
        <f t="shared" si="141"/>
        <v>39.226992863473114</v>
      </c>
      <c r="AJ738" s="91" t="e">
        <f t="shared" si="141"/>
        <v>#VALUE!</v>
      </c>
      <c r="AK738" s="91" t="e">
        <f t="shared" si="141"/>
        <v>#VALUE!</v>
      </c>
      <c r="AL738" s="91">
        <f t="shared" si="140"/>
        <v>1.6536918699566212</v>
      </c>
      <c r="AM738" s="91">
        <f t="shared" si="140"/>
        <v>1</v>
      </c>
      <c r="AN738" s="91" t="e">
        <f t="shared" si="140"/>
        <v>#VALUE!</v>
      </c>
      <c r="AO738" s="91">
        <f t="shared" si="133"/>
        <v>513074.28571428574</v>
      </c>
      <c r="AP738" s="91">
        <f t="shared" si="134"/>
        <v>0.93663685570454847</v>
      </c>
      <c r="AQ738" s="91" t="e">
        <f t="shared" si="135"/>
        <v>#VALUE!</v>
      </c>
      <c r="AR738" s="91" t="e">
        <f t="shared" si="136"/>
        <v>#VALUE!</v>
      </c>
      <c r="AS738" s="91">
        <f t="shared" si="137"/>
        <v>3.9485788746825859E-2</v>
      </c>
      <c r="AT738" s="91">
        <f t="shared" si="138"/>
        <v>2.3877355548625651E-2</v>
      </c>
      <c r="AU738" s="91" t="e">
        <f t="shared" si="139"/>
        <v>#VALUE!</v>
      </c>
    </row>
    <row r="739" spans="1:47" x14ac:dyDescent="0.3">
      <c r="A739" s="90">
        <v>419</v>
      </c>
      <c r="B739" s="91" t="s">
        <v>4356</v>
      </c>
      <c r="C739" s="91"/>
      <c r="D739" s="91"/>
      <c r="E739" s="91">
        <v>8.359</v>
      </c>
      <c r="F739" s="91"/>
      <c r="G739" s="91"/>
      <c r="H739" s="91"/>
      <c r="I739" s="91"/>
      <c r="J739" s="91"/>
      <c r="K739" s="91"/>
      <c r="L739" s="91"/>
      <c r="M739" s="91"/>
      <c r="N739" s="91"/>
      <c r="O739" s="91"/>
      <c r="P739" s="91" t="s">
        <v>87</v>
      </c>
      <c r="Q739" s="91" t="s">
        <v>87</v>
      </c>
      <c r="R739" s="91" t="s">
        <v>87</v>
      </c>
      <c r="S739" s="91"/>
      <c r="T739" s="92" t="s">
        <v>87</v>
      </c>
      <c r="U739" s="92"/>
      <c r="V739" s="92" t="s">
        <v>87</v>
      </c>
      <c r="W739" s="92">
        <v>718285.42857142852</v>
      </c>
      <c r="X739" s="92">
        <v>18501.714285714286</v>
      </c>
      <c r="Y739" s="92"/>
      <c r="Z739" s="90">
        <f t="shared" si="144"/>
        <v>2</v>
      </c>
      <c r="AA739" s="118" t="e">
        <v>#DIV/0!</v>
      </c>
      <c r="AB739" s="118" t="e">
        <v>#DIV/0!</v>
      </c>
      <c r="AC739" s="118" t="e">
        <v>#DIV/0!</v>
      </c>
      <c r="AD739" s="118">
        <v>1</v>
      </c>
      <c r="AE739" s="118">
        <v>0.5</v>
      </c>
      <c r="AF739" s="118">
        <v>0</v>
      </c>
      <c r="AG739" s="90">
        <f t="shared" si="142"/>
        <v>2</v>
      </c>
      <c r="AH739" s="91">
        <f t="shared" si="143"/>
        <v>18501.714285714286</v>
      </c>
      <c r="AI739" s="91" t="e">
        <f t="shared" si="141"/>
        <v>#VALUE!</v>
      </c>
      <c r="AJ739" s="91">
        <f t="shared" si="141"/>
        <v>0</v>
      </c>
      <c r="AK739" s="91" t="e">
        <f t="shared" si="141"/>
        <v>#VALUE!</v>
      </c>
      <c r="AL739" s="91">
        <f t="shared" si="140"/>
        <v>38.822641917351284</v>
      </c>
      <c r="AM739" s="91">
        <f t="shared" si="140"/>
        <v>1</v>
      </c>
      <c r="AN739" s="91">
        <f t="shared" si="140"/>
        <v>0</v>
      </c>
      <c r="AO739" s="91">
        <f t="shared" si="133"/>
        <v>736787.14285714284</v>
      </c>
      <c r="AP739" s="91" t="e">
        <f t="shared" si="134"/>
        <v>#VALUE!</v>
      </c>
      <c r="AQ739" s="91">
        <f t="shared" si="135"/>
        <v>0</v>
      </c>
      <c r="AR739" s="91" t="e">
        <f t="shared" si="136"/>
        <v>#VALUE!</v>
      </c>
      <c r="AS739" s="91">
        <f t="shared" si="137"/>
        <v>0.97488865751108578</v>
      </c>
      <c r="AT739" s="91">
        <f t="shared" si="138"/>
        <v>2.5111342488914227E-2</v>
      </c>
      <c r="AU739" s="91">
        <f t="shared" si="139"/>
        <v>0</v>
      </c>
    </row>
    <row r="740" spans="1:47" x14ac:dyDescent="0.3">
      <c r="A740" s="90">
        <v>420</v>
      </c>
      <c r="B740" s="91" t="s">
        <v>4357</v>
      </c>
      <c r="C740" s="91"/>
      <c r="D740" s="91"/>
      <c r="E740" s="91">
        <v>8.3640000000000008</v>
      </c>
      <c r="F740" s="91"/>
      <c r="G740" s="91"/>
      <c r="H740" s="91"/>
      <c r="I740" s="91"/>
      <c r="J740" s="91"/>
      <c r="K740" s="91"/>
      <c r="L740" s="91"/>
      <c r="M740" s="91"/>
      <c r="N740" s="91"/>
      <c r="O740" s="91"/>
      <c r="P740" s="91" t="s">
        <v>87</v>
      </c>
      <c r="Q740" s="91" t="s">
        <v>87</v>
      </c>
      <c r="R740" s="91">
        <v>812716</v>
      </c>
      <c r="S740" s="91"/>
      <c r="T740" s="92">
        <v>1371668.5714285714</v>
      </c>
      <c r="U740" s="92" t="s">
        <v>87</v>
      </c>
      <c r="V740" s="92" t="s">
        <v>87</v>
      </c>
      <c r="W740" s="92">
        <v>1582769.142857143</v>
      </c>
      <c r="X740" s="92" t="s">
        <v>87</v>
      </c>
      <c r="Y740" s="92">
        <v>4098396.8571428573</v>
      </c>
      <c r="Z740" s="90">
        <f t="shared" si="144"/>
        <v>4</v>
      </c>
      <c r="AA740" s="118">
        <v>1</v>
      </c>
      <c r="AB740" s="118">
        <v>0</v>
      </c>
      <c r="AC740" s="118">
        <v>0</v>
      </c>
      <c r="AD740" s="118">
        <v>0.5</v>
      </c>
      <c r="AE740" s="118">
        <v>0</v>
      </c>
      <c r="AF740" s="118">
        <v>0.33333333333333331</v>
      </c>
      <c r="AG740" s="90">
        <f t="shared" si="142"/>
        <v>3</v>
      </c>
      <c r="AH740" s="91">
        <f t="shared" si="143"/>
        <v>1371668.5714285714</v>
      </c>
      <c r="AI740" s="91">
        <f t="shared" si="141"/>
        <v>1</v>
      </c>
      <c r="AJ740" s="91" t="e">
        <f t="shared" si="141"/>
        <v>#VALUE!</v>
      </c>
      <c r="AK740" s="91" t="e">
        <f t="shared" si="141"/>
        <v>#VALUE!</v>
      </c>
      <c r="AL740" s="91">
        <f t="shared" si="140"/>
        <v>1.153900567400705</v>
      </c>
      <c r="AM740" s="91" t="e">
        <f t="shared" si="140"/>
        <v>#VALUE!</v>
      </c>
      <c r="AN740" s="91">
        <f t="shared" si="140"/>
        <v>2.9878914939885521</v>
      </c>
      <c r="AO740" s="91">
        <f t="shared" si="133"/>
        <v>7052834.5714285718</v>
      </c>
      <c r="AP740" s="91">
        <f t="shared" si="134"/>
        <v>0.19448472206980122</v>
      </c>
      <c r="AQ740" s="91" t="e">
        <f t="shared" si="135"/>
        <v>#VALUE!</v>
      </c>
      <c r="AR740" s="91" t="e">
        <f t="shared" si="136"/>
        <v>#VALUE!</v>
      </c>
      <c r="AS740" s="91">
        <f t="shared" si="137"/>
        <v>0.22441603114711203</v>
      </c>
      <c r="AT740" s="91" t="e">
        <f t="shared" si="138"/>
        <v>#VALUE!</v>
      </c>
      <c r="AU740" s="91">
        <f t="shared" si="139"/>
        <v>0.58109924678308666</v>
      </c>
    </row>
    <row r="741" spans="1:47" x14ac:dyDescent="0.3">
      <c r="A741" s="90">
        <v>421</v>
      </c>
      <c r="B741" s="91" t="s">
        <v>4358</v>
      </c>
      <c r="C741" s="91"/>
      <c r="D741" s="91"/>
      <c r="E741" s="91">
        <v>8.3780000000000001</v>
      </c>
      <c r="F741" s="91"/>
      <c r="G741" s="91"/>
      <c r="H741" s="91"/>
      <c r="I741" s="91"/>
      <c r="J741" s="91"/>
      <c r="K741" s="91"/>
      <c r="L741" s="91"/>
      <c r="M741" s="91"/>
      <c r="N741" s="91"/>
      <c r="O741" s="91"/>
      <c r="P741" s="91" t="s">
        <v>87</v>
      </c>
      <c r="Q741" s="91">
        <v>152042.85714285716</v>
      </c>
      <c r="R741" s="91" t="s">
        <v>87</v>
      </c>
      <c r="S741" s="91"/>
      <c r="T741" s="92" t="s">
        <v>87</v>
      </c>
      <c r="U741" s="92" t="s">
        <v>87</v>
      </c>
      <c r="V741" s="92">
        <v>1500</v>
      </c>
      <c r="W741" s="92">
        <v>80849.142857142855</v>
      </c>
      <c r="X741" s="92" t="s">
        <v>87</v>
      </c>
      <c r="Y741" s="92" t="s">
        <v>87</v>
      </c>
      <c r="Z741" s="90">
        <f t="shared" si="144"/>
        <v>3</v>
      </c>
      <c r="AA741" s="118" t="e">
        <v>#DIV/0!</v>
      </c>
      <c r="AB741" s="118" t="e">
        <v>#DIV/0!</v>
      </c>
      <c r="AC741" s="118">
        <v>1</v>
      </c>
      <c r="AD741" s="118">
        <v>0.5</v>
      </c>
      <c r="AE741" s="118">
        <v>0</v>
      </c>
      <c r="AF741" s="118">
        <v>0</v>
      </c>
      <c r="AG741" s="90">
        <f t="shared" si="142"/>
        <v>2</v>
      </c>
      <c r="AH741" s="91">
        <f t="shared" si="143"/>
        <v>1500</v>
      </c>
      <c r="AI741" s="91" t="e">
        <f t="shared" si="141"/>
        <v>#VALUE!</v>
      </c>
      <c r="AJ741" s="91" t="e">
        <f t="shared" si="141"/>
        <v>#VALUE!</v>
      </c>
      <c r="AK741" s="91">
        <f t="shared" si="141"/>
        <v>1</v>
      </c>
      <c r="AL741" s="91">
        <f t="shared" si="140"/>
        <v>53.899428571428572</v>
      </c>
      <c r="AM741" s="91" t="e">
        <f t="shared" si="140"/>
        <v>#VALUE!</v>
      </c>
      <c r="AN741" s="91" t="e">
        <f t="shared" si="140"/>
        <v>#VALUE!</v>
      </c>
      <c r="AO741" s="91">
        <f t="shared" si="133"/>
        <v>82349.142857142855</v>
      </c>
      <c r="AP741" s="91" t="e">
        <f t="shared" si="134"/>
        <v>#VALUE!</v>
      </c>
      <c r="AQ741" s="91" t="e">
        <f t="shared" si="135"/>
        <v>#VALUE!</v>
      </c>
      <c r="AR741" s="91">
        <f t="shared" si="136"/>
        <v>1.8215125840497951E-2</v>
      </c>
      <c r="AS741" s="91">
        <f t="shared" si="137"/>
        <v>0.981784874159502</v>
      </c>
      <c r="AT741" s="91" t="e">
        <f t="shared" si="138"/>
        <v>#VALUE!</v>
      </c>
      <c r="AU741" s="91" t="e">
        <f t="shared" si="139"/>
        <v>#VALUE!</v>
      </c>
    </row>
    <row r="742" spans="1:47" x14ac:dyDescent="0.3">
      <c r="A742" s="90">
        <v>422</v>
      </c>
      <c r="B742" s="91" t="s">
        <v>4359</v>
      </c>
      <c r="C742" s="91"/>
      <c r="D742" s="91"/>
      <c r="E742" s="91">
        <v>8.3870000000000005</v>
      </c>
      <c r="F742" s="91"/>
      <c r="G742" s="91"/>
      <c r="H742" s="91"/>
      <c r="I742" s="91"/>
      <c r="J742" s="91"/>
      <c r="K742" s="91"/>
      <c r="L742" s="91"/>
      <c r="M742" s="91"/>
      <c r="N742" s="91"/>
      <c r="O742" s="91"/>
      <c r="P742" s="91" t="s">
        <v>87</v>
      </c>
      <c r="Q742" s="91" t="s">
        <v>87</v>
      </c>
      <c r="R742" s="91"/>
      <c r="S742" s="91"/>
      <c r="T742" s="92">
        <v>1312766.7857142857</v>
      </c>
      <c r="U742" s="92"/>
      <c r="V742" s="92" t="s">
        <v>87</v>
      </c>
      <c r="W742" s="92">
        <v>1995206.2142857143</v>
      </c>
      <c r="X742" s="92" t="s">
        <v>87</v>
      </c>
      <c r="Y742" s="92"/>
      <c r="Z742" s="90">
        <f t="shared" si="144"/>
        <v>2</v>
      </c>
      <c r="AA742" s="118">
        <v>1</v>
      </c>
      <c r="AB742" s="118">
        <v>0</v>
      </c>
      <c r="AC742" s="118">
        <v>0</v>
      </c>
      <c r="AD742" s="118">
        <v>0.5</v>
      </c>
      <c r="AE742" s="118">
        <v>0</v>
      </c>
      <c r="AF742" s="118">
        <v>0</v>
      </c>
      <c r="AG742" s="90">
        <f t="shared" si="142"/>
        <v>2</v>
      </c>
      <c r="AH742" s="91">
        <f t="shared" si="143"/>
        <v>1312766.7857142857</v>
      </c>
      <c r="AI742" s="91">
        <f t="shared" si="141"/>
        <v>1</v>
      </c>
      <c r="AJ742" s="91">
        <f t="shared" si="141"/>
        <v>0</v>
      </c>
      <c r="AK742" s="91" t="e">
        <f t="shared" si="141"/>
        <v>#VALUE!</v>
      </c>
      <c r="AL742" s="91">
        <f t="shared" si="140"/>
        <v>1.5198481832400326</v>
      </c>
      <c r="AM742" s="91" t="e">
        <f t="shared" si="140"/>
        <v>#VALUE!</v>
      </c>
      <c r="AN742" s="91">
        <f t="shared" si="140"/>
        <v>0</v>
      </c>
      <c r="AO742" s="91">
        <f t="shared" ref="AO742:AO804" si="145">SUM(T742:Y742)</f>
        <v>3307973</v>
      </c>
      <c r="AP742" s="91">
        <f t="shared" ref="AP742:AP804" si="146">T742/$AO742</f>
        <v>0.39684930491097892</v>
      </c>
      <c r="AQ742" s="91">
        <f t="shared" ref="AQ742:AQ804" si="147">U742/$AO742</f>
        <v>0</v>
      </c>
      <c r="AR742" s="91" t="e">
        <f t="shared" ref="AR742:AR804" si="148">V742/$AO742</f>
        <v>#VALUE!</v>
      </c>
      <c r="AS742" s="91">
        <f t="shared" ref="AS742:AS804" si="149">W742/$AO742</f>
        <v>0.60315069508902108</v>
      </c>
      <c r="AT742" s="91" t="e">
        <f t="shared" ref="AT742:AT804" si="150">X742/$AO742</f>
        <v>#VALUE!</v>
      </c>
      <c r="AU742" s="91">
        <f t="shared" ref="AU742:AU804" si="151">Y742/$AO742</f>
        <v>0</v>
      </c>
    </row>
    <row r="743" spans="1:47" x14ac:dyDescent="0.3">
      <c r="A743" s="90">
        <v>423</v>
      </c>
      <c r="B743" s="91" t="s">
        <v>4360</v>
      </c>
      <c r="C743" s="91"/>
      <c r="D743" s="91"/>
      <c r="E743" s="91">
        <v>8.3879999999999999</v>
      </c>
      <c r="F743" s="91"/>
      <c r="G743" s="91"/>
      <c r="H743" s="91"/>
      <c r="I743" s="91"/>
      <c r="J743" s="91"/>
      <c r="K743" s="91"/>
      <c r="L743" s="91"/>
      <c r="M743" s="91"/>
      <c r="N743" s="91"/>
      <c r="O743" s="91"/>
      <c r="P743" s="91" t="s">
        <v>87</v>
      </c>
      <c r="Q743" s="91"/>
      <c r="R743" s="91"/>
      <c r="S743" s="91"/>
      <c r="T743" s="92">
        <v>1641494.2857142857</v>
      </c>
      <c r="U743" s="92"/>
      <c r="V743" s="92"/>
      <c r="W743" s="92">
        <v>2646738.5714285714</v>
      </c>
      <c r="X743" s="92">
        <v>2554732</v>
      </c>
      <c r="Y743" s="92"/>
      <c r="Z743" s="90">
        <f t="shared" si="144"/>
        <v>3</v>
      </c>
      <c r="AA743" s="118">
        <v>1</v>
      </c>
      <c r="AB743" s="118">
        <v>0</v>
      </c>
      <c r="AC743" s="118">
        <v>0</v>
      </c>
      <c r="AD743" s="118">
        <v>0.5</v>
      </c>
      <c r="AE743" s="118">
        <v>0.33333333333333331</v>
      </c>
      <c r="AF743" s="118">
        <v>0</v>
      </c>
      <c r="AG743" s="90">
        <f t="shared" si="142"/>
        <v>3</v>
      </c>
      <c r="AH743" s="91">
        <f t="shared" si="143"/>
        <v>1641494.2857142857</v>
      </c>
      <c r="AI743" s="91">
        <f t="shared" si="141"/>
        <v>1</v>
      </c>
      <c r="AJ743" s="91">
        <f t="shared" si="141"/>
        <v>0</v>
      </c>
      <c r="AK743" s="91">
        <f t="shared" si="141"/>
        <v>0</v>
      </c>
      <c r="AL743" s="91">
        <f t="shared" si="140"/>
        <v>1.6123958483820491</v>
      </c>
      <c r="AM743" s="91">
        <f t="shared" si="140"/>
        <v>1.5563453508388698</v>
      </c>
      <c r="AN743" s="91">
        <f t="shared" si="140"/>
        <v>0</v>
      </c>
      <c r="AO743" s="91">
        <f t="shared" si="145"/>
        <v>6842964.8571428573</v>
      </c>
      <c r="AP743" s="91">
        <f t="shared" si="146"/>
        <v>0.23988056638941424</v>
      </c>
      <c r="AQ743" s="91">
        <f t="shared" si="147"/>
        <v>0</v>
      </c>
      <c r="AR743" s="91">
        <f t="shared" si="148"/>
        <v>0</v>
      </c>
      <c r="AS743" s="91">
        <f t="shared" si="149"/>
        <v>0.38678242935382601</v>
      </c>
      <c r="AT743" s="91">
        <f t="shared" si="150"/>
        <v>0.3733370042567597</v>
      </c>
      <c r="AU743" s="91">
        <f t="shared" si="151"/>
        <v>0</v>
      </c>
    </row>
    <row r="744" spans="1:47" x14ac:dyDescent="0.3">
      <c r="A744" s="90">
        <v>424</v>
      </c>
      <c r="B744" s="91" t="s">
        <v>4361</v>
      </c>
      <c r="C744" s="91"/>
      <c r="D744" s="91"/>
      <c r="E744" s="91">
        <v>8.3979999999999997</v>
      </c>
      <c r="F744" s="91"/>
      <c r="G744" s="91"/>
      <c r="H744" s="91"/>
      <c r="I744" s="91"/>
      <c r="J744" s="91"/>
      <c r="K744" s="91"/>
      <c r="L744" s="91"/>
      <c r="M744" s="91"/>
      <c r="N744" s="91"/>
      <c r="O744" s="91"/>
      <c r="P744" s="91" t="s">
        <v>87</v>
      </c>
      <c r="Q744" s="91">
        <v>41383570</v>
      </c>
      <c r="R744" s="91">
        <v>371408.5</v>
      </c>
      <c r="S744" s="91"/>
      <c r="T744" s="92">
        <v>454358.28571428574</v>
      </c>
      <c r="U744" s="92" t="s">
        <v>87</v>
      </c>
      <c r="V744" s="92" t="s">
        <v>87</v>
      </c>
      <c r="W744" s="92">
        <v>580297.14285714284</v>
      </c>
      <c r="X744" s="92">
        <v>14029277.142857144</v>
      </c>
      <c r="Y744" s="92">
        <v>1599379.7142857143</v>
      </c>
      <c r="Z744" s="90">
        <f t="shared" si="144"/>
        <v>6</v>
      </c>
      <c r="AA744" s="118">
        <v>1</v>
      </c>
      <c r="AB744" s="118">
        <v>0</v>
      </c>
      <c r="AC744" s="118">
        <v>0</v>
      </c>
      <c r="AD744" s="118">
        <v>0.5</v>
      </c>
      <c r="AE744" s="118">
        <v>0.33333333333333331</v>
      </c>
      <c r="AF744" s="118">
        <v>0.25</v>
      </c>
      <c r="AG744" s="90">
        <f t="shared" si="142"/>
        <v>4</v>
      </c>
      <c r="AH744" s="91">
        <f t="shared" si="143"/>
        <v>454358.28571428574</v>
      </c>
      <c r="AI744" s="91">
        <f t="shared" si="141"/>
        <v>1</v>
      </c>
      <c r="AJ744" s="91" t="e">
        <f t="shared" si="141"/>
        <v>#VALUE!</v>
      </c>
      <c r="AK744" s="91" t="e">
        <f t="shared" si="141"/>
        <v>#VALUE!</v>
      </c>
      <c r="AL744" s="91">
        <f t="shared" si="140"/>
        <v>1.2771796203625332</v>
      </c>
      <c r="AM744" s="91">
        <f t="shared" si="140"/>
        <v>30.877124031758449</v>
      </c>
      <c r="AN744" s="91">
        <f t="shared" si="140"/>
        <v>3.5200848417925688</v>
      </c>
      <c r="AO744" s="91">
        <f t="shared" si="145"/>
        <v>16663312.285714287</v>
      </c>
      <c r="AP744" s="91">
        <f t="shared" si="146"/>
        <v>2.7266984974158713E-2</v>
      </c>
      <c r="AQ744" s="91" t="e">
        <f t="shared" si="147"/>
        <v>#VALUE!</v>
      </c>
      <c r="AR744" s="91" t="e">
        <f t="shared" si="148"/>
        <v>#VALUE!</v>
      </c>
      <c r="AS744" s="91">
        <f t="shared" si="149"/>
        <v>3.4824837517726921E-2</v>
      </c>
      <c r="AT744" s="91">
        <f t="shared" si="150"/>
        <v>0.84192607701919253</v>
      </c>
      <c r="AU744" s="91">
        <f t="shared" si="151"/>
        <v>9.598210048892182E-2</v>
      </c>
    </row>
    <row r="745" spans="1:47" x14ac:dyDescent="0.3">
      <c r="A745" s="90">
        <v>425</v>
      </c>
      <c r="B745" s="91" t="s">
        <v>4362</v>
      </c>
      <c r="C745" s="91"/>
      <c r="D745" s="91"/>
      <c r="E745" s="91">
        <v>8.3979999999999997</v>
      </c>
      <c r="F745" s="91"/>
      <c r="G745" s="91"/>
      <c r="H745" s="91"/>
      <c r="I745" s="91"/>
      <c r="J745" s="91"/>
      <c r="K745" s="91"/>
      <c r="L745" s="91"/>
      <c r="M745" s="91"/>
      <c r="N745" s="91"/>
      <c r="O745" s="91"/>
      <c r="P745" s="91" t="s">
        <v>87</v>
      </c>
      <c r="Q745" s="91" t="s">
        <v>87</v>
      </c>
      <c r="R745" s="91"/>
      <c r="S745" s="91"/>
      <c r="T745" s="92">
        <v>398214</v>
      </c>
      <c r="U745" s="92"/>
      <c r="V745" s="92"/>
      <c r="W745" s="92" t="s">
        <v>87</v>
      </c>
      <c r="X745" s="92">
        <v>1125212.2857142857</v>
      </c>
      <c r="Y745" s="92"/>
      <c r="Z745" s="90">
        <f t="shared" si="144"/>
        <v>2</v>
      </c>
      <c r="AA745" s="118">
        <v>1</v>
      </c>
      <c r="AB745" s="118">
        <v>0</v>
      </c>
      <c r="AC745" s="118">
        <v>0</v>
      </c>
      <c r="AD745" s="118">
        <v>0</v>
      </c>
      <c r="AE745" s="118">
        <v>0.5</v>
      </c>
      <c r="AF745" s="118">
        <v>0</v>
      </c>
      <c r="AG745" s="90">
        <f t="shared" si="142"/>
        <v>2</v>
      </c>
      <c r="AH745" s="91">
        <f t="shared" si="143"/>
        <v>398214</v>
      </c>
      <c r="AI745" s="91">
        <f t="shared" si="141"/>
        <v>1</v>
      </c>
      <c r="AJ745" s="91">
        <f t="shared" si="141"/>
        <v>0</v>
      </c>
      <c r="AK745" s="91">
        <f t="shared" si="141"/>
        <v>0</v>
      </c>
      <c r="AL745" s="91" t="e">
        <f t="shared" si="140"/>
        <v>#VALUE!</v>
      </c>
      <c r="AM745" s="91">
        <f t="shared" si="140"/>
        <v>2.825647229163931</v>
      </c>
      <c r="AN745" s="91">
        <f t="shared" si="140"/>
        <v>0</v>
      </c>
      <c r="AO745" s="91">
        <f t="shared" si="145"/>
        <v>1523426.2857142857</v>
      </c>
      <c r="AP745" s="91">
        <f t="shared" si="146"/>
        <v>0.2613936780100195</v>
      </c>
      <c r="AQ745" s="91">
        <f t="shared" si="147"/>
        <v>0</v>
      </c>
      <c r="AR745" s="91">
        <f t="shared" si="148"/>
        <v>0</v>
      </c>
      <c r="AS745" s="91" t="e">
        <f t="shared" si="149"/>
        <v>#VALUE!</v>
      </c>
      <c r="AT745" s="91">
        <f t="shared" si="150"/>
        <v>0.73860632198998044</v>
      </c>
      <c r="AU745" s="91">
        <f t="shared" si="151"/>
        <v>0</v>
      </c>
    </row>
    <row r="746" spans="1:47" x14ac:dyDescent="0.3">
      <c r="A746" s="90">
        <v>426</v>
      </c>
      <c r="B746" s="91" t="s">
        <v>4363</v>
      </c>
      <c r="C746" s="91"/>
      <c r="D746" s="91"/>
      <c r="E746" s="91">
        <v>8.4009999999999998</v>
      </c>
      <c r="F746" s="91"/>
      <c r="G746" s="91"/>
      <c r="H746" s="91"/>
      <c r="I746" s="91"/>
      <c r="J746" s="91"/>
      <c r="K746" s="91"/>
      <c r="L746" s="91"/>
      <c r="M746" s="91"/>
      <c r="N746" s="91"/>
      <c r="O746" s="91"/>
      <c r="P746" s="91" t="s">
        <v>87</v>
      </c>
      <c r="Q746" s="91">
        <v>630457.14285714284</v>
      </c>
      <c r="R746" s="91" t="s">
        <v>87</v>
      </c>
      <c r="S746" s="91"/>
      <c r="T746" s="92">
        <v>36742</v>
      </c>
      <c r="U746" s="92" t="s">
        <v>87</v>
      </c>
      <c r="V746" s="92" t="s">
        <v>87</v>
      </c>
      <c r="W746" s="92">
        <v>130481.14285714286</v>
      </c>
      <c r="X746" s="92" t="s">
        <v>87</v>
      </c>
      <c r="Y746" s="92" t="s">
        <v>87</v>
      </c>
      <c r="Z746" s="90">
        <f t="shared" si="144"/>
        <v>3</v>
      </c>
      <c r="AA746" s="118">
        <v>1</v>
      </c>
      <c r="AB746" s="118">
        <v>0</v>
      </c>
      <c r="AC746" s="118">
        <v>0</v>
      </c>
      <c r="AD746" s="118">
        <v>0.5</v>
      </c>
      <c r="AE746" s="118">
        <v>0</v>
      </c>
      <c r="AF746" s="118">
        <v>0</v>
      </c>
      <c r="AG746" s="90">
        <f t="shared" si="142"/>
        <v>2</v>
      </c>
      <c r="AH746" s="91">
        <f t="shared" si="143"/>
        <v>36742</v>
      </c>
      <c r="AI746" s="91">
        <f t="shared" si="141"/>
        <v>1</v>
      </c>
      <c r="AJ746" s="91" t="e">
        <f t="shared" si="141"/>
        <v>#VALUE!</v>
      </c>
      <c r="AK746" s="91" t="e">
        <f t="shared" si="141"/>
        <v>#VALUE!</v>
      </c>
      <c r="AL746" s="91">
        <f t="shared" si="140"/>
        <v>3.5512803564624367</v>
      </c>
      <c r="AM746" s="91" t="e">
        <f t="shared" si="140"/>
        <v>#VALUE!</v>
      </c>
      <c r="AN746" s="91" t="e">
        <f t="shared" si="140"/>
        <v>#VALUE!</v>
      </c>
      <c r="AO746" s="91">
        <f t="shared" si="145"/>
        <v>167223.14285714284</v>
      </c>
      <c r="AP746" s="91">
        <f t="shared" si="146"/>
        <v>0.21971839167852708</v>
      </c>
      <c r="AQ746" s="91" t="e">
        <f t="shared" si="147"/>
        <v>#VALUE!</v>
      </c>
      <c r="AR746" s="91" t="e">
        <f t="shared" si="148"/>
        <v>#VALUE!</v>
      </c>
      <c r="AS746" s="91">
        <f t="shared" si="149"/>
        <v>0.78028160832147297</v>
      </c>
      <c r="AT746" s="91" t="e">
        <f t="shared" si="150"/>
        <v>#VALUE!</v>
      </c>
      <c r="AU746" s="91" t="e">
        <f t="shared" si="151"/>
        <v>#VALUE!</v>
      </c>
    </row>
    <row r="747" spans="1:47" x14ac:dyDescent="0.3">
      <c r="A747" s="90">
        <v>427</v>
      </c>
      <c r="B747" s="91" t="s">
        <v>4364</v>
      </c>
      <c r="C747" s="91"/>
      <c r="D747" s="91"/>
      <c r="E747" s="91">
        <v>8.4039999999999999</v>
      </c>
      <c r="F747" s="91"/>
      <c r="G747" s="91"/>
      <c r="H747" s="91"/>
      <c r="I747" s="91"/>
      <c r="J747" s="91"/>
      <c r="K747" s="91"/>
      <c r="L747" s="91"/>
      <c r="M747" s="91"/>
      <c r="N747" s="91"/>
      <c r="O747" s="91"/>
      <c r="P747" s="91" t="s">
        <v>87</v>
      </c>
      <c r="Q747" s="91"/>
      <c r="R747" s="91">
        <v>3325.5</v>
      </c>
      <c r="S747" s="91"/>
      <c r="T747" s="92" t="s">
        <v>87</v>
      </c>
      <c r="U747" s="92"/>
      <c r="V747" s="92" t="s">
        <v>87</v>
      </c>
      <c r="W747" s="92">
        <v>6119511.5</v>
      </c>
      <c r="X747" s="92">
        <v>2509347.7857142859</v>
      </c>
      <c r="Y747" s="92"/>
      <c r="Z747" s="90">
        <f t="shared" si="144"/>
        <v>3</v>
      </c>
      <c r="AA747" s="118" t="e">
        <v>#DIV/0!</v>
      </c>
      <c r="AB747" s="118" t="e">
        <v>#DIV/0!</v>
      </c>
      <c r="AC747" s="118" t="e">
        <v>#DIV/0!</v>
      </c>
      <c r="AD747" s="118">
        <v>1</v>
      </c>
      <c r="AE747" s="118">
        <v>0.5</v>
      </c>
      <c r="AF747" s="118">
        <v>0</v>
      </c>
      <c r="AG747" s="90">
        <f t="shared" si="142"/>
        <v>2</v>
      </c>
      <c r="AH747" s="91">
        <f t="shared" si="143"/>
        <v>2509347.7857142859</v>
      </c>
      <c r="AI747" s="91" t="e">
        <f t="shared" si="141"/>
        <v>#VALUE!</v>
      </c>
      <c r="AJ747" s="91">
        <f t="shared" si="141"/>
        <v>0</v>
      </c>
      <c r="AK747" s="91" t="e">
        <f t="shared" si="141"/>
        <v>#VALUE!</v>
      </c>
      <c r="AL747" s="91">
        <f t="shared" si="140"/>
        <v>2.4386860740621019</v>
      </c>
      <c r="AM747" s="91">
        <f t="shared" si="140"/>
        <v>1</v>
      </c>
      <c r="AN747" s="91">
        <f t="shared" si="140"/>
        <v>0</v>
      </c>
      <c r="AO747" s="91">
        <f t="shared" si="145"/>
        <v>8628859.2857142854</v>
      </c>
      <c r="AP747" s="91" t="e">
        <f t="shared" si="146"/>
        <v>#VALUE!</v>
      </c>
      <c r="AQ747" s="91">
        <f t="shared" si="147"/>
        <v>0</v>
      </c>
      <c r="AR747" s="91" t="e">
        <f t="shared" si="148"/>
        <v>#VALUE!</v>
      </c>
      <c r="AS747" s="91">
        <f t="shared" si="149"/>
        <v>0.70919124966278035</v>
      </c>
      <c r="AT747" s="91">
        <f t="shared" si="150"/>
        <v>0.29080875033721976</v>
      </c>
      <c r="AU747" s="91">
        <f t="shared" si="151"/>
        <v>0</v>
      </c>
    </row>
    <row r="748" spans="1:47" x14ac:dyDescent="0.3">
      <c r="A748" s="90">
        <v>428</v>
      </c>
      <c r="B748" s="91" t="s">
        <v>4365</v>
      </c>
      <c r="C748" s="91"/>
      <c r="D748" s="91"/>
      <c r="E748" s="91">
        <v>8.4109999999999996</v>
      </c>
      <c r="F748" s="91"/>
      <c r="G748" s="91"/>
      <c r="H748" s="91"/>
      <c r="I748" s="91"/>
      <c r="J748" s="91"/>
      <c r="K748" s="91"/>
      <c r="L748" s="91"/>
      <c r="M748" s="91"/>
      <c r="N748" s="91"/>
      <c r="O748" s="91"/>
      <c r="P748" s="91" t="s">
        <v>87</v>
      </c>
      <c r="Q748" s="91">
        <v>3073.1428571428578</v>
      </c>
      <c r="R748" s="91" t="s">
        <v>87</v>
      </c>
      <c r="S748" s="91"/>
      <c r="T748" s="92" t="s">
        <v>87</v>
      </c>
      <c r="U748" s="92" t="s">
        <v>87</v>
      </c>
      <c r="V748" s="92" t="s">
        <v>87</v>
      </c>
      <c r="W748" s="92">
        <v>446131.71428571426</v>
      </c>
      <c r="X748" s="92">
        <v>226643.42857142858</v>
      </c>
      <c r="Y748" s="92" t="s">
        <v>87</v>
      </c>
      <c r="Z748" s="90">
        <f t="shared" si="144"/>
        <v>3</v>
      </c>
      <c r="AA748" s="118" t="e">
        <v>#DIV/0!</v>
      </c>
      <c r="AB748" s="118" t="e">
        <v>#DIV/0!</v>
      </c>
      <c r="AC748" s="118" t="e">
        <v>#DIV/0!</v>
      </c>
      <c r="AD748" s="118">
        <v>1</v>
      </c>
      <c r="AE748" s="118">
        <v>0.5</v>
      </c>
      <c r="AF748" s="118">
        <v>0</v>
      </c>
      <c r="AG748" s="90">
        <f t="shared" si="142"/>
        <v>2</v>
      </c>
      <c r="AH748" s="91">
        <f t="shared" si="143"/>
        <v>226643.42857142858</v>
      </c>
      <c r="AI748" s="91" t="e">
        <f t="shared" si="141"/>
        <v>#VALUE!</v>
      </c>
      <c r="AJ748" s="91" t="e">
        <f t="shared" si="141"/>
        <v>#VALUE!</v>
      </c>
      <c r="AK748" s="91" t="e">
        <f t="shared" si="141"/>
        <v>#VALUE!</v>
      </c>
      <c r="AL748" s="91">
        <f t="shared" si="140"/>
        <v>1.9684299566846346</v>
      </c>
      <c r="AM748" s="91">
        <f t="shared" si="140"/>
        <v>1</v>
      </c>
      <c r="AN748" s="91" t="e">
        <f t="shared" si="140"/>
        <v>#VALUE!</v>
      </c>
      <c r="AO748" s="91">
        <f t="shared" si="145"/>
        <v>672775.14285714284</v>
      </c>
      <c r="AP748" s="91" t="e">
        <f t="shared" si="146"/>
        <v>#VALUE!</v>
      </c>
      <c r="AQ748" s="91" t="e">
        <f t="shared" si="147"/>
        <v>#VALUE!</v>
      </c>
      <c r="AR748" s="91" t="e">
        <f t="shared" si="148"/>
        <v>#VALUE!</v>
      </c>
      <c r="AS748" s="91">
        <f t="shared" si="149"/>
        <v>0.66312157787382153</v>
      </c>
      <c r="AT748" s="91">
        <f t="shared" si="150"/>
        <v>0.33687842212617847</v>
      </c>
      <c r="AU748" s="91" t="e">
        <f t="shared" si="151"/>
        <v>#VALUE!</v>
      </c>
    </row>
    <row r="749" spans="1:47" x14ac:dyDescent="0.3">
      <c r="A749" s="90">
        <v>429</v>
      </c>
      <c r="B749" s="91" t="s">
        <v>4366</v>
      </c>
      <c r="C749" s="91"/>
      <c r="D749" s="91"/>
      <c r="E749" s="91">
        <v>8.4120000000000008</v>
      </c>
      <c r="F749" s="91"/>
      <c r="G749" s="91"/>
      <c r="H749" s="91"/>
      <c r="I749" s="91"/>
      <c r="J749" s="91"/>
      <c r="K749" s="91"/>
      <c r="L749" s="91"/>
      <c r="M749" s="91"/>
      <c r="N749" s="91"/>
      <c r="O749" s="91"/>
      <c r="P749" s="91" t="s">
        <v>87</v>
      </c>
      <c r="Q749" s="91">
        <v>179467.14285714287</v>
      </c>
      <c r="R749" s="91">
        <v>2099.5</v>
      </c>
      <c r="S749" s="91"/>
      <c r="T749" s="92" t="s">
        <v>87</v>
      </c>
      <c r="U749" s="92" t="s">
        <v>87</v>
      </c>
      <c r="V749" s="92" t="s">
        <v>87</v>
      </c>
      <c r="W749" s="92">
        <v>63468.571428571428</v>
      </c>
      <c r="X749" s="92" t="s">
        <v>87</v>
      </c>
      <c r="Y749" s="92">
        <v>784</v>
      </c>
      <c r="Z749" s="90">
        <f t="shared" si="144"/>
        <v>4</v>
      </c>
      <c r="AA749" s="118" t="e">
        <v>#DIV/0!</v>
      </c>
      <c r="AB749" s="118" t="e">
        <v>#DIV/0!</v>
      </c>
      <c r="AC749" s="118" t="e">
        <v>#DIV/0!</v>
      </c>
      <c r="AD749" s="118">
        <v>1</v>
      </c>
      <c r="AE749" s="118">
        <v>0</v>
      </c>
      <c r="AF749" s="118">
        <v>0.5</v>
      </c>
      <c r="AG749" s="90">
        <f t="shared" si="142"/>
        <v>2</v>
      </c>
      <c r="AH749" s="91">
        <f t="shared" si="143"/>
        <v>784</v>
      </c>
      <c r="AI749" s="91" t="e">
        <f t="shared" si="141"/>
        <v>#VALUE!</v>
      </c>
      <c r="AJ749" s="91" t="e">
        <f t="shared" si="141"/>
        <v>#VALUE!</v>
      </c>
      <c r="AK749" s="91" t="e">
        <f t="shared" si="141"/>
        <v>#VALUE!</v>
      </c>
      <c r="AL749" s="91">
        <f t="shared" si="140"/>
        <v>80.954810495626816</v>
      </c>
      <c r="AM749" s="91" t="e">
        <f t="shared" si="140"/>
        <v>#VALUE!</v>
      </c>
      <c r="AN749" s="91">
        <f t="shared" si="140"/>
        <v>1</v>
      </c>
      <c r="AO749" s="91">
        <f t="shared" si="145"/>
        <v>64252.571428571428</v>
      </c>
      <c r="AP749" s="91" t="e">
        <f t="shared" si="146"/>
        <v>#VALUE!</v>
      </c>
      <c r="AQ749" s="91" t="e">
        <f t="shared" si="147"/>
        <v>#VALUE!</v>
      </c>
      <c r="AR749" s="91" t="e">
        <f t="shared" si="148"/>
        <v>#VALUE!</v>
      </c>
      <c r="AS749" s="91">
        <f t="shared" si="149"/>
        <v>0.98779815371480406</v>
      </c>
      <c r="AT749" s="91" t="e">
        <f t="shared" si="150"/>
        <v>#VALUE!</v>
      </c>
      <c r="AU749" s="91">
        <f t="shared" si="151"/>
        <v>1.2201846285195923E-2</v>
      </c>
    </row>
    <row r="750" spans="1:47" x14ac:dyDescent="0.3">
      <c r="A750" s="90">
        <v>430</v>
      </c>
      <c r="B750" s="91" t="s">
        <v>4367</v>
      </c>
      <c r="C750" s="91"/>
      <c r="D750" s="91"/>
      <c r="E750" s="91">
        <v>8.4179999999999993</v>
      </c>
      <c r="F750" s="91"/>
      <c r="G750" s="91"/>
      <c r="H750" s="91"/>
      <c r="I750" s="91"/>
      <c r="J750" s="91"/>
      <c r="K750" s="91"/>
      <c r="L750" s="91"/>
      <c r="M750" s="91"/>
      <c r="N750" s="91"/>
      <c r="O750" s="91"/>
      <c r="P750" s="91" t="s">
        <v>87</v>
      </c>
      <c r="Q750" s="91">
        <v>11171412.857142858</v>
      </c>
      <c r="R750" s="91">
        <v>75119</v>
      </c>
      <c r="S750" s="91"/>
      <c r="T750" s="92">
        <v>165988.28571428571</v>
      </c>
      <c r="U750" s="92" t="s">
        <v>87</v>
      </c>
      <c r="V750" s="92" t="s">
        <v>87</v>
      </c>
      <c r="W750" s="92">
        <v>198297.14285714287</v>
      </c>
      <c r="X750" s="92">
        <v>3760364.8571428573</v>
      </c>
      <c r="Y750" s="92">
        <v>443013.71428571426</v>
      </c>
      <c r="Z750" s="90">
        <f t="shared" si="144"/>
        <v>6</v>
      </c>
      <c r="AA750" s="118">
        <v>1</v>
      </c>
      <c r="AB750" s="118">
        <v>0</v>
      </c>
      <c r="AC750" s="118">
        <v>0</v>
      </c>
      <c r="AD750" s="118">
        <v>0.5</v>
      </c>
      <c r="AE750" s="118">
        <v>0.33333333333333331</v>
      </c>
      <c r="AF750" s="118">
        <v>0.25</v>
      </c>
      <c r="AG750" s="90">
        <f t="shared" si="142"/>
        <v>4</v>
      </c>
      <c r="AH750" s="91">
        <f t="shared" si="143"/>
        <v>165988.28571428571</v>
      </c>
      <c r="AI750" s="91">
        <f t="shared" si="141"/>
        <v>1</v>
      </c>
      <c r="AJ750" s="91" t="e">
        <f t="shared" si="141"/>
        <v>#VALUE!</v>
      </c>
      <c r="AK750" s="91" t="e">
        <f t="shared" si="141"/>
        <v>#VALUE!</v>
      </c>
      <c r="AL750" s="91">
        <f t="shared" si="141"/>
        <v>1.194645405269563</v>
      </c>
      <c r="AM750" s="91">
        <f t="shared" si="141"/>
        <v>22.654399019552155</v>
      </c>
      <c r="AN750" s="91">
        <f t="shared" si="141"/>
        <v>2.6689456570945627</v>
      </c>
      <c r="AO750" s="91">
        <f t="shared" si="145"/>
        <v>4567664</v>
      </c>
      <c r="AP750" s="91">
        <f t="shared" si="146"/>
        <v>3.6339863377491365E-2</v>
      </c>
      <c r="AQ750" s="91" t="e">
        <f t="shared" si="147"/>
        <v>#VALUE!</v>
      </c>
      <c r="AR750" s="91" t="e">
        <f t="shared" si="148"/>
        <v>#VALUE!</v>
      </c>
      <c r="AS750" s="91">
        <f t="shared" si="149"/>
        <v>4.3413250812043717E-2</v>
      </c>
      <c r="AT750" s="91">
        <f t="shared" si="150"/>
        <v>0.82325776526969963</v>
      </c>
      <c r="AU750" s="91">
        <f t="shared" si="151"/>
        <v>9.698912054076532E-2</v>
      </c>
    </row>
    <row r="751" spans="1:47" x14ac:dyDescent="0.3">
      <c r="A751" s="90">
        <v>431</v>
      </c>
      <c r="B751" s="91" t="s">
        <v>4368</v>
      </c>
      <c r="C751" s="91"/>
      <c r="D751" s="91"/>
      <c r="E751" s="91">
        <v>8.4179999999999993</v>
      </c>
      <c r="F751" s="91"/>
      <c r="G751" s="91"/>
      <c r="H751" s="91"/>
      <c r="I751" s="91"/>
      <c r="J751" s="91"/>
      <c r="K751" s="91"/>
      <c r="L751" s="91"/>
      <c r="M751" s="91"/>
      <c r="N751" s="91"/>
      <c r="O751" s="91"/>
      <c r="P751" s="91" t="s">
        <v>87</v>
      </c>
      <c r="Q751" s="91">
        <v>178104.14285714287</v>
      </c>
      <c r="R751" s="91">
        <v>736.5</v>
      </c>
      <c r="S751" s="91"/>
      <c r="T751" s="92" t="s">
        <v>87</v>
      </c>
      <c r="U751" s="92" t="s">
        <v>87</v>
      </c>
      <c r="V751" s="92"/>
      <c r="W751" s="92">
        <v>62105.571428571428</v>
      </c>
      <c r="X751" s="92" t="s">
        <v>87</v>
      </c>
      <c r="Y751" s="92"/>
      <c r="Z751" s="90">
        <f t="shared" si="144"/>
        <v>3</v>
      </c>
      <c r="AA751" s="118" t="e">
        <v>#DIV/0!</v>
      </c>
      <c r="AB751" s="118" t="e">
        <v>#DIV/0!</v>
      </c>
      <c r="AC751" s="118" t="e">
        <v>#DIV/0!</v>
      </c>
      <c r="AD751" s="118">
        <v>1</v>
      </c>
      <c r="AE751" s="118">
        <v>0</v>
      </c>
      <c r="AF751" s="118">
        <v>0</v>
      </c>
      <c r="AG751" s="90">
        <f t="shared" si="142"/>
        <v>1</v>
      </c>
      <c r="AH751" s="91">
        <f t="shared" si="143"/>
        <v>62105.571428571428</v>
      </c>
      <c r="AI751" s="91" t="e">
        <f t="shared" ref="AI751:AN792" si="152">T751/$AH751</f>
        <v>#VALUE!</v>
      </c>
      <c r="AJ751" s="91" t="e">
        <f t="shared" si="152"/>
        <v>#VALUE!</v>
      </c>
      <c r="AK751" s="91">
        <f t="shared" si="152"/>
        <v>0</v>
      </c>
      <c r="AL751" s="91">
        <f t="shared" si="152"/>
        <v>1</v>
      </c>
      <c r="AM751" s="91" t="e">
        <f t="shared" si="152"/>
        <v>#VALUE!</v>
      </c>
      <c r="AN751" s="91">
        <f t="shared" si="152"/>
        <v>0</v>
      </c>
      <c r="AO751" s="91">
        <f t="shared" si="145"/>
        <v>62105.571428571428</v>
      </c>
      <c r="AP751" s="91" t="e">
        <f t="shared" si="146"/>
        <v>#VALUE!</v>
      </c>
      <c r="AQ751" s="91" t="e">
        <f t="shared" si="147"/>
        <v>#VALUE!</v>
      </c>
      <c r="AR751" s="91">
        <f t="shared" si="148"/>
        <v>0</v>
      </c>
      <c r="AS751" s="91">
        <f t="shared" si="149"/>
        <v>1</v>
      </c>
      <c r="AT751" s="91" t="e">
        <f t="shared" si="150"/>
        <v>#VALUE!</v>
      </c>
      <c r="AU751" s="91">
        <f t="shared" si="151"/>
        <v>0</v>
      </c>
    </row>
    <row r="752" spans="1:47" x14ac:dyDescent="0.3">
      <c r="A752" s="90">
        <v>432</v>
      </c>
      <c r="B752" s="91" t="s">
        <v>4369</v>
      </c>
      <c r="C752" s="91"/>
      <c r="D752" s="91"/>
      <c r="E752" s="91">
        <v>8.42</v>
      </c>
      <c r="F752" s="91"/>
      <c r="G752" s="91"/>
      <c r="H752" s="91"/>
      <c r="I752" s="91"/>
      <c r="J752" s="91"/>
      <c r="K752" s="91"/>
      <c r="L752" s="91"/>
      <c r="M752" s="91"/>
      <c r="N752" s="91"/>
      <c r="O752" s="91"/>
      <c r="P752" s="91" t="s">
        <v>87</v>
      </c>
      <c r="Q752" s="91">
        <v>41001.428571428572</v>
      </c>
      <c r="R752" s="91" t="s">
        <v>87</v>
      </c>
      <c r="S752" s="91"/>
      <c r="T752" s="92">
        <v>8282.5714285714294</v>
      </c>
      <c r="U752" s="92" t="s">
        <v>87</v>
      </c>
      <c r="V752" s="92" t="s">
        <v>87</v>
      </c>
      <c r="W752" s="92">
        <v>27774.857142857141</v>
      </c>
      <c r="X752" s="92">
        <v>2470.8571428571427</v>
      </c>
      <c r="Y752" s="92" t="s">
        <v>87</v>
      </c>
      <c r="Z752" s="90">
        <f t="shared" si="144"/>
        <v>4</v>
      </c>
      <c r="AA752" s="118">
        <v>1</v>
      </c>
      <c r="AB752" s="118">
        <v>0</v>
      </c>
      <c r="AC752" s="118">
        <v>0</v>
      </c>
      <c r="AD752" s="118">
        <v>0.5</v>
      </c>
      <c r="AE752" s="118">
        <v>0.33333333333333331</v>
      </c>
      <c r="AF752" s="118">
        <v>0</v>
      </c>
      <c r="AG752" s="90">
        <f t="shared" si="142"/>
        <v>3</v>
      </c>
      <c r="AH752" s="91">
        <f t="shared" si="143"/>
        <v>2470.8571428571427</v>
      </c>
      <c r="AI752" s="91">
        <f t="shared" si="152"/>
        <v>3.3521045328399635</v>
      </c>
      <c r="AJ752" s="91" t="e">
        <f t="shared" si="152"/>
        <v>#VALUE!</v>
      </c>
      <c r="AK752" s="91" t="e">
        <f t="shared" si="152"/>
        <v>#VALUE!</v>
      </c>
      <c r="AL752" s="91">
        <f t="shared" si="152"/>
        <v>11.240980573543016</v>
      </c>
      <c r="AM752" s="91">
        <f t="shared" si="152"/>
        <v>1</v>
      </c>
      <c r="AN752" s="91" t="e">
        <f t="shared" si="152"/>
        <v>#VALUE!</v>
      </c>
      <c r="AO752" s="91">
        <f t="shared" si="145"/>
        <v>38528.285714285717</v>
      </c>
      <c r="AP752" s="91">
        <f t="shared" si="146"/>
        <v>0.21497378549340374</v>
      </c>
      <c r="AQ752" s="91" t="e">
        <f t="shared" si="147"/>
        <v>#VALUE!</v>
      </c>
      <c r="AR752" s="91" t="e">
        <f t="shared" si="148"/>
        <v>#VALUE!</v>
      </c>
      <c r="AS752" s="91">
        <f t="shared" si="149"/>
        <v>0.72089522354633695</v>
      </c>
      <c r="AT752" s="91">
        <f t="shared" si="150"/>
        <v>6.4130990960259246E-2</v>
      </c>
      <c r="AU752" s="91" t="e">
        <f t="shared" si="151"/>
        <v>#VALUE!</v>
      </c>
    </row>
    <row r="753" spans="1:47" x14ac:dyDescent="0.3">
      <c r="A753" s="90">
        <v>433</v>
      </c>
      <c r="B753" s="91" t="s">
        <v>4370</v>
      </c>
      <c r="C753" s="91"/>
      <c r="D753" s="91"/>
      <c r="E753" s="91">
        <v>8.4290000000000003</v>
      </c>
      <c r="F753" s="91"/>
      <c r="G753" s="91"/>
      <c r="H753" s="91"/>
      <c r="I753" s="91"/>
      <c r="J753" s="91"/>
      <c r="K753" s="91"/>
      <c r="L753" s="91"/>
      <c r="M753" s="91"/>
      <c r="N753" s="91"/>
      <c r="O753" s="91"/>
      <c r="P753" s="91" t="s">
        <v>87</v>
      </c>
      <c r="Q753" s="91">
        <v>206610</v>
      </c>
      <c r="R753" s="91" t="s">
        <v>87</v>
      </c>
      <c r="S753" s="91"/>
      <c r="T753" s="92">
        <v>2026.5714285714287</v>
      </c>
      <c r="U753" s="92" t="s">
        <v>87</v>
      </c>
      <c r="V753" s="92" t="s">
        <v>87</v>
      </c>
      <c r="W753" s="92">
        <v>97934.571428571435</v>
      </c>
      <c r="X753" s="92" t="s">
        <v>87</v>
      </c>
      <c r="Y753" s="92">
        <v>939.14285714285711</v>
      </c>
      <c r="Z753" s="90">
        <f t="shared" si="144"/>
        <v>4</v>
      </c>
      <c r="AA753" s="118">
        <v>1</v>
      </c>
      <c r="AB753" s="118">
        <v>0</v>
      </c>
      <c r="AC753" s="118">
        <v>0</v>
      </c>
      <c r="AD753" s="118">
        <v>0.5</v>
      </c>
      <c r="AE753" s="118">
        <v>0</v>
      </c>
      <c r="AF753" s="118">
        <v>0.33333333333333331</v>
      </c>
      <c r="AG753" s="90">
        <f t="shared" si="142"/>
        <v>3</v>
      </c>
      <c r="AH753" s="91">
        <f t="shared" si="143"/>
        <v>939.14285714285711</v>
      </c>
      <c r="AI753" s="91">
        <f t="shared" si="152"/>
        <v>2.1578947368421053</v>
      </c>
      <c r="AJ753" s="91" t="e">
        <f t="shared" si="152"/>
        <v>#VALUE!</v>
      </c>
      <c r="AK753" s="91" t="e">
        <f t="shared" si="152"/>
        <v>#VALUE!</v>
      </c>
      <c r="AL753" s="91">
        <f t="shared" si="152"/>
        <v>104.28080316397933</v>
      </c>
      <c r="AM753" s="91" t="e">
        <f t="shared" si="152"/>
        <v>#VALUE!</v>
      </c>
      <c r="AN753" s="91">
        <f t="shared" si="152"/>
        <v>1</v>
      </c>
      <c r="AO753" s="91">
        <f t="shared" si="145"/>
        <v>100900.28571428572</v>
      </c>
      <c r="AP753" s="91">
        <f t="shared" si="146"/>
        <v>2.0084892864525371E-2</v>
      </c>
      <c r="AQ753" s="91" t="e">
        <f t="shared" si="147"/>
        <v>#VALUE!</v>
      </c>
      <c r="AR753" s="91" t="e">
        <f t="shared" si="148"/>
        <v>#VALUE!</v>
      </c>
      <c r="AS753" s="91">
        <f t="shared" si="149"/>
        <v>0.97060747385679214</v>
      </c>
      <c r="AT753" s="91" t="e">
        <f t="shared" si="150"/>
        <v>#VALUE!</v>
      </c>
      <c r="AU753" s="91">
        <f t="shared" si="151"/>
        <v>9.3076332786824895E-3</v>
      </c>
    </row>
    <row r="754" spans="1:47" x14ac:dyDescent="0.3">
      <c r="A754" s="90">
        <v>434</v>
      </c>
      <c r="B754" s="91" t="s">
        <v>4371</v>
      </c>
      <c r="C754" s="91"/>
      <c r="D754" s="91"/>
      <c r="E754" s="91">
        <v>8.4320000000000004</v>
      </c>
      <c r="F754" s="91"/>
      <c r="G754" s="91"/>
      <c r="H754" s="91"/>
      <c r="I754" s="91"/>
      <c r="J754" s="91"/>
      <c r="K754" s="91"/>
      <c r="L754" s="91"/>
      <c r="M754" s="91"/>
      <c r="N754" s="91"/>
      <c r="O754" s="91"/>
      <c r="P754" s="91" t="s">
        <v>87</v>
      </c>
      <c r="Q754" s="91" t="s">
        <v>87</v>
      </c>
      <c r="R754" s="91" t="s">
        <v>87</v>
      </c>
      <c r="S754" s="91"/>
      <c r="T754" s="92">
        <v>192753.14285714287</v>
      </c>
      <c r="U754" s="92" t="s">
        <v>87</v>
      </c>
      <c r="V754" s="92" t="s">
        <v>87</v>
      </c>
      <c r="W754" s="92">
        <v>266607.14285714284</v>
      </c>
      <c r="X754" s="92">
        <v>163782.57142857142</v>
      </c>
      <c r="Y754" s="92" t="s">
        <v>87</v>
      </c>
      <c r="Z754" s="90">
        <f t="shared" si="144"/>
        <v>3</v>
      </c>
      <c r="AA754" s="118">
        <v>1</v>
      </c>
      <c r="AB754" s="118">
        <v>0</v>
      </c>
      <c r="AC754" s="118">
        <v>0</v>
      </c>
      <c r="AD754" s="118">
        <v>0.5</v>
      </c>
      <c r="AE754" s="118">
        <v>0.33333333333333331</v>
      </c>
      <c r="AF754" s="118">
        <v>0</v>
      </c>
      <c r="AG754" s="90">
        <f t="shared" si="142"/>
        <v>3</v>
      </c>
      <c r="AH754" s="91">
        <f t="shared" si="143"/>
        <v>163782.57142857142</v>
      </c>
      <c r="AI754" s="91">
        <f t="shared" si="152"/>
        <v>1.1768843362018286</v>
      </c>
      <c r="AJ754" s="91" t="e">
        <f t="shared" si="152"/>
        <v>#VALUE!</v>
      </c>
      <c r="AK754" s="91" t="e">
        <f t="shared" si="152"/>
        <v>#VALUE!</v>
      </c>
      <c r="AL754" s="91">
        <f t="shared" si="152"/>
        <v>1.6278114364165732</v>
      </c>
      <c r="AM754" s="91">
        <f t="shared" si="152"/>
        <v>1</v>
      </c>
      <c r="AN754" s="91" t="e">
        <f t="shared" si="152"/>
        <v>#VALUE!</v>
      </c>
      <c r="AO754" s="91">
        <f t="shared" si="145"/>
        <v>623142.85714285704</v>
      </c>
      <c r="AP754" s="91">
        <f t="shared" si="146"/>
        <v>0.3093241632278772</v>
      </c>
      <c r="AQ754" s="91" t="e">
        <f t="shared" si="147"/>
        <v>#VALUE!</v>
      </c>
      <c r="AR754" s="91" t="e">
        <f t="shared" si="148"/>
        <v>#VALUE!</v>
      </c>
      <c r="AS754" s="91">
        <f t="shared" si="149"/>
        <v>0.42784273269142598</v>
      </c>
      <c r="AT754" s="91">
        <f t="shared" si="150"/>
        <v>0.26283310408069693</v>
      </c>
      <c r="AU754" s="91" t="e">
        <f t="shared" si="151"/>
        <v>#VALUE!</v>
      </c>
    </row>
    <row r="755" spans="1:47" x14ac:dyDescent="0.3">
      <c r="A755" s="90">
        <v>435</v>
      </c>
      <c r="B755" s="91" t="s">
        <v>4372</v>
      </c>
      <c r="C755" s="91"/>
      <c r="D755" s="91"/>
      <c r="E755" s="91">
        <v>8.4320000000000004</v>
      </c>
      <c r="F755" s="91"/>
      <c r="G755" s="91"/>
      <c r="H755" s="91"/>
      <c r="I755" s="91"/>
      <c r="J755" s="91"/>
      <c r="K755" s="91"/>
      <c r="L755" s="91"/>
      <c r="M755" s="91"/>
      <c r="N755" s="91"/>
      <c r="O755" s="91"/>
      <c r="P755" s="91" t="s">
        <v>87</v>
      </c>
      <c r="Q755" s="91">
        <v>204086</v>
      </c>
      <c r="R755" s="91" t="s">
        <v>87</v>
      </c>
      <c r="S755" s="91"/>
      <c r="T755" s="92" t="s">
        <v>87</v>
      </c>
      <c r="U755" s="92"/>
      <c r="V755" s="92"/>
      <c r="W755" s="92">
        <v>95410.571428571435</v>
      </c>
      <c r="X755" s="92" t="s">
        <v>87</v>
      </c>
      <c r="Y755" s="92"/>
      <c r="Z755" s="90">
        <f t="shared" si="144"/>
        <v>2</v>
      </c>
      <c r="AA755" s="118" t="e">
        <v>#DIV/0!</v>
      </c>
      <c r="AB755" s="118" t="e">
        <v>#DIV/0!</v>
      </c>
      <c r="AC755" s="118" t="e">
        <v>#DIV/0!</v>
      </c>
      <c r="AD755" s="118">
        <v>1</v>
      </c>
      <c r="AE755" s="118">
        <v>0</v>
      </c>
      <c r="AF755" s="118">
        <v>0</v>
      </c>
      <c r="AG755" s="90">
        <f t="shared" si="142"/>
        <v>1</v>
      </c>
      <c r="AH755" s="91">
        <f t="shared" si="143"/>
        <v>95410.571428571435</v>
      </c>
      <c r="AI755" s="91" t="e">
        <f t="shared" si="152"/>
        <v>#VALUE!</v>
      </c>
      <c r="AJ755" s="91">
        <f t="shared" si="152"/>
        <v>0</v>
      </c>
      <c r="AK755" s="91">
        <f t="shared" si="152"/>
        <v>0</v>
      </c>
      <c r="AL755" s="91">
        <f t="shared" si="152"/>
        <v>1</v>
      </c>
      <c r="AM755" s="91" t="e">
        <f t="shared" si="152"/>
        <v>#VALUE!</v>
      </c>
      <c r="AN755" s="91">
        <f t="shared" si="152"/>
        <v>0</v>
      </c>
      <c r="AO755" s="91">
        <f t="shared" si="145"/>
        <v>95410.571428571435</v>
      </c>
      <c r="AP755" s="91" t="e">
        <f t="shared" si="146"/>
        <v>#VALUE!</v>
      </c>
      <c r="AQ755" s="91">
        <f t="shared" si="147"/>
        <v>0</v>
      </c>
      <c r="AR755" s="91">
        <f t="shared" si="148"/>
        <v>0</v>
      </c>
      <c r="AS755" s="91">
        <f t="shared" si="149"/>
        <v>1</v>
      </c>
      <c r="AT755" s="91" t="e">
        <f t="shared" si="150"/>
        <v>#VALUE!</v>
      </c>
      <c r="AU755" s="91">
        <f t="shared" si="151"/>
        <v>0</v>
      </c>
    </row>
    <row r="756" spans="1:47" x14ac:dyDescent="0.3">
      <c r="A756" s="90">
        <v>436</v>
      </c>
      <c r="B756" s="91" t="s">
        <v>4373</v>
      </c>
      <c r="C756" s="91"/>
      <c r="D756" s="91"/>
      <c r="E756" s="91">
        <v>8.4469999999999992</v>
      </c>
      <c r="F756" s="91"/>
      <c r="G756" s="91"/>
      <c r="H756" s="91"/>
      <c r="I756" s="91"/>
      <c r="J756" s="91"/>
      <c r="K756" s="91"/>
      <c r="L756" s="91"/>
      <c r="M756" s="91"/>
      <c r="N756" s="91"/>
      <c r="O756" s="91"/>
      <c r="P756" s="91" t="s">
        <v>87</v>
      </c>
      <c r="Q756" s="91" t="s">
        <v>87</v>
      </c>
      <c r="R756" s="91">
        <v>1055</v>
      </c>
      <c r="S756" s="91"/>
      <c r="T756" s="92">
        <v>48968</v>
      </c>
      <c r="U756" s="92" t="s">
        <v>87</v>
      </c>
      <c r="V756" s="92" t="s">
        <v>87</v>
      </c>
      <c r="W756" s="92">
        <v>68951.142857142855</v>
      </c>
      <c r="X756" s="92">
        <v>117837.71428571429</v>
      </c>
      <c r="Y756" s="92" t="s">
        <v>87</v>
      </c>
      <c r="Z756" s="90">
        <f t="shared" si="144"/>
        <v>4</v>
      </c>
      <c r="AA756" s="118">
        <v>1</v>
      </c>
      <c r="AB756" s="118">
        <v>0</v>
      </c>
      <c r="AC756" s="118">
        <v>0</v>
      </c>
      <c r="AD756" s="118">
        <v>0.5</v>
      </c>
      <c r="AE756" s="118">
        <v>0.33333333333333331</v>
      </c>
      <c r="AF756" s="118">
        <v>0</v>
      </c>
      <c r="AG756" s="90">
        <f t="shared" si="142"/>
        <v>3</v>
      </c>
      <c r="AH756" s="91">
        <f t="shared" si="143"/>
        <v>48968</v>
      </c>
      <c r="AI756" s="91">
        <f t="shared" si="152"/>
        <v>1</v>
      </c>
      <c r="AJ756" s="91" t="e">
        <f t="shared" si="152"/>
        <v>#VALUE!</v>
      </c>
      <c r="AK756" s="91" t="e">
        <f t="shared" si="152"/>
        <v>#VALUE!</v>
      </c>
      <c r="AL756" s="91">
        <f t="shared" si="152"/>
        <v>1.4080857469601138</v>
      </c>
      <c r="AM756" s="91">
        <f t="shared" si="152"/>
        <v>2.4064228534086403</v>
      </c>
      <c r="AN756" s="91" t="e">
        <f t="shared" si="152"/>
        <v>#VALUE!</v>
      </c>
      <c r="AO756" s="91">
        <f t="shared" si="145"/>
        <v>235756.85714285716</v>
      </c>
      <c r="AP756" s="91">
        <f t="shared" si="146"/>
        <v>0.20770551742776153</v>
      </c>
      <c r="AQ756" s="91" t="e">
        <f t="shared" si="147"/>
        <v>#VALUE!</v>
      </c>
      <c r="AR756" s="91" t="e">
        <f t="shared" si="148"/>
        <v>#VALUE!</v>
      </c>
      <c r="AS756" s="91">
        <f t="shared" si="149"/>
        <v>0.29246717865500654</v>
      </c>
      <c r="AT756" s="91">
        <f t="shared" si="150"/>
        <v>0.4998273039172319</v>
      </c>
      <c r="AU756" s="91" t="e">
        <f t="shared" si="151"/>
        <v>#VALUE!</v>
      </c>
    </row>
    <row r="757" spans="1:47" x14ac:dyDescent="0.3">
      <c r="A757" s="90">
        <v>437</v>
      </c>
      <c r="B757" s="91" t="s">
        <v>4374</v>
      </c>
      <c r="C757" s="91"/>
      <c r="D757" s="91"/>
      <c r="E757" s="91">
        <v>8.452</v>
      </c>
      <c r="F757" s="91"/>
      <c r="G757" s="91"/>
      <c r="H757" s="91"/>
      <c r="I757" s="91"/>
      <c r="J757" s="91"/>
      <c r="K757" s="91"/>
      <c r="L757" s="91"/>
      <c r="M757" s="91"/>
      <c r="N757" s="91"/>
      <c r="O757" s="91"/>
      <c r="P757" s="91" t="s">
        <v>87</v>
      </c>
      <c r="Q757" s="91" t="s">
        <v>87</v>
      </c>
      <c r="R757" s="91" t="s">
        <v>87</v>
      </c>
      <c r="S757" s="91"/>
      <c r="T757" s="92">
        <v>47238.857142857145</v>
      </c>
      <c r="U757" s="92" t="s">
        <v>87</v>
      </c>
      <c r="V757" s="92" t="s">
        <v>87</v>
      </c>
      <c r="W757" s="92">
        <v>49837.714285714283</v>
      </c>
      <c r="X757" s="92">
        <v>81222.857142857145</v>
      </c>
      <c r="Y757" s="92" t="s">
        <v>87</v>
      </c>
      <c r="Z757" s="90">
        <f t="shared" si="144"/>
        <v>3</v>
      </c>
      <c r="AA757" s="118">
        <v>1</v>
      </c>
      <c r="AB757" s="118">
        <v>0</v>
      </c>
      <c r="AC757" s="118">
        <v>0</v>
      </c>
      <c r="AD757" s="118">
        <v>0.5</v>
      </c>
      <c r="AE757" s="118">
        <v>0.33333333333333331</v>
      </c>
      <c r="AF757" s="118">
        <v>0</v>
      </c>
      <c r="AG757" s="90">
        <f t="shared" si="142"/>
        <v>3</v>
      </c>
      <c r="AH757" s="91">
        <f t="shared" si="143"/>
        <v>47238.857142857145</v>
      </c>
      <c r="AI757" s="91">
        <f t="shared" si="152"/>
        <v>1</v>
      </c>
      <c r="AJ757" s="91" t="e">
        <f t="shared" si="152"/>
        <v>#VALUE!</v>
      </c>
      <c r="AK757" s="91" t="e">
        <f t="shared" si="152"/>
        <v>#VALUE!</v>
      </c>
      <c r="AL757" s="91">
        <f t="shared" si="152"/>
        <v>1.0550152416896501</v>
      </c>
      <c r="AM757" s="91">
        <f t="shared" si="152"/>
        <v>1.7194077514878792</v>
      </c>
      <c r="AN757" s="91" t="e">
        <f t="shared" si="152"/>
        <v>#VALUE!</v>
      </c>
      <c r="AO757" s="91">
        <f t="shared" si="145"/>
        <v>178299.42857142858</v>
      </c>
      <c r="AP757" s="91">
        <f t="shared" si="146"/>
        <v>0.26494115837243287</v>
      </c>
      <c r="AQ757" s="91" t="e">
        <f t="shared" si="147"/>
        <v>#VALUE!</v>
      </c>
      <c r="AR757" s="91" t="e">
        <f t="shared" si="148"/>
        <v>#VALUE!</v>
      </c>
      <c r="AS757" s="91">
        <f t="shared" si="149"/>
        <v>0.27951696023382816</v>
      </c>
      <c r="AT757" s="91">
        <f t="shared" si="150"/>
        <v>0.45554188139373891</v>
      </c>
      <c r="AU757" s="91" t="e">
        <f t="shared" si="151"/>
        <v>#VALUE!</v>
      </c>
    </row>
    <row r="758" spans="1:47" x14ac:dyDescent="0.3">
      <c r="A758" s="90">
        <v>438</v>
      </c>
      <c r="B758" s="91" t="s">
        <v>4375</v>
      </c>
      <c r="C758" s="91"/>
      <c r="D758" s="91"/>
      <c r="E758" s="91">
        <v>8.4619999999999997</v>
      </c>
      <c r="F758" s="91"/>
      <c r="G758" s="91"/>
      <c r="H758" s="91"/>
      <c r="I758" s="91"/>
      <c r="J758" s="91"/>
      <c r="K758" s="91"/>
      <c r="L758" s="91"/>
      <c r="M758" s="91"/>
      <c r="N758" s="91"/>
      <c r="O758" s="91"/>
      <c r="P758" s="91" t="s">
        <v>87</v>
      </c>
      <c r="Q758" s="91">
        <v>2614054.2857142859</v>
      </c>
      <c r="R758" s="91">
        <v>1115</v>
      </c>
      <c r="S758" s="91"/>
      <c r="T758" s="92" t="s">
        <v>87</v>
      </c>
      <c r="U758" s="92" t="s">
        <v>87</v>
      </c>
      <c r="V758" s="92" t="s">
        <v>87</v>
      </c>
      <c r="W758" s="92">
        <v>135327.14285714287</v>
      </c>
      <c r="X758" s="92">
        <v>45980.285714285717</v>
      </c>
      <c r="Y758" s="92" t="s">
        <v>87</v>
      </c>
      <c r="Z758" s="90">
        <f t="shared" si="144"/>
        <v>4</v>
      </c>
      <c r="AA758" s="118" t="e">
        <v>#DIV/0!</v>
      </c>
      <c r="AB758" s="118" t="e">
        <v>#DIV/0!</v>
      </c>
      <c r="AC758" s="118" t="e">
        <v>#DIV/0!</v>
      </c>
      <c r="AD758" s="118">
        <v>1</v>
      </c>
      <c r="AE758" s="118">
        <v>0.5</v>
      </c>
      <c r="AF758" s="118">
        <v>0</v>
      </c>
      <c r="AG758" s="90">
        <f t="shared" si="142"/>
        <v>2</v>
      </c>
      <c r="AH758" s="91">
        <f t="shared" si="143"/>
        <v>45980.285714285717</v>
      </c>
      <c r="AI758" s="91" t="e">
        <f t="shared" si="152"/>
        <v>#VALUE!</v>
      </c>
      <c r="AJ758" s="91" t="e">
        <f t="shared" si="152"/>
        <v>#VALUE!</v>
      </c>
      <c r="AK758" s="91" t="e">
        <f t="shared" si="152"/>
        <v>#VALUE!</v>
      </c>
      <c r="AL758" s="91">
        <f t="shared" si="152"/>
        <v>2.9431557624074913</v>
      </c>
      <c r="AM758" s="91">
        <f t="shared" si="152"/>
        <v>1</v>
      </c>
      <c r="AN758" s="91" t="e">
        <f t="shared" si="152"/>
        <v>#VALUE!</v>
      </c>
      <c r="AO758" s="91">
        <f t="shared" si="145"/>
        <v>181307.42857142858</v>
      </c>
      <c r="AP758" s="91" t="e">
        <f t="shared" si="146"/>
        <v>#VALUE!</v>
      </c>
      <c r="AQ758" s="91" t="e">
        <f t="shared" si="147"/>
        <v>#VALUE!</v>
      </c>
      <c r="AR758" s="91" t="e">
        <f t="shared" si="148"/>
        <v>#VALUE!</v>
      </c>
      <c r="AS758" s="91">
        <f t="shared" si="149"/>
        <v>0.74639601875898243</v>
      </c>
      <c r="AT758" s="91">
        <f t="shared" si="150"/>
        <v>0.25360398124101763</v>
      </c>
      <c r="AU758" s="91" t="e">
        <f t="shared" si="151"/>
        <v>#VALUE!</v>
      </c>
    </row>
    <row r="759" spans="1:47" x14ac:dyDescent="0.3">
      <c r="A759" s="90">
        <v>439</v>
      </c>
      <c r="B759" s="91" t="s">
        <v>4376</v>
      </c>
      <c r="C759" s="91"/>
      <c r="D759" s="91"/>
      <c r="E759" s="91">
        <v>8.4629999999999992</v>
      </c>
      <c r="F759" s="91"/>
      <c r="G759" s="91"/>
      <c r="H759" s="91"/>
      <c r="I759" s="91"/>
      <c r="J759" s="91"/>
      <c r="K759" s="91"/>
      <c r="L759" s="91"/>
      <c r="M759" s="91"/>
      <c r="N759" s="91"/>
      <c r="O759" s="91"/>
      <c r="P759" s="91" t="s">
        <v>87</v>
      </c>
      <c r="Q759" s="91">
        <v>121245.71428571429</v>
      </c>
      <c r="R759" s="91" t="s">
        <v>87</v>
      </c>
      <c r="S759" s="91"/>
      <c r="T759" s="92" t="s">
        <v>87</v>
      </c>
      <c r="U759" s="92" t="s">
        <v>87</v>
      </c>
      <c r="V759" s="92" t="s">
        <v>87</v>
      </c>
      <c r="W759" s="92">
        <v>35632.857142857145</v>
      </c>
      <c r="X759" s="92">
        <v>42564</v>
      </c>
      <c r="Y759" s="92" t="s">
        <v>87</v>
      </c>
      <c r="Z759" s="90">
        <f t="shared" si="144"/>
        <v>3</v>
      </c>
      <c r="AA759" s="118" t="e">
        <v>#DIV/0!</v>
      </c>
      <c r="AB759" s="118" t="e">
        <v>#DIV/0!</v>
      </c>
      <c r="AC759" s="118" t="e">
        <v>#DIV/0!</v>
      </c>
      <c r="AD759" s="118">
        <v>1</v>
      </c>
      <c r="AE759" s="118">
        <v>0.5</v>
      </c>
      <c r="AF759" s="118">
        <v>0</v>
      </c>
      <c r="AG759" s="90">
        <f t="shared" si="142"/>
        <v>2</v>
      </c>
      <c r="AH759" s="91">
        <f t="shared" si="143"/>
        <v>35632.857142857145</v>
      </c>
      <c r="AI759" s="91" t="e">
        <f t="shared" si="152"/>
        <v>#VALUE!</v>
      </c>
      <c r="AJ759" s="91" t="e">
        <f t="shared" si="152"/>
        <v>#VALUE!</v>
      </c>
      <c r="AK759" s="91" t="e">
        <f t="shared" si="152"/>
        <v>#VALUE!</v>
      </c>
      <c r="AL759" s="91">
        <f t="shared" si="152"/>
        <v>1</v>
      </c>
      <c r="AM759" s="91">
        <f t="shared" si="152"/>
        <v>1.1945154953293509</v>
      </c>
      <c r="AN759" s="91" t="e">
        <f t="shared" si="152"/>
        <v>#VALUE!</v>
      </c>
      <c r="AO759" s="91">
        <f t="shared" si="145"/>
        <v>78196.857142857145</v>
      </c>
      <c r="AP759" s="91" t="e">
        <f t="shared" si="146"/>
        <v>#VALUE!</v>
      </c>
      <c r="AQ759" s="91" t="e">
        <f t="shared" si="147"/>
        <v>#VALUE!</v>
      </c>
      <c r="AR759" s="91" t="e">
        <f t="shared" si="148"/>
        <v>#VALUE!</v>
      </c>
      <c r="AS759" s="91">
        <f t="shared" si="149"/>
        <v>0.45568144865157167</v>
      </c>
      <c r="AT759" s="91">
        <f t="shared" si="150"/>
        <v>0.54431855134842833</v>
      </c>
      <c r="AU759" s="91" t="e">
        <f t="shared" si="151"/>
        <v>#VALUE!</v>
      </c>
    </row>
    <row r="760" spans="1:47" x14ac:dyDescent="0.3">
      <c r="A760" s="90">
        <v>440</v>
      </c>
      <c r="B760" s="91" t="s">
        <v>4377</v>
      </c>
      <c r="C760" s="91"/>
      <c r="D760" s="91"/>
      <c r="E760" s="91">
        <v>8.4629999999999992</v>
      </c>
      <c r="F760" s="91"/>
      <c r="G760" s="91"/>
      <c r="H760" s="91"/>
      <c r="I760" s="91"/>
      <c r="J760" s="91"/>
      <c r="K760" s="91"/>
      <c r="L760" s="91"/>
      <c r="M760" s="91"/>
      <c r="N760" s="91"/>
      <c r="O760" s="91"/>
      <c r="P760" s="91" t="s">
        <v>87</v>
      </c>
      <c r="Q760" s="91" t="s">
        <v>87</v>
      </c>
      <c r="R760" s="91" t="s">
        <v>87</v>
      </c>
      <c r="S760" s="91"/>
      <c r="T760" s="92"/>
      <c r="U760" s="92"/>
      <c r="V760" s="92" t="s">
        <v>87</v>
      </c>
      <c r="W760" s="92" t="s">
        <v>87</v>
      </c>
      <c r="X760" s="92">
        <v>164815.21428571429</v>
      </c>
      <c r="Y760" s="92"/>
      <c r="Z760" s="90">
        <f t="shared" si="144"/>
        <v>1</v>
      </c>
      <c r="AA760" s="118" t="e">
        <v>#DIV/0!</v>
      </c>
      <c r="AB760" s="118" t="e">
        <v>#DIV/0!</v>
      </c>
      <c r="AC760" s="118" t="e">
        <v>#DIV/0!</v>
      </c>
      <c r="AD760" s="118" t="e">
        <v>#DIV/0!</v>
      </c>
      <c r="AE760" s="118">
        <v>1</v>
      </c>
      <c r="AF760" s="118">
        <v>0</v>
      </c>
      <c r="AG760" s="90">
        <f t="shared" si="142"/>
        <v>1</v>
      </c>
      <c r="AH760" s="91">
        <f t="shared" si="143"/>
        <v>164815.21428571429</v>
      </c>
      <c r="AI760" s="91">
        <f t="shared" si="152"/>
        <v>0</v>
      </c>
      <c r="AJ760" s="91">
        <f t="shared" si="152"/>
        <v>0</v>
      </c>
      <c r="AK760" s="91" t="e">
        <f t="shared" si="152"/>
        <v>#VALUE!</v>
      </c>
      <c r="AL760" s="91" t="e">
        <f t="shared" si="152"/>
        <v>#VALUE!</v>
      </c>
      <c r="AM760" s="91">
        <f t="shared" si="152"/>
        <v>1</v>
      </c>
      <c r="AN760" s="91">
        <f t="shared" si="152"/>
        <v>0</v>
      </c>
      <c r="AO760" s="91">
        <f t="shared" si="145"/>
        <v>164815.21428571429</v>
      </c>
      <c r="AP760" s="91">
        <f t="shared" si="146"/>
        <v>0</v>
      </c>
      <c r="AQ760" s="91">
        <f t="shared" si="147"/>
        <v>0</v>
      </c>
      <c r="AR760" s="91" t="e">
        <f t="shared" si="148"/>
        <v>#VALUE!</v>
      </c>
      <c r="AS760" s="91" t="e">
        <f t="shared" si="149"/>
        <v>#VALUE!</v>
      </c>
      <c r="AT760" s="91">
        <f t="shared" si="150"/>
        <v>1</v>
      </c>
      <c r="AU760" s="91">
        <f t="shared" si="151"/>
        <v>0</v>
      </c>
    </row>
    <row r="761" spans="1:47" x14ac:dyDescent="0.3">
      <c r="A761" s="90">
        <v>441</v>
      </c>
      <c r="B761" s="91" t="s">
        <v>4378</v>
      </c>
      <c r="C761" s="91"/>
      <c r="D761" s="91"/>
      <c r="E761" s="91">
        <v>8.4710000000000001</v>
      </c>
      <c r="F761" s="91"/>
      <c r="G761" s="91"/>
      <c r="H761" s="91"/>
      <c r="I761" s="91"/>
      <c r="J761" s="91"/>
      <c r="K761" s="91"/>
      <c r="L761" s="91"/>
      <c r="M761" s="91"/>
      <c r="N761" s="91"/>
      <c r="O761" s="91"/>
      <c r="P761" s="91" t="s">
        <v>87</v>
      </c>
      <c r="Q761" s="91">
        <v>601045.2857142858</v>
      </c>
      <c r="R761" s="91" t="s">
        <v>87</v>
      </c>
      <c r="S761" s="91"/>
      <c r="T761" s="92">
        <v>1789.5714285714284</v>
      </c>
      <c r="U761" s="92"/>
      <c r="V761" s="92" t="s">
        <v>87</v>
      </c>
      <c r="W761" s="92">
        <v>9624.7142857142862</v>
      </c>
      <c r="X761" s="92" t="s">
        <v>87</v>
      </c>
      <c r="Y761" s="92" t="s">
        <v>87</v>
      </c>
      <c r="Z761" s="90">
        <f t="shared" si="144"/>
        <v>3</v>
      </c>
      <c r="AA761" s="118">
        <v>1</v>
      </c>
      <c r="AB761" s="118">
        <v>0</v>
      </c>
      <c r="AC761" s="118">
        <v>0</v>
      </c>
      <c r="AD761" s="118">
        <v>0.5</v>
      </c>
      <c r="AE761" s="118">
        <v>0</v>
      </c>
      <c r="AF761" s="118">
        <v>0</v>
      </c>
      <c r="AG761" s="90">
        <f t="shared" si="142"/>
        <v>2</v>
      </c>
      <c r="AH761" s="91">
        <f t="shared" si="143"/>
        <v>1789.5714285714284</v>
      </c>
      <c r="AI761" s="91">
        <f t="shared" si="152"/>
        <v>1</v>
      </c>
      <c r="AJ761" s="91">
        <f t="shared" si="152"/>
        <v>0</v>
      </c>
      <c r="AK761" s="91" t="e">
        <f t="shared" si="152"/>
        <v>#VALUE!</v>
      </c>
      <c r="AL761" s="91">
        <f t="shared" si="152"/>
        <v>5.3782230382374081</v>
      </c>
      <c r="AM761" s="91" t="e">
        <f t="shared" si="152"/>
        <v>#VALUE!</v>
      </c>
      <c r="AN761" s="91" t="e">
        <f t="shared" si="152"/>
        <v>#VALUE!</v>
      </c>
      <c r="AO761" s="91">
        <f t="shared" si="145"/>
        <v>11414.285714285714</v>
      </c>
      <c r="AP761" s="91">
        <f t="shared" si="146"/>
        <v>0.15678347934918649</v>
      </c>
      <c r="AQ761" s="91">
        <f t="shared" si="147"/>
        <v>0</v>
      </c>
      <c r="AR761" s="91" t="e">
        <f t="shared" si="148"/>
        <v>#VALUE!</v>
      </c>
      <c r="AS761" s="91">
        <f t="shared" si="149"/>
        <v>0.84321652065081365</v>
      </c>
      <c r="AT761" s="91" t="e">
        <f t="shared" si="150"/>
        <v>#VALUE!</v>
      </c>
      <c r="AU761" s="91" t="e">
        <f t="shared" si="151"/>
        <v>#VALUE!</v>
      </c>
    </row>
    <row r="762" spans="1:47" x14ac:dyDescent="0.3">
      <c r="A762" s="90">
        <v>442</v>
      </c>
      <c r="B762" s="91" t="s">
        <v>4379</v>
      </c>
      <c r="C762" s="91"/>
      <c r="D762" s="91"/>
      <c r="E762" s="91">
        <v>8.4749999999999996</v>
      </c>
      <c r="F762" s="91"/>
      <c r="G762" s="91"/>
      <c r="H762" s="91"/>
      <c r="I762" s="91"/>
      <c r="J762" s="91"/>
      <c r="K762" s="91"/>
      <c r="L762" s="91"/>
      <c r="M762" s="91"/>
      <c r="N762" s="91"/>
      <c r="O762" s="91"/>
      <c r="P762" s="91" t="s">
        <v>87</v>
      </c>
      <c r="Q762" s="91" t="s">
        <v>87</v>
      </c>
      <c r="R762" s="91">
        <v>26149.5</v>
      </c>
      <c r="S762" s="91"/>
      <c r="T762" s="92">
        <v>5958.7142857142853</v>
      </c>
      <c r="U762" s="92"/>
      <c r="V762" s="92"/>
      <c r="W762" s="92">
        <v>1032915.5714285715</v>
      </c>
      <c r="X762" s="92">
        <v>161416.71428571429</v>
      </c>
      <c r="Y762" s="92">
        <v>777</v>
      </c>
      <c r="Z762" s="90">
        <f t="shared" si="144"/>
        <v>5</v>
      </c>
      <c r="AA762" s="118">
        <v>1</v>
      </c>
      <c r="AB762" s="118">
        <v>0</v>
      </c>
      <c r="AC762" s="118">
        <v>0</v>
      </c>
      <c r="AD762" s="118">
        <v>0.5</v>
      </c>
      <c r="AE762" s="118">
        <v>0.33333333333333331</v>
      </c>
      <c r="AF762" s="118">
        <v>0.25</v>
      </c>
      <c r="AG762" s="90">
        <f t="shared" si="142"/>
        <v>4</v>
      </c>
      <c r="AH762" s="91">
        <f t="shared" si="143"/>
        <v>777</v>
      </c>
      <c r="AI762" s="91">
        <f t="shared" si="152"/>
        <v>7.6688729545872398</v>
      </c>
      <c r="AJ762" s="91">
        <f t="shared" si="152"/>
        <v>0</v>
      </c>
      <c r="AK762" s="91">
        <f t="shared" si="152"/>
        <v>0</v>
      </c>
      <c r="AL762" s="91">
        <f t="shared" si="152"/>
        <v>1329.3636697922414</v>
      </c>
      <c r="AM762" s="91">
        <f t="shared" si="152"/>
        <v>207.74351902923331</v>
      </c>
      <c r="AN762" s="91">
        <f t="shared" si="152"/>
        <v>1</v>
      </c>
      <c r="AO762" s="91">
        <f t="shared" si="145"/>
        <v>1201068</v>
      </c>
      <c r="AP762" s="91">
        <f t="shared" si="146"/>
        <v>4.9611797880838434E-3</v>
      </c>
      <c r="AQ762" s="91">
        <f t="shared" si="147"/>
        <v>0</v>
      </c>
      <c r="AR762" s="91">
        <f t="shared" si="148"/>
        <v>0</v>
      </c>
      <c r="AS762" s="91">
        <f t="shared" si="149"/>
        <v>0.85999757834574853</v>
      </c>
      <c r="AT762" s="91">
        <f t="shared" si="150"/>
        <v>0.13439431762873899</v>
      </c>
      <c r="AU762" s="91">
        <f t="shared" si="151"/>
        <v>6.4692423742868847E-4</v>
      </c>
    </row>
    <row r="763" spans="1:47" x14ac:dyDescent="0.3">
      <c r="A763" s="90">
        <v>443</v>
      </c>
      <c r="B763" s="91" t="s">
        <v>4380</v>
      </c>
      <c r="C763" s="91"/>
      <c r="D763" s="91"/>
      <c r="E763" s="91">
        <v>8.4789999999999992</v>
      </c>
      <c r="F763" s="91"/>
      <c r="G763" s="91"/>
      <c r="H763" s="91"/>
      <c r="I763" s="91"/>
      <c r="J763" s="91"/>
      <c r="K763" s="91"/>
      <c r="L763" s="91"/>
      <c r="M763" s="91"/>
      <c r="N763" s="91"/>
      <c r="O763" s="91"/>
      <c r="P763" s="91" t="s">
        <v>87</v>
      </c>
      <c r="Q763" s="91">
        <v>279924.92857142864</v>
      </c>
      <c r="R763" s="91"/>
      <c r="S763" s="91"/>
      <c r="T763" s="92" t="s">
        <v>87</v>
      </c>
      <c r="U763" s="92"/>
      <c r="V763" s="92"/>
      <c r="W763" s="92">
        <v>2811256.9285714286</v>
      </c>
      <c r="X763" s="92">
        <v>600992.35714285704</v>
      </c>
      <c r="Y763" s="92"/>
      <c r="Z763" s="90">
        <f t="shared" si="144"/>
        <v>3</v>
      </c>
      <c r="AA763" s="118" t="e">
        <v>#DIV/0!</v>
      </c>
      <c r="AB763" s="118" t="e">
        <v>#DIV/0!</v>
      </c>
      <c r="AC763" s="118" t="e">
        <v>#DIV/0!</v>
      </c>
      <c r="AD763" s="118">
        <v>1</v>
      </c>
      <c r="AE763" s="118">
        <v>0.5</v>
      </c>
      <c r="AF763" s="118">
        <v>0</v>
      </c>
      <c r="AG763" s="90">
        <f t="shared" si="142"/>
        <v>2</v>
      </c>
      <c r="AH763" s="91">
        <f t="shared" si="143"/>
        <v>600992.35714285704</v>
      </c>
      <c r="AI763" s="91" t="e">
        <f t="shared" si="152"/>
        <v>#VALUE!</v>
      </c>
      <c r="AJ763" s="91">
        <f t="shared" si="152"/>
        <v>0</v>
      </c>
      <c r="AK763" s="91">
        <f t="shared" si="152"/>
        <v>0</v>
      </c>
      <c r="AL763" s="91">
        <f t="shared" si="152"/>
        <v>4.6776916464233631</v>
      </c>
      <c r="AM763" s="91">
        <f t="shared" si="152"/>
        <v>1</v>
      </c>
      <c r="AN763" s="91">
        <f t="shared" si="152"/>
        <v>0</v>
      </c>
      <c r="AO763" s="91">
        <f t="shared" si="145"/>
        <v>3412249.2857142854</v>
      </c>
      <c r="AP763" s="91" t="e">
        <f t="shared" si="146"/>
        <v>#VALUE!</v>
      </c>
      <c r="AQ763" s="91">
        <f t="shared" si="147"/>
        <v>0</v>
      </c>
      <c r="AR763" s="91">
        <f t="shared" si="148"/>
        <v>0</v>
      </c>
      <c r="AS763" s="91">
        <f t="shared" si="149"/>
        <v>0.8238720835376917</v>
      </c>
      <c r="AT763" s="91">
        <f t="shared" si="150"/>
        <v>0.17612791646230835</v>
      </c>
      <c r="AU763" s="91">
        <f t="shared" si="151"/>
        <v>0</v>
      </c>
    </row>
    <row r="764" spans="1:47" x14ac:dyDescent="0.3">
      <c r="A764" s="90">
        <v>444</v>
      </c>
      <c r="B764" s="91" t="s">
        <v>4381</v>
      </c>
      <c r="C764" s="91"/>
      <c r="D764" s="91"/>
      <c r="E764" s="91">
        <v>8.4849999999999994</v>
      </c>
      <c r="F764" s="91"/>
      <c r="G764" s="91"/>
      <c r="H764" s="91"/>
      <c r="I764" s="91"/>
      <c r="J764" s="91"/>
      <c r="K764" s="91"/>
      <c r="L764" s="91"/>
      <c r="M764" s="91"/>
      <c r="N764" s="91"/>
      <c r="O764" s="91"/>
      <c r="P764" s="91" t="s">
        <v>87</v>
      </c>
      <c r="Q764" s="91"/>
      <c r="R764" s="91"/>
      <c r="S764" s="91"/>
      <c r="T764" s="92">
        <v>288293</v>
      </c>
      <c r="U764" s="92"/>
      <c r="V764" s="92"/>
      <c r="W764" s="92">
        <v>461020.42857142852</v>
      </c>
      <c r="X764" s="92">
        <v>346261.57142857142</v>
      </c>
      <c r="Y764" s="92"/>
      <c r="Z764" s="90">
        <f t="shared" si="144"/>
        <v>3</v>
      </c>
      <c r="AA764" s="118">
        <v>1</v>
      </c>
      <c r="AB764" s="118">
        <v>0</v>
      </c>
      <c r="AC764" s="118">
        <v>0</v>
      </c>
      <c r="AD764" s="118">
        <v>0.5</v>
      </c>
      <c r="AE764" s="118">
        <v>0.33333333333333331</v>
      </c>
      <c r="AF764" s="118">
        <v>0</v>
      </c>
      <c r="AG764" s="90">
        <f t="shared" si="142"/>
        <v>3</v>
      </c>
      <c r="AH764" s="91">
        <f t="shared" si="143"/>
        <v>288293</v>
      </c>
      <c r="AI764" s="91">
        <f t="shared" si="152"/>
        <v>1</v>
      </c>
      <c r="AJ764" s="91">
        <f t="shared" si="152"/>
        <v>0</v>
      </c>
      <c r="AK764" s="91">
        <f t="shared" si="152"/>
        <v>0</v>
      </c>
      <c r="AL764" s="91">
        <f t="shared" si="152"/>
        <v>1.5991384756876807</v>
      </c>
      <c r="AM764" s="91">
        <f t="shared" si="152"/>
        <v>1.2010751958201253</v>
      </c>
      <c r="AN764" s="91">
        <f t="shared" si="152"/>
        <v>0</v>
      </c>
      <c r="AO764" s="91">
        <f t="shared" si="145"/>
        <v>1095575</v>
      </c>
      <c r="AP764" s="91">
        <f t="shared" si="146"/>
        <v>0.26314309837300048</v>
      </c>
      <c r="AQ764" s="91">
        <f t="shared" si="147"/>
        <v>0</v>
      </c>
      <c r="AR764" s="91">
        <f t="shared" si="148"/>
        <v>0</v>
      </c>
      <c r="AS764" s="91">
        <f t="shared" si="149"/>
        <v>0.42080225321993336</v>
      </c>
      <c r="AT764" s="91">
        <f t="shared" si="150"/>
        <v>0.3160546484070661</v>
      </c>
      <c r="AU764" s="91">
        <f t="shared" si="151"/>
        <v>0</v>
      </c>
    </row>
    <row r="765" spans="1:47" x14ac:dyDescent="0.3">
      <c r="A765" s="90">
        <v>445</v>
      </c>
      <c r="B765" s="91" t="s">
        <v>4382</v>
      </c>
      <c r="C765" s="91"/>
      <c r="D765" s="91"/>
      <c r="E765" s="91">
        <v>8.4890000000000008</v>
      </c>
      <c r="F765" s="91"/>
      <c r="G765" s="91"/>
      <c r="H765" s="91"/>
      <c r="I765" s="91"/>
      <c r="J765" s="91"/>
      <c r="K765" s="91"/>
      <c r="L765" s="91"/>
      <c r="M765" s="91"/>
      <c r="N765" s="91"/>
      <c r="O765" s="91"/>
      <c r="P765" s="91" t="s">
        <v>87</v>
      </c>
      <c r="Q765" s="91">
        <v>2549025.7142857146</v>
      </c>
      <c r="R765" s="91" t="s">
        <v>87</v>
      </c>
      <c r="S765" s="91"/>
      <c r="T765" s="92">
        <v>4062</v>
      </c>
      <c r="U765" s="92" t="s">
        <v>87</v>
      </c>
      <c r="V765" s="92">
        <v>546.57142857142856</v>
      </c>
      <c r="W765" s="92">
        <v>112616.28571428571</v>
      </c>
      <c r="X765" s="92">
        <v>61114</v>
      </c>
      <c r="Y765" s="92" t="s">
        <v>87</v>
      </c>
      <c r="Z765" s="90">
        <f t="shared" si="144"/>
        <v>5</v>
      </c>
      <c r="AA765" s="118">
        <v>1</v>
      </c>
      <c r="AB765" s="118">
        <v>0</v>
      </c>
      <c r="AC765" s="118">
        <v>0.5</v>
      </c>
      <c r="AD765" s="118">
        <v>0.33333333333333331</v>
      </c>
      <c r="AE765" s="118">
        <v>0.25</v>
      </c>
      <c r="AF765" s="118">
        <v>0</v>
      </c>
      <c r="AG765" s="90">
        <f t="shared" si="142"/>
        <v>4</v>
      </c>
      <c r="AH765" s="91">
        <f t="shared" si="143"/>
        <v>546.57142857142856</v>
      </c>
      <c r="AI765" s="91">
        <f t="shared" si="152"/>
        <v>7.4317825405122848</v>
      </c>
      <c r="AJ765" s="91" t="e">
        <f t="shared" si="152"/>
        <v>#VALUE!</v>
      </c>
      <c r="AK765" s="91">
        <f t="shared" si="152"/>
        <v>1</v>
      </c>
      <c r="AL765" s="91">
        <f t="shared" si="152"/>
        <v>206.04129639309986</v>
      </c>
      <c r="AM765" s="91">
        <f t="shared" si="152"/>
        <v>111.81338212232096</v>
      </c>
      <c r="AN765" s="91" t="e">
        <f t="shared" si="152"/>
        <v>#VALUE!</v>
      </c>
      <c r="AO765" s="91">
        <f t="shared" si="145"/>
        <v>178338.85714285716</v>
      </c>
      <c r="AP765" s="91">
        <f t="shared" si="146"/>
        <v>2.2776864588439982E-2</v>
      </c>
      <c r="AQ765" s="91" t="e">
        <f t="shared" si="147"/>
        <v>#VALUE!</v>
      </c>
      <c r="AR765" s="91">
        <f t="shared" si="148"/>
        <v>3.0647915845597304E-3</v>
      </c>
      <c r="AS765" s="91">
        <f t="shared" si="149"/>
        <v>0.63147363125734945</v>
      </c>
      <c r="AT765" s="91">
        <f t="shared" si="150"/>
        <v>0.34268471256965066</v>
      </c>
      <c r="AU765" s="91" t="e">
        <f t="shared" si="151"/>
        <v>#VALUE!</v>
      </c>
    </row>
    <row r="766" spans="1:47" x14ac:dyDescent="0.3">
      <c r="A766" s="90">
        <v>446</v>
      </c>
      <c r="B766" s="91" t="s">
        <v>4383</v>
      </c>
      <c r="C766" s="91"/>
      <c r="D766" s="91"/>
      <c r="E766" s="91">
        <v>8.49</v>
      </c>
      <c r="F766" s="91"/>
      <c r="G766" s="91"/>
      <c r="H766" s="91"/>
      <c r="I766" s="91"/>
      <c r="J766" s="91"/>
      <c r="K766" s="91"/>
      <c r="L766" s="91"/>
      <c r="M766" s="91"/>
      <c r="N766" s="91"/>
      <c r="O766" s="91"/>
      <c r="P766" s="91" t="s">
        <v>87</v>
      </c>
      <c r="Q766" s="91"/>
      <c r="R766" s="91"/>
      <c r="S766" s="91"/>
      <c r="T766" s="92">
        <v>282053.57142857142</v>
      </c>
      <c r="U766" s="92"/>
      <c r="V766" s="92" t="s">
        <v>87</v>
      </c>
      <c r="W766" s="92">
        <v>406979.85714285716</v>
      </c>
      <c r="X766" s="92">
        <v>334794.71428571426</v>
      </c>
      <c r="Y766" s="92" t="s">
        <v>87</v>
      </c>
      <c r="Z766" s="90">
        <f t="shared" si="144"/>
        <v>3</v>
      </c>
      <c r="AA766" s="118">
        <v>1</v>
      </c>
      <c r="AB766" s="118">
        <v>0</v>
      </c>
      <c r="AC766" s="118">
        <v>0</v>
      </c>
      <c r="AD766" s="118">
        <v>0.5</v>
      </c>
      <c r="AE766" s="118">
        <v>0.33333333333333331</v>
      </c>
      <c r="AF766" s="118">
        <v>0</v>
      </c>
      <c r="AG766" s="90">
        <f t="shared" si="142"/>
        <v>3</v>
      </c>
      <c r="AH766" s="91">
        <f t="shared" si="143"/>
        <v>282053.57142857142</v>
      </c>
      <c r="AI766" s="91">
        <f t="shared" si="152"/>
        <v>1</v>
      </c>
      <c r="AJ766" s="91">
        <f t="shared" si="152"/>
        <v>0</v>
      </c>
      <c r="AK766" s="91" t="e">
        <f t="shared" si="152"/>
        <v>#VALUE!</v>
      </c>
      <c r="AL766" s="91">
        <f t="shared" si="152"/>
        <v>1.4429168724279837</v>
      </c>
      <c r="AM766" s="91">
        <f t="shared" si="152"/>
        <v>1.1869898069009179</v>
      </c>
      <c r="AN766" s="91" t="e">
        <f t="shared" si="152"/>
        <v>#VALUE!</v>
      </c>
      <c r="AO766" s="91">
        <f t="shared" si="145"/>
        <v>1023828.142857143</v>
      </c>
      <c r="AP766" s="91">
        <f t="shared" si="146"/>
        <v>0.27548917598754363</v>
      </c>
      <c r="AQ766" s="91">
        <f t="shared" si="147"/>
        <v>0</v>
      </c>
      <c r="AR766" s="91" t="e">
        <f t="shared" si="148"/>
        <v>#VALUE!</v>
      </c>
      <c r="AS766" s="91">
        <f t="shared" si="149"/>
        <v>0.39750798020370881</v>
      </c>
      <c r="AT766" s="91">
        <f t="shared" si="150"/>
        <v>0.32700284380874745</v>
      </c>
      <c r="AU766" s="91" t="e">
        <f t="shared" si="151"/>
        <v>#VALUE!</v>
      </c>
    </row>
    <row r="767" spans="1:47" x14ac:dyDescent="0.3">
      <c r="A767" s="90">
        <v>447</v>
      </c>
      <c r="B767" s="91" t="s">
        <v>4384</v>
      </c>
      <c r="C767" s="91"/>
      <c r="D767" s="91"/>
      <c r="E767" s="91">
        <v>8.4960000000000004</v>
      </c>
      <c r="F767" s="91"/>
      <c r="G767" s="91"/>
      <c r="H767" s="91"/>
      <c r="I767" s="91"/>
      <c r="J767" s="91"/>
      <c r="K767" s="91"/>
      <c r="L767" s="91"/>
      <c r="M767" s="91"/>
      <c r="N767" s="91"/>
      <c r="O767" s="91"/>
      <c r="P767" s="91" t="s">
        <v>87</v>
      </c>
      <c r="Q767" s="91">
        <v>2831670</v>
      </c>
      <c r="R767" s="91" t="s">
        <v>87</v>
      </c>
      <c r="S767" s="91"/>
      <c r="T767" s="92" t="s">
        <v>87</v>
      </c>
      <c r="U767" s="92" t="s">
        <v>87</v>
      </c>
      <c r="V767" s="92" t="s">
        <v>87</v>
      </c>
      <c r="W767" s="92">
        <v>288248</v>
      </c>
      <c r="X767" s="92" t="s">
        <v>87</v>
      </c>
      <c r="Y767" s="92" t="s">
        <v>87</v>
      </c>
      <c r="Z767" s="90">
        <f t="shared" si="144"/>
        <v>2</v>
      </c>
      <c r="AA767" s="118" t="e">
        <v>#DIV/0!</v>
      </c>
      <c r="AB767" s="118" t="e">
        <v>#DIV/0!</v>
      </c>
      <c r="AC767" s="118" t="e">
        <v>#DIV/0!</v>
      </c>
      <c r="AD767" s="118">
        <v>1</v>
      </c>
      <c r="AE767" s="118">
        <v>0</v>
      </c>
      <c r="AF767" s="118">
        <v>0</v>
      </c>
      <c r="AG767" s="90">
        <f t="shared" si="142"/>
        <v>1</v>
      </c>
      <c r="AH767" s="91">
        <f t="shared" si="143"/>
        <v>288248</v>
      </c>
      <c r="AI767" s="91" t="e">
        <f t="shared" si="152"/>
        <v>#VALUE!</v>
      </c>
      <c r="AJ767" s="91" t="e">
        <f t="shared" si="152"/>
        <v>#VALUE!</v>
      </c>
      <c r="AK767" s="91" t="e">
        <f t="shared" si="152"/>
        <v>#VALUE!</v>
      </c>
      <c r="AL767" s="91">
        <f t="shared" si="152"/>
        <v>1</v>
      </c>
      <c r="AM767" s="91" t="e">
        <f t="shared" si="152"/>
        <v>#VALUE!</v>
      </c>
      <c r="AN767" s="91" t="e">
        <f t="shared" si="152"/>
        <v>#VALUE!</v>
      </c>
      <c r="AO767" s="91">
        <f t="shared" si="145"/>
        <v>288248</v>
      </c>
      <c r="AP767" s="91" t="e">
        <f t="shared" si="146"/>
        <v>#VALUE!</v>
      </c>
      <c r="AQ767" s="91" t="e">
        <f t="shared" si="147"/>
        <v>#VALUE!</v>
      </c>
      <c r="AR767" s="91" t="e">
        <f t="shared" si="148"/>
        <v>#VALUE!</v>
      </c>
      <c r="AS767" s="91">
        <f t="shared" si="149"/>
        <v>1</v>
      </c>
      <c r="AT767" s="91" t="e">
        <f t="shared" si="150"/>
        <v>#VALUE!</v>
      </c>
      <c r="AU767" s="91" t="e">
        <f t="shared" si="151"/>
        <v>#VALUE!</v>
      </c>
    </row>
    <row r="768" spans="1:47" x14ac:dyDescent="0.3">
      <c r="A768" s="90">
        <v>448</v>
      </c>
      <c r="B768" s="91" t="s">
        <v>4385</v>
      </c>
      <c r="C768" s="91"/>
      <c r="D768" s="91"/>
      <c r="E768" s="91">
        <v>8.5109999999999992</v>
      </c>
      <c r="F768" s="91"/>
      <c r="G768" s="91"/>
      <c r="H768" s="91"/>
      <c r="I768" s="91"/>
      <c r="J768" s="91"/>
      <c r="K768" s="91"/>
      <c r="L768" s="91"/>
      <c r="M768" s="91"/>
      <c r="N768" s="91"/>
      <c r="O768" s="91"/>
      <c r="P768" s="91" t="s">
        <v>87</v>
      </c>
      <c r="Q768" s="91"/>
      <c r="R768" s="91"/>
      <c r="S768" s="91"/>
      <c r="T768" s="92">
        <v>317144.57142857142</v>
      </c>
      <c r="U768" s="92"/>
      <c r="V768" s="92"/>
      <c r="W768" s="92">
        <v>386399.71428571426</v>
      </c>
      <c r="X768" s="92">
        <v>266045.42857142858</v>
      </c>
      <c r="Y768" s="92"/>
      <c r="Z768" s="90">
        <f t="shared" si="144"/>
        <v>3</v>
      </c>
      <c r="AA768" s="118">
        <v>1</v>
      </c>
      <c r="AB768" s="118">
        <v>0</v>
      </c>
      <c r="AC768" s="118">
        <v>0</v>
      </c>
      <c r="AD768" s="118">
        <v>0.5</v>
      </c>
      <c r="AE768" s="118">
        <v>0.33333333333333331</v>
      </c>
      <c r="AF768" s="118">
        <v>0</v>
      </c>
      <c r="AG768" s="90">
        <f t="shared" ref="AG768:AG829" si="153">COUNTIF(AA768:AF768,"&gt;0")</f>
        <v>3</v>
      </c>
      <c r="AH768" s="91">
        <f t="shared" ref="AH768:AH829" si="154">MIN(T768:Y768)</f>
        <v>266045.42857142858</v>
      </c>
      <c r="AI768" s="91">
        <f t="shared" si="152"/>
        <v>1.1920692384437028</v>
      </c>
      <c r="AJ768" s="91">
        <f t="shared" si="152"/>
        <v>0</v>
      </c>
      <c r="AK768" s="91">
        <f t="shared" si="152"/>
        <v>0</v>
      </c>
      <c r="AL768" s="91">
        <f t="shared" si="152"/>
        <v>1.4523824609975309</v>
      </c>
      <c r="AM768" s="91">
        <f t="shared" si="152"/>
        <v>1</v>
      </c>
      <c r="AN768" s="91">
        <f t="shared" si="152"/>
        <v>0</v>
      </c>
      <c r="AO768" s="91">
        <f t="shared" si="145"/>
        <v>969589.71428571432</v>
      </c>
      <c r="AP768" s="91">
        <f t="shared" si="146"/>
        <v>0.32709151794396685</v>
      </c>
      <c r="AQ768" s="91">
        <f t="shared" si="147"/>
        <v>0</v>
      </c>
      <c r="AR768" s="91">
        <f t="shared" si="148"/>
        <v>0</v>
      </c>
      <c r="AS768" s="91">
        <f t="shared" si="149"/>
        <v>0.39851878438125815</v>
      </c>
      <c r="AT768" s="91">
        <f t="shared" si="150"/>
        <v>0.27438969767477495</v>
      </c>
      <c r="AU768" s="91">
        <f t="shared" si="151"/>
        <v>0</v>
      </c>
    </row>
    <row r="769" spans="1:47" x14ac:dyDescent="0.3">
      <c r="A769" s="90">
        <v>449</v>
      </c>
      <c r="B769" s="91" t="s">
        <v>4386</v>
      </c>
      <c r="C769" s="91"/>
      <c r="D769" s="91"/>
      <c r="E769" s="91">
        <v>8.5129999999999999</v>
      </c>
      <c r="F769" s="91"/>
      <c r="G769" s="91"/>
      <c r="H769" s="91"/>
      <c r="I769" s="91"/>
      <c r="J769" s="91"/>
      <c r="K769" s="91"/>
      <c r="L769" s="91"/>
      <c r="M769" s="91"/>
      <c r="N769" s="91"/>
      <c r="O769" s="91"/>
      <c r="P769" s="91" t="s">
        <v>87</v>
      </c>
      <c r="Q769" s="91" t="s">
        <v>87</v>
      </c>
      <c r="R769" s="91"/>
      <c r="S769" s="91"/>
      <c r="T769" s="92">
        <v>3276215</v>
      </c>
      <c r="U769" s="92"/>
      <c r="V769" s="92"/>
      <c r="W769" s="92">
        <v>2216237.8571428573</v>
      </c>
      <c r="X769" s="92" t="s">
        <v>87</v>
      </c>
      <c r="Y769" s="92"/>
      <c r="Z769" s="90">
        <f t="shared" ref="Z769:Z830" si="155">COUNTIF(Q769:Y769,"&gt;0")</f>
        <v>2</v>
      </c>
      <c r="AA769" s="118">
        <v>1</v>
      </c>
      <c r="AB769" s="118">
        <v>0</v>
      </c>
      <c r="AC769" s="118">
        <v>0</v>
      </c>
      <c r="AD769" s="118">
        <v>0.5</v>
      </c>
      <c r="AE769" s="118">
        <v>0</v>
      </c>
      <c r="AF769" s="118">
        <v>0</v>
      </c>
      <c r="AG769" s="90">
        <f t="shared" si="153"/>
        <v>2</v>
      </c>
      <c r="AH769" s="91">
        <f t="shared" si="154"/>
        <v>2216237.8571428573</v>
      </c>
      <c r="AI769" s="91">
        <f t="shared" si="152"/>
        <v>1.4782776990479038</v>
      </c>
      <c r="AJ769" s="91">
        <f t="shared" si="152"/>
        <v>0</v>
      </c>
      <c r="AK769" s="91">
        <f t="shared" si="152"/>
        <v>0</v>
      </c>
      <c r="AL769" s="91">
        <f t="shared" si="152"/>
        <v>1</v>
      </c>
      <c r="AM769" s="91" t="e">
        <f t="shared" si="152"/>
        <v>#VALUE!</v>
      </c>
      <c r="AN769" s="91">
        <f t="shared" si="152"/>
        <v>0</v>
      </c>
      <c r="AO769" s="91">
        <f t="shared" si="145"/>
        <v>5492452.8571428573</v>
      </c>
      <c r="AP769" s="91">
        <f t="shared" si="146"/>
        <v>0.59649396821664635</v>
      </c>
      <c r="AQ769" s="91">
        <f t="shared" si="147"/>
        <v>0</v>
      </c>
      <c r="AR769" s="91">
        <f t="shared" si="148"/>
        <v>0</v>
      </c>
      <c r="AS769" s="91">
        <f t="shared" si="149"/>
        <v>0.40350603178335365</v>
      </c>
      <c r="AT769" s="91" t="e">
        <f t="shared" si="150"/>
        <v>#VALUE!</v>
      </c>
      <c r="AU769" s="91">
        <f t="shared" si="151"/>
        <v>0</v>
      </c>
    </row>
    <row r="770" spans="1:47" x14ac:dyDescent="0.3">
      <c r="A770" s="90">
        <v>450</v>
      </c>
      <c r="B770" s="91" t="s">
        <v>4387</v>
      </c>
      <c r="C770" s="91"/>
      <c r="D770" s="91"/>
      <c r="E770" s="91">
        <v>8.516</v>
      </c>
      <c r="F770" s="91"/>
      <c r="G770" s="91"/>
      <c r="H770" s="91"/>
      <c r="I770" s="91"/>
      <c r="J770" s="91"/>
      <c r="K770" s="91"/>
      <c r="L770" s="91"/>
      <c r="M770" s="91"/>
      <c r="N770" s="91"/>
      <c r="O770" s="91"/>
      <c r="P770" s="91" t="s">
        <v>87</v>
      </c>
      <c r="Q770" s="91">
        <v>160274.28571428571</v>
      </c>
      <c r="R770" s="91" t="s">
        <v>87</v>
      </c>
      <c r="S770" s="91"/>
      <c r="T770" s="92">
        <v>3731.1428571428573</v>
      </c>
      <c r="U770" s="92">
        <v>978</v>
      </c>
      <c r="V770" s="92">
        <v>464.57142857142856</v>
      </c>
      <c r="W770" s="92">
        <v>75894.857142857145</v>
      </c>
      <c r="X770" s="92">
        <v>42124</v>
      </c>
      <c r="Y770" s="92" t="s">
        <v>87</v>
      </c>
      <c r="Z770" s="90">
        <f t="shared" si="155"/>
        <v>6</v>
      </c>
      <c r="AA770" s="118">
        <v>1</v>
      </c>
      <c r="AB770" s="118">
        <v>0.5</v>
      </c>
      <c r="AC770" s="118">
        <v>0.33333333333333331</v>
      </c>
      <c r="AD770" s="118">
        <v>0.25</v>
      </c>
      <c r="AE770" s="118">
        <v>0.2</v>
      </c>
      <c r="AF770" s="118">
        <v>0</v>
      </c>
      <c r="AG770" s="90">
        <f t="shared" si="153"/>
        <v>5</v>
      </c>
      <c r="AH770" s="91">
        <f t="shared" si="154"/>
        <v>464.57142857142856</v>
      </c>
      <c r="AI770" s="91">
        <f t="shared" si="152"/>
        <v>8.0313653136531364</v>
      </c>
      <c r="AJ770" s="91">
        <f t="shared" si="152"/>
        <v>2.1051660516605168</v>
      </c>
      <c r="AK770" s="91">
        <f t="shared" si="152"/>
        <v>1</v>
      </c>
      <c r="AL770" s="91">
        <f t="shared" si="152"/>
        <v>163.36531365313655</v>
      </c>
      <c r="AM770" s="91">
        <f t="shared" si="152"/>
        <v>90.672816728167291</v>
      </c>
      <c r="AN770" s="91" t="e">
        <f t="shared" si="152"/>
        <v>#VALUE!</v>
      </c>
      <c r="AO770" s="91">
        <f t="shared" si="145"/>
        <v>123192.57142857143</v>
      </c>
      <c r="AP770" s="91">
        <f t="shared" si="146"/>
        <v>3.0287076679020534E-2</v>
      </c>
      <c r="AQ770" s="91">
        <f t="shared" si="147"/>
        <v>7.9387903723322824E-3</v>
      </c>
      <c r="AR770" s="91">
        <f t="shared" si="148"/>
        <v>3.771099370555738E-3</v>
      </c>
      <c r="AS770" s="91">
        <f t="shared" si="149"/>
        <v>0.61606683148798391</v>
      </c>
      <c r="AT770" s="91">
        <f t="shared" si="150"/>
        <v>0.34193620209010744</v>
      </c>
      <c r="AU770" s="91" t="e">
        <f t="shared" si="151"/>
        <v>#VALUE!</v>
      </c>
    </row>
    <row r="771" spans="1:47" x14ac:dyDescent="0.3">
      <c r="A771" s="90">
        <v>451</v>
      </c>
      <c r="B771" s="91" t="s">
        <v>4388</v>
      </c>
      <c r="C771" s="91"/>
      <c r="D771" s="91"/>
      <c r="E771" s="91">
        <v>8.5169999999999995</v>
      </c>
      <c r="F771" s="91"/>
      <c r="G771" s="91"/>
      <c r="H771" s="91"/>
      <c r="I771" s="91"/>
      <c r="J771" s="91"/>
      <c r="K771" s="91"/>
      <c r="L771" s="91"/>
      <c r="M771" s="91"/>
      <c r="N771" s="91"/>
      <c r="O771" s="91"/>
      <c r="P771" s="91" t="s">
        <v>87</v>
      </c>
      <c r="Q771" s="91"/>
      <c r="R771" s="91"/>
      <c r="S771" s="91"/>
      <c r="T771" s="92" t="s">
        <v>87</v>
      </c>
      <c r="U771" s="92"/>
      <c r="V771" s="92"/>
      <c r="W771" s="92">
        <v>2366271.2857142859</v>
      </c>
      <c r="X771" s="92" t="s">
        <v>87</v>
      </c>
      <c r="Y771" s="92"/>
      <c r="Z771" s="90">
        <f t="shared" si="155"/>
        <v>1</v>
      </c>
      <c r="AA771" s="118" t="e">
        <v>#DIV/0!</v>
      </c>
      <c r="AB771" s="118" t="e">
        <v>#DIV/0!</v>
      </c>
      <c r="AC771" s="118" t="e">
        <v>#DIV/0!</v>
      </c>
      <c r="AD771" s="118">
        <v>1</v>
      </c>
      <c r="AE771" s="118">
        <v>0</v>
      </c>
      <c r="AF771" s="118">
        <v>0</v>
      </c>
      <c r="AG771" s="90">
        <f t="shared" si="153"/>
        <v>1</v>
      </c>
      <c r="AH771" s="91">
        <f t="shared" si="154"/>
        <v>2366271.2857142859</v>
      </c>
      <c r="AI771" s="91" t="e">
        <f t="shared" si="152"/>
        <v>#VALUE!</v>
      </c>
      <c r="AJ771" s="91">
        <f t="shared" si="152"/>
        <v>0</v>
      </c>
      <c r="AK771" s="91">
        <f t="shared" si="152"/>
        <v>0</v>
      </c>
      <c r="AL771" s="91">
        <f t="shared" si="152"/>
        <v>1</v>
      </c>
      <c r="AM771" s="91" t="e">
        <f t="shared" si="152"/>
        <v>#VALUE!</v>
      </c>
      <c r="AN771" s="91">
        <f t="shared" si="152"/>
        <v>0</v>
      </c>
      <c r="AO771" s="91">
        <f t="shared" si="145"/>
        <v>2366271.2857142859</v>
      </c>
      <c r="AP771" s="91" t="e">
        <f t="shared" si="146"/>
        <v>#VALUE!</v>
      </c>
      <c r="AQ771" s="91">
        <f t="shared" si="147"/>
        <v>0</v>
      </c>
      <c r="AR771" s="91">
        <f t="shared" si="148"/>
        <v>0</v>
      </c>
      <c r="AS771" s="91">
        <f t="shared" si="149"/>
        <v>1</v>
      </c>
      <c r="AT771" s="91" t="e">
        <f t="shared" si="150"/>
        <v>#VALUE!</v>
      </c>
      <c r="AU771" s="91">
        <f t="shared" si="151"/>
        <v>0</v>
      </c>
    </row>
    <row r="772" spans="1:47" x14ac:dyDescent="0.3">
      <c r="A772" s="90">
        <v>452</v>
      </c>
      <c r="B772" s="91" t="s">
        <v>4389</v>
      </c>
      <c r="C772" s="91"/>
      <c r="D772" s="91"/>
      <c r="E772" s="91">
        <v>8.5180000000000007</v>
      </c>
      <c r="F772" s="91"/>
      <c r="G772" s="91"/>
      <c r="H772" s="91"/>
      <c r="I772" s="91"/>
      <c r="J772" s="91"/>
      <c r="K772" s="91"/>
      <c r="L772" s="91"/>
      <c r="M772" s="91"/>
      <c r="N772" s="91"/>
      <c r="O772" s="91"/>
      <c r="P772" s="91" t="s">
        <v>87</v>
      </c>
      <c r="Q772" s="91" t="s">
        <v>87</v>
      </c>
      <c r="R772" s="91"/>
      <c r="S772" s="91"/>
      <c r="T772" s="92">
        <v>110950.07142857143</v>
      </c>
      <c r="U772" s="92"/>
      <c r="V772" s="92"/>
      <c r="W772" s="92">
        <v>63497.21428571429</v>
      </c>
      <c r="X772" s="92">
        <v>81076.642857142855</v>
      </c>
      <c r="Y772" s="92"/>
      <c r="Z772" s="90">
        <f t="shared" si="155"/>
        <v>3</v>
      </c>
      <c r="AA772" s="118">
        <v>1</v>
      </c>
      <c r="AB772" s="118">
        <v>0</v>
      </c>
      <c r="AC772" s="118">
        <v>0</v>
      </c>
      <c r="AD772" s="118">
        <v>0.5</v>
      </c>
      <c r="AE772" s="118">
        <v>0.33333333333333331</v>
      </c>
      <c r="AF772" s="118">
        <v>0</v>
      </c>
      <c r="AG772" s="90">
        <f t="shared" si="153"/>
        <v>3</v>
      </c>
      <c r="AH772" s="91">
        <f t="shared" si="154"/>
        <v>63497.21428571429</v>
      </c>
      <c r="AI772" s="91">
        <f t="shared" si="152"/>
        <v>1.7473218735130112</v>
      </c>
      <c r="AJ772" s="91">
        <f t="shared" si="152"/>
        <v>0</v>
      </c>
      <c r="AK772" s="91">
        <f t="shared" si="152"/>
        <v>0</v>
      </c>
      <c r="AL772" s="91">
        <f t="shared" si="152"/>
        <v>1</v>
      </c>
      <c r="AM772" s="91">
        <f t="shared" si="152"/>
        <v>1.2768535402565466</v>
      </c>
      <c r="AN772" s="91">
        <f t="shared" si="152"/>
        <v>0</v>
      </c>
      <c r="AO772" s="91">
        <f t="shared" si="145"/>
        <v>255523.92857142858</v>
      </c>
      <c r="AP772" s="91">
        <f t="shared" si="146"/>
        <v>0.43420618980330333</v>
      </c>
      <c r="AQ772" s="91">
        <f t="shared" si="147"/>
        <v>0</v>
      </c>
      <c r="AR772" s="91">
        <f t="shared" si="148"/>
        <v>0</v>
      </c>
      <c r="AS772" s="91">
        <f t="shared" si="149"/>
        <v>0.24849811381936554</v>
      </c>
      <c r="AT772" s="91">
        <f t="shared" si="150"/>
        <v>0.31729569637733113</v>
      </c>
      <c r="AU772" s="91">
        <f t="shared" si="151"/>
        <v>0</v>
      </c>
    </row>
    <row r="773" spans="1:47" x14ac:dyDescent="0.3">
      <c r="A773" s="90">
        <v>453</v>
      </c>
      <c r="B773" s="91" t="s">
        <v>4390</v>
      </c>
      <c r="C773" s="91"/>
      <c r="D773" s="91"/>
      <c r="E773" s="91">
        <v>8.52</v>
      </c>
      <c r="F773" s="91"/>
      <c r="G773" s="91"/>
      <c r="H773" s="91"/>
      <c r="I773" s="91"/>
      <c r="J773" s="91"/>
      <c r="K773" s="91"/>
      <c r="L773" s="91"/>
      <c r="M773" s="91"/>
      <c r="N773" s="91"/>
      <c r="O773" s="91"/>
      <c r="P773" s="91" t="s">
        <v>87</v>
      </c>
      <c r="Q773" s="91">
        <v>4977737.2142857146</v>
      </c>
      <c r="R773" s="91"/>
      <c r="S773" s="91"/>
      <c r="T773" s="92">
        <v>112020863.78571428</v>
      </c>
      <c r="U773" s="92"/>
      <c r="V773" s="92"/>
      <c r="W773" s="92">
        <v>44120020.071428575</v>
      </c>
      <c r="X773" s="92">
        <v>27496611.785714284</v>
      </c>
      <c r="Y773" s="92"/>
      <c r="Z773" s="90">
        <f t="shared" si="155"/>
        <v>4</v>
      </c>
      <c r="AA773" s="118">
        <v>1</v>
      </c>
      <c r="AB773" s="118">
        <v>0</v>
      </c>
      <c r="AC773" s="118">
        <v>0</v>
      </c>
      <c r="AD773" s="118">
        <v>0.5</v>
      </c>
      <c r="AE773" s="118">
        <v>0.33333333333333331</v>
      </c>
      <c r="AF773" s="118">
        <v>0</v>
      </c>
      <c r="AG773" s="90">
        <f t="shared" si="153"/>
        <v>3</v>
      </c>
      <c r="AH773" s="91">
        <f t="shared" si="154"/>
        <v>27496611.785714284</v>
      </c>
      <c r="AI773" s="91">
        <f t="shared" si="152"/>
        <v>4.0739879028991535</v>
      </c>
      <c r="AJ773" s="91">
        <f t="shared" si="152"/>
        <v>0</v>
      </c>
      <c r="AK773" s="91">
        <f t="shared" si="152"/>
        <v>0</v>
      </c>
      <c r="AL773" s="91">
        <f t="shared" si="152"/>
        <v>1.604562060782736</v>
      </c>
      <c r="AM773" s="91">
        <f t="shared" si="152"/>
        <v>1</v>
      </c>
      <c r="AN773" s="91">
        <f t="shared" si="152"/>
        <v>0</v>
      </c>
      <c r="AO773" s="91">
        <f t="shared" si="145"/>
        <v>183637495.64285713</v>
      </c>
      <c r="AP773" s="91">
        <f t="shared" si="146"/>
        <v>0.61001084442784659</v>
      </c>
      <c r="AQ773" s="91">
        <f t="shared" si="147"/>
        <v>0</v>
      </c>
      <c r="AR773" s="91">
        <f t="shared" si="148"/>
        <v>0</v>
      </c>
      <c r="AS773" s="91">
        <f t="shared" si="149"/>
        <v>0.24025605400998448</v>
      </c>
      <c r="AT773" s="91">
        <f t="shared" si="150"/>
        <v>0.14973310156216893</v>
      </c>
      <c r="AU773" s="91">
        <f t="shared" si="151"/>
        <v>0</v>
      </c>
    </row>
    <row r="774" spans="1:47" x14ac:dyDescent="0.3">
      <c r="A774" s="90">
        <v>454</v>
      </c>
      <c r="B774" s="91" t="s">
        <v>4391</v>
      </c>
      <c r="C774" s="91"/>
      <c r="D774" s="91"/>
      <c r="E774" s="91">
        <v>8.5239999999999991</v>
      </c>
      <c r="F774" s="91"/>
      <c r="G774" s="91"/>
      <c r="H774" s="91"/>
      <c r="I774" s="91"/>
      <c r="J774" s="91"/>
      <c r="K774" s="91"/>
      <c r="L774" s="91"/>
      <c r="M774" s="91"/>
      <c r="N774" s="91"/>
      <c r="O774" s="91"/>
      <c r="P774" s="91" t="s">
        <v>87</v>
      </c>
      <c r="Q774" s="91"/>
      <c r="R774" s="91"/>
      <c r="S774" s="91"/>
      <c r="T774" s="92">
        <v>1332169.642857143</v>
      </c>
      <c r="U774" s="92"/>
      <c r="V774" s="92"/>
      <c r="W774" s="92">
        <v>831508.5</v>
      </c>
      <c r="X774" s="92">
        <v>700238.21428571432</v>
      </c>
      <c r="Y774" s="92"/>
      <c r="Z774" s="90">
        <f t="shared" si="155"/>
        <v>3</v>
      </c>
      <c r="AA774" s="118">
        <v>1</v>
      </c>
      <c r="AB774" s="118">
        <v>0</v>
      </c>
      <c r="AC774" s="118">
        <v>0</v>
      </c>
      <c r="AD774" s="118">
        <v>0.5</v>
      </c>
      <c r="AE774" s="118">
        <v>0.33333333333333331</v>
      </c>
      <c r="AF774" s="118">
        <v>0</v>
      </c>
      <c r="AG774" s="90">
        <f t="shared" si="153"/>
        <v>3</v>
      </c>
      <c r="AH774" s="91">
        <f t="shared" si="154"/>
        <v>700238.21428571432</v>
      </c>
      <c r="AI774" s="91">
        <f t="shared" si="152"/>
        <v>1.9024520737075701</v>
      </c>
      <c r="AJ774" s="91">
        <f t="shared" si="152"/>
        <v>0</v>
      </c>
      <c r="AK774" s="91">
        <f t="shared" si="152"/>
        <v>0</v>
      </c>
      <c r="AL774" s="91">
        <f t="shared" si="152"/>
        <v>1.1874651840419612</v>
      </c>
      <c r="AM774" s="91">
        <f t="shared" si="152"/>
        <v>1</v>
      </c>
      <c r="AN774" s="91">
        <f t="shared" si="152"/>
        <v>0</v>
      </c>
      <c r="AO774" s="91">
        <f t="shared" si="145"/>
        <v>2863916.3571428573</v>
      </c>
      <c r="AP774" s="91">
        <f t="shared" si="146"/>
        <v>0.465156616580158</v>
      </c>
      <c r="AQ774" s="91">
        <f t="shared" si="147"/>
        <v>0</v>
      </c>
      <c r="AR774" s="91">
        <f t="shared" si="148"/>
        <v>0</v>
      </c>
      <c r="AS774" s="91">
        <f t="shared" si="149"/>
        <v>0.29033965951070645</v>
      </c>
      <c r="AT774" s="91">
        <f t="shared" si="150"/>
        <v>0.24450372390913552</v>
      </c>
      <c r="AU774" s="91">
        <f t="shared" si="151"/>
        <v>0</v>
      </c>
    </row>
    <row r="775" spans="1:47" x14ac:dyDescent="0.3">
      <c r="A775" s="90">
        <v>455</v>
      </c>
      <c r="B775" s="91" t="s">
        <v>4392</v>
      </c>
      <c r="C775" s="91"/>
      <c r="D775" s="91"/>
      <c r="E775" s="91">
        <v>8.5259999999999998</v>
      </c>
      <c r="F775" s="91"/>
      <c r="G775" s="91"/>
      <c r="H775" s="91"/>
      <c r="I775" s="91"/>
      <c r="J775" s="91"/>
      <c r="K775" s="91"/>
      <c r="L775" s="91"/>
      <c r="M775" s="91"/>
      <c r="N775" s="91"/>
      <c r="O775" s="91"/>
      <c r="P775" s="91" t="s">
        <v>87</v>
      </c>
      <c r="Q775" s="91" t="s">
        <v>87</v>
      </c>
      <c r="R775" s="91"/>
      <c r="S775" s="91"/>
      <c r="T775" s="92">
        <v>1946976.142857143</v>
      </c>
      <c r="U775" s="92"/>
      <c r="V775" s="92"/>
      <c r="W775" s="92">
        <v>2711035.2857142859</v>
      </c>
      <c r="X775" s="92">
        <v>2461320.1428571427</v>
      </c>
      <c r="Y775" s="92"/>
      <c r="Z775" s="90">
        <f t="shared" si="155"/>
        <v>3</v>
      </c>
      <c r="AA775" s="118">
        <v>1</v>
      </c>
      <c r="AB775" s="118">
        <v>0</v>
      </c>
      <c r="AC775" s="118">
        <v>0</v>
      </c>
      <c r="AD775" s="118">
        <v>0.5</v>
      </c>
      <c r="AE775" s="118">
        <v>0.33333333333333331</v>
      </c>
      <c r="AF775" s="118">
        <v>0</v>
      </c>
      <c r="AG775" s="90">
        <f t="shared" si="153"/>
        <v>3</v>
      </c>
      <c r="AH775" s="91">
        <f t="shared" si="154"/>
        <v>1946976.142857143</v>
      </c>
      <c r="AI775" s="91">
        <f t="shared" si="152"/>
        <v>1</v>
      </c>
      <c r="AJ775" s="91">
        <f t="shared" si="152"/>
        <v>0</v>
      </c>
      <c r="AK775" s="91">
        <f t="shared" si="152"/>
        <v>0</v>
      </c>
      <c r="AL775" s="91">
        <f t="shared" si="152"/>
        <v>1.3924337468952772</v>
      </c>
      <c r="AM775" s="91">
        <f t="shared" si="152"/>
        <v>1.2641758102106027</v>
      </c>
      <c r="AN775" s="91">
        <f t="shared" si="152"/>
        <v>0</v>
      </c>
      <c r="AO775" s="91">
        <f t="shared" si="145"/>
        <v>7119331.5714285718</v>
      </c>
      <c r="AP775" s="91">
        <f t="shared" si="146"/>
        <v>0.27347737962799518</v>
      </c>
      <c r="AQ775" s="91">
        <f t="shared" si="147"/>
        <v>0</v>
      </c>
      <c r="AR775" s="91">
        <f t="shared" si="148"/>
        <v>0</v>
      </c>
      <c r="AS775" s="91">
        <f t="shared" si="149"/>
        <v>0.38079913240651142</v>
      </c>
      <c r="AT775" s="91">
        <f t="shared" si="150"/>
        <v>0.34572348796549335</v>
      </c>
      <c r="AU775" s="91">
        <f t="shared" si="151"/>
        <v>0</v>
      </c>
    </row>
    <row r="776" spans="1:47" x14ac:dyDescent="0.3">
      <c r="A776" s="90">
        <v>456</v>
      </c>
      <c r="B776" s="91" t="s">
        <v>4393</v>
      </c>
      <c r="C776" s="91"/>
      <c r="D776" s="91"/>
      <c r="E776" s="91">
        <v>8.5289999999999999</v>
      </c>
      <c r="F776" s="91"/>
      <c r="G776" s="91"/>
      <c r="H776" s="91"/>
      <c r="I776" s="91"/>
      <c r="J776" s="91"/>
      <c r="K776" s="91"/>
      <c r="L776" s="91"/>
      <c r="M776" s="91"/>
      <c r="N776" s="91"/>
      <c r="O776" s="91"/>
      <c r="P776" s="91" t="s">
        <v>87</v>
      </c>
      <c r="Q776" s="91" t="s">
        <v>87</v>
      </c>
      <c r="R776" s="91"/>
      <c r="S776" s="91"/>
      <c r="T776" s="92">
        <v>1499373.4285714286</v>
      </c>
      <c r="U776" s="92"/>
      <c r="V776" s="92"/>
      <c r="W776" s="92">
        <v>2362232.2857142859</v>
      </c>
      <c r="X776" s="92">
        <v>2092277.7142857141</v>
      </c>
      <c r="Y776" s="92"/>
      <c r="Z776" s="90">
        <f t="shared" si="155"/>
        <v>3</v>
      </c>
      <c r="AA776" s="118">
        <v>1</v>
      </c>
      <c r="AB776" s="118">
        <v>0</v>
      </c>
      <c r="AC776" s="118">
        <v>0</v>
      </c>
      <c r="AD776" s="118">
        <v>0.5</v>
      </c>
      <c r="AE776" s="118">
        <v>0.33333333333333331</v>
      </c>
      <c r="AF776" s="118">
        <v>0</v>
      </c>
      <c r="AG776" s="90">
        <f t="shared" si="153"/>
        <v>3</v>
      </c>
      <c r="AH776" s="91">
        <f t="shared" si="154"/>
        <v>1499373.4285714286</v>
      </c>
      <c r="AI776" s="91">
        <f t="shared" si="152"/>
        <v>1</v>
      </c>
      <c r="AJ776" s="91">
        <f t="shared" si="152"/>
        <v>0</v>
      </c>
      <c r="AK776" s="91">
        <f t="shared" si="152"/>
        <v>0</v>
      </c>
      <c r="AL776" s="91">
        <f t="shared" si="152"/>
        <v>1.5754796241553854</v>
      </c>
      <c r="AM776" s="91">
        <f t="shared" si="152"/>
        <v>1.3954347025338392</v>
      </c>
      <c r="AN776" s="91">
        <f t="shared" si="152"/>
        <v>0</v>
      </c>
      <c r="AO776" s="91">
        <f t="shared" si="145"/>
        <v>5953883.4285714291</v>
      </c>
      <c r="AP776" s="91">
        <f t="shared" si="146"/>
        <v>0.25183116978344794</v>
      </c>
      <c r="AQ776" s="91">
        <f t="shared" si="147"/>
        <v>0</v>
      </c>
      <c r="AR776" s="91">
        <f t="shared" si="148"/>
        <v>0</v>
      </c>
      <c r="AS776" s="91">
        <f t="shared" si="149"/>
        <v>0.3967548767210376</v>
      </c>
      <c r="AT776" s="91">
        <f t="shared" si="150"/>
        <v>0.35141395349551441</v>
      </c>
      <c r="AU776" s="91">
        <f t="shared" si="151"/>
        <v>0</v>
      </c>
    </row>
    <row r="777" spans="1:47" x14ac:dyDescent="0.3">
      <c r="A777" s="90">
        <v>457</v>
      </c>
      <c r="B777" s="91" t="s">
        <v>4394</v>
      </c>
      <c r="C777" s="91"/>
      <c r="D777" s="91"/>
      <c r="E777" s="91">
        <v>8.5329999999999995</v>
      </c>
      <c r="F777" s="91"/>
      <c r="G777" s="91"/>
      <c r="H777" s="91"/>
      <c r="I777" s="91"/>
      <c r="J777" s="91"/>
      <c r="K777" s="91"/>
      <c r="L777" s="91"/>
      <c r="M777" s="91"/>
      <c r="N777" s="91"/>
      <c r="O777" s="91"/>
      <c r="P777" s="91" t="s">
        <v>87</v>
      </c>
      <c r="Q777" s="91" t="s">
        <v>87</v>
      </c>
      <c r="R777" s="91" t="s">
        <v>87</v>
      </c>
      <c r="S777" s="91"/>
      <c r="T777" s="92" t="s">
        <v>87</v>
      </c>
      <c r="U777" s="92"/>
      <c r="V777" s="92"/>
      <c r="W777" s="92">
        <v>292687.35714285716</v>
      </c>
      <c r="X777" s="92">
        <v>97982.5</v>
      </c>
      <c r="Y777" s="92" t="s">
        <v>87</v>
      </c>
      <c r="Z777" s="90">
        <f t="shared" si="155"/>
        <v>2</v>
      </c>
      <c r="AA777" s="118" t="e">
        <v>#DIV/0!</v>
      </c>
      <c r="AB777" s="118" t="e">
        <v>#DIV/0!</v>
      </c>
      <c r="AC777" s="118" t="e">
        <v>#DIV/0!</v>
      </c>
      <c r="AD777" s="118">
        <v>1</v>
      </c>
      <c r="AE777" s="118">
        <v>0.5</v>
      </c>
      <c r="AF777" s="118">
        <v>0</v>
      </c>
      <c r="AG777" s="90">
        <f t="shared" si="153"/>
        <v>2</v>
      </c>
      <c r="AH777" s="91">
        <f t="shared" si="154"/>
        <v>97982.5</v>
      </c>
      <c r="AI777" s="91" t="e">
        <f t="shared" si="152"/>
        <v>#VALUE!</v>
      </c>
      <c r="AJ777" s="91">
        <f t="shared" si="152"/>
        <v>0</v>
      </c>
      <c r="AK777" s="91">
        <f t="shared" si="152"/>
        <v>0</v>
      </c>
      <c r="AL777" s="91">
        <f t="shared" si="152"/>
        <v>2.9871391028281291</v>
      </c>
      <c r="AM777" s="91">
        <f t="shared" si="152"/>
        <v>1</v>
      </c>
      <c r="AN777" s="91" t="e">
        <f t="shared" si="152"/>
        <v>#VALUE!</v>
      </c>
      <c r="AO777" s="91">
        <f t="shared" si="145"/>
        <v>390669.85714285716</v>
      </c>
      <c r="AP777" s="91" t="e">
        <f t="shared" si="146"/>
        <v>#VALUE!</v>
      </c>
      <c r="AQ777" s="91">
        <f t="shared" si="147"/>
        <v>0</v>
      </c>
      <c r="AR777" s="91">
        <f t="shared" si="148"/>
        <v>0</v>
      </c>
      <c r="AS777" s="91">
        <f t="shared" si="149"/>
        <v>0.74919360117366185</v>
      </c>
      <c r="AT777" s="91">
        <f t="shared" si="150"/>
        <v>0.25080639882633821</v>
      </c>
      <c r="AU777" s="91" t="e">
        <f t="shared" si="151"/>
        <v>#VALUE!</v>
      </c>
    </row>
    <row r="778" spans="1:47" x14ac:dyDescent="0.3">
      <c r="A778" s="90">
        <v>458</v>
      </c>
      <c r="B778" s="91" t="s">
        <v>4395</v>
      </c>
      <c r="C778" s="91"/>
      <c r="D778" s="91"/>
      <c r="E778" s="91">
        <v>8.5359999999999996</v>
      </c>
      <c r="F778" s="91"/>
      <c r="G778" s="91"/>
      <c r="H778" s="91"/>
      <c r="I778" s="91"/>
      <c r="J778" s="91"/>
      <c r="K778" s="91"/>
      <c r="L778" s="91"/>
      <c r="M778" s="91"/>
      <c r="N778" s="91"/>
      <c r="O778" s="91"/>
      <c r="P778" s="91" t="s">
        <v>87</v>
      </c>
      <c r="Q778" s="91"/>
      <c r="R778" s="91"/>
      <c r="S778" s="91"/>
      <c r="T778" s="92">
        <v>142988.07142857142</v>
      </c>
      <c r="U778" s="92"/>
      <c r="V778" s="92"/>
      <c r="W778" s="92">
        <v>128041.5</v>
      </c>
      <c r="X778" s="92">
        <v>83562.642857142855</v>
      </c>
      <c r="Y778" s="92"/>
      <c r="Z778" s="90">
        <f t="shared" si="155"/>
        <v>3</v>
      </c>
      <c r="AA778" s="118">
        <v>1</v>
      </c>
      <c r="AB778" s="118">
        <v>0</v>
      </c>
      <c r="AC778" s="118">
        <v>0</v>
      </c>
      <c r="AD778" s="118">
        <v>0.5</v>
      </c>
      <c r="AE778" s="118">
        <v>0.33333333333333331</v>
      </c>
      <c r="AF778" s="118">
        <v>0</v>
      </c>
      <c r="AG778" s="90">
        <f t="shared" si="153"/>
        <v>3</v>
      </c>
      <c r="AH778" s="91">
        <f t="shared" si="154"/>
        <v>83562.642857142855</v>
      </c>
      <c r="AI778" s="91">
        <f t="shared" si="152"/>
        <v>1.7111482660142903</v>
      </c>
      <c r="AJ778" s="91">
        <f t="shared" si="152"/>
        <v>0</v>
      </c>
      <c r="AK778" s="91">
        <f t="shared" si="152"/>
        <v>0</v>
      </c>
      <c r="AL778" s="91">
        <f t="shared" si="152"/>
        <v>1.5322815988347493</v>
      </c>
      <c r="AM778" s="91">
        <f t="shared" si="152"/>
        <v>1</v>
      </c>
      <c r="AN778" s="91">
        <f t="shared" si="152"/>
        <v>0</v>
      </c>
      <c r="AO778" s="91">
        <f t="shared" si="145"/>
        <v>354592.21428571426</v>
      </c>
      <c r="AP778" s="91">
        <f t="shared" si="146"/>
        <v>0.40324650589580668</v>
      </c>
      <c r="AQ778" s="91">
        <f t="shared" si="147"/>
        <v>0</v>
      </c>
      <c r="AR778" s="91">
        <f t="shared" si="148"/>
        <v>0</v>
      </c>
      <c r="AS778" s="91">
        <f t="shared" si="149"/>
        <v>0.36109506876208508</v>
      </c>
      <c r="AT778" s="91">
        <f t="shared" si="150"/>
        <v>0.23565842534210829</v>
      </c>
      <c r="AU778" s="91">
        <f t="shared" si="151"/>
        <v>0</v>
      </c>
    </row>
    <row r="779" spans="1:47" x14ac:dyDescent="0.3">
      <c r="A779" s="90">
        <v>459</v>
      </c>
      <c r="B779" s="91" t="s">
        <v>4396</v>
      </c>
      <c r="C779" s="91"/>
      <c r="D779" s="91"/>
      <c r="E779" s="91">
        <v>8.5359999999999996</v>
      </c>
      <c r="F779" s="91"/>
      <c r="G779" s="91"/>
      <c r="H779" s="91"/>
      <c r="I779" s="91"/>
      <c r="J779" s="91"/>
      <c r="K779" s="91"/>
      <c r="L779" s="91"/>
      <c r="M779" s="91"/>
      <c r="N779" s="91"/>
      <c r="O779" s="91"/>
      <c r="P779" s="91" t="s">
        <v>87</v>
      </c>
      <c r="Q779" s="91" t="s">
        <v>87</v>
      </c>
      <c r="R779" s="91"/>
      <c r="S779" s="91"/>
      <c r="T779" s="92">
        <v>363382.42857142858</v>
      </c>
      <c r="U779" s="92"/>
      <c r="V779" s="92"/>
      <c r="W779" s="92" t="s">
        <v>87</v>
      </c>
      <c r="X779" s="92">
        <v>1113997</v>
      </c>
      <c r="Y779" s="92"/>
      <c r="Z779" s="90">
        <f t="shared" si="155"/>
        <v>2</v>
      </c>
      <c r="AA779" s="118">
        <v>1</v>
      </c>
      <c r="AB779" s="118">
        <v>0</v>
      </c>
      <c r="AC779" s="118">
        <v>0</v>
      </c>
      <c r="AD779" s="118">
        <v>0</v>
      </c>
      <c r="AE779" s="118">
        <v>0.5</v>
      </c>
      <c r="AF779" s="118">
        <v>0</v>
      </c>
      <c r="AG779" s="90">
        <f t="shared" si="153"/>
        <v>2</v>
      </c>
      <c r="AH779" s="91">
        <f t="shared" si="154"/>
        <v>363382.42857142858</v>
      </c>
      <c r="AI779" s="91">
        <f t="shared" si="152"/>
        <v>1</v>
      </c>
      <c r="AJ779" s="91">
        <f t="shared" si="152"/>
        <v>0</v>
      </c>
      <c r="AK779" s="91">
        <f t="shared" si="152"/>
        <v>0</v>
      </c>
      <c r="AL779" s="91" t="e">
        <f t="shared" si="152"/>
        <v>#VALUE!</v>
      </c>
      <c r="AM779" s="91">
        <f t="shared" si="152"/>
        <v>3.0656325468996259</v>
      </c>
      <c r="AN779" s="91">
        <f t="shared" si="152"/>
        <v>0</v>
      </c>
      <c r="AO779" s="91">
        <f t="shared" si="145"/>
        <v>1477379.4285714286</v>
      </c>
      <c r="AP779" s="91">
        <f t="shared" si="146"/>
        <v>0.2459641860065738</v>
      </c>
      <c r="AQ779" s="91">
        <f t="shared" si="147"/>
        <v>0</v>
      </c>
      <c r="AR779" s="91">
        <f t="shared" si="148"/>
        <v>0</v>
      </c>
      <c r="AS779" s="91" t="e">
        <f t="shared" si="149"/>
        <v>#VALUE!</v>
      </c>
      <c r="AT779" s="91">
        <f t="shared" si="150"/>
        <v>0.75403581399342612</v>
      </c>
      <c r="AU779" s="91">
        <f t="shared" si="151"/>
        <v>0</v>
      </c>
    </row>
    <row r="780" spans="1:47" x14ac:dyDescent="0.3">
      <c r="A780" s="90">
        <v>460</v>
      </c>
      <c r="B780" s="91" t="s">
        <v>4397</v>
      </c>
      <c r="C780" s="91"/>
      <c r="D780" s="91"/>
      <c r="E780" s="91">
        <v>8.5410000000000004</v>
      </c>
      <c r="F780" s="91"/>
      <c r="G780" s="91"/>
      <c r="H780" s="91"/>
      <c r="I780" s="91"/>
      <c r="J780" s="91"/>
      <c r="K780" s="91"/>
      <c r="L780" s="91"/>
      <c r="M780" s="91"/>
      <c r="N780" s="91"/>
      <c r="O780" s="91"/>
      <c r="P780" s="91" t="s">
        <v>87</v>
      </c>
      <c r="Q780" s="91"/>
      <c r="R780" s="91"/>
      <c r="S780" s="91"/>
      <c r="T780" s="92">
        <v>561359.28571428568</v>
      </c>
      <c r="U780" s="92"/>
      <c r="V780" s="92"/>
      <c r="W780" s="92">
        <v>618140.71428571432</v>
      </c>
      <c r="X780" s="92">
        <v>579041.85714285716</v>
      </c>
      <c r="Y780" s="92"/>
      <c r="Z780" s="90">
        <f t="shared" si="155"/>
        <v>3</v>
      </c>
      <c r="AA780" s="118">
        <v>1</v>
      </c>
      <c r="AB780" s="118">
        <v>0</v>
      </c>
      <c r="AC780" s="118">
        <v>0</v>
      </c>
      <c r="AD780" s="118">
        <v>0.5</v>
      </c>
      <c r="AE780" s="118">
        <v>0.33333333333333331</v>
      </c>
      <c r="AF780" s="118">
        <v>0</v>
      </c>
      <c r="AG780" s="90">
        <f t="shared" si="153"/>
        <v>3</v>
      </c>
      <c r="AH780" s="91">
        <f t="shared" si="154"/>
        <v>561359.28571428568</v>
      </c>
      <c r="AI780" s="91">
        <f t="shared" si="152"/>
        <v>1</v>
      </c>
      <c r="AJ780" s="91">
        <f t="shared" si="152"/>
        <v>0</v>
      </c>
      <c r="AK780" s="91">
        <f t="shared" si="152"/>
        <v>0</v>
      </c>
      <c r="AL780" s="91">
        <f t="shared" si="152"/>
        <v>1.1011498874543042</v>
      </c>
      <c r="AM780" s="91">
        <f t="shared" si="152"/>
        <v>1.0314995616507381</v>
      </c>
      <c r="AN780" s="91">
        <f t="shared" si="152"/>
        <v>0</v>
      </c>
      <c r="AO780" s="91">
        <f t="shared" si="145"/>
        <v>1758541.8571428573</v>
      </c>
      <c r="AP780" s="91">
        <f t="shared" si="146"/>
        <v>0.31921860911877231</v>
      </c>
      <c r="AQ780" s="91">
        <f t="shared" si="147"/>
        <v>0</v>
      </c>
      <c r="AR780" s="91">
        <f t="shared" si="148"/>
        <v>0</v>
      </c>
      <c r="AS780" s="91">
        <f t="shared" si="149"/>
        <v>0.35150753550445568</v>
      </c>
      <c r="AT780" s="91">
        <f t="shared" si="150"/>
        <v>0.32927385537677195</v>
      </c>
      <c r="AU780" s="91">
        <f t="shared" si="151"/>
        <v>0</v>
      </c>
    </row>
    <row r="781" spans="1:47" x14ac:dyDescent="0.3">
      <c r="A781" s="90">
        <v>461</v>
      </c>
      <c r="B781" s="91" t="s">
        <v>4398</v>
      </c>
      <c r="C781" s="91"/>
      <c r="D781" s="91"/>
      <c r="E781" s="91">
        <v>8.5419999999999998</v>
      </c>
      <c r="F781" s="91"/>
      <c r="G781" s="91"/>
      <c r="H781" s="91"/>
      <c r="I781" s="91"/>
      <c r="J781" s="91"/>
      <c r="K781" s="91"/>
      <c r="L781" s="91"/>
      <c r="M781" s="91"/>
      <c r="N781" s="91"/>
      <c r="O781" s="91"/>
      <c r="P781" s="91" t="s">
        <v>87</v>
      </c>
      <c r="Q781" s="91">
        <v>367421.42857142858</v>
      </c>
      <c r="R781" s="91" t="s">
        <v>87</v>
      </c>
      <c r="S781" s="91"/>
      <c r="T781" s="92" t="s">
        <v>87</v>
      </c>
      <c r="U781" s="92" t="s">
        <v>87</v>
      </c>
      <c r="V781" s="92" t="s">
        <v>87</v>
      </c>
      <c r="W781" s="92">
        <v>124779.14285714286</v>
      </c>
      <c r="X781" s="92" t="s">
        <v>87</v>
      </c>
      <c r="Y781" s="92" t="s">
        <v>87</v>
      </c>
      <c r="Z781" s="90">
        <f t="shared" si="155"/>
        <v>2</v>
      </c>
      <c r="AA781" s="118" t="e">
        <v>#DIV/0!</v>
      </c>
      <c r="AB781" s="118" t="e">
        <v>#DIV/0!</v>
      </c>
      <c r="AC781" s="118" t="e">
        <v>#DIV/0!</v>
      </c>
      <c r="AD781" s="118">
        <v>1</v>
      </c>
      <c r="AE781" s="118">
        <v>0</v>
      </c>
      <c r="AF781" s="118">
        <v>0</v>
      </c>
      <c r="AG781" s="90">
        <f t="shared" si="153"/>
        <v>1</v>
      </c>
      <c r="AH781" s="91">
        <f t="shared" si="154"/>
        <v>124779.14285714286</v>
      </c>
      <c r="AI781" s="91" t="e">
        <f t="shared" si="152"/>
        <v>#VALUE!</v>
      </c>
      <c r="AJ781" s="91" t="e">
        <f t="shared" si="152"/>
        <v>#VALUE!</v>
      </c>
      <c r="AK781" s="91" t="e">
        <f t="shared" si="152"/>
        <v>#VALUE!</v>
      </c>
      <c r="AL781" s="91">
        <f t="shared" si="152"/>
        <v>1</v>
      </c>
      <c r="AM781" s="91" t="e">
        <f t="shared" si="152"/>
        <v>#VALUE!</v>
      </c>
      <c r="AN781" s="91" t="e">
        <f t="shared" si="152"/>
        <v>#VALUE!</v>
      </c>
      <c r="AO781" s="91">
        <f t="shared" si="145"/>
        <v>124779.14285714286</v>
      </c>
      <c r="AP781" s="91" t="e">
        <f t="shared" si="146"/>
        <v>#VALUE!</v>
      </c>
      <c r="AQ781" s="91" t="e">
        <f t="shared" si="147"/>
        <v>#VALUE!</v>
      </c>
      <c r="AR781" s="91" t="e">
        <f t="shared" si="148"/>
        <v>#VALUE!</v>
      </c>
      <c r="AS781" s="91">
        <f t="shared" si="149"/>
        <v>1</v>
      </c>
      <c r="AT781" s="91" t="e">
        <f t="shared" si="150"/>
        <v>#VALUE!</v>
      </c>
      <c r="AU781" s="91" t="e">
        <f t="shared" si="151"/>
        <v>#VALUE!</v>
      </c>
    </row>
    <row r="782" spans="1:47" x14ac:dyDescent="0.3">
      <c r="A782" s="90">
        <v>462</v>
      </c>
      <c r="B782" s="91" t="s">
        <v>4399</v>
      </c>
      <c r="C782" s="91"/>
      <c r="D782" s="91"/>
      <c r="E782" s="91">
        <v>8.5440000000000005</v>
      </c>
      <c r="F782" s="91"/>
      <c r="G782" s="91"/>
      <c r="H782" s="91"/>
      <c r="I782" s="91"/>
      <c r="J782" s="91"/>
      <c r="K782" s="91"/>
      <c r="L782" s="91"/>
      <c r="M782" s="91"/>
      <c r="N782" s="91"/>
      <c r="O782" s="91"/>
      <c r="P782" s="91" t="s">
        <v>87</v>
      </c>
      <c r="Q782" s="91">
        <v>1941150.0000000002</v>
      </c>
      <c r="R782" s="91" t="s">
        <v>87</v>
      </c>
      <c r="S782" s="91"/>
      <c r="T782" s="92" t="s">
        <v>87</v>
      </c>
      <c r="U782" s="92" t="s">
        <v>87</v>
      </c>
      <c r="V782" s="92">
        <v>10410.571428571429</v>
      </c>
      <c r="W782" s="92">
        <v>1026382</v>
      </c>
      <c r="X782" s="92" t="s">
        <v>87</v>
      </c>
      <c r="Y782" s="92" t="s">
        <v>87</v>
      </c>
      <c r="Z782" s="90">
        <f t="shared" si="155"/>
        <v>3</v>
      </c>
      <c r="AA782" s="118" t="e">
        <v>#DIV/0!</v>
      </c>
      <c r="AB782" s="118" t="e">
        <v>#DIV/0!</v>
      </c>
      <c r="AC782" s="118">
        <v>1</v>
      </c>
      <c r="AD782" s="118">
        <v>0.5</v>
      </c>
      <c r="AE782" s="118">
        <v>0</v>
      </c>
      <c r="AF782" s="118">
        <v>0</v>
      </c>
      <c r="AG782" s="90">
        <f t="shared" si="153"/>
        <v>2</v>
      </c>
      <c r="AH782" s="91">
        <f t="shared" si="154"/>
        <v>10410.571428571429</v>
      </c>
      <c r="AI782" s="91" t="e">
        <f t="shared" si="152"/>
        <v>#VALUE!</v>
      </c>
      <c r="AJ782" s="91" t="e">
        <f t="shared" si="152"/>
        <v>#VALUE!</v>
      </c>
      <c r="AK782" s="91">
        <f t="shared" si="152"/>
        <v>1</v>
      </c>
      <c r="AL782" s="91">
        <f t="shared" si="152"/>
        <v>98.590361445783131</v>
      </c>
      <c r="AM782" s="91" t="e">
        <f t="shared" si="152"/>
        <v>#VALUE!</v>
      </c>
      <c r="AN782" s="91" t="e">
        <f t="shared" si="152"/>
        <v>#VALUE!</v>
      </c>
      <c r="AO782" s="91">
        <f t="shared" si="145"/>
        <v>1036792.5714285715</v>
      </c>
      <c r="AP782" s="91" t="e">
        <f t="shared" si="146"/>
        <v>#VALUE!</v>
      </c>
      <c r="AQ782" s="91" t="e">
        <f t="shared" si="147"/>
        <v>#VALUE!</v>
      </c>
      <c r="AR782" s="91">
        <f t="shared" si="148"/>
        <v>1.0041132349383015E-2</v>
      </c>
      <c r="AS782" s="91">
        <f t="shared" si="149"/>
        <v>0.98995886765061691</v>
      </c>
      <c r="AT782" s="91" t="e">
        <f t="shared" si="150"/>
        <v>#VALUE!</v>
      </c>
      <c r="AU782" s="91" t="e">
        <f t="shared" si="151"/>
        <v>#VALUE!</v>
      </c>
    </row>
    <row r="783" spans="1:47" x14ac:dyDescent="0.3">
      <c r="A783" s="90">
        <v>463</v>
      </c>
      <c r="B783" s="91" t="s">
        <v>4400</v>
      </c>
      <c r="C783" s="91"/>
      <c r="D783" s="91"/>
      <c r="E783" s="91">
        <v>8.5449999999999999</v>
      </c>
      <c r="F783" s="91"/>
      <c r="G783" s="91"/>
      <c r="H783" s="91"/>
      <c r="I783" s="91"/>
      <c r="J783" s="91"/>
      <c r="K783" s="91"/>
      <c r="L783" s="91"/>
      <c r="M783" s="91"/>
      <c r="N783" s="91"/>
      <c r="O783" s="91"/>
      <c r="P783" s="91" t="s">
        <v>87</v>
      </c>
      <c r="Q783" s="91"/>
      <c r="R783" s="91"/>
      <c r="S783" s="91"/>
      <c r="T783" s="92">
        <v>288293</v>
      </c>
      <c r="U783" s="92"/>
      <c r="V783" s="92"/>
      <c r="W783" s="92">
        <v>461020.42857142852</v>
      </c>
      <c r="X783" s="92">
        <v>346261.57142857142</v>
      </c>
      <c r="Y783" s="92"/>
      <c r="Z783" s="90">
        <f t="shared" si="155"/>
        <v>3</v>
      </c>
      <c r="AA783" s="118">
        <v>1</v>
      </c>
      <c r="AB783" s="118">
        <v>0</v>
      </c>
      <c r="AC783" s="118">
        <v>0</v>
      </c>
      <c r="AD783" s="118">
        <v>0.5</v>
      </c>
      <c r="AE783" s="118">
        <v>0.33333333333333331</v>
      </c>
      <c r="AF783" s="118">
        <v>0</v>
      </c>
      <c r="AG783" s="90">
        <f t="shared" si="153"/>
        <v>3</v>
      </c>
      <c r="AH783" s="91">
        <f t="shared" si="154"/>
        <v>288293</v>
      </c>
      <c r="AI783" s="91">
        <f t="shared" si="152"/>
        <v>1</v>
      </c>
      <c r="AJ783" s="91">
        <f t="shared" si="152"/>
        <v>0</v>
      </c>
      <c r="AK783" s="91">
        <f t="shared" si="152"/>
        <v>0</v>
      </c>
      <c r="AL783" s="91">
        <f t="shared" si="152"/>
        <v>1.5991384756876807</v>
      </c>
      <c r="AM783" s="91">
        <f t="shared" si="152"/>
        <v>1.2010751958201253</v>
      </c>
      <c r="AN783" s="91">
        <f t="shared" si="152"/>
        <v>0</v>
      </c>
      <c r="AO783" s="91">
        <f t="shared" si="145"/>
        <v>1095575</v>
      </c>
      <c r="AP783" s="91">
        <f t="shared" si="146"/>
        <v>0.26314309837300048</v>
      </c>
      <c r="AQ783" s="91">
        <f t="shared" si="147"/>
        <v>0</v>
      </c>
      <c r="AR783" s="91">
        <f t="shared" si="148"/>
        <v>0</v>
      </c>
      <c r="AS783" s="91">
        <f t="shared" si="149"/>
        <v>0.42080225321993336</v>
      </c>
      <c r="AT783" s="91">
        <f t="shared" si="150"/>
        <v>0.3160546484070661</v>
      </c>
      <c r="AU783" s="91">
        <f t="shared" si="151"/>
        <v>0</v>
      </c>
    </row>
    <row r="784" spans="1:47" x14ac:dyDescent="0.3">
      <c r="A784" s="90">
        <v>464</v>
      </c>
      <c r="B784" s="91" t="s">
        <v>4401</v>
      </c>
      <c r="C784" s="91"/>
      <c r="D784" s="91"/>
      <c r="E784" s="91">
        <v>8.5489999999999995</v>
      </c>
      <c r="F784" s="91"/>
      <c r="G784" s="91"/>
      <c r="H784" s="91"/>
      <c r="I784" s="91"/>
      <c r="J784" s="91"/>
      <c r="K784" s="91"/>
      <c r="L784" s="91"/>
      <c r="M784" s="91"/>
      <c r="N784" s="91"/>
      <c r="O784" s="91"/>
      <c r="P784" s="91" t="s">
        <v>87</v>
      </c>
      <c r="Q784" s="91">
        <v>27430</v>
      </c>
      <c r="R784" s="91" t="s">
        <v>87</v>
      </c>
      <c r="S784" s="91"/>
      <c r="T784" s="92">
        <v>25120.285714285714</v>
      </c>
      <c r="U784" s="92" t="s">
        <v>87</v>
      </c>
      <c r="V784" s="92">
        <v>1496</v>
      </c>
      <c r="W784" s="92">
        <v>81285.142857142855</v>
      </c>
      <c r="X784" s="92">
        <v>208922.57142857142</v>
      </c>
      <c r="Y784" s="92" t="s">
        <v>87</v>
      </c>
      <c r="Z784" s="90">
        <f t="shared" si="155"/>
        <v>5</v>
      </c>
      <c r="AA784" s="118">
        <v>1</v>
      </c>
      <c r="AB784" s="118">
        <v>0</v>
      </c>
      <c r="AC784" s="118">
        <v>0.5</v>
      </c>
      <c r="AD784" s="118">
        <v>0.33333333333333331</v>
      </c>
      <c r="AE784" s="118">
        <v>0.25</v>
      </c>
      <c r="AF784" s="118">
        <v>0</v>
      </c>
      <c r="AG784" s="90">
        <f t="shared" si="153"/>
        <v>4</v>
      </c>
      <c r="AH784" s="91">
        <f t="shared" si="154"/>
        <v>1496</v>
      </c>
      <c r="AI784" s="91">
        <f t="shared" si="152"/>
        <v>16.791634835752483</v>
      </c>
      <c r="AJ784" s="91" t="e">
        <f t="shared" si="152"/>
        <v>#VALUE!</v>
      </c>
      <c r="AK784" s="91">
        <f t="shared" si="152"/>
        <v>1</v>
      </c>
      <c r="AL784" s="91">
        <f t="shared" si="152"/>
        <v>54.334988540870896</v>
      </c>
      <c r="AM784" s="91">
        <f t="shared" si="152"/>
        <v>139.65412528647823</v>
      </c>
      <c r="AN784" s="91" t="e">
        <f t="shared" si="152"/>
        <v>#VALUE!</v>
      </c>
      <c r="AO784" s="91">
        <f t="shared" si="145"/>
        <v>316824</v>
      </c>
      <c r="AP784" s="91">
        <f t="shared" si="146"/>
        <v>7.928782451545878E-2</v>
      </c>
      <c r="AQ784" s="91" t="e">
        <f t="shared" si="147"/>
        <v>#VALUE!</v>
      </c>
      <c r="AR784" s="91">
        <f t="shared" si="148"/>
        <v>4.7218645052142516E-3</v>
      </c>
      <c r="AS784" s="91">
        <f t="shared" si="149"/>
        <v>0.25656245378236137</v>
      </c>
      <c r="AT784" s="91">
        <f t="shared" si="150"/>
        <v>0.65942785719696562</v>
      </c>
      <c r="AU784" s="91" t="e">
        <f t="shared" si="151"/>
        <v>#VALUE!</v>
      </c>
    </row>
    <row r="785" spans="1:47" x14ac:dyDescent="0.3">
      <c r="A785" s="90">
        <v>465</v>
      </c>
      <c r="B785" s="91" t="s">
        <v>4402</v>
      </c>
      <c r="C785" s="91"/>
      <c r="D785" s="91"/>
      <c r="E785" s="91">
        <v>8.5549999999999997</v>
      </c>
      <c r="F785" s="91"/>
      <c r="G785" s="91"/>
      <c r="H785" s="91"/>
      <c r="I785" s="91"/>
      <c r="J785" s="91"/>
      <c r="K785" s="91"/>
      <c r="L785" s="91"/>
      <c r="M785" s="91"/>
      <c r="N785" s="91"/>
      <c r="O785" s="91"/>
      <c r="P785" s="91" t="s">
        <v>87</v>
      </c>
      <c r="Q785" s="91"/>
      <c r="R785" s="91"/>
      <c r="S785" s="91"/>
      <c r="T785" s="92">
        <v>240598.35714285716</v>
      </c>
      <c r="U785" s="92"/>
      <c r="V785" s="92"/>
      <c r="W785" s="92">
        <v>193984.35714285713</v>
      </c>
      <c r="X785" s="92">
        <v>182106.92857142858</v>
      </c>
      <c r="Y785" s="92"/>
      <c r="Z785" s="90">
        <f t="shared" si="155"/>
        <v>3</v>
      </c>
      <c r="AA785" s="118">
        <v>1</v>
      </c>
      <c r="AB785" s="118">
        <v>0</v>
      </c>
      <c r="AC785" s="118">
        <v>0</v>
      </c>
      <c r="AD785" s="118">
        <v>0.5</v>
      </c>
      <c r="AE785" s="118">
        <v>0.33333333333333331</v>
      </c>
      <c r="AF785" s="118">
        <v>0</v>
      </c>
      <c r="AG785" s="90">
        <f t="shared" si="153"/>
        <v>3</v>
      </c>
      <c r="AH785" s="91">
        <f t="shared" si="154"/>
        <v>182106.92857142858</v>
      </c>
      <c r="AI785" s="91">
        <f t="shared" si="152"/>
        <v>1.3211927686127891</v>
      </c>
      <c r="AJ785" s="91">
        <f t="shared" si="152"/>
        <v>0</v>
      </c>
      <c r="AK785" s="91">
        <f t="shared" si="152"/>
        <v>0</v>
      </c>
      <c r="AL785" s="91">
        <f t="shared" si="152"/>
        <v>1.0652222771785962</v>
      </c>
      <c r="AM785" s="91">
        <f t="shared" si="152"/>
        <v>1</v>
      </c>
      <c r="AN785" s="91">
        <f t="shared" si="152"/>
        <v>0</v>
      </c>
      <c r="AO785" s="91">
        <f t="shared" si="145"/>
        <v>616689.64285714296</v>
      </c>
      <c r="AP785" s="91">
        <f t="shared" si="146"/>
        <v>0.39014496178038149</v>
      </c>
      <c r="AQ785" s="91">
        <f t="shared" si="147"/>
        <v>0</v>
      </c>
      <c r="AR785" s="91">
        <f t="shared" si="148"/>
        <v>0</v>
      </c>
      <c r="AS785" s="91">
        <f t="shared" si="149"/>
        <v>0.31455750779941977</v>
      </c>
      <c r="AT785" s="91">
        <f t="shared" si="150"/>
        <v>0.29529753042019857</v>
      </c>
      <c r="AU785" s="91">
        <f t="shared" si="151"/>
        <v>0</v>
      </c>
    </row>
    <row r="786" spans="1:47" x14ac:dyDescent="0.3">
      <c r="A786" s="90">
        <v>466</v>
      </c>
      <c r="B786" s="91" t="s">
        <v>4403</v>
      </c>
      <c r="C786" s="91"/>
      <c r="D786" s="91"/>
      <c r="E786" s="91">
        <v>8.5589999999999993</v>
      </c>
      <c r="F786" s="91"/>
      <c r="G786" s="91"/>
      <c r="H786" s="91"/>
      <c r="I786" s="91"/>
      <c r="J786" s="91"/>
      <c r="K786" s="91"/>
      <c r="L786" s="91"/>
      <c r="M786" s="91"/>
      <c r="N786" s="91"/>
      <c r="O786" s="91"/>
      <c r="P786" s="91" t="s">
        <v>87</v>
      </c>
      <c r="Q786" s="91" t="s">
        <v>87</v>
      </c>
      <c r="R786" s="91" t="s">
        <v>87</v>
      </c>
      <c r="S786" s="91"/>
      <c r="T786" s="92" t="s">
        <v>87</v>
      </c>
      <c r="U786" s="92"/>
      <c r="V786" s="92">
        <v>148444.5</v>
      </c>
      <c r="W786" s="92" t="s">
        <v>87</v>
      </c>
      <c r="X786" s="92" t="s">
        <v>87</v>
      </c>
      <c r="Y786" s="92" t="s">
        <v>87</v>
      </c>
      <c r="Z786" s="90">
        <f t="shared" si="155"/>
        <v>1</v>
      </c>
      <c r="AA786" s="118" t="e">
        <v>#DIV/0!</v>
      </c>
      <c r="AB786" s="118" t="e">
        <v>#DIV/0!</v>
      </c>
      <c r="AC786" s="118">
        <v>1</v>
      </c>
      <c r="AD786" s="118">
        <v>0</v>
      </c>
      <c r="AE786" s="118">
        <v>0</v>
      </c>
      <c r="AF786" s="118">
        <v>0</v>
      </c>
      <c r="AG786" s="90">
        <f t="shared" si="153"/>
        <v>1</v>
      </c>
      <c r="AH786" s="91">
        <f t="shared" si="154"/>
        <v>148444.5</v>
      </c>
      <c r="AI786" s="91" t="e">
        <f t="shared" si="152"/>
        <v>#VALUE!</v>
      </c>
      <c r="AJ786" s="91">
        <f t="shared" si="152"/>
        <v>0</v>
      </c>
      <c r="AK786" s="91">
        <f t="shared" si="152"/>
        <v>1</v>
      </c>
      <c r="AL786" s="91" t="e">
        <f t="shared" si="152"/>
        <v>#VALUE!</v>
      </c>
      <c r="AM786" s="91" t="e">
        <f t="shared" si="152"/>
        <v>#VALUE!</v>
      </c>
      <c r="AN786" s="91" t="e">
        <f t="shared" si="152"/>
        <v>#VALUE!</v>
      </c>
      <c r="AO786" s="91">
        <f t="shared" si="145"/>
        <v>148444.5</v>
      </c>
      <c r="AP786" s="91" t="e">
        <f t="shared" si="146"/>
        <v>#VALUE!</v>
      </c>
      <c r="AQ786" s="91">
        <f t="shared" si="147"/>
        <v>0</v>
      </c>
      <c r="AR786" s="91">
        <f t="shared" si="148"/>
        <v>1</v>
      </c>
      <c r="AS786" s="91" t="e">
        <f t="shared" si="149"/>
        <v>#VALUE!</v>
      </c>
      <c r="AT786" s="91" t="e">
        <f t="shared" si="150"/>
        <v>#VALUE!</v>
      </c>
      <c r="AU786" s="91" t="e">
        <f t="shared" si="151"/>
        <v>#VALUE!</v>
      </c>
    </row>
    <row r="787" spans="1:47" x14ac:dyDescent="0.3">
      <c r="A787" s="90">
        <v>468</v>
      </c>
      <c r="B787" s="91" t="s">
        <v>4404</v>
      </c>
      <c r="C787" s="91"/>
      <c r="D787" s="91"/>
      <c r="E787" s="91">
        <v>8.59</v>
      </c>
      <c r="F787" s="91"/>
      <c r="G787" s="91"/>
      <c r="H787" s="91"/>
      <c r="I787" s="91"/>
      <c r="J787" s="91"/>
      <c r="K787" s="91"/>
      <c r="L787" s="91"/>
      <c r="M787" s="91"/>
      <c r="N787" s="91"/>
      <c r="O787" s="91"/>
      <c r="P787" s="91" t="s">
        <v>87</v>
      </c>
      <c r="Q787" s="91">
        <v>4126411.4285714286</v>
      </c>
      <c r="R787" s="91">
        <v>8824.5</v>
      </c>
      <c r="S787" s="91"/>
      <c r="T787" s="92">
        <v>4401.7142857142853</v>
      </c>
      <c r="U787" s="92" t="s">
        <v>87</v>
      </c>
      <c r="V787" s="92">
        <v>9265.7142857142862</v>
      </c>
      <c r="W787" s="92">
        <v>1675336.857142857</v>
      </c>
      <c r="X787" s="92" t="s">
        <v>87</v>
      </c>
      <c r="Y787" s="92" t="s">
        <v>87</v>
      </c>
      <c r="Z787" s="90">
        <f t="shared" si="155"/>
        <v>5</v>
      </c>
      <c r="AA787" s="118">
        <v>1</v>
      </c>
      <c r="AB787" s="118">
        <v>0</v>
      </c>
      <c r="AC787" s="118">
        <v>0.5</v>
      </c>
      <c r="AD787" s="118">
        <v>0.33333333333333331</v>
      </c>
      <c r="AE787" s="118">
        <v>0</v>
      </c>
      <c r="AF787" s="118">
        <v>0</v>
      </c>
      <c r="AG787" s="90">
        <f t="shared" si="153"/>
        <v>3</v>
      </c>
      <c r="AH787" s="91">
        <f t="shared" si="154"/>
        <v>4401.7142857142853</v>
      </c>
      <c r="AI787" s="91">
        <f t="shared" si="152"/>
        <v>1</v>
      </c>
      <c r="AJ787" s="91" t="e">
        <f t="shared" si="152"/>
        <v>#VALUE!</v>
      </c>
      <c r="AK787" s="91">
        <f t="shared" si="152"/>
        <v>2.1050240166169027</v>
      </c>
      <c r="AL787" s="91">
        <f t="shared" si="152"/>
        <v>380.61008697909904</v>
      </c>
      <c r="AM787" s="91" t="e">
        <f t="shared" si="152"/>
        <v>#VALUE!</v>
      </c>
      <c r="AN787" s="91" t="e">
        <f t="shared" si="152"/>
        <v>#VALUE!</v>
      </c>
      <c r="AO787" s="91">
        <f t="shared" si="145"/>
        <v>1689004.2857142857</v>
      </c>
      <c r="AP787" s="91">
        <f t="shared" si="146"/>
        <v>2.6061001283089022E-3</v>
      </c>
      <c r="AQ787" s="91" t="e">
        <f t="shared" si="147"/>
        <v>#VALUE!</v>
      </c>
      <c r="AR787" s="91">
        <f t="shared" si="148"/>
        <v>5.4859033597986304E-3</v>
      </c>
      <c r="AS787" s="91">
        <f t="shared" si="149"/>
        <v>0.99190799651189243</v>
      </c>
      <c r="AT787" s="91" t="e">
        <f t="shared" si="150"/>
        <v>#VALUE!</v>
      </c>
      <c r="AU787" s="91" t="e">
        <f t="shared" si="151"/>
        <v>#VALUE!</v>
      </c>
    </row>
    <row r="788" spans="1:47" x14ac:dyDescent="0.3">
      <c r="A788" s="90">
        <v>469</v>
      </c>
      <c r="B788" s="91" t="s">
        <v>4405</v>
      </c>
      <c r="C788" s="91"/>
      <c r="D788" s="91"/>
      <c r="E788" s="91">
        <v>8.5920000000000005</v>
      </c>
      <c r="F788" s="91"/>
      <c r="G788" s="91"/>
      <c r="H788" s="91"/>
      <c r="I788" s="91"/>
      <c r="J788" s="91"/>
      <c r="K788" s="91"/>
      <c r="L788" s="91"/>
      <c r="M788" s="91"/>
      <c r="N788" s="91"/>
      <c r="O788" s="91"/>
      <c r="P788" s="91" t="s">
        <v>87</v>
      </c>
      <c r="Q788" s="91">
        <v>284212.85714285716</v>
      </c>
      <c r="R788" s="91">
        <v>173105.5</v>
      </c>
      <c r="S788" s="91"/>
      <c r="T788" s="92" t="s">
        <v>87</v>
      </c>
      <c r="U788" s="92" t="s">
        <v>87</v>
      </c>
      <c r="V788" s="92" t="s">
        <v>87</v>
      </c>
      <c r="W788" s="92">
        <v>318998.57142857142</v>
      </c>
      <c r="X788" s="92" t="s">
        <v>87</v>
      </c>
      <c r="Y788" s="92" t="s">
        <v>87</v>
      </c>
      <c r="Z788" s="90">
        <f t="shared" si="155"/>
        <v>3</v>
      </c>
      <c r="AA788" s="118" t="e">
        <v>#DIV/0!</v>
      </c>
      <c r="AB788" s="118" t="e">
        <v>#DIV/0!</v>
      </c>
      <c r="AC788" s="118" t="e">
        <v>#DIV/0!</v>
      </c>
      <c r="AD788" s="118">
        <v>1</v>
      </c>
      <c r="AE788" s="118">
        <v>0</v>
      </c>
      <c r="AF788" s="118">
        <v>0</v>
      </c>
      <c r="AG788" s="90">
        <f t="shared" si="153"/>
        <v>1</v>
      </c>
      <c r="AH788" s="91">
        <f t="shared" si="154"/>
        <v>318998.57142857142</v>
      </c>
      <c r="AI788" s="91" t="e">
        <f t="shared" si="152"/>
        <v>#VALUE!</v>
      </c>
      <c r="AJ788" s="91" t="e">
        <f t="shared" si="152"/>
        <v>#VALUE!</v>
      </c>
      <c r="AK788" s="91" t="e">
        <f t="shared" si="152"/>
        <v>#VALUE!</v>
      </c>
      <c r="AL788" s="91">
        <f t="shared" si="152"/>
        <v>1</v>
      </c>
      <c r="AM788" s="91" t="e">
        <f t="shared" si="152"/>
        <v>#VALUE!</v>
      </c>
      <c r="AN788" s="91" t="e">
        <f t="shared" si="152"/>
        <v>#VALUE!</v>
      </c>
      <c r="AO788" s="91">
        <f t="shared" si="145"/>
        <v>318998.57142857142</v>
      </c>
      <c r="AP788" s="91" t="e">
        <f t="shared" si="146"/>
        <v>#VALUE!</v>
      </c>
      <c r="AQ788" s="91" t="e">
        <f t="shared" si="147"/>
        <v>#VALUE!</v>
      </c>
      <c r="AR788" s="91" t="e">
        <f t="shared" si="148"/>
        <v>#VALUE!</v>
      </c>
      <c r="AS788" s="91">
        <f t="shared" si="149"/>
        <v>1</v>
      </c>
      <c r="AT788" s="91" t="e">
        <f t="shared" si="150"/>
        <v>#VALUE!</v>
      </c>
      <c r="AU788" s="91" t="e">
        <f t="shared" si="151"/>
        <v>#VALUE!</v>
      </c>
    </row>
    <row r="789" spans="1:47" x14ac:dyDescent="0.3">
      <c r="A789" s="90">
        <v>470</v>
      </c>
      <c r="B789" s="91" t="s">
        <v>4406</v>
      </c>
      <c r="C789" s="91"/>
      <c r="D789" s="91"/>
      <c r="E789" s="91">
        <v>8.5990000000000002</v>
      </c>
      <c r="F789" s="91"/>
      <c r="G789" s="91"/>
      <c r="H789" s="91"/>
      <c r="I789" s="91"/>
      <c r="J789" s="91"/>
      <c r="K789" s="91"/>
      <c r="L789" s="91"/>
      <c r="M789" s="91"/>
      <c r="N789" s="91"/>
      <c r="O789" s="91"/>
      <c r="P789" s="91" t="s">
        <v>87</v>
      </c>
      <c r="Q789" s="91">
        <v>444651.1428571429</v>
      </c>
      <c r="R789" s="91" t="s">
        <v>87</v>
      </c>
      <c r="S789" s="91"/>
      <c r="T789" s="92" t="s">
        <v>87</v>
      </c>
      <c r="U789" s="92">
        <v>986.28571428571422</v>
      </c>
      <c r="V789" s="92" t="s">
        <v>87</v>
      </c>
      <c r="W789" s="92">
        <v>107693.71428571429</v>
      </c>
      <c r="X789" s="92">
        <v>182791.42857142858</v>
      </c>
      <c r="Y789" s="92" t="s">
        <v>87</v>
      </c>
      <c r="Z789" s="90">
        <f t="shared" si="155"/>
        <v>4</v>
      </c>
      <c r="AA789" s="118" t="e">
        <v>#DIV/0!</v>
      </c>
      <c r="AB789" s="118">
        <v>1</v>
      </c>
      <c r="AC789" s="118">
        <v>0</v>
      </c>
      <c r="AD789" s="118">
        <v>0.5</v>
      </c>
      <c r="AE789" s="118">
        <v>0.33333333333333331</v>
      </c>
      <c r="AF789" s="118">
        <v>0</v>
      </c>
      <c r="AG789" s="90">
        <f t="shared" si="153"/>
        <v>3</v>
      </c>
      <c r="AH789" s="91">
        <f t="shared" si="154"/>
        <v>986.28571428571422</v>
      </c>
      <c r="AI789" s="91" t="e">
        <f t="shared" si="152"/>
        <v>#VALUE!</v>
      </c>
      <c r="AJ789" s="91">
        <f t="shared" si="152"/>
        <v>1</v>
      </c>
      <c r="AK789" s="91" t="e">
        <f t="shared" si="152"/>
        <v>#VALUE!</v>
      </c>
      <c r="AL789" s="91">
        <f t="shared" si="152"/>
        <v>109.19119351100812</v>
      </c>
      <c r="AM789" s="91">
        <f t="shared" si="152"/>
        <v>185.33314020857475</v>
      </c>
      <c r="AN789" s="91" t="e">
        <f t="shared" si="152"/>
        <v>#VALUE!</v>
      </c>
      <c r="AO789" s="91">
        <f t="shared" si="145"/>
        <v>291471.42857142858</v>
      </c>
      <c r="AP789" s="91" t="e">
        <f t="shared" si="146"/>
        <v>#VALUE!</v>
      </c>
      <c r="AQ789" s="91">
        <f t="shared" si="147"/>
        <v>3.383816105474685E-3</v>
      </c>
      <c r="AR789" s="91" t="e">
        <f t="shared" si="148"/>
        <v>#VALUE!</v>
      </c>
      <c r="AS789" s="91">
        <f t="shared" si="149"/>
        <v>0.36948291917855219</v>
      </c>
      <c r="AT789" s="91">
        <f t="shared" si="150"/>
        <v>0.62713326471597319</v>
      </c>
      <c r="AU789" s="91" t="e">
        <f t="shared" si="151"/>
        <v>#VALUE!</v>
      </c>
    </row>
    <row r="790" spans="1:47" x14ac:dyDescent="0.3">
      <c r="A790" s="90">
        <v>471</v>
      </c>
      <c r="B790" s="91" t="s">
        <v>4407</v>
      </c>
      <c r="C790" s="91"/>
      <c r="D790" s="91"/>
      <c r="E790" s="91">
        <v>8.609</v>
      </c>
      <c r="F790" s="91"/>
      <c r="G790" s="91"/>
      <c r="H790" s="91"/>
      <c r="I790" s="91"/>
      <c r="J790" s="91"/>
      <c r="K790" s="91"/>
      <c r="L790" s="91"/>
      <c r="M790" s="91"/>
      <c r="N790" s="91"/>
      <c r="O790" s="91"/>
      <c r="P790" s="91" t="s">
        <v>87</v>
      </c>
      <c r="Q790" s="91">
        <v>51394.142857142862</v>
      </c>
      <c r="R790" s="91">
        <v>839.5</v>
      </c>
      <c r="S790" s="91"/>
      <c r="T790" s="92" t="s">
        <v>87</v>
      </c>
      <c r="U790" s="92"/>
      <c r="V790" s="92" t="s">
        <v>87</v>
      </c>
      <c r="W790" s="92">
        <v>856.42857142857156</v>
      </c>
      <c r="X790" s="92">
        <v>30817.571428571428</v>
      </c>
      <c r="Y790" s="92" t="s">
        <v>87</v>
      </c>
      <c r="Z790" s="90">
        <f t="shared" si="155"/>
        <v>4</v>
      </c>
      <c r="AA790" s="118" t="e">
        <v>#DIV/0!</v>
      </c>
      <c r="AB790" s="118" t="e">
        <v>#DIV/0!</v>
      </c>
      <c r="AC790" s="118" t="e">
        <v>#DIV/0!</v>
      </c>
      <c r="AD790" s="118">
        <v>1</v>
      </c>
      <c r="AE790" s="118">
        <v>0.5</v>
      </c>
      <c r="AF790" s="118">
        <v>0</v>
      </c>
      <c r="AG790" s="90">
        <f t="shared" si="153"/>
        <v>2</v>
      </c>
      <c r="AH790" s="91">
        <f t="shared" si="154"/>
        <v>856.42857142857156</v>
      </c>
      <c r="AI790" s="91" t="e">
        <f t="shared" si="152"/>
        <v>#VALUE!</v>
      </c>
      <c r="AJ790" s="91">
        <f t="shared" si="152"/>
        <v>0</v>
      </c>
      <c r="AK790" s="91" t="e">
        <f t="shared" si="152"/>
        <v>#VALUE!</v>
      </c>
      <c r="AL790" s="91">
        <f t="shared" si="152"/>
        <v>1</v>
      </c>
      <c r="AM790" s="91">
        <f t="shared" si="152"/>
        <v>35.983819849874891</v>
      </c>
      <c r="AN790" s="91" t="e">
        <f t="shared" si="152"/>
        <v>#VALUE!</v>
      </c>
      <c r="AO790" s="91">
        <f t="shared" si="145"/>
        <v>31674</v>
      </c>
      <c r="AP790" s="91" t="e">
        <f t="shared" si="146"/>
        <v>#VALUE!</v>
      </c>
      <c r="AQ790" s="91">
        <f t="shared" si="147"/>
        <v>0</v>
      </c>
      <c r="AR790" s="91" t="e">
        <f t="shared" si="148"/>
        <v>#VALUE!</v>
      </c>
      <c r="AS790" s="91">
        <f t="shared" si="149"/>
        <v>2.7038851153266766E-2</v>
      </c>
      <c r="AT790" s="91">
        <f t="shared" si="150"/>
        <v>0.97296114884673324</v>
      </c>
      <c r="AU790" s="91" t="e">
        <f t="shared" si="151"/>
        <v>#VALUE!</v>
      </c>
    </row>
    <row r="791" spans="1:47" x14ac:dyDescent="0.3">
      <c r="A791" s="90">
        <v>472</v>
      </c>
      <c r="B791" s="91" t="s">
        <v>4408</v>
      </c>
      <c r="C791" s="91"/>
      <c r="D791" s="91"/>
      <c r="E791" s="91">
        <v>8.6280000000000001</v>
      </c>
      <c r="F791" s="91"/>
      <c r="G791" s="91"/>
      <c r="H791" s="91"/>
      <c r="I791" s="91"/>
      <c r="J791" s="91"/>
      <c r="K791" s="91"/>
      <c r="L791" s="91"/>
      <c r="M791" s="91"/>
      <c r="N791" s="91"/>
      <c r="O791" s="91"/>
      <c r="P791" s="91" t="s">
        <v>87</v>
      </c>
      <c r="Q791" s="91"/>
      <c r="R791" s="91"/>
      <c r="S791" s="91"/>
      <c r="T791" s="92">
        <v>1656259.2857142857</v>
      </c>
      <c r="U791" s="92"/>
      <c r="V791" s="92"/>
      <c r="W791" s="92">
        <v>2721077</v>
      </c>
      <c r="X791" s="92" t="s">
        <v>87</v>
      </c>
      <c r="Y791" s="92"/>
      <c r="Z791" s="90">
        <f t="shared" si="155"/>
        <v>2</v>
      </c>
      <c r="AA791" s="118">
        <v>1</v>
      </c>
      <c r="AB791" s="118">
        <v>0</v>
      </c>
      <c r="AC791" s="118">
        <v>0</v>
      </c>
      <c r="AD791" s="118">
        <v>0.5</v>
      </c>
      <c r="AE791" s="118">
        <v>0</v>
      </c>
      <c r="AF791" s="118">
        <v>0</v>
      </c>
      <c r="AG791" s="90">
        <f t="shared" si="153"/>
        <v>2</v>
      </c>
      <c r="AH791" s="91">
        <f t="shared" si="154"/>
        <v>1656259.2857142857</v>
      </c>
      <c r="AI791" s="91">
        <f t="shared" si="152"/>
        <v>1</v>
      </c>
      <c r="AJ791" s="91">
        <f t="shared" si="152"/>
        <v>0</v>
      </c>
      <c r="AK791" s="91">
        <f t="shared" si="152"/>
        <v>0</v>
      </c>
      <c r="AL791" s="91">
        <f t="shared" si="152"/>
        <v>1.6429052041972381</v>
      </c>
      <c r="AM791" s="91" t="e">
        <f t="shared" si="152"/>
        <v>#VALUE!</v>
      </c>
      <c r="AN791" s="91">
        <f t="shared" si="152"/>
        <v>0</v>
      </c>
      <c r="AO791" s="91">
        <f t="shared" si="145"/>
        <v>4377336.2857142854</v>
      </c>
      <c r="AP791" s="91">
        <f t="shared" si="146"/>
        <v>0.37837149755196853</v>
      </c>
      <c r="AQ791" s="91">
        <f t="shared" si="147"/>
        <v>0</v>
      </c>
      <c r="AR791" s="91">
        <f t="shared" si="148"/>
        <v>0</v>
      </c>
      <c r="AS791" s="91">
        <f t="shared" si="149"/>
        <v>0.62162850244803158</v>
      </c>
      <c r="AT791" s="91" t="e">
        <f t="shared" si="150"/>
        <v>#VALUE!</v>
      </c>
      <c r="AU791" s="91">
        <f t="shared" si="151"/>
        <v>0</v>
      </c>
    </row>
    <row r="792" spans="1:47" x14ac:dyDescent="0.3">
      <c r="A792" s="90">
        <v>473</v>
      </c>
      <c r="B792" s="91" t="s">
        <v>4409</v>
      </c>
      <c r="C792" s="91"/>
      <c r="D792" s="91"/>
      <c r="E792" s="91">
        <v>8.641</v>
      </c>
      <c r="F792" s="91"/>
      <c r="G792" s="91"/>
      <c r="H792" s="91"/>
      <c r="I792" s="91"/>
      <c r="J792" s="91"/>
      <c r="K792" s="91"/>
      <c r="L792" s="91"/>
      <c r="M792" s="91"/>
      <c r="N792" s="91"/>
      <c r="O792" s="91"/>
      <c r="P792" s="91" t="s">
        <v>87</v>
      </c>
      <c r="Q792" s="91">
        <v>211210</v>
      </c>
      <c r="R792" s="91">
        <v>6322.5</v>
      </c>
      <c r="S792" s="91"/>
      <c r="T792" s="92">
        <v>9365.1428571428569</v>
      </c>
      <c r="U792" s="92" t="s">
        <v>87</v>
      </c>
      <c r="V792" s="92">
        <v>739.42857142857144</v>
      </c>
      <c r="W792" s="92" t="s">
        <v>87</v>
      </c>
      <c r="X792" s="92" t="s">
        <v>87</v>
      </c>
      <c r="Y792" s="92" t="s">
        <v>87</v>
      </c>
      <c r="Z792" s="90">
        <f t="shared" si="155"/>
        <v>4</v>
      </c>
      <c r="AA792" s="118">
        <v>1</v>
      </c>
      <c r="AB792" s="118">
        <v>0</v>
      </c>
      <c r="AC792" s="118">
        <v>0.5</v>
      </c>
      <c r="AD792" s="118">
        <v>0</v>
      </c>
      <c r="AE792" s="118">
        <v>0</v>
      </c>
      <c r="AF792" s="118">
        <v>0</v>
      </c>
      <c r="AG792" s="90">
        <f t="shared" si="153"/>
        <v>2</v>
      </c>
      <c r="AH792" s="91">
        <f t="shared" si="154"/>
        <v>739.42857142857144</v>
      </c>
      <c r="AI792" s="91">
        <f t="shared" si="152"/>
        <v>12.665378670788252</v>
      </c>
      <c r="AJ792" s="91" t="e">
        <f t="shared" si="152"/>
        <v>#VALUE!</v>
      </c>
      <c r="AK792" s="91">
        <f t="shared" si="152"/>
        <v>1</v>
      </c>
      <c r="AL792" s="91" t="e">
        <f t="shared" ref="AL792:AN853" si="156">W792/$AH792</f>
        <v>#VALUE!</v>
      </c>
      <c r="AM792" s="91" t="e">
        <f t="shared" si="156"/>
        <v>#VALUE!</v>
      </c>
      <c r="AN792" s="91" t="e">
        <f t="shared" si="156"/>
        <v>#VALUE!</v>
      </c>
      <c r="AO792" s="91">
        <f t="shared" si="145"/>
        <v>10104.571428571428</v>
      </c>
      <c r="AP792" s="91">
        <f t="shared" si="146"/>
        <v>0.92682237176949622</v>
      </c>
      <c r="AQ792" s="91" t="e">
        <f t="shared" si="147"/>
        <v>#VALUE!</v>
      </c>
      <c r="AR792" s="91">
        <f t="shared" si="148"/>
        <v>7.3177628230503888E-2</v>
      </c>
      <c r="AS792" s="91" t="e">
        <f t="shared" si="149"/>
        <v>#VALUE!</v>
      </c>
      <c r="AT792" s="91" t="e">
        <f t="shared" si="150"/>
        <v>#VALUE!</v>
      </c>
      <c r="AU792" s="91" t="e">
        <f t="shared" si="151"/>
        <v>#VALUE!</v>
      </c>
    </row>
    <row r="793" spans="1:47" x14ac:dyDescent="0.3">
      <c r="A793" s="90">
        <v>474</v>
      </c>
      <c r="B793" s="91" t="s">
        <v>4410</v>
      </c>
      <c r="C793" s="91"/>
      <c r="D793" s="91"/>
      <c r="E793" s="91">
        <v>8.641</v>
      </c>
      <c r="F793" s="91"/>
      <c r="G793" s="91"/>
      <c r="H793" s="91"/>
      <c r="I793" s="91"/>
      <c r="J793" s="91"/>
      <c r="K793" s="91"/>
      <c r="L793" s="91"/>
      <c r="M793" s="91"/>
      <c r="N793" s="91"/>
      <c r="O793" s="91"/>
      <c r="P793" s="91" t="s">
        <v>87</v>
      </c>
      <c r="Q793" s="91">
        <v>353443.35714285716</v>
      </c>
      <c r="R793" s="91">
        <v>94658</v>
      </c>
      <c r="S793" s="91"/>
      <c r="T793" s="92">
        <v>21840.785714285714</v>
      </c>
      <c r="U793" s="92"/>
      <c r="V793" s="92"/>
      <c r="W793" s="92">
        <v>291367.35714285716</v>
      </c>
      <c r="X793" s="92">
        <v>770489.07142857148</v>
      </c>
      <c r="Y793" s="92"/>
      <c r="Z793" s="90">
        <f t="shared" si="155"/>
        <v>5</v>
      </c>
      <c r="AA793" s="118">
        <v>1</v>
      </c>
      <c r="AB793" s="118">
        <v>0</v>
      </c>
      <c r="AC793" s="118">
        <v>0</v>
      </c>
      <c r="AD793" s="118">
        <v>0.5</v>
      </c>
      <c r="AE793" s="118">
        <v>0.33333333333333331</v>
      </c>
      <c r="AF793" s="118">
        <v>0</v>
      </c>
      <c r="AG793" s="90">
        <f t="shared" si="153"/>
        <v>3</v>
      </c>
      <c r="AH793" s="91">
        <f t="shared" si="154"/>
        <v>21840.785714285714</v>
      </c>
      <c r="AI793" s="91">
        <f t="shared" ref="AI793:AN854" si="157">T793/$AH793</f>
        <v>1</v>
      </c>
      <c r="AJ793" s="91">
        <f t="shared" si="157"/>
        <v>0</v>
      </c>
      <c r="AK793" s="91">
        <f t="shared" si="157"/>
        <v>0</v>
      </c>
      <c r="AL793" s="91">
        <f t="shared" si="156"/>
        <v>13.3405162687109</v>
      </c>
      <c r="AM793" s="91">
        <f t="shared" si="156"/>
        <v>35.277534494768965</v>
      </c>
      <c r="AN793" s="91">
        <f t="shared" si="156"/>
        <v>0</v>
      </c>
      <c r="AO793" s="91">
        <f t="shared" si="145"/>
        <v>1083697.2142857143</v>
      </c>
      <c r="AP793" s="91">
        <f t="shared" si="146"/>
        <v>2.0153955760310222E-2</v>
      </c>
      <c r="AQ793" s="91">
        <f t="shared" si="147"/>
        <v>0</v>
      </c>
      <c r="AR793" s="91">
        <f t="shared" si="148"/>
        <v>0</v>
      </c>
      <c r="AS793" s="91">
        <f t="shared" si="149"/>
        <v>0.26886417469929824</v>
      </c>
      <c r="AT793" s="91">
        <f t="shared" si="150"/>
        <v>0.71098186954039155</v>
      </c>
      <c r="AU793" s="91">
        <f t="shared" si="151"/>
        <v>0</v>
      </c>
    </row>
    <row r="794" spans="1:47" x14ac:dyDescent="0.3">
      <c r="A794" s="90">
        <v>475</v>
      </c>
      <c r="B794" s="91" t="s">
        <v>4411</v>
      </c>
      <c r="C794" s="91"/>
      <c r="D794" s="91"/>
      <c r="E794" s="91">
        <v>8.6460000000000008</v>
      </c>
      <c r="F794" s="91"/>
      <c r="G794" s="91"/>
      <c r="H794" s="91"/>
      <c r="I794" s="91"/>
      <c r="J794" s="91"/>
      <c r="K794" s="91"/>
      <c r="L794" s="91"/>
      <c r="M794" s="91"/>
      <c r="N794" s="91"/>
      <c r="O794" s="91"/>
      <c r="P794" s="91">
        <v>617</v>
      </c>
      <c r="Q794" s="91"/>
      <c r="R794" s="91"/>
      <c r="S794" s="91"/>
      <c r="T794" s="92">
        <v>7318554.0714285718</v>
      </c>
      <c r="U794" s="92" t="s">
        <v>87</v>
      </c>
      <c r="V794" s="92" t="s">
        <v>87</v>
      </c>
      <c r="W794" s="92">
        <v>12890290.357142856</v>
      </c>
      <c r="X794" s="92">
        <v>11521562.928571429</v>
      </c>
      <c r="Y794" s="92"/>
      <c r="Z794" s="90">
        <f t="shared" si="155"/>
        <v>3</v>
      </c>
      <c r="AA794" s="118">
        <v>1</v>
      </c>
      <c r="AB794" s="118">
        <v>0</v>
      </c>
      <c r="AC794" s="118">
        <v>0</v>
      </c>
      <c r="AD794" s="118">
        <v>0.5</v>
      </c>
      <c r="AE794" s="118">
        <v>0.33333333333333331</v>
      </c>
      <c r="AF794" s="118">
        <v>0</v>
      </c>
      <c r="AG794" s="90">
        <f t="shared" si="153"/>
        <v>3</v>
      </c>
      <c r="AH794" s="91">
        <f t="shared" si="154"/>
        <v>7318554.0714285718</v>
      </c>
      <c r="AI794" s="91">
        <f t="shared" si="157"/>
        <v>1</v>
      </c>
      <c r="AJ794" s="91" t="e">
        <f t="shared" si="157"/>
        <v>#VALUE!</v>
      </c>
      <c r="AK794" s="91" t="e">
        <f t="shared" si="157"/>
        <v>#VALUE!</v>
      </c>
      <c r="AL794" s="91">
        <f t="shared" si="156"/>
        <v>1.7613165430404054</v>
      </c>
      <c r="AM794" s="91">
        <f t="shared" si="156"/>
        <v>1.574294979052117</v>
      </c>
      <c r="AN794" s="91">
        <f t="shared" si="156"/>
        <v>0</v>
      </c>
      <c r="AO794" s="91">
        <f t="shared" si="145"/>
        <v>31730407.357142858</v>
      </c>
      <c r="AP794" s="91">
        <f t="shared" si="146"/>
        <v>0.23064797085818334</v>
      </c>
      <c r="AQ794" s="91" t="e">
        <f t="shared" si="147"/>
        <v>#VALUE!</v>
      </c>
      <c r="AR794" s="91" t="e">
        <f t="shared" si="148"/>
        <v>#VALUE!</v>
      </c>
      <c r="AS794" s="91">
        <f t="shared" si="149"/>
        <v>0.40624408669121964</v>
      </c>
      <c r="AT794" s="91">
        <f t="shared" si="150"/>
        <v>0.36310794245059702</v>
      </c>
      <c r="AU794" s="91">
        <f t="shared" si="151"/>
        <v>0</v>
      </c>
    </row>
    <row r="795" spans="1:47" x14ac:dyDescent="0.3">
      <c r="A795" s="90">
        <v>476</v>
      </c>
      <c r="B795" s="91" t="s">
        <v>4412</v>
      </c>
      <c r="C795" s="91"/>
      <c r="D795" s="91"/>
      <c r="E795" s="91">
        <v>8.6479999999999997</v>
      </c>
      <c r="F795" s="91"/>
      <c r="G795" s="91"/>
      <c r="H795" s="91"/>
      <c r="I795" s="91"/>
      <c r="J795" s="91"/>
      <c r="K795" s="91"/>
      <c r="L795" s="91"/>
      <c r="M795" s="91"/>
      <c r="N795" s="91"/>
      <c r="O795" s="91"/>
      <c r="P795" s="91" t="s">
        <v>87</v>
      </c>
      <c r="Q795" s="91">
        <v>3074730</v>
      </c>
      <c r="R795" s="91">
        <v>12935.5</v>
      </c>
      <c r="S795" s="91"/>
      <c r="T795" s="92">
        <v>2767.1428571428573</v>
      </c>
      <c r="U795" s="92">
        <v>1317.4285714285713</v>
      </c>
      <c r="V795" s="92">
        <v>2696.2857142857142</v>
      </c>
      <c r="W795" s="92">
        <v>1212499.142857143</v>
      </c>
      <c r="X795" s="92" t="s">
        <v>87</v>
      </c>
      <c r="Y795" s="92">
        <v>3099.4285714285716</v>
      </c>
      <c r="Z795" s="90">
        <f t="shared" si="155"/>
        <v>7</v>
      </c>
      <c r="AA795" s="118">
        <v>1</v>
      </c>
      <c r="AB795" s="118">
        <v>0.5</v>
      </c>
      <c r="AC795" s="118">
        <v>0.33333333333333331</v>
      </c>
      <c r="AD795" s="118">
        <v>0.25</v>
      </c>
      <c r="AE795" s="118">
        <v>0</v>
      </c>
      <c r="AF795" s="118">
        <v>0.2</v>
      </c>
      <c r="AG795" s="90">
        <f t="shared" si="153"/>
        <v>5</v>
      </c>
      <c r="AH795" s="91">
        <f t="shared" si="154"/>
        <v>1317.4285714285713</v>
      </c>
      <c r="AI795" s="91">
        <f t="shared" si="157"/>
        <v>2.1004120581218828</v>
      </c>
      <c r="AJ795" s="91">
        <f t="shared" si="157"/>
        <v>1</v>
      </c>
      <c r="AK795" s="91">
        <f t="shared" si="157"/>
        <v>2.0466276295814358</v>
      </c>
      <c r="AL795" s="91">
        <f t="shared" si="156"/>
        <v>920.352851875949</v>
      </c>
      <c r="AM795" s="91" t="e">
        <f t="shared" si="156"/>
        <v>#VALUE!</v>
      </c>
      <c r="AN795" s="91">
        <f t="shared" si="156"/>
        <v>2.3526350032530905</v>
      </c>
      <c r="AO795" s="91">
        <f t="shared" si="145"/>
        <v>1222379.4285714286</v>
      </c>
      <c r="AP795" s="91">
        <f t="shared" si="146"/>
        <v>2.2637348048115992E-3</v>
      </c>
      <c r="AQ795" s="91">
        <f t="shared" si="147"/>
        <v>1.0777574790899621E-3</v>
      </c>
      <c r="AR795" s="91">
        <f t="shared" si="148"/>
        <v>2.2057682346935531E-3</v>
      </c>
      <c r="AS795" s="91">
        <f t="shared" si="149"/>
        <v>0.99191716951108011</v>
      </c>
      <c r="AT795" s="91" t="e">
        <f t="shared" si="150"/>
        <v>#VALUE!</v>
      </c>
      <c r="AU795" s="91">
        <f t="shared" si="151"/>
        <v>2.5355699703248557E-3</v>
      </c>
    </row>
    <row r="796" spans="1:47" x14ac:dyDescent="0.3">
      <c r="A796" s="90">
        <v>477</v>
      </c>
      <c r="B796" s="91" t="s">
        <v>4413</v>
      </c>
      <c r="C796" s="91"/>
      <c r="D796" s="91"/>
      <c r="E796" s="91">
        <v>8.65</v>
      </c>
      <c r="F796" s="91"/>
      <c r="G796" s="91"/>
      <c r="H796" s="91"/>
      <c r="I796" s="91"/>
      <c r="J796" s="91"/>
      <c r="K796" s="91"/>
      <c r="L796" s="91"/>
      <c r="M796" s="91"/>
      <c r="N796" s="91"/>
      <c r="O796" s="91"/>
      <c r="P796" s="91" t="s">
        <v>87</v>
      </c>
      <c r="Q796" s="91">
        <v>939812.85714285716</v>
      </c>
      <c r="R796" s="91" t="s">
        <v>87</v>
      </c>
      <c r="S796" s="91"/>
      <c r="T796" s="92" t="s">
        <v>87</v>
      </c>
      <c r="U796" s="92">
        <v>791.14285714285711</v>
      </c>
      <c r="V796" s="92">
        <v>1224.8571428571429</v>
      </c>
      <c r="W796" s="92">
        <v>196794</v>
      </c>
      <c r="X796" s="92" t="s">
        <v>87</v>
      </c>
      <c r="Y796" s="92">
        <v>924</v>
      </c>
      <c r="Z796" s="90">
        <f t="shared" si="155"/>
        <v>5</v>
      </c>
      <c r="AA796" s="118" t="e">
        <v>#DIV/0!</v>
      </c>
      <c r="AB796" s="118">
        <v>1</v>
      </c>
      <c r="AC796" s="118">
        <v>0.5</v>
      </c>
      <c r="AD796" s="118">
        <v>0.33333333333333331</v>
      </c>
      <c r="AE796" s="118">
        <v>0</v>
      </c>
      <c r="AF796" s="118">
        <v>0.25</v>
      </c>
      <c r="AG796" s="90">
        <f t="shared" si="153"/>
        <v>4</v>
      </c>
      <c r="AH796" s="91">
        <f t="shared" si="154"/>
        <v>791.14285714285711</v>
      </c>
      <c r="AI796" s="91" t="e">
        <f t="shared" si="157"/>
        <v>#VALUE!</v>
      </c>
      <c r="AJ796" s="91">
        <f t="shared" si="157"/>
        <v>1</v>
      </c>
      <c r="AK796" s="91">
        <f t="shared" si="157"/>
        <v>1.5482123510292525</v>
      </c>
      <c r="AL796" s="91">
        <f t="shared" si="156"/>
        <v>248.74647887323945</v>
      </c>
      <c r="AM796" s="91" t="e">
        <f t="shared" si="156"/>
        <v>#VALUE!</v>
      </c>
      <c r="AN796" s="91">
        <f t="shared" si="156"/>
        <v>1.1679306608884075</v>
      </c>
      <c r="AO796" s="91">
        <f t="shared" si="145"/>
        <v>199734</v>
      </c>
      <c r="AP796" s="91" t="e">
        <f t="shared" si="146"/>
        <v>#VALUE!</v>
      </c>
      <c r="AQ796" s="91">
        <f t="shared" si="147"/>
        <v>3.9609823922960394E-3</v>
      </c>
      <c r="AR796" s="91">
        <f t="shared" si="148"/>
        <v>6.1324418619621238E-3</v>
      </c>
      <c r="AS796" s="91">
        <f t="shared" si="149"/>
        <v>0.98528042296254015</v>
      </c>
      <c r="AT796" s="91" t="e">
        <f t="shared" si="150"/>
        <v>#VALUE!</v>
      </c>
      <c r="AU796" s="91">
        <f t="shared" si="151"/>
        <v>4.6261527832016586E-3</v>
      </c>
    </row>
    <row r="797" spans="1:47" x14ac:dyDescent="0.3">
      <c r="A797" s="90">
        <v>478</v>
      </c>
      <c r="B797" s="91" t="s">
        <v>4414</v>
      </c>
      <c r="C797" s="91"/>
      <c r="D797" s="91"/>
      <c r="E797" s="91">
        <v>8.657</v>
      </c>
      <c r="F797" s="91"/>
      <c r="G797" s="91"/>
      <c r="H797" s="91"/>
      <c r="I797" s="91"/>
      <c r="J797" s="91"/>
      <c r="K797" s="91"/>
      <c r="L797" s="91"/>
      <c r="M797" s="91"/>
      <c r="N797" s="91"/>
      <c r="O797" s="91"/>
      <c r="P797" s="91" t="s">
        <v>87</v>
      </c>
      <c r="Q797" s="91" t="s">
        <v>87</v>
      </c>
      <c r="R797" s="91"/>
      <c r="S797" s="91"/>
      <c r="T797" s="92">
        <v>1222785.2142857143</v>
      </c>
      <c r="U797" s="92"/>
      <c r="V797" s="92"/>
      <c r="W797" s="92">
        <v>3048670.9285714286</v>
      </c>
      <c r="X797" s="92">
        <v>3008219.2142857141</v>
      </c>
      <c r="Y797" s="92"/>
      <c r="Z797" s="90">
        <f t="shared" si="155"/>
        <v>3</v>
      </c>
      <c r="AA797" s="118">
        <v>1</v>
      </c>
      <c r="AB797" s="118">
        <v>0</v>
      </c>
      <c r="AC797" s="118">
        <v>0</v>
      </c>
      <c r="AD797" s="118">
        <v>0.5</v>
      </c>
      <c r="AE797" s="118">
        <v>0.33333333333333331</v>
      </c>
      <c r="AF797" s="118">
        <v>0</v>
      </c>
      <c r="AG797" s="90">
        <f t="shared" si="153"/>
        <v>3</v>
      </c>
      <c r="AH797" s="91">
        <f t="shared" si="154"/>
        <v>1222785.2142857143</v>
      </c>
      <c r="AI797" s="91">
        <f t="shared" si="157"/>
        <v>1</v>
      </c>
      <c r="AJ797" s="91">
        <f t="shared" si="157"/>
        <v>0</v>
      </c>
      <c r="AK797" s="91">
        <f t="shared" si="157"/>
        <v>0</v>
      </c>
      <c r="AL797" s="91">
        <f t="shared" si="156"/>
        <v>2.493218672383358</v>
      </c>
      <c r="AM797" s="91">
        <f t="shared" si="156"/>
        <v>2.4601370536222542</v>
      </c>
      <c r="AN797" s="91">
        <f t="shared" si="156"/>
        <v>0</v>
      </c>
      <c r="AO797" s="91">
        <f t="shared" si="145"/>
        <v>7279675.3571428563</v>
      </c>
      <c r="AP797" s="91">
        <f t="shared" si="146"/>
        <v>0.16797249249390098</v>
      </c>
      <c r="AQ797" s="91">
        <f t="shared" si="147"/>
        <v>0</v>
      </c>
      <c r="AR797" s="91">
        <f t="shared" si="148"/>
        <v>0</v>
      </c>
      <c r="AS797" s="91">
        <f t="shared" si="149"/>
        <v>0.41879215473256737</v>
      </c>
      <c r="AT797" s="91">
        <f t="shared" si="150"/>
        <v>0.41323535277353174</v>
      </c>
      <c r="AU797" s="91">
        <f t="shared" si="151"/>
        <v>0</v>
      </c>
    </row>
    <row r="798" spans="1:47" x14ac:dyDescent="0.3">
      <c r="A798" s="90">
        <v>479</v>
      </c>
      <c r="B798" s="91" t="s">
        <v>4415</v>
      </c>
      <c r="C798" s="91"/>
      <c r="D798" s="91"/>
      <c r="E798" s="91">
        <v>8.6669999999999998</v>
      </c>
      <c r="F798" s="91"/>
      <c r="G798" s="91"/>
      <c r="H798" s="91"/>
      <c r="I798" s="91"/>
      <c r="J798" s="91"/>
      <c r="K798" s="91"/>
      <c r="L798" s="91"/>
      <c r="M798" s="91"/>
      <c r="N798" s="91"/>
      <c r="O798" s="91"/>
      <c r="P798" s="91" t="s">
        <v>87</v>
      </c>
      <c r="Q798" s="91">
        <v>233402.85714285716</v>
      </c>
      <c r="R798" s="91" t="s">
        <v>87</v>
      </c>
      <c r="S798" s="91"/>
      <c r="T798" s="92">
        <v>5687.7142857142853</v>
      </c>
      <c r="U798" s="92" t="s">
        <v>87</v>
      </c>
      <c r="V798" s="92" t="s">
        <v>87</v>
      </c>
      <c r="W798" s="92">
        <v>1556.8571428571429</v>
      </c>
      <c r="X798" s="92">
        <v>57590.571428571428</v>
      </c>
      <c r="Y798" s="92">
        <v>5834.2857142857147</v>
      </c>
      <c r="Z798" s="90">
        <f t="shared" si="155"/>
        <v>5</v>
      </c>
      <c r="AA798" s="118">
        <v>1</v>
      </c>
      <c r="AB798" s="118">
        <v>0</v>
      </c>
      <c r="AC798" s="118">
        <v>0</v>
      </c>
      <c r="AD798" s="118">
        <v>0.5</v>
      </c>
      <c r="AE798" s="118">
        <v>0.33333333333333331</v>
      </c>
      <c r="AF798" s="118">
        <v>0.25</v>
      </c>
      <c r="AG798" s="90">
        <f t="shared" si="153"/>
        <v>4</v>
      </c>
      <c r="AH798" s="91">
        <f t="shared" si="154"/>
        <v>1556.8571428571429</v>
      </c>
      <c r="AI798" s="91">
        <f t="shared" si="157"/>
        <v>3.6533308864011742</v>
      </c>
      <c r="AJ798" s="91" t="e">
        <f t="shared" si="157"/>
        <v>#VALUE!</v>
      </c>
      <c r="AK798" s="91" t="e">
        <f t="shared" si="157"/>
        <v>#VALUE!</v>
      </c>
      <c r="AL798" s="91">
        <f t="shared" si="156"/>
        <v>1</v>
      </c>
      <c r="AM798" s="91">
        <f t="shared" si="156"/>
        <v>36.991558084052116</v>
      </c>
      <c r="AN798" s="91">
        <f t="shared" si="156"/>
        <v>3.7474766012112317</v>
      </c>
      <c r="AO798" s="91">
        <f t="shared" si="145"/>
        <v>70669.428571428565</v>
      </c>
      <c r="AP798" s="91">
        <f t="shared" si="146"/>
        <v>8.0483377334309034E-2</v>
      </c>
      <c r="AQ798" s="91" t="e">
        <f t="shared" si="147"/>
        <v>#VALUE!</v>
      </c>
      <c r="AR798" s="91" t="e">
        <f t="shared" si="148"/>
        <v>#VALUE!</v>
      </c>
      <c r="AS798" s="91">
        <f t="shared" si="149"/>
        <v>2.2030136288473903E-2</v>
      </c>
      <c r="AT798" s="91">
        <f t="shared" si="150"/>
        <v>0.81492906611466676</v>
      </c>
      <c r="AU798" s="91">
        <f t="shared" si="151"/>
        <v>8.2557420262550404E-2</v>
      </c>
    </row>
    <row r="799" spans="1:47" x14ac:dyDescent="0.3">
      <c r="A799" s="90">
        <v>480</v>
      </c>
      <c r="B799" s="91" t="s">
        <v>4416</v>
      </c>
      <c r="C799" s="91"/>
      <c r="D799" s="91"/>
      <c r="E799" s="91">
        <v>8.6720000000000006</v>
      </c>
      <c r="F799" s="91"/>
      <c r="G799" s="91"/>
      <c r="H799" s="91"/>
      <c r="I799" s="91"/>
      <c r="J799" s="91"/>
      <c r="K799" s="91"/>
      <c r="L799" s="91"/>
      <c r="M799" s="91"/>
      <c r="N799" s="91"/>
      <c r="O799" s="91"/>
      <c r="P799" s="91" t="s">
        <v>87</v>
      </c>
      <c r="Q799" s="91">
        <v>7045221.4285714291</v>
      </c>
      <c r="R799" s="91" t="s">
        <v>87</v>
      </c>
      <c r="S799" s="91"/>
      <c r="T799" s="92" t="s">
        <v>87</v>
      </c>
      <c r="U799" s="92">
        <v>2791.7142857142858</v>
      </c>
      <c r="V799" s="92">
        <v>15313429.428571429</v>
      </c>
      <c r="W799" s="92">
        <v>17195.142857142859</v>
      </c>
      <c r="X799" s="92">
        <v>231624.28571428571</v>
      </c>
      <c r="Y799" s="92" t="s">
        <v>87</v>
      </c>
      <c r="Z799" s="90">
        <f t="shared" si="155"/>
        <v>5</v>
      </c>
      <c r="AA799" s="118" t="e">
        <v>#DIV/0!</v>
      </c>
      <c r="AB799" s="118">
        <v>1</v>
      </c>
      <c r="AC799" s="118">
        <v>0.5</v>
      </c>
      <c r="AD799" s="118">
        <v>0.33333333333333331</v>
      </c>
      <c r="AE799" s="118">
        <v>0.25</v>
      </c>
      <c r="AF799" s="118">
        <v>0</v>
      </c>
      <c r="AG799" s="90">
        <f t="shared" si="153"/>
        <v>4</v>
      </c>
      <c r="AH799" s="91">
        <f t="shared" si="154"/>
        <v>2791.7142857142858</v>
      </c>
      <c r="AI799" s="91" t="e">
        <f t="shared" si="157"/>
        <v>#VALUE!</v>
      </c>
      <c r="AJ799" s="91">
        <f t="shared" si="157"/>
        <v>1</v>
      </c>
      <c r="AK799" s="91">
        <f t="shared" si="157"/>
        <v>5485.3139903796955</v>
      </c>
      <c r="AL799" s="91">
        <f t="shared" si="156"/>
        <v>6.1593490942585207</v>
      </c>
      <c r="AM799" s="91">
        <f t="shared" si="156"/>
        <v>82.968478149626449</v>
      </c>
      <c r="AN799" s="91" t="e">
        <f t="shared" si="156"/>
        <v>#VALUE!</v>
      </c>
      <c r="AO799" s="91">
        <f t="shared" si="145"/>
        <v>15565040.571428573</v>
      </c>
      <c r="AP799" s="91" t="e">
        <f t="shared" si="146"/>
        <v>#VALUE!</v>
      </c>
      <c r="AQ799" s="91">
        <f t="shared" si="147"/>
        <v>1.793579832254854E-4</v>
      </c>
      <c r="AR799" s="91">
        <f t="shared" si="148"/>
        <v>0.98383485467304177</v>
      </c>
      <c r="AS799" s="91">
        <f t="shared" si="149"/>
        <v>1.1047284315279285E-3</v>
      </c>
      <c r="AT799" s="91">
        <f t="shared" si="150"/>
        <v>1.4881058912204752E-2</v>
      </c>
      <c r="AU799" s="91" t="e">
        <f t="shared" si="151"/>
        <v>#VALUE!</v>
      </c>
    </row>
    <row r="800" spans="1:47" x14ac:dyDescent="0.3">
      <c r="A800" s="90">
        <v>481</v>
      </c>
      <c r="B800" s="91" t="s">
        <v>4417</v>
      </c>
      <c r="C800" s="91"/>
      <c r="D800" s="91"/>
      <c r="E800" s="91">
        <v>8.6739999999999995</v>
      </c>
      <c r="F800" s="91"/>
      <c r="G800" s="91"/>
      <c r="H800" s="91"/>
      <c r="I800" s="91"/>
      <c r="J800" s="91"/>
      <c r="K800" s="91"/>
      <c r="L800" s="91"/>
      <c r="M800" s="91"/>
      <c r="N800" s="91"/>
      <c r="O800" s="91"/>
      <c r="P800" s="91" t="s">
        <v>87</v>
      </c>
      <c r="Q800" s="91">
        <v>154910</v>
      </c>
      <c r="R800" s="91" t="s">
        <v>87</v>
      </c>
      <c r="S800" s="91"/>
      <c r="T800" s="92">
        <v>8400.2857142857138</v>
      </c>
      <c r="U800" s="92">
        <v>1549.7142857142858</v>
      </c>
      <c r="V800" s="92">
        <v>1596.2857142857142</v>
      </c>
      <c r="W800" s="92">
        <v>29542.285714285714</v>
      </c>
      <c r="X800" s="92" t="s">
        <v>87</v>
      </c>
      <c r="Y800" s="92">
        <v>3171.7142857142858</v>
      </c>
      <c r="Z800" s="90">
        <f t="shared" si="155"/>
        <v>6</v>
      </c>
      <c r="AA800" s="118">
        <v>1</v>
      </c>
      <c r="AB800" s="118">
        <v>0.5</v>
      </c>
      <c r="AC800" s="118">
        <v>0.33333333333333331</v>
      </c>
      <c r="AD800" s="118">
        <v>0.25</v>
      </c>
      <c r="AE800" s="118">
        <v>0</v>
      </c>
      <c r="AF800" s="118">
        <v>0.2</v>
      </c>
      <c r="AG800" s="90">
        <f t="shared" si="153"/>
        <v>5</v>
      </c>
      <c r="AH800" s="91">
        <f t="shared" si="154"/>
        <v>1549.7142857142858</v>
      </c>
      <c r="AI800" s="91">
        <f t="shared" si="157"/>
        <v>5.4205383480825953</v>
      </c>
      <c r="AJ800" s="91">
        <f t="shared" si="157"/>
        <v>1</v>
      </c>
      <c r="AK800" s="91">
        <f t="shared" si="157"/>
        <v>1.0300516224188789</v>
      </c>
      <c r="AL800" s="91">
        <f t="shared" si="156"/>
        <v>19.063053097345133</v>
      </c>
      <c r="AM800" s="91" t="e">
        <f t="shared" si="156"/>
        <v>#VALUE!</v>
      </c>
      <c r="AN800" s="91">
        <f t="shared" si="156"/>
        <v>2.0466445427728615</v>
      </c>
      <c r="AO800" s="91">
        <f t="shared" si="145"/>
        <v>44260.28571428571</v>
      </c>
      <c r="AP800" s="91">
        <f t="shared" si="146"/>
        <v>0.18979284879705122</v>
      </c>
      <c r="AQ800" s="91">
        <f t="shared" si="147"/>
        <v>3.5013653000755277E-2</v>
      </c>
      <c r="AR800" s="91">
        <f t="shared" si="148"/>
        <v>3.606587008023962E-2</v>
      </c>
      <c r="AS800" s="91">
        <f t="shared" si="149"/>
        <v>0.6674671262854156</v>
      </c>
      <c r="AT800" s="91" t="e">
        <f t="shared" si="150"/>
        <v>#VALUE!</v>
      </c>
      <c r="AU800" s="91">
        <f t="shared" si="151"/>
        <v>7.1660501836538409E-2</v>
      </c>
    </row>
    <row r="801" spans="1:47" x14ac:dyDescent="0.3">
      <c r="A801" s="90">
        <v>482</v>
      </c>
      <c r="B801" s="91" t="s">
        <v>4418</v>
      </c>
      <c r="C801" s="91"/>
      <c r="D801" s="91"/>
      <c r="E801" s="91">
        <v>8.6750000000000007</v>
      </c>
      <c r="F801" s="91"/>
      <c r="G801" s="91"/>
      <c r="H801" s="91"/>
      <c r="I801" s="91"/>
      <c r="J801" s="91"/>
      <c r="K801" s="91"/>
      <c r="L801" s="91"/>
      <c r="M801" s="91"/>
      <c r="N801" s="91"/>
      <c r="O801" s="91"/>
      <c r="P801" s="91" t="s">
        <v>87</v>
      </c>
      <c r="Q801" s="91">
        <v>3227832.8571428573</v>
      </c>
      <c r="R801" s="91" t="s">
        <v>87</v>
      </c>
      <c r="S801" s="91"/>
      <c r="T801" s="92" t="s">
        <v>87</v>
      </c>
      <c r="U801" s="92" t="s">
        <v>87</v>
      </c>
      <c r="V801" s="92" t="s">
        <v>87</v>
      </c>
      <c r="W801" s="92">
        <v>738235.42857142852</v>
      </c>
      <c r="X801" s="92">
        <v>9442</v>
      </c>
      <c r="Y801" s="92" t="s">
        <v>87</v>
      </c>
      <c r="Z801" s="90">
        <f t="shared" si="155"/>
        <v>3</v>
      </c>
      <c r="AA801" s="118" t="e">
        <v>#DIV/0!</v>
      </c>
      <c r="AB801" s="118" t="e">
        <v>#DIV/0!</v>
      </c>
      <c r="AC801" s="118" t="e">
        <v>#DIV/0!</v>
      </c>
      <c r="AD801" s="118">
        <v>1</v>
      </c>
      <c r="AE801" s="118">
        <v>0.5</v>
      </c>
      <c r="AF801" s="118">
        <v>0</v>
      </c>
      <c r="AG801" s="90">
        <f t="shared" si="153"/>
        <v>2</v>
      </c>
      <c r="AH801" s="91">
        <f t="shared" si="154"/>
        <v>9442</v>
      </c>
      <c r="AI801" s="91" t="e">
        <f t="shared" si="157"/>
        <v>#VALUE!</v>
      </c>
      <c r="AJ801" s="91" t="e">
        <f t="shared" si="157"/>
        <v>#VALUE!</v>
      </c>
      <c r="AK801" s="91" t="e">
        <f t="shared" si="157"/>
        <v>#VALUE!</v>
      </c>
      <c r="AL801" s="91">
        <f t="shared" si="156"/>
        <v>78.186340666323716</v>
      </c>
      <c r="AM801" s="91">
        <f t="shared" si="156"/>
        <v>1</v>
      </c>
      <c r="AN801" s="91" t="e">
        <f t="shared" si="156"/>
        <v>#VALUE!</v>
      </c>
      <c r="AO801" s="91">
        <f t="shared" si="145"/>
        <v>747677.42857142852</v>
      </c>
      <c r="AP801" s="91" t="e">
        <f t="shared" si="146"/>
        <v>#VALUE!</v>
      </c>
      <c r="AQ801" s="91" t="e">
        <f t="shared" si="147"/>
        <v>#VALUE!</v>
      </c>
      <c r="AR801" s="91" t="e">
        <f t="shared" si="148"/>
        <v>#VALUE!</v>
      </c>
      <c r="AS801" s="91">
        <f t="shared" si="149"/>
        <v>0.98737155939287802</v>
      </c>
      <c r="AT801" s="91">
        <f t="shared" si="150"/>
        <v>1.2628440607122019E-2</v>
      </c>
      <c r="AU801" s="91" t="e">
        <f t="shared" si="151"/>
        <v>#VALUE!</v>
      </c>
    </row>
    <row r="802" spans="1:47" x14ac:dyDescent="0.3">
      <c r="A802" s="90">
        <v>483</v>
      </c>
      <c r="B802" s="91" t="s">
        <v>4419</v>
      </c>
      <c r="C802" s="91"/>
      <c r="D802" s="91"/>
      <c r="E802" s="91">
        <v>8.6839999999999993</v>
      </c>
      <c r="F802" s="91"/>
      <c r="G802" s="91"/>
      <c r="H802" s="91"/>
      <c r="I802" s="91"/>
      <c r="J802" s="91"/>
      <c r="K802" s="91"/>
      <c r="L802" s="91"/>
      <c r="M802" s="91"/>
      <c r="N802" s="91"/>
      <c r="O802" s="91"/>
      <c r="P802" s="91" t="s">
        <v>87</v>
      </c>
      <c r="Q802" s="91">
        <v>4580.1428571428578</v>
      </c>
      <c r="R802" s="91">
        <v>7669.5</v>
      </c>
      <c r="S802" s="91"/>
      <c r="T802" s="92"/>
      <c r="U802" s="92" t="s">
        <v>87</v>
      </c>
      <c r="V802" s="92"/>
      <c r="W802" s="92">
        <v>101556.71428571429</v>
      </c>
      <c r="X802" s="92">
        <v>78521.571428571435</v>
      </c>
      <c r="Y802" s="92" t="s">
        <v>87</v>
      </c>
      <c r="Z802" s="90">
        <f t="shared" si="155"/>
        <v>4</v>
      </c>
      <c r="AA802" s="118" t="e">
        <v>#DIV/0!</v>
      </c>
      <c r="AB802" s="118" t="e">
        <v>#DIV/0!</v>
      </c>
      <c r="AC802" s="118" t="e">
        <v>#DIV/0!</v>
      </c>
      <c r="AD802" s="118">
        <v>1</v>
      </c>
      <c r="AE802" s="118">
        <v>0.5</v>
      </c>
      <c r="AF802" s="118">
        <v>0</v>
      </c>
      <c r="AG802" s="90">
        <f t="shared" si="153"/>
        <v>2</v>
      </c>
      <c r="AH802" s="91">
        <f t="shared" si="154"/>
        <v>78521.571428571435</v>
      </c>
      <c r="AI802" s="91">
        <f t="shared" si="157"/>
        <v>0</v>
      </c>
      <c r="AJ802" s="91" t="e">
        <f t="shared" si="157"/>
        <v>#VALUE!</v>
      </c>
      <c r="AK802" s="91">
        <f t="shared" si="157"/>
        <v>0</v>
      </c>
      <c r="AL802" s="91">
        <f t="shared" si="156"/>
        <v>1.2933606961508302</v>
      </c>
      <c r="AM802" s="91">
        <f t="shared" si="156"/>
        <v>1</v>
      </c>
      <c r="AN802" s="91" t="e">
        <f t="shared" si="156"/>
        <v>#VALUE!</v>
      </c>
      <c r="AO802" s="91">
        <f t="shared" si="145"/>
        <v>180078.28571428574</v>
      </c>
      <c r="AP802" s="91">
        <f t="shared" si="146"/>
        <v>0</v>
      </c>
      <c r="AQ802" s="91" t="e">
        <f t="shared" si="147"/>
        <v>#VALUE!</v>
      </c>
      <c r="AR802" s="91">
        <f t="shared" si="148"/>
        <v>0</v>
      </c>
      <c r="AS802" s="91">
        <f t="shared" si="149"/>
        <v>0.56395869098201734</v>
      </c>
      <c r="AT802" s="91">
        <f t="shared" si="150"/>
        <v>0.4360413090179826</v>
      </c>
      <c r="AU802" s="91" t="e">
        <f t="shared" si="151"/>
        <v>#VALUE!</v>
      </c>
    </row>
    <row r="803" spans="1:47" x14ac:dyDescent="0.3">
      <c r="A803" s="90">
        <v>484</v>
      </c>
      <c r="B803" s="91" t="s">
        <v>4420</v>
      </c>
      <c r="C803" s="91"/>
      <c r="D803" s="91"/>
      <c r="E803" s="91">
        <v>8.6910000000000007</v>
      </c>
      <c r="F803" s="91"/>
      <c r="G803" s="91"/>
      <c r="H803" s="91"/>
      <c r="I803" s="91"/>
      <c r="J803" s="91"/>
      <c r="K803" s="91"/>
      <c r="L803" s="91"/>
      <c r="M803" s="91"/>
      <c r="N803" s="91"/>
      <c r="O803" s="91"/>
      <c r="P803" s="91" t="s">
        <v>87</v>
      </c>
      <c r="Q803" s="91">
        <v>462202.57142857148</v>
      </c>
      <c r="R803" s="91"/>
      <c r="S803" s="91"/>
      <c r="T803" s="92"/>
      <c r="U803" s="92" t="s">
        <v>87</v>
      </c>
      <c r="V803" s="92" t="s">
        <v>87</v>
      </c>
      <c r="W803" s="92">
        <v>10993.714285714286</v>
      </c>
      <c r="X803" s="92">
        <v>188064</v>
      </c>
      <c r="Y803" s="92">
        <v>11040.857142857143</v>
      </c>
      <c r="Z803" s="90">
        <f t="shared" si="155"/>
        <v>4</v>
      </c>
      <c r="AA803" s="118" t="e">
        <v>#DIV/0!</v>
      </c>
      <c r="AB803" s="118" t="e">
        <v>#DIV/0!</v>
      </c>
      <c r="AC803" s="118" t="e">
        <v>#DIV/0!</v>
      </c>
      <c r="AD803" s="118">
        <v>1</v>
      </c>
      <c r="AE803" s="118">
        <v>0.5</v>
      </c>
      <c r="AF803" s="118">
        <v>0.33333333333333331</v>
      </c>
      <c r="AG803" s="90">
        <f t="shared" si="153"/>
        <v>3</v>
      </c>
      <c r="AH803" s="91">
        <f t="shared" si="154"/>
        <v>10993.714285714286</v>
      </c>
      <c r="AI803" s="91">
        <f t="shared" si="157"/>
        <v>0</v>
      </c>
      <c r="AJ803" s="91" t="e">
        <f t="shared" si="157"/>
        <v>#VALUE!</v>
      </c>
      <c r="AK803" s="91" t="e">
        <f t="shared" si="157"/>
        <v>#VALUE!</v>
      </c>
      <c r="AL803" s="91">
        <f t="shared" si="156"/>
        <v>1</v>
      </c>
      <c r="AM803" s="91">
        <f t="shared" si="156"/>
        <v>17.106502416965537</v>
      </c>
      <c r="AN803" s="91">
        <f t="shared" si="156"/>
        <v>1.0042881646655231</v>
      </c>
      <c r="AO803" s="91">
        <f t="shared" si="145"/>
        <v>210098.57142857142</v>
      </c>
      <c r="AP803" s="91">
        <f t="shared" si="146"/>
        <v>0</v>
      </c>
      <c r="AQ803" s="91" t="e">
        <f t="shared" si="147"/>
        <v>#VALUE!</v>
      </c>
      <c r="AR803" s="91" t="e">
        <f t="shared" si="148"/>
        <v>#VALUE!</v>
      </c>
      <c r="AS803" s="91">
        <f t="shared" si="149"/>
        <v>5.2326459009036576E-2</v>
      </c>
      <c r="AT803" s="91">
        <f t="shared" si="150"/>
        <v>0.89512269750933238</v>
      </c>
      <c r="AU803" s="91">
        <f t="shared" si="151"/>
        <v>5.2550843481631075E-2</v>
      </c>
    </row>
    <row r="804" spans="1:47" x14ac:dyDescent="0.3">
      <c r="A804" s="90">
        <v>485</v>
      </c>
      <c r="B804" s="91" t="s">
        <v>4421</v>
      </c>
      <c r="C804" s="91"/>
      <c r="D804" s="91"/>
      <c r="E804" s="91">
        <v>8.6959999999999997</v>
      </c>
      <c r="F804" s="91"/>
      <c r="G804" s="91"/>
      <c r="H804" s="91"/>
      <c r="I804" s="91"/>
      <c r="J804" s="91"/>
      <c r="K804" s="91"/>
      <c r="L804" s="91"/>
      <c r="M804" s="91"/>
      <c r="N804" s="91"/>
      <c r="O804" s="91"/>
      <c r="P804" s="91" t="s">
        <v>87</v>
      </c>
      <c r="Q804" s="91">
        <v>520284.28571428574</v>
      </c>
      <c r="R804" s="91">
        <v>15054</v>
      </c>
      <c r="S804" s="91"/>
      <c r="T804" s="92" t="s">
        <v>87</v>
      </c>
      <c r="U804" s="92">
        <v>11451.714285714286</v>
      </c>
      <c r="V804" s="92">
        <v>78040.857142857145</v>
      </c>
      <c r="W804" s="92">
        <v>25254</v>
      </c>
      <c r="X804" s="92">
        <v>273593.42857142858</v>
      </c>
      <c r="Y804" s="92">
        <v>10826.285714285714</v>
      </c>
      <c r="Z804" s="90">
        <f t="shared" si="155"/>
        <v>7</v>
      </c>
      <c r="AA804" s="118" t="e">
        <v>#DIV/0!</v>
      </c>
      <c r="AB804" s="118">
        <v>1</v>
      </c>
      <c r="AC804" s="118">
        <v>0.5</v>
      </c>
      <c r="AD804" s="118">
        <v>0.33333333333333331</v>
      </c>
      <c r="AE804" s="118">
        <v>0.25</v>
      </c>
      <c r="AF804" s="118">
        <v>0.2</v>
      </c>
      <c r="AG804" s="90">
        <f t="shared" si="153"/>
        <v>5</v>
      </c>
      <c r="AH804" s="91">
        <f t="shared" si="154"/>
        <v>10826.285714285714</v>
      </c>
      <c r="AI804" s="91" t="e">
        <f t="shared" si="157"/>
        <v>#VALUE!</v>
      </c>
      <c r="AJ804" s="91">
        <f t="shared" si="157"/>
        <v>1.0577694500158346</v>
      </c>
      <c r="AK804" s="91">
        <f t="shared" si="157"/>
        <v>7.2084608888419721</v>
      </c>
      <c r="AL804" s="91">
        <f t="shared" si="156"/>
        <v>2.3326559695978042</v>
      </c>
      <c r="AM804" s="91">
        <f t="shared" si="156"/>
        <v>25.271218199092157</v>
      </c>
      <c r="AN804" s="91">
        <f t="shared" si="156"/>
        <v>1</v>
      </c>
      <c r="AO804" s="91">
        <f t="shared" si="145"/>
        <v>399166.28571428574</v>
      </c>
      <c r="AP804" s="91" t="e">
        <f t="shared" si="146"/>
        <v>#VALUE!</v>
      </c>
      <c r="AQ804" s="91">
        <f t="shared" si="147"/>
        <v>2.8689081957966676E-2</v>
      </c>
      <c r="AR804" s="91">
        <f t="shared" si="148"/>
        <v>0.1955096408084851</v>
      </c>
      <c r="AS804" s="91">
        <f t="shared" si="149"/>
        <v>6.3266866225461349E-2</v>
      </c>
      <c r="AT804" s="91">
        <f t="shared" si="150"/>
        <v>0.685412166215011</v>
      </c>
      <c r="AU804" s="91">
        <f t="shared" si="151"/>
        <v>2.7122244793075852E-2</v>
      </c>
    </row>
    <row r="805" spans="1:47" x14ac:dyDescent="0.3">
      <c r="A805" s="90">
        <v>486</v>
      </c>
      <c r="B805" s="91" t="s">
        <v>4422</v>
      </c>
      <c r="C805" s="91"/>
      <c r="D805" s="91"/>
      <c r="E805" s="91">
        <v>8.6999999999999993</v>
      </c>
      <c r="F805" s="91"/>
      <c r="G805" s="91"/>
      <c r="H805" s="91"/>
      <c r="I805" s="91"/>
      <c r="J805" s="91"/>
      <c r="K805" s="91"/>
      <c r="L805" s="91"/>
      <c r="M805" s="91"/>
      <c r="N805" s="91"/>
      <c r="O805" s="91"/>
      <c r="P805" s="91" t="s">
        <v>87</v>
      </c>
      <c r="Q805" s="91">
        <v>704762.85714285716</v>
      </c>
      <c r="R805" s="91" t="s">
        <v>87</v>
      </c>
      <c r="S805" s="91"/>
      <c r="T805" s="92">
        <v>1463373.7142857143</v>
      </c>
      <c r="U805" s="92" t="s">
        <v>87</v>
      </c>
      <c r="V805" s="92">
        <v>530942.85714285716</v>
      </c>
      <c r="W805" s="92">
        <v>299732.85714285716</v>
      </c>
      <c r="X805" s="92">
        <v>1230555.142857143</v>
      </c>
      <c r="Y805" s="92" t="s">
        <v>87</v>
      </c>
      <c r="Z805" s="90">
        <f t="shared" si="155"/>
        <v>5</v>
      </c>
      <c r="AA805" s="118">
        <v>1</v>
      </c>
      <c r="AB805" s="118">
        <v>0</v>
      </c>
      <c r="AC805" s="118">
        <v>0.5</v>
      </c>
      <c r="AD805" s="118">
        <v>0.33333333333333331</v>
      </c>
      <c r="AE805" s="118">
        <v>0.25</v>
      </c>
      <c r="AF805" s="118">
        <v>0</v>
      </c>
      <c r="AG805" s="90">
        <f t="shared" si="153"/>
        <v>4</v>
      </c>
      <c r="AH805" s="91">
        <f t="shared" si="154"/>
        <v>299732.85714285716</v>
      </c>
      <c r="AI805" s="91">
        <f t="shared" si="157"/>
        <v>4.8822599171643315</v>
      </c>
      <c r="AJ805" s="91" t="e">
        <f t="shared" si="157"/>
        <v>#VALUE!</v>
      </c>
      <c r="AK805" s="91">
        <f t="shared" si="157"/>
        <v>1.771386901669582</v>
      </c>
      <c r="AL805" s="91">
        <f t="shared" si="156"/>
        <v>1</v>
      </c>
      <c r="AM805" s="91">
        <f t="shared" si="156"/>
        <v>4.1055063318288187</v>
      </c>
      <c r="AN805" s="91" t="e">
        <f t="shared" si="156"/>
        <v>#VALUE!</v>
      </c>
      <c r="AO805" s="91">
        <f t="shared" ref="AO805:AO866" si="158">SUM(T805:Y805)</f>
        <v>3524604.5714285718</v>
      </c>
      <c r="AP805" s="91">
        <f t="shared" ref="AP805:AP866" si="159">T805/$AO805</f>
        <v>0.41518805432763439</v>
      </c>
      <c r="AQ805" s="91" t="e">
        <f t="shared" ref="AQ805:AQ866" si="160">U805/$AO805</f>
        <v>#VALUE!</v>
      </c>
      <c r="AR805" s="91">
        <f t="shared" ref="AR805:AR866" si="161">V805/$AO805</f>
        <v>0.15063898556077129</v>
      </c>
      <c r="AS805" s="91">
        <f t="shared" ref="AS805:AS866" si="162">W805/$AO805</f>
        <v>8.5040137430614296E-2</v>
      </c>
      <c r="AT805" s="91">
        <f t="shared" ref="AT805:AT866" si="163">X805/$AO805</f>
        <v>0.34913282268097995</v>
      </c>
      <c r="AU805" s="91" t="e">
        <f t="shared" ref="AU805:AU866" si="164">Y805/$AO805</f>
        <v>#VALUE!</v>
      </c>
    </row>
    <row r="806" spans="1:47" x14ac:dyDescent="0.3">
      <c r="A806" s="90">
        <v>487</v>
      </c>
      <c r="B806" s="91" t="s">
        <v>4423</v>
      </c>
      <c r="C806" s="91"/>
      <c r="D806" s="91"/>
      <c r="E806" s="91">
        <v>8.7089999999999996</v>
      </c>
      <c r="F806" s="91"/>
      <c r="G806" s="91"/>
      <c r="H806" s="91"/>
      <c r="I806" s="91"/>
      <c r="J806" s="91"/>
      <c r="K806" s="91"/>
      <c r="L806" s="91"/>
      <c r="M806" s="91"/>
      <c r="N806" s="91"/>
      <c r="O806" s="91"/>
      <c r="P806" s="91" t="s">
        <v>87</v>
      </c>
      <c r="Q806" s="91">
        <v>3252458.5714285718</v>
      </c>
      <c r="R806" s="91">
        <v>2729368</v>
      </c>
      <c r="S806" s="91"/>
      <c r="T806" s="92">
        <v>10275.428571428571</v>
      </c>
      <c r="U806" s="92" t="s">
        <v>87</v>
      </c>
      <c r="V806" s="92" t="s">
        <v>87</v>
      </c>
      <c r="W806" s="92">
        <v>4920544.8571428573</v>
      </c>
      <c r="X806" s="92">
        <v>9549604.8571428563</v>
      </c>
      <c r="Y806" s="92" t="s">
        <v>87</v>
      </c>
      <c r="Z806" s="90">
        <f t="shared" si="155"/>
        <v>5</v>
      </c>
      <c r="AA806" s="118">
        <v>1</v>
      </c>
      <c r="AB806" s="118">
        <v>0</v>
      </c>
      <c r="AC806" s="118">
        <v>0</v>
      </c>
      <c r="AD806" s="118">
        <v>0.5</v>
      </c>
      <c r="AE806" s="118">
        <v>0.33333333333333331</v>
      </c>
      <c r="AF806" s="118">
        <v>0</v>
      </c>
      <c r="AG806" s="90">
        <f t="shared" si="153"/>
        <v>3</v>
      </c>
      <c r="AH806" s="91">
        <f t="shared" si="154"/>
        <v>10275.428571428571</v>
      </c>
      <c r="AI806" s="91">
        <f t="shared" si="157"/>
        <v>1</v>
      </c>
      <c r="AJ806" s="91" t="e">
        <f t="shared" si="157"/>
        <v>#VALUE!</v>
      </c>
      <c r="AK806" s="91" t="e">
        <f t="shared" si="157"/>
        <v>#VALUE!</v>
      </c>
      <c r="AL806" s="91">
        <f t="shared" si="156"/>
        <v>478.86517072628186</v>
      </c>
      <c r="AM806" s="91">
        <f t="shared" si="156"/>
        <v>929.36316872427983</v>
      </c>
      <c r="AN806" s="91" t="e">
        <f t="shared" si="156"/>
        <v>#VALUE!</v>
      </c>
      <c r="AO806" s="91">
        <f t="shared" si="158"/>
        <v>14480425.142857142</v>
      </c>
      <c r="AP806" s="91">
        <f t="shared" si="159"/>
        <v>7.0960821039824248E-4</v>
      </c>
      <c r="AQ806" s="91" t="e">
        <f t="shared" si="160"/>
        <v>#VALUE!</v>
      </c>
      <c r="AR806" s="91" t="e">
        <f t="shared" si="161"/>
        <v>#VALUE!</v>
      </c>
      <c r="AS806" s="91">
        <f t="shared" si="162"/>
        <v>0.33980665682112571</v>
      </c>
      <c r="AT806" s="91">
        <f t="shared" si="163"/>
        <v>0.65948373496847601</v>
      </c>
      <c r="AU806" s="91" t="e">
        <f t="shared" si="164"/>
        <v>#VALUE!</v>
      </c>
    </row>
    <row r="807" spans="1:47" x14ac:dyDescent="0.3">
      <c r="A807" s="90">
        <v>488</v>
      </c>
      <c r="B807" s="91" t="s">
        <v>4424</v>
      </c>
      <c r="C807" s="91"/>
      <c r="D807" s="91"/>
      <c r="E807" s="91">
        <v>8.7119999999999997</v>
      </c>
      <c r="F807" s="91"/>
      <c r="G807" s="91"/>
      <c r="H807" s="91"/>
      <c r="I807" s="91"/>
      <c r="J807" s="91"/>
      <c r="K807" s="91"/>
      <c r="L807" s="91"/>
      <c r="M807" s="91"/>
      <c r="N807" s="91"/>
      <c r="O807" s="91"/>
      <c r="P807" s="91" t="s">
        <v>87</v>
      </c>
      <c r="Q807" s="91">
        <v>385401.42857142858</v>
      </c>
      <c r="R807" s="91">
        <v>2301.5</v>
      </c>
      <c r="S807" s="91"/>
      <c r="T807" s="92" t="s">
        <v>87</v>
      </c>
      <c r="U807" s="92" t="s">
        <v>87</v>
      </c>
      <c r="V807" s="92" t="s">
        <v>87</v>
      </c>
      <c r="W807" s="92">
        <v>87451.428571428565</v>
      </c>
      <c r="X807" s="92">
        <v>81724.857142857145</v>
      </c>
      <c r="Y807" s="92" t="s">
        <v>87</v>
      </c>
      <c r="Z807" s="90">
        <f t="shared" si="155"/>
        <v>4</v>
      </c>
      <c r="AA807" s="118" t="e">
        <v>#DIV/0!</v>
      </c>
      <c r="AB807" s="118" t="e">
        <v>#DIV/0!</v>
      </c>
      <c r="AC807" s="118" t="e">
        <v>#DIV/0!</v>
      </c>
      <c r="AD807" s="118">
        <v>1</v>
      </c>
      <c r="AE807" s="118">
        <v>0.5</v>
      </c>
      <c r="AF807" s="118">
        <v>0</v>
      </c>
      <c r="AG807" s="90">
        <f t="shared" si="153"/>
        <v>2</v>
      </c>
      <c r="AH807" s="91">
        <f t="shared" si="154"/>
        <v>81724.857142857145</v>
      </c>
      <c r="AI807" s="91" t="e">
        <f t="shared" si="157"/>
        <v>#VALUE!</v>
      </c>
      <c r="AJ807" s="91" t="e">
        <f t="shared" si="157"/>
        <v>#VALUE!</v>
      </c>
      <c r="AK807" s="91" t="e">
        <f t="shared" si="157"/>
        <v>#VALUE!</v>
      </c>
      <c r="AL807" s="91">
        <f t="shared" si="156"/>
        <v>1.0700713544051992</v>
      </c>
      <c r="AM807" s="91">
        <f t="shared" si="156"/>
        <v>1</v>
      </c>
      <c r="AN807" s="91" t="e">
        <f t="shared" si="156"/>
        <v>#VALUE!</v>
      </c>
      <c r="AO807" s="91">
        <f t="shared" si="158"/>
        <v>169176.28571428571</v>
      </c>
      <c r="AP807" s="91" t="e">
        <f t="shared" si="159"/>
        <v>#VALUE!</v>
      </c>
      <c r="AQ807" s="91" t="e">
        <f t="shared" si="160"/>
        <v>#VALUE!</v>
      </c>
      <c r="AR807" s="91" t="e">
        <f t="shared" si="161"/>
        <v>#VALUE!</v>
      </c>
      <c r="AS807" s="91">
        <f t="shared" si="162"/>
        <v>0.5169248645115746</v>
      </c>
      <c r="AT807" s="91">
        <f t="shared" si="163"/>
        <v>0.48307513548842546</v>
      </c>
      <c r="AU807" s="91" t="e">
        <f t="shared" si="164"/>
        <v>#VALUE!</v>
      </c>
    </row>
    <row r="808" spans="1:47" x14ac:dyDescent="0.3">
      <c r="A808" s="90">
        <v>489</v>
      </c>
      <c r="B808" s="91" t="s">
        <v>4425</v>
      </c>
      <c r="C808" s="91"/>
      <c r="D808" s="91"/>
      <c r="E808" s="91">
        <v>8.718</v>
      </c>
      <c r="F808" s="91"/>
      <c r="G808" s="91"/>
      <c r="H808" s="91"/>
      <c r="I808" s="91"/>
      <c r="J808" s="91"/>
      <c r="K808" s="91"/>
      <c r="L808" s="91"/>
      <c r="M808" s="91"/>
      <c r="N808" s="91"/>
      <c r="O808" s="91"/>
      <c r="P808" s="91" t="s">
        <v>87</v>
      </c>
      <c r="Q808" s="91">
        <v>2476110.1428571432</v>
      </c>
      <c r="R808" s="91">
        <v>5496</v>
      </c>
      <c r="S808" s="91"/>
      <c r="T808" s="92"/>
      <c r="U808" s="92">
        <v>10736.142857142857</v>
      </c>
      <c r="V808" s="92" t="s">
        <v>87</v>
      </c>
      <c r="W808" s="92">
        <v>1709021.5714285714</v>
      </c>
      <c r="X808" s="92">
        <v>32325.857142857145</v>
      </c>
      <c r="Y808" s="92" t="s">
        <v>87</v>
      </c>
      <c r="Z808" s="90">
        <f t="shared" si="155"/>
        <v>5</v>
      </c>
      <c r="AA808" s="118" t="e">
        <v>#DIV/0!</v>
      </c>
      <c r="AB808" s="118">
        <v>1</v>
      </c>
      <c r="AC808" s="118">
        <v>0</v>
      </c>
      <c r="AD808" s="118">
        <v>0.5</v>
      </c>
      <c r="AE808" s="118">
        <v>0.33333333333333331</v>
      </c>
      <c r="AF808" s="118">
        <v>0</v>
      </c>
      <c r="AG808" s="90">
        <f t="shared" si="153"/>
        <v>3</v>
      </c>
      <c r="AH808" s="91">
        <f t="shared" si="154"/>
        <v>10736.142857142857</v>
      </c>
      <c r="AI808" s="91">
        <f t="shared" si="157"/>
        <v>0</v>
      </c>
      <c r="AJ808" s="91">
        <f t="shared" si="157"/>
        <v>1</v>
      </c>
      <c r="AK808" s="91" t="e">
        <f t="shared" si="157"/>
        <v>#VALUE!</v>
      </c>
      <c r="AL808" s="91">
        <f t="shared" si="156"/>
        <v>159.18394475270449</v>
      </c>
      <c r="AM808" s="91">
        <f t="shared" si="156"/>
        <v>3.0109376871182789</v>
      </c>
      <c r="AN808" s="91" t="e">
        <f t="shared" si="156"/>
        <v>#VALUE!</v>
      </c>
      <c r="AO808" s="91">
        <f t="shared" si="158"/>
        <v>1752083.5714285714</v>
      </c>
      <c r="AP808" s="91">
        <f t="shared" si="159"/>
        <v>0</v>
      </c>
      <c r="AQ808" s="91">
        <f t="shared" si="160"/>
        <v>6.1276431285689648E-3</v>
      </c>
      <c r="AR808" s="91" t="e">
        <f t="shared" si="161"/>
        <v>#VALUE!</v>
      </c>
      <c r="AS808" s="91">
        <f t="shared" si="162"/>
        <v>0.97542240524241142</v>
      </c>
      <c r="AT808" s="91">
        <f t="shared" si="163"/>
        <v>1.8449951629019655E-2</v>
      </c>
      <c r="AU808" s="91" t="e">
        <f t="shared" si="164"/>
        <v>#VALUE!</v>
      </c>
    </row>
    <row r="809" spans="1:47" x14ac:dyDescent="0.3">
      <c r="A809" s="90">
        <v>490</v>
      </c>
      <c r="B809" s="91" t="s">
        <v>4426</v>
      </c>
      <c r="C809" s="91"/>
      <c r="D809" s="91"/>
      <c r="E809" s="91">
        <v>8.7230000000000008</v>
      </c>
      <c r="F809" s="91"/>
      <c r="G809" s="91"/>
      <c r="H809" s="91"/>
      <c r="I809" s="91"/>
      <c r="J809" s="91"/>
      <c r="K809" s="91"/>
      <c r="L809" s="91"/>
      <c r="M809" s="91"/>
      <c r="N809" s="91"/>
      <c r="O809" s="91"/>
      <c r="P809" s="91" t="s">
        <v>87</v>
      </c>
      <c r="Q809" s="91">
        <v>5420188.4285714291</v>
      </c>
      <c r="R809" s="91" t="s">
        <v>87</v>
      </c>
      <c r="S809" s="91"/>
      <c r="T809" s="92">
        <v>11597.285714285714</v>
      </c>
      <c r="U809" s="92"/>
      <c r="V809" s="92" t="s">
        <v>87</v>
      </c>
      <c r="W809" s="92">
        <v>183601.57142857142</v>
      </c>
      <c r="X809" s="92">
        <v>2550540.1428571427</v>
      </c>
      <c r="Y809" s="92" t="s">
        <v>87</v>
      </c>
      <c r="Z809" s="90">
        <f t="shared" si="155"/>
        <v>4</v>
      </c>
      <c r="AA809" s="118">
        <v>1</v>
      </c>
      <c r="AB809" s="118">
        <v>0</v>
      </c>
      <c r="AC809" s="118">
        <v>0</v>
      </c>
      <c r="AD809" s="118">
        <v>0.5</v>
      </c>
      <c r="AE809" s="118">
        <v>0.33333333333333331</v>
      </c>
      <c r="AF809" s="118">
        <v>0</v>
      </c>
      <c r="AG809" s="90">
        <f t="shared" si="153"/>
        <v>3</v>
      </c>
      <c r="AH809" s="91">
        <f t="shared" si="154"/>
        <v>11597.285714285714</v>
      </c>
      <c r="AI809" s="91">
        <f t="shared" si="157"/>
        <v>1</v>
      </c>
      <c r="AJ809" s="91">
        <f t="shared" si="157"/>
        <v>0</v>
      </c>
      <c r="AK809" s="91" t="e">
        <f t="shared" si="157"/>
        <v>#VALUE!</v>
      </c>
      <c r="AL809" s="91">
        <f t="shared" si="156"/>
        <v>15.831426072603195</v>
      </c>
      <c r="AM809" s="91">
        <f t="shared" si="156"/>
        <v>219.92561067244799</v>
      </c>
      <c r="AN809" s="91" t="e">
        <f t="shared" si="156"/>
        <v>#VALUE!</v>
      </c>
      <c r="AO809" s="91">
        <f t="shared" si="158"/>
        <v>2745739</v>
      </c>
      <c r="AP809" s="91">
        <f t="shared" si="159"/>
        <v>4.2237392972477401E-3</v>
      </c>
      <c r="AQ809" s="91">
        <f t="shared" si="160"/>
        <v>0</v>
      </c>
      <c r="AR809" s="91" t="e">
        <f t="shared" si="161"/>
        <v>#VALUE!</v>
      </c>
      <c r="AS809" s="91">
        <f t="shared" si="162"/>
        <v>6.6867816434326571E-2</v>
      </c>
      <c r="AT809" s="91">
        <f t="shared" si="163"/>
        <v>0.92890844426842567</v>
      </c>
      <c r="AU809" s="91" t="e">
        <f t="shared" si="164"/>
        <v>#VALUE!</v>
      </c>
    </row>
    <row r="810" spans="1:47" x14ac:dyDescent="0.3">
      <c r="A810" s="90">
        <v>491</v>
      </c>
      <c r="B810" s="91" t="s">
        <v>3276</v>
      </c>
      <c r="C810" s="91"/>
      <c r="D810" s="91"/>
      <c r="E810" s="91">
        <v>8.7230000000000008</v>
      </c>
      <c r="F810" s="91"/>
      <c r="G810" s="91"/>
      <c r="H810" s="91"/>
      <c r="I810" s="91"/>
      <c r="J810" s="91"/>
      <c r="K810" s="91"/>
      <c r="L810" s="91"/>
      <c r="M810" s="91"/>
      <c r="N810" s="91"/>
      <c r="O810" s="91"/>
      <c r="P810" s="91" t="s">
        <v>87</v>
      </c>
      <c r="Q810" s="91">
        <v>3178428.5714285718</v>
      </c>
      <c r="R810" s="91" t="s">
        <v>87</v>
      </c>
      <c r="S810" s="91"/>
      <c r="T810" s="92" t="s">
        <v>87</v>
      </c>
      <c r="U810" s="92">
        <v>5586</v>
      </c>
      <c r="V810" s="92" t="s">
        <v>87</v>
      </c>
      <c r="W810" s="92">
        <v>922942</v>
      </c>
      <c r="X810" s="92">
        <v>10844.571428571429</v>
      </c>
      <c r="Y810" s="92" t="s">
        <v>87</v>
      </c>
      <c r="Z810" s="90">
        <f t="shared" si="155"/>
        <v>4</v>
      </c>
      <c r="AA810" s="118" t="e">
        <v>#DIV/0!</v>
      </c>
      <c r="AB810" s="118">
        <v>1</v>
      </c>
      <c r="AC810" s="118">
        <v>0</v>
      </c>
      <c r="AD810" s="118">
        <v>0.5</v>
      </c>
      <c r="AE810" s="118">
        <v>0.33333333333333331</v>
      </c>
      <c r="AF810" s="118">
        <v>0</v>
      </c>
      <c r="AG810" s="90">
        <f t="shared" si="153"/>
        <v>3</v>
      </c>
      <c r="AH810" s="91">
        <f t="shared" si="154"/>
        <v>5586</v>
      </c>
      <c r="AI810" s="91" t="e">
        <f t="shared" si="157"/>
        <v>#VALUE!</v>
      </c>
      <c r="AJ810" s="91">
        <f t="shared" si="157"/>
        <v>1</v>
      </c>
      <c r="AK810" s="91" t="e">
        <f t="shared" si="157"/>
        <v>#VALUE!</v>
      </c>
      <c r="AL810" s="91">
        <f t="shared" si="156"/>
        <v>165.22413175796635</v>
      </c>
      <c r="AM810" s="91">
        <f t="shared" si="156"/>
        <v>1.941384072425963</v>
      </c>
      <c r="AN810" s="91" t="e">
        <f t="shared" si="156"/>
        <v>#VALUE!</v>
      </c>
      <c r="AO810" s="91">
        <f t="shared" si="158"/>
        <v>939372.57142857148</v>
      </c>
      <c r="AP810" s="91" t="e">
        <f t="shared" si="159"/>
        <v>#VALUE!</v>
      </c>
      <c r="AQ810" s="91">
        <f t="shared" si="160"/>
        <v>5.9465223596053777E-3</v>
      </c>
      <c r="AR810" s="91" t="e">
        <f t="shared" si="161"/>
        <v>#VALUE!</v>
      </c>
      <c r="AS810" s="91">
        <f t="shared" si="162"/>
        <v>0.9825089938451318</v>
      </c>
      <c r="AT810" s="91">
        <f t="shared" si="163"/>
        <v>1.1544483795262735E-2</v>
      </c>
      <c r="AU810" s="91" t="e">
        <f t="shared" si="164"/>
        <v>#VALUE!</v>
      </c>
    </row>
    <row r="811" spans="1:47" x14ac:dyDescent="0.3">
      <c r="A811" s="90">
        <v>492</v>
      </c>
      <c r="B811" s="91" t="s">
        <v>4427</v>
      </c>
      <c r="C811" s="91"/>
      <c r="D811" s="91"/>
      <c r="E811" s="91">
        <v>8.7240000000000002</v>
      </c>
      <c r="F811" s="91"/>
      <c r="G811" s="91"/>
      <c r="H811" s="91"/>
      <c r="I811" s="91"/>
      <c r="J811" s="91"/>
      <c r="K811" s="91"/>
      <c r="L811" s="91"/>
      <c r="M811" s="91"/>
      <c r="N811" s="91"/>
      <c r="O811" s="91"/>
      <c r="P811" s="91" t="s">
        <v>87</v>
      </c>
      <c r="Q811" s="91">
        <v>1588564.2857142859</v>
      </c>
      <c r="R811" s="91" t="s">
        <v>87</v>
      </c>
      <c r="S811" s="91"/>
      <c r="T811" s="92" t="s">
        <v>87</v>
      </c>
      <c r="U811" s="92" t="s">
        <v>87</v>
      </c>
      <c r="V811" s="92" t="s">
        <v>87</v>
      </c>
      <c r="W811" s="92" t="s">
        <v>87</v>
      </c>
      <c r="X811" s="92">
        <v>22539.142857142859</v>
      </c>
      <c r="Y811" s="92">
        <v>4896</v>
      </c>
      <c r="Z811" s="90">
        <f t="shared" si="155"/>
        <v>3</v>
      </c>
      <c r="AA811" s="118" t="e">
        <v>#DIV/0!</v>
      </c>
      <c r="AB811" s="118" t="e">
        <v>#DIV/0!</v>
      </c>
      <c r="AC811" s="118" t="e">
        <v>#DIV/0!</v>
      </c>
      <c r="AD811" s="118" t="e">
        <v>#DIV/0!</v>
      </c>
      <c r="AE811" s="118">
        <v>1</v>
      </c>
      <c r="AF811" s="118">
        <v>0.5</v>
      </c>
      <c r="AG811" s="90">
        <f t="shared" si="153"/>
        <v>2</v>
      </c>
      <c r="AH811" s="91">
        <f t="shared" si="154"/>
        <v>4896</v>
      </c>
      <c r="AI811" s="91" t="e">
        <f t="shared" si="157"/>
        <v>#VALUE!</v>
      </c>
      <c r="AJ811" s="91" t="e">
        <f t="shared" si="157"/>
        <v>#VALUE!</v>
      </c>
      <c r="AK811" s="91" t="e">
        <f t="shared" si="157"/>
        <v>#VALUE!</v>
      </c>
      <c r="AL811" s="91" t="e">
        <f t="shared" si="156"/>
        <v>#VALUE!</v>
      </c>
      <c r="AM811" s="91">
        <f t="shared" si="156"/>
        <v>4.6035830999066301</v>
      </c>
      <c r="AN811" s="91">
        <f t="shared" si="156"/>
        <v>1</v>
      </c>
      <c r="AO811" s="91">
        <f t="shared" si="158"/>
        <v>27435.142857142859</v>
      </c>
      <c r="AP811" s="91" t="e">
        <f t="shared" si="159"/>
        <v>#VALUE!</v>
      </c>
      <c r="AQ811" s="91" t="e">
        <f t="shared" si="160"/>
        <v>#VALUE!</v>
      </c>
      <c r="AR811" s="91" t="e">
        <f t="shared" si="161"/>
        <v>#VALUE!</v>
      </c>
      <c r="AS811" s="91" t="e">
        <f t="shared" si="162"/>
        <v>#VALUE!</v>
      </c>
      <c r="AT811" s="91">
        <f t="shared" si="163"/>
        <v>0.82154275538152322</v>
      </c>
      <c r="AU811" s="91">
        <f t="shared" si="164"/>
        <v>0.17845724461847681</v>
      </c>
    </row>
    <row r="812" spans="1:47" x14ac:dyDescent="0.3">
      <c r="A812" s="90">
        <v>493</v>
      </c>
      <c r="B812" s="91" t="s">
        <v>4428</v>
      </c>
      <c r="C812" s="91"/>
      <c r="D812" s="91"/>
      <c r="E812" s="91">
        <v>8.7319999999999993</v>
      </c>
      <c r="F812" s="91"/>
      <c r="G812" s="91"/>
      <c r="H812" s="91"/>
      <c r="I812" s="91"/>
      <c r="J812" s="91"/>
      <c r="K812" s="91"/>
      <c r="L812" s="91"/>
      <c r="M812" s="91"/>
      <c r="N812" s="91"/>
      <c r="O812" s="91"/>
      <c r="P812" s="91" t="s">
        <v>87</v>
      </c>
      <c r="Q812" s="91">
        <v>3646597.1428571432</v>
      </c>
      <c r="R812" s="91">
        <v>15867</v>
      </c>
      <c r="S812" s="91"/>
      <c r="T812" s="92">
        <v>21167.142857142859</v>
      </c>
      <c r="U812" s="92">
        <v>36257.142857142855</v>
      </c>
      <c r="V812" s="92" t="s">
        <v>87</v>
      </c>
      <c r="W812" s="92">
        <v>131465.71428571429</v>
      </c>
      <c r="X812" s="92">
        <v>348959.42857142858</v>
      </c>
      <c r="Y812" s="92" t="s">
        <v>87</v>
      </c>
      <c r="Z812" s="90">
        <f t="shared" si="155"/>
        <v>6</v>
      </c>
      <c r="AA812" s="118">
        <v>1</v>
      </c>
      <c r="AB812" s="118">
        <v>0.5</v>
      </c>
      <c r="AC812" s="118">
        <v>0</v>
      </c>
      <c r="AD812" s="118">
        <v>0.33333333333333331</v>
      </c>
      <c r="AE812" s="118">
        <v>0.25</v>
      </c>
      <c r="AF812" s="118">
        <v>0</v>
      </c>
      <c r="AG812" s="90">
        <f t="shared" si="153"/>
        <v>4</v>
      </c>
      <c r="AH812" s="91">
        <f t="shared" si="154"/>
        <v>21167.142857142859</v>
      </c>
      <c r="AI812" s="91">
        <f t="shared" si="157"/>
        <v>1</v>
      </c>
      <c r="AJ812" s="91">
        <f t="shared" si="157"/>
        <v>1.7128973476412226</v>
      </c>
      <c r="AK812" s="91" t="e">
        <f t="shared" si="157"/>
        <v>#VALUE!</v>
      </c>
      <c r="AL812" s="91">
        <f t="shared" si="156"/>
        <v>6.2108389012620639</v>
      </c>
      <c r="AM812" s="91">
        <f t="shared" si="156"/>
        <v>16.48590132955389</v>
      </c>
      <c r="AN812" s="91" t="e">
        <f t="shared" si="156"/>
        <v>#VALUE!</v>
      </c>
      <c r="AO812" s="91">
        <f t="shared" si="158"/>
        <v>537849.42857142864</v>
      </c>
      <c r="AP812" s="91">
        <f t="shared" si="159"/>
        <v>3.9355146129585919E-2</v>
      </c>
      <c r="AQ812" s="91">
        <f t="shared" si="160"/>
        <v>6.741132542140045E-2</v>
      </c>
      <c r="AR812" s="91" t="e">
        <f t="shared" si="161"/>
        <v>#VALUE!</v>
      </c>
      <c r="AS812" s="91">
        <f t="shared" si="162"/>
        <v>0.24442847254648536</v>
      </c>
      <c r="AT812" s="91">
        <f t="shared" si="163"/>
        <v>0.64880505590252813</v>
      </c>
      <c r="AU812" s="91" t="e">
        <f t="shared" si="164"/>
        <v>#VALUE!</v>
      </c>
    </row>
    <row r="813" spans="1:47" x14ac:dyDescent="0.3">
      <c r="A813" s="90">
        <v>494</v>
      </c>
      <c r="B813" s="91" t="s">
        <v>4429</v>
      </c>
      <c r="C813" s="91"/>
      <c r="D813" s="91"/>
      <c r="E813" s="91">
        <v>8.7409999999999997</v>
      </c>
      <c r="F813" s="91"/>
      <c r="G813" s="91"/>
      <c r="H813" s="91"/>
      <c r="I813" s="91"/>
      <c r="J813" s="91"/>
      <c r="K813" s="91"/>
      <c r="L813" s="91"/>
      <c r="M813" s="91"/>
      <c r="N813" s="91"/>
      <c r="O813" s="91"/>
      <c r="P813" s="91" t="s">
        <v>87</v>
      </c>
      <c r="Q813" s="91" t="s">
        <v>87</v>
      </c>
      <c r="R813" s="91">
        <v>15867</v>
      </c>
      <c r="S813" s="91"/>
      <c r="T813" s="92">
        <v>21167.142857142859</v>
      </c>
      <c r="U813" s="92">
        <v>36257.142857142855</v>
      </c>
      <c r="V813" s="92" t="s">
        <v>87</v>
      </c>
      <c r="W813" s="92">
        <v>131465.71428571429</v>
      </c>
      <c r="X813" s="92">
        <v>348959.42857142858</v>
      </c>
      <c r="Y813" s="92" t="s">
        <v>87</v>
      </c>
      <c r="Z813" s="90">
        <f t="shared" si="155"/>
        <v>5</v>
      </c>
      <c r="AA813" s="118">
        <v>1</v>
      </c>
      <c r="AB813" s="118">
        <v>0.5</v>
      </c>
      <c r="AC813" s="118">
        <v>0</v>
      </c>
      <c r="AD813" s="118">
        <v>0.33333333333333331</v>
      </c>
      <c r="AE813" s="118">
        <v>0.25</v>
      </c>
      <c r="AF813" s="118">
        <v>0</v>
      </c>
      <c r="AG813" s="90">
        <f t="shared" si="153"/>
        <v>4</v>
      </c>
      <c r="AH813" s="91">
        <f t="shared" si="154"/>
        <v>21167.142857142859</v>
      </c>
      <c r="AI813" s="91">
        <f t="shared" si="157"/>
        <v>1</v>
      </c>
      <c r="AJ813" s="91">
        <f t="shared" si="157"/>
        <v>1.7128973476412226</v>
      </c>
      <c r="AK813" s="91" t="e">
        <f t="shared" si="157"/>
        <v>#VALUE!</v>
      </c>
      <c r="AL813" s="91">
        <f t="shared" si="156"/>
        <v>6.2108389012620639</v>
      </c>
      <c r="AM813" s="91">
        <f t="shared" si="156"/>
        <v>16.48590132955389</v>
      </c>
      <c r="AN813" s="91" t="e">
        <f t="shared" si="156"/>
        <v>#VALUE!</v>
      </c>
      <c r="AO813" s="91">
        <f t="shared" si="158"/>
        <v>537849.42857142864</v>
      </c>
      <c r="AP813" s="91">
        <f t="shared" si="159"/>
        <v>3.9355146129585919E-2</v>
      </c>
      <c r="AQ813" s="91">
        <f t="shared" si="160"/>
        <v>6.741132542140045E-2</v>
      </c>
      <c r="AR813" s="91" t="e">
        <f t="shared" si="161"/>
        <v>#VALUE!</v>
      </c>
      <c r="AS813" s="91">
        <f t="shared" si="162"/>
        <v>0.24442847254648536</v>
      </c>
      <c r="AT813" s="91">
        <f t="shared" si="163"/>
        <v>0.64880505590252813</v>
      </c>
      <c r="AU813" s="91" t="e">
        <f t="shared" si="164"/>
        <v>#VALUE!</v>
      </c>
    </row>
    <row r="814" spans="1:47" x14ac:dyDescent="0.3">
      <c r="A814" s="90">
        <v>495</v>
      </c>
      <c r="B814" s="91" t="s">
        <v>4430</v>
      </c>
      <c r="C814" s="91"/>
      <c r="D814" s="91"/>
      <c r="E814" s="91">
        <v>8.7479999999999993</v>
      </c>
      <c r="F814" s="91"/>
      <c r="G814" s="91"/>
      <c r="H814" s="91"/>
      <c r="I814" s="91"/>
      <c r="J814" s="91"/>
      <c r="K814" s="91"/>
      <c r="L814" s="91"/>
      <c r="M814" s="91"/>
      <c r="N814" s="91"/>
      <c r="O814" s="91"/>
      <c r="P814" s="91" t="s">
        <v>87</v>
      </c>
      <c r="Q814" s="91">
        <v>205764.28571428574</v>
      </c>
      <c r="R814" s="91" t="s">
        <v>87</v>
      </c>
      <c r="S814" s="91"/>
      <c r="T814" s="92" t="s">
        <v>87</v>
      </c>
      <c r="U814" s="92"/>
      <c r="V814" s="92" t="s">
        <v>87</v>
      </c>
      <c r="W814" s="92">
        <v>390668.57142857142</v>
      </c>
      <c r="X814" s="92">
        <v>9512</v>
      </c>
      <c r="Y814" s="92" t="s">
        <v>87</v>
      </c>
      <c r="Z814" s="90">
        <f t="shared" si="155"/>
        <v>3</v>
      </c>
      <c r="AA814" s="118" t="e">
        <v>#DIV/0!</v>
      </c>
      <c r="AB814" s="118" t="e">
        <v>#DIV/0!</v>
      </c>
      <c r="AC814" s="118" t="e">
        <v>#DIV/0!</v>
      </c>
      <c r="AD814" s="118">
        <v>1</v>
      </c>
      <c r="AE814" s="118">
        <v>0.5</v>
      </c>
      <c r="AF814" s="118">
        <v>0</v>
      </c>
      <c r="AG814" s="90">
        <f t="shared" si="153"/>
        <v>2</v>
      </c>
      <c r="AH814" s="91">
        <f t="shared" si="154"/>
        <v>9512</v>
      </c>
      <c r="AI814" s="91" t="e">
        <f t="shared" si="157"/>
        <v>#VALUE!</v>
      </c>
      <c r="AJ814" s="91">
        <f t="shared" si="157"/>
        <v>0</v>
      </c>
      <c r="AK814" s="91" t="e">
        <f t="shared" si="157"/>
        <v>#VALUE!</v>
      </c>
      <c r="AL814" s="91">
        <f t="shared" si="156"/>
        <v>41.071128198966719</v>
      </c>
      <c r="AM814" s="91">
        <f t="shared" si="156"/>
        <v>1</v>
      </c>
      <c r="AN814" s="91" t="e">
        <f t="shared" si="156"/>
        <v>#VALUE!</v>
      </c>
      <c r="AO814" s="91">
        <f t="shared" si="158"/>
        <v>400180.57142857142</v>
      </c>
      <c r="AP814" s="91" t="e">
        <f t="shared" si="159"/>
        <v>#VALUE!</v>
      </c>
      <c r="AQ814" s="91">
        <f t="shared" si="160"/>
        <v>0</v>
      </c>
      <c r="AR814" s="91" t="e">
        <f t="shared" si="161"/>
        <v>#VALUE!</v>
      </c>
      <c r="AS814" s="91">
        <f t="shared" si="162"/>
        <v>0.97623073012754247</v>
      </c>
      <c r="AT814" s="91">
        <f t="shared" si="163"/>
        <v>2.3769269872457578E-2</v>
      </c>
      <c r="AU814" s="91" t="e">
        <f t="shared" si="164"/>
        <v>#VALUE!</v>
      </c>
    </row>
    <row r="815" spans="1:47" x14ac:dyDescent="0.3">
      <c r="A815" s="90">
        <v>497</v>
      </c>
      <c r="B815" s="91" t="s">
        <v>4431</v>
      </c>
      <c r="C815" s="91"/>
      <c r="D815" s="91"/>
      <c r="E815" s="91">
        <v>8.7520000000000007</v>
      </c>
      <c r="F815" s="91"/>
      <c r="G815" s="91"/>
      <c r="H815" s="91"/>
      <c r="I815" s="91"/>
      <c r="J815" s="91"/>
      <c r="K815" s="91"/>
      <c r="L815" s="91"/>
      <c r="M815" s="91"/>
      <c r="N815" s="91"/>
      <c r="O815" s="91"/>
      <c r="P815" s="91" t="s">
        <v>87</v>
      </c>
      <c r="Q815" s="91">
        <v>520330.00000000006</v>
      </c>
      <c r="R815" s="91">
        <v>1159</v>
      </c>
      <c r="S815" s="91"/>
      <c r="T815" s="92" t="s">
        <v>87</v>
      </c>
      <c r="U815" s="92" t="s">
        <v>87</v>
      </c>
      <c r="V815" s="92" t="s">
        <v>87</v>
      </c>
      <c r="W815" s="92">
        <v>185074</v>
      </c>
      <c r="X815" s="92">
        <v>3935.1428571428573</v>
      </c>
      <c r="Y815" s="92" t="s">
        <v>87</v>
      </c>
      <c r="Z815" s="90">
        <f t="shared" si="155"/>
        <v>4</v>
      </c>
      <c r="AA815" s="118" t="e">
        <v>#DIV/0!</v>
      </c>
      <c r="AB815" s="118" t="e">
        <v>#DIV/0!</v>
      </c>
      <c r="AC815" s="118" t="e">
        <v>#DIV/0!</v>
      </c>
      <c r="AD815" s="118">
        <v>1</v>
      </c>
      <c r="AE815" s="118">
        <v>0.5</v>
      </c>
      <c r="AF815" s="118">
        <v>0</v>
      </c>
      <c r="AG815" s="90">
        <f t="shared" si="153"/>
        <v>2</v>
      </c>
      <c r="AH815" s="91">
        <f t="shared" si="154"/>
        <v>3935.1428571428573</v>
      </c>
      <c r="AI815" s="91" t="e">
        <f t="shared" si="157"/>
        <v>#VALUE!</v>
      </c>
      <c r="AJ815" s="91" t="e">
        <f t="shared" si="157"/>
        <v>#VALUE!</v>
      </c>
      <c r="AK815" s="91" t="e">
        <f t="shared" si="157"/>
        <v>#VALUE!</v>
      </c>
      <c r="AL815" s="91">
        <f t="shared" si="156"/>
        <v>47.031075292238434</v>
      </c>
      <c r="AM815" s="91">
        <f t="shared" si="156"/>
        <v>1</v>
      </c>
      <c r="AN815" s="91" t="e">
        <f t="shared" si="156"/>
        <v>#VALUE!</v>
      </c>
      <c r="AO815" s="91">
        <f t="shared" si="158"/>
        <v>189009.14285714287</v>
      </c>
      <c r="AP815" s="91" t="e">
        <f t="shared" si="159"/>
        <v>#VALUE!</v>
      </c>
      <c r="AQ815" s="91" t="e">
        <f t="shared" si="160"/>
        <v>#VALUE!</v>
      </c>
      <c r="AR815" s="91" t="e">
        <f t="shared" si="161"/>
        <v>#VALUE!</v>
      </c>
      <c r="AS815" s="91">
        <f t="shared" si="162"/>
        <v>0.9791801454804907</v>
      </c>
      <c r="AT815" s="91">
        <f t="shared" si="163"/>
        <v>2.0819854519509261E-2</v>
      </c>
      <c r="AU815" s="91" t="e">
        <f t="shared" si="164"/>
        <v>#VALUE!</v>
      </c>
    </row>
    <row r="816" spans="1:47" x14ac:dyDescent="0.3">
      <c r="A816" s="90">
        <v>498</v>
      </c>
      <c r="B816" s="91" t="s">
        <v>4432</v>
      </c>
      <c r="C816" s="91"/>
      <c r="D816" s="91"/>
      <c r="E816" s="91">
        <v>8.7530000000000001</v>
      </c>
      <c r="F816" s="91"/>
      <c r="G816" s="91"/>
      <c r="H816" s="91"/>
      <c r="I816" s="91"/>
      <c r="J816" s="91"/>
      <c r="K816" s="91"/>
      <c r="L816" s="91"/>
      <c r="M816" s="91"/>
      <c r="N816" s="91"/>
      <c r="O816" s="91"/>
      <c r="P816" s="91" t="s">
        <v>87</v>
      </c>
      <c r="Q816" s="91">
        <v>387441.42857142858</v>
      </c>
      <c r="R816" s="91" t="s">
        <v>87</v>
      </c>
      <c r="S816" s="91"/>
      <c r="T816" s="92" t="s">
        <v>87</v>
      </c>
      <c r="U816" s="92" t="s">
        <v>87</v>
      </c>
      <c r="V816" s="92" t="s">
        <v>87</v>
      </c>
      <c r="W816" s="92">
        <v>283886.28571428574</v>
      </c>
      <c r="X816" s="92">
        <v>16280.857142857143</v>
      </c>
      <c r="Y816" s="92" t="s">
        <v>87</v>
      </c>
      <c r="Z816" s="90">
        <f t="shared" si="155"/>
        <v>3</v>
      </c>
      <c r="AA816" s="118" t="e">
        <v>#DIV/0!</v>
      </c>
      <c r="AB816" s="118" t="e">
        <v>#DIV/0!</v>
      </c>
      <c r="AC816" s="118" t="e">
        <v>#DIV/0!</v>
      </c>
      <c r="AD816" s="118">
        <v>1</v>
      </c>
      <c r="AE816" s="118">
        <v>0.5</v>
      </c>
      <c r="AF816" s="118">
        <v>0</v>
      </c>
      <c r="AG816" s="90">
        <f t="shared" si="153"/>
        <v>2</v>
      </c>
      <c r="AH816" s="91">
        <f t="shared" si="154"/>
        <v>16280.857142857143</v>
      </c>
      <c r="AI816" s="91" t="e">
        <f t="shared" si="157"/>
        <v>#VALUE!</v>
      </c>
      <c r="AJ816" s="91" t="e">
        <f t="shared" si="157"/>
        <v>#VALUE!</v>
      </c>
      <c r="AK816" s="91" t="e">
        <f t="shared" si="157"/>
        <v>#VALUE!</v>
      </c>
      <c r="AL816" s="91">
        <f t="shared" si="156"/>
        <v>17.43681448853167</v>
      </c>
      <c r="AM816" s="91">
        <f t="shared" si="156"/>
        <v>1</v>
      </c>
      <c r="AN816" s="91" t="e">
        <f t="shared" si="156"/>
        <v>#VALUE!</v>
      </c>
      <c r="AO816" s="91">
        <f t="shared" si="158"/>
        <v>300167.1428571429</v>
      </c>
      <c r="AP816" s="91" t="e">
        <f t="shared" si="159"/>
        <v>#VALUE!</v>
      </c>
      <c r="AQ816" s="91" t="e">
        <f t="shared" si="160"/>
        <v>#VALUE!</v>
      </c>
      <c r="AR816" s="91" t="e">
        <f t="shared" si="161"/>
        <v>#VALUE!</v>
      </c>
      <c r="AS816" s="91">
        <f t="shared" si="162"/>
        <v>0.94576069523170414</v>
      </c>
      <c r="AT816" s="91">
        <f t="shared" si="163"/>
        <v>5.4239304768295755E-2</v>
      </c>
      <c r="AU816" s="91" t="e">
        <f t="shared" si="164"/>
        <v>#VALUE!</v>
      </c>
    </row>
    <row r="817" spans="1:47" x14ac:dyDescent="0.3">
      <c r="A817" s="90">
        <v>499</v>
      </c>
      <c r="B817" s="91" t="s">
        <v>4433</v>
      </c>
      <c r="C817" s="91"/>
      <c r="D817" s="91"/>
      <c r="E817" s="91">
        <v>8.7539999999999996</v>
      </c>
      <c r="F817" s="91"/>
      <c r="G817" s="91"/>
      <c r="H817" s="91"/>
      <c r="I817" s="91"/>
      <c r="J817" s="91"/>
      <c r="K817" s="91"/>
      <c r="L817" s="91"/>
      <c r="M817" s="91"/>
      <c r="N817" s="91"/>
      <c r="O817" s="91"/>
      <c r="P817" s="91" t="s">
        <v>87</v>
      </c>
      <c r="Q817" s="91">
        <v>25955.714285714286</v>
      </c>
      <c r="R817" s="91">
        <v>2289</v>
      </c>
      <c r="S817" s="91"/>
      <c r="T817" s="92" t="s">
        <v>87</v>
      </c>
      <c r="U817" s="92" t="s">
        <v>87</v>
      </c>
      <c r="V817" s="92" t="s">
        <v>87</v>
      </c>
      <c r="W817" s="92">
        <v>104406.85714285714</v>
      </c>
      <c r="X817" s="92">
        <v>3333.4285714285716</v>
      </c>
      <c r="Y817" s="92" t="s">
        <v>87</v>
      </c>
      <c r="Z817" s="90">
        <f t="shared" si="155"/>
        <v>4</v>
      </c>
      <c r="AA817" s="118" t="e">
        <v>#DIV/0!</v>
      </c>
      <c r="AB817" s="118" t="e">
        <v>#DIV/0!</v>
      </c>
      <c r="AC817" s="118" t="e">
        <v>#DIV/0!</v>
      </c>
      <c r="AD817" s="118">
        <v>1</v>
      </c>
      <c r="AE817" s="118">
        <v>0.5</v>
      </c>
      <c r="AF817" s="118">
        <v>0</v>
      </c>
      <c r="AG817" s="90">
        <f t="shared" si="153"/>
        <v>2</v>
      </c>
      <c r="AH817" s="91">
        <f t="shared" si="154"/>
        <v>3333.4285714285716</v>
      </c>
      <c r="AI817" s="91" t="e">
        <f t="shared" si="157"/>
        <v>#VALUE!</v>
      </c>
      <c r="AJ817" s="91" t="e">
        <f t="shared" si="157"/>
        <v>#VALUE!</v>
      </c>
      <c r="AK817" s="91" t="e">
        <f t="shared" si="157"/>
        <v>#VALUE!</v>
      </c>
      <c r="AL817" s="91">
        <f t="shared" si="156"/>
        <v>31.321162252507072</v>
      </c>
      <c r="AM817" s="91">
        <f t="shared" si="156"/>
        <v>1</v>
      </c>
      <c r="AN817" s="91" t="e">
        <f t="shared" si="156"/>
        <v>#VALUE!</v>
      </c>
      <c r="AO817" s="91">
        <f t="shared" si="158"/>
        <v>107740.28571428571</v>
      </c>
      <c r="AP817" s="91" t="e">
        <f t="shared" si="159"/>
        <v>#VALUE!</v>
      </c>
      <c r="AQ817" s="91" t="e">
        <f t="shared" si="160"/>
        <v>#VALUE!</v>
      </c>
      <c r="AR817" s="91" t="e">
        <f t="shared" si="161"/>
        <v>#VALUE!</v>
      </c>
      <c r="AS817" s="91">
        <f t="shared" si="162"/>
        <v>0.96906051854857322</v>
      </c>
      <c r="AT817" s="91">
        <f t="shared" si="163"/>
        <v>3.0939481451426845E-2</v>
      </c>
      <c r="AU817" s="91" t="e">
        <f t="shared" si="164"/>
        <v>#VALUE!</v>
      </c>
    </row>
    <row r="818" spans="1:47" x14ac:dyDescent="0.3">
      <c r="A818" s="90">
        <v>500</v>
      </c>
      <c r="B818" s="91" t="s">
        <v>4434</v>
      </c>
      <c r="C818" s="91"/>
      <c r="D818" s="91"/>
      <c r="E818" s="91">
        <v>8.7629999999999999</v>
      </c>
      <c r="F818" s="91"/>
      <c r="G818" s="91"/>
      <c r="H818" s="91"/>
      <c r="I818" s="91"/>
      <c r="J818" s="91"/>
      <c r="K818" s="91"/>
      <c r="L818" s="91"/>
      <c r="M818" s="91"/>
      <c r="N818" s="91"/>
      <c r="O818" s="91"/>
      <c r="P818" s="91" t="s">
        <v>87</v>
      </c>
      <c r="Q818" s="91">
        <v>62934.285714285717</v>
      </c>
      <c r="R818" s="91" t="s">
        <v>87</v>
      </c>
      <c r="S818" s="91"/>
      <c r="T818" s="92" t="s">
        <v>87</v>
      </c>
      <c r="U818" s="92" t="s">
        <v>87</v>
      </c>
      <c r="V818" s="92" t="s">
        <v>87</v>
      </c>
      <c r="W818" s="92" t="s">
        <v>87</v>
      </c>
      <c r="X818" s="92">
        <v>596532.28571428568</v>
      </c>
      <c r="Y818" s="92" t="s">
        <v>87</v>
      </c>
      <c r="Z818" s="90">
        <f t="shared" si="155"/>
        <v>2</v>
      </c>
      <c r="AA818" s="118" t="e">
        <v>#DIV/0!</v>
      </c>
      <c r="AB818" s="118" t="e">
        <v>#DIV/0!</v>
      </c>
      <c r="AC818" s="118" t="e">
        <v>#DIV/0!</v>
      </c>
      <c r="AD818" s="118" t="e">
        <v>#DIV/0!</v>
      </c>
      <c r="AE818" s="118">
        <v>1</v>
      </c>
      <c r="AF818" s="118">
        <v>0</v>
      </c>
      <c r="AG818" s="90">
        <f t="shared" si="153"/>
        <v>1</v>
      </c>
      <c r="AH818" s="91">
        <f t="shared" si="154"/>
        <v>596532.28571428568</v>
      </c>
      <c r="AI818" s="91" t="e">
        <f t="shared" si="157"/>
        <v>#VALUE!</v>
      </c>
      <c r="AJ818" s="91" t="e">
        <f t="shared" si="157"/>
        <v>#VALUE!</v>
      </c>
      <c r="AK818" s="91" t="e">
        <f t="shared" si="157"/>
        <v>#VALUE!</v>
      </c>
      <c r="AL818" s="91" t="e">
        <f t="shared" si="156"/>
        <v>#VALUE!</v>
      </c>
      <c r="AM818" s="91">
        <f t="shared" si="156"/>
        <v>1</v>
      </c>
      <c r="AN818" s="91" t="e">
        <f t="shared" si="156"/>
        <v>#VALUE!</v>
      </c>
      <c r="AO818" s="91">
        <f t="shared" si="158"/>
        <v>596532.28571428568</v>
      </c>
      <c r="AP818" s="91" t="e">
        <f t="shared" si="159"/>
        <v>#VALUE!</v>
      </c>
      <c r="AQ818" s="91" t="e">
        <f t="shared" si="160"/>
        <v>#VALUE!</v>
      </c>
      <c r="AR818" s="91" t="e">
        <f t="shared" si="161"/>
        <v>#VALUE!</v>
      </c>
      <c r="AS818" s="91" t="e">
        <f t="shared" si="162"/>
        <v>#VALUE!</v>
      </c>
      <c r="AT818" s="91">
        <f t="shared" si="163"/>
        <v>1</v>
      </c>
      <c r="AU818" s="91" t="e">
        <f t="shared" si="164"/>
        <v>#VALUE!</v>
      </c>
    </row>
    <row r="819" spans="1:47" x14ac:dyDescent="0.3">
      <c r="A819" s="90">
        <v>501</v>
      </c>
      <c r="B819" s="91" t="s">
        <v>4435</v>
      </c>
      <c r="C819" s="91"/>
      <c r="D819" s="91"/>
      <c r="E819" s="91">
        <v>8.766</v>
      </c>
      <c r="F819" s="91"/>
      <c r="G819" s="91"/>
      <c r="H819" s="91"/>
      <c r="I819" s="91"/>
      <c r="J819" s="91"/>
      <c r="K819" s="91"/>
      <c r="L819" s="91"/>
      <c r="M819" s="91"/>
      <c r="N819" s="91"/>
      <c r="O819" s="91"/>
      <c r="P819" s="91">
        <v>766</v>
      </c>
      <c r="Q819" s="91">
        <v>1991315.7142857143</v>
      </c>
      <c r="R819" s="91">
        <v>7326</v>
      </c>
      <c r="S819" s="91"/>
      <c r="T819" s="92">
        <v>373311.71428571426</v>
      </c>
      <c r="U819" s="92">
        <v>178970.57142857142</v>
      </c>
      <c r="V819" s="92" t="s">
        <v>87</v>
      </c>
      <c r="W819" s="92">
        <v>242949.71428571429</v>
      </c>
      <c r="X819" s="92" t="s">
        <v>87</v>
      </c>
      <c r="Y819" s="92"/>
      <c r="Z819" s="90">
        <f t="shared" si="155"/>
        <v>5</v>
      </c>
      <c r="AA819" s="118">
        <v>1</v>
      </c>
      <c r="AB819" s="118">
        <v>0.5</v>
      </c>
      <c r="AC819" s="118">
        <v>0</v>
      </c>
      <c r="AD819" s="118">
        <v>0.33333333333333331</v>
      </c>
      <c r="AE819" s="118">
        <v>0</v>
      </c>
      <c r="AF819" s="118">
        <v>0</v>
      </c>
      <c r="AG819" s="90">
        <f t="shared" si="153"/>
        <v>3</v>
      </c>
      <c r="AH819" s="91">
        <f t="shared" si="154"/>
        <v>178970.57142857142</v>
      </c>
      <c r="AI819" s="91">
        <f t="shared" si="157"/>
        <v>2.0858832337958195</v>
      </c>
      <c r="AJ819" s="91">
        <f t="shared" si="157"/>
        <v>1</v>
      </c>
      <c r="AK819" s="91" t="e">
        <f t="shared" si="157"/>
        <v>#VALUE!</v>
      </c>
      <c r="AL819" s="91">
        <f t="shared" si="156"/>
        <v>1.3574841514247356</v>
      </c>
      <c r="AM819" s="91" t="e">
        <f t="shared" si="156"/>
        <v>#VALUE!</v>
      </c>
      <c r="AN819" s="91">
        <f t="shared" si="156"/>
        <v>0</v>
      </c>
      <c r="AO819" s="91">
        <f t="shared" si="158"/>
        <v>795232</v>
      </c>
      <c r="AP819" s="91">
        <f t="shared" si="159"/>
        <v>0.4694374902993268</v>
      </c>
      <c r="AQ819" s="91">
        <f t="shared" si="160"/>
        <v>0.22505453934018177</v>
      </c>
      <c r="AR819" s="91" t="e">
        <f t="shared" si="161"/>
        <v>#VALUE!</v>
      </c>
      <c r="AS819" s="91">
        <f t="shared" si="162"/>
        <v>0.30550797036049138</v>
      </c>
      <c r="AT819" s="91" t="e">
        <f t="shared" si="163"/>
        <v>#VALUE!</v>
      </c>
      <c r="AU819" s="91">
        <f t="shared" si="164"/>
        <v>0</v>
      </c>
    </row>
    <row r="820" spans="1:47" x14ac:dyDescent="0.3">
      <c r="A820" s="90">
        <v>502</v>
      </c>
      <c r="B820" s="91" t="s">
        <v>4436</v>
      </c>
      <c r="C820" s="91"/>
      <c r="D820" s="91"/>
      <c r="E820" s="91">
        <v>8.7750000000000004</v>
      </c>
      <c r="F820" s="91"/>
      <c r="G820" s="91"/>
      <c r="H820" s="91"/>
      <c r="I820" s="91"/>
      <c r="J820" s="91"/>
      <c r="K820" s="91"/>
      <c r="L820" s="91"/>
      <c r="M820" s="91"/>
      <c r="N820" s="91"/>
      <c r="O820" s="91"/>
      <c r="P820" s="91" t="s">
        <v>87</v>
      </c>
      <c r="Q820" s="91" t="s">
        <v>87</v>
      </c>
      <c r="R820" s="91"/>
      <c r="S820" s="91"/>
      <c r="T820" s="92">
        <v>1365183.0714285714</v>
      </c>
      <c r="U820" s="92"/>
      <c r="V820" s="92"/>
      <c r="W820" s="92">
        <v>2223802.7857142859</v>
      </c>
      <c r="X820" s="92">
        <v>2085551.3571428573</v>
      </c>
      <c r="Y820" s="92"/>
      <c r="Z820" s="90">
        <f t="shared" si="155"/>
        <v>3</v>
      </c>
      <c r="AA820" s="118">
        <v>1</v>
      </c>
      <c r="AB820" s="118">
        <v>0</v>
      </c>
      <c r="AC820" s="118">
        <v>0</v>
      </c>
      <c r="AD820" s="118">
        <v>0.5</v>
      </c>
      <c r="AE820" s="118">
        <v>0.33333333333333331</v>
      </c>
      <c r="AF820" s="118">
        <v>0</v>
      </c>
      <c r="AG820" s="90">
        <f t="shared" si="153"/>
        <v>3</v>
      </c>
      <c r="AH820" s="91">
        <f t="shared" si="154"/>
        <v>1365183.0714285714</v>
      </c>
      <c r="AI820" s="91">
        <f t="shared" si="157"/>
        <v>1</v>
      </c>
      <c r="AJ820" s="91">
        <f t="shared" si="157"/>
        <v>0</v>
      </c>
      <c r="AK820" s="91">
        <f t="shared" si="157"/>
        <v>0</v>
      </c>
      <c r="AL820" s="91">
        <f t="shared" si="156"/>
        <v>1.6289410792262662</v>
      </c>
      <c r="AM820" s="91">
        <f t="shared" si="156"/>
        <v>1.5276715634632574</v>
      </c>
      <c r="AN820" s="91">
        <f t="shared" si="156"/>
        <v>0</v>
      </c>
      <c r="AO820" s="91">
        <f t="shared" si="158"/>
        <v>5674537.2142857146</v>
      </c>
      <c r="AP820" s="91">
        <f t="shared" si="159"/>
        <v>0.24058051253795759</v>
      </c>
      <c r="AQ820" s="91">
        <f t="shared" si="160"/>
        <v>0</v>
      </c>
      <c r="AR820" s="91">
        <f t="shared" si="161"/>
        <v>0</v>
      </c>
      <c r="AS820" s="91">
        <f t="shared" si="162"/>
        <v>0.39189147973438893</v>
      </c>
      <c r="AT820" s="91">
        <f t="shared" si="163"/>
        <v>0.36752800772765348</v>
      </c>
      <c r="AU820" s="91">
        <f t="shared" si="164"/>
        <v>0</v>
      </c>
    </row>
    <row r="821" spans="1:47" x14ac:dyDescent="0.3">
      <c r="A821" s="90">
        <v>503</v>
      </c>
      <c r="B821" s="91" t="s">
        <v>4437</v>
      </c>
      <c r="C821" s="91"/>
      <c r="D821" s="91"/>
      <c r="E821" s="91">
        <v>8.7750000000000004</v>
      </c>
      <c r="F821" s="91"/>
      <c r="G821" s="91"/>
      <c r="H821" s="91"/>
      <c r="I821" s="91"/>
      <c r="J821" s="91"/>
      <c r="K821" s="91"/>
      <c r="L821" s="91"/>
      <c r="M821" s="91"/>
      <c r="N821" s="91"/>
      <c r="O821" s="91"/>
      <c r="P821" s="91" t="s">
        <v>87</v>
      </c>
      <c r="Q821" s="91" t="s">
        <v>87</v>
      </c>
      <c r="R821" s="91">
        <v>4387</v>
      </c>
      <c r="S821" s="91"/>
      <c r="T821" s="92"/>
      <c r="U821" s="92"/>
      <c r="V821" s="92" t="s">
        <v>87</v>
      </c>
      <c r="W821" s="92">
        <v>7129.0714285714294</v>
      </c>
      <c r="X821" s="92">
        <v>30406.214285714286</v>
      </c>
      <c r="Y821" s="92" t="s">
        <v>87</v>
      </c>
      <c r="Z821" s="90">
        <f t="shared" si="155"/>
        <v>3</v>
      </c>
      <c r="AA821" s="118" t="e">
        <v>#DIV/0!</v>
      </c>
      <c r="AB821" s="118" t="e">
        <v>#DIV/0!</v>
      </c>
      <c r="AC821" s="118" t="e">
        <v>#DIV/0!</v>
      </c>
      <c r="AD821" s="118">
        <v>1</v>
      </c>
      <c r="AE821" s="118">
        <v>0.5</v>
      </c>
      <c r="AF821" s="118">
        <v>0</v>
      </c>
      <c r="AG821" s="90">
        <f t="shared" si="153"/>
        <v>2</v>
      </c>
      <c r="AH821" s="91">
        <f t="shared" si="154"/>
        <v>7129.0714285714294</v>
      </c>
      <c r="AI821" s="91">
        <f t="shared" si="157"/>
        <v>0</v>
      </c>
      <c r="AJ821" s="91">
        <f t="shared" si="157"/>
        <v>0</v>
      </c>
      <c r="AK821" s="91" t="e">
        <f t="shared" si="157"/>
        <v>#VALUE!</v>
      </c>
      <c r="AL821" s="91">
        <f t="shared" si="156"/>
        <v>1</v>
      </c>
      <c r="AM821" s="91">
        <f t="shared" si="156"/>
        <v>4.2651016461771212</v>
      </c>
      <c r="AN821" s="91" t="e">
        <f t="shared" si="156"/>
        <v>#VALUE!</v>
      </c>
      <c r="AO821" s="91">
        <f t="shared" si="158"/>
        <v>37535.285714285717</v>
      </c>
      <c r="AP821" s="91">
        <f t="shared" si="159"/>
        <v>0</v>
      </c>
      <c r="AQ821" s="91">
        <f t="shared" si="160"/>
        <v>0</v>
      </c>
      <c r="AR821" s="91" t="e">
        <f t="shared" si="161"/>
        <v>#VALUE!</v>
      </c>
      <c r="AS821" s="91">
        <f t="shared" si="162"/>
        <v>0.18992985647790461</v>
      </c>
      <c r="AT821" s="91">
        <f t="shared" si="163"/>
        <v>0.81007014352209539</v>
      </c>
      <c r="AU821" s="91" t="e">
        <f t="shared" si="164"/>
        <v>#VALUE!</v>
      </c>
    </row>
    <row r="822" spans="1:47" x14ac:dyDescent="0.3">
      <c r="A822" s="90">
        <v>504</v>
      </c>
      <c r="B822" s="91" t="s">
        <v>4438</v>
      </c>
      <c r="C822" s="91"/>
      <c r="D822" s="91"/>
      <c r="E822" s="91">
        <v>8.7870000000000008</v>
      </c>
      <c r="F822" s="91"/>
      <c r="G822" s="91"/>
      <c r="H822" s="91"/>
      <c r="I822" s="91"/>
      <c r="J822" s="91"/>
      <c r="K822" s="91"/>
      <c r="L822" s="91"/>
      <c r="M822" s="91"/>
      <c r="N822" s="91"/>
      <c r="O822" s="91"/>
      <c r="P822" s="91" t="s">
        <v>87</v>
      </c>
      <c r="Q822" s="91">
        <v>1791670</v>
      </c>
      <c r="R822" s="91" t="s">
        <v>87</v>
      </c>
      <c r="S822" s="91"/>
      <c r="T822" s="92">
        <v>497983.42857142858</v>
      </c>
      <c r="U822" s="92">
        <v>237580.28571428571</v>
      </c>
      <c r="V822" s="92">
        <v>951.71428571428567</v>
      </c>
      <c r="W822" s="92">
        <v>12231.428571428571</v>
      </c>
      <c r="X822" s="92">
        <v>17559.428571428572</v>
      </c>
      <c r="Y822" s="92" t="s">
        <v>87</v>
      </c>
      <c r="Z822" s="90">
        <f t="shared" si="155"/>
        <v>6</v>
      </c>
      <c r="AA822" s="118">
        <v>1</v>
      </c>
      <c r="AB822" s="118">
        <v>0.5</v>
      </c>
      <c r="AC822" s="118">
        <v>0.33333333333333331</v>
      </c>
      <c r="AD822" s="118">
        <v>0.25</v>
      </c>
      <c r="AE822" s="118">
        <v>0.2</v>
      </c>
      <c r="AF822" s="118">
        <v>0</v>
      </c>
      <c r="AG822" s="90">
        <f t="shared" si="153"/>
        <v>5</v>
      </c>
      <c r="AH822" s="91">
        <f t="shared" si="154"/>
        <v>951.71428571428567</v>
      </c>
      <c r="AI822" s="91">
        <f t="shared" si="157"/>
        <v>523.24887421194842</v>
      </c>
      <c r="AJ822" s="91">
        <f t="shared" si="157"/>
        <v>249.63404383068149</v>
      </c>
      <c r="AK822" s="91">
        <f t="shared" si="157"/>
        <v>1</v>
      </c>
      <c r="AL822" s="91">
        <f t="shared" si="156"/>
        <v>12.851996397478235</v>
      </c>
      <c r="AM822" s="91">
        <f t="shared" si="156"/>
        <v>18.45031522065446</v>
      </c>
      <c r="AN822" s="91" t="e">
        <f t="shared" si="156"/>
        <v>#VALUE!</v>
      </c>
      <c r="AO822" s="91">
        <f t="shared" si="158"/>
        <v>766306.28571428568</v>
      </c>
      <c r="AP822" s="91">
        <f t="shared" si="159"/>
        <v>0.64984907191156693</v>
      </c>
      <c r="AQ822" s="91">
        <f t="shared" si="160"/>
        <v>0.31003306398933361</v>
      </c>
      <c r="AR822" s="91">
        <f t="shared" si="161"/>
        <v>1.241950253386188E-3</v>
      </c>
      <c r="AS822" s="91">
        <f t="shared" si="162"/>
        <v>1.5961540182366469E-2</v>
      </c>
      <c r="AT822" s="91">
        <f t="shared" si="163"/>
        <v>2.2914373663346848E-2</v>
      </c>
      <c r="AU822" s="91" t="e">
        <f t="shared" si="164"/>
        <v>#VALUE!</v>
      </c>
    </row>
    <row r="823" spans="1:47" x14ac:dyDescent="0.3">
      <c r="A823" s="90">
        <v>505</v>
      </c>
      <c r="B823" s="91" t="s">
        <v>4439</v>
      </c>
      <c r="C823" s="91"/>
      <c r="D823" s="91"/>
      <c r="E823" s="91">
        <v>8.7899999999999991</v>
      </c>
      <c r="F823" s="91"/>
      <c r="G823" s="91"/>
      <c r="H823" s="91"/>
      <c r="I823" s="91"/>
      <c r="J823" s="91"/>
      <c r="K823" s="91"/>
      <c r="L823" s="91"/>
      <c r="M823" s="91"/>
      <c r="N823" s="91"/>
      <c r="O823" s="91"/>
      <c r="P823" s="91" t="s">
        <v>87</v>
      </c>
      <c r="Q823" s="91">
        <v>19330886.142857146</v>
      </c>
      <c r="R823" s="91">
        <v>3840.5</v>
      </c>
      <c r="S823" s="91"/>
      <c r="T823" s="92">
        <v>59429.857142857145</v>
      </c>
      <c r="U823" s="92"/>
      <c r="V823" s="92">
        <v>9443</v>
      </c>
      <c r="W823" s="92" t="s">
        <v>87</v>
      </c>
      <c r="X823" s="92" t="s">
        <v>87</v>
      </c>
      <c r="Y823" s="92" t="s">
        <v>87</v>
      </c>
      <c r="Z823" s="90">
        <f t="shared" si="155"/>
        <v>4</v>
      </c>
      <c r="AA823" s="118">
        <v>1</v>
      </c>
      <c r="AB823" s="118">
        <v>0</v>
      </c>
      <c r="AC823" s="118">
        <v>0.5</v>
      </c>
      <c r="AD823" s="118">
        <v>0</v>
      </c>
      <c r="AE823" s="118">
        <v>0</v>
      </c>
      <c r="AF823" s="118">
        <v>0</v>
      </c>
      <c r="AG823" s="90">
        <f t="shared" si="153"/>
        <v>2</v>
      </c>
      <c r="AH823" s="91">
        <f t="shared" si="154"/>
        <v>9443</v>
      </c>
      <c r="AI823" s="91">
        <f t="shared" si="157"/>
        <v>6.2935356499901669</v>
      </c>
      <c r="AJ823" s="91">
        <f t="shared" si="157"/>
        <v>0</v>
      </c>
      <c r="AK823" s="91">
        <f t="shared" si="157"/>
        <v>1</v>
      </c>
      <c r="AL823" s="91" t="e">
        <f t="shared" si="156"/>
        <v>#VALUE!</v>
      </c>
      <c r="AM823" s="91" t="e">
        <f t="shared" si="156"/>
        <v>#VALUE!</v>
      </c>
      <c r="AN823" s="91" t="e">
        <f t="shared" si="156"/>
        <v>#VALUE!</v>
      </c>
      <c r="AO823" s="91">
        <f t="shared" si="158"/>
        <v>68872.857142857145</v>
      </c>
      <c r="AP823" s="91">
        <f t="shared" si="159"/>
        <v>0.86289228599282319</v>
      </c>
      <c r="AQ823" s="91">
        <f t="shared" si="160"/>
        <v>0</v>
      </c>
      <c r="AR823" s="91">
        <f t="shared" si="161"/>
        <v>0.13710771400717678</v>
      </c>
      <c r="AS823" s="91" t="e">
        <f t="shared" si="162"/>
        <v>#VALUE!</v>
      </c>
      <c r="AT823" s="91" t="e">
        <f t="shared" si="163"/>
        <v>#VALUE!</v>
      </c>
      <c r="AU823" s="91" t="e">
        <f t="shared" si="164"/>
        <v>#VALUE!</v>
      </c>
    </row>
    <row r="824" spans="1:47" x14ac:dyDescent="0.3">
      <c r="A824" s="90">
        <v>506</v>
      </c>
      <c r="B824" s="91" t="s">
        <v>4440</v>
      </c>
      <c r="C824" s="91"/>
      <c r="D824" s="91"/>
      <c r="E824" s="91">
        <v>8.7910000000000004</v>
      </c>
      <c r="F824" s="91"/>
      <c r="G824" s="91"/>
      <c r="H824" s="91"/>
      <c r="I824" s="91"/>
      <c r="J824" s="91"/>
      <c r="K824" s="91"/>
      <c r="L824" s="91"/>
      <c r="M824" s="91"/>
      <c r="N824" s="91"/>
      <c r="O824" s="91"/>
      <c r="P824" s="91" t="s">
        <v>87</v>
      </c>
      <c r="Q824" s="91">
        <v>290896.71428571432</v>
      </c>
      <c r="R824" s="91" t="s">
        <v>87</v>
      </c>
      <c r="S824" s="91"/>
      <c r="T824" s="92"/>
      <c r="U824" s="92" t="s">
        <v>87</v>
      </c>
      <c r="V824" s="92"/>
      <c r="W824" s="92">
        <v>89591.571428571435</v>
      </c>
      <c r="X824" s="92" t="s">
        <v>87</v>
      </c>
      <c r="Y824" s="92"/>
      <c r="Z824" s="90">
        <f t="shared" si="155"/>
        <v>2</v>
      </c>
      <c r="AA824" s="118" t="e">
        <v>#DIV/0!</v>
      </c>
      <c r="AB824" s="118" t="e">
        <v>#DIV/0!</v>
      </c>
      <c r="AC824" s="118" t="e">
        <v>#DIV/0!</v>
      </c>
      <c r="AD824" s="118">
        <v>1</v>
      </c>
      <c r="AE824" s="118">
        <v>0</v>
      </c>
      <c r="AF824" s="118">
        <v>0</v>
      </c>
      <c r="AG824" s="90">
        <f t="shared" si="153"/>
        <v>1</v>
      </c>
      <c r="AH824" s="91">
        <f t="shared" si="154"/>
        <v>89591.571428571435</v>
      </c>
      <c r="AI824" s="91">
        <f t="shared" si="157"/>
        <v>0</v>
      </c>
      <c r="AJ824" s="91" t="e">
        <f t="shared" si="157"/>
        <v>#VALUE!</v>
      </c>
      <c r="AK824" s="91">
        <f t="shared" si="157"/>
        <v>0</v>
      </c>
      <c r="AL824" s="91">
        <f t="shared" si="156"/>
        <v>1</v>
      </c>
      <c r="AM824" s="91" t="e">
        <f t="shared" si="156"/>
        <v>#VALUE!</v>
      </c>
      <c r="AN824" s="91">
        <f t="shared" si="156"/>
        <v>0</v>
      </c>
      <c r="AO824" s="91">
        <f t="shared" si="158"/>
        <v>89591.571428571435</v>
      </c>
      <c r="AP824" s="91">
        <f t="shared" si="159"/>
        <v>0</v>
      </c>
      <c r="AQ824" s="91" t="e">
        <f t="shared" si="160"/>
        <v>#VALUE!</v>
      </c>
      <c r="AR824" s="91">
        <f t="shared" si="161"/>
        <v>0</v>
      </c>
      <c r="AS824" s="91">
        <f t="shared" si="162"/>
        <v>1</v>
      </c>
      <c r="AT824" s="91" t="e">
        <f t="shared" si="163"/>
        <v>#VALUE!</v>
      </c>
      <c r="AU824" s="91">
        <f t="shared" si="164"/>
        <v>0</v>
      </c>
    </row>
    <row r="825" spans="1:47" x14ac:dyDescent="0.3">
      <c r="A825" s="90">
        <v>507</v>
      </c>
      <c r="B825" s="91" t="s">
        <v>4441</v>
      </c>
      <c r="C825" s="91"/>
      <c r="D825" s="91"/>
      <c r="E825" s="91">
        <v>8.7949999999999999</v>
      </c>
      <c r="F825" s="91"/>
      <c r="G825" s="91"/>
      <c r="H825" s="91"/>
      <c r="I825" s="91"/>
      <c r="J825" s="91"/>
      <c r="K825" s="91"/>
      <c r="L825" s="91"/>
      <c r="M825" s="91"/>
      <c r="N825" s="91"/>
      <c r="O825" s="91"/>
      <c r="P825" s="91" t="s">
        <v>87</v>
      </c>
      <c r="Q825" s="91">
        <v>768640</v>
      </c>
      <c r="R825" s="91" t="s">
        <v>87</v>
      </c>
      <c r="S825" s="91"/>
      <c r="T825" s="92">
        <v>46936.285714285717</v>
      </c>
      <c r="U825" s="92">
        <v>22007.714285714286</v>
      </c>
      <c r="V825" s="92">
        <v>11710</v>
      </c>
      <c r="W825" s="92">
        <v>376418.28571428574</v>
      </c>
      <c r="X825" s="92" t="s">
        <v>87</v>
      </c>
      <c r="Y825" s="92" t="s">
        <v>87</v>
      </c>
      <c r="Z825" s="90">
        <f t="shared" si="155"/>
        <v>5</v>
      </c>
      <c r="AA825" s="118">
        <v>1</v>
      </c>
      <c r="AB825" s="118">
        <v>0.5</v>
      </c>
      <c r="AC825" s="118">
        <v>0.33333333333333331</v>
      </c>
      <c r="AD825" s="118">
        <v>0.25</v>
      </c>
      <c r="AE825" s="118">
        <v>0</v>
      </c>
      <c r="AF825" s="118">
        <v>0</v>
      </c>
      <c r="AG825" s="90">
        <f t="shared" si="153"/>
        <v>4</v>
      </c>
      <c r="AH825" s="91">
        <f t="shared" si="154"/>
        <v>11710</v>
      </c>
      <c r="AI825" s="91">
        <f t="shared" si="157"/>
        <v>4.0082225204343054</v>
      </c>
      <c r="AJ825" s="91">
        <f t="shared" si="157"/>
        <v>1.8793949005733805</v>
      </c>
      <c r="AK825" s="91">
        <f t="shared" si="157"/>
        <v>1</v>
      </c>
      <c r="AL825" s="91">
        <f t="shared" si="156"/>
        <v>32.145028669025258</v>
      </c>
      <c r="AM825" s="91" t="e">
        <f t="shared" si="156"/>
        <v>#VALUE!</v>
      </c>
      <c r="AN825" s="91" t="e">
        <f t="shared" si="156"/>
        <v>#VALUE!</v>
      </c>
      <c r="AO825" s="91">
        <f t="shared" si="158"/>
        <v>457072.28571428574</v>
      </c>
      <c r="AP825" s="91">
        <f t="shared" si="159"/>
        <v>0.10268897761091869</v>
      </c>
      <c r="AQ825" s="91">
        <f t="shared" si="160"/>
        <v>4.8149308049430128E-2</v>
      </c>
      <c r="AR825" s="91">
        <f t="shared" si="161"/>
        <v>2.5619580022665997E-2</v>
      </c>
      <c r="AS825" s="91">
        <f t="shared" si="162"/>
        <v>0.8235421343169852</v>
      </c>
      <c r="AT825" s="91" t="e">
        <f t="shared" si="163"/>
        <v>#VALUE!</v>
      </c>
      <c r="AU825" s="91" t="e">
        <f t="shared" si="164"/>
        <v>#VALUE!</v>
      </c>
    </row>
    <row r="826" spans="1:47" x14ac:dyDescent="0.3">
      <c r="A826" s="90">
        <v>508</v>
      </c>
      <c r="B826" s="91" t="s">
        <v>4442</v>
      </c>
      <c r="C826" s="91"/>
      <c r="D826" s="91"/>
      <c r="E826" s="91">
        <v>8.7970000000000006</v>
      </c>
      <c r="F826" s="91"/>
      <c r="G826" s="91"/>
      <c r="H826" s="91"/>
      <c r="I826" s="91"/>
      <c r="J826" s="91"/>
      <c r="K826" s="91"/>
      <c r="L826" s="91"/>
      <c r="M826" s="91"/>
      <c r="N826" s="91"/>
      <c r="O826" s="91"/>
      <c r="P826" s="91" t="s">
        <v>87</v>
      </c>
      <c r="Q826" s="91">
        <v>33998.571428571428</v>
      </c>
      <c r="R826" s="91" t="s">
        <v>87</v>
      </c>
      <c r="S826" s="91"/>
      <c r="T826" s="92" t="s">
        <v>87</v>
      </c>
      <c r="U826" s="92" t="s">
        <v>87</v>
      </c>
      <c r="V826" s="92" t="s">
        <v>87</v>
      </c>
      <c r="W826" s="92" t="s">
        <v>87</v>
      </c>
      <c r="X826" s="92">
        <v>34038.571428571428</v>
      </c>
      <c r="Y826" s="92">
        <v>4178</v>
      </c>
      <c r="Z826" s="90">
        <f t="shared" si="155"/>
        <v>3</v>
      </c>
      <c r="AA826" s="118" t="e">
        <v>#DIV/0!</v>
      </c>
      <c r="AB826" s="118" t="e">
        <v>#DIV/0!</v>
      </c>
      <c r="AC826" s="118" t="e">
        <v>#DIV/0!</v>
      </c>
      <c r="AD826" s="118" t="e">
        <v>#DIV/0!</v>
      </c>
      <c r="AE826" s="118">
        <v>1</v>
      </c>
      <c r="AF826" s="118">
        <v>0.5</v>
      </c>
      <c r="AG826" s="90">
        <f t="shared" si="153"/>
        <v>2</v>
      </c>
      <c r="AH826" s="91">
        <f t="shared" si="154"/>
        <v>4178</v>
      </c>
      <c r="AI826" s="91" t="e">
        <f t="shared" si="157"/>
        <v>#VALUE!</v>
      </c>
      <c r="AJ826" s="91" t="e">
        <f t="shared" si="157"/>
        <v>#VALUE!</v>
      </c>
      <c r="AK826" s="91" t="e">
        <f t="shared" si="157"/>
        <v>#VALUE!</v>
      </c>
      <c r="AL826" s="91" t="e">
        <f t="shared" si="156"/>
        <v>#VALUE!</v>
      </c>
      <c r="AM826" s="91">
        <f t="shared" si="156"/>
        <v>8.1470970389113031</v>
      </c>
      <c r="AN826" s="91">
        <f t="shared" si="156"/>
        <v>1</v>
      </c>
      <c r="AO826" s="91">
        <f t="shared" si="158"/>
        <v>38216.571428571428</v>
      </c>
      <c r="AP826" s="91" t="e">
        <f t="shared" si="159"/>
        <v>#VALUE!</v>
      </c>
      <c r="AQ826" s="91" t="e">
        <f t="shared" si="160"/>
        <v>#VALUE!</v>
      </c>
      <c r="AR826" s="91" t="e">
        <f t="shared" si="161"/>
        <v>#VALUE!</v>
      </c>
      <c r="AS826" s="91" t="e">
        <f t="shared" si="162"/>
        <v>#VALUE!</v>
      </c>
      <c r="AT826" s="91">
        <f t="shared" si="163"/>
        <v>0.8906756979021816</v>
      </c>
      <c r="AU826" s="91">
        <f t="shared" si="164"/>
        <v>0.10932430209781845</v>
      </c>
    </row>
    <row r="827" spans="1:47" x14ac:dyDescent="0.3">
      <c r="A827" s="90">
        <v>509</v>
      </c>
      <c r="B827" s="91" t="s">
        <v>4443</v>
      </c>
      <c r="C827" s="91"/>
      <c r="D827" s="91"/>
      <c r="E827" s="91">
        <v>8.8000000000000007</v>
      </c>
      <c r="F827" s="91"/>
      <c r="G827" s="91"/>
      <c r="H827" s="91"/>
      <c r="I827" s="91"/>
      <c r="J827" s="91"/>
      <c r="K827" s="91"/>
      <c r="L827" s="91"/>
      <c r="M827" s="91"/>
      <c r="N827" s="91"/>
      <c r="O827" s="91"/>
      <c r="P827" s="91" t="s">
        <v>87</v>
      </c>
      <c r="Q827" s="91">
        <v>12672941.428571429</v>
      </c>
      <c r="R827" s="91" t="s">
        <v>87</v>
      </c>
      <c r="S827" s="91"/>
      <c r="T827" s="92">
        <v>33964.285714285717</v>
      </c>
      <c r="U827" s="92">
        <v>5003.7142857142853</v>
      </c>
      <c r="V827" s="92">
        <v>526.85714285714289</v>
      </c>
      <c r="W827" s="92">
        <v>1899631.7142857143</v>
      </c>
      <c r="X827" s="92" t="s">
        <v>87</v>
      </c>
      <c r="Y827" s="92" t="s">
        <v>87</v>
      </c>
      <c r="Z827" s="90">
        <f t="shared" si="155"/>
        <v>5</v>
      </c>
      <c r="AA827" s="118">
        <v>1</v>
      </c>
      <c r="AB827" s="118">
        <v>0.5</v>
      </c>
      <c r="AC827" s="118">
        <v>0.33333333333333331</v>
      </c>
      <c r="AD827" s="118">
        <v>0.25</v>
      </c>
      <c r="AE827" s="118">
        <v>0</v>
      </c>
      <c r="AF827" s="118">
        <v>0</v>
      </c>
      <c r="AG827" s="90">
        <f t="shared" si="153"/>
        <v>4</v>
      </c>
      <c r="AH827" s="91">
        <f t="shared" si="154"/>
        <v>526.85714285714289</v>
      </c>
      <c r="AI827" s="91">
        <f t="shared" si="157"/>
        <v>64.465835140997839</v>
      </c>
      <c r="AJ827" s="91">
        <f t="shared" si="157"/>
        <v>9.4972885032537953</v>
      </c>
      <c r="AK827" s="91">
        <f t="shared" si="157"/>
        <v>1</v>
      </c>
      <c r="AL827" s="91">
        <f t="shared" si="156"/>
        <v>3605.5916485900216</v>
      </c>
      <c r="AM827" s="91" t="e">
        <f t="shared" si="156"/>
        <v>#VALUE!</v>
      </c>
      <c r="AN827" s="91" t="e">
        <f t="shared" si="156"/>
        <v>#VALUE!</v>
      </c>
      <c r="AO827" s="91">
        <f t="shared" si="158"/>
        <v>1939126.5714285714</v>
      </c>
      <c r="AP827" s="91">
        <f t="shared" si="159"/>
        <v>1.751524950187441E-2</v>
      </c>
      <c r="AQ827" s="91">
        <f t="shared" si="160"/>
        <v>2.5803959160994867E-3</v>
      </c>
      <c r="AR827" s="91">
        <f t="shared" si="161"/>
        <v>2.716981710322306E-4</v>
      </c>
      <c r="AS827" s="91">
        <f t="shared" si="162"/>
        <v>0.97963265641099395</v>
      </c>
      <c r="AT827" s="91" t="e">
        <f t="shared" si="163"/>
        <v>#VALUE!</v>
      </c>
      <c r="AU827" s="91" t="e">
        <f t="shared" si="164"/>
        <v>#VALUE!</v>
      </c>
    </row>
    <row r="828" spans="1:47" x14ac:dyDescent="0.3">
      <c r="A828" s="90">
        <v>510</v>
      </c>
      <c r="B828" s="91" t="s">
        <v>4444</v>
      </c>
      <c r="C828" s="91"/>
      <c r="D828" s="91"/>
      <c r="E828" s="91">
        <v>8.81</v>
      </c>
      <c r="F828" s="91"/>
      <c r="G828" s="91"/>
      <c r="H828" s="91"/>
      <c r="I828" s="91"/>
      <c r="J828" s="91"/>
      <c r="K828" s="91"/>
      <c r="L828" s="91"/>
      <c r="M828" s="91"/>
      <c r="N828" s="91"/>
      <c r="O828" s="91"/>
      <c r="P828" s="91" t="s">
        <v>87</v>
      </c>
      <c r="Q828" s="91">
        <v>181600</v>
      </c>
      <c r="R828" s="91" t="s">
        <v>87</v>
      </c>
      <c r="S828" s="91"/>
      <c r="T828" s="92" t="s">
        <v>87</v>
      </c>
      <c r="U828" s="92" t="s">
        <v>87</v>
      </c>
      <c r="V828" s="92" t="s">
        <v>87</v>
      </c>
      <c r="W828" s="92">
        <v>143964</v>
      </c>
      <c r="X828" s="92">
        <v>289574.57142857142</v>
      </c>
      <c r="Y828" s="92" t="s">
        <v>87</v>
      </c>
      <c r="Z828" s="90">
        <f t="shared" si="155"/>
        <v>3</v>
      </c>
      <c r="AA828" s="118" t="e">
        <v>#DIV/0!</v>
      </c>
      <c r="AB828" s="118" t="e">
        <v>#DIV/0!</v>
      </c>
      <c r="AC828" s="118" t="e">
        <v>#DIV/0!</v>
      </c>
      <c r="AD828" s="118">
        <v>1</v>
      </c>
      <c r="AE828" s="118">
        <v>0.5</v>
      </c>
      <c r="AF828" s="118">
        <v>0</v>
      </c>
      <c r="AG828" s="90">
        <f t="shared" si="153"/>
        <v>2</v>
      </c>
      <c r="AH828" s="91">
        <f t="shared" si="154"/>
        <v>143964</v>
      </c>
      <c r="AI828" s="91" t="e">
        <f t="shared" si="157"/>
        <v>#VALUE!</v>
      </c>
      <c r="AJ828" s="91" t="e">
        <f t="shared" si="157"/>
        <v>#VALUE!</v>
      </c>
      <c r="AK828" s="91" t="e">
        <f t="shared" si="157"/>
        <v>#VALUE!</v>
      </c>
      <c r="AL828" s="91">
        <f t="shared" si="156"/>
        <v>1</v>
      </c>
      <c r="AM828" s="91">
        <f t="shared" si="156"/>
        <v>2.0114373831553127</v>
      </c>
      <c r="AN828" s="91" t="e">
        <f t="shared" si="156"/>
        <v>#VALUE!</v>
      </c>
      <c r="AO828" s="91">
        <f t="shared" si="158"/>
        <v>433538.57142857142</v>
      </c>
      <c r="AP828" s="91" t="e">
        <f t="shared" si="159"/>
        <v>#VALUE!</v>
      </c>
      <c r="AQ828" s="91" t="e">
        <f t="shared" si="160"/>
        <v>#VALUE!</v>
      </c>
      <c r="AR828" s="91" t="e">
        <f t="shared" si="161"/>
        <v>#VALUE!</v>
      </c>
      <c r="AS828" s="91">
        <f t="shared" si="162"/>
        <v>0.33206733953479178</v>
      </c>
      <c r="AT828" s="91">
        <f t="shared" si="163"/>
        <v>0.66793266046520827</v>
      </c>
      <c r="AU828" s="91" t="e">
        <f t="shared" si="164"/>
        <v>#VALUE!</v>
      </c>
    </row>
    <row r="829" spans="1:47" x14ac:dyDescent="0.3">
      <c r="A829" s="90">
        <v>511</v>
      </c>
      <c r="B829" s="91" t="s">
        <v>4445</v>
      </c>
      <c r="C829" s="91"/>
      <c r="D829" s="91"/>
      <c r="E829" s="91">
        <v>8.8149999999999995</v>
      </c>
      <c r="F829" s="91"/>
      <c r="G829" s="91"/>
      <c r="H829" s="91"/>
      <c r="I829" s="91"/>
      <c r="J829" s="91"/>
      <c r="K829" s="91"/>
      <c r="L829" s="91"/>
      <c r="M829" s="91"/>
      <c r="N829" s="91"/>
      <c r="O829" s="91"/>
      <c r="P829" s="91" t="s">
        <v>87</v>
      </c>
      <c r="Q829" s="91" t="s">
        <v>87</v>
      </c>
      <c r="R829" s="91"/>
      <c r="S829" s="91"/>
      <c r="T829" s="92"/>
      <c r="U829" s="92"/>
      <c r="V829" s="92"/>
      <c r="W829" s="92">
        <v>23112.571428571428</v>
      </c>
      <c r="X829" s="92">
        <v>136299.14285714287</v>
      </c>
      <c r="Y829" s="92"/>
      <c r="Z829" s="90">
        <f t="shared" si="155"/>
        <v>2</v>
      </c>
      <c r="AA829" s="118" t="e">
        <v>#DIV/0!</v>
      </c>
      <c r="AB829" s="118" t="e">
        <v>#DIV/0!</v>
      </c>
      <c r="AC829" s="118" t="e">
        <v>#DIV/0!</v>
      </c>
      <c r="AD829" s="118">
        <v>1</v>
      </c>
      <c r="AE829" s="118">
        <v>0.5</v>
      </c>
      <c r="AF829" s="118">
        <v>0</v>
      </c>
      <c r="AG829" s="90">
        <f t="shared" si="153"/>
        <v>2</v>
      </c>
      <c r="AH829" s="91">
        <f t="shared" si="154"/>
        <v>23112.571428571428</v>
      </c>
      <c r="AI829" s="91">
        <f t="shared" si="157"/>
        <v>0</v>
      </c>
      <c r="AJ829" s="91">
        <f t="shared" si="157"/>
        <v>0</v>
      </c>
      <c r="AK829" s="91">
        <f t="shared" si="157"/>
        <v>0</v>
      </c>
      <c r="AL829" s="91">
        <f t="shared" si="156"/>
        <v>1</v>
      </c>
      <c r="AM829" s="91">
        <f t="shared" si="156"/>
        <v>5.8971864415160589</v>
      </c>
      <c r="AN829" s="91">
        <f t="shared" si="156"/>
        <v>0</v>
      </c>
      <c r="AO829" s="91">
        <f t="shared" si="158"/>
        <v>159411.71428571429</v>
      </c>
      <c r="AP829" s="91">
        <f t="shared" si="159"/>
        <v>0</v>
      </c>
      <c r="AQ829" s="91">
        <f t="shared" si="160"/>
        <v>0</v>
      </c>
      <c r="AR829" s="91">
        <f t="shared" si="161"/>
        <v>0</v>
      </c>
      <c r="AS829" s="91">
        <f t="shared" si="162"/>
        <v>0.14498665629519966</v>
      </c>
      <c r="AT829" s="91">
        <f t="shared" si="163"/>
        <v>0.85501334370480042</v>
      </c>
      <c r="AU829" s="91">
        <f t="shared" si="164"/>
        <v>0</v>
      </c>
    </row>
    <row r="830" spans="1:47" x14ac:dyDescent="0.3">
      <c r="A830" s="90">
        <v>512</v>
      </c>
      <c r="B830" s="91" t="s">
        <v>4446</v>
      </c>
      <c r="C830" s="91"/>
      <c r="D830" s="91"/>
      <c r="E830" s="91">
        <v>8.8279999999999994</v>
      </c>
      <c r="F830" s="91"/>
      <c r="G830" s="91"/>
      <c r="H830" s="91"/>
      <c r="I830" s="91"/>
      <c r="J830" s="91"/>
      <c r="K830" s="91"/>
      <c r="L830" s="91"/>
      <c r="M830" s="91"/>
      <c r="N830" s="91"/>
      <c r="O830" s="91"/>
      <c r="P830" s="91" t="s">
        <v>87</v>
      </c>
      <c r="Q830" s="91">
        <v>343168.57142857148</v>
      </c>
      <c r="R830" s="91">
        <v>10146.5</v>
      </c>
      <c r="S830" s="91"/>
      <c r="T830" s="92" t="s">
        <v>87</v>
      </c>
      <c r="U830" s="92" t="s">
        <v>87</v>
      </c>
      <c r="V830" s="92" t="s">
        <v>87</v>
      </c>
      <c r="W830" s="92">
        <v>13660.857142857143</v>
      </c>
      <c r="X830" s="92">
        <v>157927.42857142858</v>
      </c>
      <c r="Y830" s="92">
        <v>14082.571428571429</v>
      </c>
      <c r="Z830" s="90">
        <f t="shared" si="155"/>
        <v>5</v>
      </c>
      <c r="AA830" s="118" t="e">
        <v>#DIV/0!</v>
      </c>
      <c r="AB830" s="118" t="e">
        <v>#DIV/0!</v>
      </c>
      <c r="AC830" s="118" t="e">
        <v>#DIV/0!</v>
      </c>
      <c r="AD830" s="118">
        <v>1</v>
      </c>
      <c r="AE830" s="118">
        <v>0.5</v>
      </c>
      <c r="AF830" s="118">
        <v>0.33333333333333331</v>
      </c>
      <c r="AG830" s="90">
        <f t="shared" ref="AG830:AG892" si="165">COUNTIF(AA830:AF830,"&gt;0")</f>
        <v>3</v>
      </c>
      <c r="AH830" s="91">
        <f t="shared" ref="AH830:AH892" si="166">MIN(T830:Y830)</f>
        <v>13660.857142857143</v>
      </c>
      <c r="AI830" s="91" t="e">
        <f t="shared" si="157"/>
        <v>#VALUE!</v>
      </c>
      <c r="AJ830" s="91" t="e">
        <f t="shared" si="157"/>
        <v>#VALUE!</v>
      </c>
      <c r="AK830" s="91" t="e">
        <f t="shared" si="157"/>
        <v>#VALUE!</v>
      </c>
      <c r="AL830" s="91">
        <f t="shared" si="156"/>
        <v>1</v>
      </c>
      <c r="AM830" s="91">
        <f t="shared" si="156"/>
        <v>11.560579758643048</v>
      </c>
      <c r="AN830" s="91">
        <f t="shared" si="156"/>
        <v>1.0308702654089892</v>
      </c>
      <c r="AO830" s="91">
        <f t="shared" si="158"/>
        <v>185670.85714285713</v>
      </c>
      <c r="AP830" s="91" t="e">
        <f t="shared" si="159"/>
        <v>#VALUE!</v>
      </c>
      <c r="AQ830" s="91" t="e">
        <f t="shared" si="160"/>
        <v>#VALUE!</v>
      </c>
      <c r="AR830" s="91" t="e">
        <f t="shared" si="161"/>
        <v>#VALUE!</v>
      </c>
      <c r="AS830" s="91">
        <f t="shared" si="162"/>
        <v>7.357566692518866E-2</v>
      </c>
      <c r="AT830" s="91">
        <f t="shared" si="163"/>
        <v>0.85057736578399878</v>
      </c>
      <c r="AU830" s="91">
        <f t="shared" si="164"/>
        <v>7.5846967290812625E-2</v>
      </c>
    </row>
    <row r="831" spans="1:47" x14ac:dyDescent="0.3">
      <c r="A831" s="90">
        <v>513</v>
      </c>
      <c r="B831" s="91" t="s">
        <v>4447</v>
      </c>
      <c r="C831" s="91"/>
      <c r="D831" s="91"/>
      <c r="E831" s="91">
        <v>8.8279999999999994</v>
      </c>
      <c r="F831" s="91"/>
      <c r="G831" s="91"/>
      <c r="H831" s="91"/>
      <c r="I831" s="91"/>
      <c r="J831" s="91"/>
      <c r="K831" s="91"/>
      <c r="L831" s="91"/>
      <c r="M831" s="91"/>
      <c r="N831" s="91"/>
      <c r="O831" s="91"/>
      <c r="P831" s="91" t="s">
        <v>87</v>
      </c>
      <c r="Q831" s="91">
        <v>447010</v>
      </c>
      <c r="R831" s="91" t="s">
        <v>87</v>
      </c>
      <c r="S831" s="91"/>
      <c r="T831" s="92">
        <v>148217.14285714287</v>
      </c>
      <c r="U831" s="92">
        <v>58752.285714285717</v>
      </c>
      <c r="V831" s="92" t="s">
        <v>87</v>
      </c>
      <c r="W831" s="92">
        <v>26677.142857142859</v>
      </c>
      <c r="X831" s="92">
        <v>25704.571428571428</v>
      </c>
      <c r="Y831" s="92" t="s">
        <v>87</v>
      </c>
      <c r="Z831" s="90">
        <f t="shared" ref="Z831:Z893" si="167">COUNTIF(Q831:Y831,"&gt;0")</f>
        <v>5</v>
      </c>
      <c r="AA831" s="118">
        <v>1</v>
      </c>
      <c r="AB831" s="118">
        <v>0.5</v>
      </c>
      <c r="AC831" s="118">
        <v>0</v>
      </c>
      <c r="AD831" s="118">
        <v>0.33333333333333331</v>
      </c>
      <c r="AE831" s="118">
        <v>0.25</v>
      </c>
      <c r="AF831" s="118">
        <v>0</v>
      </c>
      <c r="AG831" s="90">
        <f t="shared" si="165"/>
        <v>4</v>
      </c>
      <c r="AH831" s="91">
        <f t="shared" si="166"/>
        <v>25704.571428571428</v>
      </c>
      <c r="AI831" s="91">
        <f t="shared" si="157"/>
        <v>5.7661783340373036</v>
      </c>
      <c r="AJ831" s="91">
        <f t="shared" si="157"/>
        <v>2.285674588177756</v>
      </c>
      <c r="AK831" s="91" t="e">
        <f t="shared" si="157"/>
        <v>#VALUE!</v>
      </c>
      <c r="AL831" s="91">
        <f t="shared" si="156"/>
        <v>1.0378365160171621</v>
      </c>
      <c r="AM831" s="91">
        <f t="shared" si="156"/>
        <v>1</v>
      </c>
      <c r="AN831" s="91" t="e">
        <f t="shared" si="156"/>
        <v>#VALUE!</v>
      </c>
      <c r="AO831" s="91">
        <f t="shared" si="158"/>
        <v>259351.14285714287</v>
      </c>
      <c r="AP831" s="91">
        <f t="shared" si="159"/>
        <v>0.57149215239350071</v>
      </c>
      <c r="AQ831" s="91">
        <f t="shared" si="160"/>
        <v>0.2265356730918589</v>
      </c>
      <c r="AR831" s="91" t="e">
        <f t="shared" si="161"/>
        <v>#VALUE!</v>
      </c>
      <c r="AS831" s="91">
        <f t="shared" si="162"/>
        <v>0.10286109620822954</v>
      </c>
      <c r="AT831" s="91">
        <f t="shared" si="163"/>
        <v>9.9111078306410819E-2</v>
      </c>
      <c r="AU831" s="91" t="e">
        <f t="shared" si="164"/>
        <v>#VALUE!</v>
      </c>
    </row>
    <row r="832" spans="1:47" x14ac:dyDescent="0.3">
      <c r="A832" s="90">
        <v>514</v>
      </c>
      <c r="B832" s="91" t="s">
        <v>4448</v>
      </c>
      <c r="C832" s="91"/>
      <c r="D832" s="91"/>
      <c r="E832" s="91">
        <v>8.8559999999999999</v>
      </c>
      <c r="F832" s="91"/>
      <c r="G832" s="91"/>
      <c r="H832" s="91"/>
      <c r="I832" s="91"/>
      <c r="J832" s="91"/>
      <c r="K832" s="91"/>
      <c r="L832" s="91"/>
      <c r="M832" s="91"/>
      <c r="N832" s="91"/>
      <c r="O832" s="91"/>
      <c r="P832" s="91" t="s">
        <v>87</v>
      </c>
      <c r="Q832" s="91">
        <v>1731763.5714285716</v>
      </c>
      <c r="R832" s="91" t="s">
        <v>87</v>
      </c>
      <c r="S832" s="91"/>
      <c r="T832" s="92">
        <v>3030.7142857142862</v>
      </c>
      <c r="U832" s="92" t="s">
        <v>87</v>
      </c>
      <c r="V832" s="92" t="s">
        <v>87</v>
      </c>
      <c r="W832" s="92">
        <v>55347</v>
      </c>
      <c r="X832" s="92">
        <v>691471.85714285716</v>
      </c>
      <c r="Y832" s="92">
        <v>369580.14285714284</v>
      </c>
      <c r="Z832" s="90">
        <f t="shared" si="167"/>
        <v>5</v>
      </c>
      <c r="AA832" s="118">
        <v>1</v>
      </c>
      <c r="AB832" s="118">
        <v>0</v>
      </c>
      <c r="AC832" s="118">
        <v>0</v>
      </c>
      <c r="AD832" s="118">
        <v>0.5</v>
      </c>
      <c r="AE832" s="118">
        <v>0.33333333333333331</v>
      </c>
      <c r="AF832" s="118">
        <v>0.25</v>
      </c>
      <c r="AG832" s="90">
        <f t="shared" si="165"/>
        <v>4</v>
      </c>
      <c r="AH832" s="91">
        <f t="shared" si="166"/>
        <v>3030.7142857142862</v>
      </c>
      <c r="AI832" s="91">
        <f t="shared" si="157"/>
        <v>1</v>
      </c>
      <c r="AJ832" s="91" t="e">
        <f t="shared" si="157"/>
        <v>#VALUE!</v>
      </c>
      <c r="AK832" s="91" t="e">
        <f t="shared" si="157"/>
        <v>#VALUE!</v>
      </c>
      <c r="AL832" s="91">
        <f t="shared" si="156"/>
        <v>18.262031581428232</v>
      </c>
      <c r="AM832" s="91">
        <f t="shared" si="156"/>
        <v>228.15474899835019</v>
      </c>
      <c r="AN832" s="91">
        <f t="shared" si="156"/>
        <v>121.94489747819937</v>
      </c>
      <c r="AO832" s="91">
        <f t="shared" si="158"/>
        <v>1119429.7142857143</v>
      </c>
      <c r="AP832" s="91">
        <f t="shared" si="159"/>
        <v>2.7073734483170518E-3</v>
      </c>
      <c r="AQ832" s="91" t="e">
        <f t="shared" si="160"/>
        <v>#VALUE!</v>
      </c>
      <c r="AR832" s="91" t="e">
        <f t="shared" si="161"/>
        <v>#VALUE!</v>
      </c>
      <c r="AS832" s="91">
        <f t="shared" si="162"/>
        <v>4.9442139415886252E-2</v>
      </c>
      <c r="AT832" s="91">
        <f t="shared" si="163"/>
        <v>0.61770010954557475</v>
      </c>
      <c r="AU832" s="91">
        <f t="shared" si="164"/>
        <v>0.33015037759022192</v>
      </c>
    </row>
    <row r="833" spans="1:47" x14ac:dyDescent="0.3">
      <c r="A833" s="90">
        <v>515</v>
      </c>
      <c r="B833" s="91" t="s">
        <v>4449</v>
      </c>
      <c r="C833" s="91"/>
      <c r="D833" s="91"/>
      <c r="E833" s="91">
        <v>8.8629999999999995</v>
      </c>
      <c r="F833" s="91"/>
      <c r="G833" s="91"/>
      <c r="H833" s="91"/>
      <c r="I833" s="91"/>
      <c r="J833" s="91"/>
      <c r="K833" s="91"/>
      <c r="L833" s="91"/>
      <c r="M833" s="91"/>
      <c r="N833" s="91"/>
      <c r="O833" s="91"/>
      <c r="P833" s="91" t="s">
        <v>87</v>
      </c>
      <c r="Q833" s="91">
        <v>4937.1428571428578</v>
      </c>
      <c r="R833" s="91" t="s">
        <v>87</v>
      </c>
      <c r="S833" s="91"/>
      <c r="T833" s="92">
        <v>2551.4285714285716</v>
      </c>
      <c r="U833" s="92" t="s">
        <v>87</v>
      </c>
      <c r="V833" s="92" t="s">
        <v>87</v>
      </c>
      <c r="W833" s="92">
        <v>11299.428571428571</v>
      </c>
      <c r="X833" s="92">
        <v>18038.857142857141</v>
      </c>
      <c r="Y833" s="92">
        <v>2369.7142857142858</v>
      </c>
      <c r="Z833" s="90">
        <f t="shared" si="167"/>
        <v>5</v>
      </c>
      <c r="AA833" s="118">
        <v>1</v>
      </c>
      <c r="AB833" s="118">
        <v>0</v>
      </c>
      <c r="AC833" s="118">
        <v>0</v>
      </c>
      <c r="AD833" s="118">
        <v>0.5</v>
      </c>
      <c r="AE833" s="118">
        <v>0.33333333333333331</v>
      </c>
      <c r="AF833" s="118">
        <v>0.25</v>
      </c>
      <c r="AG833" s="90">
        <f t="shared" si="165"/>
        <v>4</v>
      </c>
      <c r="AH833" s="91">
        <f t="shared" si="166"/>
        <v>2369.7142857142858</v>
      </c>
      <c r="AI833" s="91">
        <f t="shared" si="157"/>
        <v>1.0766819387509043</v>
      </c>
      <c r="AJ833" s="91" t="e">
        <f t="shared" si="157"/>
        <v>#VALUE!</v>
      </c>
      <c r="AK833" s="91" t="e">
        <f t="shared" si="157"/>
        <v>#VALUE!</v>
      </c>
      <c r="AL833" s="91">
        <f t="shared" si="156"/>
        <v>4.7682662165420782</v>
      </c>
      <c r="AM833" s="91">
        <f t="shared" si="156"/>
        <v>7.6122498191463697</v>
      </c>
      <c r="AN833" s="91">
        <f t="shared" si="156"/>
        <v>1</v>
      </c>
      <c r="AO833" s="91">
        <f t="shared" si="158"/>
        <v>34259.428571428565</v>
      </c>
      <c r="AP833" s="91">
        <f t="shared" si="159"/>
        <v>7.4473763218467506E-2</v>
      </c>
      <c r="AQ833" s="91" t="e">
        <f t="shared" si="160"/>
        <v>#VALUE!</v>
      </c>
      <c r="AR833" s="91" t="e">
        <f t="shared" si="161"/>
        <v>#VALUE!</v>
      </c>
      <c r="AS833" s="91">
        <f t="shared" si="162"/>
        <v>0.32981952830503392</v>
      </c>
      <c r="AT833" s="91">
        <f t="shared" si="163"/>
        <v>0.52653701170897693</v>
      </c>
      <c r="AU833" s="91">
        <f t="shared" si="164"/>
        <v>6.9169696767521785E-2</v>
      </c>
    </row>
    <row r="834" spans="1:47" x14ac:dyDescent="0.3">
      <c r="A834" s="90">
        <v>516</v>
      </c>
      <c r="B834" s="91" t="s">
        <v>4450</v>
      </c>
      <c r="C834" s="91"/>
      <c r="D834" s="91"/>
      <c r="E834" s="91">
        <v>8.8680000000000003</v>
      </c>
      <c r="F834" s="91"/>
      <c r="G834" s="91"/>
      <c r="H834" s="91"/>
      <c r="I834" s="91"/>
      <c r="J834" s="91"/>
      <c r="K834" s="91"/>
      <c r="L834" s="91"/>
      <c r="M834" s="91"/>
      <c r="N834" s="91"/>
      <c r="O834" s="91"/>
      <c r="P834" s="91" t="s">
        <v>87</v>
      </c>
      <c r="Q834" s="91">
        <v>2274937.1428571432</v>
      </c>
      <c r="R834" s="91" t="s">
        <v>87</v>
      </c>
      <c r="S834" s="91"/>
      <c r="T834" s="92">
        <v>441674.57142857142</v>
      </c>
      <c r="U834" s="92" t="s">
        <v>87</v>
      </c>
      <c r="V834" s="92" t="s">
        <v>87</v>
      </c>
      <c r="W834" s="92">
        <v>749926.28571428568</v>
      </c>
      <c r="X834" s="92">
        <v>15390</v>
      </c>
      <c r="Y834" s="92" t="s">
        <v>87</v>
      </c>
      <c r="Z834" s="90">
        <f t="shared" si="167"/>
        <v>4</v>
      </c>
      <c r="AA834" s="118">
        <v>1</v>
      </c>
      <c r="AB834" s="118">
        <v>0</v>
      </c>
      <c r="AC834" s="118">
        <v>0</v>
      </c>
      <c r="AD834" s="118">
        <v>0.5</v>
      </c>
      <c r="AE834" s="118">
        <v>0.33333333333333331</v>
      </c>
      <c r="AF834" s="118">
        <v>0</v>
      </c>
      <c r="AG834" s="90">
        <f t="shared" si="165"/>
        <v>3</v>
      </c>
      <c r="AH834" s="91">
        <f t="shared" si="166"/>
        <v>15390</v>
      </c>
      <c r="AI834" s="91">
        <f t="shared" si="157"/>
        <v>28.698802561960456</v>
      </c>
      <c r="AJ834" s="91" t="e">
        <f t="shared" si="157"/>
        <v>#VALUE!</v>
      </c>
      <c r="AK834" s="91" t="e">
        <f t="shared" si="157"/>
        <v>#VALUE!</v>
      </c>
      <c r="AL834" s="91">
        <f t="shared" si="156"/>
        <v>48.7281537176274</v>
      </c>
      <c r="AM834" s="91">
        <f t="shared" si="156"/>
        <v>1</v>
      </c>
      <c r="AN834" s="91" t="e">
        <f t="shared" si="156"/>
        <v>#VALUE!</v>
      </c>
      <c r="AO834" s="91">
        <f t="shared" si="158"/>
        <v>1206990.857142857</v>
      </c>
      <c r="AP834" s="91">
        <f t="shared" si="159"/>
        <v>0.36593033726376911</v>
      </c>
      <c r="AQ834" s="91" t="e">
        <f t="shared" si="160"/>
        <v>#VALUE!</v>
      </c>
      <c r="AR834" s="91" t="e">
        <f t="shared" si="161"/>
        <v>#VALUE!</v>
      </c>
      <c r="AS834" s="91">
        <f t="shared" si="162"/>
        <v>0.62131894477600491</v>
      </c>
      <c r="AT834" s="91">
        <f t="shared" si="163"/>
        <v>1.2750717960225999E-2</v>
      </c>
      <c r="AU834" s="91" t="e">
        <f t="shared" si="164"/>
        <v>#VALUE!</v>
      </c>
    </row>
    <row r="835" spans="1:47" x14ac:dyDescent="0.3">
      <c r="A835" s="90">
        <v>517</v>
      </c>
      <c r="B835" s="91" t="s">
        <v>4451</v>
      </c>
      <c r="C835" s="91"/>
      <c r="D835" s="91"/>
      <c r="E835" s="91">
        <v>8.8699999999999992</v>
      </c>
      <c r="F835" s="91"/>
      <c r="G835" s="91"/>
      <c r="H835" s="91"/>
      <c r="I835" s="91"/>
      <c r="J835" s="91"/>
      <c r="K835" s="91"/>
      <c r="L835" s="91"/>
      <c r="M835" s="91"/>
      <c r="N835" s="91"/>
      <c r="O835" s="91"/>
      <c r="P835" s="91" t="s">
        <v>87</v>
      </c>
      <c r="Q835" s="91">
        <v>289512.57142857142</v>
      </c>
      <c r="R835" s="91" t="s">
        <v>87</v>
      </c>
      <c r="S835" s="91"/>
      <c r="T835" s="92">
        <v>129416</v>
      </c>
      <c r="U835" s="92" t="s">
        <v>87</v>
      </c>
      <c r="V835" s="92" t="s">
        <v>87</v>
      </c>
      <c r="W835" s="92">
        <v>55165.142857142855</v>
      </c>
      <c r="X835" s="92"/>
      <c r="Y835" s="92" t="s">
        <v>87</v>
      </c>
      <c r="Z835" s="90">
        <f t="shared" si="167"/>
        <v>3</v>
      </c>
      <c r="AA835" s="118">
        <v>1</v>
      </c>
      <c r="AB835" s="118">
        <v>0</v>
      </c>
      <c r="AC835" s="118">
        <v>0</v>
      </c>
      <c r="AD835" s="118">
        <v>0.5</v>
      </c>
      <c r="AE835" s="118">
        <v>0</v>
      </c>
      <c r="AF835" s="118">
        <v>0</v>
      </c>
      <c r="AG835" s="90">
        <f t="shared" si="165"/>
        <v>2</v>
      </c>
      <c r="AH835" s="91">
        <f t="shared" si="166"/>
        <v>55165.142857142855</v>
      </c>
      <c r="AI835" s="91">
        <f t="shared" si="157"/>
        <v>2.3459741658811466</v>
      </c>
      <c r="AJ835" s="91" t="e">
        <f t="shared" si="157"/>
        <v>#VALUE!</v>
      </c>
      <c r="AK835" s="91" t="e">
        <f t="shared" si="157"/>
        <v>#VALUE!</v>
      </c>
      <c r="AL835" s="91">
        <f t="shared" si="156"/>
        <v>1</v>
      </c>
      <c r="AM835" s="91">
        <f t="shared" si="156"/>
        <v>0</v>
      </c>
      <c r="AN835" s="91" t="e">
        <f t="shared" si="156"/>
        <v>#VALUE!</v>
      </c>
      <c r="AO835" s="91">
        <f t="shared" si="158"/>
        <v>184581.14285714284</v>
      </c>
      <c r="AP835" s="91">
        <f t="shared" si="159"/>
        <v>0.70113337688109301</v>
      </c>
      <c r="AQ835" s="91" t="e">
        <f t="shared" si="160"/>
        <v>#VALUE!</v>
      </c>
      <c r="AR835" s="91" t="e">
        <f t="shared" si="161"/>
        <v>#VALUE!</v>
      </c>
      <c r="AS835" s="91">
        <f t="shared" si="162"/>
        <v>0.29886662311890705</v>
      </c>
      <c r="AT835" s="91">
        <f t="shared" si="163"/>
        <v>0</v>
      </c>
      <c r="AU835" s="91" t="e">
        <f t="shared" si="164"/>
        <v>#VALUE!</v>
      </c>
    </row>
    <row r="836" spans="1:47" x14ac:dyDescent="0.3">
      <c r="A836" s="90">
        <v>518</v>
      </c>
      <c r="B836" s="91" t="s">
        <v>4452</v>
      </c>
      <c r="C836" s="91"/>
      <c r="D836" s="91"/>
      <c r="E836" s="91">
        <v>8.89</v>
      </c>
      <c r="F836" s="91"/>
      <c r="G836" s="91"/>
      <c r="H836" s="91"/>
      <c r="I836" s="91"/>
      <c r="J836" s="91"/>
      <c r="K836" s="91"/>
      <c r="L836" s="91"/>
      <c r="M836" s="91"/>
      <c r="N836" s="91"/>
      <c r="O836" s="91"/>
      <c r="P836" s="91" t="s">
        <v>87</v>
      </c>
      <c r="Q836" s="91">
        <v>300823.1428571429</v>
      </c>
      <c r="R836" s="91" t="s">
        <v>87</v>
      </c>
      <c r="S836" s="91"/>
      <c r="T836" s="92">
        <v>3959.4285714285716</v>
      </c>
      <c r="U836" s="92"/>
      <c r="V836" s="92"/>
      <c r="W836" s="92">
        <v>166985.42857142858</v>
      </c>
      <c r="X836" s="92">
        <v>663529.42857142852</v>
      </c>
      <c r="Y836" s="92"/>
      <c r="Z836" s="90">
        <f t="shared" si="167"/>
        <v>4</v>
      </c>
      <c r="AA836" s="118">
        <v>1</v>
      </c>
      <c r="AB836" s="118">
        <v>0</v>
      </c>
      <c r="AC836" s="118">
        <v>0</v>
      </c>
      <c r="AD836" s="118">
        <v>0.5</v>
      </c>
      <c r="AE836" s="118">
        <v>0.33333333333333331</v>
      </c>
      <c r="AF836" s="118">
        <v>0</v>
      </c>
      <c r="AG836" s="90">
        <f t="shared" si="165"/>
        <v>3</v>
      </c>
      <c r="AH836" s="91">
        <f t="shared" si="166"/>
        <v>3959.4285714285716</v>
      </c>
      <c r="AI836" s="91">
        <f t="shared" si="157"/>
        <v>1</v>
      </c>
      <c r="AJ836" s="91">
        <f t="shared" si="157"/>
        <v>0</v>
      </c>
      <c r="AK836" s="91">
        <f t="shared" si="157"/>
        <v>0</v>
      </c>
      <c r="AL836" s="91">
        <f t="shared" si="156"/>
        <v>42.174123250108238</v>
      </c>
      <c r="AM836" s="91">
        <f t="shared" si="156"/>
        <v>167.58211863183718</v>
      </c>
      <c r="AN836" s="91">
        <f t="shared" si="156"/>
        <v>0</v>
      </c>
      <c r="AO836" s="91">
        <f t="shared" si="158"/>
        <v>834474.28571428568</v>
      </c>
      <c r="AP836" s="91">
        <f t="shared" si="159"/>
        <v>4.7448179521067156E-3</v>
      </c>
      <c r="AQ836" s="91">
        <f t="shared" si="160"/>
        <v>0</v>
      </c>
      <c r="AR836" s="91">
        <f t="shared" si="161"/>
        <v>0</v>
      </c>
      <c r="AS836" s="91">
        <f t="shared" si="162"/>
        <v>0.20010853711147483</v>
      </c>
      <c r="AT836" s="91">
        <f t="shared" si="163"/>
        <v>0.7951466449364184</v>
      </c>
      <c r="AU836" s="91">
        <f t="shared" si="164"/>
        <v>0</v>
      </c>
    </row>
    <row r="837" spans="1:47" x14ac:dyDescent="0.3">
      <c r="A837" s="90">
        <v>519</v>
      </c>
      <c r="B837" s="91" t="s">
        <v>4453</v>
      </c>
      <c r="C837" s="91"/>
      <c r="D837" s="91"/>
      <c r="E837" s="91">
        <v>8.9049999999999994</v>
      </c>
      <c r="F837" s="91"/>
      <c r="G837" s="91"/>
      <c r="H837" s="91"/>
      <c r="I837" s="91"/>
      <c r="J837" s="91"/>
      <c r="K837" s="91"/>
      <c r="L837" s="91"/>
      <c r="M837" s="91"/>
      <c r="N837" s="91"/>
      <c r="O837" s="91"/>
      <c r="P837" s="91" t="s">
        <v>87</v>
      </c>
      <c r="Q837" s="91" t="s">
        <v>87</v>
      </c>
      <c r="R837" s="91"/>
      <c r="S837" s="91"/>
      <c r="T837" s="92">
        <v>1211094</v>
      </c>
      <c r="U837" s="92"/>
      <c r="V837" s="92"/>
      <c r="W837" s="92">
        <v>1928964</v>
      </c>
      <c r="X837" s="92">
        <v>1795546.2857142857</v>
      </c>
      <c r="Y837" s="92"/>
      <c r="Z837" s="90">
        <f t="shared" si="167"/>
        <v>3</v>
      </c>
      <c r="AA837" s="118">
        <v>1</v>
      </c>
      <c r="AB837" s="118">
        <v>0</v>
      </c>
      <c r="AC837" s="118">
        <v>0</v>
      </c>
      <c r="AD837" s="118">
        <v>0.5</v>
      </c>
      <c r="AE837" s="118">
        <v>0.33333333333333331</v>
      </c>
      <c r="AF837" s="118">
        <v>0</v>
      </c>
      <c r="AG837" s="90">
        <f t="shared" si="165"/>
        <v>3</v>
      </c>
      <c r="AH837" s="91">
        <f t="shared" si="166"/>
        <v>1211094</v>
      </c>
      <c r="AI837" s="91">
        <f t="shared" si="157"/>
        <v>1</v>
      </c>
      <c r="AJ837" s="91">
        <f t="shared" si="157"/>
        <v>0</v>
      </c>
      <c r="AK837" s="91">
        <f t="shared" si="157"/>
        <v>0</v>
      </c>
      <c r="AL837" s="91">
        <f t="shared" si="156"/>
        <v>1.5927450718111062</v>
      </c>
      <c r="AM837" s="91">
        <f t="shared" si="156"/>
        <v>1.4825820999148585</v>
      </c>
      <c r="AN837" s="91">
        <f t="shared" si="156"/>
        <v>0</v>
      </c>
      <c r="AO837" s="91">
        <f t="shared" si="158"/>
        <v>4935604.2857142854</v>
      </c>
      <c r="AP837" s="91">
        <f t="shared" si="159"/>
        <v>0.24537907212403867</v>
      </c>
      <c r="AQ837" s="91">
        <f t="shared" si="160"/>
        <v>0</v>
      </c>
      <c r="AR837" s="91">
        <f t="shared" si="161"/>
        <v>0</v>
      </c>
      <c r="AS837" s="91">
        <f t="shared" si="162"/>
        <v>0.39082630785114458</v>
      </c>
      <c r="AT837" s="91">
        <f t="shared" si="163"/>
        <v>0.36379462002481677</v>
      </c>
      <c r="AU837" s="91">
        <f t="shared" si="164"/>
        <v>0</v>
      </c>
    </row>
    <row r="838" spans="1:47" x14ac:dyDescent="0.3">
      <c r="A838" s="90">
        <v>520</v>
      </c>
      <c r="B838" s="91" t="s">
        <v>4454</v>
      </c>
      <c r="C838" s="91"/>
      <c r="D838" s="91"/>
      <c r="E838" s="91">
        <v>8.9120000000000008</v>
      </c>
      <c r="F838" s="91"/>
      <c r="G838" s="91"/>
      <c r="H838" s="91"/>
      <c r="I838" s="91"/>
      <c r="J838" s="91"/>
      <c r="K838" s="91"/>
      <c r="L838" s="91"/>
      <c r="M838" s="91"/>
      <c r="N838" s="91"/>
      <c r="O838" s="91"/>
      <c r="P838" s="91" t="s">
        <v>87</v>
      </c>
      <c r="Q838" s="91" t="s">
        <v>87</v>
      </c>
      <c r="R838" s="91" t="s">
        <v>87</v>
      </c>
      <c r="S838" s="91"/>
      <c r="T838" s="92" t="s">
        <v>87</v>
      </c>
      <c r="U838" s="92" t="s">
        <v>87</v>
      </c>
      <c r="V838" s="92"/>
      <c r="W838" s="92" t="s">
        <v>87</v>
      </c>
      <c r="X838" s="92">
        <v>778843.85714285716</v>
      </c>
      <c r="Y838" s="92"/>
      <c r="Z838" s="90">
        <f t="shared" si="167"/>
        <v>1</v>
      </c>
      <c r="AA838" s="118" t="e">
        <v>#DIV/0!</v>
      </c>
      <c r="AB838" s="118" t="e">
        <v>#DIV/0!</v>
      </c>
      <c r="AC838" s="118" t="e">
        <v>#DIV/0!</v>
      </c>
      <c r="AD838" s="118" t="e">
        <v>#DIV/0!</v>
      </c>
      <c r="AE838" s="118">
        <v>1</v>
      </c>
      <c r="AF838" s="118">
        <v>0</v>
      </c>
      <c r="AG838" s="90">
        <f t="shared" si="165"/>
        <v>1</v>
      </c>
      <c r="AH838" s="91">
        <f t="shared" si="166"/>
        <v>778843.85714285716</v>
      </c>
      <c r="AI838" s="91" t="e">
        <f t="shared" si="157"/>
        <v>#VALUE!</v>
      </c>
      <c r="AJ838" s="91" t="e">
        <f t="shared" si="157"/>
        <v>#VALUE!</v>
      </c>
      <c r="AK838" s="91">
        <f t="shared" si="157"/>
        <v>0</v>
      </c>
      <c r="AL838" s="91" t="e">
        <f t="shared" si="156"/>
        <v>#VALUE!</v>
      </c>
      <c r="AM838" s="91">
        <f t="shared" si="156"/>
        <v>1</v>
      </c>
      <c r="AN838" s="91">
        <f t="shared" si="156"/>
        <v>0</v>
      </c>
      <c r="AO838" s="91">
        <f t="shared" si="158"/>
        <v>778843.85714285716</v>
      </c>
      <c r="AP838" s="91" t="e">
        <f t="shared" si="159"/>
        <v>#VALUE!</v>
      </c>
      <c r="AQ838" s="91" t="e">
        <f t="shared" si="160"/>
        <v>#VALUE!</v>
      </c>
      <c r="AR838" s="91">
        <f t="shared" si="161"/>
        <v>0</v>
      </c>
      <c r="AS838" s="91" t="e">
        <f t="shared" si="162"/>
        <v>#VALUE!</v>
      </c>
      <c r="AT838" s="91">
        <f t="shared" si="163"/>
        <v>1</v>
      </c>
      <c r="AU838" s="91">
        <f t="shared" si="164"/>
        <v>0</v>
      </c>
    </row>
    <row r="839" spans="1:47" x14ac:dyDescent="0.3">
      <c r="A839" s="90">
        <v>521</v>
      </c>
      <c r="B839" s="91" t="s">
        <v>4455</v>
      </c>
      <c r="C839" s="91"/>
      <c r="D839" s="91"/>
      <c r="E839" s="91">
        <v>8.9179999999999993</v>
      </c>
      <c r="F839" s="91"/>
      <c r="G839" s="91"/>
      <c r="H839" s="91"/>
      <c r="I839" s="91"/>
      <c r="J839" s="91"/>
      <c r="K839" s="91"/>
      <c r="L839" s="91"/>
      <c r="M839" s="91"/>
      <c r="N839" s="91"/>
      <c r="O839" s="91"/>
      <c r="P839" s="91" t="s">
        <v>87</v>
      </c>
      <c r="Q839" s="91">
        <v>127304.28571428572</v>
      </c>
      <c r="R839" s="91">
        <v>1839.5</v>
      </c>
      <c r="S839" s="91"/>
      <c r="T839" s="92">
        <v>31964.571428571428</v>
      </c>
      <c r="U839" s="92">
        <v>943.71428571428567</v>
      </c>
      <c r="V839" s="92">
        <v>1422.8571428571429</v>
      </c>
      <c r="W839" s="92">
        <v>42721.714285714283</v>
      </c>
      <c r="X839" s="92">
        <v>976.85714285714289</v>
      </c>
      <c r="Y839" s="92" t="s">
        <v>87</v>
      </c>
      <c r="Z839" s="90">
        <f t="shared" si="167"/>
        <v>7</v>
      </c>
      <c r="AA839" s="118">
        <v>1</v>
      </c>
      <c r="AB839" s="118">
        <v>0.5</v>
      </c>
      <c r="AC839" s="118">
        <v>0.33333333333333331</v>
      </c>
      <c r="AD839" s="118">
        <v>0.25</v>
      </c>
      <c r="AE839" s="118">
        <v>0.2</v>
      </c>
      <c r="AF839" s="118">
        <v>0</v>
      </c>
      <c r="AG839" s="90">
        <f t="shared" si="165"/>
        <v>5</v>
      </c>
      <c r="AH839" s="91">
        <f t="shared" si="166"/>
        <v>943.71428571428567</v>
      </c>
      <c r="AI839" s="91">
        <f t="shared" si="157"/>
        <v>33.871026339691191</v>
      </c>
      <c r="AJ839" s="91">
        <f t="shared" si="157"/>
        <v>1</v>
      </c>
      <c r="AK839" s="91">
        <f t="shared" si="157"/>
        <v>1.5077202543142598</v>
      </c>
      <c r="AL839" s="91">
        <f t="shared" si="156"/>
        <v>45.269754768392367</v>
      </c>
      <c r="AM839" s="91">
        <f t="shared" si="156"/>
        <v>1.0351195882531032</v>
      </c>
      <c r="AN839" s="91" t="e">
        <f t="shared" si="156"/>
        <v>#VALUE!</v>
      </c>
      <c r="AO839" s="91">
        <f t="shared" si="158"/>
        <v>78029.714285714275</v>
      </c>
      <c r="AP839" s="91">
        <f t="shared" si="159"/>
        <v>0.40964614212900585</v>
      </c>
      <c r="AQ839" s="91">
        <f t="shared" si="160"/>
        <v>1.2094293748901518E-2</v>
      </c>
      <c r="AR839" s="91">
        <f t="shared" si="161"/>
        <v>1.8234811646845161E-2</v>
      </c>
      <c r="AS839" s="91">
        <f t="shared" si="162"/>
        <v>0.54750571210967258</v>
      </c>
      <c r="AT839" s="91">
        <f t="shared" si="163"/>
        <v>1.251904036557502E-2</v>
      </c>
      <c r="AU839" s="91" t="e">
        <f t="shared" si="164"/>
        <v>#VALUE!</v>
      </c>
    </row>
    <row r="840" spans="1:47" x14ac:dyDescent="0.3">
      <c r="A840" s="90">
        <v>522</v>
      </c>
      <c r="B840" s="91" t="s">
        <v>4456</v>
      </c>
      <c r="C840" s="91"/>
      <c r="D840" s="91"/>
      <c r="E840" s="91">
        <v>8.9209999999999994</v>
      </c>
      <c r="F840" s="91"/>
      <c r="G840" s="91"/>
      <c r="H840" s="91"/>
      <c r="I840" s="91"/>
      <c r="J840" s="91"/>
      <c r="K840" s="91"/>
      <c r="L840" s="91"/>
      <c r="M840" s="91"/>
      <c r="N840" s="91"/>
      <c r="O840" s="91"/>
      <c r="P840" s="91" t="s">
        <v>87</v>
      </c>
      <c r="Q840" s="91">
        <v>1644972.8571428573</v>
      </c>
      <c r="R840" s="91">
        <v>19945</v>
      </c>
      <c r="S840" s="91"/>
      <c r="T840" s="92">
        <v>49578</v>
      </c>
      <c r="U840" s="92" t="s">
        <v>87</v>
      </c>
      <c r="V840" s="92">
        <v>1676.8571428571429</v>
      </c>
      <c r="W840" s="92">
        <v>401847.14285714284</v>
      </c>
      <c r="X840" s="92">
        <v>8936.2857142857138</v>
      </c>
      <c r="Y840" s="92" t="s">
        <v>87</v>
      </c>
      <c r="Z840" s="90">
        <f t="shared" si="167"/>
        <v>6</v>
      </c>
      <c r="AA840" s="118">
        <v>1</v>
      </c>
      <c r="AB840" s="118">
        <v>0</v>
      </c>
      <c r="AC840" s="118">
        <v>0.5</v>
      </c>
      <c r="AD840" s="118">
        <v>0.33333333333333331</v>
      </c>
      <c r="AE840" s="118">
        <v>0.25</v>
      </c>
      <c r="AF840" s="118">
        <v>0</v>
      </c>
      <c r="AG840" s="90">
        <f t="shared" si="165"/>
        <v>4</v>
      </c>
      <c r="AH840" s="91">
        <f t="shared" si="166"/>
        <v>1676.8571428571429</v>
      </c>
      <c r="AI840" s="91">
        <f t="shared" si="157"/>
        <v>29.566024876469584</v>
      </c>
      <c r="AJ840" s="91" t="e">
        <f t="shared" si="157"/>
        <v>#VALUE!</v>
      </c>
      <c r="AK840" s="91">
        <f t="shared" si="157"/>
        <v>1</v>
      </c>
      <c r="AL840" s="91">
        <f t="shared" si="156"/>
        <v>239.64303970011926</v>
      </c>
      <c r="AM840" s="91">
        <f t="shared" si="156"/>
        <v>5.329187255069006</v>
      </c>
      <c r="AN840" s="91" t="e">
        <f t="shared" si="156"/>
        <v>#VALUE!</v>
      </c>
      <c r="AO840" s="91">
        <f t="shared" si="158"/>
        <v>462038.28571428574</v>
      </c>
      <c r="AP840" s="91">
        <f t="shared" si="159"/>
        <v>0.1073027961813925</v>
      </c>
      <c r="AQ840" s="91" t="e">
        <f t="shared" si="160"/>
        <v>#VALUE!</v>
      </c>
      <c r="AR840" s="91">
        <f t="shared" si="161"/>
        <v>3.6292601602588279E-3</v>
      </c>
      <c r="AS840" s="91">
        <f t="shared" si="162"/>
        <v>0.86972693666696754</v>
      </c>
      <c r="AT840" s="91">
        <f t="shared" si="163"/>
        <v>1.9341006991381048E-2</v>
      </c>
      <c r="AU840" s="91" t="e">
        <f t="shared" si="164"/>
        <v>#VALUE!</v>
      </c>
    </row>
    <row r="841" spans="1:47" x14ac:dyDescent="0.3">
      <c r="A841" s="90">
        <v>523</v>
      </c>
      <c r="B841" s="91" t="s">
        <v>4457</v>
      </c>
      <c r="C841" s="91"/>
      <c r="D841" s="91"/>
      <c r="E841" s="91">
        <v>8.9260000000000002</v>
      </c>
      <c r="F841" s="91"/>
      <c r="G841" s="91"/>
      <c r="H841" s="91"/>
      <c r="I841" s="91"/>
      <c r="J841" s="91"/>
      <c r="K841" s="91"/>
      <c r="L841" s="91"/>
      <c r="M841" s="91"/>
      <c r="N841" s="91"/>
      <c r="O841" s="91"/>
      <c r="P841" s="91" t="s">
        <v>87</v>
      </c>
      <c r="Q841" s="91">
        <v>722365.85714285716</v>
      </c>
      <c r="R841" s="91">
        <v>27810.5</v>
      </c>
      <c r="S841" s="91"/>
      <c r="T841" s="92">
        <v>183879.28571428571</v>
      </c>
      <c r="U841" s="92" t="s">
        <v>87</v>
      </c>
      <c r="V841" s="92" t="s">
        <v>87</v>
      </c>
      <c r="W841" s="92">
        <v>208897</v>
      </c>
      <c r="X841" s="92">
        <v>58040.142857142855</v>
      </c>
      <c r="Y841" s="92" t="s">
        <v>87</v>
      </c>
      <c r="Z841" s="90">
        <f t="shared" si="167"/>
        <v>5</v>
      </c>
      <c r="AA841" s="118">
        <v>1</v>
      </c>
      <c r="AB841" s="118">
        <v>0</v>
      </c>
      <c r="AC841" s="118">
        <v>0</v>
      </c>
      <c r="AD841" s="118">
        <v>0.5</v>
      </c>
      <c r="AE841" s="118">
        <v>0.33333333333333331</v>
      </c>
      <c r="AF841" s="118">
        <v>0</v>
      </c>
      <c r="AG841" s="90">
        <f t="shared" si="165"/>
        <v>3</v>
      </c>
      <c r="AH841" s="91">
        <f t="shared" si="166"/>
        <v>58040.142857142855</v>
      </c>
      <c r="AI841" s="91">
        <f t="shared" si="157"/>
        <v>3.1681397850256352</v>
      </c>
      <c r="AJ841" s="91" t="e">
        <f t="shared" si="157"/>
        <v>#VALUE!</v>
      </c>
      <c r="AK841" s="91" t="e">
        <f t="shared" si="157"/>
        <v>#VALUE!</v>
      </c>
      <c r="AL841" s="91">
        <f t="shared" si="156"/>
        <v>3.5991813547766203</v>
      </c>
      <c r="AM841" s="91">
        <f t="shared" si="156"/>
        <v>1</v>
      </c>
      <c r="AN841" s="91" t="e">
        <f t="shared" si="156"/>
        <v>#VALUE!</v>
      </c>
      <c r="AO841" s="91">
        <f t="shared" si="158"/>
        <v>450816.42857142852</v>
      </c>
      <c r="AP841" s="91">
        <f t="shared" si="159"/>
        <v>0.40788062293331306</v>
      </c>
      <c r="AQ841" s="91" t="e">
        <f t="shared" si="160"/>
        <v>#VALUE!</v>
      </c>
      <c r="AR841" s="91" t="e">
        <f t="shared" si="161"/>
        <v>#VALUE!</v>
      </c>
      <c r="AS841" s="91">
        <f t="shared" si="162"/>
        <v>0.46337486116458559</v>
      </c>
      <c r="AT841" s="91">
        <f t="shared" si="163"/>
        <v>0.12874451590210143</v>
      </c>
      <c r="AU841" s="91" t="e">
        <f t="shared" si="164"/>
        <v>#VALUE!</v>
      </c>
    </row>
    <row r="842" spans="1:47" x14ac:dyDescent="0.3">
      <c r="A842" s="90">
        <v>524</v>
      </c>
      <c r="B842" s="91" t="s">
        <v>4458</v>
      </c>
      <c r="C842" s="91"/>
      <c r="D842" s="91"/>
      <c r="E842" s="91">
        <v>8.9369999999999994</v>
      </c>
      <c r="F842" s="91"/>
      <c r="G842" s="91"/>
      <c r="H842" s="91"/>
      <c r="I842" s="91"/>
      <c r="J842" s="91"/>
      <c r="K842" s="91"/>
      <c r="L842" s="91"/>
      <c r="M842" s="91"/>
      <c r="N842" s="91"/>
      <c r="O842" s="91"/>
      <c r="P842" s="91" t="s">
        <v>87</v>
      </c>
      <c r="Q842" s="91">
        <v>72084.857142857145</v>
      </c>
      <c r="R842" s="91">
        <v>35312.5</v>
      </c>
      <c r="S842" s="91"/>
      <c r="T842" s="92" t="s">
        <v>87</v>
      </c>
      <c r="U842" s="92" t="s">
        <v>87</v>
      </c>
      <c r="V842" s="92" t="s">
        <v>87</v>
      </c>
      <c r="W842" s="92">
        <v>93078</v>
      </c>
      <c r="X842" s="92">
        <v>187390.85714285713</v>
      </c>
      <c r="Y842" s="92"/>
      <c r="Z842" s="90">
        <f t="shared" si="167"/>
        <v>4</v>
      </c>
      <c r="AA842" s="118" t="e">
        <v>#DIV/0!</v>
      </c>
      <c r="AB842" s="118" t="e">
        <v>#DIV/0!</v>
      </c>
      <c r="AC842" s="118" t="e">
        <v>#DIV/0!</v>
      </c>
      <c r="AD842" s="118">
        <v>1</v>
      </c>
      <c r="AE842" s="118">
        <v>0.5</v>
      </c>
      <c r="AF842" s="118">
        <v>0</v>
      </c>
      <c r="AG842" s="90">
        <f t="shared" si="165"/>
        <v>2</v>
      </c>
      <c r="AH842" s="91">
        <f t="shared" si="166"/>
        <v>93078</v>
      </c>
      <c r="AI842" s="91" t="e">
        <f t="shared" si="157"/>
        <v>#VALUE!</v>
      </c>
      <c r="AJ842" s="91" t="e">
        <f t="shared" si="157"/>
        <v>#VALUE!</v>
      </c>
      <c r="AK842" s="91" t="e">
        <f t="shared" si="157"/>
        <v>#VALUE!</v>
      </c>
      <c r="AL842" s="91">
        <f t="shared" si="156"/>
        <v>1</v>
      </c>
      <c r="AM842" s="91">
        <f t="shared" si="156"/>
        <v>2.0132669067111149</v>
      </c>
      <c r="AN842" s="91">
        <f t="shared" si="156"/>
        <v>0</v>
      </c>
      <c r="AO842" s="91">
        <f t="shared" si="158"/>
        <v>280468.85714285716</v>
      </c>
      <c r="AP842" s="91" t="e">
        <f t="shared" si="159"/>
        <v>#VALUE!</v>
      </c>
      <c r="AQ842" s="91" t="e">
        <f t="shared" si="160"/>
        <v>#VALUE!</v>
      </c>
      <c r="AR842" s="91" t="e">
        <f t="shared" si="161"/>
        <v>#VALUE!</v>
      </c>
      <c r="AS842" s="91">
        <f t="shared" si="162"/>
        <v>0.33186572280497656</v>
      </c>
      <c r="AT842" s="91">
        <f t="shared" si="163"/>
        <v>0.66813427719502338</v>
      </c>
      <c r="AU842" s="91">
        <f t="shared" si="164"/>
        <v>0</v>
      </c>
    </row>
    <row r="843" spans="1:47" x14ac:dyDescent="0.3">
      <c r="A843" s="90">
        <v>525</v>
      </c>
      <c r="B843" s="91" t="s">
        <v>4459</v>
      </c>
      <c r="C843" s="91"/>
      <c r="D843" s="91"/>
      <c r="E843" s="91">
        <v>8.9380000000000006</v>
      </c>
      <c r="F843" s="91"/>
      <c r="G843" s="91"/>
      <c r="H843" s="91"/>
      <c r="I843" s="91"/>
      <c r="J843" s="91"/>
      <c r="K843" s="91"/>
      <c r="L843" s="91"/>
      <c r="M843" s="91"/>
      <c r="N843" s="91"/>
      <c r="O843" s="91"/>
      <c r="P843" s="91" t="s">
        <v>87</v>
      </c>
      <c r="Q843" s="91">
        <v>16002</v>
      </c>
      <c r="R843" s="91">
        <v>6715.5</v>
      </c>
      <c r="S843" s="91"/>
      <c r="T843" s="92"/>
      <c r="U843" s="92"/>
      <c r="V843" s="92"/>
      <c r="W843" s="92">
        <v>49433.142857142855</v>
      </c>
      <c r="X843" s="92">
        <v>336217.14285714284</v>
      </c>
      <c r="Y843" s="92" t="s">
        <v>87</v>
      </c>
      <c r="Z843" s="90">
        <f t="shared" si="167"/>
        <v>4</v>
      </c>
      <c r="AA843" s="118" t="e">
        <v>#DIV/0!</v>
      </c>
      <c r="AB843" s="118" t="e">
        <v>#DIV/0!</v>
      </c>
      <c r="AC843" s="118" t="e">
        <v>#DIV/0!</v>
      </c>
      <c r="AD843" s="118">
        <v>1</v>
      </c>
      <c r="AE843" s="118">
        <v>0.5</v>
      </c>
      <c r="AF843" s="118">
        <v>0</v>
      </c>
      <c r="AG843" s="90">
        <f t="shared" si="165"/>
        <v>2</v>
      </c>
      <c r="AH843" s="91">
        <f t="shared" si="166"/>
        <v>49433.142857142855</v>
      </c>
      <c r="AI843" s="91">
        <f t="shared" si="157"/>
        <v>0</v>
      </c>
      <c r="AJ843" s="91">
        <f t="shared" si="157"/>
        <v>0</v>
      </c>
      <c r="AK843" s="91">
        <f t="shared" si="157"/>
        <v>0</v>
      </c>
      <c r="AL843" s="91">
        <f t="shared" si="156"/>
        <v>1</v>
      </c>
      <c r="AM843" s="91">
        <f t="shared" si="156"/>
        <v>6.8014518888426503</v>
      </c>
      <c r="AN843" s="91" t="e">
        <f t="shared" si="156"/>
        <v>#VALUE!</v>
      </c>
      <c r="AO843" s="91">
        <f t="shared" si="158"/>
        <v>385650.28571428568</v>
      </c>
      <c r="AP843" s="91">
        <f t="shared" si="159"/>
        <v>0</v>
      </c>
      <c r="AQ843" s="91">
        <f t="shared" si="160"/>
        <v>0</v>
      </c>
      <c r="AR843" s="91">
        <f t="shared" si="161"/>
        <v>0</v>
      </c>
      <c r="AS843" s="91">
        <f t="shared" si="162"/>
        <v>0.12818126859567811</v>
      </c>
      <c r="AT843" s="91">
        <f t="shared" si="163"/>
        <v>0.87181873140432198</v>
      </c>
      <c r="AU843" s="91" t="e">
        <f t="shared" si="164"/>
        <v>#VALUE!</v>
      </c>
    </row>
    <row r="844" spans="1:47" x14ac:dyDescent="0.3">
      <c r="A844" s="90">
        <v>526</v>
      </c>
      <c r="B844" s="91" t="s">
        <v>4460</v>
      </c>
      <c r="C844" s="91"/>
      <c r="D844" s="91"/>
      <c r="E844" s="91">
        <v>8.9429999999999996</v>
      </c>
      <c r="F844" s="91"/>
      <c r="G844" s="91"/>
      <c r="H844" s="91"/>
      <c r="I844" s="91"/>
      <c r="J844" s="91"/>
      <c r="K844" s="91"/>
      <c r="L844" s="91"/>
      <c r="M844" s="91"/>
      <c r="N844" s="91"/>
      <c r="O844" s="91"/>
      <c r="P844" s="91" t="s">
        <v>87</v>
      </c>
      <c r="Q844" s="91">
        <v>1502725.7142857143</v>
      </c>
      <c r="R844" s="91">
        <v>2599.5</v>
      </c>
      <c r="S844" s="91"/>
      <c r="T844" s="92">
        <v>5252</v>
      </c>
      <c r="U844" s="92" t="s">
        <v>87</v>
      </c>
      <c r="V844" s="92" t="s">
        <v>87</v>
      </c>
      <c r="W844" s="92">
        <v>173119.42857142858</v>
      </c>
      <c r="X844" s="92">
        <v>1080.2857142857142</v>
      </c>
      <c r="Y844" s="92">
        <v>1433.4285714285713</v>
      </c>
      <c r="Z844" s="90">
        <f t="shared" si="167"/>
        <v>6</v>
      </c>
      <c r="AA844" s="118">
        <v>1</v>
      </c>
      <c r="AB844" s="118">
        <v>0</v>
      </c>
      <c r="AC844" s="118">
        <v>0</v>
      </c>
      <c r="AD844" s="118">
        <v>0.5</v>
      </c>
      <c r="AE844" s="118">
        <v>0.33333333333333331</v>
      </c>
      <c r="AF844" s="118">
        <v>0.25</v>
      </c>
      <c r="AG844" s="90">
        <f t="shared" si="165"/>
        <v>4</v>
      </c>
      <c r="AH844" s="91">
        <f t="shared" si="166"/>
        <v>1080.2857142857142</v>
      </c>
      <c r="AI844" s="91">
        <f t="shared" si="157"/>
        <v>4.8616768050780221</v>
      </c>
      <c r="AJ844" s="91" t="e">
        <f t="shared" si="157"/>
        <v>#VALUE!</v>
      </c>
      <c r="AK844" s="91" t="e">
        <f t="shared" si="157"/>
        <v>#VALUE!</v>
      </c>
      <c r="AL844" s="91">
        <f t="shared" si="156"/>
        <v>160.25337212377678</v>
      </c>
      <c r="AM844" s="91">
        <f t="shared" si="156"/>
        <v>1</v>
      </c>
      <c r="AN844" s="91">
        <f t="shared" si="156"/>
        <v>1.3268976461253637</v>
      </c>
      <c r="AO844" s="91">
        <f t="shared" si="158"/>
        <v>180885.14285714287</v>
      </c>
      <c r="AP844" s="91">
        <f t="shared" si="159"/>
        <v>2.9034999320800253E-2</v>
      </c>
      <c r="AQ844" s="91" t="e">
        <f t="shared" si="160"/>
        <v>#VALUE!</v>
      </c>
      <c r="AR844" s="91" t="e">
        <f t="shared" si="161"/>
        <v>#VALUE!</v>
      </c>
      <c r="AS844" s="91">
        <f t="shared" si="162"/>
        <v>0.95706825799481277</v>
      </c>
      <c r="AT844" s="91">
        <f t="shared" si="163"/>
        <v>5.9722191509055458E-3</v>
      </c>
      <c r="AU844" s="91">
        <f t="shared" si="164"/>
        <v>7.9245235334813868E-3</v>
      </c>
    </row>
    <row r="845" spans="1:47" x14ac:dyDescent="0.3">
      <c r="A845" s="90">
        <v>528</v>
      </c>
      <c r="B845" s="91" t="s">
        <v>4461</v>
      </c>
      <c r="C845" s="91"/>
      <c r="D845" s="91"/>
      <c r="E845" s="91">
        <v>8.9499999999999993</v>
      </c>
      <c r="F845" s="91"/>
      <c r="G845" s="91"/>
      <c r="H845" s="91"/>
      <c r="I845" s="91"/>
      <c r="J845" s="91"/>
      <c r="K845" s="91"/>
      <c r="L845" s="91"/>
      <c r="M845" s="91"/>
      <c r="N845" s="91"/>
      <c r="O845" s="91"/>
      <c r="P845" s="91" t="s">
        <v>87</v>
      </c>
      <c r="Q845" s="91">
        <v>17448.428571428572</v>
      </c>
      <c r="R845" s="91" t="s">
        <v>87</v>
      </c>
      <c r="S845" s="91"/>
      <c r="T845" s="92">
        <v>5100.7142857142862</v>
      </c>
      <c r="U845" s="92" t="s">
        <v>87</v>
      </c>
      <c r="V845" s="92">
        <v>5744.1428571428569</v>
      </c>
      <c r="W845" s="92"/>
      <c r="X845" s="92" t="s">
        <v>87</v>
      </c>
      <c r="Y845" s="92" t="s">
        <v>87</v>
      </c>
      <c r="Z845" s="90">
        <f t="shared" si="167"/>
        <v>3</v>
      </c>
      <c r="AA845" s="118">
        <v>1</v>
      </c>
      <c r="AB845" s="118">
        <v>0</v>
      </c>
      <c r="AC845" s="118">
        <v>0.5</v>
      </c>
      <c r="AD845" s="118">
        <v>0</v>
      </c>
      <c r="AE845" s="118">
        <v>0</v>
      </c>
      <c r="AF845" s="118">
        <v>0</v>
      </c>
      <c r="AG845" s="90">
        <f t="shared" si="165"/>
        <v>2</v>
      </c>
      <c r="AH845" s="91">
        <f t="shared" si="166"/>
        <v>5100.7142857142862</v>
      </c>
      <c r="AI845" s="91">
        <f t="shared" si="157"/>
        <v>1</v>
      </c>
      <c r="AJ845" s="91" t="e">
        <f t="shared" si="157"/>
        <v>#VALUE!</v>
      </c>
      <c r="AK845" s="91">
        <f t="shared" si="157"/>
        <v>1.1261447976473882</v>
      </c>
      <c r="AL845" s="91">
        <f t="shared" si="156"/>
        <v>0</v>
      </c>
      <c r="AM845" s="91" t="e">
        <f t="shared" si="156"/>
        <v>#VALUE!</v>
      </c>
      <c r="AN845" s="91" t="e">
        <f t="shared" si="156"/>
        <v>#VALUE!</v>
      </c>
      <c r="AO845" s="91">
        <f t="shared" si="158"/>
        <v>10844.857142857143</v>
      </c>
      <c r="AP845" s="91">
        <f t="shared" si="159"/>
        <v>0.4703348525963591</v>
      </c>
      <c r="AQ845" s="91" t="e">
        <f t="shared" si="160"/>
        <v>#VALUE!</v>
      </c>
      <c r="AR845" s="91">
        <f t="shared" si="161"/>
        <v>0.5296651474036409</v>
      </c>
      <c r="AS845" s="91">
        <f t="shared" si="162"/>
        <v>0</v>
      </c>
      <c r="AT845" s="91" t="e">
        <f t="shared" si="163"/>
        <v>#VALUE!</v>
      </c>
      <c r="AU845" s="91" t="e">
        <f t="shared" si="164"/>
        <v>#VALUE!</v>
      </c>
    </row>
    <row r="846" spans="1:47" x14ac:dyDescent="0.3">
      <c r="A846" s="90">
        <v>529</v>
      </c>
      <c r="B846" s="91" t="s">
        <v>4462</v>
      </c>
      <c r="C846" s="91"/>
      <c r="D846" s="91"/>
      <c r="E846" s="91">
        <v>8.9600000000000009</v>
      </c>
      <c r="F846" s="91"/>
      <c r="G846" s="91"/>
      <c r="H846" s="91"/>
      <c r="I846" s="91"/>
      <c r="J846" s="91"/>
      <c r="K846" s="91"/>
      <c r="L846" s="91"/>
      <c r="M846" s="91"/>
      <c r="N846" s="91"/>
      <c r="O846" s="91"/>
      <c r="P846" s="91" t="s">
        <v>87</v>
      </c>
      <c r="Q846" s="91" t="s">
        <v>87</v>
      </c>
      <c r="R846" s="91"/>
      <c r="S846" s="91"/>
      <c r="T846" s="92" t="s">
        <v>87</v>
      </c>
      <c r="U846" s="92"/>
      <c r="V846" s="92"/>
      <c r="W846" s="92" t="s">
        <v>87</v>
      </c>
      <c r="X846" s="92">
        <v>195914.28571428571</v>
      </c>
      <c r="Y846" s="92"/>
      <c r="Z846" s="90">
        <f t="shared" si="167"/>
        <v>1</v>
      </c>
      <c r="AA846" s="118" t="e">
        <v>#DIV/0!</v>
      </c>
      <c r="AB846" s="118" t="e">
        <v>#DIV/0!</v>
      </c>
      <c r="AC846" s="118" t="e">
        <v>#DIV/0!</v>
      </c>
      <c r="AD846" s="118" t="e">
        <v>#DIV/0!</v>
      </c>
      <c r="AE846" s="118">
        <v>1</v>
      </c>
      <c r="AF846" s="118">
        <v>0</v>
      </c>
      <c r="AG846" s="90">
        <f t="shared" si="165"/>
        <v>1</v>
      </c>
      <c r="AH846" s="91">
        <f t="shared" si="166"/>
        <v>195914.28571428571</v>
      </c>
      <c r="AI846" s="91" t="e">
        <f t="shared" si="157"/>
        <v>#VALUE!</v>
      </c>
      <c r="AJ846" s="91">
        <f t="shared" si="157"/>
        <v>0</v>
      </c>
      <c r="AK846" s="91">
        <f t="shared" si="157"/>
        <v>0</v>
      </c>
      <c r="AL846" s="91" t="e">
        <f t="shared" si="156"/>
        <v>#VALUE!</v>
      </c>
      <c r="AM846" s="91">
        <f t="shared" si="156"/>
        <v>1</v>
      </c>
      <c r="AN846" s="91">
        <f t="shared" si="156"/>
        <v>0</v>
      </c>
      <c r="AO846" s="91">
        <f t="shared" si="158"/>
        <v>195914.28571428571</v>
      </c>
      <c r="AP846" s="91" t="e">
        <f t="shared" si="159"/>
        <v>#VALUE!</v>
      </c>
      <c r="AQ846" s="91">
        <f t="shared" si="160"/>
        <v>0</v>
      </c>
      <c r="AR846" s="91">
        <f t="shared" si="161"/>
        <v>0</v>
      </c>
      <c r="AS846" s="91" t="e">
        <f t="shared" si="162"/>
        <v>#VALUE!</v>
      </c>
      <c r="AT846" s="91">
        <f t="shared" si="163"/>
        <v>1</v>
      </c>
      <c r="AU846" s="91">
        <f t="shared" si="164"/>
        <v>0</v>
      </c>
    </row>
    <row r="847" spans="1:47" x14ac:dyDescent="0.3">
      <c r="A847" s="90">
        <v>530</v>
      </c>
      <c r="B847" s="91" t="s">
        <v>4463</v>
      </c>
      <c r="C847" s="91"/>
      <c r="D847" s="91"/>
      <c r="E847" s="91">
        <v>8.9619999999999997</v>
      </c>
      <c r="F847" s="91"/>
      <c r="G847" s="91"/>
      <c r="H847" s="91"/>
      <c r="I847" s="91"/>
      <c r="J847" s="91"/>
      <c r="K847" s="91"/>
      <c r="L847" s="91"/>
      <c r="M847" s="91"/>
      <c r="N847" s="91"/>
      <c r="O847" s="91"/>
      <c r="P847" s="91" t="s">
        <v>87</v>
      </c>
      <c r="Q847" s="91" t="s">
        <v>87</v>
      </c>
      <c r="R847" s="91" t="s">
        <v>87</v>
      </c>
      <c r="S847" s="91"/>
      <c r="T847" s="92" t="s">
        <v>87</v>
      </c>
      <c r="U847" s="92" t="s">
        <v>87</v>
      </c>
      <c r="V847" s="92">
        <v>495075.14285714284</v>
      </c>
      <c r="W847" s="92" t="s">
        <v>87</v>
      </c>
      <c r="X847" s="92">
        <v>64515.142857142855</v>
      </c>
      <c r="Y847" s="92" t="s">
        <v>87</v>
      </c>
      <c r="Z847" s="90">
        <f t="shared" si="167"/>
        <v>2</v>
      </c>
      <c r="AA847" s="118" t="e">
        <v>#DIV/0!</v>
      </c>
      <c r="AB847" s="118" t="e">
        <v>#DIV/0!</v>
      </c>
      <c r="AC847" s="118">
        <v>1</v>
      </c>
      <c r="AD847" s="118">
        <v>0</v>
      </c>
      <c r="AE847" s="118">
        <v>0.5</v>
      </c>
      <c r="AF847" s="118">
        <v>0</v>
      </c>
      <c r="AG847" s="90">
        <f t="shared" si="165"/>
        <v>2</v>
      </c>
      <c r="AH847" s="91">
        <f t="shared" si="166"/>
        <v>64515.142857142855</v>
      </c>
      <c r="AI847" s="91" t="e">
        <f t="shared" si="157"/>
        <v>#VALUE!</v>
      </c>
      <c r="AJ847" s="91" t="e">
        <f t="shared" si="157"/>
        <v>#VALUE!</v>
      </c>
      <c r="AK847" s="91">
        <f t="shared" si="157"/>
        <v>7.6737820135250638</v>
      </c>
      <c r="AL847" s="91" t="e">
        <f t="shared" si="156"/>
        <v>#VALUE!</v>
      </c>
      <c r="AM847" s="91">
        <f t="shared" si="156"/>
        <v>1</v>
      </c>
      <c r="AN847" s="91" t="e">
        <f t="shared" si="156"/>
        <v>#VALUE!</v>
      </c>
      <c r="AO847" s="91">
        <f t="shared" si="158"/>
        <v>559590.28571428568</v>
      </c>
      <c r="AP847" s="91" t="e">
        <f t="shared" si="159"/>
        <v>#VALUE!</v>
      </c>
      <c r="AQ847" s="91" t="e">
        <f t="shared" si="160"/>
        <v>#VALUE!</v>
      </c>
      <c r="AR847" s="91">
        <f t="shared" si="161"/>
        <v>0.88471003785422597</v>
      </c>
      <c r="AS847" s="91" t="e">
        <f t="shared" si="162"/>
        <v>#VALUE!</v>
      </c>
      <c r="AT847" s="91">
        <f t="shared" si="163"/>
        <v>0.115289962145774</v>
      </c>
      <c r="AU847" s="91" t="e">
        <f t="shared" si="164"/>
        <v>#VALUE!</v>
      </c>
    </row>
    <row r="848" spans="1:47" x14ac:dyDescent="0.3">
      <c r="A848" s="90">
        <v>531</v>
      </c>
      <c r="B848" s="91" t="s">
        <v>4464</v>
      </c>
      <c r="C848" s="91"/>
      <c r="D848" s="91"/>
      <c r="E848" s="91">
        <v>8.9619999999999997</v>
      </c>
      <c r="F848" s="91"/>
      <c r="G848" s="91"/>
      <c r="H848" s="91"/>
      <c r="I848" s="91"/>
      <c r="J848" s="91"/>
      <c r="K848" s="91"/>
      <c r="L848" s="91"/>
      <c r="M848" s="91"/>
      <c r="N848" s="91"/>
      <c r="O848" s="91"/>
      <c r="P848" s="91" t="s">
        <v>87</v>
      </c>
      <c r="Q848" s="91" t="s">
        <v>87</v>
      </c>
      <c r="R848" s="91"/>
      <c r="S848" s="91"/>
      <c r="T848" s="92" t="s">
        <v>87</v>
      </c>
      <c r="U848" s="92"/>
      <c r="V848" s="92"/>
      <c r="W848" s="92">
        <v>126480.42857142858</v>
      </c>
      <c r="X848" s="92">
        <v>125546.42857142858</v>
      </c>
      <c r="Y848" s="92"/>
      <c r="Z848" s="90">
        <f t="shared" si="167"/>
        <v>2</v>
      </c>
      <c r="AA848" s="118" t="e">
        <v>#DIV/0!</v>
      </c>
      <c r="AB848" s="118" t="e">
        <v>#DIV/0!</v>
      </c>
      <c r="AC848" s="118" t="e">
        <v>#DIV/0!</v>
      </c>
      <c r="AD848" s="118">
        <v>1</v>
      </c>
      <c r="AE848" s="118">
        <v>0.5</v>
      </c>
      <c r="AF848" s="118">
        <v>0</v>
      </c>
      <c r="AG848" s="90">
        <f t="shared" si="165"/>
        <v>2</v>
      </c>
      <c r="AH848" s="91">
        <f t="shared" si="166"/>
        <v>125546.42857142858</v>
      </c>
      <c r="AI848" s="91" t="e">
        <f t="shared" si="157"/>
        <v>#VALUE!</v>
      </c>
      <c r="AJ848" s="91">
        <f t="shared" si="157"/>
        <v>0</v>
      </c>
      <c r="AK848" s="91">
        <f t="shared" si="157"/>
        <v>0</v>
      </c>
      <c r="AL848" s="91">
        <f t="shared" si="156"/>
        <v>1.0074394788496004</v>
      </c>
      <c r="AM848" s="91">
        <f t="shared" si="156"/>
        <v>1</v>
      </c>
      <c r="AN848" s="91">
        <f t="shared" si="156"/>
        <v>0</v>
      </c>
      <c r="AO848" s="91">
        <f t="shared" si="158"/>
        <v>252026.85714285716</v>
      </c>
      <c r="AP848" s="91" t="e">
        <f t="shared" si="159"/>
        <v>#VALUE!</v>
      </c>
      <c r="AQ848" s="91">
        <f t="shared" si="160"/>
        <v>0</v>
      </c>
      <c r="AR848" s="91">
        <f t="shared" si="161"/>
        <v>0</v>
      </c>
      <c r="AS848" s="91">
        <f t="shared" si="162"/>
        <v>0.50185297712035226</v>
      </c>
      <c r="AT848" s="91">
        <f t="shared" si="163"/>
        <v>0.49814702287964774</v>
      </c>
      <c r="AU848" s="91">
        <f t="shared" si="164"/>
        <v>0</v>
      </c>
    </row>
    <row r="849" spans="1:47" x14ac:dyDescent="0.3">
      <c r="A849" s="90">
        <v>532</v>
      </c>
      <c r="B849" s="91" t="s">
        <v>4465</v>
      </c>
      <c r="C849" s="91"/>
      <c r="D849" s="91"/>
      <c r="E849" s="91">
        <v>8.9640000000000004</v>
      </c>
      <c r="F849" s="91"/>
      <c r="G849" s="91"/>
      <c r="H849" s="91"/>
      <c r="I849" s="91"/>
      <c r="J849" s="91"/>
      <c r="K849" s="91"/>
      <c r="L849" s="91"/>
      <c r="M849" s="91"/>
      <c r="N849" s="91"/>
      <c r="O849" s="91"/>
      <c r="P849" s="91" t="s">
        <v>87</v>
      </c>
      <c r="Q849" s="91">
        <v>33453.857142857145</v>
      </c>
      <c r="R849" s="91"/>
      <c r="S849" s="91"/>
      <c r="T849" s="92" t="s">
        <v>87</v>
      </c>
      <c r="U849" s="92"/>
      <c r="V849" s="92">
        <v>96680.14285714287</v>
      </c>
      <c r="W849" s="92" t="s">
        <v>87</v>
      </c>
      <c r="X849" s="92">
        <v>2490495.5714285714</v>
      </c>
      <c r="Y849" s="92"/>
      <c r="Z849" s="90">
        <f t="shared" si="167"/>
        <v>3</v>
      </c>
      <c r="AA849" s="118" t="e">
        <v>#DIV/0!</v>
      </c>
      <c r="AB849" s="118" t="e">
        <v>#DIV/0!</v>
      </c>
      <c r="AC849" s="118">
        <v>1</v>
      </c>
      <c r="AD849" s="118">
        <v>0</v>
      </c>
      <c r="AE849" s="118">
        <v>0.5</v>
      </c>
      <c r="AF849" s="118">
        <v>0</v>
      </c>
      <c r="AG849" s="90">
        <f t="shared" si="165"/>
        <v>2</v>
      </c>
      <c r="AH849" s="91">
        <f t="shared" si="166"/>
        <v>96680.14285714287</v>
      </c>
      <c r="AI849" s="91" t="e">
        <f t="shared" si="157"/>
        <v>#VALUE!</v>
      </c>
      <c r="AJ849" s="91">
        <f t="shared" si="157"/>
        <v>0</v>
      </c>
      <c r="AK849" s="91">
        <f t="shared" si="157"/>
        <v>1</v>
      </c>
      <c r="AL849" s="91" t="e">
        <f t="shared" si="156"/>
        <v>#VALUE!</v>
      </c>
      <c r="AM849" s="91">
        <f t="shared" si="156"/>
        <v>25.760156096465366</v>
      </c>
      <c r="AN849" s="91">
        <f t="shared" si="156"/>
        <v>0</v>
      </c>
      <c r="AO849" s="91">
        <f t="shared" si="158"/>
        <v>2587175.7142857141</v>
      </c>
      <c r="AP849" s="91" t="e">
        <f t="shared" si="159"/>
        <v>#VALUE!</v>
      </c>
      <c r="AQ849" s="91">
        <f t="shared" si="160"/>
        <v>0</v>
      </c>
      <c r="AR849" s="91">
        <f t="shared" si="161"/>
        <v>3.7368989791957373E-2</v>
      </c>
      <c r="AS849" s="91" t="e">
        <f t="shared" si="162"/>
        <v>#VALUE!</v>
      </c>
      <c r="AT849" s="91">
        <f t="shared" si="163"/>
        <v>0.96263101020804265</v>
      </c>
      <c r="AU849" s="91">
        <f t="shared" si="164"/>
        <v>0</v>
      </c>
    </row>
    <row r="850" spans="1:47" x14ac:dyDescent="0.3">
      <c r="A850" s="90">
        <v>533</v>
      </c>
      <c r="B850" s="91" t="s">
        <v>4466</v>
      </c>
      <c r="C850" s="91"/>
      <c r="D850" s="91"/>
      <c r="E850" s="91">
        <v>8.98</v>
      </c>
      <c r="F850" s="91"/>
      <c r="G850" s="91"/>
      <c r="H850" s="91"/>
      <c r="I850" s="91"/>
      <c r="J850" s="91"/>
      <c r="K850" s="91"/>
      <c r="L850" s="91"/>
      <c r="M850" s="91"/>
      <c r="N850" s="91"/>
      <c r="O850" s="91"/>
      <c r="P850" s="91" t="s">
        <v>87</v>
      </c>
      <c r="Q850" s="91">
        <v>3085407.1428571432</v>
      </c>
      <c r="R850" s="91" t="s">
        <v>87</v>
      </c>
      <c r="S850" s="91"/>
      <c r="T850" s="92">
        <v>6842.8571428571431</v>
      </c>
      <c r="U850" s="92">
        <v>6097.7142857142853</v>
      </c>
      <c r="V850" s="92" t="s">
        <v>87</v>
      </c>
      <c r="W850" s="92">
        <v>1402399.7142857143</v>
      </c>
      <c r="X850" s="92">
        <v>21702</v>
      </c>
      <c r="Y850" s="92" t="s">
        <v>87</v>
      </c>
      <c r="Z850" s="90">
        <f t="shared" si="167"/>
        <v>5</v>
      </c>
      <c r="AA850" s="118">
        <v>1</v>
      </c>
      <c r="AB850" s="118">
        <v>0.5</v>
      </c>
      <c r="AC850" s="118">
        <v>0</v>
      </c>
      <c r="AD850" s="118">
        <v>0.33333333333333331</v>
      </c>
      <c r="AE850" s="118">
        <v>0.25</v>
      </c>
      <c r="AF850" s="118">
        <v>0</v>
      </c>
      <c r="AG850" s="90">
        <f t="shared" si="165"/>
        <v>4</v>
      </c>
      <c r="AH850" s="91">
        <f t="shared" si="166"/>
        <v>6097.7142857142853</v>
      </c>
      <c r="AI850" s="91">
        <f t="shared" si="157"/>
        <v>1.1222003561053324</v>
      </c>
      <c r="AJ850" s="91">
        <f t="shared" si="157"/>
        <v>1</v>
      </c>
      <c r="AK850" s="91" t="e">
        <f t="shared" si="157"/>
        <v>#VALUE!</v>
      </c>
      <c r="AL850" s="91">
        <f t="shared" si="156"/>
        <v>229.98777059319653</v>
      </c>
      <c r="AM850" s="91">
        <f t="shared" si="156"/>
        <v>3.5590385156030364</v>
      </c>
      <c r="AN850" s="91" t="e">
        <f t="shared" si="156"/>
        <v>#VALUE!</v>
      </c>
      <c r="AO850" s="91">
        <f t="shared" si="158"/>
        <v>1437042.2857142857</v>
      </c>
      <c r="AP850" s="91">
        <f t="shared" si="159"/>
        <v>4.7617646403883534E-3</v>
      </c>
      <c r="AQ850" s="91">
        <f t="shared" si="160"/>
        <v>4.2432392883160015E-3</v>
      </c>
      <c r="AR850" s="91" t="e">
        <f t="shared" si="161"/>
        <v>#VALUE!</v>
      </c>
      <c r="AS850" s="91">
        <f t="shared" si="162"/>
        <v>0.975893144013259</v>
      </c>
      <c r="AT850" s="91">
        <f t="shared" si="163"/>
        <v>1.5101852058036666E-2</v>
      </c>
      <c r="AU850" s="91" t="e">
        <f t="shared" si="164"/>
        <v>#VALUE!</v>
      </c>
    </row>
    <row r="851" spans="1:47" x14ac:dyDescent="0.3">
      <c r="A851" s="90">
        <v>534</v>
      </c>
      <c r="B851" s="91" t="s">
        <v>4467</v>
      </c>
      <c r="C851" s="91"/>
      <c r="D851" s="91"/>
      <c r="E851" s="91">
        <v>8.984</v>
      </c>
      <c r="F851" s="91"/>
      <c r="G851" s="91"/>
      <c r="H851" s="91"/>
      <c r="I851" s="91"/>
      <c r="J851" s="91"/>
      <c r="K851" s="91"/>
      <c r="L851" s="91"/>
      <c r="M851" s="91"/>
      <c r="N851" s="91"/>
      <c r="O851" s="91"/>
      <c r="P851" s="91" t="s">
        <v>87</v>
      </c>
      <c r="Q851" s="91">
        <v>218787.14285714287</v>
      </c>
      <c r="R851" s="91" t="s">
        <v>87</v>
      </c>
      <c r="S851" s="91"/>
      <c r="T851" s="92">
        <v>64268</v>
      </c>
      <c r="U851" s="92" t="s">
        <v>87</v>
      </c>
      <c r="V851" s="92" t="s">
        <v>87</v>
      </c>
      <c r="W851" s="92">
        <v>56366.857142857145</v>
      </c>
      <c r="X851" s="92">
        <v>5722.2857142857147</v>
      </c>
      <c r="Y851" s="92" t="s">
        <v>87</v>
      </c>
      <c r="Z851" s="90">
        <f t="shared" si="167"/>
        <v>4</v>
      </c>
      <c r="AA851" s="118">
        <v>1</v>
      </c>
      <c r="AB851" s="118">
        <v>0</v>
      </c>
      <c r="AC851" s="118">
        <v>0</v>
      </c>
      <c r="AD851" s="118">
        <v>0.5</v>
      </c>
      <c r="AE851" s="118">
        <v>0.33333333333333331</v>
      </c>
      <c r="AF851" s="118">
        <v>0</v>
      </c>
      <c r="AG851" s="90">
        <f t="shared" si="165"/>
        <v>3</v>
      </c>
      <c r="AH851" s="91">
        <f t="shared" si="166"/>
        <v>5722.2857142857147</v>
      </c>
      <c r="AI851" s="91">
        <f t="shared" si="157"/>
        <v>11.231176353105651</v>
      </c>
      <c r="AJ851" s="91" t="e">
        <f t="shared" si="157"/>
        <v>#VALUE!</v>
      </c>
      <c r="AK851" s="91" t="e">
        <f t="shared" si="157"/>
        <v>#VALUE!</v>
      </c>
      <c r="AL851" s="91">
        <f t="shared" si="156"/>
        <v>9.8504094268024769</v>
      </c>
      <c r="AM851" s="91">
        <f t="shared" si="156"/>
        <v>1</v>
      </c>
      <c r="AN851" s="91" t="e">
        <f t="shared" si="156"/>
        <v>#VALUE!</v>
      </c>
      <c r="AO851" s="91">
        <f t="shared" si="158"/>
        <v>126357.14285714286</v>
      </c>
      <c r="AP851" s="91">
        <f t="shared" si="159"/>
        <v>0.50862182023742231</v>
      </c>
      <c r="AQ851" s="91" t="e">
        <f t="shared" si="160"/>
        <v>#VALUE!</v>
      </c>
      <c r="AR851" s="91" t="e">
        <f t="shared" si="161"/>
        <v>#VALUE!</v>
      </c>
      <c r="AS851" s="91">
        <f t="shared" si="162"/>
        <v>0.44609157716223857</v>
      </c>
      <c r="AT851" s="91">
        <f t="shared" si="163"/>
        <v>4.5286602600339176E-2</v>
      </c>
      <c r="AU851" s="91" t="e">
        <f t="shared" si="164"/>
        <v>#VALUE!</v>
      </c>
    </row>
    <row r="852" spans="1:47" x14ac:dyDescent="0.3">
      <c r="A852" s="90">
        <v>535</v>
      </c>
      <c r="B852" s="91" t="s">
        <v>4468</v>
      </c>
      <c r="C852" s="91"/>
      <c r="D852" s="91"/>
      <c r="E852" s="91">
        <v>8.9870000000000001</v>
      </c>
      <c r="F852" s="91"/>
      <c r="G852" s="91"/>
      <c r="H852" s="91"/>
      <c r="I852" s="91"/>
      <c r="J852" s="91"/>
      <c r="K852" s="91"/>
      <c r="L852" s="91"/>
      <c r="M852" s="91"/>
      <c r="N852" s="91"/>
      <c r="O852" s="91"/>
      <c r="P852" s="91" t="s">
        <v>87</v>
      </c>
      <c r="Q852" s="91">
        <v>2550875.7142857146</v>
      </c>
      <c r="R852" s="91">
        <v>9152</v>
      </c>
      <c r="S852" s="91"/>
      <c r="T852" s="92">
        <v>31883.428571428572</v>
      </c>
      <c r="U852" s="92" t="s">
        <v>87</v>
      </c>
      <c r="V852" s="92">
        <v>8991.1428571428569</v>
      </c>
      <c r="W852" s="92">
        <v>889299.71428571432</v>
      </c>
      <c r="X852" s="92">
        <v>6004.2857142857147</v>
      </c>
      <c r="Y852" s="92" t="s">
        <v>87</v>
      </c>
      <c r="Z852" s="90">
        <f t="shared" si="167"/>
        <v>6</v>
      </c>
      <c r="AA852" s="118">
        <v>1</v>
      </c>
      <c r="AB852" s="118">
        <v>0</v>
      </c>
      <c r="AC852" s="118">
        <v>0.5</v>
      </c>
      <c r="AD852" s="118">
        <v>0.33333333333333331</v>
      </c>
      <c r="AE852" s="118">
        <v>0.25</v>
      </c>
      <c r="AF852" s="118">
        <v>0</v>
      </c>
      <c r="AG852" s="90">
        <f t="shared" si="165"/>
        <v>4</v>
      </c>
      <c r="AH852" s="91">
        <f t="shared" si="166"/>
        <v>6004.2857142857147</v>
      </c>
      <c r="AI852" s="91">
        <f t="shared" si="157"/>
        <v>5.3101118248869854</v>
      </c>
      <c r="AJ852" s="91" t="e">
        <f t="shared" si="157"/>
        <v>#VALUE!</v>
      </c>
      <c r="AK852" s="91">
        <f t="shared" si="157"/>
        <v>1.4974541993813941</v>
      </c>
      <c r="AL852" s="91">
        <f t="shared" si="156"/>
        <v>148.11082560076136</v>
      </c>
      <c r="AM852" s="91">
        <f t="shared" si="156"/>
        <v>1</v>
      </c>
      <c r="AN852" s="91" t="e">
        <f t="shared" si="156"/>
        <v>#VALUE!</v>
      </c>
      <c r="AO852" s="91">
        <f t="shared" si="158"/>
        <v>936178.57142857148</v>
      </c>
      <c r="AP852" s="91">
        <f t="shared" si="159"/>
        <v>3.4056994620989586E-2</v>
      </c>
      <c r="AQ852" s="91" t="e">
        <f t="shared" si="160"/>
        <v>#VALUE!</v>
      </c>
      <c r="AR852" s="91">
        <f t="shared" si="161"/>
        <v>9.6040895738755579E-3</v>
      </c>
      <c r="AS852" s="91">
        <f t="shared" si="162"/>
        <v>0.94992530423835497</v>
      </c>
      <c r="AT852" s="91">
        <f t="shared" si="163"/>
        <v>6.4136115667798423E-3</v>
      </c>
      <c r="AU852" s="91" t="e">
        <f t="shared" si="164"/>
        <v>#VALUE!</v>
      </c>
    </row>
    <row r="853" spans="1:47" x14ac:dyDescent="0.3">
      <c r="A853" s="90">
        <v>536</v>
      </c>
      <c r="B853" s="91" t="s">
        <v>4469</v>
      </c>
      <c r="C853" s="91"/>
      <c r="D853" s="91"/>
      <c r="E853" s="91">
        <v>8.9870000000000001</v>
      </c>
      <c r="F853" s="91"/>
      <c r="G853" s="91"/>
      <c r="H853" s="91"/>
      <c r="I853" s="91"/>
      <c r="J853" s="91"/>
      <c r="K853" s="91"/>
      <c r="L853" s="91"/>
      <c r="M853" s="91"/>
      <c r="N853" s="91"/>
      <c r="O853" s="91"/>
      <c r="P853" s="91" t="s">
        <v>87</v>
      </c>
      <c r="Q853" s="91">
        <v>372430.71428571432</v>
      </c>
      <c r="R853" s="91" t="s">
        <v>87</v>
      </c>
      <c r="S853" s="91"/>
      <c r="T853" s="92" t="s">
        <v>87</v>
      </c>
      <c r="U853" s="92" t="s">
        <v>87</v>
      </c>
      <c r="V853" s="92"/>
      <c r="W853" s="92">
        <v>41311.571428571428</v>
      </c>
      <c r="X853" s="92">
        <v>121291.28571428571</v>
      </c>
      <c r="Y853" s="92" t="s">
        <v>87</v>
      </c>
      <c r="Z853" s="90">
        <f t="shared" si="167"/>
        <v>3</v>
      </c>
      <c r="AA853" s="118" t="e">
        <v>#DIV/0!</v>
      </c>
      <c r="AB853" s="118" t="e">
        <v>#DIV/0!</v>
      </c>
      <c r="AC853" s="118" t="e">
        <v>#DIV/0!</v>
      </c>
      <c r="AD853" s="118">
        <v>1</v>
      </c>
      <c r="AE853" s="118">
        <v>0.5</v>
      </c>
      <c r="AF853" s="118">
        <v>0</v>
      </c>
      <c r="AG853" s="90">
        <f t="shared" si="165"/>
        <v>2</v>
      </c>
      <c r="AH853" s="91">
        <f t="shared" si="166"/>
        <v>41311.571428571428</v>
      </c>
      <c r="AI853" s="91" t="e">
        <f t="shared" si="157"/>
        <v>#VALUE!</v>
      </c>
      <c r="AJ853" s="91" t="e">
        <f t="shared" si="157"/>
        <v>#VALUE!</v>
      </c>
      <c r="AK853" s="91">
        <f t="shared" si="157"/>
        <v>0</v>
      </c>
      <c r="AL853" s="91">
        <f t="shared" si="156"/>
        <v>1</v>
      </c>
      <c r="AM853" s="91">
        <f t="shared" si="156"/>
        <v>2.9360123936219877</v>
      </c>
      <c r="AN853" s="91" t="e">
        <f t="shared" si="156"/>
        <v>#VALUE!</v>
      </c>
      <c r="AO853" s="91">
        <f t="shared" si="158"/>
        <v>162602.85714285713</v>
      </c>
      <c r="AP853" s="91" t="e">
        <f t="shared" si="159"/>
        <v>#VALUE!</v>
      </c>
      <c r="AQ853" s="91" t="e">
        <f t="shared" si="160"/>
        <v>#VALUE!</v>
      </c>
      <c r="AR853" s="91">
        <f t="shared" si="161"/>
        <v>0</v>
      </c>
      <c r="AS853" s="91">
        <f t="shared" si="162"/>
        <v>0.2540642406564636</v>
      </c>
      <c r="AT853" s="91">
        <f t="shared" si="163"/>
        <v>0.7459357593435364</v>
      </c>
      <c r="AU853" s="91" t="e">
        <f t="shared" si="164"/>
        <v>#VALUE!</v>
      </c>
    </row>
    <row r="854" spans="1:47" x14ac:dyDescent="0.3">
      <c r="A854" s="90">
        <v>537</v>
      </c>
      <c r="B854" s="91" t="s">
        <v>4470</v>
      </c>
      <c r="C854" s="91"/>
      <c r="D854" s="91"/>
      <c r="E854" s="91">
        <v>9</v>
      </c>
      <c r="F854" s="91"/>
      <c r="G854" s="91"/>
      <c r="H854" s="91"/>
      <c r="I854" s="91"/>
      <c r="J854" s="91"/>
      <c r="K854" s="91"/>
      <c r="L854" s="91"/>
      <c r="M854" s="91"/>
      <c r="N854" s="91"/>
      <c r="O854" s="91"/>
      <c r="P854" s="91" t="s">
        <v>87</v>
      </c>
      <c r="Q854" s="91">
        <v>84127</v>
      </c>
      <c r="R854" s="91">
        <v>70131.5</v>
      </c>
      <c r="S854" s="91"/>
      <c r="T854" s="92" t="s">
        <v>87</v>
      </c>
      <c r="U854" s="92"/>
      <c r="V854" s="92"/>
      <c r="W854" s="92">
        <v>502370.71428571426</v>
      </c>
      <c r="X854" s="92">
        <v>161219.28571428571</v>
      </c>
      <c r="Y854" s="92" t="s">
        <v>87</v>
      </c>
      <c r="Z854" s="90">
        <f t="shared" si="167"/>
        <v>4</v>
      </c>
      <c r="AA854" s="118" t="e">
        <v>#DIV/0!</v>
      </c>
      <c r="AB854" s="118" t="e">
        <v>#DIV/0!</v>
      </c>
      <c r="AC854" s="118" t="e">
        <v>#DIV/0!</v>
      </c>
      <c r="AD854" s="118">
        <v>1</v>
      </c>
      <c r="AE854" s="118">
        <v>0.5</v>
      </c>
      <c r="AF854" s="118">
        <v>0</v>
      </c>
      <c r="AG854" s="90">
        <f t="shared" si="165"/>
        <v>2</v>
      </c>
      <c r="AH854" s="91">
        <f t="shared" si="166"/>
        <v>161219.28571428571</v>
      </c>
      <c r="AI854" s="91" t="e">
        <f t="shared" si="157"/>
        <v>#VALUE!</v>
      </c>
      <c r="AJ854" s="91">
        <f t="shared" si="157"/>
        <v>0</v>
      </c>
      <c r="AK854" s="91">
        <f t="shared" si="157"/>
        <v>0</v>
      </c>
      <c r="AL854" s="91">
        <f t="shared" si="157"/>
        <v>3.1160708351978448</v>
      </c>
      <c r="AM854" s="91">
        <f t="shared" si="157"/>
        <v>1</v>
      </c>
      <c r="AN854" s="91" t="e">
        <f t="shared" si="157"/>
        <v>#VALUE!</v>
      </c>
      <c r="AO854" s="91">
        <f t="shared" si="158"/>
        <v>663590</v>
      </c>
      <c r="AP854" s="91" t="e">
        <f t="shared" si="159"/>
        <v>#VALUE!</v>
      </c>
      <c r="AQ854" s="91">
        <f t="shared" si="160"/>
        <v>0</v>
      </c>
      <c r="AR854" s="91">
        <f t="shared" si="161"/>
        <v>0</v>
      </c>
      <c r="AS854" s="91">
        <f t="shared" si="162"/>
        <v>0.75704985651639456</v>
      </c>
      <c r="AT854" s="91">
        <f t="shared" si="163"/>
        <v>0.24295014348360541</v>
      </c>
      <c r="AU854" s="91" t="e">
        <f t="shared" si="164"/>
        <v>#VALUE!</v>
      </c>
    </row>
    <row r="855" spans="1:47" x14ac:dyDescent="0.3">
      <c r="A855" s="90">
        <v>538</v>
      </c>
      <c r="B855" s="91" t="s">
        <v>4471</v>
      </c>
      <c r="C855" s="91"/>
      <c r="D855" s="91"/>
      <c r="E855" s="91">
        <v>9.0009999999999994</v>
      </c>
      <c r="F855" s="91"/>
      <c r="G855" s="91"/>
      <c r="H855" s="91"/>
      <c r="I855" s="91"/>
      <c r="J855" s="91"/>
      <c r="K855" s="91"/>
      <c r="L855" s="91"/>
      <c r="M855" s="91"/>
      <c r="N855" s="91"/>
      <c r="O855" s="91"/>
      <c r="P855" s="91" t="s">
        <v>87</v>
      </c>
      <c r="Q855" s="91" t="s">
        <v>87</v>
      </c>
      <c r="R855" s="91"/>
      <c r="S855" s="91"/>
      <c r="T855" s="92">
        <v>493015.42857142858</v>
      </c>
      <c r="U855" s="92"/>
      <c r="V855" s="92" t="s">
        <v>87</v>
      </c>
      <c r="W855" s="92">
        <v>1751948</v>
      </c>
      <c r="X855" s="92">
        <v>1732716.5714285714</v>
      </c>
      <c r="Y855" s="92"/>
      <c r="Z855" s="90">
        <f t="shared" si="167"/>
        <v>3</v>
      </c>
      <c r="AA855" s="118">
        <v>1</v>
      </c>
      <c r="AB855" s="118">
        <v>0</v>
      </c>
      <c r="AC855" s="118">
        <v>0</v>
      </c>
      <c r="AD855" s="118">
        <v>0.5</v>
      </c>
      <c r="AE855" s="118">
        <v>0.33333333333333331</v>
      </c>
      <c r="AF855" s="118">
        <v>0</v>
      </c>
      <c r="AG855" s="90">
        <f t="shared" si="165"/>
        <v>3</v>
      </c>
      <c r="AH855" s="91">
        <f t="shared" si="166"/>
        <v>493015.42857142858</v>
      </c>
      <c r="AI855" s="91">
        <f t="shared" ref="AI855:AN897" si="168">T855/$AH855</f>
        <v>1</v>
      </c>
      <c r="AJ855" s="91">
        <f t="shared" si="168"/>
        <v>0</v>
      </c>
      <c r="AK855" s="91" t="e">
        <f t="shared" si="168"/>
        <v>#VALUE!</v>
      </c>
      <c r="AL855" s="91">
        <f t="shared" si="168"/>
        <v>3.5535358499357308</v>
      </c>
      <c r="AM855" s="91">
        <f t="shared" si="168"/>
        <v>3.5145280877909353</v>
      </c>
      <c r="AN855" s="91">
        <f t="shared" si="168"/>
        <v>0</v>
      </c>
      <c r="AO855" s="91">
        <f t="shared" si="158"/>
        <v>3977680</v>
      </c>
      <c r="AP855" s="91">
        <f t="shared" si="159"/>
        <v>0.12394547288153612</v>
      </c>
      <c r="AQ855" s="91">
        <f t="shared" si="160"/>
        <v>0</v>
      </c>
      <c r="AR855" s="91" t="e">
        <f t="shared" si="161"/>
        <v>#VALUE!</v>
      </c>
      <c r="AS855" s="91">
        <f t="shared" si="162"/>
        <v>0.4404446813217755</v>
      </c>
      <c r="AT855" s="91">
        <f t="shared" si="163"/>
        <v>0.43560984579668838</v>
      </c>
      <c r="AU855" s="91">
        <f t="shared" si="164"/>
        <v>0</v>
      </c>
    </row>
    <row r="856" spans="1:47" x14ac:dyDescent="0.3">
      <c r="A856" s="90">
        <v>539</v>
      </c>
      <c r="B856" s="91" t="s">
        <v>4472</v>
      </c>
      <c r="C856" s="91"/>
      <c r="D856" s="91"/>
      <c r="E856" s="91">
        <v>9.0030000000000001</v>
      </c>
      <c r="F856" s="91"/>
      <c r="G856" s="91"/>
      <c r="H856" s="91"/>
      <c r="I856" s="91"/>
      <c r="J856" s="91"/>
      <c r="K856" s="91"/>
      <c r="L856" s="91"/>
      <c r="M856" s="91"/>
      <c r="N856" s="91"/>
      <c r="O856" s="91"/>
      <c r="P856" s="91" t="s">
        <v>87</v>
      </c>
      <c r="Q856" s="91">
        <v>1134043.4285714286</v>
      </c>
      <c r="R856" s="91" t="s">
        <v>87</v>
      </c>
      <c r="S856" s="91"/>
      <c r="T856" s="92">
        <v>3592.2857142857147</v>
      </c>
      <c r="U856" s="92"/>
      <c r="V856" s="92"/>
      <c r="W856" s="92">
        <v>3095175.7142857141</v>
      </c>
      <c r="X856" s="92" t="s">
        <v>87</v>
      </c>
      <c r="Y856" s="92"/>
      <c r="Z856" s="90">
        <f t="shared" si="167"/>
        <v>3</v>
      </c>
      <c r="AA856" s="118">
        <v>1</v>
      </c>
      <c r="AB856" s="118">
        <v>0</v>
      </c>
      <c r="AC856" s="118">
        <v>0</v>
      </c>
      <c r="AD856" s="118">
        <v>0.5</v>
      </c>
      <c r="AE856" s="118">
        <v>0</v>
      </c>
      <c r="AF856" s="118">
        <v>0</v>
      </c>
      <c r="AG856" s="90">
        <f t="shared" si="165"/>
        <v>2</v>
      </c>
      <c r="AH856" s="91">
        <f t="shared" si="166"/>
        <v>3592.2857142857147</v>
      </c>
      <c r="AI856" s="91">
        <f t="shared" si="168"/>
        <v>1</v>
      </c>
      <c r="AJ856" s="91">
        <f t="shared" si="168"/>
        <v>0</v>
      </c>
      <c r="AK856" s="91">
        <f t="shared" si="168"/>
        <v>0</v>
      </c>
      <c r="AL856" s="91">
        <f t="shared" si="168"/>
        <v>861.61735464885055</v>
      </c>
      <c r="AM856" s="91" t="e">
        <f t="shared" si="168"/>
        <v>#VALUE!</v>
      </c>
      <c r="AN856" s="91">
        <f t="shared" si="168"/>
        <v>0</v>
      </c>
      <c r="AO856" s="91">
        <f t="shared" si="158"/>
        <v>3098768</v>
      </c>
      <c r="AP856" s="91">
        <f t="shared" si="159"/>
        <v>1.1592625566953429E-3</v>
      </c>
      <c r="AQ856" s="91">
        <f t="shared" si="160"/>
        <v>0</v>
      </c>
      <c r="AR856" s="91">
        <f t="shared" si="161"/>
        <v>0</v>
      </c>
      <c r="AS856" s="91">
        <f t="shared" si="162"/>
        <v>0.99884073744330459</v>
      </c>
      <c r="AT856" s="91" t="e">
        <f t="shared" si="163"/>
        <v>#VALUE!</v>
      </c>
      <c r="AU856" s="91">
        <f t="shared" si="164"/>
        <v>0</v>
      </c>
    </row>
    <row r="857" spans="1:47" x14ac:dyDescent="0.3">
      <c r="A857" s="90">
        <v>540</v>
      </c>
      <c r="B857" s="91" t="s">
        <v>4473</v>
      </c>
      <c r="C857" s="91"/>
      <c r="D857" s="91"/>
      <c r="E857" s="91">
        <v>9.0039999999999996</v>
      </c>
      <c r="F857" s="91"/>
      <c r="G857" s="91"/>
      <c r="H857" s="91"/>
      <c r="I857" s="91"/>
      <c r="J857" s="91"/>
      <c r="K857" s="91"/>
      <c r="L857" s="91"/>
      <c r="M857" s="91"/>
      <c r="N857" s="91"/>
      <c r="O857" s="91"/>
      <c r="P857" s="91" t="s">
        <v>87</v>
      </c>
      <c r="Q857" s="91">
        <v>3178107.4285714286</v>
      </c>
      <c r="R857" s="91"/>
      <c r="S857" s="91"/>
      <c r="T857" s="92" t="s">
        <v>87</v>
      </c>
      <c r="U857" s="92" t="s">
        <v>87</v>
      </c>
      <c r="V857" s="92">
        <v>2901.1428571428569</v>
      </c>
      <c r="W857" s="92" t="s">
        <v>87</v>
      </c>
      <c r="X857" s="92">
        <v>34613.428571428572</v>
      </c>
      <c r="Y857" s="92" t="s">
        <v>87</v>
      </c>
      <c r="Z857" s="90">
        <f t="shared" si="167"/>
        <v>3</v>
      </c>
      <c r="AA857" s="118" t="e">
        <v>#DIV/0!</v>
      </c>
      <c r="AB857" s="118" t="e">
        <v>#DIV/0!</v>
      </c>
      <c r="AC857" s="118">
        <v>1</v>
      </c>
      <c r="AD857" s="118">
        <v>0</v>
      </c>
      <c r="AE857" s="118">
        <v>0.5</v>
      </c>
      <c r="AF857" s="118">
        <v>0</v>
      </c>
      <c r="AG857" s="90">
        <f t="shared" si="165"/>
        <v>2</v>
      </c>
      <c r="AH857" s="91">
        <f t="shared" si="166"/>
        <v>2901.1428571428569</v>
      </c>
      <c r="AI857" s="91" t="e">
        <f t="shared" si="168"/>
        <v>#VALUE!</v>
      </c>
      <c r="AJ857" s="91" t="e">
        <f t="shared" si="168"/>
        <v>#VALUE!</v>
      </c>
      <c r="AK857" s="91">
        <f t="shared" si="168"/>
        <v>1</v>
      </c>
      <c r="AL857" s="91" t="e">
        <f t="shared" si="168"/>
        <v>#VALUE!</v>
      </c>
      <c r="AM857" s="91">
        <f t="shared" si="168"/>
        <v>11.930963167224741</v>
      </c>
      <c r="AN857" s="91" t="e">
        <f t="shared" si="168"/>
        <v>#VALUE!</v>
      </c>
      <c r="AO857" s="91">
        <f t="shared" si="158"/>
        <v>37514.571428571428</v>
      </c>
      <c r="AP857" s="91" t="e">
        <f t="shared" si="159"/>
        <v>#VALUE!</v>
      </c>
      <c r="AQ857" s="91" t="e">
        <f t="shared" si="160"/>
        <v>#VALUE!</v>
      </c>
      <c r="AR857" s="91">
        <f t="shared" si="161"/>
        <v>7.7333759834273916E-2</v>
      </c>
      <c r="AS857" s="91" t="e">
        <f t="shared" si="162"/>
        <v>#VALUE!</v>
      </c>
      <c r="AT857" s="91">
        <f t="shared" si="163"/>
        <v>0.92266624016572618</v>
      </c>
      <c r="AU857" s="91" t="e">
        <f t="shared" si="164"/>
        <v>#VALUE!</v>
      </c>
    </row>
    <row r="858" spans="1:47" x14ac:dyDescent="0.3">
      <c r="A858" s="90">
        <v>541</v>
      </c>
      <c r="B858" s="91" t="s">
        <v>4474</v>
      </c>
      <c r="C858" s="91"/>
      <c r="D858" s="91"/>
      <c r="E858" s="91">
        <v>9.0069999999999997</v>
      </c>
      <c r="F858" s="91"/>
      <c r="G858" s="91"/>
      <c r="H858" s="91"/>
      <c r="I858" s="91"/>
      <c r="J858" s="91"/>
      <c r="K858" s="91"/>
      <c r="L858" s="91"/>
      <c r="M858" s="91"/>
      <c r="N858" s="91"/>
      <c r="O858" s="91"/>
      <c r="P858" s="91" t="s">
        <v>87</v>
      </c>
      <c r="Q858" s="91">
        <v>498633.1428571429</v>
      </c>
      <c r="R858" s="91"/>
      <c r="S858" s="91"/>
      <c r="T858" s="92"/>
      <c r="U858" s="92"/>
      <c r="V858" s="92">
        <v>2197.4285714285716</v>
      </c>
      <c r="W858" s="92">
        <v>61536.857142857145</v>
      </c>
      <c r="X858" s="92" t="s">
        <v>87</v>
      </c>
      <c r="Y858" s="92"/>
      <c r="Z858" s="90">
        <f t="shared" si="167"/>
        <v>3</v>
      </c>
      <c r="AA858" s="118" t="e">
        <v>#DIV/0!</v>
      </c>
      <c r="AB858" s="118" t="e">
        <v>#DIV/0!</v>
      </c>
      <c r="AC858" s="118">
        <v>1</v>
      </c>
      <c r="AD858" s="118">
        <v>0.5</v>
      </c>
      <c r="AE858" s="118">
        <v>0</v>
      </c>
      <c r="AF858" s="118">
        <v>0</v>
      </c>
      <c r="AG858" s="90">
        <f t="shared" si="165"/>
        <v>2</v>
      </c>
      <c r="AH858" s="91">
        <f t="shared" si="166"/>
        <v>2197.4285714285716</v>
      </c>
      <c r="AI858" s="91">
        <f t="shared" si="168"/>
        <v>0</v>
      </c>
      <c r="AJ858" s="91">
        <f t="shared" si="168"/>
        <v>0</v>
      </c>
      <c r="AK858" s="91">
        <f t="shared" si="168"/>
        <v>1</v>
      </c>
      <c r="AL858" s="91">
        <f t="shared" si="168"/>
        <v>28.004030685216485</v>
      </c>
      <c r="AM858" s="91" t="e">
        <f t="shared" si="168"/>
        <v>#VALUE!</v>
      </c>
      <c r="AN858" s="91">
        <f t="shared" si="168"/>
        <v>0</v>
      </c>
      <c r="AO858" s="91">
        <f t="shared" si="158"/>
        <v>63734.285714285717</v>
      </c>
      <c r="AP858" s="91">
        <f t="shared" si="159"/>
        <v>0</v>
      </c>
      <c r="AQ858" s="91">
        <f t="shared" si="160"/>
        <v>0</v>
      </c>
      <c r="AR858" s="91">
        <f t="shared" si="161"/>
        <v>3.4477966557582819E-2</v>
      </c>
      <c r="AS858" s="91">
        <f t="shared" si="162"/>
        <v>0.96552203344241716</v>
      </c>
      <c r="AT858" s="91" t="e">
        <f t="shared" si="163"/>
        <v>#VALUE!</v>
      </c>
      <c r="AU858" s="91">
        <f t="shared" si="164"/>
        <v>0</v>
      </c>
    </row>
    <row r="859" spans="1:47" x14ac:dyDescent="0.3">
      <c r="A859" s="90">
        <v>542</v>
      </c>
      <c r="B859" s="91" t="s">
        <v>4475</v>
      </c>
      <c r="C859" s="91"/>
      <c r="D859" s="91"/>
      <c r="E859" s="91">
        <v>9.0129999999999999</v>
      </c>
      <c r="F859" s="91"/>
      <c r="G859" s="91"/>
      <c r="H859" s="91"/>
      <c r="I859" s="91"/>
      <c r="J859" s="91"/>
      <c r="K859" s="91"/>
      <c r="L859" s="91"/>
      <c r="M859" s="91"/>
      <c r="N859" s="91"/>
      <c r="O859" s="91"/>
      <c r="P859" s="91">
        <v>659</v>
      </c>
      <c r="Q859" s="91">
        <v>930996.71428571432</v>
      </c>
      <c r="R859" s="91" t="s">
        <v>87</v>
      </c>
      <c r="S859" s="91"/>
      <c r="T859" s="92" t="s">
        <v>87</v>
      </c>
      <c r="U859" s="92" t="s">
        <v>87</v>
      </c>
      <c r="V859" s="92"/>
      <c r="W859" s="92" t="s">
        <v>87</v>
      </c>
      <c r="X859" s="92">
        <v>6163</v>
      </c>
      <c r="Y859" s="92" t="s">
        <v>87</v>
      </c>
      <c r="Z859" s="90">
        <f t="shared" si="167"/>
        <v>2</v>
      </c>
      <c r="AA859" s="118" t="e">
        <v>#DIV/0!</v>
      </c>
      <c r="AB859" s="118" t="e">
        <v>#DIV/0!</v>
      </c>
      <c r="AC859" s="118" t="e">
        <v>#DIV/0!</v>
      </c>
      <c r="AD859" s="118" t="e">
        <v>#DIV/0!</v>
      </c>
      <c r="AE859" s="118">
        <v>1</v>
      </c>
      <c r="AF859" s="118">
        <v>0</v>
      </c>
      <c r="AG859" s="90">
        <f t="shared" si="165"/>
        <v>1</v>
      </c>
      <c r="AH859" s="91">
        <f t="shared" si="166"/>
        <v>6163</v>
      </c>
      <c r="AI859" s="91" t="e">
        <f t="shared" si="168"/>
        <v>#VALUE!</v>
      </c>
      <c r="AJ859" s="91" t="e">
        <f t="shared" si="168"/>
        <v>#VALUE!</v>
      </c>
      <c r="AK859" s="91">
        <f t="shared" si="168"/>
        <v>0</v>
      </c>
      <c r="AL859" s="91" t="e">
        <f t="shared" si="168"/>
        <v>#VALUE!</v>
      </c>
      <c r="AM859" s="91">
        <f t="shared" si="168"/>
        <v>1</v>
      </c>
      <c r="AN859" s="91" t="e">
        <f t="shared" si="168"/>
        <v>#VALUE!</v>
      </c>
      <c r="AO859" s="91">
        <f t="shared" si="158"/>
        <v>6163</v>
      </c>
      <c r="AP859" s="91" t="e">
        <f t="shared" si="159"/>
        <v>#VALUE!</v>
      </c>
      <c r="AQ859" s="91" t="e">
        <f t="shared" si="160"/>
        <v>#VALUE!</v>
      </c>
      <c r="AR859" s="91">
        <f t="shared" si="161"/>
        <v>0</v>
      </c>
      <c r="AS859" s="91" t="e">
        <f t="shared" si="162"/>
        <v>#VALUE!</v>
      </c>
      <c r="AT859" s="91">
        <f t="shared" si="163"/>
        <v>1</v>
      </c>
      <c r="AU859" s="91" t="e">
        <f t="shared" si="164"/>
        <v>#VALUE!</v>
      </c>
    </row>
    <row r="860" spans="1:47" x14ac:dyDescent="0.3">
      <c r="A860" s="90">
        <v>543</v>
      </c>
      <c r="B860" s="91" t="s">
        <v>4476</v>
      </c>
      <c r="C860" s="91"/>
      <c r="D860" s="91"/>
      <c r="E860" s="91">
        <v>9.0139999999999993</v>
      </c>
      <c r="F860" s="91"/>
      <c r="G860" s="91"/>
      <c r="H860" s="91"/>
      <c r="I860" s="91"/>
      <c r="J860" s="91"/>
      <c r="K860" s="91"/>
      <c r="L860" s="91"/>
      <c r="M860" s="91"/>
      <c r="N860" s="91"/>
      <c r="O860" s="91"/>
      <c r="P860" s="91" t="s">
        <v>87</v>
      </c>
      <c r="Q860" s="91" t="s">
        <v>87</v>
      </c>
      <c r="R860" s="91" t="s">
        <v>87</v>
      </c>
      <c r="S860" s="91"/>
      <c r="T860" s="92" t="s">
        <v>87</v>
      </c>
      <c r="U860" s="92">
        <v>7574.8571428571431</v>
      </c>
      <c r="V860" s="92" t="s">
        <v>87</v>
      </c>
      <c r="W860" s="92">
        <v>1638764.5714285714</v>
      </c>
      <c r="X860" s="92">
        <v>27208</v>
      </c>
      <c r="Y860" s="92" t="s">
        <v>87</v>
      </c>
      <c r="Z860" s="90">
        <f t="shared" si="167"/>
        <v>3</v>
      </c>
      <c r="AA860" s="118" t="e">
        <v>#DIV/0!</v>
      </c>
      <c r="AB860" s="118">
        <v>1</v>
      </c>
      <c r="AC860" s="118">
        <v>0</v>
      </c>
      <c r="AD860" s="118">
        <v>0.5</v>
      </c>
      <c r="AE860" s="118">
        <v>0.33333333333333331</v>
      </c>
      <c r="AF860" s="118">
        <v>0</v>
      </c>
      <c r="AG860" s="90">
        <f t="shared" si="165"/>
        <v>3</v>
      </c>
      <c r="AH860" s="91">
        <f t="shared" si="166"/>
        <v>7574.8571428571431</v>
      </c>
      <c r="AI860" s="91" t="e">
        <f t="shared" si="168"/>
        <v>#VALUE!</v>
      </c>
      <c r="AJ860" s="91">
        <f t="shared" si="168"/>
        <v>1</v>
      </c>
      <c r="AK860" s="91" t="e">
        <f t="shared" si="168"/>
        <v>#VALUE!</v>
      </c>
      <c r="AL860" s="91">
        <f t="shared" si="168"/>
        <v>216.34263729631863</v>
      </c>
      <c r="AM860" s="91">
        <f t="shared" si="168"/>
        <v>3.5918829209414604</v>
      </c>
      <c r="AN860" s="91" t="e">
        <f t="shared" si="168"/>
        <v>#VALUE!</v>
      </c>
      <c r="AO860" s="91">
        <f t="shared" si="158"/>
        <v>1673547.4285714284</v>
      </c>
      <c r="AP860" s="91" t="e">
        <f t="shared" si="159"/>
        <v>#VALUE!</v>
      </c>
      <c r="AQ860" s="91">
        <f t="shared" si="160"/>
        <v>4.5262279476137608E-3</v>
      </c>
      <c r="AR860" s="91" t="e">
        <f t="shared" si="161"/>
        <v>#VALUE!</v>
      </c>
      <c r="AS860" s="91">
        <f t="shared" si="162"/>
        <v>0.97921609119106456</v>
      </c>
      <c r="AT860" s="91">
        <f t="shared" si="163"/>
        <v>1.6257680861321785E-2</v>
      </c>
      <c r="AU860" s="91" t="e">
        <f t="shared" si="164"/>
        <v>#VALUE!</v>
      </c>
    </row>
    <row r="861" spans="1:47" x14ac:dyDescent="0.3">
      <c r="A861" s="90">
        <v>544</v>
      </c>
      <c r="B861" s="91" t="s">
        <v>4477</v>
      </c>
      <c r="C861" s="91"/>
      <c r="D861" s="91"/>
      <c r="E861" s="91">
        <v>9.016</v>
      </c>
      <c r="F861" s="91"/>
      <c r="G861" s="91"/>
      <c r="H861" s="91"/>
      <c r="I861" s="91"/>
      <c r="J861" s="91"/>
      <c r="K861" s="91"/>
      <c r="L861" s="91"/>
      <c r="M861" s="91"/>
      <c r="N861" s="91"/>
      <c r="O861" s="91"/>
      <c r="P861" s="91" t="s">
        <v>87</v>
      </c>
      <c r="Q861" s="91" t="s">
        <v>87</v>
      </c>
      <c r="R861" s="91"/>
      <c r="S861" s="91"/>
      <c r="T861" s="92">
        <v>493015.42857142858</v>
      </c>
      <c r="U861" s="92"/>
      <c r="V861" s="92" t="s">
        <v>87</v>
      </c>
      <c r="W861" s="92">
        <v>1751948</v>
      </c>
      <c r="X861" s="92">
        <v>1732716.5714285714</v>
      </c>
      <c r="Y861" s="92"/>
      <c r="Z861" s="90">
        <f t="shared" si="167"/>
        <v>3</v>
      </c>
      <c r="AA861" s="118">
        <v>1</v>
      </c>
      <c r="AB861" s="118">
        <v>0</v>
      </c>
      <c r="AC861" s="118">
        <v>0</v>
      </c>
      <c r="AD861" s="118">
        <v>0.5</v>
      </c>
      <c r="AE861" s="118">
        <v>0.33333333333333331</v>
      </c>
      <c r="AF861" s="118">
        <v>0</v>
      </c>
      <c r="AG861" s="90">
        <f t="shared" si="165"/>
        <v>3</v>
      </c>
      <c r="AH861" s="91">
        <f t="shared" si="166"/>
        <v>493015.42857142858</v>
      </c>
      <c r="AI861" s="91">
        <f t="shared" si="168"/>
        <v>1</v>
      </c>
      <c r="AJ861" s="91">
        <f t="shared" si="168"/>
        <v>0</v>
      </c>
      <c r="AK861" s="91" t="e">
        <f t="shared" si="168"/>
        <v>#VALUE!</v>
      </c>
      <c r="AL861" s="91">
        <f t="shared" si="168"/>
        <v>3.5535358499357308</v>
      </c>
      <c r="AM861" s="91">
        <f t="shared" si="168"/>
        <v>3.5145280877909353</v>
      </c>
      <c r="AN861" s="91">
        <f t="shared" si="168"/>
        <v>0</v>
      </c>
      <c r="AO861" s="91">
        <f t="shared" si="158"/>
        <v>3977680</v>
      </c>
      <c r="AP861" s="91">
        <f t="shared" si="159"/>
        <v>0.12394547288153612</v>
      </c>
      <c r="AQ861" s="91">
        <f t="shared" si="160"/>
        <v>0</v>
      </c>
      <c r="AR861" s="91" t="e">
        <f t="shared" si="161"/>
        <v>#VALUE!</v>
      </c>
      <c r="AS861" s="91">
        <f t="shared" si="162"/>
        <v>0.4404446813217755</v>
      </c>
      <c r="AT861" s="91">
        <f t="shared" si="163"/>
        <v>0.43560984579668838</v>
      </c>
      <c r="AU861" s="91">
        <f t="shared" si="164"/>
        <v>0</v>
      </c>
    </row>
    <row r="862" spans="1:47" x14ac:dyDescent="0.3">
      <c r="A862" s="90">
        <v>545</v>
      </c>
      <c r="B862" s="91" t="s">
        <v>4478</v>
      </c>
      <c r="C862" s="91"/>
      <c r="D862" s="91"/>
      <c r="E862" s="91">
        <v>9.032</v>
      </c>
      <c r="F862" s="91"/>
      <c r="G862" s="91"/>
      <c r="H862" s="91"/>
      <c r="I862" s="91"/>
      <c r="J862" s="91"/>
      <c r="K862" s="91"/>
      <c r="L862" s="91"/>
      <c r="M862" s="91"/>
      <c r="N862" s="91"/>
      <c r="O862" s="91"/>
      <c r="P862" s="91" t="s">
        <v>87</v>
      </c>
      <c r="Q862" s="91">
        <v>564848.57142857148</v>
      </c>
      <c r="R862" s="91">
        <v>7693</v>
      </c>
      <c r="S862" s="91"/>
      <c r="T862" s="92">
        <v>37364.857142857145</v>
      </c>
      <c r="U862" s="92" t="s">
        <v>87</v>
      </c>
      <c r="V862" s="92" t="s">
        <v>87</v>
      </c>
      <c r="W862" s="92">
        <v>188084.57142857142</v>
      </c>
      <c r="X862" s="92">
        <v>840</v>
      </c>
      <c r="Y862" s="92" t="s">
        <v>87</v>
      </c>
      <c r="Z862" s="90">
        <f t="shared" si="167"/>
        <v>5</v>
      </c>
      <c r="AA862" s="118">
        <v>1</v>
      </c>
      <c r="AB862" s="118">
        <v>0</v>
      </c>
      <c r="AC862" s="118">
        <v>0</v>
      </c>
      <c r="AD862" s="118">
        <v>0.5</v>
      </c>
      <c r="AE862" s="118">
        <v>0.33333333333333331</v>
      </c>
      <c r="AF862" s="118">
        <v>0</v>
      </c>
      <c r="AG862" s="90">
        <f t="shared" si="165"/>
        <v>3</v>
      </c>
      <c r="AH862" s="91">
        <f t="shared" si="166"/>
        <v>840</v>
      </c>
      <c r="AI862" s="91">
        <f t="shared" si="168"/>
        <v>44.481972789115652</v>
      </c>
      <c r="AJ862" s="91" t="e">
        <f t="shared" si="168"/>
        <v>#VALUE!</v>
      </c>
      <c r="AK862" s="91" t="e">
        <f t="shared" si="168"/>
        <v>#VALUE!</v>
      </c>
      <c r="AL862" s="91">
        <f t="shared" si="168"/>
        <v>223.91020408163266</v>
      </c>
      <c r="AM862" s="91">
        <f t="shared" si="168"/>
        <v>1</v>
      </c>
      <c r="AN862" s="91" t="e">
        <f t="shared" si="168"/>
        <v>#VALUE!</v>
      </c>
      <c r="AO862" s="91">
        <f t="shared" si="158"/>
        <v>226289.42857142858</v>
      </c>
      <c r="AP862" s="91">
        <f t="shared" si="159"/>
        <v>0.16511976444831084</v>
      </c>
      <c r="AQ862" s="91" t="e">
        <f t="shared" si="160"/>
        <v>#VALUE!</v>
      </c>
      <c r="AR862" s="91" t="e">
        <f t="shared" si="161"/>
        <v>#VALUE!</v>
      </c>
      <c r="AS862" s="91">
        <f t="shared" si="162"/>
        <v>0.83116817526985032</v>
      </c>
      <c r="AT862" s="91">
        <f t="shared" si="163"/>
        <v>3.712060281838808E-3</v>
      </c>
      <c r="AU862" s="91" t="e">
        <f t="shared" si="164"/>
        <v>#VALUE!</v>
      </c>
    </row>
    <row r="863" spans="1:47" x14ac:dyDescent="0.3">
      <c r="A863" s="90">
        <v>546</v>
      </c>
      <c r="B863" s="91" t="s">
        <v>4479</v>
      </c>
      <c r="C863" s="91"/>
      <c r="D863" s="91"/>
      <c r="E863" s="91">
        <v>9.0350000000000001</v>
      </c>
      <c r="F863" s="91"/>
      <c r="G863" s="91"/>
      <c r="H863" s="91"/>
      <c r="I863" s="91"/>
      <c r="J863" s="91"/>
      <c r="K863" s="91"/>
      <c r="L863" s="91"/>
      <c r="M863" s="91"/>
      <c r="N863" s="91"/>
      <c r="O863" s="91"/>
      <c r="P863" s="91" t="s">
        <v>87</v>
      </c>
      <c r="Q863" s="91"/>
      <c r="R863" s="91"/>
      <c r="S863" s="91"/>
      <c r="T863" s="92">
        <v>3659404.3571428573</v>
      </c>
      <c r="U863" s="92" t="s">
        <v>87</v>
      </c>
      <c r="V863" s="92" t="s">
        <v>87</v>
      </c>
      <c r="W863" s="92">
        <v>7569968.6428571427</v>
      </c>
      <c r="X863" s="92">
        <v>6586621.5</v>
      </c>
      <c r="Y863" s="92"/>
      <c r="Z863" s="90">
        <f t="shared" si="167"/>
        <v>3</v>
      </c>
      <c r="AA863" s="118">
        <v>1</v>
      </c>
      <c r="AB863" s="118">
        <v>0</v>
      </c>
      <c r="AC863" s="118">
        <v>0</v>
      </c>
      <c r="AD863" s="118">
        <v>0.5</v>
      </c>
      <c r="AE863" s="118">
        <v>0.33333333333333331</v>
      </c>
      <c r="AF863" s="118">
        <v>0</v>
      </c>
      <c r="AG863" s="90">
        <f t="shared" si="165"/>
        <v>3</v>
      </c>
      <c r="AH863" s="91">
        <f t="shared" si="166"/>
        <v>3659404.3571428573</v>
      </c>
      <c r="AI863" s="91">
        <f t="shared" si="168"/>
        <v>1</v>
      </c>
      <c r="AJ863" s="91" t="e">
        <f t="shared" si="168"/>
        <v>#VALUE!</v>
      </c>
      <c r="AK863" s="91" t="e">
        <f t="shared" si="168"/>
        <v>#VALUE!</v>
      </c>
      <c r="AL863" s="91">
        <f t="shared" si="168"/>
        <v>2.0686341010883873</v>
      </c>
      <c r="AM863" s="91">
        <f t="shared" si="168"/>
        <v>1.799916286141884</v>
      </c>
      <c r="AN863" s="91">
        <f t="shared" si="168"/>
        <v>0</v>
      </c>
      <c r="AO863" s="91">
        <f t="shared" si="158"/>
        <v>17815994.5</v>
      </c>
      <c r="AP863" s="91">
        <f t="shared" si="159"/>
        <v>0.2053999487450929</v>
      </c>
      <c r="AQ863" s="91" t="e">
        <f t="shared" si="160"/>
        <v>#VALUE!</v>
      </c>
      <c r="AR863" s="91" t="e">
        <f t="shared" si="161"/>
        <v>#VALUE!</v>
      </c>
      <c r="AS863" s="91">
        <f t="shared" si="162"/>
        <v>0.42489733833590615</v>
      </c>
      <c r="AT863" s="91">
        <f t="shared" si="163"/>
        <v>0.36970271291900098</v>
      </c>
      <c r="AU863" s="91">
        <f t="shared" si="164"/>
        <v>0</v>
      </c>
    </row>
    <row r="864" spans="1:47" x14ac:dyDescent="0.3">
      <c r="A864" s="90">
        <v>547</v>
      </c>
      <c r="B864" s="91" t="s">
        <v>4480</v>
      </c>
      <c r="C864" s="91"/>
      <c r="D864" s="91"/>
      <c r="E864" s="91">
        <v>9.0350000000000001</v>
      </c>
      <c r="F864" s="91"/>
      <c r="G864" s="91"/>
      <c r="H864" s="91"/>
      <c r="I864" s="91"/>
      <c r="J864" s="91"/>
      <c r="K864" s="91"/>
      <c r="L864" s="91"/>
      <c r="M864" s="91"/>
      <c r="N864" s="91"/>
      <c r="O864" s="91"/>
      <c r="P864" s="91" t="s">
        <v>87</v>
      </c>
      <c r="Q864" s="91">
        <v>3909150.0000000005</v>
      </c>
      <c r="R864" s="91" t="s">
        <v>87</v>
      </c>
      <c r="S864" s="91"/>
      <c r="T864" s="92">
        <v>1109442</v>
      </c>
      <c r="U864" s="92">
        <v>101246</v>
      </c>
      <c r="V864" s="92" t="s">
        <v>87</v>
      </c>
      <c r="W864" s="92">
        <v>1066096</v>
      </c>
      <c r="X864" s="92">
        <v>32045.714285714286</v>
      </c>
      <c r="Y864" s="92" t="s">
        <v>87</v>
      </c>
      <c r="Z864" s="90">
        <f t="shared" si="167"/>
        <v>5</v>
      </c>
      <c r="AA864" s="118">
        <v>1</v>
      </c>
      <c r="AB864" s="118">
        <v>0.5</v>
      </c>
      <c r="AC864" s="118">
        <v>0</v>
      </c>
      <c r="AD864" s="118">
        <v>0.33333333333333331</v>
      </c>
      <c r="AE864" s="118">
        <v>0.25</v>
      </c>
      <c r="AF864" s="118">
        <v>0</v>
      </c>
      <c r="AG864" s="90">
        <f t="shared" si="165"/>
        <v>4</v>
      </c>
      <c r="AH864" s="91">
        <f t="shared" si="166"/>
        <v>32045.714285714286</v>
      </c>
      <c r="AI864" s="91">
        <f t="shared" si="168"/>
        <v>34.620604493580601</v>
      </c>
      <c r="AJ864" s="91">
        <f t="shared" si="168"/>
        <v>3.1594240370898716</v>
      </c>
      <c r="AK864" s="91" t="e">
        <f t="shared" si="168"/>
        <v>#VALUE!</v>
      </c>
      <c r="AL864" s="91">
        <f t="shared" si="168"/>
        <v>33.267974322396576</v>
      </c>
      <c r="AM864" s="91">
        <f t="shared" si="168"/>
        <v>1</v>
      </c>
      <c r="AN864" s="91" t="e">
        <f t="shared" si="168"/>
        <v>#VALUE!</v>
      </c>
      <c r="AO864" s="91">
        <f t="shared" si="158"/>
        <v>2308829.7142857141</v>
      </c>
      <c r="AP864" s="91">
        <f t="shared" si="159"/>
        <v>0.48052136246142763</v>
      </c>
      <c r="AQ864" s="91">
        <f t="shared" si="160"/>
        <v>4.3851653230876156E-2</v>
      </c>
      <c r="AR864" s="91" t="e">
        <f t="shared" si="161"/>
        <v>#VALUE!</v>
      </c>
      <c r="AS864" s="91">
        <f t="shared" si="162"/>
        <v>0.46174734905896669</v>
      </c>
      <c r="AT864" s="91">
        <f t="shared" si="163"/>
        <v>1.3879635248729599E-2</v>
      </c>
      <c r="AU864" s="91" t="e">
        <f t="shared" si="164"/>
        <v>#VALUE!</v>
      </c>
    </row>
    <row r="865" spans="1:47" x14ac:dyDescent="0.3">
      <c r="A865" s="90">
        <v>548</v>
      </c>
      <c r="B865" s="91" t="s">
        <v>4481</v>
      </c>
      <c r="C865" s="91"/>
      <c r="D865" s="91"/>
      <c r="E865" s="91">
        <v>9.0370000000000008</v>
      </c>
      <c r="F865" s="91"/>
      <c r="G865" s="91"/>
      <c r="H865" s="91"/>
      <c r="I865" s="91"/>
      <c r="J865" s="91"/>
      <c r="K865" s="91"/>
      <c r="L865" s="91"/>
      <c r="M865" s="91"/>
      <c r="N865" s="91"/>
      <c r="O865" s="91"/>
      <c r="P865" s="91" t="s">
        <v>87</v>
      </c>
      <c r="Q865" s="91">
        <v>483154.28571428574</v>
      </c>
      <c r="R865" s="91" t="s">
        <v>87</v>
      </c>
      <c r="S865" s="91"/>
      <c r="T865" s="92">
        <v>24354.285714285714</v>
      </c>
      <c r="U865" s="92">
        <v>30587.142857142859</v>
      </c>
      <c r="V865" s="92">
        <v>13638.857142857143</v>
      </c>
      <c r="W865" s="92">
        <v>47904.857142857145</v>
      </c>
      <c r="X865" s="92" t="s">
        <v>87</v>
      </c>
      <c r="Y865" s="92" t="s">
        <v>87</v>
      </c>
      <c r="Z865" s="90">
        <f t="shared" si="167"/>
        <v>5</v>
      </c>
      <c r="AA865" s="118">
        <v>1</v>
      </c>
      <c r="AB865" s="118">
        <v>0.5</v>
      </c>
      <c r="AC865" s="118">
        <v>0.33333333333333331</v>
      </c>
      <c r="AD865" s="118">
        <v>0.25</v>
      </c>
      <c r="AE865" s="118">
        <v>0</v>
      </c>
      <c r="AF865" s="118">
        <v>0</v>
      </c>
      <c r="AG865" s="90">
        <f t="shared" si="165"/>
        <v>4</v>
      </c>
      <c r="AH865" s="91">
        <f t="shared" si="166"/>
        <v>13638.857142857143</v>
      </c>
      <c r="AI865" s="91">
        <f t="shared" si="168"/>
        <v>1.7856544327132562</v>
      </c>
      <c r="AJ865" s="91">
        <f t="shared" si="168"/>
        <v>2.2426470588235294</v>
      </c>
      <c r="AK865" s="91">
        <f t="shared" si="168"/>
        <v>1</v>
      </c>
      <c r="AL865" s="91">
        <f t="shared" si="168"/>
        <v>3.5123805932629462</v>
      </c>
      <c r="AM865" s="91" t="e">
        <f t="shared" si="168"/>
        <v>#VALUE!</v>
      </c>
      <c r="AN865" s="91" t="e">
        <f t="shared" si="168"/>
        <v>#VALUE!</v>
      </c>
      <c r="AO865" s="91">
        <f t="shared" si="158"/>
        <v>116485.14285714286</v>
      </c>
      <c r="AP865" s="91">
        <f t="shared" si="159"/>
        <v>0.2090763261041261</v>
      </c>
      <c r="AQ865" s="91">
        <f t="shared" si="160"/>
        <v>0.26258406958091529</v>
      </c>
      <c r="AR865" s="91">
        <f t="shared" si="161"/>
        <v>0.11708666709181796</v>
      </c>
      <c r="AS865" s="91">
        <f t="shared" si="162"/>
        <v>0.41125293722314066</v>
      </c>
      <c r="AT865" s="91" t="e">
        <f t="shared" si="163"/>
        <v>#VALUE!</v>
      </c>
      <c r="AU865" s="91" t="e">
        <f t="shared" si="164"/>
        <v>#VALUE!</v>
      </c>
    </row>
    <row r="866" spans="1:47" x14ac:dyDescent="0.3">
      <c r="A866" s="90">
        <v>549</v>
      </c>
      <c r="B866" s="91" t="s">
        <v>4482</v>
      </c>
      <c r="C866" s="91"/>
      <c r="D866" s="91"/>
      <c r="E866" s="91">
        <v>9.0410000000000004</v>
      </c>
      <c r="F866" s="91"/>
      <c r="G866" s="91"/>
      <c r="H866" s="91"/>
      <c r="I866" s="91"/>
      <c r="J866" s="91"/>
      <c r="K866" s="91"/>
      <c r="L866" s="91"/>
      <c r="M866" s="91"/>
      <c r="N866" s="91"/>
      <c r="O866" s="91"/>
      <c r="P866" s="91" t="s">
        <v>87</v>
      </c>
      <c r="Q866" s="91">
        <v>803872.85714285716</v>
      </c>
      <c r="R866" s="91" t="s">
        <v>87</v>
      </c>
      <c r="S866" s="91"/>
      <c r="T866" s="92" t="s">
        <v>87</v>
      </c>
      <c r="U866" s="92" t="s">
        <v>87</v>
      </c>
      <c r="V866" s="92" t="s">
        <v>87</v>
      </c>
      <c r="W866" s="92">
        <v>379920.28571428574</v>
      </c>
      <c r="X866" s="92">
        <v>7949.4285714285716</v>
      </c>
      <c r="Y866" s="92" t="s">
        <v>87</v>
      </c>
      <c r="Z866" s="90">
        <f t="shared" si="167"/>
        <v>3</v>
      </c>
      <c r="AA866" s="118" t="e">
        <v>#DIV/0!</v>
      </c>
      <c r="AB866" s="118" t="e">
        <v>#DIV/0!</v>
      </c>
      <c r="AC866" s="118" t="e">
        <v>#DIV/0!</v>
      </c>
      <c r="AD866" s="118">
        <v>1</v>
      </c>
      <c r="AE866" s="118">
        <v>0.5</v>
      </c>
      <c r="AF866" s="118">
        <v>0</v>
      </c>
      <c r="AG866" s="90">
        <f t="shared" si="165"/>
        <v>2</v>
      </c>
      <c r="AH866" s="91">
        <f t="shared" si="166"/>
        <v>7949.4285714285716</v>
      </c>
      <c r="AI866" s="91" t="e">
        <f t="shared" si="168"/>
        <v>#VALUE!</v>
      </c>
      <c r="AJ866" s="91" t="e">
        <f t="shared" si="168"/>
        <v>#VALUE!</v>
      </c>
      <c r="AK866" s="91" t="e">
        <f t="shared" si="168"/>
        <v>#VALUE!</v>
      </c>
      <c r="AL866" s="91">
        <f t="shared" si="168"/>
        <v>47.792150379182694</v>
      </c>
      <c r="AM866" s="91">
        <f t="shared" si="168"/>
        <v>1</v>
      </c>
      <c r="AN866" s="91" t="e">
        <f t="shared" si="168"/>
        <v>#VALUE!</v>
      </c>
      <c r="AO866" s="91">
        <f t="shared" si="158"/>
        <v>387869.71428571432</v>
      </c>
      <c r="AP866" s="91" t="e">
        <f t="shared" si="159"/>
        <v>#VALUE!</v>
      </c>
      <c r="AQ866" s="91" t="e">
        <f t="shared" si="160"/>
        <v>#VALUE!</v>
      </c>
      <c r="AR866" s="91" t="e">
        <f t="shared" si="161"/>
        <v>#VALUE!</v>
      </c>
      <c r="AS866" s="91">
        <f t="shared" si="162"/>
        <v>0.97950490002533985</v>
      </c>
      <c r="AT866" s="91">
        <f t="shared" si="163"/>
        <v>2.0495099974660119E-2</v>
      </c>
      <c r="AU866" s="91" t="e">
        <f t="shared" si="164"/>
        <v>#VALUE!</v>
      </c>
    </row>
    <row r="867" spans="1:47" x14ac:dyDescent="0.3">
      <c r="A867" s="90">
        <v>550</v>
      </c>
      <c r="B867" s="91" t="s">
        <v>4483</v>
      </c>
      <c r="C867" s="91"/>
      <c r="D867" s="91"/>
      <c r="E867" s="91">
        <v>9.0679999999999996</v>
      </c>
      <c r="F867" s="91"/>
      <c r="G867" s="91"/>
      <c r="H867" s="91"/>
      <c r="I867" s="91"/>
      <c r="J867" s="91"/>
      <c r="K867" s="91"/>
      <c r="L867" s="91"/>
      <c r="M867" s="91"/>
      <c r="N867" s="91"/>
      <c r="O867" s="91"/>
      <c r="P867" s="91" t="s">
        <v>87</v>
      </c>
      <c r="Q867" s="91">
        <v>235948.57142857145</v>
      </c>
      <c r="R867" s="91">
        <v>2673</v>
      </c>
      <c r="S867" s="91"/>
      <c r="T867" s="92">
        <v>2750.2857142857142</v>
      </c>
      <c r="U867" s="92" t="s">
        <v>87</v>
      </c>
      <c r="V867" s="92" t="s">
        <v>87</v>
      </c>
      <c r="W867" s="92">
        <v>18559.428571428572</v>
      </c>
      <c r="X867" s="92">
        <v>24478.571428571428</v>
      </c>
      <c r="Y867" s="92" t="s">
        <v>87</v>
      </c>
      <c r="Z867" s="90">
        <f t="shared" si="167"/>
        <v>5</v>
      </c>
      <c r="AA867" s="118">
        <v>1</v>
      </c>
      <c r="AB867" s="118">
        <v>0</v>
      </c>
      <c r="AC867" s="118">
        <v>0</v>
      </c>
      <c r="AD867" s="118">
        <v>0.5</v>
      </c>
      <c r="AE867" s="118">
        <v>0.33333333333333331</v>
      </c>
      <c r="AF867" s="118">
        <v>0</v>
      </c>
      <c r="AG867" s="90">
        <f t="shared" si="165"/>
        <v>3</v>
      </c>
      <c r="AH867" s="91">
        <f t="shared" si="166"/>
        <v>2750.2857142857142</v>
      </c>
      <c r="AI867" s="91">
        <f t="shared" si="168"/>
        <v>1</v>
      </c>
      <c r="AJ867" s="91" t="e">
        <f t="shared" si="168"/>
        <v>#VALUE!</v>
      </c>
      <c r="AK867" s="91" t="e">
        <f t="shared" si="168"/>
        <v>#VALUE!</v>
      </c>
      <c r="AL867" s="91">
        <f t="shared" si="168"/>
        <v>6.7481820070642016</v>
      </c>
      <c r="AM867" s="91">
        <f t="shared" si="168"/>
        <v>8.9003739871182219</v>
      </c>
      <c r="AN867" s="91" t="e">
        <f t="shared" si="168"/>
        <v>#VALUE!</v>
      </c>
      <c r="AO867" s="91">
        <f t="shared" ref="AO867:AO930" si="169">SUM(T867:Y867)</f>
        <v>45788.28571428571</v>
      </c>
      <c r="AP867" s="91">
        <f t="shared" ref="AP867:AP930" si="170">T867/$AO867</f>
        <v>6.0065269345247384E-2</v>
      </c>
      <c r="AQ867" s="91" t="e">
        <f t="shared" ref="AQ867:AQ930" si="171">U867/$AO867</f>
        <v>#VALUE!</v>
      </c>
      <c r="AR867" s="91" t="e">
        <f t="shared" ref="AR867:AR930" si="172">V867/$AO867</f>
        <v>#VALUE!</v>
      </c>
      <c r="AS867" s="91">
        <f t="shared" ref="AS867:AS930" si="173">W867/$AO867</f>
        <v>0.40533136984506335</v>
      </c>
      <c r="AT867" s="91">
        <f t="shared" ref="AT867:AT930" si="174">X867/$AO867</f>
        <v>0.53460336080968929</v>
      </c>
      <c r="AU867" s="91" t="e">
        <f t="shared" ref="AU867:AU930" si="175">Y867/$AO867</f>
        <v>#VALUE!</v>
      </c>
    </row>
    <row r="868" spans="1:47" x14ac:dyDescent="0.3">
      <c r="A868" s="90">
        <v>551</v>
      </c>
      <c r="B868" s="91" t="s">
        <v>4484</v>
      </c>
      <c r="C868" s="91"/>
      <c r="D868" s="91"/>
      <c r="E868" s="91">
        <v>9.0749999999999993</v>
      </c>
      <c r="F868" s="91"/>
      <c r="G868" s="91"/>
      <c r="H868" s="91"/>
      <c r="I868" s="91"/>
      <c r="J868" s="91"/>
      <c r="K868" s="91"/>
      <c r="L868" s="91"/>
      <c r="M868" s="91"/>
      <c r="N868" s="91"/>
      <c r="O868" s="91"/>
      <c r="P868" s="91" t="s">
        <v>87</v>
      </c>
      <c r="Q868" s="91">
        <v>63887.142857142862</v>
      </c>
      <c r="R868" s="91" t="s">
        <v>87</v>
      </c>
      <c r="S868" s="91"/>
      <c r="T868" s="92" t="s">
        <v>87</v>
      </c>
      <c r="U868" s="92" t="s">
        <v>87</v>
      </c>
      <c r="V868" s="92" t="s">
        <v>87</v>
      </c>
      <c r="W868" s="92">
        <v>108858.28571428571</v>
      </c>
      <c r="X868" s="92">
        <v>258666.57142857142</v>
      </c>
      <c r="Y868" s="92" t="s">
        <v>87</v>
      </c>
      <c r="Z868" s="90">
        <f t="shared" si="167"/>
        <v>3</v>
      </c>
      <c r="AA868" s="118" t="e">
        <v>#DIV/0!</v>
      </c>
      <c r="AB868" s="118" t="e">
        <v>#DIV/0!</v>
      </c>
      <c r="AC868" s="118" t="e">
        <v>#DIV/0!</v>
      </c>
      <c r="AD868" s="118">
        <v>1</v>
      </c>
      <c r="AE868" s="118">
        <v>0.5</v>
      </c>
      <c r="AF868" s="118">
        <v>0</v>
      </c>
      <c r="AG868" s="90">
        <f t="shared" si="165"/>
        <v>2</v>
      </c>
      <c r="AH868" s="91">
        <f t="shared" si="166"/>
        <v>108858.28571428571</v>
      </c>
      <c r="AI868" s="91" t="e">
        <f t="shared" si="168"/>
        <v>#VALUE!</v>
      </c>
      <c r="AJ868" s="91" t="e">
        <f t="shared" si="168"/>
        <v>#VALUE!</v>
      </c>
      <c r="AK868" s="91" t="e">
        <f t="shared" si="168"/>
        <v>#VALUE!</v>
      </c>
      <c r="AL868" s="91">
        <f t="shared" si="168"/>
        <v>1</v>
      </c>
      <c r="AM868" s="91">
        <f t="shared" si="168"/>
        <v>2.3761771529957691</v>
      </c>
      <c r="AN868" s="91" t="e">
        <f t="shared" si="168"/>
        <v>#VALUE!</v>
      </c>
      <c r="AO868" s="91">
        <f t="shared" si="169"/>
        <v>367524.85714285716</v>
      </c>
      <c r="AP868" s="91" t="e">
        <f t="shared" si="170"/>
        <v>#VALUE!</v>
      </c>
      <c r="AQ868" s="91" t="e">
        <f t="shared" si="171"/>
        <v>#VALUE!</v>
      </c>
      <c r="AR868" s="91" t="e">
        <f t="shared" si="172"/>
        <v>#VALUE!</v>
      </c>
      <c r="AS868" s="91">
        <f t="shared" si="173"/>
        <v>0.29619298830710766</v>
      </c>
      <c r="AT868" s="91">
        <f t="shared" si="174"/>
        <v>0.70380701169289228</v>
      </c>
      <c r="AU868" s="91" t="e">
        <f t="shared" si="175"/>
        <v>#VALUE!</v>
      </c>
    </row>
    <row r="869" spans="1:47" x14ac:dyDescent="0.3">
      <c r="A869" s="90">
        <v>552</v>
      </c>
      <c r="B869" s="91" t="s">
        <v>4485</v>
      </c>
      <c r="C869" s="91"/>
      <c r="D869" s="91"/>
      <c r="E869" s="91">
        <v>9.0760000000000005</v>
      </c>
      <c r="F869" s="91"/>
      <c r="G869" s="91"/>
      <c r="H869" s="91"/>
      <c r="I869" s="91"/>
      <c r="J869" s="91"/>
      <c r="K869" s="91"/>
      <c r="L869" s="91"/>
      <c r="M869" s="91"/>
      <c r="N869" s="91"/>
      <c r="O869" s="91"/>
      <c r="P869" s="91" t="s">
        <v>87</v>
      </c>
      <c r="Q869" s="91">
        <v>3831141.4285714286</v>
      </c>
      <c r="R869" s="91" t="s">
        <v>87</v>
      </c>
      <c r="S869" s="91"/>
      <c r="T869" s="92">
        <v>36961.428571428572</v>
      </c>
      <c r="U869" s="92">
        <v>3107.4285714285716</v>
      </c>
      <c r="V869" s="92" t="s">
        <v>87</v>
      </c>
      <c r="W869" s="92">
        <v>396634.28571428574</v>
      </c>
      <c r="X869" s="92">
        <v>113098.57142857143</v>
      </c>
      <c r="Y869" s="92" t="s">
        <v>87</v>
      </c>
      <c r="Z869" s="90">
        <f t="shared" si="167"/>
        <v>5</v>
      </c>
      <c r="AA869" s="118">
        <v>1</v>
      </c>
      <c r="AB869" s="118">
        <v>0.5</v>
      </c>
      <c r="AC869" s="118">
        <v>0</v>
      </c>
      <c r="AD869" s="118">
        <v>0.33333333333333331</v>
      </c>
      <c r="AE869" s="118">
        <v>0.25</v>
      </c>
      <c r="AF869" s="118">
        <v>0</v>
      </c>
      <c r="AG869" s="90">
        <f t="shared" si="165"/>
        <v>4</v>
      </c>
      <c r="AH869" s="91">
        <f t="shared" si="166"/>
        <v>3107.4285714285716</v>
      </c>
      <c r="AI869" s="91">
        <f t="shared" si="168"/>
        <v>11.894538433247517</v>
      </c>
      <c r="AJ869" s="91">
        <f t="shared" si="168"/>
        <v>1</v>
      </c>
      <c r="AK869" s="91" t="e">
        <f t="shared" si="168"/>
        <v>#VALUE!</v>
      </c>
      <c r="AL869" s="91">
        <f t="shared" si="168"/>
        <v>127.64067671938213</v>
      </c>
      <c r="AM869" s="91">
        <f t="shared" si="168"/>
        <v>36.39619345347554</v>
      </c>
      <c r="AN869" s="91" t="e">
        <f t="shared" si="168"/>
        <v>#VALUE!</v>
      </c>
      <c r="AO869" s="91">
        <f t="shared" si="169"/>
        <v>549801.71428571432</v>
      </c>
      <c r="AP869" s="91">
        <f t="shared" si="170"/>
        <v>6.7226833985862947E-2</v>
      </c>
      <c r="AQ869" s="91">
        <f t="shared" si="171"/>
        <v>5.6519077527170834E-3</v>
      </c>
      <c r="AR869" s="91" t="e">
        <f t="shared" si="172"/>
        <v>#VALUE!</v>
      </c>
      <c r="AS869" s="91">
        <f t="shared" si="173"/>
        <v>0.72141333031233079</v>
      </c>
      <c r="AT869" s="91">
        <f t="shared" si="174"/>
        <v>0.20570792794908918</v>
      </c>
      <c r="AU869" s="91" t="e">
        <f t="shared" si="175"/>
        <v>#VALUE!</v>
      </c>
    </row>
    <row r="870" spans="1:47" x14ac:dyDescent="0.3">
      <c r="A870" s="90">
        <v>553</v>
      </c>
      <c r="B870" s="91" t="s">
        <v>4486</v>
      </c>
      <c r="C870" s="91"/>
      <c r="D870" s="91"/>
      <c r="E870" s="91">
        <v>9.0809999999999995</v>
      </c>
      <c r="F870" s="91"/>
      <c r="G870" s="91"/>
      <c r="H870" s="91"/>
      <c r="I870" s="91"/>
      <c r="J870" s="91"/>
      <c r="K870" s="91"/>
      <c r="L870" s="91"/>
      <c r="M870" s="91"/>
      <c r="N870" s="91"/>
      <c r="O870" s="91"/>
      <c r="P870" s="91" t="s">
        <v>87</v>
      </c>
      <c r="Q870" s="91">
        <v>3318911.4285714286</v>
      </c>
      <c r="R870" s="91">
        <v>13910.5</v>
      </c>
      <c r="S870" s="91"/>
      <c r="T870" s="92" t="s">
        <v>87</v>
      </c>
      <c r="U870" s="92" t="s">
        <v>87</v>
      </c>
      <c r="V870" s="92" t="s">
        <v>87</v>
      </c>
      <c r="W870" s="92">
        <v>1023243.1428571428</v>
      </c>
      <c r="X870" s="92">
        <v>7898.5714285714284</v>
      </c>
      <c r="Y870" s="92" t="s">
        <v>87</v>
      </c>
      <c r="Z870" s="90">
        <f t="shared" si="167"/>
        <v>4</v>
      </c>
      <c r="AA870" s="118" t="e">
        <v>#DIV/0!</v>
      </c>
      <c r="AB870" s="118" t="e">
        <v>#DIV/0!</v>
      </c>
      <c r="AC870" s="118" t="e">
        <v>#DIV/0!</v>
      </c>
      <c r="AD870" s="118">
        <v>1</v>
      </c>
      <c r="AE870" s="118">
        <v>0.5</v>
      </c>
      <c r="AF870" s="118">
        <v>0</v>
      </c>
      <c r="AG870" s="90">
        <f t="shared" si="165"/>
        <v>2</v>
      </c>
      <c r="AH870" s="91">
        <f t="shared" si="166"/>
        <v>7898.5714285714284</v>
      </c>
      <c r="AI870" s="91" t="e">
        <f t="shared" si="168"/>
        <v>#VALUE!</v>
      </c>
      <c r="AJ870" s="91" t="e">
        <f t="shared" si="168"/>
        <v>#VALUE!</v>
      </c>
      <c r="AK870" s="91" t="e">
        <f t="shared" si="168"/>
        <v>#VALUE!</v>
      </c>
      <c r="AL870" s="91">
        <f t="shared" si="168"/>
        <v>129.54787484174352</v>
      </c>
      <c r="AM870" s="91">
        <f t="shared" si="168"/>
        <v>1</v>
      </c>
      <c r="AN870" s="91" t="e">
        <f t="shared" si="168"/>
        <v>#VALUE!</v>
      </c>
      <c r="AO870" s="91">
        <f t="shared" si="169"/>
        <v>1031141.7142857143</v>
      </c>
      <c r="AP870" s="91" t="e">
        <f t="shared" si="170"/>
        <v>#VALUE!</v>
      </c>
      <c r="AQ870" s="91" t="e">
        <f t="shared" si="171"/>
        <v>#VALUE!</v>
      </c>
      <c r="AR870" s="91" t="e">
        <f t="shared" si="172"/>
        <v>#VALUE!</v>
      </c>
      <c r="AS870" s="91">
        <f t="shared" si="173"/>
        <v>0.99233997488498182</v>
      </c>
      <c r="AT870" s="91">
        <f t="shared" si="174"/>
        <v>7.6600251150181374E-3</v>
      </c>
      <c r="AU870" s="91" t="e">
        <f t="shared" si="175"/>
        <v>#VALUE!</v>
      </c>
    </row>
    <row r="871" spans="1:47" x14ac:dyDescent="0.3">
      <c r="A871" s="90">
        <v>554</v>
      </c>
      <c r="B871" s="91" t="s">
        <v>4487</v>
      </c>
      <c r="C871" s="91"/>
      <c r="D871" s="91"/>
      <c r="E871" s="91">
        <v>9.0909999999999993</v>
      </c>
      <c r="F871" s="91"/>
      <c r="G871" s="91"/>
      <c r="H871" s="91"/>
      <c r="I871" s="91"/>
      <c r="J871" s="91"/>
      <c r="K871" s="91"/>
      <c r="L871" s="91"/>
      <c r="M871" s="91"/>
      <c r="N871" s="91"/>
      <c r="O871" s="91"/>
      <c r="P871" s="91" t="s">
        <v>87</v>
      </c>
      <c r="Q871" s="91">
        <v>8394.4285714285725</v>
      </c>
      <c r="R871" s="91" t="s">
        <v>87</v>
      </c>
      <c r="S871" s="91"/>
      <c r="T871" s="92">
        <v>1485.2857142857142</v>
      </c>
      <c r="U871" s="92"/>
      <c r="V871" s="92" t="s">
        <v>87</v>
      </c>
      <c r="W871" s="92">
        <v>96226.142857142855</v>
      </c>
      <c r="X871" s="92">
        <v>52729</v>
      </c>
      <c r="Y871" s="92"/>
      <c r="Z871" s="90">
        <f t="shared" si="167"/>
        <v>4</v>
      </c>
      <c r="AA871" s="118">
        <v>1</v>
      </c>
      <c r="AB871" s="118">
        <v>0</v>
      </c>
      <c r="AC871" s="118">
        <v>0</v>
      </c>
      <c r="AD871" s="118">
        <v>0.5</v>
      </c>
      <c r="AE871" s="118">
        <v>0.33333333333333331</v>
      </c>
      <c r="AF871" s="118">
        <v>0</v>
      </c>
      <c r="AG871" s="90">
        <f t="shared" si="165"/>
        <v>3</v>
      </c>
      <c r="AH871" s="91">
        <f t="shared" si="166"/>
        <v>1485.2857142857142</v>
      </c>
      <c r="AI871" s="91">
        <f t="shared" si="168"/>
        <v>1</v>
      </c>
      <c r="AJ871" s="91">
        <f t="shared" si="168"/>
        <v>0</v>
      </c>
      <c r="AK871" s="91" t="e">
        <f t="shared" si="168"/>
        <v>#VALUE!</v>
      </c>
      <c r="AL871" s="91">
        <f t="shared" si="168"/>
        <v>64.786284505145716</v>
      </c>
      <c r="AM871" s="91">
        <f t="shared" si="168"/>
        <v>35.500913725113016</v>
      </c>
      <c r="AN871" s="91">
        <f t="shared" si="168"/>
        <v>0</v>
      </c>
      <c r="AO871" s="91">
        <f t="shared" si="169"/>
        <v>150440.42857142858</v>
      </c>
      <c r="AP871" s="91">
        <f t="shared" si="170"/>
        <v>9.8729159999734108E-3</v>
      </c>
      <c r="AQ871" s="91">
        <f t="shared" si="171"/>
        <v>0</v>
      </c>
      <c r="AR871" s="91" t="e">
        <f t="shared" si="172"/>
        <v>#VALUE!</v>
      </c>
      <c r="AS871" s="91">
        <f t="shared" si="173"/>
        <v>0.6396295448696826</v>
      </c>
      <c r="AT871" s="91">
        <f t="shared" si="174"/>
        <v>0.35049753913034393</v>
      </c>
      <c r="AU871" s="91">
        <f t="shared" si="175"/>
        <v>0</v>
      </c>
    </row>
    <row r="872" spans="1:47" x14ac:dyDescent="0.3">
      <c r="A872" s="90">
        <v>555</v>
      </c>
      <c r="B872" s="91" t="s">
        <v>4488</v>
      </c>
      <c r="C872" s="91"/>
      <c r="D872" s="91"/>
      <c r="E872" s="91">
        <v>9.0960000000000001</v>
      </c>
      <c r="F872" s="91"/>
      <c r="G872" s="91"/>
      <c r="H872" s="91"/>
      <c r="I872" s="91"/>
      <c r="J872" s="91"/>
      <c r="K872" s="91"/>
      <c r="L872" s="91"/>
      <c r="M872" s="91"/>
      <c r="N872" s="91"/>
      <c r="O872" s="91"/>
      <c r="P872" s="91" t="s">
        <v>87</v>
      </c>
      <c r="Q872" s="91">
        <v>284242.85714285716</v>
      </c>
      <c r="R872" s="91" t="s">
        <v>87</v>
      </c>
      <c r="S872" s="91"/>
      <c r="T872" s="92">
        <v>4750.5714285714284</v>
      </c>
      <c r="U872" s="92">
        <v>1463.1428571428571</v>
      </c>
      <c r="V872" s="92" t="s">
        <v>87</v>
      </c>
      <c r="W872" s="92">
        <v>87056.571428571435</v>
      </c>
      <c r="X872" s="92">
        <v>847.42857142857144</v>
      </c>
      <c r="Y872" s="92" t="s">
        <v>87</v>
      </c>
      <c r="Z872" s="90">
        <f t="shared" si="167"/>
        <v>5</v>
      </c>
      <c r="AA872" s="118">
        <v>1</v>
      </c>
      <c r="AB872" s="118">
        <v>0.5</v>
      </c>
      <c r="AC872" s="118">
        <v>0</v>
      </c>
      <c r="AD872" s="118">
        <v>0.33333333333333331</v>
      </c>
      <c r="AE872" s="118">
        <v>0.25</v>
      </c>
      <c r="AF872" s="118">
        <v>0</v>
      </c>
      <c r="AG872" s="90">
        <f t="shared" si="165"/>
        <v>4</v>
      </c>
      <c r="AH872" s="91">
        <f t="shared" si="166"/>
        <v>847.42857142857144</v>
      </c>
      <c r="AI872" s="91">
        <f t="shared" si="168"/>
        <v>5.6058664868509771</v>
      </c>
      <c r="AJ872" s="91">
        <f t="shared" si="168"/>
        <v>1.7265677680377611</v>
      </c>
      <c r="AK872" s="91" t="e">
        <f t="shared" si="168"/>
        <v>#VALUE!</v>
      </c>
      <c r="AL872" s="91">
        <f t="shared" si="168"/>
        <v>102.73027646662172</v>
      </c>
      <c r="AM872" s="91">
        <f t="shared" si="168"/>
        <v>1</v>
      </c>
      <c r="AN872" s="91" t="e">
        <f t="shared" si="168"/>
        <v>#VALUE!</v>
      </c>
      <c r="AO872" s="91">
        <f t="shared" si="169"/>
        <v>94117.71428571429</v>
      </c>
      <c r="AP872" s="91">
        <f t="shared" si="170"/>
        <v>5.0474785375153298E-2</v>
      </c>
      <c r="AQ872" s="91">
        <f t="shared" si="171"/>
        <v>1.5545881752941604E-2</v>
      </c>
      <c r="AR872" s="91" t="e">
        <f t="shared" si="172"/>
        <v>#VALUE!</v>
      </c>
      <c r="AS872" s="91">
        <f t="shared" si="173"/>
        <v>0.92497541073184952</v>
      </c>
      <c r="AT872" s="91">
        <f t="shared" si="174"/>
        <v>9.0039221400556139E-3</v>
      </c>
      <c r="AU872" s="91" t="e">
        <f t="shared" si="175"/>
        <v>#VALUE!</v>
      </c>
    </row>
    <row r="873" spans="1:47" x14ac:dyDescent="0.3">
      <c r="A873" s="90">
        <v>556</v>
      </c>
      <c r="B873" s="91" t="s">
        <v>4489</v>
      </c>
      <c r="C873" s="91"/>
      <c r="D873" s="91"/>
      <c r="E873" s="91">
        <v>9.1</v>
      </c>
      <c r="F873" s="91"/>
      <c r="G873" s="91"/>
      <c r="H873" s="91"/>
      <c r="I873" s="91"/>
      <c r="J873" s="91"/>
      <c r="K873" s="91"/>
      <c r="L873" s="91"/>
      <c r="M873" s="91"/>
      <c r="N873" s="91"/>
      <c r="O873" s="91"/>
      <c r="P873" s="91" t="s">
        <v>87</v>
      </c>
      <c r="Q873" s="91">
        <v>244464.28571428574</v>
      </c>
      <c r="R873" s="91">
        <v>7811.5</v>
      </c>
      <c r="S873" s="91"/>
      <c r="T873" s="92" t="s">
        <v>87</v>
      </c>
      <c r="U873" s="92">
        <v>1677.1428571428571</v>
      </c>
      <c r="V873" s="92" t="s">
        <v>87</v>
      </c>
      <c r="W873" s="92">
        <v>44798.857142857145</v>
      </c>
      <c r="X873" s="92">
        <v>218180.57142857142</v>
      </c>
      <c r="Y873" s="92" t="s">
        <v>87</v>
      </c>
      <c r="Z873" s="90">
        <f t="shared" si="167"/>
        <v>5</v>
      </c>
      <c r="AA873" s="118" t="e">
        <v>#DIV/0!</v>
      </c>
      <c r="AB873" s="118">
        <v>1</v>
      </c>
      <c r="AC873" s="118">
        <v>0</v>
      </c>
      <c r="AD873" s="118">
        <v>0.5</v>
      </c>
      <c r="AE873" s="118">
        <v>0.33333333333333331</v>
      </c>
      <c r="AF873" s="118">
        <v>0</v>
      </c>
      <c r="AG873" s="90">
        <f t="shared" si="165"/>
        <v>3</v>
      </c>
      <c r="AH873" s="91">
        <f t="shared" si="166"/>
        <v>1677.1428571428571</v>
      </c>
      <c r="AI873" s="91" t="e">
        <f t="shared" si="168"/>
        <v>#VALUE!</v>
      </c>
      <c r="AJ873" s="91">
        <f t="shared" si="168"/>
        <v>1</v>
      </c>
      <c r="AK873" s="91" t="e">
        <f t="shared" si="168"/>
        <v>#VALUE!</v>
      </c>
      <c r="AL873" s="91">
        <f t="shared" si="168"/>
        <v>26.711413969335606</v>
      </c>
      <c r="AM873" s="91">
        <f t="shared" si="168"/>
        <v>130.09063032367973</v>
      </c>
      <c r="AN873" s="91" t="e">
        <f t="shared" si="168"/>
        <v>#VALUE!</v>
      </c>
      <c r="AO873" s="91">
        <f t="shared" si="169"/>
        <v>264656.57142857142</v>
      </c>
      <c r="AP873" s="91" t="e">
        <f t="shared" si="170"/>
        <v>#VALUE!</v>
      </c>
      <c r="AQ873" s="91">
        <f t="shared" si="171"/>
        <v>6.3370535184141602E-3</v>
      </c>
      <c r="AR873" s="91" t="e">
        <f t="shared" si="172"/>
        <v>#VALUE!</v>
      </c>
      <c r="AS873" s="91">
        <f t="shared" si="173"/>
        <v>0.16927165987619536</v>
      </c>
      <c r="AT873" s="91">
        <f t="shared" si="174"/>
        <v>0.82439128660539052</v>
      </c>
      <c r="AU873" s="91" t="e">
        <f t="shared" si="175"/>
        <v>#VALUE!</v>
      </c>
    </row>
    <row r="874" spans="1:47" x14ac:dyDescent="0.3">
      <c r="A874" s="90">
        <v>557</v>
      </c>
      <c r="B874" s="91" t="s">
        <v>4490</v>
      </c>
      <c r="C874" s="91"/>
      <c r="D874" s="91"/>
      <c r="E874" s="91">
        <v>9.1129999999999995</v>
      </c>
      <c r="F874" s="91"/>
      <c r="G874" s="91"/>
      <c r="H874" s="91"/>
      <c r="I874" s="91"/>
      <c r="J874" s="91"/>
      <c r="K874" s="91"/>
      <c r="L874" s="91"/>
      <c r="M874" s="91"/>
      <c r="N874" s="91"/>
      <c r="O874" s="91"/>
      <c r="P874" s="91" t="s">
        <v>87</v>
      </c>
      <c r="Q874" s="91">
        <v>340737.1428571429</v>
      </c>
      <c r="R874" s="91" t="s">
        <v>87</v>
      </c>
      <c r="S874" s="91"/>
      <c r="T874" s="92" t="s">
        <v>87</v>
      </c>
      <c r="U874" s="92" t="s">
        <v>87</v>
      </c>
      <c r="V874" s="92" t="s">
        <v>87</v>
      </c>
      <c r="W874" s="92">
        <v>48023.714285714283</v>
      </c>
      <c r="X874" s="92">
        <v>186702.57142857142</v>
      </c>
      <c r="Y874" s="92" t="s">
        <v>87</v>
      </c>
      <c r="Z874" s="90">
        <f t="shared" si="167"/>
        <v>3</v>
      </c>
      <c r="AA874" s="118" t="e">
        <v>#DIV/0!</v>
      </c>
      <c r="AB874" s="118" t="e">
        <v>#DIV/0!</v>
      </c>
      <c r="AC874" s="118" t="e">
        <v>#DIV/0!</v>
      </c>
      <c r="AD874" s="118">
        <v>1</v>
      </c>
      <c r="AE874" s="118">
        <v>0.5</v>
      </c>
      <c r="AF874" s="118">
        <v>0</v>
      </c>
      <c r="AG874" s="90">
        <f t="shared" si="165"/>
        <v>2</v>
      </c>
      <c r="AH874" s="91">
        <f t="shared" si="166"/>
        <v>48023.714285714283</v>
      </c>
      <c r="AI874" s="91" t="e">
        <f t="shared" si="168"/>
        <v>#VALUE!</v>
      </c>
      <c r="AJ874" s="91" t="e">
        <f t="shared" si="168"/>
        <v>#VALUE!</v>
      </c>
      <c r="AK874" s="91" t="e">
        <f t="shared" si="168"/>
        <v>#VALUE!</v>
      </c>
      <c r="AL874" s="91">
        <f t="shared" si="168"/>
        <v>1</v>
      </c>
      <c r="AM874" s="91">
        <f t="shared" si="168"/>
        <v>3.8877161878357716</v>
      </c>
      <c r="AN874" s="91" t="e">
        <f t="shared" si="168"/>
        <v>#VALUE!</v>
      </c>
      <c r="AO874" s="91">
        <f t="shared" si="169"/>
        <v>234726.28571428571</v>
      </c>
      <c r="AP874" s="91" t="e">
        <f t="shared" si="170"/>
        <v>#VALUE!</v>
      </c>
      <c r="AQ874" s="91" t="e">
        <f t="shared" si="171"/>
        <v>#VALUE!</v>
      </c>
      <c r="AR874" s="91" t="e">
        <f t="shared" si="172"/>
        <v>#VALUE!</v>
      </c>
      <c r="AS874" s="91">
        <f t="shared" si="173"/>
        <v>0.20459453077262027</v>
      </c>
      <c r="AT874" s="91">
        <f t="shared" si="174"/>
        <v>0.79540546922737976</v>
      </c>
      <c r="AU874" s="91" t="e">
        <f t="shared" si="175"/>
        <v>#VALUE!</v>
      </c>
    </row>
    <row r="875" spans="1:47" x14ac:dyDescent="0.3">
      <c r="A875" s="90">
        <v>558</v>
      </c>
      <c r="B875" s="91" t="s">
        <v>4491</v>
      </c>
      <c r="C875" s="91"/>
      <c r="D875" s="91"/>
      <c r="E875" s="91">
        <v>9.1140000000000008</v>
      </c>
      <c r="F875" s="91"/>
      <c r="G875" s="91"/>
      <c r="H875" s="91"/>
      <c r="I875" s="91"/>
      <c r="J875" s="91"/>
      <c r="K875" s="91"/>
      <c r="L875" s="91"/>
      <c r="M875" s="91"/>
      <c r="N875" s="91"/>
      <c r="O875" s="91"/>
      <c r="P875" s="91" t="s">
        <v>87</v>
      </c>
      <c r="Q875" s="91" t="s">
        <v>87</v>
      </c>
      <c r="R875" s="91">
        <v>5937.5</v>
      </c>
      <c r="S875" s="91"/>
      <c r="T875" s="92">
        <v>10371.714285714286</v>
      </c>
      <c r="U875" s="92"/>
      <c r="V875" s="92"/>
      <c r="W875" s="92">
        <v>107458</v>
      </c>
      <c r="X875" s="92">
        <v>216306.57142857142</v>
      </c>
      <c r="Y875" s="92"/>
      <c r="Z875" s="90">
        <f t="shared" si="167"/>
        <v>4</v>
      </c>
      <c r="AA875" s="118">
        <v>1</v>
      </c>
      <c r="AB875" s="118">
        <v>0</v>
      </c>
      <c r="AC875" s="118">
        <v>0</v>
      </c>
      <c r="AD875" s="118">
        <v>0.5</v>
      </c>
      <c r="AE875" s="118">
        <v>0.33333333333333331</v>
      </c>
      <c r="AF875" s="118">
        <v>0</v>
      </c>
      <c r="AG875" s="90">
        <f t="shared" si="165"/>
        <v>3</v>
      </c>
      <c r="AH875" s="91">
        <f t="shared" si="166"/>
        <v>10371.714285714286</v>
      </c>
      <c r="AI875" s="91">
        <f t="shared" si="168"/>
        <v>1</v>
      </c>
      <c r="AJ875" s="91">
        <f t="shared" si="168"/>
        <v>0</v>
      </c>
      <c r="AK875" s="91">
        <f t="shared" si="168"/>
        <v>0</v>
      </c>
      <c r="AL875" s="91">
        <f t="shared" si="168"/>
        <v>10.360678769179913</v>
      </c>
      <c r="AM875" s="91">
        <f t="shared" si="168"/>
        <v>20.855430979862813</v>
      </c>
      <c r="AN875" s="91">
        <f t="shared" si="168"/>
        <v>0</v>
      </c>
      <c r="AO875" s="91">
        <f t="shared" si="169"/>
        <v>334136.28571428568</v>
      </c>
      <c r="AP875" s="91">
        <f t="shared" si="170"/>
        <v>3.1040371037651879E-2</v>
      </c>
      <c r="AQ875" s="91">
        <f t="shared" si="171"/>
        <v>0</v>
      </c>
      <c r="AR875" s="91">
        <f t="shared" si="172"/>
        <v>0</v>
      </c>
      <c r="AS875" s="91">
        <f t="shared" si="173"/>
        <v>0.32159931319726687</v>
      </c>
      <c r="AT875" s="91">
        <f t="shared" si="174"/>
        <v>0.64736031576508135</v>
      </c>
      <c r="AU875" s="91">
        <f t="shared" si="175"/>
        <v>0</v>
      </c>
    </row>
    <row r="876" spans="1:47" x14ac:dyDescent="0.3">
      <c r="A876" s="90">
        <v>559</v>
      </c>
      <c r="B876" s="91" t="s">
        <v>4492</v>
      </c>
      <c r="C876" s="91"/>
      <c r="D876" s="91"/>
      <c r="E876" s="91">
        <v>9.1359999999999992</v>
      </c>
      <c r="F876" s="91"/>
      <c r="G876" s="91"/>
      <c r="H876" s="91"/>
      <c r="I876" s="91"/>
      <c r="J876" s="91"/>
      <c r="K876" s="91"/>
      <c r="L876" s="91"/>
      <c r="M876" s="91"/>
      <c r="N876" s="91"/>
      <c r="O876" s="91"/>
      <c r="P876" s="91" t="s">
        <v>87</v>
      </c>
      <c r="Q876" s="91" t="s">
        <v>87</v>
      </c>
      <c r="R876" s="91"/>
      <c r="S876" s="91"/>
      <c r="T876" s="92" t="s">
        <v>87</v>
      </c>
      <c r="U876" s="92" t="s">
        <v>87</v>
      </c>
      <c r="V876" s="92" t="s">
        <v>87</v>
      </c>
      <c r="W876" s="92">
        <v>6456.0714285714294</v>
      </c>
      <c r="X876" s="92">
        <v>103352.07142857143</v>
      </c>
      <c r="Y876" s="92" t="s">
        <v>87</v>
      </c>
      <c r="Z876" s="90">
        <f t="shared" si="167"/>
        <v>2</v>
      </c>
      <c r="AA876" s="118" t="e">
        <v>#DIV/0!</v>
      </c>
      <c r="AB876" s="118" t="e">
        <v>#DIV/0!</v>
      </c>
      <c r="AC876" s="118" t="e">
        <v>#DIV/0!</v>
      </c>
      <c r="AD876" s="118">
        <v>1</v>
      </c>
      <c r="AE876" s="118">
        <v>0.5</v>
      </c>
      <c r="AF876" s="118">
        <v>0</v>
      </c>
      <c r="AG876" s="90">
        <f t="shared" si="165"/>
        <v>2</v>
      </c>
      <c r="AH876" s="91">
        <f t="shared" si="166"/>
        <v>6456.0714285714294</v>
      </c>
      <c r="AI876" s="91" t="e">
        <f t="shared" si="168"/>
        <v>#VALUE!</v>
      </c>
      <c r="AJ876" s="91" t="e">
        <f t="shared" si="168"/>
        <v>#VALUE!</v>
      </c>
      <c r="AK876" s="91" t="e">
        <f t="shared" si="168"/>
        <v>#VALUE!</v>
      </c>
      <c r="AL876" s="91">
        <f t="shared" si="168"/>
        <v>1</v>
      </c>
      <c r="AM876" s="91">
        <f t="shared" si="168"/>
        <v>16.00850804890192</v>
      </c>
      <c r="AN876" s="91" t="e">
        <f t="shared" si="168"/>
        <v>#VALUE!</v>
      </c>
      <c r="AO876" s="91">
        <f t="shared" si="169"/>
        <v>109808.14285714287</v>
      </c>
      <c r="AP876" s="91" t="e">
        <f t="shared" si="170"/>
        <v>#VALUE!</v>
      </c>
      <c r="AQ876" s="91" t="e">
        <f t="shared" si="171"/>
        <v>#VALUE!</v>
      </c>
      <c r="AR876" s="91" t="e">
        <f t="shared" si="172"/>
        <v>#VALUE!</v>
      </c>
      <c r="AS876" s="91">
        <f t="shared" si="173"/>
        <v>5.8794104522563381E-2</v>
      </c>
      <c r="AT876" s="91">
        <f t="shared" si="174"/>
        <v>0.9412058954774366</v>
      </c>
      <c r="AU876" s="91" t="e">
        <f t="shared" si="175"/>
        <v>#VALUE!</v>
      </c>
    </row>
    <row r="877" spans="1:47" x14ac:dyDescent="0.3">
      <c r="A877" s="90">
        <v>560</v>
      </c>
      <c r="B877" s="91" t="s">
        <v>4493</v>
      </c>
      <c r="C877" s="91"/>
      <c r="D877" s="91"/>
      <c r="E877" s="91">
        <v>9.1379999999999999</v>
      </c>
      <c r="F877" s="91"/>
      <c r="G877" s="91"/>
      <c r="H877" s="91"/>
      <c r="I877" s="91"/>
      <c r="J877" s="91"/>
      <c r="K877" s="91"/>
      <c r="L877" s="91"/>
      <c r="M877" s="91"/>
      <c r="N877" s="91"/>
      <c r="O877" s="91"/>
      <c r="P877" s="91" t="s">
        <v>87</v>
      </c>
      <c r="Q877" s="91">
        <v>2435480</v>
      </c>
      <c r="R877" s="91" t="s">
        <v>87</v>
      </c>
      <c r="S877" s="91"/>
      <c r="T877" s="92" t="s">
        <v>87</v>
      </c>
      <c r="U877" s="92">
        <v>1867.1428571428571</v>
      </c>
      <c r="V877" s="92" t="s">
        <v>87</v>
      </c>
      <c r="W877" s="92">
        <v>425028.28571428574</v>
      </c>
      <c r="X877" s="92">
        <v>777004.85714285716</v>
      </c>
      <c r="Y877" s="92">
        <v>16097.714285714286</v>
      </c>
      <c r="Z877" s="90">
        <f t="shared" si="167"/>
        <v>5</v>
      </c>
      <c r="AA877" s="118" t="e">
        <v>#DIV/0!</v>
      </c>
      <c r="AB877" s="118">
        <v>1</v>
      </c>
      <c r="AC877" s="118">
        <v>0</v>
      </c>
      <c r="AD877" s="118">
        <v>0.5</v>
      </c>
      <c r="AE877" s="118">
        <v>0.33333333333333331</v>
      </c>
      <c r="AF877" s="118">
        <v>0.25</v>
      </c>
      <c r="AG877" s="90">
        <f t="shared" si="165"/>
        <v>4</v>
      </c>
      <c r="AH877" s="91">
        <f t="shared" si="166"/>
        <v>1867.1428571428571</v>
      </c>
      <c r="AI877" s="91" t="e">
        <f t="shared" si="168"/>
        <v>#VALUE!</v>
      </c>
      <c r="AJ877" s="91">
        <f t="shared" si="168"/>
        <v>1</v>
      </c>
      <c r="AK877" s="91" t="e">
        <f t="shared" si="168"/>
        <v>#VALUE!</v>
      </c>
      <c r="AL877" s="91">
        <f t="shared" si="168"/>
        <v>227.63565416985463</v>
      </c>
      <c r="AM877" s="91">
        <f t="shared" si="168"/>
        <v>416.14644223412398</v>
      </c>
      <c r="AN877" s="91">
        <f t="shared" si="168"/>
        <v>8.6215761285386385</v>
      </c>
      <c r="AO877" s="91">
        <f t="shared" si="169"/>
        <v>1219998</v>
      </c>
      <c r="AP877" s="91" t="e">
        <f t="shared" si="170"/>
        <v>#VALUE!</v>
      </c>
      <c r="AQ877" s="91">
        <f t="shared" si="171"/>
        <v>1.5304474738014793E-3</v>
      </c>
      <c r="AR877" s="91" t="e">
        <f t="shared" si="172"/>
        <v>#VALUE!</v>
      </c>
      <c r="AS877" s="91">
        <f t="shared" si="173"/>
        <v>0.34838441187140123</v>
      </c>
      <c r="AT877" s="91">
        <f t="shared" si="174"/>
        <v>0.63689027124868824</v>
      </c>
      <c r="AU877" s="91">
        <f t="shared" si="175"/>
        <v>1.3194869406109097E-2</v>
      </c>
    </row>
    <row r="878" spans="1:47" x14ac:dyDescent="0.3">
      <c r="A878" s="90">
        <v>561</v>
      </c>
      <c r="B878" s="91" t="s">
        <v>4494</v>
      </c>
      <c r="C878" s="91"/>
      <c r="D878" s="91"/>
      <c r="E878" s="91">
        <v>9.1449999999999996</v>
      </c>
      <c r="F878" s="91"/>
      <c r="G878" s="91"/>
      <c r="H878" s="91"/>
      <c r="I878" s="91"/>
      <c r="J878" s="91"/>
      <c r="K878" s="91"/>
      <c r="L878" s="91"/>
      <c r="M878" s="91"/>
      <c r="N878" s="91"/>
      <c r="O878" s="91"/>
      <c r="P878" s="91" t="s">
        <v>87</v>
      </c>
      <c r="Q878" s="91" t="s">
        <v>87</v>
      </c>
      <c r="R878" s="91" t="s">
        <v>87</v>
      </c>
      <c r="S878" s="91"/>
      <c r="T878" s="92">
        <v>492795.85714285716</v>
      </c>
      <c r="U878" s="92" t="s">
        <v>87</v>
      </c>
      <c r="V878" s="92"/>
      <c r="W878" s="92">
        <v>1034846.142857143</v>
      </c>
      <c r="X878" s="92">
        <v>485616.42857142852</v>
      </c>
      <c r="Y878" s="92"/>
      <c r="Z878" s="90">
        <f t="shared" si="167"/>
        <v>3</v>
      </c>
      <c r="AA878" s="118">
        <v>1</v>
      </c>
      <c r="AB878" s="118">
        <v>0</v>
      </c>
      <c r="AC878" s="118">
        <v>0</v>
      </c>
      <c r="AD878" s="118">
        <v>0.5</v>
      </c>
      <c r="AE878" s="118">
        <v>0.33333333333333331</v>
      </c>
      <c r="AF878" s="118">
        <v>0</v>
      </c>
      <c r="AG878" s="90">
        <f t="shared" si="165"/>
        <v>3</v>
      </c>
      <c r="AH878" s="91">
        <f t="shared" si="166"/>
        <v>485616.42857142852</v>
      </c>
      <c r="AI878" s="91">
        <f t="shared" si="168"/>
        <v>1.0147841550430015</v>
      </c>
      <c r="AJ878" s="91" t="e">
        <f t="shared" si="168"/>
        <v>#VALUE!</v>
      </c>
      <c r="AK878" s="91">
        <f t="shared" si="168"/>
        <v>0</v>
      </c>
      <c r="AL878" s="91">
        <f t="shared" si="168"/>
        <v>2.1309949210355619</v>
      </c>
      <c r="AM878" s="91">
        <f t="shared" si="168"/>
        <v>1</v>
      </c>
      <c r="AN878" s="91">
        <f t="shared" si="168"/>
        <v>0</v>
      </c>
      <c r="AO878" s="91">
        <f t="shared" si="169"/>
        <v>2013258.4285714286</v>
      </c>
      <c r="AP878" s="91">
        <f t="shared" si="170"/>
        <v>0.24477526091498153</v>
      </c>
      <c r="AQ878" s="91" t="e">
        <f t="shared" si="171"/>
        <v>#VALUE!</v>
      </c>
      <c r="AR878" s="91">
        <f t="shared" si="172"/>
        <v>0</v>
      </c>
      <c r="AS878" s="91">
        <f t="shared" si="173"/>
        <v>0.51401555218693451</v>
      </c>
      <c r="AT878" s="91">
        <f t="shared" si="174"/>
        <v>0.24120918689808396</v>
      </c>
      <c r="AU878" s="91">
        <f t="shared" si="175"/>
        <v>0</v>
      </c>
    </row>
    <row r="879" spans="1:47" x14ac:dyDescent="0.3">
      <c r="A879" s="90">
        <v>562</v>
      </c>
      <c r="B879" s="91" t="s">
        <v>4495</v>
      </c>
      <c r="C879" s="91"/>
      <c r="D879" s="91"/>
      <c r="E879" s="91">
        <v>9.1489999999999991</v>
      </c>
      <c r="F879" s="91"/>
      <c r="G879" s="91"/>
      <c r="H879" s="91"/>
      <c r="I879" s="91"/>
      <c r="J879" s="91"/>
      <c r="K879" s="91"/>
      <c r="L879" s="91"/>
      <c r="M879" s="91"/>
      <c r="N879" s="91"/>
      <c r="O879" s="91"/>
      <c r="P879" s="91" t="s">
        <v>87</v>
      </c>
      <c r="Q879" s="91">
        <v>53909.285714285717</v>
      </c>
      <c r="R879" s="91" t="s">
        <v>87</v>
      </c>
      <c r="S879" s="91"/>
      <c r="T879" s="92">
        <v>3960.7142857142853</v>
      </c>
      <c r="U879" s="92" t="s">
        <v>87</v>
      </c>
      <c r="V879" s="92" t="s">
        <v>87</v>
      </c>
      <c r="W879" s="92" t="s">
        <v>87</v>
      </c>
      <c r="X879" s="92">
        <v>4429.8571428571431</v>
      </c>
      <c r="Y879" s="92" t="s">
        <v>87</v>
      </c>
      <c r="Z879" s="90">
        <f t="shared" si="167"/>
        <v>3</v>
      </c>
      <c r="AA879" s="118">
        <v>1</v>
      </c>
      <c r="AB879" s="118">
        <v>0</v>
      </c>
      <c r="AC879" s="118">
        <v>0</v>
      </c>
      <c r="AD879" s="118">
        <v>0</v>
      </c>
      <c r="AE879" s="118">
        <v>0.5</v>
      </c>
      <c r="AF879" s="118">
        <v>0</v>
      </c>
      <c r="AG879" s="90">
        <f t="shared" si="165"/>
        <v>2</v>
      </c>
      <c r="AH879" s="91">
        <f t="shared" si="166"/>
        <v>3960.7142857142853</v>
      </c>
      <c r="AI879" s="91">
        <f t="shared" si="168"/>
        <v>1</v>
      </c>
      <c r="AJ879" s="91" t="e">
        <f t="shared" si="168"/>
        <v>#VALUE!</v>
      </c>
      <c r="AK879" s="91" t="e">
        <f t="shared" si="168"/>
        <v>#VALUE!</v>
      </c>
      <c r="AL879" s="91" t="e">
        <f t="shared" si="168"/>
        <v>#VALUE!</v>
      </c>
      <c r="AM879" s="91">
        <f t="shared" si="168"/>
        <v>1.1184490532010822</v>
      </c>
      <c r="AN879" s="91" t="e">
        <f t="shared" si="168"/>
        <v>#VALUE!</v>
      </c>
      <c r="AO879" s="91">
        <f t="shared" si="169"/>
        <v>8390.5714285714275</v>
      </c>
      <c r="AP879" s="91">
        <f t="shared" si="170"/>
        <v>0.47204345013109955</v>
      </c>
      <c r="AQ879" s="91" t="e">
        <f t="shared" si="171"/>
        <v>#VALUE!</v>
      </c>
      <c r="AR879" s="91" t="e">
        <f t="shared" si="172"/>
        <v>#VALUE!</v>
      </c>
      <c r="AS879" s="91" t="e">
        <f t="shared" si="173"/>
        <v>#VALUE!</v>
      </c>
      <c r="AT879" s="91">
        <f t="shared" si="174"/>
        <v>0.52795654986890062</v>
      </c>
      <c r="AU879" s="91" t="e">
        <f t="shared" si="175"/>
        <v>#VALUE!</v>
      </c>
    </row>
    <row r="880" spans="1:47" x14ac:dyDescent="0.3">
      <c r="A880" s="90">
        <v>563</v>
      </c>
      <c r="B880" s="91" t="s">
        <v>4496</v>
      </c>
      <c r="C880" s="91"/>
      <c r="D880" s="91"/>
      <c r="E880" s="91">
        <v>9.1509999999999998</v>
      </c>
      <c r="F880" s="91"/>
      <c r="G880" s="91"/>
      <c r="H880" s="91"/>
      <c r="I880" s="91"/>
      <c r="J880" s="91"/>
      <c r="K880" s="91"/>
      <c r="L880" s="91"/>
      <c r="M880" s="91"/>
      <c r="N880" s="91"/>
      <c r="O880" s="91"/>
      <c r="P880" s="91" t="s">
        <v>87</v>
      </c>
      <c r="Q880" s="91">
        <v>28944.142857142859</v>
      </c>
      <c r="R880" s="91">
        <v>139782.5</v>
      </c>
      <c r="S880" s="91"/>
      <c r="T880" s="92">
        <v>223925.28571428571</v>
      </c>
      <c r="U880" s="92"/>
      <c r="V880" s="92"/>
      <c r="W880" s="92">
        <v>67961</v>
      </c>
      <c r="X880" s="92">
        <v>67419.857142857145</v>
      </c>
      <c r="Y880" s="92"/>
      <c r="Z880" s="90">
        <f t="shared" si="167"/>
        <v>5</v>
      </c>
      <c r="AA880" s="118">
        <v>1</v>
      </c>
      <c r="AB880" s="118">
        <v>0</v>
      </c>
      <c r="AC880" s="118">
        <v>0</v>
      </c>
      <c r="AD880" s="118">
        <v>0.5</v>
      </c>
      <c r="AE880" s="118">
        <v>0.33333333333333331</v>
      </c>
      <c r="AF880" s="118">
        <v>0</v>
      </c>
      <c r="AG880" s="90">
        <f t="shared" si="165"/>
        <v>3</v>
      </c>
      <c r="AH880" s="91">
        <f t="shared" si="166"/>
        <v>67419.857142857145</v>
      </c>
      <c r="AI880" s="91">
        <f t="shared" si="168"/>
        <v>3.3213550903824434</v>
      </c>
      <c r="AJ880" s="91">
        <f t="shared" si="168"/>
        <v>0</v>
      </c>
      <c r="AK880" s="91">
        <f t="shared" si="168"/>
        <v>0</v>
      </c>
      <c r="AL880" s="91">
        <f t="shared" si="168"/>
        <v>1.0080264610468725</v>
      </c>
      <c r="AM880" s="91">
        <f t="shared" si="168"/>
        <v>1</v>
      </c>
      <c r="AN880" s="91">
        <f t="shared" si="168"/>
        <v>0</v>
      </c>
      <c r="AO880" s="91">
        <f t="shared" si="169"/>
        <v>359306.14285714284</v>
      </c>
      <c r="AP880" s="91">
        <f t="shared" si="170"/>
        <v>0.6232158569115156</v>
      </c>
      <c r="AQ880" s="91">
        <f t="shared" si="171"/>
        <v>0</v>
      </c>
      <c r="AR880" s="91">
        <f t="shared" si="172"/>
        <v>0</v>
      </c>
      <c r="AS880" s="91">
        <f t="shared" si="173"/>
        <v>0.1891451102382648</v>
      </c>
      <c r="AT880" s="91">
        <f t="shared" si="174"/>
        <v>0.18763903285021966</v>
      </c>
      <c r="AU880" s="91">
        <f t="shared" si="175"/>
        <v>0</v>
      </c>
    </row>
    <row r="881" spans="1:47" x14ac:dyDescent="0.3">
      <c r="A881" s="90">
        <v>564</v>
      </c>
      <c r="B881" s="91" t="s">
        <v>4497</v>
      </c>
      <c r="C881" s="91"/>
      <c r="D881" s="91"/>
      <c r="E881" s="91">
        <v>9.1539999999999999</v>
      </c>
      <c r="F881" s="91"/>
      <c r="G881" s="91"/>
      <c r="H881" s="91"/>
      <c r="I881" s="91"/>
      <c r="J881" s="91"/>
      <c r="K881" s="91"/>
      <c r="L881" s="91"/>
      <c r="M881" s="91"/>
      <c r="N881" s="91"/>
      <c r="O881" s="91"/>
      <c r="P881" s="91" t="s">
        <v>87</v>
      </c>
      <c r="Q881" s="91">
        <v>2029475.4285714286</v>
      </c>
      <c r="R881" s="91"/>
      <c r="S881" s="91"/>
      <c r="T881" s="92" t="s">
        <v>87</v>
      </c>
      <c r="U881" s="92"/>
      <c r="V881" s="92" t="s">
        <v>87</v>
      </c>
      <c r="W881" s="92">
        <v>306705.14285714284</v>
      </c>
      <c r="X881" s="92"/>
      <c r="Y881" s="92" t="s">
        <v>87</v>
      </c>
      <c r="Z881" s="90">
        <f t="shared" si="167"/>
        <v>2</v>
      </c>
      <c r="AA881" s="118" t="e">
        <v>#DIV/0!</v>
      </c>
      <c r="AB881" s="118" t="e">
        <v>#DIV/0!</v>
      </c>
      <c r="AC881" s="118" t="e">
        <v>#DIV/0!</v>
      </c>
      <c r="AD881" s="118">
        <v>1</v>
      </c>
      <c r="AE881" s="118">
        <v>0</v>
      </c>
      <c r="AF881" s="118">
        <v>0</v>
      </c>
      <c r="AG881" s="90">
        <f t="shared" si="165"/>
        <v>1</v>
      </c>
      <c r="AH881" s="91">
        <f t="shared" si="166"/>
        <v>306705.14285714284</v>
      </c>
      <c r="AI881" s="91" t="e">
        <f t="shared" si="168"/>
        <v>#VALUE!</v>
      </c>
      <c r="AJ881" s="91">
        <f t="shared" si="168"/>
        <v>0</v>
      </c>
      <c r="AK881" s="91" t="e">
        <f t="shared" si="168"/>
        <v>#VALUE!</v>
      </c>
      <c r="AL881" s="91">
        <f t="shared" si="168"/>
        <v>1</v>
      </c>
      <c r="AM881" s="91">
        <f t="shared" si="168"/>
        <v>0</v>
      </c>
      <c r="AN881" s="91" t="e">
        <f t="shared" si="168"/>
        <v>#VALUE!</v>
      </c>
      <c r="AO881" s="91">
        <f t="shared" si="169"/>
        <v>306705.14285714284</v>
      </c>
      <c r="AP881" s="91" t="e">
        <f t="shared" si="170"/>
        <v>#VALUE!</v>
      </c>
      <c r="AQ881" s="91">
        <f t="shared" si="171"/>
        <v>0</v>
      </c>
      <c r="AR881" s="91" t="e">
        <f t="shared" si="172"/>
        <v>#VALUE!</v>
      </c>
      <c r="AS881" s="91">
        <f t="shared" si="173"/>
        <v>1</v>
      </c>
      <c r="AT881" s="91">
        <f t="shared" si="174"/>
        <v>0</v>
      </c>
      <c r="AU881" s="91" t="e">
        <f t="shared" si="175"/>
        <v>#VALUE!</v>
      </c>
    </row>
    <row r="882" spans="1:47" x14ac:dyDescent="0.3">
      <c r="A882" s="90">
        <v>565</v>
      </c>
      <c r="B882" s="91" t="s">
        <v>4498</v>
      </c>
      <c r="C882" s="91"/>
      <c r="D882" s="91"/>
      <c r="E882" s="91">
        <v>9.1560000000000006</v>
      </c>
      <c r="F882" s="91"/>
      <c r="G882" s="91"/>
      <c r="H882" s="91"/>
      <c r="I882" s="91"/>
      <c r="J882" s="91"/>
      <c r="K882" s="91"/>
      <c r="L882" s="91"/>
      <c r="M882" s="91"/>
      <c r="N882" s="91"/>
      <c r="O882" s="91"/>
      <c r="P882" s="91" t="s">
        <v>87</v>
      </c>
      <c r="Q882" s="91" t="s">
        <v>87</v>
      </c>
      <c r="R882" s="91"/>
      <c r="S882" s="91"/>
      <c r="T882" s="92">
        <v>507543.14285714284</v>
      </c>
      <c r="U882" s="92"/>
      <c r="V882" s="92"/>
      <c r="W882" s="92">
        <v>976688.57142857148</v>
      </c>
      <c r="X882" s="92">
        <v>498730.57142857148</v>
      </c>
      <c r="Y882" s="92"/>
      <c r="Z882" s="90">
        <f t="shared" si="167"/>
        <v>3</v>
      </c>
      <c r="AA882" s="118">
        <v>1</v>
      </c>
      <c r="AB882" s="118">
        <v>0</v>
      </c>
      <c r="AC882" s="118">
        <v>0</v>
      </c>
      <c r="AD882" s="118">
        <v>0.5</v>
      </c>
      <c r="AE882" s="118">
        <v>0.33333333333333331</v>
      </c>
      <c r="AF882" s="118">
        <v>0</v>
      </c>
      <c r="AG882" s="90">
        <f t="shared" si="165"/>
        <v>3</v>
      </c>
      <c r="AH882" s="91">
        <f t="shared" si="166"/>
        <v>498730.57142857148</v>
      </c>
      <c r="AI882" s="91">
        <f t="shared" si="168"/>
        <v>1.0176700044742164</v>
      </c>
      <c r="AJ882" s="91">
        <f t="shared" si="168"/>
        <v>0</v>
      </c>
      <c r="AK882" s="91">
        <f t="shared" si="168"/>
        <v>0</v>
      </c>
      <c r="AL882" s="91">
        <f t="shared" si="168"/>
        <v>1.9583491114870495</v>
      </c>
      <c r="AM882" s="91">
        <f t="shared" si="168"/>
        <v>1</v>
      </c>
      <c r="AN882" s="91">
        <f t="shared" si="168"/>
        <v>0</v>
      </c>
      <c r="AO882" s="91">
        <f t="shared" si="169"/>
        <v>1982962.2857142859</v>
      </c>
      <c r="AP882" s="91">
        <f t="shared" si="170"/>
        <v>0.25595198986566703</v>
      </c>
      <c r="AQ882" s="91">
        <f t="shared" si="171"/>
        <v>0</v>
      </c>
      <c r="AR882" s="91">
        <f t="shared" si="172"/>
        <v>0</v>
      </c>
      <c r="AS882" s="91">
        <f t="shared" si="173"/>
        <v>0.49254016501718639</v>
      </c>
      <c r="AT882" s="91">
        <f t="shared" si="174"/>
        <v>0.25150784511714652</v>
      </c>
      <c r="AU882" s="91">
        <f t="shared" si="175"/>
        <v>0</v>
      </c>
    </row>
    <row r="883" spans="1:47" x14ac:dyDescent="0.3">
      <c r="A883" s="90">
        <v>566</v>
      </c>
      <c r="B883" s="91" t="s">
        <v>4499</v>
      </c>
      <c r="C883" s="91"/>
      <c r="D883" s="91"/>
      <c r="E883" s="91">
        <v>9.1660000000000004</v>
      </c>
      <c r="F883" s="91"/>
      <c r="G883" s="91"/>
      <c r="H883" s="91"/>
      <c r="I883" s="91"/>
      <c r="J883" s="91"/>
      <c r="K883" s="91"/>
      <c r="L883" s="91"/>
      <c r="M883" s="91"/>
      <c r="N883" s="91"/>
      <c r="O883" s="91"/>
      <c r="P883" s="91" t="s">
        <v>87</v>
      </c>
      <c r="Q883" s="91">
        <v>2329392.8571428573</v>
      </c>
      <c r="R883" s="91" t="s">
        <v>87</v>
      </c>
      <c r="S883" s="91"/>
      <c r="T883" s="92">
        <v>159503.71428571429</v>
      </c>
      <c r="U883" s="92">
        <v>246097.14285714287</v>
      </c>
      <c r="V883" s="92" t="s">
        <v>87</v>
      </c>
      <c r="W883" s="92" t="s">
        <v>87</v>
      </c>
      <c r="X883" s="92">
        <v>35159.142857142855</v>
      </c>
      <c r="Y883" s="92" t="s">
        <v>87</v>
      </c>
      <c r="Z883" s="90">
        <f t="shared" si="167"/>
        <v>4</v>
      </c>
      <c r="AA883" s="118">
        <v>1</v>
      </c>
      <c r="AB883" s="118">
        <v>0.5</v>
      </c>
      <c r="AC883" s="118">
        <v>0</v>
      </c>
      <c r="AD883" s="118">
        <v>0</v>
      </c>
      <c r="AE883" s="118">
        <v>0.33333333333333331</v>
      </c>
      <c r="AF883" s="118">
        <v>0</v>
      </c>
      <c r="AG883" s="90">
        <f t="shared" si="165"/>
        <v>3</v>
      </c>
      <c r="AH883" s="91">
        <f t="shared" si="166"/>
        <v>35159.142857142855</v>
      </c>
      <c r="AI883" s="91">
        <f t="shared" si="168"/>
        <v>4.5366212405633162</v>
      </c>
      <c r="AJ883" s="91">
        <f t="shared" si="168"/>
        <v>6.9995205473886095</v>
      </c>
      <c r="AK883" s="91" t="e">
        <f t="shared" si="168"/>
        <v>#VALUE!</v>
      </c>
      <c r="AL883" s="91" t="e">
        <f t="shared" si="168"/>
        <v>#VALUE!</v>
      </c>
      <c r="AM883" s="91">
        <f t="shared" si="168"/>
        <v>1</v>
      </c>
      <c r="AN883" s="91" t="e">
        <f t="shared" si="168"/>
        <v>#VALUE!</v>
      </c>
      <c r="AO883" s="91">
        <f t="shared" si="169"/>
        <v>440760</v>
      </c>
      <c r="AP883" s="91">
        <f t="shared" si="170"/>
        <v>0.36188337028249906</v>
      </c>
      <c r="AQ883" s="91">
        <f t="shared" si="171"/>
        <v>0.55834727029935305</v>
      </c>
      <c r="AR883" s="91" t="e">
        <f t="shared" si="172"/>
        <v>#VALUE!</v>
      </c>
      <c r="AS883" s="91" t="e">
        <f t="shared" si="173"/>
        <v>#VALUE!</v>
      </c>
      <c r="AT883" s="91">
        <f t="shared" si="174"/>
        <v>7.9769359418147875E-2</v>
      </c>
      <c r="AU883" s="91" t="e">
        <f t="shared" si="175"/>
        <v>#VALUE!</v>
      </c>
    </row>
    <row r="884" spans="1:47" x14ac:dyDescent="0.3">
      <c r="A884" s="90">
        <v>567</v>
      </c>
      <c r="B884" s="91" t="s">
        <v>4500</v>
      </c>
      <c r="C884" s="91"/>
      <c r="D884" s="91"/>
      <c r="E884" s="91">
        <v>9.1829999999999998</v>
      </c>
      <c r="F884" s="91"/>
      <c r="G884" s="91"/>
      <c r="H884" s="91"/>
      <c r="I884" s="91"/>
      <c r="J884" s="91"/>
      <c r="K884" s="91"/>
      <c r="L884" s="91"/>
      <c r="M884" s="91"/>
      <c r="N884" s="91"/>
      <c r="O884" s="91"/>
      <c r="P884" s="91" t="s">
        <v>87</v>
      </c>
      <c r="Q884" s="91">
        <v>67458.571428571435</v>
      </c>
      <c r="R884" s="91">
        <v>5473</v>
      </c>
      <c r="S884" s="91"/>
      <c r="T884" s="92" t="s">
        <v>87</v>
      </c>
      <c r="U884" s="92">
        <v>2511.7142857142858</v>
      </c>
      <c r="V884" s="92" t="s">
        <v>87</v>
      </c>
      <c r="W884" s="92">
        <v>29407.142857142859</v>
      </c>
      <c r="X884" s="92">
        <v>903.42857142857144</v>
      </c>
      <c r="Y884" s="92">
        <v>1620</v>
      </c>
      <c r="Z884" s="90">
        <f t="shared" si="167"/>
        <v>6</v>
      </c>
      <c r="AA884" s="118" t="e">
        <v>#DIV/0!</v>
      </c>
      <c r="AB884" s="118">
        <v>1</v>
      </c>
      <c r="AC884" s="118">
        <v>0</v>
      </c>
      <c r="AD884" s="118">
        <v>0.5</v>
      </c>
      <c r="AE884" s="118">
        <v>0.33333333333333331</v>
      </c>
      <c r="AF884" s="118">
        <v>0.25</v>
      </c>
      <c r="AG884" s="90">
        <f t="shared" si="165"/>
        <v>4</v>
      </c>
      <c r="AH884" s="91">
        <f t="shared" si="166"/>
        <v>903.42857142857144</v>
      </c>
      <c r="AI884" s="91" t="e">
        <f t="shared" si="168"/>
        <v>#VALUE!</v>
      </c>
      <c r="AJ884" s="91">
        <f t="shared" si="168"/>
        <v>2.7802024035420621</v>
      </c>
      <c r="AK884" s="91" t="e">
        <f t="shared" si="168"/>
        <v>#VALUE!</v>
      </c>
      <c r="AL884" s="91">
        <f t="shared" si="168"/>
        <v>32.5506008855155</v>
      </c>
      <c r="AM884" s="91">
        <f t="shared" si="168"/>
        <v>1</v>
      </c>
      <c r="AN884" s="91">
        <f t="shared" si="168"/>
        <v>1.793168880455408</v>
      </c>
      <c r="AO884" s="91">
        <f t="shared" si="169"/>
        <v>34442.285714285717</v>
      </c>
      <c r="AP884" s="91" t="e">
        <f t="shared" si="170"/>
        <v>#VALUE!</v>
      </c>
      <c r="AQ884" s="91">
        <f t="shared" si="171"/>
        <v>7.2925307761223745E-2</v>
      </c>
      <c r="AR884" s="91" t="e">
        <f t="shared" si="172"/>
        <v>#VALUE!</v>
      </c>
      <c r="AS884" s="91">
        <f t="shared" si="173"/>
        <v>0.85380927099578585</v>
      </c>
      <c r="AT884" s="91">
        <f t="shared" si="174"/>
        <v>2.6230215349902112E-2</v>
      </c>
      <c r="AU884" s="91">
        <f t="shared" si="175"/>
        <v>4.7035205893088225E-2</v>
      </c>
    </row>
    <row r="885" spans="1:47" x14ac:dyDescent="0.3">
      <c r="A885" s="90">
        <v>568</v>
      </c>
      <c r="B885" s="91" t="s">
        <v>4501</v>
      </c>
      <c r="C885" s="91"/>
      <c r="D885" s="91"/>
      <c r="E885" s="91">
        <v>9.1869999999999994</v>
      </c>
      <c r="F885" s="91"/>
      <c r="G885" s="91"/>
      <c r="H885" s="91"/>
      <c r="I885" s="91"/>
      <c r="J885" s="91"/>
      <c r="K885" s="91"/>
      <c r="L885" s="91"/>
      <c r="M885" s="91"/>
      <c r="N885" s="91"/>
      <c r="O885" s="91"/>
      <c r="P885" s="91" t="s">
        <v>87</v>
      </c>
      <c r="Q885" s="91">
        <v>5545385.7142857146</v>
      </c>
      <c r="R885" s="91" t="s">
        <v>87</v>
      </c>
      <c r="S885" s="91"/>
      <c r="T885" s="92" t="s">
        <v>87</v>
      </c>
      <c r="U885" s="92">
        <v>9500.5714285714294</v>
      </c>
      <c r="V885" s="92" t="s">
        <v>87</v>
      </c>
      <c r="W885" s="92">
        <v>1268886.5714285714</v>
      </c>
      <c r="X885" s="92" t="s">
        <v>87</v>
      </c>
      <c r="Y885" s="92">
        <v>8143.4285714285716</v>
      </c>
      <c r="Z885" s="90">
        <f t="shared" si="167"/>
        <v>4</v>
      </c>
      <c r="AA885" s="118" t="e">
        <v>#DIV/0!</v>
      </c>
      <c r="AB885" s="118">
        <v>1</v>
      </c>
      <c r="AC885" s="118">
        <v>0</v>
      </c>
      <c r="AD885" s="118">
        <v>0.5</v>
      </c>
      <c r="AE885" s="118">
        <v>0</v>
      </c>
      <c r="AF885" s="118">
        <v>0.33333333333333331</v>
      </c>
      <c r="AG885" s="90">
        <f t="shared" si="165"/>
        <v>3</v>
      </c>
      <c r="AH885" s="91">
        <f t="shared" si="166"/>
        <v>8143.4285714285716</v>
      </c>
      <c r="AI885" s="91" t="e">
        <f t="shared" si="168"/>
        <v>#VALUE!</v>
      </c>
      <c r="AJ885" s="91">
        <f t="shared" si="168"/>
        <v>1.1666549715809418</v>
      </c>
      <c r="AK885" s="91" t="e">
        <f t="shared" si="168"/>
        <v>#VALUE!</v>
      </c>
      <c r="AL885" s="91">
        <f t="shared" si="168"/>
        <v>155.81724089537576</v>
      </c>
      <c r="AM885" s="91" t="e">
        <f t="shared" si="168"/>
        <v>#VALUE!</v>
      </c>
      <c r="AN885" s="91">
        <f t="shared" si="168"/>
        <v>1</v>
      </c>
      <c r="AO885" s="91">
        <f t="shared" si="169"/>
        <v>1286530.5714285714</v>
      </c>
      <c r="AP885" s="91" t="e">
        <f t="shared" si="170"/>
        <v>#VALUE!</v>
      </c>
      <c r="AQ885" s="91">
        <f t="shared" si="171"/>
        <v>7.3846449043351824E-3</v>
      </c>
      <c r="AR885" s="91" t="e">
        <f t="shared" si="172"/>
        <v>#VALUE!</v>
      </c>
      <c r="AS885" s="91">
        <f t="shared" si="173"/>
        <v>0.98628559601159882</v>
      </c>
      <c r="AT885" s="91" t="e">
        <f t="shared" si="174"/>
        <v>#VALUE!</v>
      </c>
      <c r="AU885" s="91">
        <f t="shared" si="175"/>
        <v>6.3297590840659616E-3</v>
      </c>
    </row>
    <row r="886" spans="1:47" x14ac:dyDescent="0.3">
      <c r="A886" s="90">
        <v>569</v>
      </c>
      <c r="B886" s="91" t="s">
        <v>4502</v>
      </c>
      <c r="C886" s="91"/>
      <c r="D886" s="91"/>
      <c r="E886" s="91">
        <v>9.1880000000000006</v>
      </c>
      <c r="F886" s="91"/>
      <c r="G886" s="91"/>
      <c r="H886" s="91"/>
      <c r="I886" s="91"/>
      <c r="J886" s="91"/>
      <c r="K886" s="91"/>
      <c r="L886" s="91"/>
      <c r="M886" s="91"/>
      <c r="N886" s="91"/>
      <c r="O886" s="91"/>
      <c r="P886" s="91" t="s">
        <v>87</v>
      </c>
      <c r="Q886" s="91" t="s">
        <v>87</v>
      </c>
      <c r="R886" s="91">
        <v>3881.5</v>
      </c>
      <c r="S886" s="91"/>
      <c r="T886" s="92">
        <v>71068</v>
      </c>
      <c r="U886" s="92">
        <v>4750.5714285714284</v>
      </c>
      <c r="V886" s="92" t="s">
        <v>87</v>
      </c>
      <c r="W886" s="92" t="s">
        <v>87</v>
      </c>
      <c r="X886" s="92">
        <v>1522.2857142857142</v>
      </c>
      <c r="Y886" s="92">
        <v>1114.8571428571429</v>
      </c>
      <c r="Z886" s="90">
        <f t="shared" si="167"/>
        <v>5</v>
      </c>
      <c r="AA886" s="118">
        <v>1</v>
      </c>
      <c r="AB886" s="118">
        <v>0.5</v>
      </c>
      <c r="AC886" s="118">
        <v>0</v>
      </c>
      <c r="AD886" s="118">
        <v>0</v>
      </c>
      <c r="AE886" s="118">
        <v>0.33333333333333331</v>
      </c>
      <c r="AF886" s="118">
        <v>0.25</v>
      </c>
      <c r="AG886" s="90">
        <f t="shared" si="165"/>
        <v>4</v>
      </c>
      <c r="AH886" s="91">
        <f t="shared" si="166"/>
        <v>1114.8571428571429</v>
      </c>
      <c r="AI886" s="91">
        <f t="shared" si="168"/>
        <v>63.746283956945156</v>
      </c>
      <c r="AJ886" s="91">
        <f t="shared" si="168"/>
        <v>4.261148129164531</v>
      </c>
      <c r="AK886" s="91" t="e">
        <f t="shared" si="168"/>
        <v>#VALUE!</v>
      </c>
      <c r="AL886" s="91" t="e">
        <f t="shared" si="168"/>
        <v>#VALUE!</v>
      </c>
      <c r="AM886" s="91">
        <f t="shared" si="168"/>
        <v>1.3654536135315223</v>
      </c>
      <c r="AN886" s="91">
        <f t="shared" si="168"/>
        <v>1</v>
      </c>
      <c r="AO886" s="91">
        <f t="shared" si="169"/>
        <v>78455.71428571429</v>
      </c>
      <c r="AP886" s="91">
        <f t="shared" si="170"/>
        <v>0.90583586736830601</v>
      </c>
      <c r="AQ886" s="91">
        <f t="shared" si="171"/>
        <v>6.0550993281013848E-2</v>
      </c>
      <c r="AR886" s="91" t="e">
        <f t="shared" si="172"/>
        <v>#VALUE!</v>
      </c>
      <c r="AS886" s="91" t="e">
        <f t="shared" si="173"/>
        <v>#VALUE!</v>
      </c>
      <c r="AT886" s="91">
        <f t="shared" si="174"/>
        <v>1.9403120959959212E-2</v>
      </c>
      <c r="AU886" s="91">
        <f t="shared" si="175"/>
        <v>1.4210018390720879E-2</v>
      </c>
    </row>
    <row r="887" spans="1:47" x14ac:dyDescent="0.3">
      <c r="A887" s="90">
        <v>570</v>
      </c>
      <c r="B887" s="91" t="s">
        <v>4503</v>
      </c>
      <c r="C887" s="91"/>
      <c r="D887" s="91"/>
      <c r="E887" s="91">
        <v>9.1989999999999998</v>
      </c>
      <c r="F887" s="91"/>
      <c r="G887" s="91"/>
      <c r="H887" s="91"/>
      <c r="I887" s="91"/>
      <c r="J887" s="91"/>
      <c r="K887" s="91"/>
      <c r="L887" s="91"/>
      <c r="M887" s="91"/>
      <c r="N887" s="91"/>
      <c r="O887" s="91"/>
      <c r="P887" s="91" t="s">
        <v>87</v>
      </c>
      <c r="Q887" s="91" t="s">
        <v>87</v>
      </c>
      <c r="R887" s="91" t="s">
        <v>87</v>
      </c>
      <c r="S887" s="91"/>
      <c r="T887" s="92" t="s">
        <v>87</v>
      </c>
      <c r="U887" s="92"/>
      <c r="V887" s="92" t="s">
        <v>87</v>
      </c>
      <c r="W887" s="92">
        <v>537758.14285714284</v>
      </c>
      <c r="X887" s="92">
        <v>12778.428571428572</v>
      </c>
      <c r="Y887" s="92" t="s">
        <v>87</v>
      </c>
      <c r="Z887" s="90">
        <f t="shared" si="167"/>
        <v>2</v>
      </c>
      <c r="AA887" s="118" t="e">
        <v>#DIV/0!</v>
      </c>
      <c r="AB887" s="118" t="e">
        <v>#DIV/0!</v>
      </c>
      <c r="AC887" s="118" t="e">
        <v>#DIV/0!</v>
      </c>
      <c r="AD887" s="118">
        <v>1</v>
      </c>
      <c r="AE887" s="118">
        <v>0.5</v>
      </c>
      <c r="AF887" s="118">
        <v>0</v>
      </c>
      <c r="AG887" s="90">
        <f t="shared" si="165"/>
        <v>2</v>
      </c>
      <c r="AH887" s="91">
        <f t="shared" si="166"/>
        <v>12778.428571428572</v>
      </c>
      <c r="AI887" s="91" t="e">
        <f t="shared" si="168"/>
        <v>#VALUE!</v>
      </c>
      <c r="AJ887" s="91">
        <f t="shared" si="168"/>
        <v>0</v>
      </c>
      <c r="AK887" s="91" t="e">
        <f t="shared" si="168"/>
        <v>#VALUE!</v>
      </c>
      <c r="AL887" s="91">
        <f t="shared" si="168"/>
        <v>42.083276503929611</v>
      </c>
      <c r="AM887" s="91">
        <f t="shared" si="168"/>
        <v>1</v>
      </c>
      <c r="AN887" s="91" t="e">
        <f t="shared" si="168"/>
        <v>#VALUE!</v>
      </c>
      <c r="AO887" s="91">
        <f t="shared" si="169"/>
        <v>550536.57142857136</v>
      </c>
      <c r="AP887" s="91" t="e">
        <f t="shared" si="170"/>
        <v>#VALUE!</v>
      </c>
      <c r="AQ887" s="91">
        <f t="shared" si="171"/>
        <v>0</v>
      </c>
      <c r="AR887" s="91" t="e">
        <f t="shared" si="172"/>
        <v>#VALUE!</v>
      </c>
      <c r="AS887" s="91">
        <f t="shared" si="173"/>
        <v>0.97678913766206277</v>
      </c>
      <c r="AT887" s="91">
        <f t="shared" si="174"/>
        <v>2.321086233793733E-2</v>
      </c>
      <c r="AU887" s="91" t="e">
        <f t="shared" si="175"/>
        <v>#VALUE!</v>
      </c>
    </row>
    <row r="888" spans="1:47" x14ac:dyDescent="0.3">
      <c r="A888" s="90">
        <v>571</v>
      </c>
      <c r="B888" s="91" t="s">
        <v>4504</v>
      </c>
      <c r="C888" s="91"/>
      <c r="D888" s="91"/>
      <c r="E888" s="91">
        <v>9.1999999999999993</v>
      </c>
      <c r="F888" s="91"/>
      <c r="G888" s="91"/>
      <c r="H888" s="91"/>
      <c r="I888" s="91"/>
      <c r="J888" s="91"/>
      <c r="K888" s="91"/>
      <c r="L888" s="91"/>
      <c r="M888" s="91"/>
      <c r="N888" s="91"/>
      <c r="O888" s="91"/>
      <c r="P888" s="91" t="s">
        <v>87</v>
      </c>
      <c r="Q888" s="91">
        <v>39177</v>
      </c>
      <c r="R888" s="91">
        <v>13941.5</v>
      </c>
      <c r="S888" s="91"/>
      <c r="T888" s="92"/>
      <c r="U888" s="92"/>
      <c r="V888" s="92" t="s">
        <v>87</v>
      </c>
      <c r="W888" s="92">
        <v>37219</v>
      </c>
      <c r="X888" s="92">
        <v>166973</v>
      </c>
      <c r="Y888" s="92"/>
      <c r="Z888" s="90">
        <f t="shared" si="167"/>
        <v>4</v>
      </c>
      <c r="AA888" s="118" t="e">
        <v>#DIV/0!</v>
      </c>
      <c r="AB888" s="118" t="e">
        <v>#DIV/0!</v>
      </c>
      <c r="AC888" s="118" t="e">
        <v>#DIV/0!</v>
      </c>
      <c r="AD888" s="118">
        <v>1</v>
      </c>
      <c r="AE888" s="118">
        <v>0.5</v>
      </c>
      <c r="AF888" s="118">
        <v>0</v>
      </c>
      <c r="AG888" s="90">
        <f t="shared" si="165"/>
        <v>2</v>
      </c>
      <c r="AH888" s="91">
        <f t="shared" si="166"/>
        <v>37219</v>
      </c>
      <c r="AI888" s="91">
        <f t="shared" si="168"/>
        <v>0</v>
      </c>
      <c r="AJ888" s="91">
        <f t="shared" si="168"/>
        <v>0</v>
      </c>
      <c r="AK888" s="91" t="e">
        <f t="shared" si="168"/>
        <v>#VALUE!</v>
      </c>
      <c r="AL888" s="91">
        <f t="shared" si="168"/>
        <v>1</v>
      </c>
      <c r="AM888" s="91">
        <f t="shared" si="168"/>
        <v>4.4862301512668257</v>
      </c>
      <c r="AN888" s="91">
        <f t="shared" si="168"/>
        <v>0</v>
      </c>
      <c r="AO888" s="91">
        <f t="shared" si="169"/>
        <v>204192</v>
      </c>
      <c r="AP888" s="91">
        <f t="shared" si="170"/>
        <v>0</v>
      </c>
      <c r="AQ888" s="91">
        <f t="shared" si="171"/>
        <v>0</v>
      </c>
      <c r="AR888" s="91" t="e">
        <f t="shared" si="172"/>
        <v>#VALUE!</v>
      </c>
      <c r="AS888" s="91">
        <f t="shared" si="173"/>
        <v>0.18227452593637361</v>
      </c>
      <c r="AT888" s="91">
        <f t="shared" si="174"/>
        <v>0.81772547406362639</v>
      </c>
      <c r="AU888" s="91">
        <f t="shared" si="175"/>
        <v>0</v>
      </c>
    </row>
    <row r="889" spans="1:47" x14ac:dyDescent="0.3">
      <c r="A889" s="90">
        <v>572</v>
      </c>
      <c r="B889" s="91" t="s">
        <v>4505</v>
      </c>
      <c r="C889" s="91"/>
      <c r="D889" s="91"/>
      <c r="E889" s="91">
        <v>9.2029999999999994</v>
      </c>
      <c r="F889" s="91"/>
      <c r="G889" s="91"/>
      <c r="H889" s="91"/>
      <c r="I889" s="91"/>
      <c r="J889" s="91"/>
      <c r="K889" s="91"/>
      <c r="L889" s="91"/>
      <c r="M889" s="91"/>
      <c r="N889" s="91"/>
      <c r="O889" s="91"/>
      <c r="P889" s="91" t="s">
        <v>87</v>
      </c>
      <c r="Q889" s="91">
        <v>541244</v>
      </c>
      <c r="R889" s="91" t="s">
        <v>87</v>
      </c>
      <c r="S889" s="91"/>
      <c r="T889" s="92"/>
      <c r="U889" s="92"/>
      <c r="V889" s="92" t="s">
        <v>87</v>
      </c>
      <c r="W889" s="92">
        <v>126952</v>
      </c>
      <c r="X889" s="92"/>
      <c r="Y889" s="92" t="s">
        <v>87</v>
      </c>
      <c r="Z889" s="90">
        <f t="shared" si="167"/>
        <v>2</v>
      </c>
      <c r="AA889" s="118" t="e">
        <v>#DIV/0!</v>
      </c>
      <c r="AB889" s="118" t="e">
        <v>#DIV/0!</v>
      </c>
      <c r="AC889" s="118" t="e">
        <v>#DIV/0!</v>
      </c>
      <c r="AD889" s="118">
        <v>1</v>
      </c>
      <c r="AE889" s="118">
        <v>0</v>
      </c>
      <c r="AF889" s="118">
        <v>0</v>
      </c>
      <c r="AG889" s="90">
        <f t="shared" si="165"/>
        <v>1</v>
      </c>
      <c r="AH889" s="91">
        <f t="shared" si="166"/>
        <v>126952</v>
      </c>
      <c r="AI889" s="91">
        <f t="shared" si="168"/>
        <v>0</v>
      </c>
      <c r="AJ889" s="91">
        <f t="shared" si="168"/>
        <v>0</v>
      </c>
      <c r="AK889" s="91" t="e">
        <f t="shared" si="168"/>
        <v>#VALUE!</v>
      </c>
      <c r="AL889" s="91">
        <f t="shared" si="168"/>
        <v>1</v>
      </c>
      <c r="AM889" s="91">
        <f t="shared" si="168"/>
        <v>0</v>
      </c>
      <c r="AN889" s="91" t="e">
        <f t="shared" si="168"/>
        <v>#VALUE!</v>
      </c>
      <c r="AO889" s="91">
        <f t="shared" si="169"/>
        <v>126952</v>
      </c>
      <c r="AP889" s="91">
        <f t="shared" si="170"/>
        <v>0</v>
      </c>
      <c r="AQ889" s="91">
        <f t="shared" si="171"/>
        <v>0</v>
      </c>
      <c r="AR889" s="91" t="e">
        <f t="shared" si="172"/>
        <v>#VALUE!</v>
      </c>
      <c r="AS889" s="91">
        <f t="shared" si="173"/>
        <v>1</v>
      </c>
      <c r="AT889" s="91">
        <f t="shared" si="174"/>
        <v>0</v>
      </c>
      <c r="AU889" s="91" t="e">
        <f t="shared" si="175"/>
        <v>#VALUE!</v>
      </c>
    </row>
    <row r="890" spans="1:47" x14ac:dyDescent="0.3">
      <c r="A890" s="90">
        <v>573</v>
      </c>
      <c r="B890" s="91" t="s">
        <v>4506</v>
      </c>
      <c r="C890" s="91"/>
      <c r="D890" s="91"/>
      <c r="E890" s="91">
        <v>9.2059999999999995</v>
      </c>
      <c r="F890" s="91"/>
      <c r="G890" s="91"/>
      <c r="H890" s="91"/>
      <c r="I890" s="91"/>
      <c r="J890" s="91"/>
      <c r="K890" s="91"/>
      <c r="L890" s="91"/>
      <c r="M890" s="91"/>
      <c r="N890" s="91"/>
      <c r="O890" s="91"/>
      <c r="P890" s="91" t="s">
        <v>87</v>
      </c>
      <c r="Q890" s="91">
        <v>31302.857142857145</v>
      </c>
      <c r="R890" s="91">
        <v>4744.5</v>
      </c>
      <c r="S890" s="91"/>
      <c r="T890" s="92">
        <v>1677.7142857142858</v>
      </c>
      <c r="U890" s="92">
        <v>1505.7142857142858</v>
      </c>
      <c r="V890" s="92" t="s">
        <v>87</v>
      </c>
      <c r="W890" s="92">
        <v>468860.57142857142</v>
      </c>
      <c r="X890" s="92" t="s">
        <v>87</v>
      </c>
      <c r="Y890" s="92" t="s">
        <v>87</v>
      </c>
      <c r="Z890" s="90">
        <f t="shared" si="167"/>
        <v>5</v>
      </c>
      <c r="AA890" s="118">
        <v>1</v>
      </c>
      <c r="AB890" s="118">
        <v>0.5</v>
      </c>
      <c r="AC890" s="118">
        <v>0</v>
      </c>
      <c r="AD890" s="118">
        <v>0.33333333333333331</v>
      </c>
      <c r="AE890" s="118">
        <v>0</v>
      </c>
      <c r="AF890" s="118">
        <v>0</v>
      </c>
      <c r="AG890" s="90">
        <f t="shared" si="165"/>
        <v>3</v>
      </c>
      <c r="AH890" s="91">
        <f t="shared" si="166"/>
        <v>1505.7142857142858</v>
      </c>
      <c r="AI890" s="91">
        <f t="shared" si="168"/>
        <v>1.1142314990512334</v>
      </c>
      <c r="AJ890" s="91">
        <f t="shared" si="168"/>
        <v>1</v>
      </c>
      <c r="AK890" s="91" t="e">
        <f t="shared" si="168"/>
        <v>#VALUE!</v>
      </c>
      <c r="AL890" s="91">
        <f t="shared" si="168"/>
        <v>311.3874762808349</v>
      </c>
      <c r="AM890" s="91" t="e">
        <f t="shared" si="168"/>
        <v>#VALUE!</v>
      </c>
      <c r="AN890" s="91" t="e">
        <f t="shared" si="168"/>
        <v>#VALUE!</v>
      </c>
      <c r="AO890" s="91">
        <f t="shared" si="169"/>
        <v>472044</v>
      </c>
      <c r="AP890" s="91">
        <f t="shared" si="170"/>
        <v>3.554148099995521E-3</v>
      </c>
      <c r="AQ890" s="91">
        <f t="shared" si="171"/>
        <v>3.1897752872916208E-3</v>
      </c>
      <c r="AR890" s="91" t="e">
        <f t="shared" si="172"/>
        <v>#VALUE!</v>
      </c>
      <c r="AS890" s="91">
        <f t="shared" si="173"/>
        <v>0.99325607661271287</v>
      </c>
      <c r="AT890" s="91" t="e">
        <f t="shared" si="174"/>
        <v>#VALUE!</v>
      </c>
      <c r="AU890" s="91" t="e">
        <f t="shared" si="175"/>
        <v>#VALUE!</v>
      </c>
    </row>
    <row r="891" spans="1:47" x14ac:dyDescent="0.3">
      <c r="A891" s="90">
        <v>574</v>
      </c>
      <c r="B891" s="91" t="s">
        <v>4507</v>
      </c>
      <c r="C891" s="91"/>
      <c r="D891" s="91"/>
      <c r="E891" s="91">
        <v>9.2119999999999997</v>
      </c>
      <c r="F891" s="91"/>
      <c r="G891" s="91"/>
      <c r="H891" s="91"/>
      <c r="I891" s="91"/>
      <c r="J891" s="91"/>
      <c r="K891" s="91"/>
      <c r="L891" s="91"/>
      <c r="M891" s="91"/>
      <c r="N891" s="91"/>
      <c r="O891" s="91"/>
      <c r="P891" s="91" t="s">
        <v>87</v>
      </c>
      <c r="Q891" s="91">
        <v>154026</v>
      </c>
      <c r="R891" s="91">
        <v>2280</v>
      </c>
      <c r="S891" s="91"/>
      <c r="T891" s="92">
        <v>3627.7142857142853</v>
      </c>
      <c r="U891" s="92">
        <v>1180</v>
      </c>
      <c r="V891" s="92"/>
      <c r="W891" s="92">
        <v>1106940.857142857</v>
      </c>
      <c r="X891" s="92">
        <v>1135833.4285714286</v>
      </c>
      <c r="Y891" s="92" t="s">
        <v>87</v>
      </c>
      <c r="Z891" s="90">
        <f t="shared" si="167"/>
        <v>6</v>
      </c>
      <c r="AA891" s="118">
        <v>1</v>
      </c>
      <c r="AB891" s="118">
        <v>0.5</v>
      </c>
      <c r="AC891" s="118">
        <v>0</v>
      </c>
      <c r="AD891" s="118">
        <v>0.33333333333333331</v>
      </c>
      <c r="AE891" s="118">
        <v>0.25</v>
      </c>
      <c r="AF891" s="118">
        <v>0</v>
      </c>
      <c r="AG891" s="90">
        <f t="shared" si="165"/>
        <v>4</v>
      </c>
      <c r="AH891" s="91">
        <f t="shared" si="166"/>
        <v>1180</v>
      </c>
      <c r="AI891" s="91">
        <f t="shared" si="168"/>
        <v>3.0743341404358349</v>
      </c>
      <c r="AJ891" s="91">
        <f t="shared" si="168"/>
        <v>1</v>
      </c>
      <c r="AK891" s="91">
        <f t="shared" si="168"/>
        <v>0</v>
      </c>
      <c r="AL891" s="91">
        <f t="shared" si="168"/>
        <v>938.08547215496355</v>
      </c>
      <c r="AM891" s="91">
        <f t="shared" si="168"/>
        <v>962.57070217917681</v>
      </c>
      <c r="AN891" s="91" t="e">
        <f t="shared" si="168"/>
        <v>#VALUE!</v>
      </c>
      <c r="AO891" s="91">
        <f t="shared" si="169"/>
        <v>2247582</v>
      </c>
      <c r="AP891" s="91">
        <f t="shared" si="170"/>
        <v>1.6140520282304652E-3</v>
      </c>
      <c r="AQ891" s="91">
        <f t="shared" si="171"/>
        <v>5.2500865374433502E-4</v>
      </c>
      <c r="AR891" s="91">
        <f t="shared" si="172"/>
        <v>0</v>
      </c>
      <c r="AS891" s="91">
        <f t="shared" si="173"/>
        <v>0.49250299083319632</v>
      </c>
      <c r="AT891" s="91">
        <f t="shared" si="174"/>
        <v>0.50535794848482885</v>
      </c>
      <c r="AU891" s="91" t="e">
        <f t="shared" si="175"/>
        <v>#VALUE!</v>
      </c>
    </row>
    <row r="892" spans="1:47" x14ac:dyDescent="0.3">
      <c r="A892" s="90">
        <v>575</v>
      </c>
      <c r="B892" s="91" t="s">
        <v>4508</v>
      </c>
      <c r="C892" s="91"/>
      <c r="D892" s="91"/>
      <c r="E892" s="91">
        <v>9.2129999999999992</v>
      </c>
      <c r="F892" s="91"/>
      <c r="G892" s="91"/>
      <c r="H892" s="91"/>
      <c r="I892" s="91"/>
      <c r="J892" s="91"/>
      <c r="K892" s="91"/>
      <c r="L892" s="91"/>
      <c r="M892" s="91"/>
      <c r="N892" s="91"/>
      <c r="O892" s="91"/>
      <c r="P892" s="91" t="s">
        <v>87</v>
      </c>
      <c r="Q892" s="91">
        <v>2359804.2857142859</v>
      </c>
      <c r="R892" s="91">
        <v>4234</v>
      </c>
      <c r="S892" s="91"/>
      <c r="T892" s="92">
        <v>6584</v>
      </c>
      <c r="U892" s="92" t="s">
        <v>87</v>
      </c>
      <c r="V892" s="92" t="s">
        <v>87</v>
      </c>
      <c r="W892" s="92">
        <v>122092.57142857143</v>
      </c>
      <c r="X892" s="92">
        <v>590399.71428571432</v>
      </c>
      <c r="Y892" s="92" t="s">
        <v>87</v>
      </c>
      <c r="Z892" s="90">
        <f t="shared" si="167"/>
        <v>5</v>
      </c>
      <c r="AA892" s="118">
        <v>1</v>
      </c>
      <c r="AB892" s="118">
        <v>0</v>
      </c>
      <c r="AC892" s="118">
        <v>0</v>
      </c>
      <c r="AD892" s="118">
        <v>0.5</v>
      </c>
      <c r="AE892" s="118">
        <v>0.33333333333333331</v>
      </c>
      <c r="AF892" s="118">
        <v>0</v>
      </c>
      <c r="AG892" s="90">
        <f t="shared" si="165"/>
        <v>3</v>
      </c>
      <c r="AH892" s="91">
        <f t="shared" si="166"/>
        <v>6584</v>
      </c>
      <c r="AI892" s="91">
        <f t="shared" si="168"/>
        <v>1</v>
      </c>
      <c r="AJ892" s="91" t="e">
        <f t="shared" si="168"/>
        <v>#VALUE!</v>
      </c>
      <c r="AK892" s="91" t="e">
        <f t="shared" si="168"/>
        <v>#VALUE!</v>
      </c>
      <c r="AL892" s="91">
        <f t="shared" si="168"/>
        <v>18.543829196320083</v>
      </c>
      <c r="AM892" s="91">
        <f t="shared" si="168"/>
        <v>89.671888561013716</v>
      </c>
      <c r="AN892" s="91" t="e">
        <f t="shared" si="168"/>
        <v>#VALUE!</v>
      </c>
      <c r="AO892" s="91">
        <f t="shared" si="169"/>
        <v>719076.2857142858</v>
      </c>
      <c r="AP892" s="91">
        <f t="shared" si="170"/>
        <v>9.1561912564810319E-3</v>
      </c>
      <c r="AQ892" s="91" t="e">
        <f t="shared" si="171"/>
        <v>#VALUE!</v>
      </c>
      <c r="AR892" s="91" t="e">
        <f t="shared" si="172"/>
        <v>#VALUE!</v>
      </c>
      <c r="AS892" s="91">
        <f t="shared" si="173"/>
        <v>0.16979084674902364</v>
      </c>
      <c r="AT892" s="91">
        <f t="shared" si="174"/>
        <v>0.82105296199449529</v>
      </c>
      <c r="AU892" s="91" t="e">
        <f t="shared" si="175"/>
        <v>#VALUE!</v>
      </c>
    </row>
    <row r="893" spans="1:47" x14ac:dyDescent="0.3">
      <c r="A893" s="90">
        <v>576</v>
      </c>
      <c r="B893" s="91" t="s">
        <v>4509</v>
      </c>
      <c r="C893" s="91"/>
      <c r="D893" s="91"/>
      <c r="E893" s="91">
        <v>9.2200000000000006</v>
      </c>
      <c r="F893" s="91"/>
      <c r="G893" s="91"/>
      <c r="H893" s="91"/>
      <c r="I893" s="91"/>
      <c r="J893" s="91"/>
      <c r="K893" s="91"/>
      <c r="L893" s="91"/>
      <c r="M893" s="91"/>
      <c r="N893" s="91"/>
      <c r="O893" s="91"/>
      <c r="P893" s="91" t="s">
        <v>87</v>
      </c>
      <c r="Q893" s="91">
        <v>12533176.5</v>
      </c>
      <c r="R893" s="91">
        <v>3732</v>
      </c>
      <c r="S893" s="91"/>
      <c r="T893" s="92">
        <v>89018.78571428571</v>
      </c>
      <c r="U893" s="92"/>
      <c r="V893" s="92"/>
      <c r="W893" s="92">
        <v>1021146.7857142857</v>
      </c>
      <c r="X893" s="92">
        <v>30675.642857142855</v>
      </c>
      <c r="Y893" s="92"/>
      <c r="Z893" s="90">
        <f t="shared" si="167"/>
        <v>5</v>
      </c>
      <c r="AA893" s="118">
        <v>1</v>
      </c>
      <c r="AB893" s="118">
        <v>0</v>
      </c>
      <c r="AC893" s="118">
        <v>0</v>
      </c>
      <c r="AD893" s="118">
        <v>0.5</v>
      </c>
      <c r="AE893" s="118">
        <v>0.33333333333333331</v>
      </c>
      <c r="AF893" s="118">
        <v>0</v>
      </c>
      <c r="AG893" s="90">
        <f t="shared" ref="AG893:AG955" si="176">COUNTIF(AA893:AF893,"&gt;0")</f>
        <v>3</v>
      </c>
      <c r="AH893" s="91">
        <f t="shared" ref="AH893:AH955" si="177">MIN(T893:Y893)</f>
        <v>30675.642857142855</v>
      </c>
      <c r="AI893" s="91">
        <f t="shared" si="168"/>
        <v>2.901937088290151</v>
      </c>
      <c r="AJ893" s="91">
        <f t="shared" si="168"/>
        <v>0</v>
      </c>
      <c r="AK893" s="91">
        <f t="shared" si="168"/>
        <v>0</v>
      </c>
      <c r="AL893" s="91">
        <f t="shared" si="168"/>
        <v>33.288521139387001</v>
      </c>
      <c r="AM893" s="91">
        <f t="shared" si="168"/>
        <v>1</v>
      </c>
      <c r="AN893" s="91">
        <f t="shared" si="168"/>
        <v>0</v>
      </c>
      <c r="AO893" s="91">
        <f t="shared" si="169"/>
        <v>1140841.2142857143</v>
      </c>
      <c r="AP893" s="91">
        <f t="shared" si="170"/>
        <v>7.8029075913093451E-2</v>
      </c>
      <c r="AQ893" s="91">
        <f t="shared" si="171"/>
        <v>0</v>
      </c>
      <c r="AR893" s="91">
        <f t="shared" si="172"/>
        <v>0</v>
      </c>
      <c r="AS893" s="91">
        <f t="shared" si="173"/>
        <v>0.8950823067464565</v>
      </c>
      <c r="AT893" s="91">
        <f t="shared" si="174"/>
        <v>2.6888617340449967E-2</v>
      </c>
      <c r="AU893" s="91">
        <f t="shared" si="175"/>
        <v>0</v>
      </c>
    </row>
    <row r="894" spans="1:47" x14ac:dyDescent="0.3">
      <c r="A894" s="90">
        <v>577</v>
      </c>
      <c r="B894" s="91" t="s">
        <v>4510</v>
      </c>
      <c r="C894" s="91"/>
      <c r="D894" s="91"/>
      <c r="E894" s="91">
        <v>9.2379999999999995</v>
      </c>
      <c r="F894" s="91"/>
      <c r="G894" s="91"/>
      <c r="H894" s="91"/>
      <c r="I894" s="91"/>
      <c r="J894" s="91"/>
      <c r="K894" s="91"/>
      <c r="L894" s="91"/>
      <c r="M894" s="91"/>
      <c r="N894" s="91"/>
      <c r="O894" s="91"/>
      <c r="P894" s="91" t="s">
        <v>87</v>
      </c>
      <c r="Q894" s="91">
        <v>1227868.5714285716</v>
      </c>
      <c r="R894" s="91" t="s">
        <v>87</v>
      </c>
      <c r="S894" s="91"/>
      <c r="T894" s="92" t="s">
        <v>87</v>
      </c>
      <c r="U894" s="92" t="s">
        <v>87</v>
      </c>
      <c r="V894" s="92" t="s">
        <v>87</v>
      </c>
      <c r="W894" s="92">
        <v>144461.71428571429</v>
      </c>
      <c r="X894" s="92">
        <v>806084.28571428568</v>
      </c>
      <c r="Y894" s="92">
        <v>16524</v>
      </c>
      <c r="Z894" s="90">
        <f t="shared" ref="Z894:Z956" si="178">COUNTIF(Q894:Y894,"&gt;0")</f>
        <v>4</v>
      </c>
      <c r="AA894" s="118" t="e">
        <v>#DIV/0!</v>
      </c>
      <c r="AB894" s="118" t="e">
        <v>#DIV/0!</v>
      </c>
      <c r="AC894" s="118" t="e">
        <v>#DIV/0!</v>
      </c>
      <c r="AD894" s="118">
        <v>1</v>
      </c>
      <c r="AE894" s="118">
        <v>0.5</v>
      </c>
      <c r="AF894" s="118">
        <v>0.33333333333333331</v>
      </c>
      <c r="AG894" s="90">
        <f t="shared" si="176"/>
        <v>3</v>
      </c>
      <c r="AH894" s="91">
        <f t="shared" si="177"/>
        <v>16524</v>
      </c>
      <c r="AI894" s="91" t="e">
        <f t="shared" si="168"/>
        <v>#VALUE!</v>
      </c>
      <c r="AJ894" s="91" t="e">
        <f t="shared" si="168"/>
        <v>#VALUE!</v>
      </c>
      <c r="AK894" s="91" t="e">
        <f t="shared" si="168"/>
        <v>#VALUE!</v>
      </c>
      <c r="AL894" s="91">
        <f t="shared" si="168"/>
        <v>8.742538990905004</v>
      </c>
      <c r="AM894" s="91">
        <f t="shared" si="168"/>
        <v>48.782636511394678</v>
      </c>
      <c r="AN894" s="91">
        <f t="shared" si="168"/>
        <v>1</v>
      </c>
      <c r="AO894" s="91">
        <f t="shared" si="169"/>
        <v>967070</v>
      </c>
      <c r="AP894" s="91" t="e">
        <f t="shared" si="170"/>
        <v>#VALUE!</v>
      </c>
      <c r="AQ894" s="91" t="e">
        <f t="shared" si="171"/>
        <v>#VALUE!</v>
      </c>
      <c r="AR894" s="91" t="e">
        <f t="shared" si="172"/>
        <v>#VALUE!</v>
      </c>
      <c r="AS894" s="91">
        <f t="shared" si="173"/>
        <v>0.14938082484795753</v>
      </c>
      <c r="AT894" s="91">
        <f t="shared" si="174"/>
        <v>0.83353251131178263</v>
      </c>
      <c r="AU894" s="91">
        <f t="shared" si="175"/>
        <v>1.7086663840259753E-2</v>
      </c>
    </row>
    <row r="895" spans="1:47" x14ac:dyDescent="0.3">
      <c r="A895" s="90">
        <v>578</v>
      </c>
      <c r="B895" s="91" t="s">
        <v>4511</v>
      </c>
      <c r="C895" s="91"/>
      <c r="D895" s="91"/>
      <c r="E895" s="91">
        <v>9.2390000000000008</v>
      </c>
      <c r="F895" s="91"/>
      <c r="G895" s="91"/>
      <c r="H895" s="91"/>
      <c r="I895" s="91"/>
      <c r="J895" s="91"/>
      <c r="K895" s="91"/>
      <c r="L895" s="91"/>
      <c r="M895" s="91"/>
      <c r="N895" s="91"/>
      <c r="O895" s="91"/>
      <c r="P895" s="91" t="s">
        <v>87</v>
      </c>
      <c r="Q895" s="91">
        <v>6214131.4285714291</v>
      </c>
      <c r="R895" s="91" t="s">
        <v>87</v>
      </c>
      <c r="S895" s="91"/>
      <c r="T895" s="92" t="s">
        <v>87</v>
      </c>
      <c r="U895" s="92" t="s">
        <v>87</v>
      </c>
      <c r="V895" s="92" t="s">
        <v>87</v>
      </c>
      <c r="W895" s="92">
        <v>2075769.7142857143</v>
      </c>
      <c r="X895" s="92">
        <v>19296.571428571428</v>
      </c>
      <c r="Y895" s="92" t="s">
        <v>87</v>
      </c>
      <c r="Z895" s="90">
        <f t="shared" si="178"/>
        <v>3</v>
      </c>
      <c r="AA895" s="118" t="e">
        <v>#DIV/0!</v>
      </c>
      <c r="AB895" s="118" t="e">
        <v>#DIV/0!</v>
      </c>
      <c r="AC895" s="118" t="e">
        <v>#DIV/0!</v>
      </c>
      <c r="AD895" s="118">
        <v>1</v>
      </c>
      <c r="AE895" s="118">
        <v>0.5</v>
      </c>
      <c r="AF895" s="118">
        <v>0</v>
      </c>
      <c r="AG895" s="90">
        <f t="shared" si="176"/>
        <v>2</v>
      </c>
      <c r="AH895" s="91">
        <f t="shared" si="177"/>
        <v>19296.571428571428</v>
      </c>
      <c r="AI895" s="91" t="e">
        <f t="shared" si="168"/>
        <v>#VALUE!</v>
      </c>
      <c r="AJ895" s="91" t="e">
        <f t="shared" si="168"/>
        <v>#VALUE!</v>
      </c>
      <c r="AK895" s="91" t="e">
        <f t="shared" si="168"/>
        <v>#VALUE!</v>
      </c>
      <c r="AL895" s="91">
        <f t="shared" si="168"/>
        <v>107.57194468299329</v>
      </c>
      <c r="AM895" s="91">
        <f t="shared" si="168"/>
        <v>1</v>
      </c>
      <c r="AN895" s="91" t="e">
        <f t="shared" si="168"/>
        <v>#VALUE!</v>
      </c>
      <c r="AO895" s="91">
        <f t="shared" si="169"/>
        <v>2095066.2857142857</v>
      </c>
      <c r="AP895" s="91" t="e">
        <f t="shared" si="170"/>
        <v>#VALUE!</v>
      </c>
      <c r="AQ895" s="91" t="e">
        <f t="shared" si="171"/>
        <v>#VALUE!</v>
      </c>
      <c r="AR895" s="91" t="e">
        <f t="shared" si="172"/>
        <v>#VALUE!</v>
      </c>
      <c r="AS895" s="91">
        <f t="shared" si="173"/>
        <v>0.99078951746770516</v>
      </c>
      <c r="AT895" s="91">
        <f t="shared" si="174"/>
        <v>9.2104825322949207E-3</v>
      </c>
      <c r="AU895" s="91" t="e">
        <f t="shared" si="175"/>
        <v>#VALUE!</v>
      </c>
    </row>
    <row r="896" spans="1:47" x14ac:dyDescent="0.3">
      <c r="A896" s="90">
        <v>579</v>
      </c>
      <c r="B896" s="91" t="s">
        <v>4512</v>
      </c>
      <c r="C896" s="91"/>
      <c r="D896" s="91"/>
      <c r="E896" s="91">
        <v>9.2460000000000004</v>
      </c>
      <c r="F896" s="91"/>
      <c r="G896" s="91"/>
      <c r="H896" s="91"/>
      <c r="I896" s="91"/>
      <c r="J896" s="91"/>
      <c r="K896" s="91"/>
      <c r="L896" s="91"/>
      <c r="M896" s="91"/>
      <c r="N896" s="91"/>
      <c r="O896" s="91"/>
      <c r="P896" s="91" t="s">
        <v>87</v>
      </c>
      <c r="Q896" s="91">
        <v>207244.14285714287</v>
      </c>
      <c r="R896" s="91">
        <v>6463.5</v>
      </c>
      <c r="S896" s="91"/>
      <c r="T896" s="92">
        <v>6529.2857142857138</v>
      </c>
      <c r="U896" s="92"/>
      <c r="V896" s="92"/>
      <c r="W896" s="92">
        <v>876506.42857142852</v>
      </c>
      <c r="X896" s="92" t="s">
        <v>87</v>
      </c>
      <c r="Y896" s="92" t="s">
        <v>87</v>
      </c>
      <c r="Z896" s="90">
        <f t="shared" si="178"/>
        <v>4</v>
      </c>
      <c r="AA896" s="118">
        <v>1</v>
      </c>
      <c r="AB896" s="118">
        <v>0</v>
      </c>
      <c r="AC896" s="118">
        <v>0</v>
      </c>
      <c r="AD896" s="118">
        <v>0.5</v>
      </c>
      <c r="AE896" s="118">
        <v>0</v>
      </c>
      <c r="AF896" s="118">
        <v>0</v>
      </c>
      <c r="AG896" s="90">
        <f t="shared" si="176"/>
        <v>2</v>
      </c>
      <c r="AH896" s="91">
        <f t="shared" si="177"/>
        <v>6529.2857142857138</v>
      </c>
      <c r="AI896" s="91">
        <f t="shared" si="168"/>
        <v>1</v>
      </c>
      <c r="AJ896" s="91">
        <f t="shared" si="168"/>
        <v>0</v>
      </c>
      <c r="AK896" s="91">
        <f t="shared" si="168"/>
        <v>0</v>
      </c>
      <c r="AL896" s="91">
        <f t="shared" si="168"/>
        <v>134.24231484520294</v>
      </c>
      <c r="AM896" s="91" t="e">
        <f t="shared" si="168"/>
        <v>#VALUE!</v>
      </c>
      <c r="AN896" s="91" t="e">
        <f t="shared" si="168"/>
        <v>#VALUE!</v>
      </c>
      <c r="AO896" s="91">
        <f t="shared" si="169"/>
        <v>883035.7142857142</v>
      </c>
      <c r="AP896" s="91">
        <f t="shared" si="170"/>
        <v>7.3941354903943376E-3</v>
      </c>
      <c r="AQ896" s="91">
        <f t="shared" si="171"/>
        <v>0</v>
      </c>
      <c r="AR896" s="91">
        <f t="shared" si="172"/>
        <v>0</v>
      </c>
      <c r="AS896" s="91">
        <f t="shared" si="173"/>
        <v>0.99260586450960575</v>
      </c>
      <c r="AT896" s="91" t="e">
        <f t="shared" si="174"/>
        <v>#VALUE!</v>
      </c>
      <c r="AU896" s="91" t="e">
        <f t="shared" si="175"/>
        <v>#VALUE!</v>
      </c>
    </row>
    <row r="897" spans="1:47" x14ac:dyDescent="0.3">
      <c r="A897" s="90">
        <v>580</v>
      </c>
      <c r="B897" s="91" t="s">
        <v>4513</v>
      </c>
      <c r="C897" s="91"/>
      <c r="D897" s="91"/>
      <c r="E897" s="91">
        <v>9.2490000000000006</v>
      </c>
      <c r="F897" s="91"/>
      <c r="G897" s="91"/>
      <c r="H897" s="91"/>
      <c r="I897" s="91"/>
      <c r="J897" s="91"/>
      <c r="K897" s="91"/>
      <c r="L897" s="91"/>
      <c r="M897" s="91"/>
      <c r="N897" s="91"/>
      <c r="O897" s="91"/>
      <c r="P897" s="91" t="s">
        <v>87</v>
      </c>
      <c r="Q897" s="91" t="s">
        <v>87</v>
      </c>
      <c r="R897" s="91" t="s">
        <v>87</v>
      </c>
      <c r="S897" s="91"/>
      <c r="T897" s="92" t="s">
        <v>87</v>
      </c>
      <c r="U897" s="92" t="s">
        <v>87</v>
      </c>
      <c r="V897" s="92" t="s">
        <v>87</v>
      </c>
      <c r="W897" s="92">
        <v>37450.571428571428</v>
      </c>
      <c r="X897" s="92">
        <v>1220636.2857142857</v>
      </c>
      <c r="Y897" s="92" t="s">
        <v>87</v>
      </c>
      <c r="Z897" s="90">
        <f t="shared" si="178"/>
        <v>2</v>
      </c>
      <c r="AA897" s="118" t="e">
        <v>#DIV/0!</v>
      </c>
      <c r="AB897" s="118" t="e">
        <v>#DIV/0!</v>
      </c>
      <c r="AC897" s="118" t="e">
        <v>#DIV/0!</v>
      </c>
      <c r="AD897" s="118">
        <v>1</v>
      </c>
      <c r="AE897" s="118">
        <v>0.5</v>
      </c>
      <c r="AF897" s="118">
        <v>0</v>
      </c>
      <c r="AG897" s="90">
        <f t="shared" si="176"/>
        <v>2</v>
      </c>
      <c r="AH897" s="91">
        <f t="shared" si="177"/>
        <v>37450.571428571428</v>
      </c>
      <c r="AI897" s="91" t="e">
        <f t="shared" si="168"/>
        <v>#VALUE!</v>
      </c>
      <c r="AJ897" s="91" t="e">
        <f t="shared" si="168"/>
        <v>#VALUE!</v>
      </c>
      <c r="AK897" s="91" t="e">
        <f t="shared" si="168"/>
        <v>#VALUE!</v>
      </c>
      <c r="AL897" s="91">
        <f t="shared" ref="AL897:AN959" si="179">W897/$AH897</f>
        <v>1</v>
      </c>
      <c r="AM897" s="91">
        <f t="shared" si="179"/>
        <v>32.593261975785225</v>
      </c>
      <c r="AN897" s="91" t="e">
        <f t="shared" si="179"/>
        <v>#VALUE!</v>
      </c>
      <c r="AO897" s="91">
        <f t="shared" si="169"/>
        <v>1258086.857142857</v>
      </c>
      <c r="AP897" s="91" t="e">
        <f t="shared" si="170"/>
        <v>#VALUE!</v>
      </c>
      <c r="AQ897" s="91" t="e">
        <f t="shared" si="171"/>
        <v>#VALUE!</v>
      </c>
      <c r="AR897" s="91" t="e">
        <f t="shared" si="172"/>
        <v>#VALUE!</v>
      </c>
      <c r="AS897" s="91">
        <f t="shared" si="173"/>
        <v>2.976787430529439E-2</v>
      </c>
      <c r="AT897" s="91">
        <f t="shared" si="174"/>
        <v>0.97023212569470563</v>
      </c>
      <c r="AU897" s="91" t="e">
        <f t="shared" si="175"/>
        <v>#VALUE!</v>
      </c>
    </row>
    <row r="898" spans="1:47" x14ac:dyDescent="0.3">
      <c r="A898" s="90">
        <v>581</v>
      </c>
      <c r="B898" s="91" t="s">
        <v>4514</v>
      </c>
      <c r="C898" s="91"/>
      <c r="D898" s="91"/>
      <c r="E898" s="91">
        <v>9.2490000000000006</v>
      </c>
      <c r="F898" s="91"/>
      <c r="G898" s="91"/>
      <c r="H898" s="91"/>
      <c r="I898" s="91"/>
      <c r="J898" s="91"/>
      <c r="K898" s="91"/>
      <c r="L898" s="91"/>
      <c r="M898" s="91"/>
      <c r="N898" s="91"/>
      <c r="O898" s="91"/>
      <c r="P898" s="91" t="s">
        <v>87</v>
      </c>
      <c r="Q898" s="91">
        <v>232976.57142857145</v>
      </c>
      <c r="R898" s="91" t="s">
        <v>87</v>
      </c>
      <c r="S898" s="91"/>
      <c r="T898" s="92">
        <v>396462.57142857142</v>
      </c>
      <c r="U898" s="92">
        <v>6272.2857142857138</v>
      </c>
      <c r="V898" s="92" t="s">
        <v>87</v>
      </c>
      <c r="W898" s="92"/>
      <c r="X898" s="92" t="s">
        <v>87</v>
      </c>
      <c r="Y898" s="92"/>
      <c r="Z898" s="90">
        <f t="shared" si="178"/>
        <v>3</v>
      </c>
      <c r="AA898" s="118">
        <v>1</v>
      </c>
      <c r="AB898" s="118">
        <v>0.5</v>
      </c>
      <c r="AC898" s="118">
        <v>0</v>
      </c>
      <c r="AD898" s="118">
        <v>0</v>
      </c>
      <c r="AE898" s="118">
        <v>0</v>
      </c>
      <c r="AF898" s="118">
        <v>0</v>
      </c>
      <c r="AG898" s="90">
        <f t="shared" si="176"/>
        <v>2</v>
      </c>
      <c r="AH898" s="91">
        <f t="shared" si="177"/>
        <v>6272.2857142857138</v>
      </c>
      <c r="AI898" s="91">
        <f t="shared" ref="AI898:AN960" si="180">T898/$AH898</f>
        <v>63.208627522434298</v>
      </c>
      <c r="AJ898" s="91">
        <f t="shared" si="180"/>
        <v>1</v>
      </c>
      <c r="AK898" s="91" t="e">
        <f t="shared" si="180"/>
        <v>#VALUE!</v>
      </c>
      <c r="AL898" s="91">
        <f t="shared" si="179"/>
        <v>0</v>
      </c>
      <c r="AM898" s="91" t="e">
        <f t="shared" si="179"/>
        <v>#VALUE!</v>
      </c>
      <c r="AN898" s="91">
        <f t="shared" si="179"/>
        <v>0</v>
      </c>
      <c r="AO898" s="91">
        <f t="shared" si="169"/>
        <v>402734.85714285716</v>
      </c>
      <c r="AP898" s="91">
        <f t="shared" si="170"/>
        <v>0.98442576895681799</v>
      </c>
      <c r="AQ898" s="91">
        <f t="shared" si="171"/>
        <v>1.55742310431819E-2</v>
      </c>
      <c r="AR898" s="91" t="e">
        <f t="shared" si="172"/>
        <v>#VALUE!</v>
      </c>
      <c r="AS898" s="91">
        <f t="shared" si="173"/>
        <v>0</v>
      </c>
      <c r="AT898" s="91" t="e">
        <f t="shared" si="174"/>
        <v>#VALUE!</v>
      </c>
      <c r="AU898" s="91">
        <f t="shared" si="175"/>
        <v>0</v>
      </c>
    </row>
    <row r="899" spans="1:47" x14ac:dyDescent="0.3">
      <c r="A899" s="90">
        <v>582</v>
      </c>
      <c r="B899" s="91" t="s">
        <v>4515</v>
      </c>
      <c r="C899" s="91"/>
      <c r="D899" s="91"/>
      <c r="E899" s="91">
        <v>9.2509999999999994</v>
      </c>
      <c r="F899" s="91"/>
      <c r="G899" s="91"/>
      <c r="H899" s="91"/>
      <c r="I899" s="91"/>
      <c r="J899" s="91"/>
      <c r="K899" s="91"/>
      <c r="L899" s="91"/>
      <c r="M899" s="91"/>
      <c r="N899" s="91"/>
      <c r="O899" s="91"/>
      <c r="P899" s="91" t="s">
        <v>87</v>
      </c>
      <c r="Q899" s="91">
        <v>6487568.5714285718</v>
      </c>
      <c r="R899" s="91" t="s">
        <v>87</v>
      </c>
      <c r="S899" s="91"/>
      <c r="T899" s="92" t="s">
        <v>87</v>
      </c>
      <c r="U899" s="92">
        <v>54199.428571428572</v>
      </c>
      <c r="V899" s="92" t="s">
        <v>87</v>
      </c>
      <c r="W899" s="92">
        <v>2986187.1428571427</v>
      </c>
      <c r="X899" s="92">
        <v>60314.857142857145</v>
      </c>
      <c r="Y899" s="92" t="s">
        <v>87</v>
      </c>
      <c r="Z899" s="90">
        <f t="shared" si="178"/>
        <v>4</v>
      </c>
      <c r="AA899" s="118" t="e">
        <v>#DIV/0!</v>
      </c>
      <c r="AB899" s="118">
        <v>1</v>
      </c>
      <c r="AC899" s="118">
        <v>0</v>
      </c>
      <c r="AD899" s="118">
        <v>0.5</v>
      </c>
      <c r="AE899" s="118">
        <v>0.33333333333333331</v>
      </c>
      <c r="AF899" s="118">
        <v>0</v>
      </c>
      <c r="AG899" s="90">
        <f t="shared" si="176"/>
        <v>3</v>
      </c>
      <c r="AH899" s="91">
        <f t="shared" si="177"/>
        <v>54199.428571428572</v>
      </c>
      <c r="AI899" s="91" t="e">
        <f t="shared" si="180"/>
        <v>#VALUE!</v>
      </c>
      <c r="AJ899" s="91">
        <f t="shared" si="180"/>
        <v>1</v>
      </c>
      <c r="AK899" s="91" t="e">
        <f t="shared" si="180"/>
        <v>#VALUE!</v>
      </c>
      <c r="AL899" s="91">
        <f t="shared" si="179"/>
        <v>55.096284620818352</v>
      </c>
      <c r="AM899" s="91">
        <f t="shared" si="179"/>
        <v>1.1128319750340014</v>
      </c>
      <c r="AN899" s="91" t="e">
        <f t="shared" si="179"/>
        <v>#VALUE!</v>
      </c>
      <c r="AO899" s="91">
        <f t="shared" si="169"/>
        <v>3100701.4285714286</v>
      </c>
      <c r="AP899" s="91" t="e">
        <f t="shared" si="170"/>
        <v>#VALUE!</v>
      </c>
      <c r="AQ899" s="91">
        <f t="shared" si="171"/>
        <v>1.7479731544613637E-2</v>
      </c>
      <c r="AR899" s="91" t="e">
        <f t="shared" si="172"/>
        <v>#VALUE!</v>
      </c>
      <c r="AS899" s="91">
        <f t="shared" si="173"/>
        <v>0.96306826427752978</v>
      </c>
      <c r="AT899" s="91">
        <f t="shared" si="174"/>
        <v>1.945200417785653E-2</v>
      </c>
      <c r="AU899" s="91" t="e">
        <f t="shared" si="175"/>
        <v>#VALUE!</v>
      </c>
    </row>
    <row r="900" spans="1:47" x14ac:dyDescent="0.3">
      <c r="A900" s="90">
        <v>583</v>
      </c>
      <c r="B900" s="91" t="s">
        <v>4516</v>
      </c>
      <c r="C900" s="91"/>
      <c r="D900" s="91"/>
      <c r="E900" s="91">
        <v>9.2530000000000001</v>
      </c>
      <c r="F900" s="91"/>
      <c r="G900" s="91"/>
      <c r="H900" s="91"/>
      <c r="I900" s="91"/>
      <c r="J900" s="91"/>
      <c r="K900" s="91"/>
      <c r="L900" s="91"/>
      <c r="M900" s="91"/>
      <c r="N900" s="91"/>
      <c r="O900" s="91"/>
      <c r="P900" s="91" t="s">
        <v>87</v>
      </c>
      <c r="Q900" s="91" t="s">
        <v>87</v>
      </c>
      <c r="R900" s="91" t="s">
        <v>87</v>
      </c>
      <c r="S900" s="91"/>
      <c r="T900" s="92">
        <v>5156.5714285714284</v>
      </c>
      <c r="U900" s="92" t="s">
        <v>87</v>
      </c>
      <c r="V900" s="92" t="s">
        <v>87</v>
      </c>
      <c r="W900" s="92">
        <v>142585.42857142858</v>
      </c>
      <c r="X900" s="92">
        <v>1086.5714285714287</v>
      </c>
      <c r="Y900" s="92" t="s">
        <v>87</v>
      </c>
      <c r="Z900" s="90">
        <f t="shared" si="178"/>
        <v>3</v>
      </c>
      <c r="AA900" s="118">
        <v>1</v>
      </c>
      <c r="AB900" s="118">
        <v>0</v>
      </c>
      <c r="AC900" s="118">
        <v>0</v>
      </c>
      <c r="AD900" s="118">
        <v>0.5</v>
      </c>
      <c r="AE900" s="118">
        <v>0.33333333333333331</v>
      </c>
      <c r="AF900" s="118">
        <v>0</v>
      </c>
      <c r="AG900" s="90">
        <f t="shared" si="176"/>
        <v>3</v>
      </c>
      <c r="AH900" s="91">
        <f t="shared" si="177"/>
        <v>1086.5714285714287</v>
      </c>
      <c r="AI900" s="91">
        <f t="shared" si="180"/>
        <v>4.7457270575861159</v>
      </c>
      <c r="AJ900" s="91" t="e">
        <f t="shared" si="180"/>
        <v>#VALUE!</v>
      </c>
      <c r="AK900" s="91" t="e">
        <f t="shared" si="180"/>
        <v>#VALUE!</v>
      </c>
      <c r="AL900" s="91">
        <f t="shared" si="179"/>
        <v>131.22508545884827</v>
      </c>
      <c r="AM900" s="91">
        <f t="shared" si="179"/>
        <v>1</v>
      </c>
      <c r="AN900" s="91" t="e">
        <f t="shared" si="179"/>
        <v>#VALUE!</v>
      </c>
      <c r="AO900" s="91">
        <f t="shared" si="169"/>
        <v>148828.57142857142</v>
      </c>
      <c r="AP900" s="91">
        <f t="shared" si="170"/>
        <v>3.4647725091188332E-2</v>
      </c>
      <c r="AQ900" s="91" t="e">
        <f t="shared" si="171"/>
        <v>#VALUE!</v>
      </c>
      <c r="AR900" s="91" t="e">
        <f t="shared" si="172"/>
        <v>#VALUE!</v>
      </c>
      <c r="AS900" s="91">
        <f t="shared" si="173"/>
        <v>0.95805144941447506</v>
      </c>
      <c r="AT900" s="91">
        <f t="shared" si="174"/>
        <v>7.3008254943367256E-3</v>
      </c>
      <c r="AU900" s="91" t="e">
        <f t="shared" si="175"/>
        <v>#VALUE!</v>
      </c>
    </row>
    <row r="901" spans="1:47" x14ac:dyDescent="0.3">
      <c r="A901" s="90">
        <v>584</v>
      </c>
      <c r="B901" s="91" t="s">
        <v>4517</v>
      </c>
      <c r="C901" s="91"/>
      <c r="D901" s="91"/>
      <c r="E901" s="91">
        <v>9.2560000000000002</v>
      </c>
      <c r="F901" s="91"/>
      <c r="G901" s="91"/>
      <c r="H901" s="91"/>
      <c r="I901" s="91"/>
      <c r="J901" s="91"/>
      <c r="K901" s="91"/>
      <c r="L901" s="91"/>
      <c r="M901" s="91"/>
      <c r="N901" s="91"/>
      <c r="O901" s="91"/>
      <c r="P901" s="91" t="s">
        <v>87</v>
      </c>
      <c r="Q901" s="91">
        <v>216141.42857142858</v>
      </c>
      <c r="R901" s="91">
        <v>9991</v>
      </c>
      <c r="S901" s="91"/>
      <c r="T901" s="92" t="s">
        <v>87</v>
      </c>
      <c r="U901" s="92" t="s">
        <v>87</v>
      </c>
      <c r="V901" s="92" t="s">
        <v>87</v>
      </c>
      <c r="W901" s="92">
        <v>43846.857142857145</v>
      </c>
      <c r="X901" s="92">
        <v>245481.14285714287</v>
      </c>
      <c r="Y901" s="92">
        <v>1536.8571428571429</v>
      </c>
      <c r="Z901" s="90">
        <f t="shared" si="178"/>
        <v>5</v>
      </c>
      <c r="AA901" s="118" t="e">
        <v>#DIV/0!</v>
      </c>
      <c r="AB901" s="118" t="e">
        <v>#DIV/0!</v>
      </c>
      <c r="AC901" s="118" t="e">
        <v>#DIV/0!</v>
      </c>
      <c r="AD901" s="118">
        <v>1</v>
      </c>
      <c r="AE901" s="118">
        <v>0.5</v>
      </c>
      <c r="AF901" s="118">
        <v>0.33333333333333331</v>
      </c>
      <c r="AG901" s="90">
        <f t="shared" si="176"/>
        <v>3</v>
      </c>
      <c r="AH901" s="91">
        <f t="shared" si="177"/>
        <v>1536.8571428571429</v>
      </c>
      <c r="AI901" s="91" t="e">
        <f t="shared" si="180"/>
        <v>#VALUE!</v>
      </c>
      <c r="AJ901" s="91" t="e">
        <f t="shared" si="180"/>
        <v>#VALUE!</v>
      </c>
      <c r="AK901" s="91" t="e">
        <f t="shared" si="180"/>
        <v>#VALUE!</v>
      </c>
      <c r="AL901" s="91">
        <f t="shared" si="179"/>
        <v>28.530210076222346</v>
      </c>
      <c r="AM901" s="91">
        <f t="shared" si="179"/>
        <v>159.72931771704779</v>
      </c>
      <c r="AN901" s="91">
        <f t="shared" si="179"/>
        <v>1</v>
      </c>
      <c r="AO901" s="91">
        <f t="shared" si="169"/>
        <v>290864.85714285716</v>
      </c>
      <c r="AP901" s="91" t="e">
        <f t="shared" si="170"/>
        <v>#VALUE!</v>
      </c>
      <c r="AQ901" s="91" t="e">
        <f t="shared" si="171"/>
        <v>#VALUE!</v>
      </c>
      <c r="AR901" s="91" t="e">
        <f t="shared" si="172"/>
        <v>#VALUE!</v>
      </c>
      <c r="AS901" s="91">
        <f t="shared" si="173"/>
        <v>0.15074649297120804</v>
      </c>
      <c r="AT901" s="91">
        <f t="shared" si="174"/>
        <v>0.84396975718718659</v>
      </c>
      <c r="AU901" s="91">
        <f t="shared" si="175"/>
        <v>5.2837498416053799E-3</v>
      </c>
    </row>
    <row r="902" spans="1:47" x14ac:dyDescent="0.3">
      <c r="A902" s="90">
        <v>585</v>
      </c>
      <c r="B902" s="91" t="s">
        <v>4518</v>
      </c>
      <c r="C902" s="91"/>
      <c r="D902" s="91"/>
      <c r="E902" s="91">
        <v>9.2650000000000006</v>
      </c>
      <c r="F902" s="91"/>
      <c r="G902" s="91"/>
      <c r="H902" s="91"/>
      <c r="I902" s="91"/>
      <c r="J902" s="91"/>
      <c r="K902" s="91"/>
      <c r="L902" s="91"/>
      <c r="M902" s="91"/>
      <c r="N902" s="91"/>
      <c r="O902" s="91"/>
      <c r="P902" s="91">
        <v>1039</v>
      </c>
      <c r="Q902" s="91">
        <v>20652.714285714286</v>
      </c>
      <c r="R902" s="91" t="s">
        <v>87</v>
      </c>
      <c r="S902" s="91"/>
      <c r="T902" s="92">
        <v>8779.5714285714294</v>
      </c>
      <c r="U902" s="92"/>
      <c r="V902" s="92" t="s">
        <v>87</v>
      </c>
      <c r="W902" s="92">
        <v>48350.714285714283</v>
      </c>
      <c r="X902" s="92">
        <v>307637.57142857142</v>
      </c>
      <c r="Y902" s="92"/>
      <c r="Z902" s="90">
        <f t="shared" si="178"/>
        <v>4</v>
      </c>
      <c r="AA902" s="118">
        <v>1</v>
      </c>
      <c r="AB902" s="118">
        <v>0</v>
      </c>
      <c r="AC902" s="118">
        <v>0</v>
      </c>
      <c r="AD902" s="118">
        <v>0.5</v>
      </c>
      <c r="AE902" s="118">
        <v>0.33333333333333331</v>
      </c>
      <c r="AF902" s="118">
        <v>0</v>
      </c>
      <c r="AG902" s="90">
        <f t="shared" si="176"/>
        <v>3</v>
      </c>
      <c r="AH902" s="91">
        <f t="shared" si="177"/>
        <v>8779.5714285714294</v>
      </c>
      <c r="AI902" s="91">
        <f t="shared" si="180"/>
        <v>1</v>
      </c>
      <c r="AJ902" s="91">
        <f t="shared" si="180"/>
        <v>0</v>
      </c>
      <c r="AK902" s="91" t="e">
        <f t="shared" si="180"/>
        <v>#VALUE!</v>
      </c>
      <c r="AL902" s="91">
        <f t="shared" si="179"/>
        <v>5.5071838846673273</v>
      </c>
      <c r="AM902" s="91">
        <f t="shared" si="179"/>
        <v>35.04015815936345</v>
      </c>
      <c r="AN902" s="91">
        <f t="shared" si="179"/>
        <v>0</v>
      </c>
      <c r="AO902" s="91">
        <f t="shared" si="169"/>
        <v>364767.85714285716</v>
      </c>
      <c r="AP902" s="91">
        <f t="shared" si="170"/>
        <v>2.4068928379106087E-2</v>
      </c>
      <c r="AQ902" s="91">
        <f t="shared" si="171"/>
        <v>0</v>
      </c>
      <c r="AR902" s="91" t="e">
        <f t="shared" si="172"/>
        <v>#VALUE!</v>
      </c>
      <c r="AS902" s="91">
        <f t="shared" si="173"/>
        <v>0.13255201449062515</v>
      </c>
      <c r="AT902" s="91">
        <f t="shared" si="174"/>
        <v>0.84337905713026873</v>
      </c>
      <c r="AU902" s="91">
        <f t="shared" si="175"/>
        <v>0</v>
      </c>
    </row>
    <row r="903" spans="1:47" x14ac:dyDescent="0.3">
      <c r="A903" s="90">
        <v>586</v>
      </c>
      <c r="B903" s="91" t="s">
        <v>4519</v>
      </c>
      <c r="C903" s="91"/>
      <c r="D903" s="91"/>
      <c r="E903" s="91">
        <v>9.266</v>
      </c>
      <c r="F903" s="91"/>
      <c r="G903" s="91"/>
      <c r="H903" s="91"/>
      <c r="I903" s="91"/>
      <c r="J903" s="91"/>
      <c r="K903" s="91"/>
      <c r="L903" s="91"/>
      <c r="M903" s="91"/>
      <c r="N903" s="91"/>
      <c r="O903" s="91"/>
      <c r="P903" s="91" t="s">
        <v>87</v>
      </c>
      <c r="Q903" s="91">
        <v>1734575.7142857143</v>
      </c>
      <c r="R903" s="91">
        <v>1173.5</v>
      </c>
      <c r="S903" s="91"/>
      <c r="T903" s="92" t="s">
        <v>87</v>
      </c>
      <c r="U903" s="92" t="s">
        <v>87</v>
      </c>
      <c r="V903" s="92">
        <v>245289.42857142858</v>
      </c>
      <c r="W903" s="92">
        <v>112090.85714285714</v>
      </c>
      <c r="X903" s="92">
        <v>9364.5714285714294</v>
      </c>
      <c r="Y903" s="92">
        <v>3041.7142857142858</v>
      </c>
      <c r="Z903" s="90">
        <f t="shared" si="178"/>
        <v>6</v>
      </c>
      <c r="AA903" s="118" t="e">
        <v>#DIV/0!</v>
      </c>
      <c r="AB903" s="118" t="e">
        <v>#DIV/0!</v>
      </c>
      <c r="AC903" s="118">
        <v>1</v>
      </c>
      <c r="AD903" s="118">
        <v>0.5</v>
      </c>
      <c r="AE903" s="118">
        <v>0.33333333333333331</v>
      </c>
      <c r="AF903" s="118">
        <v>0.25</v>
      </c>
      <c r="AG903" s="90">
        <f t="shared" si="176"/>
        <v>4</v>
      </c>
      <c r="AH903" s="91">
        <f t="shared" si="177"/>
        <v>3041.7142857142858</v>
      </c>
      <c r="AI903" s="91" t="e">
        <f t="shared" si="180"/>
        <v>#VALUE!</v>
      </c>
      <c r="AJ903" s="91" t="e">
        <f t="shared" si="180"/>
        <v>#VALUE!</v>
      </c>
      <c r="AK903" s="91">
        <f t="shared" si="180"/>
        <v>80.641837309787718</v>
      </c>
      <c r="AL903" s="91">
        <f t="shared" si="179"/>
        <v>36.851211722712755</v>
      </c>
      <c r="AM903" s="91">
        <f t="shared" si="179"/>
        <v>3.0787150103325196</v>
      </c>
      <c r="AN903" s="91">
        <f t="shared" si="179"/>
        <v>1</v>
      </c>
      <c r="AO903" s="91">
        <f t="shared" si="169"/>
        <v>369786.57142857142</v>
      </c>
      <c r="AP903" s="91" t="e">
        <f t="shared" si="170"/>
        <v>#VALUE!</v>
      </c>
      <c r="AQ903" s="91" t="e">
        <f t="shared" si="171"/>
        <v>#VALUE!</v>
      </c>
      <c r="AR903" s="91">
        <f t="shared" si="172"/>
        <v>0.66332703111370039</v>
      </c>
      <c r="AS903" s="91">
        <f t="shared" si="173"/>
        <v>0.30312311425973132</v>
      </c>
      <c r="AT903" s="91">
        <f t="shared" si="174"/>
        <v>2.5324260403491436E-2</v>
      </c>
      <c r="AU903" s="91">
        <f t="shared" si="175"/>
        <v>8.2255942230769416E-3</v>
      </c>
    </row>
    <row r="904" spans="1:47" x14ac:dyDescent="0.3">
      <c r="A904" s="90">
        <v>587</v>
      </c>
      <c r="B904" s="91" t="s">
        <v>4520</v>
      </c>
      <c r="C904" s="91"/>
      <c r="D904" s="91"/>
      <c r="E904" s="91">
        <v>9.2729999999999997</v>
      </c>
      <c r="F904" s="91"/>
      <c r="G904" s="91"/>
      <c r="H904" s="91"/>
      <c r="I904" s="91"/>
      <c r="J904" s="91"/>
      <c r="K904" s="91"/>
      <c r="L904" s="91"/>
      <c r="M904" s="91"/>
      <c r="N904" s="91"/>
      <c r="O904" s="91"/>
      <c r="P904" s="91" t="s">
        <v>87</v>
      </c>
      <c r="Q904" s="91">
        <v>2679787.1428571432</v>
      </c>
      <c r="R904" s="91">
        <v>1261</v>
      </c>
      <c r="S904" s="91"/>
      <c r="T904" s="92" t="s">
        <v>87</v>
      </c>
      <c r="U904" s="92">
        <v>694</v>
      </c>
      <c r="V904" s="92">
        <v>5344.2857142857147</v>
      </c>
      <c r="W904" s="92">
        <v>1248414.857142857</v>
      </c>
      <c r="X904" s="92">
        <v>1832.8571428571429</v>
      </c>
      <c r="Y904" s="92" t="s">
        <v>87</v>
      </c>
      <c r="Z904" s="90">
        <f t="shared" si="178"/>
        <v>6</v>
      </c>
      <c r="AA904" s="118" t="e">
        <v>#DIV/0!</v>
      </c>
      <c r="AB904" s="118">
        <v>1</v>
      </c>
      <c r="AC904" s="118">
        <v>0.5</v>
      </c>
      <c r="AD904" s="118">
        <v>0.33333333333333331</v>
      </c>
      <c r="AE904" s="118">
        <v>0.25</v>
      </c>
      <c r="AF904" s="118">
        <v>0</v>
      </c>
      <c r="AG904" s="90">
        <f t="shared" si="176"/>
        <v>4</v>
      </c>
      <c r="AH904" s="91">
        <f t="shared" si="177"/>
        <v>694</v>
      </c>
      <c r="AI904" s="91" t="e">
        <f t="shared" si="180"/>
        <v>#VALUE!</v>
      </c>
      <c r="AJ904" s="91">
        <f t="shared" si="180"/>
        <v>1</v>
      </c>
      <c r="AK904" s="91">
        <f t="shared" si="180"/>
        <v>7.7006998764923846</v>
      </c>
      <c r="AL904" s="91">
        <f t="shared" si="179"/>
        <v>1798.8686702346643</v>
      </c>
      <c r="AM904" s="91">
        <f t="shared" si="179"/>
        <v>2.6410045286125978</v>
      </c>
      <c r="AN904" s="91" t="e">
        <f t="shared" si="179"/>
        <v>#VALUE!</v>
      </c>
      <c r="AO904" s="91">
        <f t="shared" si="169"/>
        <v>1256285.9999999998</v>
      </c>
      <c r="AP904" s="91" t="e">
        <f t="shared" si="170"/>
        <v>#VALUE!</v>
      </c>
      <c r="AQ904" s="91">
        <f t="shared" si="171"/>
        <v>5.5242198034523998E-4</v>
      </c>
      <c r="AR904" s="91">
        <f t="shared" si="172"/>
        <v>4.2540358758162674E-3</v>
      </c>
      <c r="AS904" s="91">
        <f t="shared" si="173"/>
        <v>0.99373459319204172</v>
      </c>
      <c r="AT904" s="91">
        <f t="shared" si="174"/>
        <v>1.4589489517969182E-3</v>
      </c>
      <c r="AU904" s="91" t="e">
        <f t="shared" si="175"/>
        <v>#VALUE!</v>
      </c>
    </row>
    <row r="905" spans="1:47" x14ac:dyDescent="0.3">
      <c r="A905" s="90">
        <v>588</v>
      </c>
      <c r="B905" s="91" t="s">
        <v>4521</v>
      </c>
      <c r="C905" s="91"/>
      <c r="D905" s="91"/>
      <c r="E905" s="91">
        <v>9.2759999999999998</v>
      </c>
      <c r="F905" s="91"/>
      <c r="G905" s="91"/>
      <c r="H905" s="91"/>
      <c r="I905" s="91"/>
      <c r="J905" s="91"/>
      <c r="K905" s="91"/>
      <c r="L905" s="91"/>
      <c r="M905" s="91"/>
      <c r="N905" s="91"/>
      <c r="O905" s="91"/>
      <c r="P905" s="91" t="s">
        <v>87</v>
      </c>
      <c r="Q905" s="91">
        <v>373441.42857142858</v>
      </c>
      <c r="R905" s="91" t="s">
        <v>87</v>
      </c>
      <c r="S905" s="91"/>
      <c r="T905" s="92" t="s">
        <v>87</v>
      </c>
      <c r="U905" s="92" t="s">
        <v>87</v>
      </c>
      <c r="V905" s="92" t="s">
        <v>87</v>
      </c>
      <c r="W905" s="92">
        <v>157272.28571428571</v>
      </c>
      <c r="X905" s="92">
        <v>85762.571428571435</v>
      </c>
      <c r="Y905" s="92" t="s">
        <v>87</v>
      </c>
      <c r="Z905" s="90">
        <f t="shared" si="178"/>
        <v>3</v>
      </c>
      <c r="AA905" s="118" t="e">
        <v>#DIV/0!</v>
      </c>
      <c r="AB905" s="118" t="e">
        <v>#DIV/0!</v>
      </c>
      <c r="AC905" s="118" t="e">
        <v>#DIV/0!</v>
      </c>
      <c r="AD905" s="118">
        <v>1</v>
      </c>
      <c r="AE905" s="118">
        <v>0.5</v>
      </c>
      <c r="AF905" s="118">
        <v>0</v>
      </c>
      <c r="AG905" s="90">
        <f t="shared" si="176"/>
        <v>2</v>
      </c>
      <c r="AH905" s="91">
        <f t="shared" si="177"/>
        <v>85762.571428571435</v>
      </c>
      <c r="AI905" s="91" t="e">
        <f t="shared" si="180"/>
        <v>#VALUE!</v>
      </c>
      <c r="AJ905" s="91" t="e">
        <f t="shared" si="180"/>
        <v>#VALUE!</v>
      </c>
      <c r="AK905" s="91" t="e">
        <f t="shared" si="180"/>
        <v>#VALUE!</v>
      </c>
      <c r="AL905" s="91">
        <f t="shared" si="179"/>
        <v>1.8338102868717288</v>
      </c>
      <c r="AM905" s="91">
        <f t="shared" si="179"/>
        <v>1</v>
      </c>
      <c r="AN905" s="91" t="e">
        <f t="shared" si="179"/>
        <v>#VALUE!</v>
      </c>
      <c r="AO905" s="91">
        <f t="shared" si="169"/>
        <v>243034.85714285716</v>
      </c>
      <c r="AP905" s="91" t="e">
        <f t="shared" si="170"/>
        <v>#VALUE!</v>
      </c>
      <c r="AQ905" s="91" t="e">
        <f t="shared" si="171"/>
        <v>#VALUE!</v>
      </c>
      <c r="AR905" s="91" t="e">
        <f t="shared" si="172"/>
        <v>#VALUE!</v>
      </c>
      <c r="AS905" s="91">
        <f t="shared" si="173"/>
        <v>0.6471182264272497</v>
      </c>
      <c r="AT905" s="91">
        <f t="shared" si="174"/>
        <v>0.3528817735727503</v>
      </c>
      <c r="AU905" s="91" t="e">
        <f t="shared" si="175"/>
        <v>#VALUE!</v>
      </c>
    </row>
    <row r="906" spans="1:47" x14ac:dyDescent="0.3">
      <c r="A906" s="90">
        <v>589</v>
      </c>
      <c r="B906" s="91" t="s">
        <v>4522</v>
      </c>
      <c r="C906" s="91"/>
      <c r="D906" s="91"/>
      <c r="E906" s="91">
        <v>9.2799999999999994</v>
      </c>
      <c r="F906" s="91"/>
      <c r="G906" s="91"/>
      <c r="H906" s="91"/>
      <c r="I906" s="91"/>
      <c r="J906" s="91"/>
      <c r="K906" s="91"/>
      <c r="L906" s="91"/>
      <c r="M906" s="91"/>
      <c r="N906" s="91"/>
      <c r="O906" s="91"/>
      <c r="P906" s="91" t="s">
        <v>87</v>
      </c>
      <c r="Q906" s="91"/>
      <c r="R906" s="91"/>
      <c r="S906" s="91"/>
      <c r="T906" s="92">
        <v>879890.42857142852</v>
      </c>
      <c r="U906" s="92" t="s">
        <v>87</v>
      </c>
      <c r="V906" s="92" t="s">
        <v>87</v>
      </c>
      <c r="W906" s="92">
        <v>2226160.1428571427</v>
      </c>
      <c r="X906" s="92">
        <v>2529399.5714285714</v>
      </c>
      <c r="Y906" s="92"/>
      <c r="Z906" s="90">
        <f t="shared" si="178"/>
        <v>3</v>
      </c>
      <c r="AA906" s="118">
        <v>1</v>
      </c>
      <c r="AB906" s="118">
        <v>0</v>
      </c>
      <c r="AC906" s="118">
        <v>0</v>
      </c>
      <c r="AD906" s="118">
        <v>0.5</v>
      </c>
      <c r="AE906" s="118">
        <v>0.33333333333333331</v>
      </c>
      <c r="AF906" s="118">
        <v>0</v>
      </c>
      <c r="AG906" s="90">
        <f t="shared" si="176"/>
        <v>3</v>
      </c>
      <c r="AH906" s="91">
        <f t="shared" si="177"/>
        <v>879890.42857142852</v>
      </c>
      <c r="AI906" s="91">
        <f t="shared" si="180"/>
        <v>1</v>
      </c>
      <c r="AJ906" s="91" t="e">
        <f t="shared" si="180"/>
        <v>#VALUE!</v>
      </c>
      <c r="AK906" s="91" t="e">
        <f t="shared" si="180"/>
        <v>#VALUE!</v>
      </c>
      <c r="AL906" s="91">
        <f t="shared" si="179"/>
        <v>2.5300424582086762</v>
      </c>
      <c r="AM906" s="91">
        <f t="shared" si="179"/>
        <v>2.8746756292544866</v>
      </c>
      <c r="AN906" s="91">
        <f t="shared" si="179"/>
        <v>0</v>
      </c>
      <c r="AO906" s="91">
        <f t="shared" si="169"/>
        <v>5635450.1428571427</v>
      </c>
      <c r="AP906" s="91">
        <f t="shared" si="170"/>
        <v>0.15613489717173309</v>
      </c>
      <c r="AQ906" s="91" t="e">
        <f t="shared" si="171"/>
        <v>#VALUE!</v>
      </c>
      <c r="AR906" s="91" t="e">
        <f t="shared" si="172"/>
        <v>#VALUE!</v>
      </c>
      <c r="AS906" s="91">
        <f t="shared" si="173"/>
        <v>0.39502791905253049</v>
      </c>
      <c r="AT906" s="91">
        <f t="shared" si="174"/>
        <v>0.44883718377573639</v>
      </c>
      <c r="AU906" s="91">
        <f t="shared" si="175"/>
        <v>0</v>
      </c>
    </row>
    <row r="907" spans="1:47" x14ac:dyDescent="0.3">
      <c r="A907" s="90">
        <v>590</v>
      </c>
      <c r="B907" s="91" t="s">
        <v>4523</v>
      </c>
      <c r="C907" s="91"/>
      <c r="D907" s="91"/>
      <c r="E907" s="91">
        <v>9.2850000000000001</v>
      </c>
      <c r="F907" s="91"/>
      <c r="G907" s="91"/>
      <c r="H907" s="91"/>
      <c r="I907" s="91"/>
      <c r="J907" s="91"/>
      <c r="K907" s="91"/>
      <c r="L907" s="91"/>
      <c r="M907" s="91"/>
      <c r="N907" s="91"/>
      <c r="O907" s="91"/>
      <c r="P907" s="91" t="s">
        <v>87</v>
      </c>
      <c r="Q907" s="91">
        <v>3296.8571428571431</v>
      </c>
      <c r="R907" s="91">
        <v>1304</v>
      </c>
      <c r="S907" s="91"/>
      <c r="T907" s="92">
        <v>1734.2857142857142</v>
      </c>
      <c r="U907" s="92"/>
      <c r="V907" s="92"/>
      <c r="W907" s="92">
        <v>202257.14285714287</v>
      </c>
      <c r="X907" s="92">
        <v>133556.85714285713</v>
      </c>
      <c r="Y907" s="92" t="s">
        <v>87</v>
      </c>
      <c r="Z907" s="90">
        <f t="shared" si="178"/>
        <v>5</v>
      </c>
      <c r="AA907" s="118">
        <v>1</v>
      </c>
      <c r="AB907" s="118">
        <v>0</v>
      </c>
      <c r="AC907" s="118">
        <v>0</v>
      </c>
      <c r="AD907" s="118">
        <v>0.5</v>
      </c>
      <c r="AE907" s="118">
        <v>0.33333333333333331</v>
      </c>
      <c r="AF907" s="118">
        <v>0</v>
      </c>
      <c r="AG907" s="90">
        <f t="shared" si="176"/>
        <v>3</v>
      </c>
      <c r="AH907" s="91">
        <f t="shared" si="177"/>
        <v>1734.2857142857142</v>
      </c>
      <c r="AI907" s="91">
        <f t="shared" si="180"/>
        <v>1</v>
      </c>
      <c r="AJ907" s="91">
        <f t="shared" si="180"/>
        <v>0</v>
      </c>
      <c r="AK907" s="91">
        <f t="shared" si="180"/>
        <v>0</v>
      </c>
      <c r="AL907" s="91">
        <f t="shared" si="179"/>
        <v>116.62273476112027</v>
      </c>
      <c r="AM907" s="91">
        <f t="shared" si="179"/>
        <v>77.009719934102137</v>
      </c>
      <c r="AN907" s="91" t="e">
        <f t="shared" si="179"/>
        <v>#VALUE!</v>
      </c>
      <c r="AO907" s="91">
        <f t="shared" si="169"/>
        <v>337548.28571428568</v>
      </c>
      <c r="AP907" s="91">
        <f t="shared" si="170"/>
        <v>5.1378892670593587E-3</v>
      </c>
      <c r="AQ907" s="91">
        <f t="shared" si="171"/>
        <v>0</v>
      </c>
      <c r="AR907" s="91">
        <f t="shared" si="172"/>
        <v>0</v>
      </c>
      <c r="AS907" s="91">
        <f t="shared" si="173"/>
        <v>0.59919469722427021</v>
      </c>
      <c r="AT907" s="91">
        <f t="shared" si="174"/>
        <v>0.39566741350867052</v>
      </c>
      <c r="AU907" s="91" t="e">
        <f t="shared" si="175"/>
        <v>#VALUE!</v>
      </c>
    </row>
    <row r="908" spans="1:47" x14ac:dyDescent="0.3">
      <c r="A908" s="90">
        <v>591</v>
      </c>
      <c r="B908" s="91" t="s">
        <v>4524</v>
      </c>
      <c r="C908" s="91"/>
      <c r="D908" s="91"/>
      <c r="E908" s="91">
        <v>9.2889999999999997</v>
      </c>
      <c r="F908" s="91"/>
      <c r="G908" s="91"/>
      <c r="H908" s="91"/>
      <c r="I908" s="91"/>
      <c r="J908" s="91"/>
      <c r="K908" s="91"/>
      <c r="L908" s="91"/>
      <c r="M908" s="91"/>
      <c r="N908" s="91"/>
      <c r="O908" s="91"/>
      <c r="P908" s="91" t="s">
        <v>87</v>
      </c>
      <c r="Q908" s="91">
        <v>60416.285714285717</v>
      </c>
      <c r="R908" s="91"/>
      <c r="S908" s="91"/>
      <c r="T908" s="92" t="s">
        <v>87</v>
      </c>
      <c r="U908" s="92" t="s">
        <v>87</v>
      </c>
      <c r="V908" s="92" t="s">
        <v>87</v>
      </c>
      <c r="W908" s="92" t="s">
        <v>87</v>
      </c>
      <c r="X908" s="92">
        <v>63704</v>
      </c>
      <c r="Y908" s="92" t="s">
        <v>87</v>
      </c>
      <c r="Z908" s="90">
        <f t="shared" si="178"/>
        <v>2</v>
      </c>
      <c r="AA908" s="118" t="e">
        <v>#DIV/0!</v>
      </c>
      <c r="AB908" s="118" t="e">
        <v>#DIV/0!</v>
      </c>
      <c r="AC908" s="118" t="e">
        <v>#DIV/0!</v>
      </c>
      <c r="AD908" s="118" t="e">
        <v>#DIV/0!</v>
      </c>
      <c r="AE908" s="118">
        <v>1</v>
      </c>
      <c r="AF908" s="118">
        <v>0</v>
      </c>
      <c r="AG908" s="90">
        <f t="shared" si="176"/>
        <v>1</v>
      </c>
      <c r="AH908" s="91">
        <f t="shared" si="177"/>
        <v>63704</v>
      </c>
      <c r="AI908" s="91" t="e">
        <f t="shared" si="180"/>
        <v>#VALUE!</v>
      </c>
      <c r="AJ908" s="91" t="e">
        <f t="shared" si="180"/>
        <v>#VALUE!</v>
      </c>
      <c r="AK908" s="91" t="e">
        <f t="shared" si="180"/>
        <v>#VALUE!</v>
      </c>
      <c r="AL908" s="91" t="e">
        <f t="shared" si="179"/>
        <v>#VALUE!</v>
      </c>
      <c r="AM908" s="91">
        <f t="shared" si="179"/>
        <v>1</v>
      </c>
      <c r="AN908" s="91" t="e">
        <f t="shared" si="179"/>
        <v>#VALUE!</v>
      </c>
      <c r="AO908" s="91">
        <f t="shared" si="169"/>
        <v>63704</v>
      </c>
      <c r="AP908" s="91" t="e">
        <f t="shared" si="170"/>
        <v>#VALUE!</v>
      </c>
      <c r="AQ908" s="91" t="e">
        <f t="shared" si="171"/>
        <v>#VALUE!</v>
      </c>
      <c r="AR908" s="91" t="e">
        <f t="shared" si="172"/>
        <v>#VALUE!</v>
      </c>
      <c r="AS908" s="91" t="e">
        <f t="shared" si="173"/>
        <v>#VALUE!</v>
      </c>
      <c r="AT908" s="91">
        <f t="shared" si="174"/>
        <v>1</v>
      </c>
      <c r="AU908" s="91" t="e">
        <f t="shared" si="175"/>
        <v>#VALUE!</v>
      </c>
    </row>
    <row r="909" spans="1:47" x14ac:dyDescent="0.3">
      <c r="A909" s="90">
        <v>592</v>
      </c>
      <c r="B909" s="91" t="s">
        <v>4525</v>
      </c>
      <c r="C909" s="91"/>
      <c r="D909" s="91"/>
      <c r="E909" s="91">
        <v>9.2940000000000005</v>
      </c>
      <c r="F909" s="91"/>
      <c r="G909" s="91"/>
      <c r="H909" s="91"/>
      <c r="I909" s="91"/>
      <c r="J909" s="91"/>
      <c r="K909" s="91"/>
      <c r="L909" s="91"/>
      <c r="M909" s="91"/>
      <c r="N909" s="91"/>
      <c r="O909" s="91"/>
      <c r="P909" s="91" t="s">
        <v>87</v>
      </c>
      <c r="Q909" s="91">
        <v>7798862.8571428573</v>
      </c>
      <c r="R909" s="91">
        <v>18613</v>
      </c>
      <c r="S909" s="91"/>
      <c r="T909" s="92" t="s">
        <v>87</v>
      </c>
      <c r="U909" s="92" t="s">
        <v>87</v>
      </c>
      <c r="V909" s="92" t="s">
        <v>87</v>
      </c>
      <c r="W909" s="92">
        <v>3449587.1428571427</v>
      </c>
      <c r="X909" s="92">
        <v>108182.85714285714</v>
      </c>
      <c r="Y909" s="92" t="s">
        <v>87</v>
      </c>
      <c r="Z909" s="90">
        <f t="shared" si="178"/>
        <v>4</v>
      </c>
      <c r="AA909" s="118" t="e">
        <v>#DIV/0!</v>
      </c>
      <c r="AB909" s="118" t="e">
        <v>#DIV/0!</v>
      </c>
      <c r="AC909" s="118" t="e">
        <v>#DIV/0!</v>
      </c>
      <c r="AD909" s="118">
        <v>1</v>
      </c>
      <c r="AE909" s="118">
        <v>0.5</v>
      </c>
      <c r="AF909" s="118">
        <v>0</v>
      </c>
      <c r="AG909" s="90">
        <f t="shared" si="176"/>
        <v>2</v>
      </c>
      <c r="AH909" s="91">
        <f t="shared" si="177"/>
        <v>108182.85714285714</v>
      </c>
      <c r="AI909" s="91" t="e">
        <f t="shared" si="180"/>
        <v>#VALUE!</v>
      </c>
      <c r="AJ909" s="91" t="e">
        <f t="shared" si="180"/>
        <v>#VALUE!</v>
      </c>
      <c r="AK909" s="91" t="e">
        <f t="shared" si="180"/>
        <v>#VALUE!</v>
      </c>
      <c r="AL909" s="91">
        <f t="shared" si="179"/>
        <v>31.886633741812801</v>
      </c>
      <c r="AM909" s="91">
        <f t="shared" si="179"/>
        <v>1</v>
      </c>
      <c r="AN909" s="91" t="e">
        <f t="shared" si="179"/>
        <v>#VALUE!</v>
      </c>
      <c r="AO909" s="91">
        <f t="shared" si="169"/>
        <v>3557770</v>
      </c>
      <c r="AP909" s="91" t="e">
        <f t="shared" si="170"/>
        <v>#VALUE!</v>
      </c>
      <c r="AQ909" s="91" t="e">
        <f t="shared" si="171"/>
        <v>#VALUE!</v>
      </c>
      <c r="AR909" s="91" t="e">
        <f t="shared" si="172"/>
        <v>#VALUE!</v>
      </c>
      <c r="AS909" s="91">
        <f t="shared" si="173"/>
        <v>0.96959250959369003</v>
      </c>
      <c r="AT909" s="91">
        <f t="shared" si="174"/>
        <v>3.0407490406309891E-2</v>
      </c>
      <c r="AU909" s="91" t="e">
        <f t="shared" si="175"/>
        <v>#VALUE!</v>
      </c>
    </row>
    <row r="910" spans="1:47" x14ac:dyDescent="0.3">
      <c r="A910" s="90">
        <v>593</v>
      </c>
      <c r="B910" s="91" t="s">
        <v>4526</v>
      </c>
      <c r="C910" s="91"/>
      <c r="D910" s="91"/>
      <c r="E910" s="91">
        <v>9.2949999999999999</v>
      </c>
      <c r="F910" s="91"/>
      <c r="G910" s="91"/>
      <c r="H910" s="91"/>
      <c r="I910" s="91"/>
      <c r="J910" s="91"/>
      <c r="K910" s="91"/>
      <c r="L910" s="91"/>
      <c r="M910" s="91"/>
      <c r="N910" s="91"/>
      <c r="O910" s="91"/>
      <c r="P910" s="91" t="s">
        <v>87</v>
      </c>
      <c r="Q910" s="91">
        <v>356558.57142857148</v>
      </c>
      <c r="R910" s="91" t="s">
        <v>87</v>
      </c>
      <c r="S910" s="91"/>
      <c r="T910" s="92">
        <v>2788.5714285714284</v>
      </c>
      <c r="U910" s="92" t="s">
        <v>87</v>
      </c>
      <c r="V910" s="92">
        <v>1469.1428571428571</v>
      </c>
      <c r="W910" s="92">
        <v>80371.142857142855</v>
      </c>
      <c r="X910" s="92">
        <v>2239.1428571428573</v>
      </c>
      <c r="Y910" s="92" t="s">
        <v>87</v>
      </c>
      <c r="Z910" s="90">
        <f t="shared" si="178"/>
        <v>5</v>
      </c>
      <c r="AA910" s="118">
        <v>1</v>
      </c>
      <c r="AB910" s="118">
        <v>0</v>
      </c>
      <c r="AC910" s="118">
        <v>0.5</v>
      </c>
      <c r="AD910" s="118">
        <v>0.33333333333333331</v>
      </c>
      <c r="AE910" s="118">
        <v>0.25</v>
      </c>
      <c r="AF910" s="118">
        <v>0</v>
      </c>
      <c r="AG910" s="90">
        <f t="shared" si="176"/>
        <v>4</v>
      </c>
      <c r="AH910" s="91">
        <f t="shared" si="177"/>
        <v>1469.1428571428571</v>
      </c>
      <c r="AI910" s="91">
        <f t="shared" si="180"/>
        <v>1.8980941267989109</v>
      </c>
      <c r="AJ910" s="91" t="e">
        <f t="shared" si="180"/>
        <v>#VALUE!</v>
      </c>
      <c r="AK910" s="91">
        <f t="shared" si="180"/>
        <v>1</v>
      </c>
      <c r="AL910" s="91">
        <f t="shared" si="179"/>
        <v>54.706145468689229</v>
      </c>
      <c r="AM910" s="91">
        <f t="shared" si="179"/>
        <v>1.5241151302994946</v>
      </c>
      <c r="AN910" s="91" t="e">
        <f t="shared" si="179"/>
        <v>#VALUE!</v>
      </c>
      <c r="AO910" s="91">
        <f t="shared" si="169"/>
        <v>86868</v>
      </c>
      <c r="AP910" s="91">
        <f t="shared" si="170"/>
        <v>3.2101250501582038E-2</v>
      </c>
      <c r="AQ910" s="91" t="e">
        <f t="shared" si="171"/>
        <v>#VALUE!</v>
      </c>
      <c r="AR910" s="91">
        <f t="shared" si="172"/>
        <v>1.6912359639255619E-2</v>
      </c>
      <c r="AS910" s="91">
        <f t="shared" si="173"/>
        <v>0.92521000664390629</v>
      </c>
      <c r="AT910" s="91">
        <f t="shared" si="174"/>
        <v>2.577638321525599E-2</v>
      </c>
      <c r="AU910" s="91" t="e">
        <f t="shared" si="175"/>
        <v>#VALUE!</v>
      </c>
    </row>
    <row r="911" spans="1:47" x14ac:dyDescent="0.3">
      <c r="A911" s="90">
        <v>594</v>
      </c>
      <c r="B911" s="91" t="s">
        <v>4527</v>
      </c>
      <c r="C911" s="91"/>
      <c r="D911" s="91"/>
      <c r="E911" s="91">
        <v>9.3000000000000007</v>
      </c>
      <c r="F911" s="91"/>
      <c r="G911" s="91"/>
      <c r="H911" s="91"/>
      <c r="I911" s="91"/>
      <c r="J911" s="91"/>
      <c r="K911" s="91"/>
      <c r="L911" s="91"/>
      <c r="M911" s="91"/>
      <c r="N911" s="91"/>
      <c r="O911" s="91"/>
      <c r="P911" s="91" t="s">
        <v>87</v>
      </c>
      <c r="Q911" s="91">
        <v>93950076</v>
      </c>
      <c r="R911" s="91"/>
      <c r="S911" s="91"/>
      <c r="T911" s="92">
        <v>73218.571428571435</v>
      </c>
      <c r="U911" s="92">
        <v>15959.428571428572</v>
      </c>
      <c r="V911" s="92"/>
      <c r="W911" s="92">
        <v>24827717.142857142</v>
      </c>
      <c r="X911" s="92">
        <v>7902</v>
      </c>
      <c r="Y911" s="92"/>
      <c r="Z911" s="90">
        <f t="shared" si="178"/>
        <v>5</v>
      </c>
      <c r="AA911" s="118">
        <v>1</v>
      </c>
      <c r="AB911" s="118">
        <v>0.5</v>
      </c>
      <c r="AC911" s="118">
        <v>0</v>
      </c>
      <c r="AD911" s="118">
        <v>0.33333333333333331</v>
      </c>
      <c r="AE911" s="118">
        <v>0.25</v>
      </c>
      <c r="AF911" s="118">
        <v>0</v>
      </c>
      <c r="AG911" s="90">
        <f t="shared" si="176"/>
        <v>4</v>
      </c>
      <c r="AH911" s="91">
        <f t="shared" si="177"/>
        <v>7902</v>
      </c>
      <c r="AI911" s="91">
        <f t="shared" si="180"/>
        <v>9.2658278193585719</v>
      </c>
      <c r="AJ911" s="91">
        <f t="shared" si="180"/>
        <v>2.0196695230863799</v>
      </c>
      <c r="AK911" s="91">
        <f t="shared" si="180"/>
        <v>0</v>
      </c>
      <c r="AL911" s="91">
        <f t="shared" si="179"/>
        <v>3141.953574140362</v>
      </c>
      <c r="AM911" s="91">
        <f t="shared" si="179"/>
        <v>1</v>
      </c>
      <c r="AN911" s="91">
        <f t="shared" si="179"/>
        <v>0</v>
      </c>
      <c r="AO911" s="91">
        <f t="shared" si="169"/>
        <v>24924797.142857142</v>
      </c>
      <c r="AP911" s="91">
        <f t="shared" si="170"/>
        <v>2.9375794317970669E-3</v>
      </c>
      <c r="AQ911" s="91">
        <f t="shared" si="171"/>
        <v>6.4030324820525837E-4</v>
      </c>
      <c r="AR911" s="91">
        <f t="shared" si="172"/>
        <v>0</v>
      </c>
      <c r="AS911" s="91">
        <f t="shared" si="173"/>
        <v>0.99610508364647532</v>
      </c>
      <c r="AT911" s="91">
        <f t="shared" si="174"/>
        <v>3.1703367352237517E-4</v>
      </c>
      <c r="AU911" s="91">
        <f t="shared" si="175"/>
        <v>0</v>
      </c>
    </row>
    <row r="912" spans="1:47" x14ac:dyDescent="0.3">
      <c r="A912" s="90">
        <v>595</v>
      </c>
      <c r="B912" s="91" t="s">
        <v>4528</v>
      </c>
      <c r="C912" s="91"/>
      <c r="D912" s="91"/>
      <c r="E912" s="91">
        <v>9.3010000000000002</v>
      </c>
      <c r="F912" s="91"/>
      <c r="G912" s="91"/>
      <c r="H912" s="91"/>
      <c r="I912" s="91"/>
      <c r="J912" s="91"/>
      <c r="K912" s="91"/>
      <c r="L912" s="91"/>
      <c r="M912" s="91"/>
      <c r="N912" s="91"/>
      <c r="O912" s="91"/>
      <c r="P912" s="91" t="s">
        <v>87</v>
      </c>
      <c r="Q912" s="91">
        <v>253889.28571428574</v>
      </c>
      <c r="R912" s="91" t="s">
        <v>87</v>
      </c>
      <c r="S912" s="91"/>
      <c r="T912" s="92" t="s">
        <v>87</v>
      </c>
      <c r="U912" s="92"/>
      <c r="V912" s="92"/>
      <c r="W912" s="92">
        <v>61443.571428571428</v>
      </c>
      <c r="X912" s="92" t="s">
        <v>87</v>
      </c>
      <c r="Y912" s="92" t="s">
        <v>87</v>
      </c>
      <c r="Z912" s="90">
        <f t="shared" si="178"/>
        <v>2</v>
      </c>
      <c r="AA912" s="118" t="e">
        <v>#DIV/0!</v>
      </c>
      <c r="AB912" s="118" t="e">
        <v>#DIV/0!</v>
      </c>
      <c r="AC912" s="118" t="e">
        <v>#DIV/0!</v>
      </c>
      <c r="AD912" s="118">
        <v>1</v>
      </c>
      <c r="AE912" s="118">
        <v>0</v>
      </c>
      <c r="AF912" s="118">
        <v>0</v>
      </c>
      <c r="AG912" s="90">
        <f t="shared" si="176"/>
        <v>1</v>
      </c>
      <c r="AH912" s="91">
        <f t="shared" si="177"/>
        <v>61443.571428571428</v>
      </c>
      <c r="AI912" s="91" t="e">
        <f t="shared" si="180"/>
        <v>#VALUE!</v>
      </c>
      <c r="AJ912" s="91">
        <f t="shared" si="180"/>
        <v>0</v>
      </c>
      <c r="AK912" s="91">
        <f t="shared" si="180"/>
        <v>0</v>
      </c>
      <c r="AL912" s="91">
        <f t="shared" si="179"/>
        <v>1</v>
      </c>
      <c r="AM912" s="91" t="e">
        <f t="shared" si="179"/>
        <v>#VALUE!</v>
      </c>
      <c r="AN912" s="91" t="e">
        <f t="shared" si="179"/>
        <v>#VALUE!</v>
      </c>
      <c r="AO912" s="91">
        <f t="shared" si="169"/>
        <v>61443.571428571428</v>
      </c>
      <c r="AP912" s="91" t="e">
        <f t="shared" si="170"/>
        <v>#VALUE!</v>
      </c>
      <c r="AQ912" s="91">
        <f t="shared" si="171"/>
        <v>0</v>
      </c>
      <c r="AR912" s="91">
        <f t="shared" si="172"/>
        <v>0</v>
      </c>
      <c r="AS912" s="91">
        <f t="shared" si="173"/>
        <v>1</v>
      </c>
      <c r="AT912" s="91" t="e">
        <f t="shared" si="174"/>
        <v>#VALUE!</v>
      </c>
      <c r="AU912" s="91" t="e">
        <f t="shared" si="175"/>
        <v>#VALUE!</v>
      </c>
    </row>
    <row r="913" spans="1:47" x14ac:dyDescent="0.3">
      <c r="A913" s="90">
        <v>596</v>
      </c>
      <c r="B913" s="91" t="s">
        <v>4529</v>
      </c>
      <c r="C913" s="91"/>
      <c r="D913" s="91"/>
      <c r="E913" s="91">
        <v>9.3030000000000008</v>
      </c>
      <c r="F913" s="91"/>
      <c r="G913" s="91"/>
      <c r="H913" s="91"/>
      <c r="I913" s="91"/>
      <c r="J913" s="91"/>
      <c r="K913" s="91"/>
      <c r="L913" s="91"/>
      <c r="M913" s="91"/>
      <c r="N913" s="91"/>
      <c r="O913" s="91"/>
      <c r="P913" s="91" t="s">
        <v>87</v>
      </c>
      <c r="Q913" s="91">
        <v>2070327.142857143</v>
      </c>
      <c r="R913" s="91" t="s">
        <v>87</v>
      </c>
      <c r="S913" s="91"/>
      <c r="T913" s="92">
        <v>2681.4285714285716</v>
      </c>
      <c r="U913" s="92" t="s">
        <v>87</v>
      </c>
      <c r="V913" s="92">
        <v>310</v>
      </c>
      <c r="W913" s="92">
        <v>753347.42857142852</v>
      </c>
      <c r="X913" s="92">
        <v>4833.7142857142853</v>
      </c>
      <c r="Y913" s="92" t="s">
        <v>87</v>
      </c>
      <c r="Z913" s="90">
        <f t="shared" si="178"/>
        <v>5</v>
      </c>
      <c r="AA913" s="118">
        <v>1</v>
      </c>
      <c r="AB913" s="118">
        <v>0</v>
      </c>
      <c r="AC913" s="118">
        <v>0.5</v>
      </c>
      <c r="AD913" s="118">
        <v>0.33333333333333331</v>
      </c>
      <c r="AE913" s="118">
        <v>0.25</v>
      </c>
      <c r="AF913" s="118">
        <v>0</v>
      </c>
      <c r="AG913" s="90">
        <f t="shared" si="176"/>
        <v>4</v>
      </c>
      <c r="AH913" s="91">
        <f t="shared" si="177"/>
        <v>310</v>
      </c>
      <c r="AI913" s="91">
        <f t="shared" si="180"/>
        <v>8.6497695852534573</v>
      </c>
      <c r="AJ913" s="91" t="e">
        <f t="shared" si="180"/>
        <v>#VALUE!</v>
      </c>
      <c r="AK913" s="91">
        <f t="shared" si="180"/>
        <v>1</v>
      </c>
      <c r="AL913" s="91">
        <f t="shared" si="179"/>
        <v>2430.1529953917047</v>
      </c>
      <c r="AM913" s="91">
        <f t="shared" si="179"/>
        <v>15.592626728110599</v>
      </c>
      <c r="AN913" s="91" t="e">
        <f t="shared" si="179"/>
        <v>#VALUE!</v>
      </c>
      <c r="AO913" s="91">
        <f t="shared" si="169"/>
        <v>761172.57142857136</v>
      </c>
      <c r="AP913" s="91">
        <f t="shared" si="170"/>
        <v>3.5227603727181825E-3</v>
      </c>
      <c r="AQ913" s="91" t="e">
        <f t="shared" si="171"/>
        <v>#VALUE!</v>
      </c>
      <c r="AR913" s="91">
        <f t="shared" si="172"/>
        <v>4.072663829940573E-4</v>
      </c>
      <c r="AS913" s="91">
        <f t="shared" si="173"/>
        <v>0.98971962055535367</v>
      </c>
      <c r="AT913" s="91">
        <f t="shared" si="174"/>
        <v>6.3503526889340653E-3</v>
      </c>
      <c r="AU913" s="91" t="e">
        <f t="shared" si="175"/>
        <v>#VALUE!</v>
      </c>
    </row>
    <row r="914" spans="1:47" x14ac:dyDescent="0.3">
      <c r="A914" s="90">
        <v>597</v>
      </c>
      <c r="B914" s="91" t="s">
        <v>4530</v>
      </c>
      <c r="C914" s="91"/>
      <c r="D914" s="91"/>
      <c r="E914" s="91">
        <v>9.3040000000000003</v>
      </c>
      <c r="F914" s="91"/>
      <c r="G914" s="91"/>
      <c r="H914" s="91"/>
      <c r="I914" s="91"/>
      <c r="J914" s="91"/>
      <c r="K914" s="91"/>
      <c r="L914" s="91"/>
      <c r="M914" s="91"/>
      <c r="N914" s="91"/>
      <c r="O914" s="91"/>
      <c r="P914" s="91" t="s">
        <v>87</v>
      </c>
      <c r="Q914" s="91">
        <v>449541.42857142858</v>
      </c>
      <c r="R914" s="91" t="s">
        <v>87</v>
      </c>
      <c r="S914" s="91"/>
      <c r="T914" s="92" t="s">
        <v>87</v>
      </c>
      <c r="U914" s="92" t="s">
        <v>87</v>
      </c>
      <c r="V914" s="92" t="s">
        <v>87</v>
      </c>
      <c r="W914" s="92">
        <v>96363.71428571429</v>
      </c>
      <c r="X914" s="92">
        <v>22163.428571428572</v>
      </c>
      <c r="Y914" s="92" t="s">
        <v>87</v>
      </c>
      <c r="Z914" s="90">
        <f t="shared" si="178"/>
        <v>3</v>
      </c>
      <c r="AA914" s="118" t="e">
        <v>#DIV/0!</v>
      </c>
      <c r="AB914" s="118" t="e">
        <v>#DIV/0!</v>
      </c>
      <c r="AC914" s="118" t="e">
        <v>#DIV/0!</v>
      </c>
      <c r="AD914" s="118">
        <v>1</v>
      </c>
      <c r="AE914" s="118">
        <v>0.5</v>
      </c>
      <c r="AF914" s="118">
        <v>0</v>
      </c>
      <c r="AG914" s="90">
        <f t="shared" si="176"/>
        <v>2</v>
      </c>
      <c r="AH914" s="91">
        <f t="shared" si="177"/>
        <v>22163.428571428572</v>
      </c>
      <c r="AI914" s="91" t="e">
        <f t="shared" si="180"/>
        <v>#VALUE!</v>
      </c>
      <c r="AJ914" s="91" t="e">
        <f t="shared" si="180"/>
        <v>#VALUE!</v>
      </c>
      <c r="AK914" s="91" t="e">
        <f t="shared" si="180"/>
        <v>#VALUE!</v>
      </c>
      <c r="AL914" s="91">
        <f t="shared" si="179"/>
        <v>4.347870365595834</v>
      </c>
      <c r="AM914" s="91">
        <f t="shared" si="179"/>
        <v>1</v>
      </c>
      <c r="AN914" s="91" t="e">
        <f t="shared" si="179"/>
        <v>#VALUE!</v>
      </c>
      <c r="AO914" s="91">
        <f t="shared" si="169"/>
        <v>118527.14285714287</v>
      </c>
      <c r="AP914" s="91" t="e">
        <f t="shared" si="170"/>
        <v>#VALUE!</v>
      </c>
      <c r="AQ914" s="91" t="e">
        <f t="shared" si="171"/>
        <v>#VALUE!</v>
      </c>
      <c r="AR914" s="91" t="e">
        <f t="shared" si="172"/>
        <v>#VALUE!</v>
      </c>
      <c r="AS914" s="91">
        <f t="shared" si="173"/>
        <v>0.81300967831358695</v>
      </c>
      <c r="AT914" s="91">
        <f t="shared" si="174"/>
        <v>0.186990321686413</v>
      </c>
      <c r="AU914" s="91" t="e">
        <f t="shared" si="175"/>
        <v>#VALUE!</v>
      </c>
    </row>
    <row r="915" spans="1:47" x14ac:dyDescent="0.3">
      <c r="A915" s="90">
        <v>598</v>
      </c>
      <c r="B915" s="91" t="s">
        <v>4531</v>
      </c>
      <c r="C915" s="91"/>
      <c r="D915" s="91"/>
      <c r="E915" s="91">
        <v>9.3149999999999995</v>
      </c>
      <c r="F915" s="91"/>
      <c r="G915" s="91"/>
      <c r="H915" s="91"/>
      <c r="I915" s="91"/>
      <c r="J915" s="91"/>
      <c r="K915" s="91"/>
      <c r="L915" s="91"/>
      <c r="M915" s="91"/>
      <c r="N915" s="91"/>
      <c r="O915" s="91"/>
      <c r="P915" s="91" t="s">
        <v>87</v>
      </c>
      <c r="Q915" s="91">
        <v>316015.71428571432</v>
      </c>
      <c r="R915" s="91" t="s">
        <v>87</v>
      </c>
      <c r="S915" s="91"/>
      <c r="T915" s="92">
        <v>19084.857142857141</v>
      </c>
      <c r="U915" s="92">
        <v>65920.28571428571</v>
      </c>
      <c r="V915" s="92">
        <v>2884.8571428571427</v>
      </c>
      <c r="W915" s="92" t="s">
        <v>87</v>
      </c>
      <c r="X915" s="92">
        <v>2794.2857142857142</v>
      </c>
      <c r="Y915" s="92" t="s">
        <v>87</v>
      </c>
      <c r="Z915" s="90">
        <f t="shared" si="178"/>
        <v>5</v>
      </c>
      <c r="AA915" s="118">
        <v>1</v>
      </c>
      <c r="AB915" s="118">
        <v>0.5</v>
      </c>
      <c r="AC915" s="118">
        <v>0.33333333333333331</v>
      </c>
      <c r="AD915" s="118">
        <v>0</v>
      </c>
      <c r="AE915" s="118">
        <v>0.25</v>
      </c>
      <c r="AF915" s="118">
        <v>0</v>
      </c>
      <c r="AG915" s="90">
        <f t="shared" si="176"/>
        <v>4</v>
      </c>
      <c r="AH915" s="91">
        <f t="shared" si="177"/>
        <v>2794.2857142857142</v>
      </c>
      <c r="AI915" s="91">
        <f t="shared" si="180"/>
        <v>6.8299591002044986</v>
      </c>
      <c r="AJ915" s="91">
        <f t="shared" si="180"/>
        <v>23.591104294478527</v>
      </c>
      <c r="AK915" s="91">
        <f t="shared" si="180"/>
        <v>1.0324130879345603</v>
      </c>
      <c r="AL915" s="91" t="e">
        <f t="shared" si="179"/>
        <v>#VALUE!</v>
      </c>
      <c r="AM915" s="91">
        <f t="shared" si="179"/>
        <v>1</v>
      </c>
      <c r="AN915" s="91" t="e">
        <f t="shared" si="179"/>
        <v>#VALUE!</v>
      </c>
      <c r="AO915" s="91">
        <f t="shared" si="169"/>
        <v>90684.28571428571</v>
      </c>
      <c r="AP915" s="91">
        <f t="shared" si="170"/>
        <v>0.21045385087981852</v>
      </c>
      <c r="AQ915" s="91">
        <f t="shared" si="171"/>
        <v>0.7269207139368925</v>
      </c>
      <c r="AR915" s="91">
        <f t="shared" si="172"/>
        <v>3.1812095338615919E-2</v>
      </c>
      <c r="AS915" s="91" t="e">
        <f t="shared" si="173"/>
        <v>#VALUE!</v>
      </c>
      <c r="AT915" s="91">
        <f t="shared" si="174"/>
        <v>3.0813339844673042E-2</v>
      </c>
      <c r="AU915" s="91" t="e">
        <f t="shared" si="175"/>
        <v>#VALUE!</v>
      </c>
    </row>
    <row r="916" spans="1:47" x14ac:dyDescent="0.3">
      <c r="A916" s="90">
        <v>599</v>
      </c>
      <c r="B916" s="91" t="s">
        <v>4532</v>
      </c>
      <c r="C916" s="91"/>
      <c r="D916" s="91"/>
      <c r="E916" s="91">
        <v>9.3149999999999995</v>
      </c>
      <c r="F916" s="91"/>
      <c r="G916" s="91"/>
      <c r="H916" s="91"/>
      <c r="I916" s="91"/>
      <c r="J916" s="91"/>
      <c r="K916" s="91"/>
      <c r="L916" s="91"/>
      <c r="M916" s="91"/>
      <c r="N916" s="91"/>
      <c r="O916" s="91"/>
      <c r="P916" s="91" t="s">
        <v>87</v>
      </c>
      <c r="Q916" s="91">
        <v>6108532.8571428573</v>
      </c>
      <c r="R916" s="91">
        <v>8840.5</v>
      </c>
      <c r="S916" s="91"/>
      <c r="T916" s="92">
        <v>31770.857142857141</v>
      </c>
      <c r="U916" s="92">
        <v>5193.7142857142853</v>
      </c>
      <c r="V916" s="92" t="s">
        <v>87</v>
      </c>
      <c r="W916" s="92">
        <v>1282835.142857143</v>
      </c>
      <c r="X916" s="92" t="s">
        <v>87</v>
      </c>
      <c r="Y916" s="92" t="s">
        <v>87</v>
      </c>
      <c r="Z916" s="90">
        <f t="shared" si="178"/>
        <v>5</v>
      </c>
      <c r="AA916" s="118">
        <v>1</v>
      </c>
      <c r="AB916" s="118">
        <v>0.5</v>
      </c>
      <c r="AC916" s="118">
        <v>0</v>
      </c>
      <c r="AD916" s="118">
        <v>0.33333333333333331</v>
      </c>
      <c r="AE916" s="118">
        <v>0</v>
      </c>
      <c r="AF916" s="118">
        <v>0</v>
      </c>
      <c r="AG916" s="90">
        <f t="shared" si="176"/>
        <v>3</v>
      </c>
      <c r="AH916" s="91">
        <f t="shared" si="177"/>
        <v>5193.7142857142853</v>
      </c>
      <c r="AI916" s="91">
        <f t="shared" si="180"/>
        <v>6.1171746066674002</v>
      </c>
      <c r="AJ916" s="91">
        <f t="shared" si="180"/>
        <v>1</v>
      </c>
      <c r="AK916" s="91" t="e">
        <f t="shared" si="180"/>
        <v>#VALUE!</v>
      </c>
      <c r="AL916" s="91">
        <f t="shared" si="179"/>
        <v>246.99763450324571</v>
      </c>
      <c r="AM916" s="91" t="e">
        <f t="shared" si="179"/>
        <v>#VALUE!</v>
      </c>
      <c r="AN916" s="91" t="e">
        <f t="shared" si="179"/>
        <v>#VALUE!</v>
      </c>
      <c r="AO916" s="91">
        <f t="shared" si="169"/>
        <v>1319799.7142857143</v>
      </c>
      <c r="AP916" s="91">
        <f t="shared" si="170"/>
        <v>2.4072483725344471E-2</v>
      </c>
      <c r="AQ916" s="91">
        <f t="shared" si="171"/>
        <v>3.9352291332516035E-3</v>
      </c>
      <c r="AR916" s="91" t="e">
        <f t="shared" si="172"/>
        <v>#VALUE!</v>
      </c>
      <c r="AS916" s="91">
        <f t="shared" si="173"/>
        <v>0.97199228714140395</v>
      </c>
      <c r="AT916" s="91" t="e">
        <f t="shared" si="174"/>
        <v>#VALUE!</v>
      </c>
      <c r="AU916" s="91" t="e">
        <f t="shared" si="175"/>
        <v>#VALUE!</v>
      </c>
    </row>
    <row r="917" spans="1:47" x14ac:dyDescent="0.3">
      <c r="A917" s="90">
        <v>600</v>
      </c>
      <c r="B917" s="91" t="s">
        <v>4533</v>
      </c>
      <c r="C917" s="91"/>
      <c r="D917" s="91"/>
      <c r="E917" s="91">
        <v>9.3170000000000002</v>
      </c>
      <c r="F917" s="91"/>
      <c r="G917" s="91"/>
      <c r="H917" s="91"/>
      <c r="I917" s="91"/>
      <c r="J917" s="91"/>
      <c r="K917" s="91"/>
      <c r="L917" s="91"/>
      <c r="M917" s="91"/>
      <c r="N917" s="91"/>
      <c r="O917" s="91"/>
      <c r="P917" s="91" t="s">
        <v>87</v>
      </c>
      <c r="Q917" s="91">
        <v>554591.42857142864</v>
      </c>
      <c r="R917" s="91" t="s">
        <v>87</v>
      </c>
      <c r="S917" s="91"/>
      <c r="T917" s="92">
        <v>29656</v>
      </c>
      <c r="U917" s="92" t="s">
        <v>87</v>
      </c>
      <c r="V917" s="92" t="s">
        <v>87</v>
      </c>
      <c r="W917" s="92">
        <v>55411.714285714283</v>
      </c>
      <c r="X917" s="92" t="s">
        <v>87</v>
      </c>
      <c r="Y917" s="92" t="s">
        <v>87</v>
      </c>
      <c r="Z917" s="90">
        <f t="shared" si="178"/>
        <v>3</v>
      </c>
      <c r="AA917" s="118">
        <v>1</v>
      </c>
      <c r="AB917" s="118">
        <v>0</v>
      </c>
      <c r="AC917" s="118">
        <v>0</v>
      </c>
      <c r="AD917" s="118">
        <v>0.5</v>
      </c>
      <c r="AE917" s="118">
        <v>0</v>
      </c>
      <c r="AF917" s="118">
        <v>0</v>
      </c>
      <c r="AG917" s="90">
        <f t="shared" si="176"/>
        <v>2</v>
      </c>
      <c r="AH917" s="91">
        <f t="shared" si="177"/>
        <v>29656</v>
      </c>
      <c r="AI917" s="91">
        <f t="shared" si="180"/>
        <v>1</v>
      </c>
      <c r="AJ917" s="91" t="e">
        <f t="shared" si="180"/>
        <v>#VALUE!</v>
      </c>
      <c r="AK917" s="91" t="e">
        <f t="shared" si="180"/>
        <v>#VALUE!</v>
      </c>
      <c r="AL917" s="91">
        <f t="shared" si="179"/>
        <v>1.8684824077999151</v>
      </c>
      <c r="AM917" s="91" t="e">
        <f t="shared" si="179"/>
        <v>#VALUE!</v>
      </c>
      <c r="AN917" s="91" t="e">
        <f t="shared" si="179"/>
        <v>#VALUE!</v>
      </c>
      <c r="AO917" s="91">
        <f t="shared" si="169"/>
        <v>85067.71428571429</v>
      </c>
      <c r="AP917" s="91">
        <f t="shared" si="170"/>
        <v>0.34861639634979863</v>
      </c>
      <c r="AQ917" s="91" t="e">
        <f t="shared" si="171"/>
        <v>#VALUE!</v>
      </c>
      <c r="AR917" s="91" t="e">
        <f t="shared" si="172"/>
        <v>#VALUE!</v>
      </c>
      <c r="AS917" s="91">
        <f t="shared" si="173"/>
        <v>0.65138360365020131</v>
      </c>
      <c r="AT917" s="91" t="e">
        <f t="shared" si="174"/>
        <v>#VALUE!</v>
      </c>
      <c r="AU917" s="91" t="e">
        <f t="shared" si="175"/>
        <v>#VALUE!</v>
      </c>
    </row>
    <row r="918" spans="1:47" x14ac:dyDescent="0.3">
      <c r="A918" s="90">
        <v>601</v>
      </c>
      <c r="B918" s="91" t="s">
        <v>4534</v>
      </c>
      <c r="C918" s="91"/>
      <c r="D918" s="91"/>
      <c r="E918" s="91">
        <v>9.3179999999999996</v>
      </c>
      <c r="F918" s="91"/>
      <c r="G918" s="91"/>
      <c r="H918" s="91"/>
      <c r="I918" s="91"/>
      <c r="J918" s="91"/>
      <c r="K918" s="91"/>
      <c r="L918" s="91"/>
      <c r="M918" s="91"/>
      <c r="N918" s="91"/>
      <c r="O918" s="91"/>
      <c r="P918" s="91" t="s">
        <v>87</v>
      </c>
      <c r="Q918" s="91">
        <v>160898.57142857145</v>
      </c>
      <c r="R918" s="91" t="s">
        <v>87</v>
      </c>
      <c r="S918" s="91"/>
      <c r="T918" s="92">
        <v>4114.8571428571431</v>
      </c>
      <c r="U918" s="92">
        <v>671.42857142857144</v>
      </c>
      <c r="V918" s="92" t="s">
        <v>87</v>
      </c>
      <c r="W918" s="92">
        <v>32717.714285714286</v>
      </c>
      <c r="X918" s="92">
        <v>3200.8571428571427</v>
      </c>
      <c r="Y918" s="92">
        <v>1331.4285714285713</v>
      </c>
      <c r="Z918" s="90">
        <f t="shared" si="178"/>
        <v>6</v>
      </c>
      <c r="AA918" s="118">
        <v>1</v>
      </c>
      <c r="AB918" s="118">
        <v>0.5</v>
      </c>
      <c r="AC918" s="118">
        <v>0</v>
      </c>
      <c r="AD918" s="118">
        <v>0.33333333333333331</v>
      </c>
      <c r="AE918" s="118">
        <v>0.25</v>
      </c>
      <c r="AF918" s="118">
        <v>0.2</v>
      </c>
      <c r="AG918" s="90">
        <f t="shared" si="176"/>
        <v>5</v>
      </c>
      <c r="AH918" s="91">
        <f t="shared" si="177"/>
        <v>671.42857142857144</v>
      </c>
      <c r="AI918" s="91">
        <f t="shared" si="180"/>
        <v>6.1285106382978727</v>
      </c>
      <c r="AJ918" s="91">
        <f t="shared" si="180"/>
        <v>1</v>
      </c>
      <c r="AK918" s="91" t="e">
        <f t="shared" si="180"/>
        <v>#VALUE!</v>
      </c>
      <c r="AL918" s="91">
        <f t="shared" si="179"/>
        <v>48.72851063829787</v>
      </c>
      <c r="AM918" s="91">
        <f t="shared" si="179"/>
        <v>4.7672340425531914</v>
      </c>
      <c r="AN918" s="91">
        <f t="shared" si="179"/>
        <v>1.9829787234042551</v>
      </c>
      <c r="AO918" s="91">
        <f t="shared" si="169"/>
        <v>42036.285714285717</v>
      </c>
      <c r="AP918" s="91">
        <f t="shared" si="170"/>
        <v>9.788821902166156E-2</v>
      </c>
      <c r="AQ918" s="91">
        <f t="shared" si="171"/>
        <v>1.5972595104909362E-2</v>
      </c>
      <c r="AR918" s="91" t="e">
        <f t="shared" si="172"/>
        <v>#VALUE!</v>
      </c>
      <c r="AS918" s="91">
        <f t="shared" si="173"/>
        <v>0.7783207704908004</v>
      </c>
      <c r="AT918" s="91">
        <f t="shared" si="174"/>
        <v>7.6145099132042371E-2</v>
      </c>
      <c r="AU918" s="91">
        <f t="shared" si="175"/>
        <v>3.1673316250586225E-2</v>
      </c>
    </row>
    <row r="919" spans="1:47" x14ac:dyDescent="0.3">
      <c r="A919" s="90">
        <v>602</v>
      </c>
      <c r="B919" s="91" t="s">
        <v>4535</v>
      </c>
      <c r="C919" s="91"/>
      <c r="D919" s="91"/>
      <c r="E919" s="91">
        <v>9.3209999999999997</v>
      </c>
      <c r="F919" s="91"/>
      <c r="G919" s="91"/>
      <c r="H919" s="91"/>
      <c r="I919" s="91"/>
      <c r="J919" s="91"/>
      <c r="K919" s="91"/>
      <c r="L919" s="91"/>
      <c r="M919" s="91"/>
      <c r="N919" s="91"/>
      <c r="O919" s="91"/>
      <c r="P919" s="91" t="s">
        <v>87</v>
      </c>
      <c r="Q919" s="91">
        <v>160898.57142857145</v>
      </c>
      <c r="R919" s="91">
        <v>3528</v>
      </c>
      <c r="S919" s="91"/>
      <c r="T919" s="92">
        <v>4114.8571428571431</v>
      </c>
      <c r="U919" s="92">
        <v>671.42857142857144</v>
      </c>
      <c r="V919" s="92">
        <v>322.57142857142856</v>
      </c>
      <c r="W919" s="92">
        <v>32717.714285714286</v>
      </c>
      <c r="X919" s="92">
        <v>3200.8571428571427</v>
      </c>
      <c r="Y919" s="92" t="s">
        <v>87</v>
      </c>
      <c r="Z919" s="90">
        <f t="shared" si="178"/>
        <v>7</v>
      </c>
      <c r="AA919" s="118">
        <v>1</v>
      </c>
      <c r="AB919" s="118">
        <v>0.5</v>
      </c>
      <c r="AC919" s="118">
        <v>0.33333333333333331</v>
      </c>
      <c r="AD919" s="118">
        <v>0.25</v>
      </c>
      <c r="AE919" s="118">
        <v>0.2</v>
      </c>
      <c r="AF919" s="118">
        <v>0</v>
      </c>
      <c r="AG919" s="90">
        <f t="shared" si="176"/>
        <v>5</v>
      </c>
      <c r="AH919" s="91">
        <f t="shared" si="177"/>
        <v>322.57142857142856</v>
      </c>
      <c r="AI919" s="91">
        <f t="shared" si="180"/>
        <v>12.75642161204606</v>
      </c>
      <c r="AJ919" s="91">
        <f t="shared" si="180"/>
        <v>2.0814880425155007</v>
      </c>
      <c r="AK919" s="91">
        <f t="shared" si="180"/>
        <v>1</v>
      </c>
      <c r="AL919" s="91">
        <f t="shared" si="179"/>
        <v>101.42781222320639</v>
      </c>
      <c r="AM919" s="91">
        <f t="shared" si="179"/>
        <v>9.9229406554472988</v>
      </c>
      <c r="AN919" s="91" t="e">
        <f t="shared" si="179"/>
        <v>#VALUE!</v>
      </c>
      <c r="AO919" s="91">
        <f t="shared" si="169"/>
        <v>41027.428571428572</v>
      </c>
      <c r="AP919" s="91">
        <f t="shared" si="170"/>
        <v>0.10029527284882588</v>
      </c>
      <c r="AQ919" s="91">
        <f t="shared" si="171"/>
        <v>1.6365358366528315E-2</v>
      </c>
      <c r="AR919" s="91">
        <f t="shared" si="172"/>
        <v>7.8623359982172205E-3</v>
      </c>
      <c r="AS919" s="91">
        <f t="shared" si="173"/>
        <v>0.79745953926293212</v>
      </c>
      <c r="AT919" s="91">
        <f t="shared" si="174"/>
        <v>7.8017493523496476E-2</v>
      </c>
      <c r="AU919" s="91" t="e">
        <f t="shared" si="175"/>
        <v>#VALUE!</v>
      </c>
    </row>
    <row r="920" spans="1:47" x14ac:dyDescent="0.3">
      <c r="A920" s="90">
        <v>603</v>
      </c>
      <c r="B920" s="91" t="s">
        <v>4536</v>
      </c>
      <c r="C920" s="91"/>
      <c r="D920" s="91"/>
      <c r="E920" s="91">
        <v>9.3230000000000004</v>
      </c>
      <c r="F920" s="91"/>
      <c r="G920" s="91"/>
      <c r="H920" s="91"/>
      <c r="I920" s="91"/>
      <c r="J920" s="91"/>
      <c r="K920" s="91"/>
      <c r="L920" s="91"/>
      <c r="M920" s="91"/>
      <c r="N920" s="91"/>
      <c r="O920" s="91"/>
      <c r="P920" s="91" t="s">
        <v>87</v>
      </c>
      <c r="Q920" s="91">
        <v>1417696.142857143</v>
      </c>
      <c r="R920" s="91" t="s">
        <v>87</v>
      </c>
      <c r="S920" s="91"/>
      <c r="T920" s="92">
        <v>22849.285714285714</v>
      </c>
      <c r="U920" s="92"/>
      <c r="V920" s="92" t="s">
        <v>87</v>
      </c>
      <c r="W920" s="92">
        <v>15277</v>
      </c>
      <c r="X920" s="92">
        <v>28736.714285714286</v>
      </c>
      <c r="Y920" s="92"/>
      <c r="Z920" s="90">
        <f t="shared" si="178"/>
        <v>4</v>
      </c>
      <c r="AA920" s="118">
        <v>1</v>
      </c>
      <c r="AB920" s="118">
        <v>0</v>
      </c>
      <c r="AC920" s="118">
        <v>0</v>
      </c>
      <c r="AD920" s="118">
        <v>0.5</v>
      </c>
      <c r="AE920" s="118">
        <v>0.33333333333333331</v>
      </c>
      <c r="AF920" s="118">
        <v>0</v>
      </c>
      <c r="AG920" s="90">
        <f t="shared" si="176"/>
        <v>3</v>
      </c>
      <c r="AH920" s="91">
        <f t="shared" si="177"/>
        <v>15277</v>
      </c>
      <c r="AI920" s="91">
        <f t="shared" si="180"/>
        <v>1.4956657533734186</v>
      </c>
      <c r="AJ920" s="91">
        <f t="shared" si="180"/>
        <v>0</v>
      </c>
      <c r="AK920" s="91" t="e">
        <f t="shared" si="180"/>
        <v>#VALUE!</v>
      </c>
      <c r="AL920" s="91">
        <f t="shared" si="179"/>
        <v>1</v>
      </c>
      <c r="AM920" s="91">
        <f t="shared" si="179"/>
        <v>1.8810443336855591</v>
      </c>
      <c r="AN920" s="91">
        <f t="shared" si="179"/>
        <v>0</v>
      </c>
      <c r="AO920" s="91">
        <f t="shared" si="169"/>
        <v>66863</v>
      </c>
      <c r="AP920" s="91">
        <f t="shared" si="170"/>
        <v>0.34173288237568933</v>
      </c>
      <c r="AQ920" s="91">
        <f t="shared" si="171"/>
        <v>0</v>
      </c>
      <c r="AR920" s="91" t="e">
        <f t="shared" si="172"/>
        <v>#VALUE!</v>
      </c>
      <c r="AS920" s="91">
        <f t="shared" si="173"/>
        <v>0.22848212015614017</v>
      </c>
      <c r="AT920" s="91">
        <f t="shared" si="174"/>
        <v>0.4297849974681705</v>
      </c>
      <c r="AU920" s="91">
        <f t="shared" si="175"/>
        <v>0</v>
      </c>
    </row>
    <row r="921" spans="1:47" x14ac:dyDescent="0.3">
      <c r="A921" s="90">
        <v>604</v>
      </c>
      <c r="B921" s="91" t="s">
        <v>4537</v>
      </c>
      <c r="C921" s="91"/>
      <c r="D921" s="91"/>
      <c r="E921" s="91">
        <v>9.3239999999999998</v>
      </c>
      <c r="F921" s="91"/>
      <c r="G921" s="91"/>
      <c r="H921" s="91"/>
      <c r="I921" s="91"/>
      <c r="J921" s="91"/>
      <c r="K921" s="91"/>
      <c r="L921" s="91"/>
      <c r="M921" s="91"/>
      <c r="N921" s="91"/>
      <c r="O921" s="91"/>
      <c r="P921" s="91" t="s">
        <v>87</v>
      </c>
      <c r="Q921" s="91">
        <v>318392.85714285716</v>
      </c>
      <c r="R921" s="91">
        <v>2155</v>
      </c>
      <c r="S921" s="91"/>
      <c r="T921" s="92" t="s">
        <v>87</v>
      </c>
      <c r="U921" s="92" t="s">
        <v>87</v>
      </c>
      <c r="V921" s="92">
        <v>286.57142857142856</v>
      </c>
      <c r="W921" s="92">
        <v>88693.428571428565</v>
      </c>
      <c r="X921" s="92">
        <v>55496.571428571428</v>
      </c>
      <c r="Y921" s="92" t="s">
        <v>87</v>
      </c>
      <c r="Z921" s="90">
        <f t="shared" si="178"/>
        <v>5</v>
      </c>
      <c r="AA921" s="118" t="e">
        <v>#DIV/0!</v>
      </c>
      <c r="AB921" s="118" t="e">
        <v>#DIV/0!</v>
      </c>
      <c r="AC921" s="118">
        <v>1</v>
      </c>
      <c r="AD921" s="118">
        <v>0.5</v>
      </c>
      <c r="AE921" s="118">
        <v>0.33333333333333331</v>
      </c>
      <c r="AF921" s="118">
        <v>0</v>
      </c>
      <c r="AG921" s="90">
        <f t="shared" si="176"/>
        <v>3</v>
      </c>
      <c r="AH921" s="91">
        <f t="shared" si="177"/>
        <v>286.57142857142856</v>
      </c>
      <c r="AI921" s="91" t="e">
        <f t="shared" si="180"/>
        <v>#VALUE!</v>
      </c>
      <c r="AJ921" s="91" t="e">
        <f t="shared" si="180"/>
        <v>#VALUE!</v>
      </c>
      <c r="AK921" s="91">
        <f t="shared" si="180"/>
        <v>1</v>
      </c>
      <c r="AL921" s="91">
        <f t="shared" si="179"/>
        <v>309.49850448654036</v>
      </c>
      <c r="AM921" s="91">
        <f t="shared" si="179"/>
        <v>193.65702891326023</v>
      </c>
      <c r="AN921" s="91" t="e">
        <f t="shared" si="179"/>
        <v>#VALUE!</v>
      </c>
      <c r="AO921" s="91">
        <f t="shared" si="169"/>
        <v>144476.57142857142</v>
      </c>
      <c r="AP921" s="91" t="e">
        <f t="shared" si="170"/>
        <v>#VALUE!</v>
      </c>
      <c r="AQ921" s="91" t="e">
        <f t="shared" si="171"/>
        <v>#VALUE!</v>
      </c>
      <c r="AR921" s="91">
        <f t="shared" si="172"/>
        <v>1.9835148753727743E-3</v>
      </c>
      <c r="AS921" s="91">
        <f t="shared" si="173"/>
        <v>0.61389488755468014</v>
      </c>
      <c r="AT921" s="91">
        <f t="shared" si="174"/>
        <v>0.38412159756994707</v>
      </c>
      <c r="AU921" s="91" t="e">
        <f t="shared" si="175"/>
        <v>#VALUE!</v>
      </c>
    </row>
    <row r="922" spans="1:47" x14ac:dyDescent="0.3">
      <c r="A922" s="90">
        <v>605</v>
      </c>
      <c r="B922" s="91" t="s">
        <v>4538</v>
      </c>
      <c r="C922" s="91"/>
      <c r="D922" s="91"/>
      <c r="E922" s="91">
        <v>9.3339999999999996</v>
      </c>
      <c r="F922" s="91"/>
      <c r="G922" s="91"/>
      <c r="H922" s="91"/>
      <c r="I922" s="91"/>
      <c r="J922" s="91"/>
      <c r="K922" s="91"/>
      <c r="L922" s="91"/>
      <c r="M922" s="91"/>
      <c r="N922" s="91"/>
      <c r="O922" s="91"/>
      <c r="P922" s="91" t="s">
        <v>87</v>
      </c>
      <c r="Q922" s="91">
        <v>7544.2857142857147</v>
      </c>
      <c r="R922" s="91" t="s">
        <v>87</v>
      </c>
      <c r="S922" s="91"/>
      <c r="T922" s="92" t="s">
        <v>87</v>
      </c>
      <c r="U922" s="92">
        <v>530.28571428571433</v>
      </c>
      <c r="V922" s="92" t="s">
        <v>87</v>
      </c>
      <c r="W922" s="92">
        <v>19074.857142857141</v>
      </c>
      <c r="X922" s="92">
        <v>55451.428571428572</v>
      </c>
      <c r="Y922" s="92" t="s">
        <v>87</v>
      </c>
      <c r="Z922" s="90">
        <f t="shared" si="178"/>
        <v>4</v>
      </c>
      <c r="AA922" s="118" t="e">
        <v>#DIV/0!</v>
      </c>
      <c r="AB922" s="118">
        <v>1</v>
      </c>
      <c r="AC922" s="118">
        <v>0</v>
      </c>
      <c r="AD922" s="118">
        <v>0.5</v>
      </c>
      <c r="AE922" s="118">
        <v>0.33333333333333331</v>
      </c>
      <c r="AF922" s="118">
        <v>0</v>
      </c>
      <c r="AG922" s="90">
        <f t="shared" si="176"/>
        <v>3</v>
      </c>
      <c r="AH922" s="91">
        <f t="shared" si="177"/>
        <v>530.28571428571433</v>
      </c>
      <c r="AI922" s="91" t="e">
        <f t="shared" si="180"/>
        <v>#VALUE!</v>
      </c>
      <c r="AJ922" s="91">
        <f t="shared" si="180"/>
        <v>1</v>
      </c>
      <c r="AK922" s="91" t="e">
        <f t="shared" si="180"/>
        <v>#VALUE!</v>
      </c>
      <c r="AL922" s="91">
        <f t="shared" si="179"/>
        <v>35.970905172413786</v>
      </c>
      <c r="AM922" s="91">
        <f t="shared" si="179"/>
        <v>104.56896551724137</v>
      </c>
      <c r="AN922" s="91" t="e">
        <f t="shared" si="179"/>
        <v>#VALUE!</v>
      </c>
      <c r="AO922" s="91">
        <f t="shared" si="169"/>
        <v>75056.57142857142</v>
      </c>
      <c r="AP922" s="91" t="e">
        <f t="shared" si="170"/>
        <v>#VALUE!</v>
      </c>
      <c r="AQ922" s="91">
        <f t="shared" si="171"/>
        <v>7.0651470509863054E-3</v>
      </c>
      <c r="AR922" s="91" t="e">
        <f t="shared" si="172"/>
        <v>#VALUE!</v>
      </c>
      <c r="AS922" s="91">
        <f t="shared" si="173"/>
        <v>0.25413973460018729</v>
      </c>
      <c r="AT922" s="91">
        <f t="shared" si="174"/>
        <v>0.7387951183488265</v>
      </c>
      <c r="AU922" s="91" t="e">
        <f t="shared" si="175"/>
        <v>#VALUE!</v>
      </c>
    </row>
    <row r="923" spans="1:47" x14ac:dyDescent="0.3">
      <c r="A923" s="90">
        <v>606</v>
      </c>
      <c r="B923" s="91" t="s">
        <v>4539</v>
      </c>
      <c r="C923" s="91"/>
      <c r="D923" s="91"/>
      <c r="E923" s="91">
        <v>9.3490000000000002</v>
      </c>
      <c r="F923" s="91"/>
      <c r="G923" s="91"/>
      <c r="H923" s="91"/>
      <c r="I923" s="91"/>
      <c r="J923" s="91"/>
      <c r="K923" s="91"/>
      <c r="L923" s="91"/>
      <c r="M923" s="91"/>
      <c r="N923" s="91"/>
      <c r="O923" s="91"/>
      <c r="P923" s="91" t="s">
        <v>87</v>
      </c>
      <c r="Q923" s="91">
        <v>158305.71428571429</v>
      </c>
      <c r="R923" s="91">
        <v>2552</v>
      </c>
      <c r="S923" s="91"/>
      <c r="T923" s="92">
        <v>5601.4285714285716</v>
      </c>
      <c r="U923" s="92">
        <v>671.14285714285711</v>
      </c>
      <c r="V923" s="92">
        <v>340.57142857142856</v>
      </c>
      <c r="W923" s="92">
        <v>856850</v>
      </c>
      <c r="X923" s="92">
        <v>1421866</v>
      </c>
      <c r="Y923" s="92" t="s">
        <v>87</v>
      </c>
      <c r="Z923" s="90">
        <f t="shared" si="178"/>
        <v>7</v>
      </c>
      <c r="AA923" s="118">
        <v>1</v>
      </c>
      <c r="AB923" s="118">
        <v>0.5</v>
      </c>
      <c r="AC923" s="118">
        <v>0.33333333333333331</v>
      </c>
      <c r="AD923" s="118">
        <v>0.25</v>
      </c>
      <c r="AE923" s="118">
        <v>0.2</v>
      </c>
      <c r="AF923" s="118">
        <v>0</v>
      </c>
      <c r="AG923" s="90">
        <f t="shared" si="176"/>
        <v>5</v>
      </c>
      <c r="AH923" s="91">
        <f t="shared" si="177"/>
        <v>340.57142857142856</v>
      </c>
      <c r="AI923" s="91">
        <f t="shared" si="180"/>
        <v>16.447147651006713</v>
      </c>
      <c r="AJ923" s="91">
        <f t="shared" si="180"/>
        <v>1.9706375838926173</v>
      </c>
      <c r="AK923" s="91">
        <f t="shared" si="180"/>
        <v>1</v>
      </c>
      <c r="AL923" s="91">
        <f t="shared" si="179"/>
        <v>2515.9186241610741</v>
      </c>
      <c r="AM923" s="91">
        <f t="shared" si="179"/>
        <v>4174.9421140939603</v>
      </c>
      <c r="AN923" s="91" t="e">
        <f t="shared" si="179"/>
        <v>#VALUE!</v>
      </c>
      <c r="AO923" s="91">
        <f t="shared" si="169"/>
        <v>2285329.1428571427</v>
      </c>
      <c r="AP923" s="91">
        <f t="shared" si="170"/>
        <v>2.4510379999029839E-3</v>
      </c>
      <c r="AQ923" s="91">
        <f t="shared" si="171"/>
        <v>2.9367448415057939E-4</v>
      </c>
      <c r="AR923" s="91">
        <f t="shared" si="172"/>
        <v>1.4902511073115821E-4</v>
      </c>
      <c r="AS923" s="91">
        <f t="shared" si="173"/>
        <v>0.37493505155618723</v>
      </c>
      <c r="AT923" s="91">
        <f t="shared" si="174"/>
        <v>0.62217121084902804</v>
      </c>
      <c r="AU923" s="91" t="e">
        <f t="shared" si="175"/>
        <v>#VALUE!</v>
      </c>
    </row>
    <row r="924" spans="1:47" x14ac:dyDescent="0.3">
      <c r="A924" s="90">
        <v>607</v>
      </c>
      <c r="B924" s="91" t="s">
        <v>4540</v>
      </c>
      <c r="C924" s="91"/>
      <c r="D924" s="91"/>
      <c r="E924" s="91">
        <v>9.3640000000000008</v>
      </c>
      <c r="F924" s="91"/>
      <c r="G924" s="91"/>
      <c r="H924" s="91"/>
      <c r="I924" s="91"/>
      <c r="J924" s="91"/>
      <c r="K924" s="91"/>
      <c r="L924" s="91"/>
      <c r="M924" s="91"/>
      <c r="N924" s="91"/>
      <c r="O924" s="91"/>
      <c r="P924" s="91" t="s">
        <v>87</v>
      </c>
      <c r="Q924" s="91">
        <v>277415.42857142858</v>
      </c>
      <c r="R924" s="91">
        <v>2636.5</v>
      </c>
      <c r="S924" s="91"/>
      <c r="T924" s="92"/>
      <c r="U924" s="92"/>
      <c r="V924" s="92" t="s">
        <v>87</v>
      </c>
      <c r="W924" s="92">
        <v>91410.28571428571</v>
      </c>
      <c r="X924" s="92" t="s">
        <v>87</v>
      </c>
      <c r="Y924" s="92" t="s">
        <v>87</v>
      </c>
      <c r="Z924" s="90">
        <f t="shared" si="178"/>
        <v>3</v>
      </c>
      <c r="AA924" s="118" t="e">
        <v>#DIV/0!</v>
      </c>
      <c r="AB924" s="118" t="e">
        <v>#DIV/0!</v>
      </c>
      <c r="AC924" s="118" t="e">
        <v>#DIV/0!</v>
      </c>
      <c r="AD924" s="118">
        <v>1</v>
      </c>
      <c r="AE924" s="118">
        <v>0</v>
      </c>
      <c r="AF924" s="118">
        <v>0</v>
      </c>
      <c r="AG924" s="90">
        <f t="shared" si="176"/>
        <v>1</v>
      </c>
      <c r="AH924" s="91">
        <f t="shared" si="177"/>
        <v>91410.28571428571</v>
      </c>
      <c r="AI924" s="91">
        <f t="shared" si="180"/>
        <v>0</v>
      </c>
      <c r="AJ924" s="91">
        <f t="shared" si="180"/>
        <v>0</v>
      </c>
      <c r="AK924" s="91" t="e">
        <f t="shared" si="180"/>
        <v>#VALUE!</v>
      </c>
      <c r="AL924" s="91">
        <f t="shared" si="179"/>
        <v>1</v>
      </c>
      <c r="AM924" s="91" t="e">
        <f t="shared" si="179"/>
        <v>#VALUE!</v>
      </c>
      <c r="AN924" s="91" t="e">
        <f t="shared" si="179"/>
        <v>#VALUE!</v>
      </c>
      <c r="AO924" s="91">
        <f t="shared" si="169"/>
        <v>91410.28571428571</v>
      </c>
      <c r="AP924" s="91">
        <f t="shared" si="170"/>
        <v>0</v>
      </c>
      <c r="AQ924" s="91">
        <f t="shared" si="171"/>
        <v>0</v>
      </c>
      <c r="AR924" s="91" t="e">
        <f t="shared" si="172"/>
        <v>#VALUE!</v>
      </c>
      <c r="AS924" s="91">
        <f t="shared" si="173"/>
        <v>1</v>
      </c>
      <c r="AT924" s="91" t="e">
        <f t="shared" si="174"/>
        <v>#VALUE!</v>
      </c>
      <c r="AU924" s="91" t="e">
        <f t="shared" si="175"/>
        <v>#VALUE!</v>
      </c>
    </row>
    <row r="925" spans="1:47" x14ac:dyDescent="0.3">
      <c r="A925" s="90">
        <v>608</v>
      </c>
      <c r="B925" s="91" t="s">
        <v>4541</v>
      </c>
      <c r="C925" s="91"/>
      <c r="D925" s="91"/>
      <c r="E925" s="91">
        <v>9.3670000000000009</v>
      </c>
      <c r="F925" s="91"/>
      <c r="G925" s="91"/>
      <c r="H925" s="91"/>
      <c r="I925" s="91"/>
      <c r="J925" s="91"/>
      <c r="K925" s="91"/>
      <c r="L925" s="91"/>
      <c r="M925" s="91"/>
      <c r="N925" s="91"/>
      <c r="O925" s="91"/>
      <c r="P925" s="91" t="s">
        <v>87</v>
      </c>
      <c r="Q925" s="91">
        <v>204263.28571428574</v>
      </c>
      <c r="R925" s="91">
        <v>11400.5</v>
      </c>
      <c r="S925" s="91"/>
      <c r="T925" s="92" t="s">
        <v>87</v>
      </c>
      <c r="U925" s="92"/>
      <c r="V925" s="92"/>
      <c r="W925" s="92">
        <v>68622.428571428565</v>
      </c>
      <c r="X925" s="92">
        <v>52410.428571428572</v>
      </c>
      <c r="Y925" s="92" t="s">
        <v>87</v>
      </c>
      <c r="Z925" s="90">
        <f t="shared" si="178"/>
        <v>4</v>
      </c>
      <c r="AA925" s="118" t="e">
        <v>#DIV/0!</v>
      </c>
      <c r="AB925" s="118" t="e">
        <v>#DIV/0!</v>
      </c>
      <c r="AC925" s="118" t="e">
        <v>#DIV/0!</v>
      </c>
      <c r="AD925" s="118">
        <v>1</v>
      </c>
      <c r="AE925" s="118">
        <v>0.5</v>
      </c>
      <c r="AF925" s="118">
        <v>0</v>
      </c>
      <c r="AG925" s="90">
        <f t="shared" si="176"/>
        <v>2</v>
      </c>
      <c r="AH925" s="91">
        <f t="shared" si="177"/>
        <v>52410.428571428572</v>
      </c>
      <c r="AI925" s="91" t="e">
        <f t="shared" si="180"/>
        <v>#VALUE!</v>
      </c>
      <c r="AJ925" s="91">
        <f t="shared" si="180"/>
        <v>0</v>
      </c>
      <c r="AK925" s="91">
        <f t="shared" si="180"/>
        <v>0</v>
      </c>
      <c r="AL925" s="91">
        <f t="shared" si="179"/>
        <v>1.3093277510201076</v>
      </c>
      <c r="AM925" s="91">
        <f t="shared" si="179"/>
        <v>1</v>
      </c>
      <c r="AN925" s="91" t="e">
        <f t="shared" si="179"/>
        <v>#VALUE!</v>
      </c>
      <c r="AO925" s="91">
        <f t="shared" si="169"/>
        <v>121032.85714285713</v>
      </c>
      <c r="AP925" s="91" t="e">
        <f t="shared" si="170"/>
        <v>#VALUE!</v>
      </c>
      <c r="AQ925" s="91">
        <f t="shared" si="171"/>
        <v>0</v>
      </c>
      <c r="AR925" s="91">
        <f t="shared" si="172"/>
        <v>0</v>
      </c>
      <c r="AS925" s="91">
        <f t="shared" si="173"/>
        <v>0.56697354909528697</v>
      </c>
      <c r="AT925" s="91">
        <f t="shared" si="174"/>
        <v>0.43302645090471303</v>
      </c>
      <c r="AU925" s="91" t="e">
        <f t="shared" si="175"/>
        <v>#VALUE!</v>
      </c>
    </row>
    <row r="926" spans="1:47" x14ac:dyDescent="0.3">
      <c r="A926" s="90">
        <v>609</v>
      </c>
      <c r="B926" s="91" t="s">
        <v>4542</v>
      </c>
      <c r="C926" s="91"/>
      <c r="D926" s="91"/>
      <c r="E926" s="91">
        <v>9.3699999999999992</v>
      </c>
      <c r="F926" s="91"/>
      <c r="G926" s="91"/>
      <c r="H926" s="91"/>
      <c r="I926" s="91"/>
      <c r="J926" s="91"/>
      <c r="K926" s="91"/>
      <c r="L926" s="91"/>
      <c r="M926" s="91"/>
      <c r="N926" s="91"/>
      <c r="O926" s="91"/>
      <c r="P926" s="91" t="s">
        <v>87</v>
      </c>
      <c r="Q926" s="91">
        <v>958601.21428571432</v>
      </c>
      <c r="R926" s="91">
        <v>1884</v>
      </c>
      <c r="S926" s="91"/>
      <c r="T926" s="92" t="s">
        <v>87</v>
      </c>
      <c r="U926" s="92"/>
      <c r="V926" s="92" t="s">
        <v>87</v>
      </c>
      <c r="W926" s="92">
        <v>47826.357142857145</v>
      </c>
      <c r="X926" s="92">
        <v>7544.0714285714294</v>
      </c>
      <c r="Y926" s="92" t="s">
        <v>87</v>
      </c>
      <c r="Z926" s="90">
        <f t="shared" si="178"/>
        <v>4</v>
      </c>
      <c r="AA926" s="118" t="e">
        <v>#DIV/0!</v>
      </c>
      <c r="AB926" s="118" t="e">
        <v>#DIV/0!</v>
      </c>
      <c r="AC926" s="118" t="e">
        <v>#DIV/0!</v>
      </c>
      <c r="AD926" s="118">
        <v>1</v>
      </c>
      <c r="AE926" s="118">
        <v>0.5</v>
      </c>
      <c r="AF926" s="118">
        <v>0</v>
      </c>
      <c r="AG926" s="90">
        <f t="shared" si="176"/>
        <v>2</v>
      </c>
      <c r="AH926" s="91">
        <f t="shared" si="177"/>
        <v>7544.0714285714294</v>
      </c>
      <c r="AI926" s="91" t="e">
        <f t="shared" si="180"/>
        <v>#VALUE!</v>
      </c>
      <c r="AJ926" s="91">
        <f t="shared" si="180"/>
        <v>0</v>
      </c>
      <c r="AK926" s="91" t="e">
        <f t="shared" si="180"/>
        <v>#VALUE!</v>
      </c>
      <c r="AL926" s="91">
        <f t="shared" si="179"/>
        <v>6.3395949515702963</v>
      </c>
      <c r="AM926" s="91">
        <f t="shared" si="179"/>
        <v>1</v>
      </c>
      <c r="AN926" s="91" t="e">
        <f t="shared" si="179"/>
        <v>#VALUE!</v>
      </c>
      <c r="AO926" s="91">
        <f t="shared" si="169"/>
        <v>55370.428571428572</v>
      </c>
      <c r="AP926" s="91" t="e">
        <f t="shared" si="170"/>
        <v>#VALUE!</v>
      </c>
      <c r="AQ926" s="91">
        <f t="shared" si="171"/>
        <v>0</v>
      </c>
      <c r="AR926" s="91" t="e">
        <f t="shared" si="172"/>
        <v>#VALUE!</v>
      </c>
      <c r="AS926" s="91">
        <f t="shared" si="173"/>
        <v>0.86375269935215548</v>
      </c>
      <c r="AT926" s="91">
        <f t="shared" si="174"/>
        <v>0.13624730064784452</v>
      </c>
      <c r="AU926" s="91" t="e">
        <f t="shared" si="175"/>
        <v>#VALUE!</v>
      </c>
    </row>
    <row r="927" spans="1:47" x14ac:dyDescent="0.3">
      <c r="A927" s="90">
        <v>610</v>
      </c>
      <c r="B927" s="91" t="s">
        <v>4543</v>
      </c>
      <c r="C927" s="91"/>
      <c r="D927" s="91"/>
      <c r="E927" s="91">
        <v>9.3710000000000004</v>
      </c>
      <c r="F927" s="91"/>
      <c r="G927" s="91"/>
      <c r="H927" s="91"/>
      <c r="I927" s="91"/>
      <c r="J927" s="91"/>
      <c r="K927" s="91"/>
      <c r="L927" s="91"/>
      <c r="M927" s="91"/>
      <c r="N927" s="91"/>
      <c r="O927" s="91"/>
      <c r="P927" s="91" t="s">
        <v>87</v>
      </c>
      <c r="Q927" s="91"/>
      <c r="R927" s="91" t="s">
        <v>87</v>
      </c>
      <c r="S927" s="91"/>
      <c r="T927" s="92">
        <v>587371.42857142852</v>
      </c>
      <c r="U927" s="92" t="s">
        <v>87</v>
      </c>
      <c r="V927" s="92" t="s">
        <v>87</v>
      </c>
      <c r="W927" s="92">
        <v>1575020.857142857</v>
      </c>
      <c r="X927" s="92">
        <v>1469048.5714285714</v>
      </c>
      <c r="Y927" s="92"/>
      <c r="Z927" s="90">
        <f t="shared" si="178"/>
        <v>3</v>
      </c>
      <c r="AA927" s="118">
        <v>1</v>
      </c>
      <c r="AB927" s="118">
        <v>0</v>
      </c>
      <c r="AC927" s="118">
        <v>0</v>
      </c>
      <c r="AD927" s="118">
        <v>0.5</v>
      </c>
      <c r="AE927" s="118">
        <v>0.33333333333333331</v>
      </c>
      <c r="AF927" s="118">
        <v>0</v>
      </c>
      <c r="AG927" s="90">
        <f t="shared" si="176"/>
        <v>3</v>
      </c>
      <c r="AH927" s="91">
        <f t="shared" si="177"/>
        <v>587371.42857142852</v>
      </c>
      <c r="AI927" s="91">
        <f t="shared" si="180"/>
        <v>1</v>
      </c>
      <c r="AJ927" s="91" t="e">
        <f t="shared" si="180"/>
        <v>#VALUE!</v>
      </c>
      <c r="AK927" s="91" t="e">
        <f t="shared" si="180"/>
        <v>#VALUE!</v>
      </c>
      <c r="AL927" s="91">
        <f t="shared" si="179"/>
        <v>2.6814733923533418</v>
      </c>
      <c r="AM927" s="91">
        <f t="shared" si="179"/>
        <v>2.5010555501507929</v>
      </c>
      <c r="AN927" s="91">
        <f t="shared" si="179"/>
        <v>0</v>
      </c>
      <c r="AO927" s="91">
        <f t="shared" si="169"/>
        <v>3631440.8571428568</v>
      </c>
      <c r="AP927" s="91">
        <f t="shared" si="170"/>
        <v>0.16174610896280997</v>
      </c>
      <c r="AQ927" s="91" t="e">
        <f t="shared" si="171"/>
        <v>#VALUE!</v>
      </c>
      <c r="AR927" s="91" t="e">
        <f t="shared" si="172"/>
        <v>#VALUE!</v>
      </c>
      <c r="AS927" s="91">
        <f t="shared" si="173"/>
        <v>0.43371788750045931</v>
      </c>
      <c r="AT927" s="91">
        <f t="shared" si="174"/>
        <v>0.40453600353673075</v>
      </c>
      <c r="AU927" s="91">
        <f t="shared" si="175"/>
        <v>0</v>
      </c>
    </row>
    <row r="928" spans="1:47" x14ac:dyDescent="0.3">
      <c r="A928" s="90">
        <v>611</v>
      </c>
      <c r="B928" s="91" t="s">
        <v>4544</v>
      </c>
      <c r="C928" s="91"/>
      <c r="D928" s="91"/>
      <c r="E928" s="91">
        <v>9.3789999999999996</v>
      </c>
      <c r="F928" s="91"/>
      <c r="G928" s="91"/>
      <c r="H928" s="91"/>
      <c r="I928" s="91"/>
      <c r="J928" s="91"/>
      <c r="K928" s="91"/>
      <c r="L928" s="91"/>
      <c r="M928" s="91"/>
      <c r="N928" s="91"/>
      <c r="O928" s="91"/>
      <c r="P928" s="91" t="s">
        <v>87</v>
      </c>
      <c r="Q928" s="91">
        <v>35021.428571428572</v>
      </c>
      <c r="R928" s="91">
        <v>36465</v>
      </c>
      <c r="S928" s="91"/>
      <c r="T928" s="92"/>
      <c r="U928" s="92"/>
      <c r="V928" s="92"/>
      <c r="W928" s="92">
        <v>168480.28571428571</v>
      </c>
      <c r="X928" s="92">
        <v>226554.85714285713</v>
      </c>
      <c r="Y928" s="92" t="s">
        <v>87</v>
      </c>
      <c r="Z928" s="90">
        <f t="shared" si="178"/>
        <v>4</v>
      </c>
      <c r="AA928" s="118" t="e">
        <v>#DIV/0!</v>
      </c>
      <c r="AB928" s="118" t="e">
        <v>#DIV/0!</v>
      </c>
      <c r="AC928" s="118" t="e">
        <v>#DIV/0!</v>
      </c>
      <c r="AD928" s="118">
        <v>1</v>
      </c>
      <c r="AE928" s="118">
        <v>0.5</v>
      </c>
      <c r="AF928" s="118">
        <v>0</v>
      </c>
      <c r="AG928" s="90">
        <f t="shared" si="176"/>
        <v>2</v>
      </c>
      <c r="AH928" s="91">
        <f t="shared" si="177"/>
        <v>168480.28571428571</v>
      </c>
      <c r="AI928" s="91">
        <f t="shared" si="180"/>
        <v>0</v>
      </c>
      <c r="AJ928" s="91">
        <f t="shared" si="180"/>
        <v>0</v>
      </c>
      <c r="AK928" s="91">
        <f t="shared" si="180"/>
        <v>0</v>
      </c>
      <c r="AL928" s="91">
        <f t="shared" si="179"/>
        <v>1</v>
      </c>
      <c r="AM928" s="91">
        <f t="shared" si="179"/>
        <v>1.3446965393153247</v>
      </c>
      <c r="AN928" s="91" t="e">
        <f t="shared" si="179"/>
        <v>#VALUE!</v>
      </c>
      <c r="AO928" s="91">
        <f t="shared" si="169"/>
        <v>395035.14285714284</v>
      </c>
      <c r="AP928" s="91">
        <f t="shared" si="170"/>
        <v>0</v>
      </c>
      <c r="AQ928" s="91">
        <f t="shared" si="171"/>
        <v>0</v>
      </c>
      <c r="AR928" s="91">
        <f t="shared" si="172"/>
        <v>0</v>
      </c>
      <c r="AS928" s="91">
        <f t="shared" si="173"/>
        <v>0.42649442400422966</v>
      </c>
      <c r="AT928" s="91">
        <f t="shared" si="174"/>
        <v>0.57350557599577034</v>
      </c>
      <c r="AU928" s="91" t="e">
        <f t="shared" si="175"/>
        <v>#VALUE!</v>
      </c>
    </row>
    <row r="929" spans="1:47" x14ac:dyDescent="0.3">
      <c r="A929" s="90">
        <v>612</v>
      </c>
      <c r="B929" s="91" t="s">
        <v>4545</v>
      </c>
      <c r="C929" s="91"/>
      <c r="D929" s="91"/>
      <c r="E929" s="91">
        <v>9.3810000000000002</v>
      </c>
      <c r="F929" s="91"/>
      <c r="G929" s="91"/>
      <c r="H929" s="91"/>
      <c r="I929" s="91"/>
      <c r="J929" s="91"/>
      <c r="K929" s="91"/>
      <c r="L929" s="91"/>
      <c r="M929" s="91"/>
      <c r="N929" s="91"/>
      <c r="O929" s="91"/>
      <c r="P929" s="91" t="s">
        <v>87</v>
      </c>
      <c r="Q929" s="91">
        <v>2582748.5714285714</v>
      </c>
      <c r="R929" s="91" t="s">
        <v>87</v>
      </c>
      <c r="S929" s="91"/>
      <c r="T929" s="92">
        <v>250836</v>
      </c>
      <c r="U929" s="92" t="s">
        <v>87</v>
      </c>
      <c r="V929" s="92" t="s">
        <v>87</v>
      </c>
      <c r="W929" s="92">
        <v>170599.42857142858</v>
      </c>
      <c r="X929" s="92">
        <v>541824</v>
      </c>
      <c r="Y929" s="92" t="s">
        <v>87</v>
      </c>
      <c r="Z929" s="90">
        <f t="shared" si="178"/>
        <v>4</v>
      </c>
      <c r="AA929" s="118">
        <v>1</v>
      </c>
      <c r="AB929" s="118">
        <v>0</v>
      </c>
      <c r="AC929" s="118">
        <v>0</v>
      </c>
      <c r="AD929" s="118">
        <v>0.5</v>
      </c>
      <c r="AE929" s="118">
        <v>0.33333333333333331</v>
      </c>
      <c r="AF929" s="118">
        <v>0</v>
      </c>
      <c r="AG929" s="90">
        <f t="shared" si="176"/>
        <v>3</v>
      </c>
      <c r="AH929" s="91">
        <f t="shared" si="177"/>
        <v>170599.42857142858</v>
      </c>
      <c r="AI929" s="91">
        <f t="shared" si="180"/>
        <v>1.4703214547695687</v>
      </c>
      <c r="AJ929" s="91" t="e">
        <f t="shared" si="180"/>
        <v>#VALUE!</v>
      </c>
      <c r="AK929" s="91" t="e">
        <f t="shared" si="180"/>
        <v>#VALUE!</v>
      </c>
      <c r="AL929" s="91">
        <f t="shared" si="179"/>
        <v>1</v>
      </c>
      <c r="AM929" s="91">
        <f t="shared" si="179"/>
        <v>3.1760012594247509</v>
      </c>
      <c r="AN929" s="91" t="e">
        <f t="shared" si="179"/>
        <v>#VALUE!</v>
      </c>
      <c r="AO929" s="91">
        <f t="shared" si="169"/>
        <v>963259.42857142864</v>
      </c>
      <c r="AP929" s="91">
        <f t="shared" si="170"/>
        <v>0.26040336856292678</v>
      </c>
      <c r="AQ929" s="91" t="e">
        <f t="shared" si="171"/>
        <v>#VALUE!</v>
      </c>
      <c r="AR929" s="91" t="e">
        <f t="shared" si="172"/>
        <v>#VALUE!</v>
      </c>
      <c r="AS929" s="91">
        <f t="shared" si="173"/>
        <v>0.17710641963239096</v>
      </c>
      <c r="AT929" s="91">
        <f t="shared" si="174"/>
        <v>0.56249021180468217</v>
      </c>
      <c r="AU929" s="91" t="e">
        <f t="shared" si="175"/>
        <v>#VALUE!</v>
      </c>
    </row>
    <row r="930" spans="1:47" x14ac:dyDescent="0.3">
      <c r="A930" s="90">
        <v>613</v>
      </c>
      <c r="B930" s="91" t="s">
        <v>4546</v>
      </c>
      <c r="C930" s="91"/>
      <c r="D930" s="91"/>
      <c r="E930" s="91">
        <v>9.3819999999999997</v>
      </c>
      <c r="F930" s="91"/>
      <c r="G930" s="91"/>
      <c r="H930" s="91"/>
      <c r="I930" s="91"/>
      <c r="J930" s="91"/>
      <c r="K930" s="91"/>
      <c r="L930" s="91"/>
      <c r="M930" s="91"/>
      <c r="N930" s="91"/>
      <c r="O930" s="91"/>
      <c r="P930" s="91" t="s">
        <v>87</v>
      </c>
      <c r="Q930" s="91">
        <v>34783.5</v>
      </c>
      <c r="R930" s="91"/>
      <c r="S930" s="91"/>
      <c r="T930" s="92"/>
      <c r="U930" s="92"/>
      <c r="V930" s="92" t="s">
        <v>87</v>
      </c>
      <c r="W930" s="92"/>
      <c r="X930" s="92">
        <v>12429.214285714286</v>
      </c>
      <c r="Y930" s="92" t="s">
        <v>87</v>
      </c>
      <c r="Z930" s="90">
        <f t="shared" si="178"/>
        <v>2</v>
      </c>
      <c r="AA930" s="118" t="e">
        <v>#DIV/0!</v>
      </c>
      <c r="AB930" s="118" t="e">
        <v>#DIV/0!</v>
      </c>
      <c r="AC930" s="118" t="e">
        <v>#DIV/0!</v>
      </c>
      <c r="AD930" s="118" t="e">
        <v>#DIV/0!</v>
      </c>
      <c r="AE930" s="118">
        <v>1</v>
      </c>
      <c r="AF930" s="118">
        <v>0</v>
      </c>
      <c r="AG930" s="90">
        <f t="shared" si="176"/>
        <v>1</v>
      </c>
      <c r="AH930" s="91">
        <f t="shared" si="177"/>
        <v>12429.214285714286</v>
      </c>
      <c r="AI930" s="91">
        <f t="shared" si="180"/>
        <v>0</v>
      </c>
      <c r="AJ930" s="91">
        <f t="shared" si="180"/>
        <v>0</v>
      </c>
      <c r="AK930" s="91" t="e">
        <f t="shared" si="180"/>
        <v>#VALUE!</v>
      </c>
      <c r="AL930" s="91">
        <f t="shared" si="179"/>
        <v>0</v>
      </c>
      <c r="AM930" s="91">
        <f t="shared" si="179"/>
        <v>1</v>
      </c>
      <c r="AN930" s="91" t="e">
        <f t="shared" si="179"/>
        <v>#VALUE!</v>
      </c>
      <c r="AO930" s="91">
        <f t="shared" si="169"/>
        <v>12429.214285714286</v>
      </c>
      <c r="AP930" s="91">
        <f t="shared" si="170"/>
        <v>0</v>
      </c>
      <c r="AQ930" s="91">
        <f t="shared" si="171"/>
        <v>0</v>
      </c>
      <c r="AR930" s="91" t="e">
        <f t="shared" si="172"/>
        <v>#VALUE!</v>
      </c>
      <c r="AS930" s="91">
        <f t="shared" si="173"/>
        <v>0</v>
      </c>
      <c r="AT930" s="91">
        <f t="shared" si="174"/>
        <v>1</v>
      </c>
      <c r="AU930" s="91" t="e">
        <f t="shared" si="175"/>
        <v>#VALUE!</v>
      </c>
    </row>
    <row r="931" spans="1:47" x14ac:dyDescent="0.3">
      <c r="A931" s="90">
        <v>614</v>
      </c>
      <c r="B931" s="91" t="s">
        <v>4547</v>
      </c>
      <c r="C931" s="91"/>
      <c r="D931" s="91"/>
      <c r="E931" s="91">
        <v>9.3859999999999992</v>
      </c>
      <c r="F931" s="91"/>
      <c r="G931" s="91"/>
      <c r="H931" s="91"/>
      <c r="I931" s="91"/>
      <c r="J931" s="91"/>
      <c r="K931" s="91"/>
      <c r="L931" s="91"/>
      <c r="M931" s="91"/>
      <c r="N931" s="91"/>
      <c r="O931" s="91"/>
      <c r="P931" s="91" t="s">
        <v>87</v>
      </c>
      <c r="Q931" s="91">
        <v>1076018.2857142857</v>
      </c>
      <c r="R931" s="91">
        <v>404429</v>
      </c>
      <c r="S931" s="91"/>
      <c r="T931" s="92">
        <v>167497.71428571429</v>
      </c>
      <c r="U931" s="92" t="s">
        <v>87</v>
      </c>
      <c r="V931" s="92" t="s">
        <v>87</v>
      </c>
      <c r="W931" s="92">
        <v>437763.14285714284</v>
      </c>
      <c r="X931" s="92">
        <v>1260131.7142857143</v>
      </c>
      <c r="Y931" s="92">
        <v>67912.571428571435</v>
      </c>
      <c r="Z931" s="90">
        <f t="shared" si="178"/>
        <v>6</v>
      </c>
      <c r="AA931" s="118">
        <v>1</v>
      </c>
      <c r="AB931" s="118">
        <v>0</v>
      </c>
      <c r="AC931" s="118">
        <v>0</v>
      </c>
      <c r="AD931" s="118">
        <v>0.5</v>
      </c>
      <c r="AE931" s="118">
        <v>0.33333333333333331</v>
      </c>
      <c r="AF931" s="118">
        <v>0.25</v>
      </c>
      <c r="AG931" s="90">
        <f t="shared" si="176"/>
        <v>4</v>
      </c>
      <c r="AH931" s="91">
        <f t="shared" si="177"/>
        <v>67912.571428571435</v>
      </c>
      <c r="AI931" s="91">
        <f t="shared" si="180"/>
        <v>2.4663727313268318</v>
      </c>
      <c r="AJ931" s="91" t="e">
        <f t="shared" si="180"/>
        <v>#VALUE!</v>
      </c>
      <c r="AK931" s="91" t="e">
        <f t="shared" si="180"/>
        <v>#VALUE!</v>
      </c>
      <c r="AL931" s="91">
        <f t="shared" si="179"/>
        <v>6.4459809671257995</v>
      </c>
      <c r="AM931" s="91">
        <f t="shared" si="179"/>
        <v>18.555205432194331</v>
      </c>
      <c r="AN931" s="91">
        <f t="shared" si="179"/>
        <v>1</v>
      </c>
      <c r="AO931" s="91">
        <f t="shared" ref="AO931:AO992" si="181">SUM(T931:Y931)</f>
        <v>1933305.1428571427</v>
      </c>
      <c r="AP931" s="91">
        <f t="shared" ref="AP931:AP992" si="182">T931/$AO931</f>
        <v>8.663801206165371E-2</v>
      </c>
      <c r="AQ931" s="91" t="e">
        <f t="shared" ref="AQ931:AQ992" si="183">U931/$AO931</f>
        <v>#VALUE!</v>
      </c>
      <c r="AR931" s="91" t="e">
        <f t="shared" ref="AR931:AR992" si="184">V931/$AO931</f>
        <v>#VALUE!</v>
      </c>
      <c r="AS931" s="91">
        <f t="shared" ref="AS931:AS992" si="185">W931/$AO931</f>
        <v>0.22643251349871901</v>
      </c>
      <c r="AT931" s="91">
        <f t="shared" ref="AT931:AT992" si="186">X931/$AO931</f>
        <v>0.65180177011448059</v>
      </c>
      <c r="AU931" s="91">
        <f t="shared" ref="AU931:AU992" si="187">Y931/$AO931</f>
        <v>3.5127704325146815E-2</v>
      </c>
    </row>
    <row r="932" spans="1:47" x14ac:dyDescent="0.3">
      <c r="A932" s="90">
        <v>615</v>
      </c>
      <c r="B932" s="91" t="s">
        <v>4548</v>
      </c>
      <c r="C932" s="91"/>
      <c r="D932" s="91"/>
      <c r="E932" s="91">
        <v>9.3879999999999999</v>
      </c>
      <c r="F932" s="91"/>
      <c r="G932" s="91"/>
      <c r="H932" s="91"/>
      <c r="I932" s="91"/>
      <c r="J932" s="91"/>
      <c r="K932" s="91"/>
      <c r="L932" s="91"/>
      <c r="M932" s="91"/>
      <c r="N932" s="91"/>
      <c r="O932" s="91"/>
      <c r="P932" s="91" t="s">
        <v>87</v>
      </c>
      <c r="Q932" s="91">
        <v>4703188.5714285718</v>
      </c>
      <c r="R932" s="91">
        <v>5293</v>
      </c>
      <c r="S932" s="91"/>
      <c r="T932" s="92" t="s">
        <v>87</v>
      </c>
      <c r="U932" s="92">
        <v>3054.5714285714284</v>
      </c>
      <c r="V932" s="92" t="s">
        <v>87</v>
      </c>
      <c r="W932" s="92">
        <v>792308</v>
      </c>
      <c r="X932" s="92">
        <v>15150.285714285714</v>
      </c>
      <c r="Y932" s="92" t="s">
        <v>87</v>
      </c>
      <c r="Z932" s="90">
        <f t="shared" si="178"/>
        <v>5</v>
      </c>
      <c r="AA932" s="118" t="e">
        <v>#DIV/0!</v>
      </c>
      <c r="AB932" s="118">
        <v>1</v>
      </c>
      <c r="AC932" s="118">
        <v>0</v>
      </c>
      <c r="AD932" s="118">
        <v>0.5</v>
      </c>
      <c r="AE932" s="118">
        <v>0.33333333333333331</v>
      </c>
      <c r="AF932" s="118">
        <v>0</v>
      </c>
      <c r="AG932" s="90">
        <f t="shared" si="176"/>
        <v>3</v>
      </c>
      <c r="AH932" s="91">
        <f t="shared" si="177"/>
        <v>3054.5714285714284</v>
      </c>
      <c r="AI932" s="91" t="e">
        <f t="shared" si="180"/>
        <v>#VALUE!</v>
      </c>
      <c r="AJ932" s="91">
        <f t="shared" si="180"/>
        <v>1</v>
      </c>
      <c r="AK932" s="91" t="e">
        <f t="shared" si="180"/>
        <v>#VALUE!</v>
      </c>
      <c r="AL932" s="91">
        <f t="shared" si="179"/>
        <v>259.38434196988123</v>
      </c>
      <c r="AM932" s="91">
        <f t="shared" si="179"/>
        <v>4.9598727901973625</v>
      </c>
      <c r="AN932" s="91" t="e">
        <f t="shared" si="179"/>
        <v>#VALUE!</v>
      </c>
      <c r="AO932" s="91">
        <f t="shared" si="181"/>
        <v>810512.85714285716</v>
      </c>
      <c r="AP932" s="91" t="e">
        <f t="shared" si="182"/>
        <v>#VALUE!</v>
      </c>
      <c r="AQ932" s="91">
        <f t="shared" si="183"/>
        <v>3.7686896656261731E-3</v>
      </c>
      <c r="AR932" s="91" t="e">
        <f t="shared" si="184"/>
        <v>#VALUE!</v>
      </c>
      <c r="AS932" s="91">
        <f t="shared" si="185"/>
        <v>0.9775390890071366</v>
      </c>
      <c r="AT932" s="91">
        <f t="shared" si="186"/>
        <v>1.869222132723725E-2</v>
      </c>
      <c r="AU932" s="91" t="e">
        <f t="shared" si="187"/>
        <v>#VALUE!</v>
      </c>
    </row>
    <row r="933" spans="1:47" x14ac:dyDescent="0.3">
      <c r="A933" s="90">
        <v>616</v>
      </c>
      <c r="B933" s="91" t="s">
        <v>4549</v>
      </c>
      <c r="C933" s="91"/>
      <c r="D933" s="91"/>
      <c r="E933" s="91">
        <v>9.3889999999999993</v>
      </c>
      <c r="F933" s="91"/>
      <c r="G933" s="91"/>
      <c r="H933" s="91"/>
      <c r="I933" s="91"/>
      <c r="J933" s="91"/>
      <c r="K933" s="91"/>
      <c r="L933" s="91"/>
      <c r="M933" s="91"/>
      <c r="N933" s="91"/>
      <c r="O933" s="91"/>
      <c r="P933" s="91" t="s">
        <v>87</v>
      </c>
      <c r="Q933" s="91">
        <v>558964.2857142858</v>
      </c>
      <c r="R933" s="91" t="s">
        <v>87</v>
      </c>
      <c r="S933" s="91"/>
      <c r="T933" s="92">
        <v>465533.71428571426</v>
      </c>
      <c r="U933" s="92" t="s">
        <v>87</v>
      </c>
      <c r="V933" s="92" t="s">
        <v>87</v>
      </c>
      <c r="W933" s="92">
        <v>29050.285714285714</v>
      </c>
      <c r="X933" s="92">
        <v>38038</v>
      </c>
      <c r="Y933" s="92" t="s">
        <v>87</v>
      </c>
      <c r="Z933" s="90">
        <f t="shared" si="178"/>
        <v>4</v>
      </c>
      <c r="AA933" s="118">
        <v>1</v>
      </c>
      <c r="AB933" s="118">
        <v>0</v>
      </c>
      <c r="AC933" s="118">
        <v>0</v>
      </c>
      <c r="AD933" s="118">
        <v>0.5</v>
      </c>
      <c r="AE933" s="118">
        <v>0.33333333333333331</v>
      </c>
      <c r="AF933" s="118">
        <v>0</v>
      </c>
      <c r="AG933" s="90">
        <f t="shared" si="176"/>
        <v>3</v>
      </c>
      <c r="AH933" s="91">
        <f t="shared" si="177"/>
        <v>29050.285714285714</v>
      </c>
      <c r="AI933" s="91">
        <f t="shared" si="180"/>
        <v>16.025099335143004</v>
      </c>
      <c r="AJ933" s="91" t="e">
        <f t="shared" si="180"/>
        <v>#VALUE!</v>
      </c>
      <c r="AK933" s="91" t="e">
        <f t="shared" si="180"/>
        <v>#VALUE!</v>
      </c>
      <c r="AL933" s="91">
        <f t="shared" si="179"/>
        <v>1</v>
      </c>
      <c r="AM933" s="91">
        <f t="shared" si="179"/>
        <v>1.3093847122231401</v>
      </c>
      <c r="AN933" s="91" t="e">
        <f t="shared" si="179"/>
        <v>#VALUE!</v>
      </c>
      <c r="AO933" s="91">
        <f t="shared" si="181"/>
        <v>532622</v>
      </c>
      <c r="AP933" s="91">
        <f t="shared" si="182"/>
        <v>0.87404146709244879</v>
      </c>
      <c r="AQ933" s="91" t="e">
        <f t="shared" si="183"/>
        <v>#VALUE!</v>
      </c>
      <c r="AR933" s="91" t="e">
        <f t="shared" si="184"/>
        <v>#VALUE!</v>
      </c>
      <c r="AS933" s="91">
        <f t="shared" si="185"/>
        <v>5.4542031148329798E-2</v>
      </c>
      <c r="AT933" s="91">
        <f t="shared" si="186"/>
        <v>7.141650175922136E-2</v>
      </c>
      <c r="AU933" s="91" t="e">
        <f t="shared" si="187"/>
        <v>#VALUE!</v>
      </c>
    </row>
    <row r="934" spans="1:47" x14ac:dyDescent="0.3">
      <c r="A934" s="90">
        <v>617</v>
      </c>
      <c r="B934" s="91" t="s">
        <v>4550</v>
      </c>
      <c r="C934" s="91"/>
      <c r="D934" s="91"/>
      <c r="E934" s="91">
        <v>9.39</v>
      </c>
      <c r="F934" s="91"/>
      <c r="G934" s="91"/>
      <c r="H934" s="91"/>
      <c r="I934" s="91"/>
      <c r="J934" s="91"/>
      <c r="K934" s="91"/>
      <c r="L934" s="91"/>
      <c r="M934" s="91"/>
      <c r="N934" s="91"/>
      <c r="O934" s="91"/>
      <c r="P934" s="91" t="s">
        <v>87</v>
      </c>
      <c r="Q934" s="91">
        <v>471265.28571428574</v>
      </c>
      <c r="R934" s="91" t="s">
        <v>87</v>
      </c>
      <c r="S934" s="91"/>
      <c r="T934" s="92">
        <v>5807.5714285714284</v>
      </c>
      <c r="U934" s="92"/>
      <c r="V934" s="92" t="s">
        <v>87</v>
      </c>
      <c r="W934" s="92">
        <v>841164.14285714284</v>
      </c>
      <c r="X934" s="92" t="s">
        <v>87</v>
      </c>
      <c r="Y934" s="92" t="s">
        <v>87</v>
      </c>
      <c r="Z934" s="90">
        <f t="shared" si="178"/>
        <v>3</v>
      </c>
      <c r="AA934" s="118">
        <v>1</v>
      </c>
      <c r="AB934" s="118">
        <v>0</v>
      </c>
      <c r="AC934" s="118">
        <v>0</v>
      </c>
      <c r="AD934" s="118">
        <v>0.5</v>
      </c>
      <c r="AE934" s="118">
        <v>0</v>
      </c>
      <c r="AF934" s="118">
        <v>0</v>
      </c>
      <c r="AG934" s="90">
        <f t="shared" si="176"/>
        <v>2</v>
      </c>
      <c r="AH934" s="91">
        <f t="shared" si="177"/>
        <v>5807.5714285714284</v>
      </c>
      <c r="AI934" s="91">
        <f t="shared" si="180"/>
        <v>1</v>
      </c>
      <c r="AJ934" s="91">
        <f t="shared" si="180"/>
        <v>0</v>
      </c>
      <c r="AK934" s="91" t="e">
        <f t="shared" si="180"/>
        <v>#VALUE!</v>
      </c>
      <c r="AL934" s="91">
        <f t="shared" si="179"/>
        <v>144.83922465746684</v>
      </c>
      <c r="AM934" s="91" t="e">
        <f t="shared" si="179"/>
        <v>#VALUE!</v>
      </c>
      <c r="AN934" s="91" t="e">
        <f t="shared" si="179"/>
        <v>#VALUE!</v>
      </c>
      <c r="AO934" s="91">
        <f t="shared" si="181"/>
        <v>846971.71428571432</v>
      </c>
      <c r="AP934" s="91">
        <f t="shared" si="182"/>
        <v>6.8568658558676773E-3</v>
      </c>
      <c r="AQ934" s="91">
        <f t="shared" si="183"/>
        <v>0</v>
      </c>
      <c r="AR934" s="91" t="e">
        <f t="shared" si="184"/>
        <v>#VALUE!</v>
      </c>
      <c r="AS934" s="91">
        <f t="shared" si="185"/>
        <v>0.99314313414413224</v>
      </c>
      <c r="AT934" s="91" t="e">
        <f t="shared" si="186"/>
        <v>#VALUE!</v>
      </c>
      <c r="AU934" s="91" t="e">
        <f t="shared" si="187"/>
        <v>#VALUE!</v>
      </c>
    </row>
    <row r="935" spans="1:47" x14ac:dyDescent="0.3">
      <c r="A935" s="90">
        <v>618</v>
      </c>
      <c r="B935" s="91" t="s">
        <v>4551</v>
      </c>
      <c r="C935" s="91"/>
      <c r="D935" s="91"/>
      <c r="E935" s="91">
        <v>9.391</v>
      </c>
      <c r="F935" s="91"/>
      <c r="G935" s="91"/>
      <c r="H935" s="91"/>
      <c r="I935" s="91"/>
      <c r="J935" s="91"/>
      <c r="K935" s="91"/>
      <c r="L935" s="91"/>
      <c r="M935" s="91"/>
      <c r="N935" s="91"/>
      <c r="O935" s="91"/>
      <c r="P935" s="91" t="s">
        <v>87</v>
      </c>
      <c r="Q935" s="91">
        <v>50061.428571428572</v>
      </c>
      <c r="R935" s="91" t="s">
        <v>87</v>
      </c>
      <c r="S935" s="91"/>
      <c r="T935" s="92">
        <v>3230.2857142857142</v>
      </c>
      <c r="U935" s="92" t="s">
        <v>87</v>
      </c>
      <c r="V935" s="92" t="s">
        <v>87</v>
      </c>
      <c r="W935" s="92">
        <v>3818.5714285714284</v>
      </c>
      <c r="X935" s="92">
        <v>49780.285714285717</v>
      </c>
      <c r="Y935" s="92">
        <v>1007.1428571428571</v>
      </c>
      <c r="Z935" s="90">
        <f t="shared" si="178"/>
        <v>5</v>
      </c>
      <c r="AA935" s="118">
        <v>1</v>
      </c>
      <c r="AB935" s="118">
        <v>0</v>
      </c>
      <c r="AC935" s="118">
        <v>0</v>
      </c>
      <c r="AD935" s="118">
        <v>0.5</v>
      </c>
      <c r="AE935" s="118">
        <v>0.33333333333333331</v>
      </c>
      <c r="AF935" s="118">
        <v>0.25</v>
      </c>
      <c r="AG935" s="90">
        <f t="shared" si="176"/>
        <v>4</v>
      </c>
      <c r="AH935" s="91">
        <f t="shared" si="177"/>
        <v>1007.1428571428571</v>
      </c>
      <c r="AI935" s="91">
        <f t="shared" si="180"/>
        <v>3.2073758865248228</v>
      </c>
      <c r="AJ935" s="91" t="e">
        <f t="shared" si="180"/>
        <v>#VALUE!</v>
      </c>
      <c r="AK935" s="91" t="e">
        <f t="shared" si="180"/>
        <v>#VALUE!</v>
      </c>
      <c r="AL935" s="91">
        <f t="shared" si="179"/>
        <v>3.7914893617021277</v>
      </c>
      <c r="AM935" s="91">
        <f t="shared" si="179"/>
        <v>49.427234042553195</v>
      </c>
      <c r="AN935" s="91">
        <f t="shared" si="179"/>
        <v>1</v>
      </c>
      <c r="AO935" s="91">
        <f t="shared" si="181"/>
        <v>57836.285714285717</v>
      </c>
      <c r="AP935" s="91">
        <f t="shared" si="182"/>
        <v>5.5852233150716059E-2</v>
      </c>
      <c r="AQ935" s="91" t="e">
        <f t="shared" si="183"/>
        <v>#VALUE!</v>
      </c>
      <c r="AR935" s="91" t="e">
        <f t="shared" si="184"/>
        <v>#VALUE!</v>
      </c>
      <c r="AS935" s="91">
        <f t="shared" si="185"/>
        <v>6.6023801172768445E-2</v>
      </c>
      <c r="AT935" s="91">
        <f t="shared" si="186"/>
        <v>0.86071028074318146</v>
      </c>
      <c r="AU935" s="91">
        <f t="shared" si="187"/>
        <v>1.7413684933333992E-2</v>
      </c>
    </row>
    <row r="936" spans="1:47" x14ac:dyDescent="0.3">
      <c r="A936" s="90">
        <v>619</v>
      </c>
      <c r="B936" s="91" t="s">
        <v>4552</v>
      </c>
      <c r="C936" s="91"/>
      <c r="D936" s="91"/>
      <c r="E936" s="91">
        <v>9.3930000000000007</v>
      </c>
      <c r="F936" s="91"/>
      <c r="G936" s="91"/>
      <c r="H936" s="91"/>
      <c r="I936" s="91"/>
      <c r="J936" s="91"/>
      <c r="K936" s="91"/>
      <c r="L936" s="91"/>
      <c r="M936" s="91"/>
      <c r="N936" s="91"/>
      <c r="O936" s="91"/>
      <c r="P936" s="91" t="s">
        <v>87</v>
      </c>
      <c r="Q936" s="91"/>
      <c r="R936" s="91" t="s">
        <v>87</v>
      </c>
      <c r="S936" s="91"/>
      <c r="T936" s="92">
        <v>4255592.2857142854</v>
      </c>
      <c r="U936" s="92"/>
      <c r="V936" s="92"/>
      <c r="W936" s="92">
        <v>106794.85714285714</v>
      </c>
      <c r="X936" s="92" t="s">
        <v>87</v>
      </c>
      <c r="Y936" s="92"/>
      <c r="Z936" s="90">
        <f t="shared" si="178"/>
        <v>2</v>
      </c>
      <c r="AA936" s="118">
        <v>1</v>
      </c>
      <c r="AB936" s="118">
        <v>0</v>
      </c>
      <c r="AC936" s="118">
        <v>0</v>
      </c>
      <c r="AD936" s="118">
        <v>0.5</v>
      </c>
      <c r="AE936" s="118">
        <v>0</v>
      </c>
      <c r="AF936" s="118">
        <v>0</v>
      </c>
      <c r="AG936" s="90">
        <f t="shared" si="176"/>
        <v>2</v>
      </c>
      <c r="AH936" s="91">
        <f t="shared" si="177"/>
        <v>106794.85714285714</v>
      </c>
      <c r="AI936" s="91">
        <f t="shared" si="180"/>
        <v>39.848288574623709</v>
      </c>
      <c r="AJ936" s="91">
        <f t="shared" si="180"/>
        <v>0</v>
      </c>
      <c r="AK936" s="91">
        <f t="shared" si="180"/>
        <v>0</v>
      </c>
      <c r="AL936" s="91">
        <f t="shared" si="179"/>
        <v>1</v>
      </c>
      <c r="AM936" s="91" t="e">
        <f t="shared" si="179"/>
        <v>#VALUE!</v>
      </c>
      <c r="AN936" s="91">
        <f t="shared" si="179"/>
        <v>0</v>
      </c>
      <c r="AO936" s="91">
        <f t="shared" si="181"/>
        <v>4362387.1428571427</v>
      </c>
      <c r="AP936" s="91">
        <f t="shared" si="182"/>
        <v>0.97551917020530365</v>
      </c>
      <c r="AQ936" s="91">
        <f t="shared" si="183"/>
        <v>0</v>
      </c>
      <c r="AR936" s="91">
        <f t="shared" si="184"/>
        <v>0</v>
      </c>
      <c r="AS936" s="91">
        <f t="shared" si="185"/>
        <v>2.4480829794696287E-2</v>
      </c>
      <c r="AT936" s="91" t="e">
        <f t="shared" si="186"/>
        <v>#VALUE!</v>
      </c>
      <c r="AU936" s="91">
        <f t="shared" si="187"/>
        <v>0</v>
      </c>
    </row>
    <row r="937" spans="1:47" x14ac:dyDescent="0.3">
      <c r="A937" s="90">
        <v>620</v>
      </c>
      <c r="B937" s="91" t="s">
        <v>4553</v>
      </c>
      <c r="C937" s="91"/>
      <c r="D937" s="91"/>
      <c r="E937" s="91">
        <v>9.3960000000000008</v>
      </c>
      <c r="F937" s="91"/>
      <c r="G937" s="91"/>
      <c r="H937" s="91"/>
      <c r="I937" s="91"/>
      <c r="J937" s="91"/>
      <c r="K937" s="91"/>
      <c r="L937" s="91"/>
      <c r="M937" s="91"/>
      <c r="N937" s="91"/>
      <c r="O937" s="91"/>
      <c r="P937" s="91" t="s">
        <v>87</v>
      </c>
      <c r="Q937" s="91" t="s">
        <v>87</v>
      </c>
      <c r="R937" s="91">
        <v>36465</v>
      </c>
      <c r="S937" s="91"/>
      <c r="T937" s="92"/>
      <c r="U937" s="92"/>
      <c r="V937" s="92"/>
      <c r="W937" s="92">
        <v>168480.28571428571</v>
      </c>
      <c r="X937" s="92">
        <v>226554.85714285713</v>
      </c>
      <c r="Y937" s="92" t="s">
        <v>87</v>
      </c>
      <c r="Z937" s="90">
        <f t="shared" si="178"/>
        <v>3</v>
      </c>
      <c r="AA937" s="118" t="e">
        <v>#DIV/0!</v>
      </c>
      <c r="AB937" s="118" t="e">
        <v>#DIV/0!</v>
      </c>
      <c r="AC937" s="118" t="e">
        <v>#DIV/0!</v>
      </c>
      <c r="AD937" s="118">
        <v>1</v>
      </c>
      <c r="AE937" s="118">
        <v>0.5</v>
      </c>
      <c r="AF937" s="118">
        <v>0</v>
      </c>
      <c r="AG937" s="90">
        <f t="shared" si="176"/>
        <v>2</v>
      </c>
      <c r="AH937" s="91">
        <f t="shared" si="177"/>
        <v>168480.28571428571</v>
      </c>
      <c r="AI937" s="91">
        <f t="shared" si="180"/>
        <v>0</v>
      </c>
      <c r="AJ937" s="91">
        <f t="shared" si="180"/>
        <v>0</v>
      </c>
      <c r="AK937" s="91">
        <f t="shared" si="180"/>
        <v>0</v>
      </c>
      <c r="AL937" s="91">
        <f t="shared" si="179"/>
        <v>1</v>
      </c>
      <c r="AM937" s="91">
        <f t="shared" si="179"/>
        <v>1.3446965393153247</v>
      </c>
      <c r="AN937" s="91" t="e">
        <f t="shared" si="179"/>
        <v>#VALUE!</v>
      </c>
      <c r="AO937" s="91">
        <f t="shared" si="181"/>
        <v>395035.14285714284</v>
      </c>
      <c r="AP937" s="91">
        <f t="shared" si="182"/>
        <v>0</v>
      </c>
      <c r="AQ937" s="91">
        <f t="shared" si="183"/>
        <v>0</v>
      </c>
      <c r="AR937" s="91">
        <f t="shared" si="184"/>
        <v>0</v>
      </c>
      <c r="AS937" s="91">
        <f t="shared" si="185"/>
        <v>0.42649442400422966</v>
      </c>
      <c r="AT937" s="91">
        <f t="shared" si="186"/>
        <v>0.57350557599577034</v>
      </c>
      <c r="AU937" s="91" t="e">
        <f t="shared" si="187"/>
        <v>#VALUE!</v>
      </c>
    </row>
    <row r="938" spans="1:47" x14ac:dyDescent="0.3">
      <c r="A938" s="90">
        <v>621</v>
      </c>
      <c r="B938" s="91" t="s">
        <v>4554</v>
      </c>
      <c r="C938" s="91"/>
      <c r="D938" s="91"/>
      <c r="E938" s="91">
        <v>9.3979999999999997</v>
      </c>
      <c r="F938" s="91"/>
      <c r="G938" s="91"/>
      <c r="H938" s="91"/>
      <c r="I938" s="91"/>
      <c r="J938" s="91"/>
      <c r="K938" s="91"/>
      <c r="L938" s="91"/>
      <c r="M938" s="91"/>
      <c r="N938" s="91"/>
      <c r="O938" s="91"/>
      <c r="P938" s="91" t="s">
        <v>87</v>
      </c>
      <c r="Q938" s="91">
        <v>76263.142857142855</v>
      </c>
      <c r="R938" s="91" t="s">
        <v>87</v>
      </c>
      <c r="S938" s="91"/>
      <c r="T938" s="92">
        <v>611267.71428571432</v>
      </c>
      <c r="U938" s="92">
        <v>37317.428571428572</v>
      </c>
      <c r="V938" s="92"/>
      <c r="W938" s="92" t="s">
        <v>87</v>
      </c>
      <c r="X938" s="92" t="s">
        <v>87</v>
      </c>
      <c r="Y938" s="92" t="s">
        <v>87</v>
      </c>
      <c r="Z938" s="90">
        <f t="shared" si="178"/>
        <v>3</v>
      </c>
      <c r="AA938" s="118">
        <v>1</v>
      </c>
      <c r="AB938" s="118">
        <v>0.5</v>
      </c>
      <c r="AC938" s="118">
        <v>0</v>
      </c>
      <c r="AD938" s="118">
        <v>0</v>
      </c>
      <c r="AE938" s="118">
        <v>0</v>
      </c>
      <c r="AF938" s="118">
        <v>0</v>
      </c>
      <c r="AG938" s="90">
        <f t="shared" si="176"/>
        <v>2</v>
      </c>
      <c r="AH938" s="91">
        <f t="shared" si="177"/>
        <v>37317.428571428572</v>
      </c>
      <c r="AI938" s="91">
        <f t="shared" si="180"/>
        <v>16.380220655228122</v>
      </c>
      <c r="AJ938" s="91">
        <f t="shared" si="180"/>
        <v>1</v>
      </c>
      <c r="AK938" s="91">
        <f t="shared" si="180"/>
        <v>0</v>
      </c>
      <c r="AL938" s="91" t="e">
        <f t="shared" si="179"/>
        <v>#VALUE!</v>
      </c>
      <c r="AM938" s="91" t="e">
        <f t="shared" si="179"/>
        <v>#VALUE!</v>
      </c>
      <c r="AN938" s="91" t="e">
        <f t="shared" si="179"/>
        <v>#VALUE!</v>
      </c>
      <c r="AO938" s="91">
        <f t="shared" si="181"/>
        <v>648585.14285714284</v>
      </c>
      <c r="AP938" s="91">
        <f t="shared" si="182"/>
        <v>0.94246333117185199</v>
      </c>
      <c r="AQ938" s="91">
        <f t="shared" si="183"/>
        <v>5.7536668828148133E-2</v>
      </c>
      <c r="AR938" s="91">
        <f t="shared" si="184"/>
        <v>0</v>
      </c>
      <c r="AS938" s="91" t="e">
        <f t="shared" si="185"/>
        <v>#VALUE!</v>
      </c>
      <c r="AT938" s="91" t="e">
        <f t="shared" si="186"/>
        <v>#VALUE!</v>
      </c>
      <c r="AU938" s="91" t="e">
        <f t="shared" si="187"/>
        <v>#VALUE!</v>
      </c>
    </row>
    <row r="939" spans="1:47" x14ac:dyDescent="0.3">
      <c r="A939" s="90">
        <v>622</v>
      </c>
      <c r="B939" s="91" t="s">
        <v>4555</v>
      </c>
      <c r="C939" s="91"/>
      <c r="D939" s="91"/>
      <c r="E939" s="91">
        <v>9.4</v>
      </c>
      <c r="F939" s="91"/>
      <c r="G939" s="91"/>
      <c r="H939" s="91"/>
      <c r="I939" s="91"/>
      <c r="J939" s="91"/>
      <c r="K939" s="91"/>
      <c r="L939" s="91"/>
      <c r="M939" s="91"/>
      <c r="N939" s="91"/>
      <c r="O939" s="91"/>
      <c r="P939" s="91" t="s">
        <v>87</v>
      </c>
      <c r="Q939" s="91" t="s">
        <v>87</v>
      </c>
      <c r="R939" s="91" t="s">
        <v>87</v>
      </c>
      <c r="S939" s="91"/>
      <c r="T939" s="92">
        <v>249976.85714285713</v>
      </c>
      <c r="U939" s="92" t="s">
        <v>87</v>
      </c>
      <c r="V939" s="92" t="s">
        <v>87</v>
      </c>
      <c r="W939" s="92">
        <v>1317.4285714285713</v>
      </c>
      <c r="X939" s="92" t="s">
        <v>87</v>
      </c>
      <c r="Y939" s="92" t="s">
        <v>87</v>
      </c>
      <c r="Z939" s="90">
        <f t="shared" si="178"/>
        <v>2</v>
      </c>
      <c r="AA939" s="118">
        <v>1</v>
      </c>
      <c r="AB939" s="118">
        <v>0</v>
      </c>
      <c r="AC939" s="118">
        <v>0</v>
      </c>
      <c r="AD939" s="118">
        <v>0.5</v>
      </c>
      <c r="AE939" s="118">
        <v>0</v>
      </c>
      <c r="AF939" s="118">
        <v>0</v>
      </c>
      <c r="AG939" s="90">
        <f t="shared" si="176"/>
        <v>2</v>
      </c>
      <c r="AH939" s="91">
        <f t="shared" si="177"/>
        <v>1317.4285714285713</v>
      </c>
      <c r="AI939" s="91">
        <f t="shared" si="180"/>
        <v>189.74604207330299</v>
      </c>
      <c r="AJ939" s="91" t="e">
        <f t="shared" si="180"/>
        <v>#VALUE!</v>
      </c>
      <c r="AK939" s="91" t="e">
        <f t="shared" si="180"/>
        <v>#VALUE!</v>
      </c>
      <c r="AL939" s="91">
        <f t="shared" si="179"/>
        <v>1</v>
      </c>
      <c r="AM939" s="91" t="e">
        <f t="shared" si="179"/>
        <v>#VALUE!</v>
      </c>
      <c r="AN939" s="91" t="e">
        <f t="shared" si="179"/>
        <v>#VALUE!</v>
      </c>
      <c r="AO939" s="91">
        <f t="shared" si="181"/>
        <v>251294.28571428571</v>
      </c>
      <c r="AP939" s="91">
        <f t="shared" si="182"/>
        <v>0.99475742726228777</v>
      </c>
      <c r="AQ939" s="91" t="e">
        <f t="shared" si="183"/>
        <v>#VALUE!</v>
      </c>
      <c r="AR939" s="91" t="e">
        <f t="shared" si="184"/>
        <v>#VALUE!</v>
      </c>
      <c r="AS939" s="91">
        <f t="shared" si="185"/>
        <v>5.2425727377121865E-3</v>
      </c>
      <c r="AT939" s="91" t="e">
        <f t="shared" si="186"/>
        <v>#VALUE!</v>
      </c>
      <c r="AU939" s="91" t="e">
        <f t="shared" si="187"/>
        <v>#VALUE!</v>
      </c>
    </row>
    <row r="940" spans="1:47" x14ac:dyDescent="0.3">
      <c r="A940" s="90">
        <v>623</v>
      </c>
      <c r="B940" s="91" t="s">
        <v>4556</v>
      </c>
      <c r="C940" s="91"/>
      <c r="D940" s="91"/>
      <c r="E940" s="91">
        <v>9.4090000000000007</v>
      </c>
      <c r="F940" s="91"/>
      <c r="G940" s="91"/>
      <c r="H940" s="91"/>
      <c r="I940" s="91"/>
      <c r="J940" s="91"/>
      <c r="K940" s="91"/>
      <c r="L940" s="91"/>
      <c r="M940" s="91"/>
      <c r="N940" s="91"/>
      <c r="O940" s="91"/>
      <c r="P940" s="91" t="s">
        <v>87</v>
      </c>
      <c r="Q940" s="91">
        <v>471265.28571428574</v>
      </c>
      <c r="R940" s="91">
        <v>447925</v>
      </c>
      <c r="S940" s="91"/>
      <c r="T940" s="92" t="s">
        <v>87</v>
      </c>
      <c r="U940" s="92" t="s">
        <v>87</v>
      </c>
      <c r="V940" s="92" t="s">
        <v>87</v>
      </c>
      <c r="W940" s="92">
        <v>841164.14285714284</v>
      </c>
      <c r="X940" s="92">
        <v>1017335</v>
      </c>
      <c r="Y940" s="92"/>
      <c r="Z940" s="90">
        <f t="shared" si="178"/>
        <v>4</v>
      </c>
      <c r="AA940" s="118" t="e">
        <v>#DIV/0!</v>
      </c>
      <c r="AB940" s="118" t="e">
        <v>#DIV/0!</v>
      </c>
      <c r="AC940" s="118" t="e">
        <v>#DIV/0!</v>
      </c>
      <c r="AD940" s="118">
        <v>1</v>
      </c>
      <c r="AE940" s="118">
        <v>0.5</v>
      </c>
      <c r="AF940" s="118">
        <v>0</v>
      </c>
      <c r="AG940" s="90">
        <f t="shared" si="176"/>
        <v>2</v>
      </c>
      <c r="AH940" s="91">
        <f t="shared" si="177"/>
        <v>841164.14285714284</v>
      </c>
      <c r="AI940" s="91" t="e">
        <f t="shared" si="180"/>
        <v>#VALUE!</v>
      </c>
      <c r="AJ940" s="91" t="e">
        <f t="shared" si="180"/>
        <v>#VALUE!</v>
      </c>
      <c r="AK940" s="91" t="e">
        <f t="shared" si="180"/>
        <v>#VALUE!</v>
      </c>
      <c r="AL940" s="91">
        <f t="shared" si="179"/>
        <v>1</v>
      </c>
      <c r="AM940" s="91">
        <f t="shared" si="179"/>
        <v>1.2094369554846522</v>
      </c>
      <c r="AN940" s="91">
        <f t="shared" si="179"/>
        <v>0</v>
      </c>
      <c r="AO940" s="91">
        <f t="shared" si="181"/>
        <v>1858499.1428571427</v>
      </c>
      <c r="AP940" s="91" t="e">
        <f t="shared" si="182"/>
        <v>#VALUE!</v>
      </c>
      <c r="AQ940" s="91" t="e">
        <f t="shared" si="183"/>
        <v>#VALUE!</v>
      </c>
      <c r="AR940" s="91" t="e">
        <f t="shared" si="184"/>
        <v>#VALUE!</v>
      </c>
      <c r="AS940" s="91">
        <f t="shared" si="185"/>
        <v>0.45260399828002534</v>
      </c>
      <c r="AT940" s="91">
        <f t="shared" si="186"/>
        <v>0.54739600171997471</v>
      </c>
      <c r="AU940" s="91">
        <f t="shared" si="187"/>
        <v>0</v>
      </c>
    </row>
    <row r="941" spans="1:47" x14ac:dyDescent="0.3">
      <c r="A941" s="90">
        <v>624</v>
      </c>
      <c r="B941" s="91" t="s">
        <v>4557</v>
      </c>
      <c r="C941" s="91"/>
      <c r="D941" s="91"/>
      <c r="E941" s="91">
        <v>9.4250000000000007</v>
      </c>
      <c r="F941" s="91"/>
      <c r="G941" s="91"/>
      <c r="H941" s="91"/>
      <c r="I941" s="91"/>
      <c r="J941" s="91"/>
      <c r="K941" s="91"/>
      <c r="L941" s="91"/>
      <c r="M941" s="91"/>
      <c r="N941" s="91"/>
      <c r="O941" s="91"/>
      <c r="P941" s="91" t="s">
        <v>87</v>
      </c>
      <c r="Q941" s="91">
        <v>61079.428571428572</v>
      </c>
      <c r="R941" s="91" t="s">
        <v>87</v>
      </c>
      <c r="S941" s="91"/>
      <c r="T941" s="92">
        <v>10377.714285714286</v>
      </c>
      <c r="U941" s="92" t="s">
        <v>87</v>
      </c>
      <c r="V941" s="92" t="s">
        <v>87</v>
      </c>
      <c r="W941" s="92">
        <v>22452</v>
      </c>
      <c r="X941" s="92">
        <v>87794.28571428571</v>
      </c>
      <c r="Y941" s="92"/>
      <c r="Z941" s="90">
        <f t="shared" si="178"/>
        <v>4</v>
      </c>
      <c r="AA941" s="118">
        <v>1</v>
      </c>
      <c r="AB941" s="118">
        <v>0</v>
      </c>
      <c r="AC941" s="118">
        <v>0</v>
      </c>
      <c r="AD941" s="118">
        <v>0.5</v>
      </c>
      <c r="AE941" s="118">
        <v>0.33333333333333331</v>
      </c>
      <c r="AF941" s="118">
        <v>0</v>
      </c>
      <c r="AG941" s="90">
        <f t="shared" si="176"/>
        <v>3</v>
      </c>
      <c r="AH941" s="91">
        <f t="shared" si="177"/>
        <v>10377.714285714286</v>
      </c>
      <c r="AI941" s="91">
        <f t="shared" si="180"/>
        <v>1</v>
      </c>
      <c r="AJ941" s="91" t="e">
        <f t="shared" si="180"/>
        <v>#VALUE!</v>
      </c>
      <c r="AK941" s="91" t="e">
        <f t="shared" si="180"/>
        <v>#VALUE!</v>
      </c>
      <c r="AL941" s="91">
        <f t="shared" si="179"/>
        <v>2.1634821871042345</v>
      </c>
      <c r="AM941" s="91">
        <f t="shared" si="179"/>
        <v>8.459886570122789</v>
      </c>
      <c r="AN941" s="91">
        <f t="shared" si="179"/>
        <v>0</v>
      </c>
      <c r="AO941" s="91">
        <f t="shared" si="181"/>
        <v>120624</v>
      </c>
      <c r="AP941" s="91">
        <f t="shared" si="182"/>
        <v>8.6033577776514505E-2</v>
      </c>
      <c r="AQ941" s="91" t="e">
        <f t="shared" si="183"/>
        <v>#VALUE!</v>
      </c>
      <c r="AR941" s="91" t="e">
        <f t="shared" si="184"/>
        <v>#VALUE!</v>
      </c>
      <c r="AS941" s="91">
        <f t="shared" si="185"/>
        <v>0.18613211301233584</v>
      </c>
      <c r="AT941" s="91">
        <f t="shared" si="186"/>
        <v>0.72783430921114955</v>
      </c>
      <c r="AU941" s="91">
        <f t="shared" si="187"/>
        <v>0</v>
      </c>
    </row>
    <row r="942" spans="1:47" x14ac:dyDescent="0.3">
      <c r="A942" s="90">
        <v>625</v>
      </c>
      <c r="B942" s="91" t="s">
        <v>4558</v>
      </c>
      <c r="C942" s="91"/>
      <c r="D942" s="91"/>
      <c r="E942" s="91">
        <v>9.4290000000000003</v>
      </c>
      <c r="F942" s="91"/>
      <c r="G942" s="91"/>
      <c r="H942" s="91"/>
      <c r="I942" s="91"/>
      <c r="J942" s="91"/>
      <c r="K942" s="91"/>
      <c r="L942" s="91"/>
      <c r="M942" s="91"/>
      <c r="N942" s="91"/>
      <c r="O942" s="91"/>
      <c r="P942" s="91">
        <v>252</v>
      </c>
      <c r="Q942" s="91" t="s">
        <v>87</v>
      </c>
      <c r="R942" s="91">
        <v>9556</v>
      </c>
      <c r="S942" s="91"/>
      <c r="T942" s="92">
        <v>84985.428571428565</v>
      </c>
      <c r="U942" s="92">
        <v>1156</v>
      </c>
      <c r="V942" s="92" t="s">
        <v>87</v>
      </c>
      <c r="W942" s="92" t="s">
        <v>87</v>
      </c>
      <c r="X942" s="92">
        <v>696200.28571428568</v>
      </c>
      <c r="Y942" s="92">
        <v>19659.428571428572</v>
      </c>
      <c r="Z942" s="90">
        <f t="shared" si="178"/>
        <v>5</v>
      </c>
      <c r="AA942" s="118">
        <v>1</v>
      </c>
      <c r="AB942" s="118">
        <v>0.5</v>
      </c>
      <c r="AC942" s="118">
        <v>0</v>
      </c>
      <c r="AD942" s="118">
        <v>0</v>
      </c>
      <c r="AE942" s="118">
        <v>0.33333333333333331</v>
      </c>
      <c r="AF942" s="118">
        <v>0.25</v>
      </c>
      <c r="AG942" s="90">
        <f t="shared" si="176"/>
        <v>4</v>
      </c>
      <c r="AH942" s="91">
        <f t="shared" si="177"/>
        <v>1156</v>
      </c>
      <c r="AI942" s="91">
        <f t="shared" si="180"/>
        <v>73.516806722689068</v>
      </c>
      <c r="AJ942" s="91">
        <f t="shared" si="180"/>
        <v>1</v>
      </c>
      <c r="AK942" s="91" t="e">
        <f t="shared" si="180"/>
        <v>#VALUE!</v>
      </c>
      <c r="AL942" s="91" t="e">
        <f t="shared" si="179"/>
        <v>#VALUE!</v>
      </c>
      <c r="AM942" s="91">
        <f t="shared" si="179"/>
        <v>602.24938210578341</v>
      </c>
      <c r="AN942" s="91">
        <f t="shared" si="179"/>
        <v>17.006426099851705</v>
      </c>
      <c r="AO942" s="91">
        <f t="shared" si="181"/>
        <v>802001.14285714272</v>
      </c>
      <c r="AP942" s="91">
        <f t="shared" si="182"/>
        <v>0.10596671753941214</v>
      </c>
      <c r="AQ942" s="91">
        <f t="shared" si="183"/>
        <v>1.4413944547282443E-3</v>
      </c>
      <c r="AR942" s="91" t="e">
        <f t="shared" si="184"/>
        <v>#VALUE!</v>
      </c>
      <c r="AS942" s="91" t="e">
        <f t="shared" si="185"/>
        <v>#VALUE!</v>
      </c>
      <c r="AT942" s="91">
        <f t="shared" si="186"/>
        <v>0.86807891973078777</v>
      </c>
      <c r="AU942" s="91">
        <f t="shared" si="187"/>
        <v>2.4512968275071934E-2</v>
      </c>
    </row>
    <row r="943" spans="1:47" x14ac:dyDescent="0.3">
      <c r="A943" s="90">
        <v>626</v>
      </c>
      <c r="B943" s="91" t="s">
        <v>4559</v>
      </c>
      <c r="C943" s="91"/>
      <c r="D943" s="91"/>
      <c r="E943" s="91">
        <v>9.4420000000000002</v>
      </c>
      <c r="F943" s="91"/>
      <c r="G943" s="91"/>
      <c r="H943" s="91"/>
      <c r="I943" s="91"/>
      <c r="J943" s="91"/>
      <c r="K943" s="91"/>
      <c r="L943" s="91"/>
      <c r="M943" s="91"/>
      <c r="N943" s="91"/>
      <c r="O943" s="91"/>
      <c r="P943" s="91" t="s">
        <v>87</v>
      </c>
      <c r="Q943" s="91">
        <v>147768.5</v>
      </c>
      <c r="R943" s="91">
        <v>11771</v>
      </c>
      <c r="S943" s="91"/>
      <c r="T943" s="92"/>
      <c r="U943" s="92" t="s">
        <v>87</v>
      </c>
      <c r="V943" s="92" t="s">
        <v>87</v>
      </c>
      <c r="W943" s="92"/>
      <c r="X943" s="92" t="s">
        <v>87</v>
      </c>
      <c r="Y943" s="92"/>
      <c r="Z943" s="90">
        <f t="shared" si="178"/>
        <v>2</v>
      </c>
      <c r="AA943" s="118" t="e">
        <v>#DIV/0!</v>
      </c>
      <c r="AB943" s="118" t="e">
        <v>#DIV/0!</v>
      </c>
      <c r="AC943" s="118" t="e">
        <v>#DIV/0!</v>
      </c>
      <c r="AD943" s="118" t="e">
        <v>#DIV/0!</v>
      </c>
      <c r="AE943" s="118" t="e">
        <v>#DIV/0!</v>
      </c>
      <c r="AF943" s="118" t="e">
        <v>#DIV/0!</v>
      </c>
      <c r="AG943" s="90">
        <f t="shared" si="176"/>
        <v>0</v>
      </c>
      <c r="AH943" s="91">
        <f t="shared" si="177"/>
        <v>0</v>
      </c>
      <c r="AI943" s="91" t="e">
        <f t="shared" si="180"/>
        <v>#DIV/0!</v>
      </c>
      <c r="AJ943" s="91" t="e">
        <f t="shared" si="180"/>
        <v>#VALUE!</v>
      </c>
      <c r="AK943" s="91" t="e">
        <f t="shared" si="180"/>
        <v>#VALUE!</v>
      </c>
      <c r="AL943" s="91" t="e">
        <f t="shared" si="179"/>
        <v>#DIV/0!</v>
      </c>
      <c r="AM943" s="91" t="e">
        <f t="shared" si="179"/>
        <v>#VALUE!</v>
      </c>
      <c r="AN943" s="91" t="e">
        <f t="shared" si="179"/>
        <v>#DIV/0!</v>
      </c>
      <c r="AO943" s="91">
        <f t="shared" si="181"/>
        <v>0</v>
      </c>
      <c r="AP943" s="91" t="e">
        <f t="shared" si="182"/>
        <v>#DIV/0!</v>
      </c>
      <c r="AQ943" s="91" t="e">
        <f t="shared" si="183"/>
        <v>#VALUE!</v>
      </c>
      <c r="AR943" s="91" t="e">
        <f t="shared" si="184"/>
        <v>#VALUE!</v>
      </c>
      <c r="AS943" s="91" t="e">
        <f t="shared" si="185"/>
        <v>#DIV/0!</v>
      </c>
      <c r="AT943" s="91" t="e">
        <f t="shared" si="186"/>
        <v>#VALUE!</v>
      </c>
      <c r="AU943" s="91" t="e">
        <f t="shared" si="187"/>
        <v>#DIV/0!</v>
      </c>
    </row>
    <row r="944" spans="1:47" x14ac:dyDescent="0.3">
      <c r="A944" s="90">
        <v>628</v>
      </c>
      <c r="B944" s="91" t="s">
        <v>4560</v>
      </c>
      <c r="C944" s="91"/>
      <c r="D944" s="91"/>
      <c r="E944" s="91">
        <v>9.4879999999999995</v>
      </c>
      <c r="F944" s="91"/>
      <c r="G944" s="91"/>
      <c r="H944" s="91"/>
      <c r="I944" s="91"/>
      <c r="J944" s="91"/>
      <c r="K944" s="91"/>
      <c r="L944" s="91"/>
      <c r="M944" s="91"/>
      <c r="N944" s="91"/>
      <c r="O944" s="91"/>
      <c r="P944" s="91" t="s">
        <v>87</v>
      </c>
      <c r="Q944" s="91"/>
      <c r="R944" s="91" t="s">
        <v>87</v>
      </c>
      <c r="S944" s="91"/>
      <c r="T944" s="92">
        <v>279546.85714285716</v>
      </c>
      <c r="U944" s="92" t="s">
        <v>87</v>
      </c>
      <c r="V944" s="92" t="s">
        <v>87</v>
      </c>
      <c r="W944" s="92">
        <v>802198</v>
      </c>
      <c r="X944" s="92" t="s">
        <v>87</v>
      </c>
      <c r="Y944" s="92"/>
      <c r="Z944" s="90">
        <f t="shared" si="178"/>
        <v>2</v>
      </c>
      <c r="AA944" s="118">
        <v>1</v>
      </c>
      <c r="AB944" s="118">
        <v>0</v>
      </c>
      <c r="AC944" s="118">
        <v>0</v>
      </c>
      <c r="AD944" s="118">
        <v>0.5</v>
      </c>
      <c r="AE944" s="118">
        <v>0</v>
      </c>
      <c r="AF944" s="118">
        <v>0</v>
      </c>
      <c r="AG944" s="90">
        <f t="shared" si="176"/>
        <v>2</v>
      </c>
      <c r="AH944" s="91">
        <f t="shared" si="177"/>
        <v>279546.85714285716</v>
      </c>
      <c r="AI944" s="91">
        <f t="shared" si="180"/>
        <v>1</v>
      </c>
      <c r="AJ944" s="91" t="e">
        <f t="shared" si="180"/>
        <v>#VALUE!</v>
      </c>
      <c r="AK944" s="91" t="e">
        <f t="shared" si="180"/>
        <v>#VALUE!</v>
      </c>
      <c r="AL944" s="91">
        <f t="shared" si="179"/>
        <v>2.8696369839352256</v>
      </c>
      <c r="AM944" s="91" t="e">
        <f t="shared" si="179"/>
        <v>#VALUE!</v>
      </c>
      <c r="AN944" s="91">
        <f t="shared" si="179"/>
        <v>0</v>
      </c>
      <c r="AO944" s="91">
        <f t="shared" si="181"/>
        <v>1081744.8571428573</v>
      </c>
      <c r="AP944" s="91">
        <f t="shared" si="182"/>
        <v>0.25842217348849356</v>
      </c>
      <c r="AQ944" s="91" t="e">
        <f t="shared" si="183"/>
        <v>#VALUE!</v>
      </c>
      <c r="AR944" s="91" t="e">
        <f t="shared" si="184"/>
        <v>#VALUE!</v>
      </c>
      <c r="AS944" s="91">
        <f t="shared" si="185"/>
        <v>0.74157782651150628</v>
      </c>
      <c r="AT944" s="91" t="e">
        <f t="shared" si="186"/>
        <v>#VALUE!</v>
      </c>
      <c r="AU944" s="91">
        <f t="shared" si="187"/>
        <v>0</v>
      </c>
    </row>
    <row r="945" spans="1:47" x14ac:dyDescent="0.3">
      <c r="A945" s="90">
        <v>629</v>
      </c>
      <c r="B945" s="91" t="s">
        <v>4561</v>
      </c>
      <c r="C945" s="91"/>
      <c r="D945" s="91"/>
      <c r="E945" s="91">
        <v>9.4890000000000008</v>
      </c>
      <c r="F945" s="91"/>
      <c r="G945" s="91"/>
      <c r="H945" s="91"/>
      <c r="I945" s="91"/>
      <c r="J945" s="91"/>
      <c r="K945" s="91"/>
      <c r="L945" s="91"/>
      <c r="M945" s="91"/>
      <c r="N945" s="91"/>
      <c r="O945" s="91"/>
      <c r="P945" s="91" t="s">
        <v>87</v>
      </c>
      <c r="Q945" s="91">
        <v>1713820.8571428573</v>
      </c>
      <c r="R945" s="91"/>
      <c r="S945" s="91"/>
      <c r="T945" s="92"/>
      <c r="U945" s="92"/>
      <c r="V945" s="92">
        <v>100738.85714285714</v>
      </c>
      <c r="W945" s="92" t="s">
        <v>87</v>
      </c>
      <c r="X945" s="92"/>
      <c r="Y945" s="92"/>
      <c r="Z945" s="90">
        <f t="shared" si="178"/>
        <v>2</v>
      </c>
      <c r="AA945" s="118" t="e">
        <v>#DIV/0!</v>
      </c>
      <c r="AB945" s="118" t="e">
        <v>#DIV/0!</v>
      </c>
      <c r="AC945" s="118">
        <v>1</v>
      </c>
      <c r="AD945" s="118">
        <v>0</v>
      </c>
      <c r="AE945" s="118">
        <v>0</v>
      </c>
      <c r="AF945" s="118">
        <v>0</v>
      </c>
      <c r="AG945" s="90">
        <f t="shared" si="176"/>
        <v>1</v>
      </c>
      <c r="AH945" s="91">
        <f t="shared" si="177"/>
        <v>100738.85714285714</v>
      </c>
      <c r="AI945" s="91">
        <f t="shared" si="180"/>
        <v>0</v>
      </c>
      <c r="AJ945" s="91">
        <f t="shared" si="180"/>
        <v>0</v>
      </c>
      <c r="AK945" s="91">
        <f t="shared" si="180"/>
        <v>1</v>
      </c>
      <c r="AL945" s="91" t="e">
        <f t="shared" si="179"/>
        <v>#VALUE!</v>
      </c>
      <c r="AM945" s="91">
        <f t="shared" si="179"/>
        <v>0</v>
      </c>
      <c r="AN945" s="91">
        <f t="shared" si="179"/>
        <v>0</v>
      </c>
      <c r="AO945" s="91">
        <f t="shared" si="181"/>
        <v>100738.85714285714</v>
      </c>
      <c r="AP945" s="91">
        <f t="shared" si="182"/>
        <v>0</v>
      </c>
      <c r="AQ945" s="91">
        <f t="shared" si="183"/>
        <v>0</v>
      </c>
      <c r="AR945" s="91">
        <f t="shared" si="184"/>
        <v>1</v>
      </c>
      <c r="AS945" s="91" t="e">
        <f t="shared" si="185"/>
        <v>#VALUE!</v>
      </c>
      <c r="AT945" s="91">
        <f t="shared" si="186"/>
        <v>0</v>
      </c>
      <c r="AU945" s="91">
        <f t="shared" si="187"/>
        <v>0</v>
      </c>
    </row>
    <row r="946" spans="1:47" x14ac:dyDescent="0.3">
      <c r="A946" s="90">
        <v>630</v>
      </c>
      <c r="B946" s="91" t="s">
        <v>4562</v>
      </c>
      <c r="C946" s="91"/>
      <c r="D946" s="91"/>
      <c r="E946" s="91">
        <v>9.4930000000000003</v>
      </c>
      <c r="F946" s="91"/>
      <c r="G946" s="91"/>
      <c r="H946" s="91"/>
      <c r="I946" s="91"/>
      <c r="J946" s="91"/>
      <c r="K946" s="91"/>
      <c r="L946" s="91"/>
      <c r="M946" s="91"/>
      <c r="N946" s="91"/>
      <c r="O946" s="91"/>
      <c r="P946" s="91" t="s">
        <v>87</v>
      </c>
      <c r="Q946" s="91">
        <v>828609.14285714296</v>
      </c>
      <c r="R946" s="91"/>
      <c r="S946" s="91"/>
      <c r="T946" s="92"/>
      <c r="U946" s="92" t="s">
        <v>87</v>
      </c>
      <c r="V946" s="92">
        <v>71235.71428571429</v>
      </c>
      <c r="W946" s="92">
        <v>37177.714285714283</v>
      </c>
      <c r="X946" s="92"/>
      <c r="Y946" s="92" t="s">
        <v>87</v>
      </c>
      <c r="Z946" s="90">
        <f t="shared" si="178"/>
        <v>3</v>
      </c>
      <c r="AA946" s="118" t="e">
        <v>#DIV/0!</v>
      </c>
      <c r="AB946" s="118" t="e">
        <v>#DIV/0!</v>
      </c>
      <c r="AC946" s="118">
        <v>1</v>
      </c>
      <c r="AD946" s="118">
        <v>0.5</v>
      </c>
      <c r="AE946" s="118">
        <v>0</v>
      </c>
      <c r="AF946" s="118">
        <v>0</v>
      </c>
      <c r="AG946" s="90">
        <f t="shared" si="176"/>
        <v>2</v>
      </c>
      <c r="AH946" s="91">
        <f t="shared" si="177"/>
        <v>37177.714285714283</v>
      </c>
      <c r="AI946" s="91">
        <f t="shared" si="180"/>
        <v>0</v>
      </c>
      <c r="AJ946" s="91" t="e">
        <f t="shared" si="180"/>
        <v>#VALUE!</v>
      </c>
      <c r="AK946" s="91">
        <f t="shared" si="180"/>
        <v>1.9160864419544739</v>
      </c>
      <c r="AL946" s="91">
        <f t="shared" si="179"/>
        <v>1</v>
      </c>
      <c r="AM946" s="91">
        <f t="shared" si="179"/>
        <v>0</v>
      </c>
      <c r="AN946" s="91" t="e">
        <f t="shared" si="179"/>
        <v>#VALUE!</v>
      </c>
      <c r="AO946" s="91">
        <f t="shared" si="181"/>
        <v>108413.42857142858</v>
      </c>
      <c r="AP946" s="91">
        <f t="shared" si="182"/>
        <v>0</v>
      </c>
      <c r="AQ946" s="91" t="e">
        <f t="shared" si="183"/>
        <v>#VALUE!</v>
      </c>
      <c r="AR946" s="91">
        <f t="shared" si="184"/>
        <v>0.65707463756466644</v>
      </c>
      <c r="AS946" s="91">
        <f t="shared" si="185"/>
        <v>0.34292536243533345</v>
      </c>
      <c r="AT946" s="91">
        <f t="shared" si="186"/>
        <v>0</v>
      </c>
      <c r="AU946" s="91" t="e">
        <f t="shared" si="187"/>
        <v>#VALUE!</v>
      </c>
    </row>
    <row r="947" spans="1:47" x14ac:dyDescent="0.3">
      <c r="A947" s="90">
        <v>631</v>
      </c>
      <c r="B947" s="91" t="s">
        <v>4563</v>
      </c>
      <c r="C947" s="91"/>
      <c r="D947" s="91"/>
      <c r="E947" s="91">
        <v>9.4960000000000004</v>
      </c>
      <c r="F947" s="91"/>
      <c r="G947" s="91"/>
      <c r="H947" s="91"/>
      <c r="I947" s="91"/>
      <c r="J947" s="91"/>
      <c r="K947" s="91"/>
      <c r="L947" s="91"/>
      <c r="M947" s="91"/>
      <c r="N947" s="91"/>
      <c r="O947" s="91"/>
      <c r="P947" s="91" t="s">
        <v>87</v>
      </c>
      <c r="Q947" s="91">
        <v>88787.71428571429</v>
      </c>
      <c r="R947" s="91"/>
      <c r="S947" s="91"/>
      <c r="T947" s="92" t="s">
        <v>87</v>
      </c>
      <c r="U947" s="92" t="s">
        <v>87</v>
      </c>
      <c r="V947" s="92">
        <v>4619.4285714285716</v>
      </c>
      <c r="W947" s="92" t="s">
        <v>87</v>
      </c>
      <c r="X947" s="92">
        <v>15568.285714285714</v>
      </c>
      <c r="Y947" s="92" t="s">
        <v>87</v>
      </c>
      <c r="Z947" s="90">
        <f t="shared" si="178"/>
        <v>3</v>
      </c>
      <c r="AA947" s="118" t="e">
        <v>#DIV/0!</v>
      </c>
      <c r="AB947" s="118" t="e">
        <v>#DIV/0!</v>
      </c>
      <c r="AC947" s="118">
        <v>1</v>
      </c>
      <c r="AD947" s="118">
        <v>0</v>
      </c>
      <c r="AE947" s="118">
        <v>0.5</v>
      </c>
      <c r="AF947" s="118">
        <v>0</v>
      </c>
      <c r="AG947" s="90">
        <f t="shared" si="176"/>
        <v>2</v>
      </c>
      <c r="AH947" s="91">
        <f t="shared" si="177"/>
        <v>4619.4285714285716</v>
      </c>
      <c r="AI947" s="91" t="e">
        <f t="shared" si="180"/>
        <v>#VALUE!</v>
      </c>
      <c r="AJ947" s="91" t="e">
        <f t="shared" si="180"/>
        <v>#VALUE!</v>
      </c>
      <c r="AK947" s="91">
        <f t="shared" si="180"/>
        <v>1</v>
      </c>
      <c r="AL947" s="91" t="e">
        <f t="shared" si="179"/>
        <v>#VALUE!</v>
      </c>
      <c r="AM947" s="91">
        <f t="shared" si="179"/>
        <v>3.3701756556160314</v>
      </c>
      <c r="AN947" s="91" t="e">
        <f t="shared" si="179"/>
        <v>#VALUE!</v>
      </c>
      <c r="AO947" s="91">
        <f t="shared" si="181"/>
        <v>20187.714285714286</v>
      </c>
      <c r="AP947" s="91" t="e">
        <f t="shared" si="182"/>
        <v>#VALUE!</v>
      </c>
      <c r="AQ947" s="91" t="e">
        <f t="shared" si="183"/>
        <v>#VALUE!</v>
      </c>
      <c r="AR947" s="91">
        <f t="shared" si="184"/>
        <v>0.22882375419279052</v>
      </c>
      <c r="AS947" s="91" t="e">
        <f t="shared" si="185"/>
        <v>#VALUE!</v>
      </c>
      <c r="AT947" s="91">
        <f t="shared" si="186"/>
        <v>0.77117624580720945</v>
      </c>
      <c r="AU947" s="91" t="e">
        <f t="shared" si="187"/>
        <v>#VALUE!</v>
      </c>
    </row>
    <row r="948" spans="1:47" x14ac:dyDescent="0.3">
      <c r="A948" s="90">
        <v>632</v>
      </c>
      <c r="B948" s="91" t="s">
        <v>4564</v>
      </c>
      <c r="C948" s="91"/>
      <c r="D948" s="91"/>
      <c r="E948" s="91">
        <v>9.4979999999999993</v>
      </c>
      <c r="F948" s="91"/>
      <c r="G948" s="91"/>
      <c r="H948" s="91"/>
      <c r="I948" s="91"/>
      <c r="J948" s="91"/>
      <c r="K948" s="91"/>
      <c r="L948" s="91"/>
      <c r="M948" s="91"/>
      <c r="N948" s="91"/>
      <c r="O948" s="91"/>
      <c r="P948" s="91" t="s">
        <v>87</v>
      </c>
      <c r="Q948" s="91">
        <v>624134.14285714284</v>
      </c>
      <c r="R948" s="91"/>
      <c r="S948" s="91"/>
      <c r="T948" s="92">
        <v>224292.42857142858</v>
      </c>
      <c r="U948" s="92">
        <v>35011</v>
      </c>
      <c r="V948" s="92" t="s">
        <v>87</v>
      </c>
      <c r="W948" s="92" t="s">
        <v>87</v>
      </c>
      <c r="X948" s="92">
        <v>63477</v>
      </c>
      <c r="Y948" s="92"/>
      <c r="Z948" s="90">
        <f t="shared" si="178"/>
        <v>4</v>
      </c>
      <c r="AA948" s="118">
        <v>1</v>
      </c>
      <c r="AB948" s="118">
        <v>0.5</v>
      </c>
      <c r="AC948" s="118">
        <v>0</v>
      </c>
      <c r="AD948" s="118">
        <v>0</v>
      </c>
      <c r="AE948" s="118">
        <v>0.33333333333333331</v>
      </c>
      <c r="AF948" s="118">
        <v>0</v>
      </c>
      <c r="AG948" s="90">
        <f t="shared" si="176"/>
        <v>3</v>
      </c>
      <c r="AH948" s="91">
        <f t="shared" si="177"/>
        <v>35011</v>
      </c>
      <c r="AI948" s="91">
        <f t="shared" si="180"/>
        <v>6.4063416803698434</v>
      </c>
      <c r="AJ948" s="91">
        <f t="shared" si="180"/>
        <v>1</v>
      </c>
      <c r="AK948" s="91" t="e">
        <f t="shared" si="180"/>
        <v>#VALUE!</v>
      </c>
      <c r="AL948" s="91" t="e">
        <f t="shared" si="179"/>
        <v>#VALUE!</v>
      </c>
      <c r="AM948" s="91">
        <f t="shared" si="179"/>
        <v>1.8130587529633544</v>
      </c>
      <c r="AN948" s="91">
        <f t="shared" si="179"/>
        <v>0</v>
      </c>
      <c r="AO948" s="91">
        <f t="shared" si="181"/>
        <v>322780.42857142858</v>
      </c>
      <c r="AP948" s="91">
        <f t="shared" si="182"/>
        <v>0.69487617190456319</v>
      </c>
      <c r="AQ948" s="91">
        <f t="shared" si="183"/>
        <v>0.10846692333532348</v>
      </c>
      <c r="AR948" s="91" t="e">
        <f t="shared" si="184"/>
        <v>#VALUE!</v>
      </c>
      <c r="AS948" s="91" t="e">
        <f t="shared" si="185"/>
        <v>#VALUE!</v>
      </c>
      <c r="AT948" s="91">
        <f t="shared" si="186"/>
        <v>0.19665690476011335</v>
      </c>
      <c r="AU948" s="91">
        <f t="shared" si="187"/>
        <v>0</v>
      </c>
    </row>
    <row r="949" spans="1:47" x14ac:dyDescent="0.3">
      <c r="A949" s="90">
        <v>633</v>
      </c>
      <c r="B949" s="91" t="s">
        <v>4565</v>
      </c>
      <c r="C949" s="91"/>
      <c r="D949" s="91"/>
      <c r="E949" s="91">
        <v>9.4990000000000006</v>
      </c>
      <c r="F949" s="91"/>
      <c r="G949" s="91"/>
      <c r="H949" s="91"/>
      <c r="I949" s="91"/>
      <c r="J949" s="91"/>
      <c r="K949" s="91"/>
      <c r="L949" s="91"/>
      <c r="M949" s="91"/>
      <c r="N949" s="91"/>
      <c r="O949" s="91"/>
      <c r="P949" s="91" t="s">
        <v>87</v>
      </c>
      <c r="Q949" s="91"/>
      <c r="R949" s="91"/>
      <c r="S949" s="91"/>
      <c r="T949" s="92">
        <v>498480</v>
      </c>
      <c r="U949" s="92" t="s">
        <v>87</v>
      </c>
      <c r="V949" s="92" t="s">
        <v>87</v>
      </c>
      <c r="W949" s="92">
        <v>1434087.7142857143</v>
      </c>
      <c r="X949" s="92">
        <v>1443110.857142857</v>
      </c>
      <c r="Y949" s="92"/>
      <c r="Z949" s="90">
        <f t="shared" si="178"/>
        <v>3</v>
      </c>
      <c r="AA949" s="118">
        <v>1</v>
      </c>
      <c r="AB949" s="118">
        <v>0</v>
      </c>
      <c r="AC949" s="118">
        <v>0</v>
      </c>
      <c r="AD949" s="118">
        <v>0.5</v>
      </c>
      <c r="AE949" s="118">
        <v>0.33333333333333331</v>
      </c>
      <c r="AF949" s="118">
        <v>0</v>
      </c>
      <c r="AG949" s="90">
        <f t="shared" si="176"/>
        <v>3</v>
      </c>
      <c r="AH949" s="91">
        <f t="shared" si="177"/>
        <v>498480</v>
      </c>
      <c r="AI949" s="91">
        <f t="shared" si="180"/>
        <v>1</v>
      </c>
      <c r="AJ949" s="91" t="e">
        <f t="shared" si="180"/>
        <v>#VALUE!</v>
      </c>
      <c r="AK949" s="91" t="e">
        <f t="shared" si="180"/>
        <v>#VALUE!</v>
      </c>
      <c r="AL949" s="91">
        <f t="shared" si="179"/>
        <v>2.8769212692298876</v>
      </c>
      <c r="AM949" s="91">
        <f t="shared" si="179"/>
        <v>2.8950225829378451</v>
      </c>
      <c r="AN949" s="91">
        <f t="shared" si="179"/>
        <v>0</v>
      </c>
      <c r="AO949" s="91">
        <f t="shared" si="181"/>
        <v>3375678.5714285714</v>
      </c>
      <c r="AP949" s="91">
        <f t="shared" si="182"/>
        <v>0.14766808789767136</v>
      </c>
      <c r="AQ949" s="91" t="e">
        <f t="shared" si="183"/>
        <v>#VALUE!</v>
      </c>
      <c r="AR949" s="91" t="e">
        <f t="shared" si="184"/>
        <v>#VALUE!</v>
      </c>
      <c r="AS949" s="91">
        <f t="shared" si="185"/>
        <v>0.42482946285931933</v>
      </c>
      <c r="AT949" s="91">
        <f t="shared" si="186"/>
        <v>0.42750244924300934</v>
      </c>
      <c r="AU949" s="91">
        <f t="shared" si="187"/>
        <v>0</v>
      </c>
    </row>
    <row r="950" spans="1:47" x14ac:dyDescent="0.3">
      <c r="A950" s="90">
        <v>634</v>
      </c>
      <c r="B950" s="91" t="s">
        <v>4566</v>
      </c>
      <c r="C950" s="91"/>
      <c r="D950" s="91"/>
      <c r="E950" s="91">
        <v>9.5</v>
      </c>
      <c r="F950" s="91"/>
      <c r="G950" s="91"/>
      <c r="H950" s="91"/>
      <c r="I950" s="91"/>
      <c r="J950" s="91"/>
      <c r="K950" s="91"/>
      <c r="L950" s="91"/>
      <c r="M950" s="91"/>
      <c r="N950" s="91"/>
      <c r="O950" s="91"/>
      <c r="P950" s="91" t="s">
        <v>87</v>
      </c>
      <c r="Q950" s="91">
        <v>197994.71428571429</v>
      </c>
      <c r="R950" s="91"/>
      <c r="S950" s="91"/>
      <c r="T950" s="92">
        <v>106201.28571428571</v>
      </c>
      <c r="U950" s="92">
        <v>18483</v>
      </c>
      <c r="V950" s="92" t="s">
        <v>87</v>
      </c>
      <c r="W950" s="92">
        <v>13882.428571428572</v>
      </c>
      <c r="X950" s="92">
        <v>37139.571428571428</v>
      </c>
      <c r="Y950" s="92"/>
      <c r="Z950" s="90">
        <f t="shared" si="178"/>
        <v>5</v>
      </c>
      <c r="AA950" s="118">
        <v>1</v>
      </c>
      <c r="AB950" s="118">
        <v>0.5</v>
      </c>
      <c r="AC950" s="118">
        <v>0</v>
      </c>
      <c r="AD950" s="118">
        <v>0.33333333333333331</v>
      </c>
      <c r="AE950" s="118">
        <v>0.25</v>
      </c>
      <c r="AF950" s="118">
        <v>0</v>
      </c>
      <c r="AG950" s="90">
        <f t="shared" si="176"/>
        <v>4</v>
      </c>
      <c r="AH950" s="91">
        <f t="shared" si="177"/>
        <v>13882.428571428572</v>
      </c>
      <c r="AI950" s="91">
        <f t="shared" si="180"/>
        <v>7.6500509379791506</v>
      </c>
      <c r="AJ950" s="91">
        <f t="shared" si="180"/>
        <v>1.331395289008716</v>
      </c>
      <c r="AK950" s="91" t="e">
        <f t="shared" si="180"/>
        <v>#VALUE!</v>
      </c>
      <c r="AL950" s="91">
        <f t="shared" si="179"/>
        <v>1</v>
      </c>
      <c r="AM950" s="91">
        <f t="shared" si="179"/>
        <v>2.6752935365364228</v>
      </c>
      <c r="AN950" s="91">
        <f t="shared" si="179"/>
        <v>0</v>
      </c>
      <c r="AO950" s="91">
        <f t="shared" si="181"/>
        <v>175706.28571428571</v>
      </c>
      <c r="AP950" s="91">
        <f t="shared" si="182"/>
        <v>0.60442507951581537</v>
      </c>
      <c r="AQ950" s="91">
        <f t="shared" si="183"/>
        <v>0.1051925941343671</v>
      </c>
      <c r="AR950" s="91" t="e">
        <f t="shared" si="184"/>
        <v>#VALUE!</v>
      </c>
      <c r="AS950" s="91">
        <f t="shared" si="185"/>
        <v>7.9009288227756713E-2</v>
      </c>
      <c r="AT950" s="91">
        <f t="shared" si="186"/>
        <v>0.21137303812206085</v>
      </c>
      <c r="AU950" s="91">
        <f t="shared" si="187"/>
        <v>0</v>
      </c>
    </row>
    <row r="951" spans="1:47" x14ac:dyDescent="0.3">
      <c r="A951" s="90">
        <v>635</v>
      </c>
      <c r="B951" s="91" t="s">
        <v>4567</v>
      </c>
      <c r="C951" s="91"/>
      <c r="D951" s="91"/>
      <c r="E951" s="91">
        <v>9.5020000000000007</v>
      </c>
      <c r="F951" s="91"/>
      <c r="G951" s="91"/>
      <c r="H951" s="91"/>
      <c r="I951" s="91"/>
      <c r="J951" s="91"/>
      <c r="K951" s="91"/>
      <c r="L951" s="91"/>
      <c r="M951" s="91"/>
      <c r="N951" s="91"/>
      <c r="O951" s="91"/>
      <c r="P951" s="91" t="s">
        <v>87</v>
      </c>
      <c r="Q951" s="91">
        <v>3998619.7142857146</v>
      </c>
      <c r="R951" s="91"/>
      <c r="S951" s="91"/>
      <c r="T951" s="92">
        <v>113054.57142857143</v>
      </c>
      <c r="U951" s="92">
        <v>30431.428571428572</v>
      </c>
      <c r="V951" s="92" t="s">
        <v>87</v>
      </c>
      <c r="W951" s="92" t="s">
        <v>87</v>
      </c>
      <c r="X951" s="92">
        <v>35254.571428571428</v>
      </c>
      <c r="Y951" s="92" t="s">
        <v>87</v>
      </c>
      <c r="Z951" s="90">
        <f t="shared" si="178"/>
        <v>4</v>
      </c>
      <c r="AA951" s="118">
        <v>1</v>
      </c>
      <c r="AB951" s="118">
        <v>0.5</v>
      </c>
      <c r="AC951" s="118">
        <v>0</v>
      </c>
      <c r="AD951" s="118">
        <v>0</v>
      </c>
      <c r="AE951" s="118">
        <v>0.33333333333333331</v>
      </c>
      <c r="AF951" s="118">
        <v>0</v>
      </c>
      <c r="AG951" s="90">
        <f t="shared" si="176"/>
        <v>3</v>
      </c>
      <c r="AH951" s="91">
        <f t="shared" si="177"/>
        <v>30431.428571428572</v>
      </c>
      <c r="AI951" s="91">
        <f t="shared" si="180"/>
        <v>3.7150596188151348</v>
      </c>
      <c r="AJ951" s="91">
        <f t="shared" si="180"/>
        <v>1</v>
      </c>
      <c r="AK951" s="91" t="e">
        <f t="shared" si="180"/>
        <v>#VALUE!</v>
      </c>
      <c r="AL951" s="91" t="e">
        <f t="shared" si="179"/>
        <v>#VALUE!</v>
      </c>
      <c r="AM951" s="91">
        <f t="shared" si="179"/>
        <v>1.1584921603605294</v>
      </c>
      <c r="AN951" s="91" t="e">
        <f t="shared" si="179"/>
        <v>#VALUE!</v>
      </c>
      <c r="AO951" s="91">
        <f t="shared" si="181"/>
        <v>178740.57142857142</v>
      </c>
      <c r="AP951" s="91">
        <f t="shared" si="182"/>
        <v>0.63250648985281144</v>
      </c>
      <c r="AQ951" s="91">
        <f t="shared" si="183"/>
        <v>0.17025473471527769</v>
      </c>
      <c r="AR951" s="91" t="e">
        <f t="shared" si="184"/>
        <v>#VALUE!</v>
      </c>
      <c r="AS951" s="91" t="e">
        <f t="shared" si="185"/>
        <v>#VALUE!</v>
      </c>
      <c r="AT951" s="91">
        <f t="shared" si="186"/>
        <v>0.1972387754319109</v>
      </c>
      <c r="AU951" s="91" t="e">
        <f t="shared" si="187"/>
        <v>#VALUE!</v>
      </c>
    </row>
    <row r="952" spans="1:47" x14ac:dyDescent="0.3">
      <c r="A952" s="90">
        <v>636</v>
      </c>
      <c r="B952" s="91" t="s">
        <v>4568</v>
      </c>
      <c r="C952" s="91"/>
      <c r="D952" s="91"/>
      <c r="E952" s="91">
        <v>9.5020000000000007</v>
      </c>
      <c r="F952" s="91"/>
      <c r="G952" s="91"/>
      <c r="H952" s="91"/>
      <c r="I952" s="91"/>
      <c r="J952" s="91"/>
      <c r="K952" s="91"/>
      <c r="L952" s="91"/>
      <c r="M952" s="91"/>
      <c r="N952" s="91"/>
      <c r="O952" s="91"/>
      <c r="P952" s="91" t="s">
        <v>87</v>
      </c>
      <c r="Q952" s="91">
        <v>624134.14285714284</v>
      </c>
      <c r="R952" s="91"/>
      <c r="S952" s="91"/>
      <c r="T952" s="92">
        <v>224292.42857142858</v>
      </c>
      <c r="U952" s="92">
        <v>35011</v>
      </c>
      <c r="V952" s="92" t="s">
        <v>87</v>
      </c>
      <c r="W952" s="92">
        <v>145447.28571428571</v>
      </c>
      <c r="X952" s="92">
        <v>63477</v>
      </c>
      <c r="Y952" s="92"/>
      <c r="Z952" s="90">
        <f t="shared" si="178"/>
        <v>5</v>
      </c>
      <c r="AA952" s="118">
        <v>1</v>
      </c>
      <c r="AB952" s="118">
        <v>0.5</v>
      </c>
      <c r="AC952" s="118">
        <v>0</v>
      </c>
      <c r="AD952" s="118">
        <v>0.33333333333333331</v>
      </c>
      <c r="AE952" s="118">
        <v>0.25</v>
      </c>
      <c r="AF952" s="118">
        <v>0</v>
      </c>
      <c r="AG952" s="90">
        <f t="shared" si="176"/>
        <v>4</v>
      </c>
      <c r="AH952" s="91">
        <f t="shared" si="177"/>
        <v>35011</v>
      </c>
      <c r="AI952" s="91">
        <f t="shared" si="180"/>
        <v>6.4063416803698434</v>
      </c>
      <c r="AJ952" s="91">
        <f t="shared" si="180"/>
        <v>1</v>
      </c>
      <c r="AK952" s="91" t="e">
        <f t="shared" si="180"/>
        <v>#VALUE!</v>
      </c>
      <c r="AL952" s="91">
        <f t="shared" si="179"/>
        <v>4.1543310877805748</v>
      </c>
      <c r="AM952" s="91">
        <f t="shared" si="179"/>
        <v>1.8130587529633544</v>
      </c>
      <c r="AN952" s="91">
        <f t="shared" si="179"/>
        <v>0</v>
      </c>
      <c r="AO952" s="91">
        <f t="shared" si="181"/>
        <v>468227.71428571432</v>
      </c>
      <c r="AP952" s="91">
        <f t="shared" si="182"/>
        <v>0.47902424766459784</v>
      </c>
      <c r="AQ952" s="91">
        <f t="shared" si="183"/>
        <v>7.4773446619685047E-2</v>
      </c>
      <c r="AR952" s="91" t="e">
        <f t="shared" si="184"/>
        <v>#VALUE!</v>
      </c>
      <c r="AS952" s="91">
        <f t="shared" si="185"/>
        <v>0.31063365383265895</v>
      </c>
      <c r="AT952" s="91">
        <f t="shared" si="186"/>
        <v>0.13556865188305811</v>
      </c>
      <c r="AU952" s="91">
        <f t="shared" si="187"/>
        <v>0</v>
      </c>
    </row>
    <row r="953" spans="1:47" x14ac:dyDescent="0.3">
      <c r="A953" s="90">
        <v>637</v>
      </c>
      <c r="B953" s="91" t="s">
        <v>4569</v>
      </c>
      <c r="C953" s="91"/>
      <c r="D953" s="91"/>
      <c r="E953" s="91">
        <v>9.5039999999999996</v>
      </c>
      <c r="F953" s="91"/>
      <c r="G953" s="91"/>
      <c r="H953" s="91"/>
      <c r="I953" s="91"/>
      <c r="J953" s="91"/>
      <c r="K953" s="91"/>
      <c r="L953" s="91"/>
      <c r="M953" s="91"/>
      <c r="N953" s="91"/>
      <c r="O953" s="91"/>
      <c r="P953" s="91" t="s">
        <v>87</v>
      </c>
      <c r="Q953" s="91"/>
      <c r="R953" s="91"/>
      <c r="S953" s="91"/>
      <c r="T953" s="92">
        <v>494942.5</v>
      </c>
      <c r="U953" s="92" t="s">
        <v>87</v>
      </c>
      <c r="V953" s="92" t="s">
        <v>87</v>
      </c>
      <c r="W953" s="92">
        <v>1430550.2142857143</v>
      </c>
      <c r="X953" s="92">
        <v>1439573.357142857</v>
      </c>
      <c r="Y953" s="92"/>
      <c r="Z953" s="90">
        <f t="shared" si="178"/>
        <v>3</v>
      </c>
      <c r="AA953" s="118">
        <v>1</v>
      </c>
      <c r="AB953" s="118">
        <v>0</v>
      </c>
      <c r="AC953" s="118">
        <v>0</v>
      </c>
      <c r="AD953" s="118">
        <v>0.5</v>
      </c>
      <c r="AE953" s="118">
        <v>0.33333333333333331</v>
      </c>
      <c r="AF953" s="118">
        <v>0</v>
      </c>
      <c r="AG953" s="90">
        <f t="shared" si="176"/>
        <v>3</v>
      </c>
      <c r="AH953" s="91">
        <f t="shared" si="177"/>
        <v>494942.5</v>
      </c>
      <c r="AI953" s="91">
        <f t="shared" si="180"/>
        <v>1</v>
      </c>
      <c r="AJ953" s="91" t="e">
        <f t="shared" si="180"/>
        <v>#VALUE!</v>
      </c>
      <c r="AK953" s="91" t="e">
        <f t="shared" si="180"/>
        <v>#VALUE!</v>
      </c>
      <c r="AL953" s="91">
        <f t="shared" si="179"/>
        <v>2.8903361790222384</v>
      </c>
      <c r="AM953" s="91">
        <f t="shared" si="179"/>
        <v>2.9085668681571235</v>
      </c>
      <c r="AN953" s="91">
        <f t="shared" si="179"/>
        <v>0</v>
      </c>
      <c r="AO953" s="91">
        <f t="shared" si="181"/>
        <v>3365066.0714285714</v>
      </c>
      <c r="AP953" s="91">
        <f t="shared" si="182"/>
        <v>0.14708255038507523</v>
      </c>
      <c r="AQ953" s="91" t="e">
        <f t="shared" si="183"/>
        <v>#VALUE!</v>
      </c>
      <c r="AR953" s="91" t="e">
        <f t="shared" si="184"/>
        <v>#VALUE!</v>
      </c>
      <c r="AS953" s="91">
        <f t="shared" si="185"/>
        <v>0.4251180166808442</v>
      </c>
      <c r="AT953" s="91">
        <f t="shared" si="186"/>
        <v>0.42779943293408057</v>
      </c>
      <c r="AU953" s="91">
        <f t="shared" si="187"/>
        <v>0</v>
      </c>
    </row>
    <row r="954" spans="1:47" x14ac:dyDescent="0.3">
      <c r="A954" s="90">
        <v>638</v>
      </c>
      <c r="B954" s="91" t="s">
        <v>4570</v>
      </c>
      <c r="C954" s="91"/>
      <c r="D954" s="91"/>
      <c r="E954" s="91">
        <v>9.5050000000000008</v>
      </c>
      <c r="F954" s="91"/>
      <c r="G954" s="91"/>
      <c r="H954" s="91"/>
      <c r="I954" s="91"/>
      <c r="J954" s="91"/>
      <c r="K954" s="91"/>
      <c r="L954" s="91"/>
      <c r="M954" s="91"/>
      <c r="N954" s="91"/>
      <c r="O954" s="91"/>
      <c r="P954" s="91" t="s">
        <v>87</v>
      </c>
      <c r="Q954" s="91">
        <v>266794.28571428574</v>
      </c>
      <c r="R954" s="91" t="s">
        <v>87</v>
      </c>
      <c r="S954" s="91"/>
      <c r="T954" s="92">
        <v>320782</v>
      </c>
      <c r="U954" s="92" t="s">
        <v>87</v>
      </c>
      <c r="V954" s="92" t="s">
        <v>87</v>
      </c>
      <c r="W954" s="92">
        <v>24786.857142857141</v>
      </c>
      <c r="X954" s="92">
        <v>13474.857142857143</v>
      </c>
      <c r="Y954" s="92">
        <v>798</v>
      </c>
      <c r="Z954" s="90">
        <f t="shared" si="178"/>
        <v>5</v>
      </c>
      <c r="AA954" s="118">
        <v>1</v>
      </c>
      <c r="AB954" s="118">
        <v>0</v>
      </c>
      <c r="AC954" s="118">
        <v>0</v>
      </c>
      <c r="AD954" s="118">
        <v>0.5</v>
      </c>
      <c r="AE954" s="118">
        <v>0.33333333333333331</v>
      </c>
      <c r="AF954" s="118">
        <v>0.25</v>
      </c>
      <c r="AG954" s="90">
        <f t="shared" si="176"/>
        <v>4</v>
      </c>
      <c r="AH954" s="91">
        <f t="shared" si="177"/>
        <v>798</v>
      </c>
      <c r="AI954" s="91">
        <f t="shared" si="180"/>
        <v>401.98245614035091</v>
      </c>
      <c r="AJ954" s="91" t="e">
        <f t="shared" si="180"/>
        <v>#VALUE!</v>
      </c>
      <c r="AK954" s="91" t="e">
        <f t="shared" si="180"/>
        <v>#VALUE!</v>
      </c>
      <c r="AL954" s="91">
        <f t="shared" si="179"/>
        <v>31.061224489795915</v>
      </c>
      <c r="AM954" s="91">
        <f t="shared" si="179"/>
        <v>16.885785893304689</v>
      </c>
      <c r="AN954" s="91">
        <f t="shared" si="179"/>
        <v>1</v>
      </c>
      <c r="AO954" s="91">
        <f t="shared" si="181"/>
        <v>359841.71428571432</v>
      </c>
      <c r="AP954" s="91">
        <f t="shared" si="182"/>
        <v>0.89145306745981956</v>
      </c>
      <c r="AQ954" s="91" t="e">
        <f t="shared" si="183"/>
        <v>#VALUE!</v>
      </c>
      <c r="AR954" s="91" t="e">
        <f t="shared" si="184"/>
        <v>#VALUE!</v>
      </c>
      <c r="AS954" s="91">
        <f t="shared" si="185"/>
        <v>6.8882667458549221E-2</v>
      </c>
      <c r="AT954" s="91">
        <f t="shared" si="186"/>
        <v>3.7446623356618698E-2</v>
      </c>
      <c r="AU954" s="91">
        <f t="shared" si="187"/>
        <v>2.2176417250124258E-3</v>
      </c>
    </row>
    <row r="955" spans="1:47" x14ac:dyDescent="0.3">
      <c r="A955" s="90">
        <v>639</v>
      </c>
      <c r="B955" s="91" t="s">
        <v>4571</v>
      </c>
      <c r="C955" s="91"/>
      <c r="D955" s="91"/>
      <c r="E955" s="91">
        <v>9.51</v>
      </c>
      <c r="F955" s="91"/>
      <c r="G955" s="91"/>
      <c r="H955" s="91"/>
      <c r="I955" s="91"/>
      <c r="J955" s="91"/>
      <c r="K955" s="91"/>
      <c r="L955" s="91"/>
      <c r="M955" s="91"/>
      <c r="N955" s="91"/>
      <c r="O955" s="91"/>
      <c r="P955" s="91" t="s">
        <v>87</v>
      </c>
      <c r="Q955" s="91">
        <v>2472771.4285714286</v>
      </c>
      <c r="R955" s="91" t="s">
        <v>87</v>
      </c>
      <c r="S955" s="91"/>
      <c r="T955" s="92" t="s">
        <v>87</v>
      </c>
      <c r="U955" s="92" t="s">
        <v>87</v>
      </c>
      <c r="V955" s="92">
        <v>375893.71428571426</v>
      </c>
      <c r="W955" s="92" t="s">
        <v>87</v>
      </c>
      <c r="X955" s="92" t="s">
        <v>87</v>
      </c>
      <c r="Y955" s="92" t="s">
        <v>87</v>
      </c>
      <c r="Z955" s="90">
        <f t="shared" si="178"/>
        <v>2</v>
      </c>
      <c r="AA955" s="118" t="e">
        <v>#DIV/0!</v>
      </c>
      <c r="AB955" s="118" t="e">
        <v>#DIV/0!</v>
      </c>
      <c r="AC955" s="118">
        <v>1</v>
      </c>
      <c r="AD955" s="118">
        <v>0</v>
      </c>
      <c r="AE955" s="118">
        <v>0</v>
      </c>
      <c r="AF955" s="118">
        <v>0</v>
      </c>
      <c r="AG955" s="90">
        <f t="shared" si="176"/>
        <v>1</v>
      </c>
      <c r="AH955" s="91">
        <f t="shared" si="177"/>
        <v>375893.71428571426</v>
      </c>
      <c r="AI955" s="91" t="e">
        <f t="shared" si="180"/>
        <v>#VALUE!</v>
      </c>
      <c r="AJ955" s="91" t="e">
        <f t="shared" si="180"/>
        <v>#VALUE!</v>
      </c>
      <c r="AK955" s="91">
        <f t="shared" si="180"/>
        <v>1</v>
      </c>
      <c r="AL955" s="91" t="e">
        <f t="shared" si="179"/>
        <v>#VALUE!</v>
      </c>
      <c r="AM955" s="91" t="e">
        <f t="shared" si="179"/>
        <v>#VALUE!</v>
      </c>
      <c r="AN955" s="91" t="e">
        <f t="shared" si="179"/>
        <v>#VALUE!</v>
      </c>
      <c r="AO955" s="91">
        <f t="shared" si="181"/>
        <v>375893.71428571426</v>
      </c>
      <c r="AP955" s="91" t="e">
        <f t="shared" si="182"/>
        <v>#VALUE!</v>
      </c>
      <c r="AQ955" s="91" t="e">
        <f t="shared" si="183"/>
        <v>#VALUE!</v>
      </c>
      <c r="AR955" s="91">
        <f t="shared" si="184"/>
        <v>1</v>
      </c>
      <c r="AS955" s="91" t="e">
        <f t="shared" si="185"/>
        <v>#VALUE!</v>
      </c>
      <c r="AT955" s="91" t="e">
        <f t="shared" si="186"/>
        <v>#VALUE!</v>
      </c>
      <c r="AU955" s="91" t="e">
        <f t="shared" si="187"/>
        <v>#VALUE!</v>
      </c>
    </row>
    <row r="956" spans="1:47" x14ac:dyDescent="0.3">
      <c r="A956" s="90">
        <v>640</v>
      </c>
      <c r="B956" s="91" t="s">
        <v>4572</v>
      </c>
      <c r="C956" s="91"/>
      <c r="D956" s="91"/>
      <c r="E956" s="91">
        <v>9.5220000000000002</v>
      </c>
      <c r="F956" s="91"/>
      <c r="G956" s="91"/>
      <c r="H956" s="91"/>
      <c r="I956" s="91"/>
      <c r="J956" s="91"/>
      <c r="K956" s="91"/>
      <c r="L956" s="91"/>
      <c r="M956" s="91"/>
      <c r="N956" s="91"/>
      <c r="O956" s="91"/>
      <c r="P956" s="91" t="s">
        <v>87</v>
      </c>
      <c r="Q956" s="91">
        <v>86957.14285714287</v>
      </c>
      <c r="R956" s="91">
        <v>1213.5</v>
      </c>
      <c r="S956" s="91"/>
      <c r="T956" s="92" t="s">
        <v>87</v>
      </c>
      <c r="U956" s="92" t="s">
        <v>87</v>
      </c>
      <c r="V956" s="92">
        <v>830.85714285714289</v>
      </c>
      <c r="W956" s="92">
        <v>2572.8571428571427</v>
      </c>
      <c r="X956" s="92">
        <v>40271.142857142855</v>
      </c>
      <c r="Y956" s="92" t="s">
        <v>87</v>
      </c>
      <c r="Z956" s="90">
        <f t="shared" si="178"/>
        <v>5</v>
      </c>
      <c r="AA956" s="118" t="e">
        <v>#DIV/0!</v>
      </c>
      <c r="AB956" s="118" t="e">
        <v>#DIV/0!</v>
      </c>
      <c r="AC956" s="118">
        <v>1</v>
      </c>
      <c r="AD956" s="118">
        <v>0.5</v>
      </c>
      <c r="AE956" s="118">
        <v>0.33333333333333331</v>
      </c>
      <c r="AF956" s="118">
        <v>0</v>
      </c>
      <c r="AG956" s="90">
        <f t="shared" ref="AG956:AG1018" si="188">COUNTIF(AA956:AF956,"&gt;0")</f>
        <v>3</v>
      </c>
      <c r="AH956" s="91">
        <f t="shared" ref="AH956:AH1018" si="189">MIN(T956:Y956)</f>
        <v>830.85714285714289</v>
      </c>
      <c r="AI956" s="91" t="e">
        <f t="shared" si="180"/>
        <v>#VALUE!</v>
      </c>
      <c r="AJ956" s="91" t="e">
        <f t="shared" si="180"/>
        <v>#VALUE!</v>
      </c>
      <c r="AK956" s="91">
        <f t="shared" si="180"/>
        <v>1</v>
      </c>
      <c r="AL956" s="91">
        <f t="shared" si="179"/>
        <v>3.0966299862448414</v>
      </c>
      <c r="AM956" s="91">
        <f t="shared" si="179"/>
        <v>48.469394773039888</v>
      </c>
      <c r="AN956" s="91" t="e">
        <f t="shared" si="179"/>
        <v>#VALUE!</v>
      </c>
      <c r="AO956" s="91">
        <f t="shared" si="181"/>
        <v>43674.857142857138</v>
      </c>
      <c r="AP956" s="91" t="e">
        <f t="shared" si="182"/>
        <v>#VALUE!</v>
      </c>
      <c r="AQ956" s="91" t="e">
        <f t="shared" si="183"/>
        <v>#VALUE!</v>
      </c>
      <c r="AR956" s="91">
        <f t="shared" si="184"/>
        <v>1.9023694574191105E-2</v>
      </c>
      <c r="AS956" s="91">
        <f t="shared" si="185"/>
        <v>5.890934306760346E-2</v>
      </c>
      <c r="AT956" s="91">
        <f t="shared" si="186"/>
        <v>0.92206696235820551</v>
      </c>
      <c r="AU956" s="91" t="e">
        <f t="shared" si="187"/>
        <v>#VALUE!</v>
      </c>
    </row>
    <row r="957" spans="1:47" x14ac:dyDescent="0.3">
      <c r="A957" s="90">
        <v>641</v>
      </c>
      <c r="B957" s="91" t="s">
        <v>4573</v>
      </c>
      <c r="C957" s="91"/>
      <c r="D957" s="91"/>
      <c r="E957" s="91">
        <v>9.5259999999999998</v>
      </c>
      <c r="F957" s="91"/>
      <c r="G957" s="91"/>
      <c r="H957" s="91"/>
      <c r="I957" s="91"/>
      <c r="J957" s="91"/>
      <c r="K957" s="91"/>
      <c r="L957" s="91"/>
      <c r="M957" s="91"/>
      <c r="N957" s="91"/>
      <c r="O957" s="91"/>
      <c r="P957" s="91" t="s">
        <v>87</v>
      </c>
      <c r="Q957" s="91"/>
      <c r="R957" s="91"/>
      <c r="S957" s="91"/>
      <c r="T957" s="92">
        <v>429601.92857142858</v>
      </c>
      <c r="U957" s="92"/>
      <c r="V957" s="92"/>
      <c r="W957" s="92">
        <v>950142.21428571432</v>
      </c>
      <c r="X957" s="92">
        <v>745990.21428571432</v>
      </c>
      <c r="Y957" s="92"/>
      <c r="Z957" s="90">
        <f t="shared" ref="Z957:Z1019" si="190">COUNTIF(Q957:Y957,"&gt;0")</f>
        <v>3</v>
      </c>
      <c r="AA957" s="118">
        <v>1</v>
      </c>
      <c r="AB957" s="118">
        <v>0</v>
      </c>
      <c r="AC957" s="118">
        <v>0</v>
      </c>
      <c r="AD957" s="118">
        <v>0.5</v>
      </c>
      <c r="AE957" s="118">
        <v>0.33333333333333331</v>
      </c>
      <c r="AF957" s="118">
        <v>0</v>
      </c>
      <c r="AG957" s="90">
        <f t="shared" si="188"/>
        <v>3</v>
      </c>
      <c r="AH957" s="91">
        <f t="shared" si="189"/>
        <v>429601.92857142858</v>
      </c>
      <c r="AI957" s="91">
        <f t="shared" si="180"/>
        <v>1</v>
      </c>
      <c r="AJ957" s="91">
        <f t="shared" si="180"/>
        <v>0</v>
      </c>
      <c r="AK957" s="91">
        <f t="shared" si="180"/>
        <v>0</v>
      </c>
      <c r="AL957" s="91">
        <f t="shared" si="179"/>
        <v>2.2116805142035973</v>
      </c>
      <c r="AM957" s="91">
        <f t="shared" si="179"/>
        <v>1.7364684948374967</v>
      </c>
      <c r="AN957" s="91">
        <f t="shared" si="179"/>
        <v>0</v>
      </c>
      <c r="AO957" s="91">
        <f t="shared" si="181"/>
        <v>2125734.3571428573</v>
      </c>
      <c r="AP957" s="91">
        <f t="shared" si="182"/>
        <v>0.20209577322203376</v>
      </c>
      <c r="AQ957" s="91">
        <f t="shared" si="183"/>
        <v>0</v>
      </c>
      <c r="AR957" s="91">
        <f t="shared" si="184"/>
        <v>0</v>
      </c>
      <c r="AS957" s="91">
        <f t="shared" si="185"/>
        <v>0.44697128363808125</v>
      </c>
      <c r="AT957" s="91">
        <f t="shared" si="186"/>
        <v>0.35093294313988499</v>
      </c>
      <c r="AU957" s="91">
        <f t="shared" si="187"/>
        <v>0</v>
      </c>
    </row>
    <row r="958" spans="1:47" x14ac:dyDescent="0.3">
      <c r="A958" s="90">
        <v>642</v>
      </c>
      <c r="B958" s="91" t="s">
        <v>4574</v>
      </c>
      <c r="C958" s="91"/>
      <c r="D958" s="91"/>
      <c r="E958" s="91">
        <v>9.5259999999999998</v>
      </c>
      <c r="F958" s="91"/>
      <c r="G958" s="91"/>
      <c r="H958" s="91"/>
      <c r="I958" s="91"/>
      <c r="J958" s="91"/>
      <c r="K958" s="91"/>
      <c r="L958" s="91"/>
      <c r="M958" s="91"/>
      <c r="N958" s="91"/>
      <c r="O958" s="91"/>
      <c r="P958" s="91" t="s">
        <v>87</v>
      </c>
      <c r="Q958" s="91"/>
      <c r="R958" s="91"/>
      <c r="S958" s="91"/>
      <c r="T958" s="92">
        <v>452503.78571428574</v>
      </c>
      <c r="U958" s="92"/>
      <c r="V958" s="92" t="s">
        <v>87</v>
      </c>
      <c r="W958" s="92">
        <v>653732.92857142852</v>
      </c>
      <c r="X958" s="92">
        <v>576025.5</v>
      </c>
      <c r="Y958" s="92"/>
      <c r="Z958" s="90">
        <f t="shared" si="190"/>
        <v>3</v>
      </c>
      <c r="AA958" s="118">
        <v>1</v>
      </c>
      <c r="AB958" s="118">
        <v>0</v>
      </c>
      <c r="AC958" s="118">
        <v>0</v>
      </c>
      <c r="AD958" s="118">
        <v>0.5</v>
      </c>
      <c r="AE958" s="118">
        <v>0.33333333333333331</v>
      </c>
      <c r="AF958" s="118">
        <v>0</v>
      </c>
      <c r="AG958" s="90">
        <f t="shared" si="188"/>
        <v>3</v>
      </c>
      <c r="AH958" s="91">
        <f t="shared" si="189"/>
        <v>452503.78571428574</v>
      </c>
      <c r="AI958" s="91">
        <f t="shared" si="180"/>
        <v>1</v>
      </c>
      <c r="AJ958" s="91">
        <f t="shared" si="180"/>
        <v>0</v>
      </c>
      <c r="AK958" s="91" t="e">
        <f t="shared" si="180"/>
        <v>#VALUE!</v>
      </c>
      <c r="AL958" s="91">
        <f t="shared" si="179"/>
        <v>1.4447015676111943</v>
      </c>
      <c r="AM958" s="91">
        <f t="shared" si="179"/>
        <v>1.272973880407946</v>
      </c>
      <c r="AN958" s="91">
        <f t="shared" si="179"/>
        <v>0</v>
      </c>
      <c r="AO958" s="91">
        <f t="shared" si="181"/>
        <v>1682262.2142857143</v>
      </c>
      <c r="AP958" s="91">
        <f t="shared" si="182"/>
        <v>0.26898528771058328</v>
      </c>
      <c r="AQ958" s="91">
        <f t="shared" si="183"/>
        <v>0</v>
      </c>
      <c r="AR958" s="91" t="e">
        <f t="shared" si="184"/>
        <v>#VALUE!</v>
      </c>
      <c r="AS958" s="91">
        <f t="shared" si="185"/>
        <v>0.38860346681982771</v>
      </c>
      <c r="AT958" s="91">
        <f t="shared" si="186"/>
        <v>0.34241124546958895</v>
      </c>
      <c r="AU958" s="91">
        <f t="shared" si="187"/>
        <v>0</v>
      </c>
    </row>
    <row r="959" spans="1:47" x14ac:dyDescent="0.3">
      <c r="A959" s="90">
        <v>643</v>
      </c>
      <c r="B959" s="91" t="s">
        <v>4575</v>
      </c>
      <c r="C959" s="91"/>
      <c r="D959" s="91"/>
      <c r="E959" s="91">
        <v>9.5329999999999995</v>
      </c>
      <c r="F959" s="91"/>
      <c r="G959" s="91"/>
      <c r="H959" s="91"/>
      <c r="I959" s="91"/>
      <c r="J959" s="91"/>
      <c r="K959" s="91"/>
      <c r="L959" s="91"/>
      <c r="M959" s="91"/>
      <c r="N959" s="91"/>
      <c r="O959" s="91"/>
      <c r="P959" s="91" t="s">
        <v>87</v>
      </c>
      <c r="Q959" s="91"/>
      <c r="R959" s="91"/>
      <c r="S959" s="91"/>
      <c r="T959" s="92">
        <v>106932</v>
      </c>
      <c r="U959" s="92"/>
      <c r="V959" s="92"/>
      <c r="W959" s="92">
        <v>551462.85714285716</v>
      </c>
      <c r="X959" s="92">
        <v>456396</v>
      </c>
      <c r="Y959" s="92"/>
      <c r="Z959" s="90">
        <f t="shared" si="190"/>
        <v>3</v>
      </c>
      <c r="AA959" s="118">
        <v>1</v>
      </c>
      <c r="AB959" s="118">
        <v>0</v>
      </c>
      <c r="AC959" s="118">
        <v>0</v>
      </c>
      <c r="AD959" s="118">
        <v>0.5</v>
      </c>
      <c r="AE959" s="118">
        <v>0.33333333333333331</v>
      </c>
      <c r="AF959" s="118">
        <v>0</v>
      </c>
      <c r="AG959" s="90">
        <f t="shared" si="188"/>
        <v>3</v>
      </c>
      <c r="AH959" s="91">
        <f t="shared" si="189"/>
        <v>106932</v>
      </c>
      <c r="AI959" s="91">
        <f t="shared" si="180"/>
        <v>1</v>
      </c>
      <c r="AJ959" s="91">
        <f t="shared" si="180"/>
        <v>0</v>
      </c>
      <c r="AK959" s="91">
        <f t="shared" si="180"/>
        <v>0</v>
      </c>
      <c r="AL959" s="91">
        <f t="shared" si="179"/>
        <v>5.1571359101378178</v>
      </c>
      <c r="AM959" s="91">
        <f t="shared" si="179"/>
        <v>4.26809561216474</v>
      </c>
      <c r="AN959" s="91">
        <f t="shared" si="179"/>
        <v>0</v>
      </c>
      <c r="AO959" s="91">
        <f t="shared" si="181"/>
        <v>1114790.8571428573</v>
      </c>
      <c r="AP959" s="91">
        <f t="shared" si="182"/>
        <v>9.592113113849926E-2</v>
      </c>
      <c r="AQ959" s="91">
        <f t="shared" si="183"/>
        <v>0</v>
      </c>
      <c r="AR959" s="91">
        <f t="shared" si="184"/>
        <v>0</v>
      </c>
      <c r="AS959" s="91">
        <f t="shared" si="185"/>
        <v>0.49467830993539336</v>
      </c>
      <c r="AT959" s="91">
        <f t="shared" si="186"/>
        <v>0.40940055892610727</v>
      </c>
      <c r="AU959" s="91">
        <f t="shared" si="187"/>
        <v>0</v>
      </c>
    </row>
    <row r="960" spans="1:47" x14ac:dyDescent="0.3">
      <c r="A960" s="90">
        <v>644</v>
      </c>
      <c r="B960" s="91" t="s">
        <v>4576</v>
      </c>
      <c r="C960" s="91"/>
      <c r="D960" s="91"/>
      <c r="E960" s="91">
        <v>9.5329999999999995</v>
      </c>
      <c r="F960" s="91"/>
      <c r="G960" s="91"/>
      <c r="H960" s="91"/>
      <c r="I960" s="91"/>
      <c r="J960" s="91"/>
      <c r="K960" s="91"/>
      <c r="L960" s="91"/>
      <c r="M960" s="91"/>
      <c r="N960" s="91"/>
      <c r="O960" s="91"/>
      <c r="P960" s="91" t="s">
        <v>87</v>
      </c>
      <c r="Q960" s="91">
        <v>22471.857142857145</v>
      </c>
      <c r="R960" s="91"/>
      <c r="S960" s="91"/>
      <c r="T960" s="92">
        <v>145303.85714285713</v>
      </c>
      <c r="U960" s="92"/>
      <c r="V960" s="92"/>
      <c r="W960" s="92">
        <v>435922.14285714284</v>
      </c>
      <c r="X960" s="92">
        <v>369204.14285714284</v>
      </c>
      <c r="Y960" s="92"/>
      <c r="Z960" s="90">
        <f t="shared" si="190"/>
        <v>4</v>
      </c>
      <c r="AA960" s="118">
        <v>1</v>
      </c>
      <c r="AB960" s="118">
        <v>0</v>
      </c>
      <c r="AC960" s="118">
        <v>0</v>
      </c>
      <c r="AD960" s="118">
        <v>0.5</v>
      </c>
      <c r="AE960" s="118">
        <v>0.33333333333333331</v>
      </c>
      <c r="AF960" s="118">
        <v>0</v>
      </c>
      <c r="AG960" s="90">
        <f t="shared" si="188"/>
        <v>3</v>
      </c>
      <c r="AH960" s="91">
        <f t="shared" si="189"/>
        <v>145303.85714285713</v>
      </c>
      <c r="AI960" s="91">
        <f t="shared" si="180"/>
        <v>1</v>
      </c>
      <c r="AJ960" s="91">
        <f t="shared" si="180"/>
        <v>0</v>
      </c>
      <c r="AK960" s="91">
        <f t="shared" si="180"/>
        <v>0</v>
      </c>
      <c r="AL960" s="91">
        <f t="shared" si="180"/>
        <v>3.0000727539432148</v>
      </c>
      <c r="AM960" s="91">
        <f t="shared" si="180"/>
        <v>2.5409108203793629</v>
      </c>
      <c r="AN960" s="91">
        <f t="shared" si="180"/>
        <v>0</v>
      </c>
      <c r="AO960" s="91">
        <f t="shared" si="181"/>
        <v>950430.14285714284</v>
      </c>
      <c r="AP960" s="91">
        <f t="shared" si="182"/>
        <v>0.15288220626720742</v>
      </c>
      <c r="AQ960" s="91">
        <f t="shared" si="183"/>
        <v>0</v>
      </c>
      <c r="AR960" s="91">
        <f t="shared" si="184"/>
        <v>0</v>
      </c>
      <c r="AS960" s="91">
        <f t="shared" si="185"/>
        <v>0.45865774158497558</v>
      </c>
      <c r="AT960" s="91">
        <f t="shared" si="186"/>
        <v>0.38846005214781698</v>
      </c>
      <c r="AU960" s="91">
        <f t="shared" si="187"/>
        <v>0</v>
      </c>
    </row>
    <row r="961" spans="1:47" x14ac:dyDescent="0.3">
      <c r="A961" s="90">
        <v>645</v>
      </c>
      <c r="B961" s="91" t="s">
        <v>4577</v>
      </c>
      <c r="C961" s="91"/>
      <c r="D961" s="91"/>
      <c r="E961" s="91">
        <v>9.5359999999999996</v>
      </c>
      <c r="F961" s="91"/>
      <c r="G961" s="91"/>
      <c r="H961" s="91"/>
      <c r="I961" s="91"/>
      <c r="J961" s="91"/>
      <c r="K961" s="91"/>
      <c r="L961" s="91"/>
      <c r="M961" s="91"/>
      <c r="N961" s="91"/>
      <c r="O961" s="91"/>
      <c r="P961" s="91" t="s">
        <v>87</v>
      </c>
      <c r="Q961" s="91" t="s">
        <v>87</v>
      </c>
      <c r="R961" s="91"/>
      <c r="S961" s="91"/>
      <c r="T961" s="92">
        <v>137013</v>
      </c>
      <c r="U961" s="92" t="s">
        <v>87</v>
      </c>
      <c r="V961" s="92" t="s">
        <v>87</v>
      </c>
      <c r="W961" s="92">
        <v>343067.85714285716</v>
      </c>
      <c r="X961" s="92">
        <v>333472.42857142858</v>
      </c>
      <c r="Y961" s="92"/>
      <c r="Z961" s="90">
        <f t="shared" si="190"/>
        <v>3</v>
      </c>
      <c r="AA961" s="118">
        <v>1</v>
      </c>
      <c r="AB961" s="118">
        <v>0</v>
      </c>
      <c r="AC961" s="118">
        <v>0</v>
      </c>
      <c r="AD961" s="118">
        <v>0.5</v>
      </c>
      <c r="AE961" s="118">
        <v>0.33333333333333331</v>
      </c>
      <c r="AF961" s="118">
        <v>0</v>
      </c>
      <c r="AG961" s="90">
        <f t="shared" si="188"/>
        <v>3</v>
      </c>
      <c r="AH961" s="91">
        <f t="shared" si="189"/>
        <v>137013</v>
      </c>
      <c r="AI961" s="91">
        <f t="shared" ref="AI961:AN1002" si="191">T961/$AH961</f>
        <v>1</v>
      </c>
      <c r="AJ961" s="91" t="e">
        <f t="shared" si="191"/>
        <v>#VALUE!</v>
      </c>
      <c r="AK961" s="91" t="e">
        <f t="shared" si="191"/>
        <v>#VALUE!</v>
      </c>
      <c r="AL961" s="91">
        <f t="shared" si="191"/>
        <v>2.5039073456011995</v>
      </c>
      <c r="AM961" s="91">
        <f t="shared" si="191"/>
        <v>2.4338743664574061</v>
      </c>
      <c r="AN961" s="91">
        <f t="shared" si="191"/>
        <v>0</v>
      </c>
      <c r="AO961" s="91">
        <f t="shared" si="181"/>
        <v>813553.28571428568</v>
      </c>
      <c r="AP961" s="91">
        <f t="shared" si="182"/>
        <v>0.16841306206477299</v>
      </c>
      <c r="AQ961" s="91" t="e">
        <f t="shared" si="183"/>
        <v>#VALUE!</v>
      </c>
      <c r="AR961" s="91" t="e">
        <f t="shared" si="184"/>
        <v>#VALUE!</v>
      </c>
      <c r="AS961" s="91">
        <f t="shared" si="185"/>
        <v>0.42169070319917584</v>
      </c>
      <c r="AT961" s="91">
        <f t="shared" si="186"/>
        <v>0.40989623473605119</v>
      </c>
      <c r="AU961" s="91">
        <f t="shared" si="187"/>
        <v>0</v>
      </c>
    </row>
    <row r="962" spans="1:47" x14ac:dyDescent="0.3">
      <c r="A962" s="90">
        <v>646</v>
      </c>
      <c r="B962" s="91" t="s">
        <v>4578</v>
      </c>
      <c r="C962" s="91"/>
      <c r="D962" s="91"/>
      <c r="E962" s="91">
        <v>9.5419999999999998</v>
      </c>
      <c r="F962" s="91"/>
      <c r="G962" s="91"/>
      <c r="H962" s="91"/>
      <c r="I962" s="91"/>
      <c r="J962" s="91"/>
      <c r="K962" s="91"/>
      <c r="L962" s="91"/>
      <c r="M962" s="91"/>
      <c r="N962" s="91"/>
      <c r="O962" s="91"/>
      <c r="P962" s="91" t="s">
        <v>87</v>
      </c>
      <c r="Q962" s="91">
        <v>121424.28571428572</v>
      </c>
      <c r="R962" s="91" t="s">
        <v>87</v>
      </c>
      <c r="S962" s="91"/>
      <c r="T962" s="92">
        <v>45503.714285714283</v>
      </c>
      <c r="U962" s="92">
        <v>7203.7142857142853</v>
      </c>
      <c r="V962" s="92" t="s">
        <v>87</v>
      </c>
      <c r="W962" s="92">
        <v>41022.857142857145</v>
      </c>
      <c r="X962" s="92">
        <v>32903.428571428572</v>
      </c>
      <c r="Y962" s="92" t="s">
        <v>87</v>
      </c>
      <c r="Z962" s="90">
        <f t="shared" si="190"/>
        <v>5</v>
      </c>
      <c r="AA962" s="118">
        <v>1</v>
      </c>
      <c r="AB962" s="118">
        <v>0.5</v>
      </c>
      <c r="AC962" s="118">
        <v>0</v>
      </c>
      <c r="AD962" s="118">
        <v>0.33333333333333331</v>
      </c>
      <c r="AE962" s="118">
        <v>0.25</v>
      </c>
      <c r="AF962" s="118">
        <v>0</v>
      </c>
      <c r="AG962" s="90">
        <f t="shared" si="188"/>
        <v>4</v>
      </c>
      <c r="AH962" s="91">
        <f t="shared" si="189"/>
        <v>7203.7142857142853</v>
      </c>
      <c r="AI962" s="91">
        <f t="shared" si="191"/>
        <v>6.3167017015031925</v>
      </c>
      <c r="AJ962" s="91">
        <f t="shared" si="191"/>
        <v>1</v>
      </c>
      <c r="AK962" s="91" t="e">
        <f t="shared" si="191"/>
        <v>#VALUE!</v>
      </c>
      <c r="AL962" s="91">
        <f t="shared" si="191"/>
        <v>5.6946813151945435</v>
      </c>
      <c r="AM962" s="91">
        <f t="shared" si="191"/>
        <v>4.567564351723318</v>
      </c>
      <c r="AN962" s="91" t="e">
        <f t="shared" si="191"/>
        <v>#VALUE!</v>
      </c>
      <c r="AO962" s="91">
        <f t="shared" si="181"/>
        <v>126633.71428571429</v>
      </c>
      <c r="AP962" s="91">
        <f t="shared" si="182"/>
        <v>0.3593333303250319</v>
      </c>
      <c r="AQ962" s="91">
        <f t="shared" si="183"/>
        <v>5.6886227544910177E-2</v>
      </c>
      <c r="AR962" s="91" t="e">
        <f t="shared" si="184"/>
        <v>#VALUE!</v>
      </c>
      <c r="AS962" s="91">
        <f t="shared" si="185"/>
        <v>0.32394893709190514</v>
      </c>
      <c r="AT962" s="91">
        <f t="shared" si="186"/>
        <v>0.25983150503815278</v>
      </c>
      <c r="AU962" s="91" t="e">
        <f t="shared" si="187"/>
        <v>#VALUE!</v>
      </c>
    </row>
    <row r="963" spans="1:47" x14ac:dyDescent="0.3">
      <c r="A963" s="90">
        <v>647</v>
      </c>
      <c r="B963" s="91" t="s">
        <v>4579</v>
      </c>
      <c r="C963" s="91"/>
      <c r="D963" s="91"/>
      <c r="E963" s="91">
        <v>9.5429999999999993</v>
      </c>
      <c r="F963" s="91"/>
      <c r="G963" s="91"/>
      <c r="H963" s="91"/>
      <c r="I963" s="91"/>
      <c r="J963" s="91"/>
      <c r="K963" s="91"/>
      <c r="L963" s="91"/>
      <c r="M963" s="91"/>
      <c r="N963" s="91"/>
      <c r="O963" s="91"/>
      <c r="P963" s="91" t="s">
        <v>87</v>
      </c>
      <c r="Q963" s="91"/>
      <c r="R963" s="91"/>
      <c r="S963" s="91"/>
      <c r="T963" s="92">
        <v>331728.57142857142</v>
      </c>
      <c r="U963" s="92"/>
      <c r="V963" s="92"/>
      <c r="W963" s="92">
        <v>746114.57142857148</v>
      </c>
      <c r="X963" s="92">
        <v>625810</v>
      </c>
      <c r="Y963" s="92"/>
      <c r="Z963" s="90">
        <f t="shared" si="190"/>
        <v>3</v>
      </c>
      <c r="AA963" s="118">
        <v>1</v>
      </c>
      <c r="AB963" s="118">
        <v>0</v>
      </c>
      <c r="AC963" s="118">
        <v>0</v>
      </c>
      <c r="AD963" s="118">
        <v>0.5</v>
      </c>
      <c r="AE963" s="118">
        <v>0.33333333333333331</v>
      </c>
      <c r="AF963" s="118">
        <v>0</v>
      </c>
      <c r="AG963" s="90">
        <f t="shared" si="188"/>
        <v>3</v>
      </c>
      <c r="AH963" s="91">
        <f t="shared" si="189"/>
        <v>331728.57142857142</v>
      </c>
      <c r="AI963" s="91">
        <f t="shared" si="191"/>
        <v>1</v>
      </c>
      <c r="AJ963" s="91">
        <f t="shared" si="191"/>
        <v>0</v>
      </c>
      <c r="AK963" s="91">
        <f t="shared" si="191"/>
        <v>0</v>
      </c>
      <c r="AL963" s="91">
        <f t="shared" si="191"/>
        <v>2.2491718702898242</v>
      </c>
      <c r="AM963" s="91">
        <f t="shared" si="191"/>
        <v>1.8865122087765385</v>
      </c>
      <c r="AN963" s="91">
        <f t="shared" si="191"/>
        <v>0</v>
      </c>
      <c r="AO963" s="91">
        <f t="shared" si="181"/>
        <v>1703653.142857143</v>
      </c>
      <c r="AP963" s="91">
        <f t="shared" si="182"/>
        <v>0.19471602703836763</v>
      </c>
      <c r="AQ963" s="91">
        <f t="shared" si="183"/>
        <v>0</v>
      </c>
      <c r="AR963" s="91">
        <f t="shared" si="184"/>
        <v>0</v>
      </c>
      <c r="AS963" s="91">
        <f t="shared" si="185"/>
        <v>0.43794981070928923</v>
      </c>
      <c r="AT963" s="91">
        <f t="shared" si="186"/>
        <v>0.36733416225234311</v>
      </c>
      <c r="AU963" s="91">
        <f t="shared" si="187"/>
        <v>0</v>
      </c>
    </row>
    <row r="964" spans="1:47" x14ac:dyDescent="0.3">
      <c r="A964" s="90">
        <v>648</v>
      </c>
      <c r="B964" s="91" t="s">
        <v>4580</v>
      </c>
      <c r="C964" s="91"/>
      <c r="D964" s="91"/>
      <c r="E964" s="91">
        <v>9.5449999999999999</v>
      </c>
      <c r="F964" s="91"/>
      <c r="G964" s="91"/>
      <c r="H964" s="91"/>
      <c r="I964" s="91"/>
      <c r="J964" s="91"/>
      <c r="K964" s="91"/>
      <c r="L964" s="91"/>
      <c r="M964" s="91"/>
      <c r="N964" s="91"/>
      <c r="O964" s="91"/>
      <c r="P964" s="91" t="s">
        <v>87</v>
      </c>
      <c r="Q964" s="91">
        <v>36505.92857142858</v>
      </c>
      <c r="R964" s="91"/>
      <c r="S964" s="91"/>
      <c r="T964" s="92">
        <v>184688.5</v>
      </c>
      <c r="U964" s="92"/>
      <c r="V964" s="92" t="s">
        <v>87</v>
      </c>
      <c r="W964" s="92">
        <v>348336.5</v>
      </c>
      <c r="X964" s="92">
        <v>365333.92857142858</v>
      </c>
      <c r="Y964" s="92"/>
      <c r="Z964" s="90">
        <f t="shared" si="190"/>
        <v>4</v>
      </c>
      <c r="AA964" s="118">
        <v>1</v>
      </c>
      <c r="AB964" s="118">
        <v>0</v>
      </c>
      <c r="AC964" s="118">
        <v>0</v>
      </c>
      <c r="AD964" s="118">
        <v>0.5</v>
      </c>
      <c r="AE964" s="118">
        <v>0.33333333333333331</v>
      </c>
      <c r="AF964" s="118">
        <v>0</v>
      </c>
      <c r="AG964" s="90">
        <f t="shared" si="188"/>
        <v>3</v>
      </c>
      <c r="AH964" s="91">
        <f t="shared" si="189"/>
        <v>184688.5</v>
      </c>
      <c r="AI964" s="91">
        <f t="shared" si="191"/>
        <v>1</v>
      </c>
      <c r="AJ964" s="91">
        <f t="shared" si="191"/>
        <v>0</v>
      </c>
      <c r="AK964" s="91" t="e">
        <f t="shared" si="191"/>
        <v>#VALUE!</v>
      </c>
      <c r="AL964" s="91">
        <f t="shared" si="191"/>
        <v>1.8860757437523181</v>
      </c>
      <c r="AM964" s="91">
        <f t="shared" si="191"/>
        <v>1.9781086996289892</v>
      </c>
      <c r="AN964" s="91">
        <f t="shared" si="191"/>
        <v>0</v>
      </c>
      <c r="AO964" s="91">
        <f t="shared" si="181"/>
        <v>898358.92857142864</v>
      </c>
      <c r="AP964" s="91">
        <f t="shared" si="182"/>
        <v>0.20558430948495371</v>
      </c>
      <c r="AQ964" s="91">
        <f t="shared" si="183"/>
        <v>0</v>
      </c>
      <c r="AR964" s="91" t="e">
        <f t="shared" si="184"/>
        <v>#VALUE!</v>
      </c>
      <c r="AS964" s="91">
        <f t="shared" si="185"/>
        <v>0.38774757941564081</v>
      </c>
      <c r="AT964" s="91">
        <f t="shared" si="186"/>
        <v>0.40666811109940543</v>
      </c>
      <c r="AU964" s="91">
        <f t="shared" si="187"/>
        <v>0</v>
      </c>
    </row>
    <row r="965" spans="1:47" x14ac:dyDescent="0.3">
      <c r="A965" s="90">
        <v>649</v>
      </c>
      <c r="B965" s="91" t="s">
        <v>4581</v>
      </c>
      <c r="C965" s="91"/>
      <c r="D965" s="91"/>
      <c r="E965" s="91">
        <v>9.5449999999999999</v>
      </c>
      <c r="F965" s="91"/>
      <c r="G965" s="91"/>
      <c r="H965" s="91"/>
      <c r="I965" s="91"/>
      <c r="J965" s="91"/>
      <c r="K965" s="91"/>
      <c r="L965" s="91"/>
      <c r="M965" s="91"/>
      <c r="N965" s="91"/>
      <c r="O965" s="91"/>
      <c r="P965" s="91" t="s">
        <v>87</v>
      </c>
      <c r="Q965" s="91" t="s">
        <v>87</v>
      </c>
      <c r="R965" s="91" t="s">
        <v>87</v>
      </c>
      <c r="S965" s="91"/>
      <c r="T965" s="92">
        <v>55570.857142857145</v>
      </c>
      <c r="U965" s="92" t="s">
        <v>87</v>
      </c>
      <c r="V965" s="92" t="s">
        <v>87</v>
      </c>
      <c r="W965" s="92">
        <v>80166.571428571435</v>
      </c>
      <c r="X965" s="92">
        <v>69436.857142857145</v>
      </c>
      <c r="Y965" s="92"/>
      <c r="Z965" s="90">
        <f t="shared" si="190"/>
        <v>3</v>
      </c>
      <c r="AA965" s="118">
        <v>1</v>
      </c>
      <c r="AB965" s="118">
        <v>0</v>
      </c>
      <c r="AC965" s="118">
        <v>0</v>
      </c>
      <c r="AD965" s="118">
        <v>0.5</v>
      </c>
      <c r="AE965" s="118">
        <v>0.33333333333333331</v>
      </c>
      <c r="AF965" s="118">
        <v>0</v>
      </c>
      <c r="AG965" s="90">
        <f t="shared" si="188"/>
        <v>3</v>
      </c>
      <c r="AH965" s="91">
        <f t="shared" si="189"/>
        <v>55570.857142857145</v>
      </c>
      <c r="AI965" s="91">
        <f t="shared" si="191"/>
        <v>1</v>
      </c>
      <c r="AJ965" s="91" t="e">
        <f t="shared" si="191"/>
        <v>#VALUE!</v>
      </c>
      <c r="AK965" s="91" t="e">
        <f t="shared" si="191"/>
        <v>#VALUE!</v>
      </c>
      <c r="AL965" s="91">
        <f t="shared" si="191"/>
        <v>1.4426009521948813</v>
      </c>
      <c r="AM965" s="91">
        <f t="shared" si="191"/>
        <v>1.2495192752624706</v>
      </c>
      <c r="AN965" s="91">
        <f t="shared" si="191"/>
        <v>0</v>
      </c>
      <c r="AO965" s="91">
        <f t="shared" si="181"/>
        <v>205174.28571428574</v>
      </c>
      <c r="AP965" s="91">
        <f t="shared" si="182"/>
        <v>0.2708470847084708</v>
      </c>
      <c r="AQ965" s="91" t="e">
        <f t="shared" si="183"/>
        <v>#VALUE!</v>
      </c>
      <c r="AR965" s="91" t="e">
        <f t="shared" si="184"/>
        <v>#VALUE!</v>
      </c>
      <c r="AS965" s="91">
        <f t="shared" si="185"/>
        <v>0.39072426229964768</v>
      </c>
      <c r="AT965" s="91">
        <f t="shared" si="186"/>
        <v>0.33842865299188146</v>
      </c>
      <c r="AU965" s="91">
        <f t="shared" si="187"/>
        <v>0</v>
      </c>
    </row>
    <row r="966" spans="1:47" x14ac:dyDescent="0.3">
      <c r="A966" s="90">
        <v>650</v>
      </c>
      <c r="B966" s="91" t="s">
        <v>4582</v>
      </c>
      <c r="C966" s="91"/>
      <c r="D966" s="91"/>
      <c r="E966" s="91">
        <v>9.5470000000000006</v>
      </c>
      <c r="F966" s="91"/>
      <c r="G966" s="91"/>
      <c r="H966" s="91"/>
      <c r="I966" s="91"/>
      <c r="J966" s="91"/>
      <c r="K966" s="91"/>
      <c r="L966" s="91"/>
      <c r="M966" s="91"/>
      <c r="N966" s="91"/>
      <c r="O966" s="91"/>
      <c r="P966" s="91" t="s">
        <v>87</v>
      </c>
      <c r="Q966" s="91">
        <v>1128620</v>
      </c>
      <c r="R966" s="91" t="s">
        <v>87</v>
      </c>
      <c r="S966" s="91"/>
      <c r="T966" s="92">
        <v>89441.142857142855</v>
      </c>
      <c r="U966" s="92" t="s">
        <v>87</v>
      </c>
      <c r="V966" s="92" t="s">
        <v>87</v>
      </c>
      <c r="W966" s="92">
        <v>15015.142857142857</v>
      </c>
      <c r="X966" s="92">
        <v>226908.85714285713</v>
      </c>
      <c r="Y966" s="92">
        <v>11659.142857142857</v>
      </c>
      <c r="Z966" s="90">
        <f t="shared" si="190"/>
        <v>5</v>
      </c>
      <c r="AA966" s="118">
        <v>1</v>
      </c>
      <c r="AB966" s="118">
        <v>0</v>
      </c>
      <c r="AC966" s="118">
        <v>0</v>
      </c>
      <c r="AD966" s="118">
        <v>0.5</v>
      </c>
      <c r="AE966" s="118">
        <v>0.33333333333333331</v>
      </c>
      <c r="AF966" s="118">
        <v>0.25</v>
      </c>
      <c r="AG966" s="90">
        <f t="shared" si="188"/>
        <v>4</v>
      </c>
      <c r="AH966" s="91">
        <f t="shared" si="189"/>
        <v>11659.142857142857</v>
      </c>
      <c r="AI966" s="91">
        <f t="shared" si="191"/>
        <v>7.6713308991104467</v>
      </c>
      <c r="AJ966" s="91" t="e">
        <f t="shared" si="191"/>
        <v>#VALUE!</v>
      </c>
      <c r="AK966" s="91" t="e">
        <f t="shared" si="191"/>
        <v>#VALUE!</v>
      </c>
      <c r="AL966" s="91">
        <f t="shared" si="191"/>
        <v>1.2878427720734187</v>
      </c>
      <c r="AM966" s="91">
        <f t="shared" si="191"/>
        <v>19.461881539931873</v>
      </c>
      <c r="AN966" s="91">
        <f t="shared" si="191"/>
        <v>1</v>
      </c>
      <c r="AO966" s="91">
        <f t="shared" si="181"/>
        <v>343024.28571428568</v>
      </c>
      <c r="AP966" s="91">
        <f t="shared" si="182"/>
        <v>0.26074288784217697</v>
      </c>
      <c r="AQ966" s="91" t="e">
        <f t="shared" si="183"/>
        <v>#VALUE!</v>
      </c>
      <c r="AR966" s="91" t="e">
        <f t="shared" si="184"/>
        <v>#VALUE!</v>
      </c>
      <c r="AS966" s="91">
        <f t="shared" si="185"/>
        <v>4.3772827413302684E-2</v>
      </c>
      <c r="AT966" s="91">
        <f t="shared" si="186"/>
        <v>0.66149502117717618</v>
      </c>
      <c r="AU966" s="91">
        <f t="shared" si="187"/>
        <v>3.3989263567344254E-2</v>
      </c>
    </row>
    <row r="967" spans="1:47" x14ac:dyDescent="0.3">
      <c r="A967" s="90">
        <v>651</v>
      </c>
      <c r="B967" s="91" t="s">
        <v>4583</v>
      </c>
      <c r="C967" s="91"/>
      <c r="D967" s="91"/>
      <c r="E967" s="91">
        <v>9.5549999999999997</v>
      </c>
      <c r="F967" s="91"/>
      <c r="G967" s="91"/>
      <c r="H967" s="91"/>
      <c r="I967" s="91"/>
      <c r="J967" s="91"/>
      <c r="K967" s="91"/>
      <c r="L967" s="91"/>
      <c r="M967" s="91"/>
      <c r="N967" s="91"/>
      <c r="O967" s="91"/>
      <c r="P967" s="91" t="s">
        <v>87</v>
      </c>
      <c r="Q967" s="91">
        <v>108388.35714285716</v>
      </c>
      <c r="R967" s="91"/>
      <c r="S967" s="91"/>
      <c r="T967" s="92">
        <v>1617985.2142857143</v>
      </c>
      <c r="U967" s="92"/>
      <c r="V967" s="92"/>
      <c r="W967" s="92">
        <v>2523822.0714285714</v>
      </c>
      <c r="X967" s="92">
        <v>2106578.6428571427</v>
      </c>
      <c r="Y967" s="92"/>
      <c r="Z967" s="90">
        <f t="shared" si="190"/>
        <v>4</v>
      </c>
      <c r="AA967" s="118">
        <v>1</v>
      </c>
      <c r="AB967" s="118">
        <v>0</v>
      </c>
      <c r="AC967" s="118">
        <v>0</v>
      </c>
      <c r="AD967" s="118">
        <v>0.5</v>
      </c>
      <c r="AE967" s="118">
        <v>0.33333333333333331</v>
      </c>
      <c r="AF967" s="118">
        <v>0</v>
      </c>
      <c r="AG967" s="90">
        <f t="shared" si="188"/>
        <v>3</v>
      </c>
      <c r="AH967" s="91">
        <f t="shared" si="189"/>
        <v>1617985.2142857143</v>
      </c>
      <c r="AI967" s="91">
        <f t="shared" si="191"/>
        <v>1</v>
      </c>
      <c r="AJ967" s="91">
        <f t="shared" si="191"/>
        <v>0</v>
      </c>
      <c r="AK967" s="91">
        <f t="shared" si="191"/>
        <v>0</v>
      </c>
      <c r="AL967" s="91">
        <f t="shared" si="191"/>
        <v>1.5598548423959198</v>
      </c>
      <c r="AM967" s="91">
        <f t="shared" si="191"/>
        <v>1.3019764483985881</v>
      </c>
      <c r="AN967" s="91">
        <f t="shared" si="191"/>
        <v>0</v>
      </c>
      <c r="AO967" s="91">
        <f t="shared" si="181"/>
        <v>6248385.9285714282</v>
      </c>
      <c r="AP967" s="91">
        <f t="shared" si="182"/>
        <v>0.25894450707458705</v>
      </c>
      <c r="AQ967" s="91">
        <f t="shared" si="183"/>
        <v>0</v>
      </c>
      <c r="AR967" s="91">
        <f t="shared" si="184"/>
        <v>0</v>
      </c>
      <c r="AS967" s="91">
        <f t="shared" si="185"/>
        <v>0.4039158432721191</v>
      </c>
      <c r="AT967" s="91">
        <f t="shared" si="186"/>
        <v>0.3371396496532939</v>
      </c>
      <c r="AU967" s="91">
        <f t="shared" si="187"/>
        <v>0</v>
      </c>
    </row>
    <row r="968" spans="1:47" x14ac:dyDescent="0.3">
      <c r="A968" s="90">
        <v>652</v>
      </c>
      <c r="B968" s="91" t="s">
        <v>4584</v>
      </c>
      <c r="C968" s="91"/>
      <c r="D968" s="91"/>
      <c r="E968" s="91">
        <v>9.56</v>
      </c>
      <c r="F968" s="91"/>
      <c r="G968" s="91"/>
      <c r="H968" s="91"/>
      <c r="I968" s="91"/>
      <c r="J968" s="91"/>
      <c r="K968" s="91"/>
      <c r="L968" s="91"/>
      <c r="M968" s="91"/>
      <c r="N968" s="91"/>
      <c r="O968" s="91"/>
      <c r="P968" s="91" t="s">
        <v>87</v>
      </c>
      <c r="Q968" s="91">
        <v>11493405.714285715</v>
      </c>
      <c r="R968" s="91">
        <v>1085</v>
      </c>
      <c r="S968" s="91"/>
      <c r="T968" s="92">
        <v>15540</v>
      </c>
      <c r="U968" s="92">
        <v>16046</v>
      </c>
      <c r="V968" s="92">
        <v>286.57142857142856</v>
      </c>
      <c r="W968" s="92">
        <v>4681399.7142857146</v>
      </c>
      <c r="X968" s="92">
        <v>21907.714285714286</v>
      </c>
      <c r="Y968" s="92" t="s">
        <v>87</v>
      </c>
      <c r="Z968" s="90">
        <f t="shared" si="190"/>
        <v>7</v>
      </c>
      <c r="AA968" s="118">
        <v>1</v>
      </c>
      <c r="AB968" s="118">
        <v>0.5</v>
      </c>
      <c r="AC968" s="118">
        <v>0.33333333333333331</v>
      </c>
      <c r="AD968" s="118">
        <v>0.25</v>
      </c>
      <c r="AE968" s="118">
        <v>0.2</v>
      </c>
      <c r="AF968" s="118">
        <v>0</v>
      </c>
      <c r="AG968" s="90">
        <f t="shared" si="188"/>
        <v>5</v>
      </c>
      <c r="AH968" s="91">
        <f t="shared" si="189"/>
        <v>286.57142857142856</v>
      </c>
      <c r="AI968" s="91">
        <f t="shared" si="191"/>
        <v>54.227318045862418</v>
      </c>
      <c r="AJ968" s="91">
        <f t="shared" si="191"/>
        <v>55.99302093718844</v>
      </c>
      <c r="AK968" s="91">
        <f t="shared" si="191"/>
        <v>1</v>
      </c>
      <c r="AL968" s="91">
        <f t="shared" si="191"/>
        <v>16335.891326021936</v>
      </c>
      <c r="AM968" s="91">
        <f t="shared" si="191"/>
        <v>76.44765702891327</v>
      </c>
      <c r="AN968" s="91" t="e">
        <f t="shared" si="191"/>
        <v>#VALUE!</v>
      </c>
      <c r="AO968" s="91">
        <f t="shared" si="181"/>
        <v>4735180.0000000009</v>
      </c>
      <c r="AP968" s="91">
        <f t="shared" si="182"/>
        <v>3.2818182202154927E-3</v>
      </c>
      <c r="AQ968" s="91">
        <f t="shared" si="183"/>
        <v>3.3886779383254695E-3</v>
      </c>
      <c r="AR968" s="91">
        <f t="shared" si="184"/>
        <v>6.0519648370585385E-5</v>
      </c>
      <c r="AS968" s="91">
        <f t="shared" si="185"/>
        <v>0.98864239887094341</v>
      </c>
      <c r="AT968" s="91">
        <f t="shared" si="186"/>
        <v>4.6265853221449408E-3</v>
      </c>
      <c r="AU968" s="91" t="e">
        <f t="shared" si="187"/>
        <v>#VALUE!</v>
      </c>
    </row>
    <row r="969" spans="1:47" x14ac:dyDescent="0.3">
      <c r="A969" s="90">
        <v>653</v>
      </c>
      <c r="B969" s="91" t="s">
        <v>4585</v>
      </c>
      <c r="C969" s="91"/>
      <c r="D969" s="91"/>
      <c r="E969" s="91">
        <v>9.5609999999999999</v>
      </c>
      <c r="F969" s="91"/>
      <c r="G969" s="91"/>
      <c r="H969" s="91"/>
      <c r="I969" s="91"/>
      <c r="J969" s="91"/>
      <c r="K969" s="91"/>
      <c r="L969" s="91"/>
      <c r="M969" s="91"/>
      <c r="N969" s="91"/>
      <c r="O969" s="91"/>
      <c r="P969" s="91" t="s">
        <v>87</v>
      </c>
      <c r="Q969" s="91">
        <v>210201.42857142858</v>
      </c>
      <c r="R969" s="91" t="s">
        <v>87</v>
      </c>
      <c r="S969" s="91"/>
      <c r="T969" s="92" t="s">
        <v>87</v>
      </c>
      <c r="U969" s="92">
        <v>4530.8571428571431</v>
      </c>
      <c r="V969" s="92">
        <v>375.14285714285717</v>
      </c>
      <c r="W969" s="92">
        <v>113791.42857142857</v>
      </c>
      <c r="X969" s="92">
        <v>7015.7142857142853</v>
      </c>
      <c r="Y969" s="92">
        <v>2695.4285714285716</v>
      </c>
      <c r="Z969" s="90">
        <f t="shared" si="190"/>
        <v>6</v>
      </c>
      <c r="AA969" s="118" t="e">
        <v>#DIV/0!</v>
      </c>
      <c r="AB969" s="118">
        <v>1</v>
      </c>
      <c r="AC969" s="118">
        <v>0.5</v>
      </c>
      <c r="AD969" s="118">
        <v>0.33333333333333331</v>
      </c>
      <c r="AE969" s="118">
        <v>0.25</v>
      </c>
      <c r="AF969" s="118">
        <v>0.2</v>
      </c>
      <c r="AG969" s="90">
        <f t="shared" si="188"/>
        <v>5</v>
      </c>
      <c r="AH969" s="91">
        <f t="shared" si="189"/>
        <v>375.14285714285717</v>
      </c>
      <c r="AI969" s="91" t="e">
        <f t="shared" si="191"/>
        <v>#VALUE!</v>
      </c>
      <c r="AJ969" s="91">
        <f t="shared" si="191"/>
        <v>12.077684691546077</v>
      </c>
      <c r="AK969" s="91">
        <f t="shared" si="191"/>
        <v>1</v>
      </c>
      <c r="AL969" s="91">
        <f t="shared" si="191"/>
        <v>303.32825590251332</v>
      </c>
      <c r="AM969" s="91">
        <f t="shared" si="191"/>
        <v>18.7014470677837</v>
      </c>
      <c r="AN969" s="91">
        <f t="shared" si="191"/>
        <v>7.1850723533891854</v>
      </c>
      <c r="AO969" s="91">
        <f t="shared" si="181"/>
        <v>128408.57142857142</v>
      </c>
      <c r="AP969" s="91" t="e">
        <f t="shared" si="182"/>
        <v>#VALUE!</v>
      </c>
      <c r="AQ969" s="91">
        <f t="shared" si="183"/>
        <v>3.5284693945664511E-2</v>
      </c>
      <c r="AR969" s="91">
        <f t="shared" si="184"/>
        <v>2.9214783169792852E-3</v>
      </c>
      <c r="AS969" s="91">
        <f t="shared" si="185"/>
        <v>0.88616692254633644</v>
      </c>
      <c r="AT969" s="91">
        <f t="shared" si="186"/>
        <v>5.463587210466591E-2</v>
      </c>
      <c r="AU969" s="91">
        <f t="shared" si="187"/>
        <v>2.099103308635383E-2</v>
      </c>
    </row>
    <row r="970" spans="1:47" x14ac:dyDescent="0.3">
      <c r="A970" s="90">
        <v>654</v>
      </c>
      <c r="B970" s="91" t="s">
        <v>4586</v>
      </c>
      <c r="C970" s="91"/>
      <c r="D970" s="91"/>
      <c r="E970" s="91">
        <v>9.5619999999999994</v>
      </c>
      <c r="F970" s="91"/>
      <c r="G970" s="91"/>
      <c r="H970" s="91"/>
      <c r="I970" s="91"/>
      <c r="J970" s="91"/>
      <c r="K970" s="91"/>
      <c r="L970" s="91"/>
      <c r="M970" s="91"/>
      <c r="N970" s="91"/>
      <c r="O970" s="91"/>
      <c r="P970" s="91" t="s">
        <v>87</v>
      </c>
      <c r="Q970" s="91">
        <v>198531.71428571429</v>
      </c>
      <c r="R970" s="91"/>
      <c r="S970" s="91"/>
      <c r="T970" s="92">
        <v>48094.857142857145</v>
      </c>
      <c r="U970" s="92" t="s">
        <v>87</v>
      </c>
      <c r="V970" s="92" t="s">
        <v>87</v>
      </c>
      <c r="W970" s="92">
        <v>14419.428571428572</v>
      </c>
      <c r="X970" s="92">
        <v>37676.571428571428</v>
      </c>
      <c r="Y970" s="92"/>
      <c r="Z970" s="90">
        <f t="shared" si="190"/>
        <v>4</v>
      </c>
      <c r="AA970" s="118">
        <v>1</v>
      </c>
      <c r="AB970" s="118">
        <v>0</v>
      </c>
      <c r="AC970" s="118">
        <v>0</v>
      </c>
      <c r="AD970" s="118">
        <v>0.5</v>
      </c>
      <c r="AE970" s="118">
        <v>0.33333333333333331</v>
      </c>
      <c r="AF970" s="118">
        <v>0</v>
      </c>
      <c r="AG970" s="90">
        <f t="shared" si="188"/>
        <v>3</v>
      </c>
      <c r="AH970" s="91">
        <f t="shared" si="189"/>
        <v>14419.428571428572</v>
      </c>
      <c r="AI970" s="91">
        <f t="shared" si="191"/>
        <v>3.3354204644527226</v>
      </c>
      <c r="AJ970" s="91" t="e">
        <f t="shared" si="191"/>
        <v>#VALUE!</v>
      </c>
      <c r="AK970" s="91" t="e">
        <f t="shared" si="191"/>
        <v>#VALUE!</v>
      </c>
      <c r="AL970" s="91">
        <f t="shared" si="191"/>
        <v>1</v>
      </c>
      <c r="AM970" s="91">
        <f t="shared" si="191"/>
        <v>2.6129032258064515</v>
      </c>
      <c r="AN970" s="91">
        <f t="shared" si="191"/>
        <v>0</v>
      </c>
      <c r="AO970" s="91">
        <f t="shared" si="181"/>
        <v>100190.85714285714</v>
      </c>
      <c r="AP970" s="91">
        <f t="shared" si="182"/>
        <v>0.48003239531408626</v>
      </c>
      <c r="AQ970" s="91" t="e">
        <f t="shared" si="183"/>
        <v>#VALUE!</v>
      </c>
      <c r="AR970" s="91" t="e">
        <f t="shared" si="184"/>
        <v>#VALUE!</v>
      </c>
      <c r="AS970" s="91">
        <f t="shared" si="185"/>
        <v>0.14391960486842256</v>
      </c>
      <c r="AT970" s="91">
        <f t="shared" si="186"/>
        <v>0.37604799981749115</v>
      </c>
      <c r="AU970" s="91">
        <f t="shared" si="187"/>
        <v>0</v>
      </c>
    </row>
    <row r="971" spans="1:47" x14ac:dyDescent="0.3">
      <c r="A971" s="90">
        <v>655</v>
      </c>
      <c r="B971" s="91" t="s">
        <v>4587</v>
      </c>
      <c r="C971" s="91"/>
      <c r="D971" s="91"/>
      <c r="E971" s="91">
        <v>9.5630000000000006</v>
      </c>
      <c r="F971" s="91"/>
      <c r="G971" s="91"/>
      <c r="H971" s="91"/>
      <c r="I971" s="91"/>
      <c r="J971" s="91"/>
      <c r="K971" s="91"/>
      <c r="L971" s="91"/>
      <c r="M971" s="91"/>
      <c r="N971" s="91"/>
      <c r="O971" s="91"/>
      <c r="P971" s="91" t="s">
        <v>87</v>
      </c>
      <c r="Q971" s="91">
        <v>167407.14285714287</v>
      </c>
      <c r="R971" s="91" t="s">
        <v>87</v>
      </c>
      <c r="S971" s="91"/>
      <c r="T971" s="92" t="s">
        <v>87</v>
      </c>
      <c r="U971" s="92" t="s">
        <v>87</v>
      </c>
      <c r="V971" s="92" t="s">
        <v>87</v>
      </c>
      <c r="W971" s="92">
        <v>36155.714285714283</v>
      </c>
      <c r="X971" s="92">
        <v>36908.857142857145</v>
      </c>
      <c r="Y971" s="92" t="s">
        <v>87</v>
      </c>
      <c r="Z971" s="90">
        <f t="shared" si="190"/>
        <v>3</v>
      </c>
      <c r="AA971" s="118" t="e">
        <v>#DIV/0!</v>
      </c>
      <c r="AB971" s="118" t="e">
        <v>#DIV/0!</v>
      </c>
      <c r="AC971" s="118" t="e">
        <v>#DIV/0!</v>
      </c>
      <c r="AD971" s="118">
        <v>1</v>
      </c>
      <c r="AE971" s="118">
        <v>0.5</v>
      </c>
      <c r="AF971" s="118">
        <v>0</v>
      </c>
      <c r="AG971" s="90">
        <f t="shared" si="188"/>
        <v>2</v>
      </c>
      <c r="AH971" s="91">
        <f t="shared" si="189"/>
        <v>36155.714285714283</v>
      </c>
      <c r="AI971" s="91" t="e">
        <f t="shared" si="191"/>
        <v>#VALUE!</v>
      </c>
      <c r="AJ971" s="91" t="e">
        <f t="shared" si="191"/>
        <v>#VALUE!</v>
      </c>
      <c r="AK971" s="91" t="e">
        <f t="shared" si="191"/>
        <v>#VALUE!</v>
      </c>
      <c r="AL971" s="91">
        <f t="shared" si="191"/>
        <v>1</v>
      </c>
      <c r="AM971" s="91">
        <f t="shared" si="191"/>
        <v>1.0208305345924376</v>
      </c>
      <c r="AN971" s="91" t="e">
        <f t="shared" si="191"/>
        <v>#VALUE!</v>
      </c>
      <c r="AO971" s="91">
        <f t="shared" si="181"/>
        <v>73064.57142857142</v>
      </c>
      <c r="AP971" s="91" t="e">
        <f t="shared" si="182"/>
        <v>#VALUE!</v>
      </c>
      <c r="AQ971" s="91" t="e">
        <f t="shared" si="183"/>
        <v>#VALUE!</v>
      </c>
      <c r="AR971" s="91" t="e">
        <f t="shared" si="184"/>
        <v>#VALUE!</v>
      </c>
      <c r="AS971" s="91">
        <f t="shared" si="185"/>
        <v>0.49484604615877931</v>
      </c>
      <c r="AT971" s="91">
        <f t="shared" si="186"/>
        <v>0.50515395384122075</v>
      </c>
      <c r="AU971" s="91" t="e">
        <f t="shared" si="187"/>
        <v>#VALUE!</v>
      </c>
    </row>
    <row r="972" spans="1:47" x14ac:dyDescent="0.3">
      <c r="A972" s="90">
        <v>656</v>
      </c>
      <c r="B972" s="91" t="s">
        <v>4588</v>
      </c>
      <c r="C972" s="91"/>
      <c r="D972" s="91"/>
      <c r="E972" s="91">
        <v>9.5640000000000001</v>
      </c>
      <c r="F972" s="91"/>
      <c r="G972" s="91"/>
      <c r="H972" s="91"/>
      <c r="I972" s="91"/>
      <c r="J972" s="91"/>
      <c r="K972" s="91"/>
      <c r="L972" s="91"/>
      <c r="M972" s="91"/>
      <c r="N972" s="91"/>
      <c r="O972" s="91"/>
      <c r="P972" s="91" t="s">
        <v>87</v>
      </c>
      <c r="Q972" s="91">
        <v>294634.28571428574</v>
      </c>
      <c r="R972" s="91">
        <v>1132.5</v>
      </c>
      <c r="S972" s="91"/>
      <c r="T972" s="92">
        <v>1947.1428571428571</v>
      </c>
      <c r="U972" s="92" t="s">
        <v>87</v>
      </c>
      <c r="V972" s="92" t="s">
        <v>87</v>
      </c>
      <c r="W972" s="92">
        <v>34862.857142857145</v>
      </c>
      <c r="X972" s="92">
        <v>818</v>
      </c>
      <c r="Y972" s="92" t="s">
        <v>87</v>
      </c>
      <c r="Z972" s="90">
        <f t="shared" si="190"/>
        <v>5</v>
      </c>
      <c r="AA972" s="118">
        <v>1</v>
      </c>
      <c r="AB972" s="118">
        <v>0</v>
      </c>
      <c r="AC972" s="118">
        <v>0</v>
      </c>
      <c r="AD972" s="118">
        <v>0.5</v>
      </c>
      <c r="AE972" s="118">
        <v>0.33333333333333331</v>
      </c>
      <c r="AF972" s="118">
        <v>0</v>
      </c>
      <c r="AG972" s="90">
        <f t="shared" si="188"/>
        <v>3</v>
      </c>
      <c r="AH972" s="91">
        <f t="shared" si="189"/>
        <v>818</v>
      </c>
      <c r="AI972" s="91">
        <f t="shared" si="191"/>
        <v>2.380370241005938</v>
      </c>
      <c r="AJ972" s="91" t="e">
        <f t="shared" si="191"/>
        <v>#VALUE!</v>
      </c>
      <c r="AK972" s="91" t="e">
        <f t="shared" si="191"/>
        <v>#VALUE!</v>
      </c>
      <c r="AL972" s="91">
        <f t="shared" si="191"/>
        <v>42.619629758994066</v>
      </c>
      <c r="AM972" s="91">
        <f t="shared" si="191"/>
        <v>1</v>
      </c>
      <c r="AN972" s="91" t="e">
        <f t="shared" si="191"/>
        <v>#VALUE!</v>
      </c>
      <c r="AO972" s="91">
        <f t="shared" si="181"/>
        <v>37628</v>
      </c>
      <c r="AP972" s="91">
        <f t="shared" si="182"/>
        <v>5.1747179152302994E-2</v>
      </c>
      <c r="AQ972" s="91" t="e">
        <f t="shared" si="183"/>
        <v>#VALUE!</v>
      </c>
      <c r="AR972" s="91" t="e">
        <f t="shared" si="184"/>
        <v>#VALUE!</v>
      </c>
      <c r="AS972" s="91">
        <f t="shared" si="185"/>
        <v>0.92651369041291443</v>
      </c>
      <c r="AT972" s="91">
        <f t="shared" si="186"/>
        <v>2.1739130434782608E-2</v>
      </c>
      <c r="AU972" s="91" t="e">
        <f t="shared" si="187"/>
        <v>#VALUE!</v>
      </c>
    </row>
    <row r="973" spans="1:47" x14ac:dyDescent="0.3">
      <c r="A973" s="90">
        <v>657</v>
      </c>
      <c r="B973" s="91" t="s">
        <v>4589</v>
      </c>
      <c r="C973" s="91"/>
      <c r="D973" s="91"/>
      <c r="E973" s="91">
        <v>9.5670000000000002</v>
      </c>
      <c r="F973" s="91"/>
      <c r="G973" s="91"/>
      <c r="H973" s="91"/>
      <c r="I973" s="91"/>
      <c r="J973" s="91"/>
      <c r="K973" s="91"/>
      <c r="L973" s="91"/>
      <c r="M973" s="91"/>
      <c r="N973" s="91"/>
      <c r="O973" s="91"/>
      <c r="P973" s="91" t="s">
        <v>87</v>
      </c>
      <c r="Q973" s="91">
        <v>78578</v>
      </c>
      <c r="R973" s="91" t="s">
        <v>87</v>
      </c>
      <c r="S973" s="91"/>
      <c r="T973" s="92" t="s">
        <v>87</v>
      </c>
      <c r="U973" s="92"/>
      <c r="V973" s="92" t="s">
        <v>87</v>
      </c>
      <c r="W973" s="92" t="s">
        <v>87</v>
      </c>
      <c r="X973" s="92">
        <v>16902</v>
      </c>
      <c r="Y973" s="92">
        <v>5395.1428571428569</v>
      </c>
      <c r="Z973" s="90">
        <f t="shared" si="190"/>
        <v>3</v>
      </c>
      <c r="AA973" s="118" t="e">
        <v>#DIV/0!</v>
      </c>
      <c r="AB973" s="118" t="e">
        <v>#DIV/0!</v>
      </c>
      <c r="AC973" s="118" t="e">
        <v>#DIV/0!</v>
      </c>
      <c r="AD973" s="118" t="e">
        <v>#DIV/0!</v>
      </c>
      <c r="AE973" s="118">
        <v>1</v>
      </c>
      <c r="AF973" s="118">
        <v>0.5</v>
      </c>
      <c r="AG973" s="90">
        <f t="shared" si="188"/>
        <v>2</v>
      </c>
      <c r="AH973" s="91">
        <f t="shared" si="189"/>
        <v>5395.1428571428569</v>
      </c>
      <c r="AI973" s="91" t="e">
        <f t="shared" si="191"/>
        <v>#VALUE!</v>
      </c>
      <c r="AJ973" s="91">
        <f t="shared" si="191"/>
        <v>0</v>
      </c>
      <c r="AK973" s="91" t="e">
        <f t="shared" si="191"/>
        <v>#VALUE!</v>
      </c>
      <c r="AL973" s="91" t="e">
        <f t="shared" si="191"/>
        <v>#VALUE!</v>
      </c>
      <c r="AM973" s="91">
        <f t="shared" si="191"/>
        <v>3.1328178785150667</v>
      </c>
      <c r="AN973" s="91">
        <f t="shared" si="191"/>
        <v>1</v>
      </c>
      <c r="AO973" s="91">
        <f t="shared" si="181"/>
        <v>22297.142857142855</v>
      </c>
      <c r="AP973" s="91" t="e">
        <f t="shared" si="182"/>
        <v>#VALUE!</v>
      </c>
      <c r="AQ973" s="91">
        <f t="shared" si="183"/>
        <v>0</v>
      </c>
      <c r="AR973" s="91" t="e">
        <f t="shared" si="184"/>
        <v>#VALUE!</v>
      </c>
      <c r="AS973" s="91" t="e">
        <f t="shared" si="185"/>
        <v>#VALUE!</v>
      </c>
      <c r="AT973" s="91">
        <f t="shared" si="186"/>
        <v>0.75803434136340342</v>
      </c>
      <c r="AU973" s="91">
        <f t="shared" si="187"/>
        <v>0.24196565863659664</v>
      </c>
    </row>
    <row r="974" spans="1:47" x14ac:dyDescent="0.3">
      <c r="A974" s="90">
        <v>658</v>
      </c>
      <c r="B974" s="91" t="s">
        <v>4590</v>
      </c>
      <c r="C974" s="91"/>
      <c r="D974" s="91"/>
      <c r="E974" s="91">
        <v>9.57</v>
      </c>
      <c r="F974" s="91"/>
      <c r="G974" s="91"/>
      <c r="H974" s="91"/>
      <c r="I974" s="91"/>
      <c r="J974" s="91"/>
      <c r="K974" s="91"/>
      <c r="L974" s="91"/>
      <c r="M974" s="91"/>
      <c r="N974" s="91"/>
      <c r="O974" s="91"/>
      <c r="P974" s="91" t="s">
        <v>87</v>
      </c>
      <c r="Q974" s="91">
        <v>292538.85714285716</v>
      </c>
      <c r="R974" s="91" t="s">
        <v>87</v>
      </c>
      <c r="S974" s="91"/>
      <c r="T974" s="92">
        <v>22389.142857142859</v>
      </c>
      <c r="U974" s="92"/>
      <c r="V974" s="92" t="s">
        <v>87</v>
      </c>
      <c r="W974" s="92">
        <v>87667.428571428565</v>
      </c>
      <c r="X974" s="92">
        <v>25644</v>
      </c>
      <c r="Y974" s="92" t="s">
        <v>87</v>
      </c>
      <c r="Z974" s="90">
        <f t="shared" si="190"/>
        <v>4</v>
      </c>
      <c r="AA974" s="118">
        <v>1</v>
      </c>
      <c r="AB974" s="118">
        <v>0</v>
      </c>
      <c r="AC974" s="118">
        <v>0</v>
      </c>
      <c r="AD974" s="118">
        <v>0.5</v>
      </c>
      <c r="AE974" s="118">
        <v>0.33333333333333331</v>
      </c>
      <c r="AF974" s="118">
        <v>0</v>
      </c>
      <c r="AG974" s="90">
        <f t="shared" si="188"/>
        <v>3</v>
      </c>
      <c r="AH974" s="91">
        <f t="shared" si="189"/>
        <v>22389.142857142859</v>
      </c>
      <c r="AI974" s="91">
        <f t="shared" si="191"/>
        <v>1</v>
      </c>
      <c r="AJ974" s="91">
        <f t="shared" si="191"/>
        <v>0</v>
      </c>
      <c r="AK974" s="91" t="e">
        <f t="shared" si="191"/>
        <v>#VALUE!</v>
      </c>
      <c r="AL974" s="91">
        <f t="shared" si="191"/>
        <v>3.9156223679844819</v>
      </c>
      <c r="AM974" s="91">
        <f t="shared" si="191"/>
        <v>1.1453765855899543</v>
      </c>
      <c r="AN974" s="91" t="e">
        <f t="shared" si="191"/>
        <v>#VALUE!</v>
      </c>
      <c r="AO974" s="91">
        <f t="shared" si="181"/>
        <v>135700.57142857142</v>
      </c>
      <c r="AP974" s="91">
        <f t="shared" si="182"/>
        <v>0.16498930418231739</v>
      </c>
      <c r="AQ974" s="91">
        <f t="shared" si="183"/>
        <v>0</v>
      </c>
      <c r="AR974" s="91" t="e">
        <f t="shared" si="184"/>
        <v>#VALUE!</v>
      </c>
      <c r="AS974" s="91">
        <f t="shared" si="185"/>
        <v>0.64603580993447762</v>
      </c>
      <c r="AT974" s="91">
        <f t="shared" si="186"/>
        <v>0.18897488588320505</v>
      </c>
      <c r="AU974" s="91" t="e">
        <f t="shared" si="187"/>
        <v>#VALUE!</v>
      </c>
    </row>
    <row r="975" spans="1:47" x14ac:dyDescent="0.3">
      <c r="A975" s="90">
        <v>659</v>
      </c>
      <c r="B975" s="91" t="s">
        <v>4591</v>
      </c>
      <c r="C975" s="91"/>
      <c r="D975" s="91"/>
      <c r="E975" s="91">
        <v>9.5709999999999997</v>
      </c>
      <c r="F975" s="91"/>
      <c r="G975" s="91"/>
      <c r="H975" s="91"/>
      <c r="I975" s="91"/>
      <c r="J975" s="91"/>
      <c r="K975" s="91"/>
      <c r="L975" s="91"/>
      <c r="M975" s="91"/>
      <c r="N975" s="91"/>
      <c r="O975" s="91"/>
      <c r="P975" s="91" t="s">
        <v>87</v>
      </c>
      <c r="Q975" s="91" t="s">
        <v>87</v>
      </c>
      <c r="R975" s="91" t="s">
        <v>87</v>
      </c>
      <c r="S975" s="91"/>
      <c r="T975" s="92">
        <v>47012.571428571428</v>
      </c>
      <c r="U975" s="92"/>
      <c r="V975" s="92"/>
      <c r="W975" s="92">
        <v>28108.571428571428</v>
      </c>
      <c r="X975" s="92">
        <v>13433.714285714286</v>
      </c>
      <c r="Y975" s="92"/>
      <c r="Z975" s="90">
        <f t="shared" si="190"/>
        <v>3</v>
      </c>
      <c r="AA975" s="118">
        <v>1</v>
      </c>
      <c r="AB975" s="118">
        <v>0</v>
      </c>
      <c r="AC975" s="118">
        <v>0</v>
      </c>
      <c r="AD975" s="118">
        <v>0.5</v>
      </c>
      <c r="AE975" s="118">
        <v>0.33333333333333331</v>
      </c>
      <c r="AF975" s="118">
        <v>0</v>
      </c>
      <c r="AG975" s="90">
        <f t="shared" si="188"/>
        <v>3</v>
      </c>
      <c r="AH975" s="91">
        <f t="shared" si="189"/>
        <v>13433.714285714286</v>
      </c>
      <c r="AI975" s="91">
        <f t="shared" si="191"/>
        <v>3.4995958994427663</v>
      </c>
      <c r="AJ975" s="91">
        <f t="shared" si="191"/>
        <v>0</v>
      </c>
      <c r="AK975" s="91">
        <f t="shared" si="191"/>
        <v>0</v>
      </c>
      <c r="AL975" s="91">
        <f t="shared" si="191"/>
        <v>2.0923901484537835</v>
      </c>
      <c r="AM975" s="91">
        <f t="shared" si="191"/>
        <v>1</v>
      </c>
      <c r="AN975" s="91">
        <f t="shared" si="191"/>
        <v>0</v>
      </c>
      <c r="AO975" s="91">
        <f t="shared" si="181"/>
        <v>88554.857142857145</v>
      </c>
      <c r="AP975" s="91">
        <f t="shared" si="182"/>
        <v>0.53088642391157048</v>
      </c>
      <c r="AQ975" s="91">
        <f t="shared" si="183"/>
        <v>0</v>
      </c>
      <c r="AR975" s="91">
        <f t="shared" si="184"/>
        <v>0</v>
      </c>
      <c r="AS975" s="91">
        <f t="shared" si="185"/>
        <v>0.31741422588742407</v>
      </c>
      <c r="AT975" s="91">
        <f t="shared" si="186"/>
        <v>0.15169935020100536</v>
      </c>
      <c r="AU975" s="91">
        <f t="shared" si="187"/>
        <v>0</v>
      </c>
    </row>
    <row r="976" spans="1:47" x14ac:dyDescent="0.3">
      <c r="A976" s="90">
        <v>660</v>
      </c>
      <c r="B976" s="91" t="s">
        <v>4592</v>
      </c>
      <c r="C976" s="91"/>
      <c r="D976" s="91"/>
      <c r="E976" s="91">
        <v>9.5719999999999992</v>
      </c>
      <c r="F976" s="91"/>
      <c r="G976" s="91"/>
      <c r="H976" s="91"/>
      <c r="I976" s="91"/>
      <c r="J976" s="91"/>
      <c r="K976" s="91"/>
      <c r="L976" s="91"/>
      <c r="M976" s="91"/>
      <c r="N976" s="91"/>
      <c r="O976" s="91"/>
      <c r="P976" s="91" t="s">
        <v>87</v>
      </c>
      <c r="Q976" s="91">
        <v>7991.5714285714294</v>
      </c>
      <c r="R976" s="91"/>
      <c r="S976" s="91"/>
      <c r="T976" s="92">
        <v>3787</v>
      </c>
      <c r="U976" s="92"/>
      <c r="V976" s="92" t="s">
        <v>87</v>
      </c>
      <c r="W976" s="92"/>
      <c r="X976" s="92">
        <v>17501.857142857141</v>
      </c>
      <c r="Y976" s="92"/>
      <c r="Z976" s="90">
        <f t="shared" si="190"/>
        <v>3</v>
      </c>
      <c r="AA976" s="118">
        <v>1</v>
      </c>
      <c r="AB976" s="118">
        <v>0</v>
      </c>
      <c r="AC976" s="118">
        <v>0</v>
      </c>
      <c r="AD976" s="118">
        <v>0</v>
      </c>
      <c r="AE976" s="118">
        <v>0.5</v>
      </c>
      <c r="AF976" s="118">
        <v>0</v>
      </c>
      <c r="AG976" s="90">
        <f t="shared" si="188"/>
        <v>2</v>
      </c>
      <c r="AH976" s="91">
        <f t="shared" si="189"/>
        <v>3787</v>
      </c>
      <c r="AI976" s="91">
        <f t="shared" si="191"/>
        <v>1</v>
      </c>
      <c r="AJ976" s="91">
        <f t="shared" si="191"/>
        <v>0</v>
      </c>
      <c r="AK976" s="91" t="e">
        <f t="shared" si="191"/>
        <v>#VALUE!</v>
      </c>
      <c r="AL976" s="91">
        <f t="shared" si="191"/>
        <v>0</v>
      </c>
      <c r="AM976" s="91">
        <f t="shared" si="191"/>
        <v>4.6215624882115502</v>
      </c>
      <c r="AN976" s="91">
        <f t="shared" si="191"/>
        <v>0</v>
      </c>
      <c r="AO976" s="91">
        <f t="shared" si="181"/>
        <v>21288.857142857141</v>
      </c>
      <c r="AP976" s="91">
        <f t="shared" si="182"/>
        <v>0.17788648655903155</v>
      </c>
      <c r="AQ976" s="91">
        <f t="shared" si="183"/>
        <v>0</v>
      </c>
      <c r="AR976" s="91" t="e">
        <f t="shared" si="184"/>
        <v>#VALUE!</v>
      </c>
      <c r="AS976" s="91">
        <f t="shared" si="185"/>
        <v>0</v>
      </c>
      <c r="AT976" s="91">
        <f t="shared" si="186"/>
        <v>0.82211351344096839</v>
      </c>
      <c r="AU976" s="91">
        <f t="shared" si="187"/>
        <v>0</v>
      </c>
    </row>
    <row r="977" spans="1:47" x14ac:dyDescent="0.3">
      <c r="A977" s="90">
        <v>661</v>
      </c>
      <c r="B977" s="91" t="s">
        <v>4593</v>
      </c>
      <c r="C977" s="91"/>
      <c r="D977" s="91"/>
      <c r="E977" s="91">
        <v>9.5739999999999998</v>
      </c>
      <c r="F977" s="91"/>
      <c r="G977" s="91"/>
      <c r="H977" s="91"/>
      <c r="I977" s="91"/>
      <c r="J977" s="91"/>
      <c r="K977" s="91"/>
      <c r="L977" s="91"/>
      <c r="M977" s="91"/>
      <c r="N977" s="91"/>
      <c r="O977" s="91"/>
      <c r="P977" s="91" t="s">
        <v>87</v>
      </c>
      <c r="Q977" s="91">
        <v>58416.000000000007</v>
      </c>
      <c r="R977" s="91">
        <v>4794</v>
      </c>
      <c r="S977" s="91"/>
      <c r="T977" s="92"/>
      <c r="U977" s="92"/>
      <c r="V977" s="92"/>
      <c r="W977" s="92">
        <v>54434.285714285717</v>
      </c>
      <c r="X977" s="92">
        <v>59561.428571428572</v>
      </c>
      <c r="Y977" s="92" t="s">
        <v>87</v>
      </c>
      <c r="Z977" s="90">
        <f t="shared" si="190"/>
        <v>4</v>
      </c>
      <c r="AA977" s="118" t="e">
        <v>#DIV/0!</v>
      </c>
      <c r="AB977" s="118" t="e">
        <v>#DIV/0!</v>
      </c>
      <c r="AC977" s="118" t="e">
        <v>#DIV/0!</v>
      </c>
      <c r="AD977" s="118">
        <v>1</v>
      </c>
      <c r="AE977" s="118">
        <v>0.5</v>
      </c>
      <c r="AF977" s="118">
        <v>0</v>
      </c>
      <c r="AG977" s="90">
        <f t="shared" si="188"/>
        <v>2</v>
      </c>
      <c r="AH977" s="91">
        <f t="shared" si="189"/>
        <v>54434.285714285717</v>
      </c>
      <c r="AI977" s="91">
        <f t="shared" si="191"/>
        <v>0</v>
      </c>
      <c r="AJ977" s="91">
        <f t="shared" si="191"/>
        <v>0</v>
      </c>
      <c r="AK977" s="91">
        <f t="shared" si="191"/>
        <v>0</v>
      </c>
      <c r="AL977" s="91">
        <f t="shared" si="191"/>
        <v>1</v>
      </c>
      <c r="AM977" s="91">
        <f t="shared" si="191"/>
        <v>1.094189586395129</v>
      </c>
      <c r="AN977" s="91" t="e">
        <f t="shared" si="191"/>
        <v>#VALUE!</v>
      </c>
      <c r="AO977" s="91">
        <f t="shared" si="181"/>
        <v>113995.71428571429</v>
      </c>
      <c r="AP977" s="91">
        <f t="shared" si="182"/>
        <v>0</v>
      </c>
      <c r="AQ977" s="91">
        <f t="shared" si="183"/>
        <v>0</v>
      </c>
      <c r="AR977" s="91">
        <f t="shared" si="184"/>
        <v>0</v>
      </c>
      <c r="AS977" s="91">
        <f t="shared" si="185"/>
        <v>0.47751168590297882</v>
      </c>
      <c r="AT977" s="91">
        <f t="shared" si="186"/>
        <v>0.52248831409702123</v>
      </c>
      <c r="AU977" s="91" t="e">
        <f t="shared" si="187"/>
        <v>#VALUE!</v>
      </c>
    </row>
    <row r="978" spans="1:47" x14ac:dyDescent="0.3">
      <c r="A978" s="90">
        <v>662</v>
      </c>
      <c r="B978" s="91" t="s">
        <v>4594</v>
      </c>
      <c r="C978" s="91"/>
      <c r="D978" s="91"/>
      <c r="E978" s="91">
        <v>9.5749999999999993</v>
      </c>
      <c r="F978" s="91"/>
      <c r="G978" s="91"/>
      <c r="H978" s="91"/>
      <c r="I978" s="91"/>
      <c r="J978" s="91"/>
      <c r="K978" s="91"/>
      <c r="L978" s="91"/>
      <c r="M978" s="91"/>
      <c r="N978" s="91"/>
      <c r="O978" s="91"/>
      <c r="P978" s="91" t="s">
        <v>87</v>
      </c>
      <c r="Q978" s="91">
        <v>296232.85714285716</v>
      </c>
      <c r="R978" s="91" t="s">
        <v>87</v>
      </c>
      <c r="S978" s="91"/>
      <c r="T978" s="92">
        <v>26083.142857142859</v>
      </c>
      <c r="U978" s="92">
        <v>3384.8571428571427</v>
      </c>
      <c r="V978" s="92" t="s">
        <v>87</v>
      </c>
      <c r="W978" s="92">
        <v>91361.428571428565</v>
      </c>
      <c r="X978" s="92">
        <v>29338</v>
      </c>
      <c r="Y978" s="92" t="s">
        <v>87</v>
      </c>
      <c r="Z978" s="90">
        <f t="shared" si="190"/>
        <v>5</v>
      </c>
      <c r="AA978" s="118">
        <v>1</v>
      </c>
      <c r="AB978" s="118">
        <v>0.5</v>
      </c>
      <c r="AC978" s="118">
        <v>0</v>
      </c>
      <c r="AD978" s="118">
        <v>0.33333333333333331</v>
      </c>
      <c r="AE978" s="118">
        <v>0.25</v>
      </c>
      <c r="AF978" s="118">
        <v>0</v>
      </c>
      <c r="AG978" s="90">
        <f t="shared" si="188"/>
        <v>4</v>
      </c>
      <c r="AH978" s="91">
        <f t="shared" si="189"/>
        <v>3384.8571428571427</v>
      </c>
      <c r="AI978" s="91">
        <f t="shared" si="191"/>
        <v>7.7058327002616709</v>
      </c>
      <c r="AJ978" s="91">
        <f t="shared" si="191"/>
        <v>1</v>
      </c>
      <c r="AK978" s="91" t="e">
        <f t="shared" si="191"/>
        <v>#VALUE!</v>
      </c>
      <c r="AL978" s="91">
        <f t="shared" si="191"/>
        <v>26.99122140626319</v>
      </c>
      <c r="AM978" s="91">
        <f t="shared" si="191"/>
        <v>8.6674263526631226</v>
      </c>
      <c r="AN978" s="91" t="e">
        <f t="shared" si="191"/>
        <v>#VALUE!</v>
      </c>
      <c r="AO978" s="91">
        <f t="shared" si="181"/>
        <v>150167.42857142858</v>
      </c>
      <c r="AP978" s="91">
        <f t="shared" si="182"/>
        <v>0.17369374374507693</v>
      </c>
      <c r="AQ978" s="91">
        <f t="shared" si="183"/>
        <v>2.2540554733193042E-2</v>
      </c>
      <c r="AR978" s="91" t="e">
        <f t="shared" si="184"/>
        <v>#VALUE!</v>
      </c>
      <c r="AS978" s="91">
        <f t="shared" si="185"/>
        <v>0.60839710342360709</v>
      </c>
      <c r="AT978" s="91">
        <f t="shared" si="186"/>
        <v>0.19536859809812285</v>
      </c>
      <c r="AU978" s="91" t="e">
        <f t="shared" si="187"/>
        <v>#VALUE!</v>
      </c>
    </row>
    <row r="979" spans="1:47" x14ac:dyDescent="0.3">
      <c r="A979" s="90">
        <v>663</v>
      </c>
      <c r="B979" s="91" t="s">
        <v>4595</v>
      </c>
      <c r="C979" s="91"/>
      <c r="D979" s="91"/>
      <c r="E979" s="91">
        <v>9.5939999999999994</v>
      </c>
      <c r="F979" s="91"/>
      <c r="G979" s="91"/>
      <c r="H979" s="91"/>
      <c r="I979" s="91"/>
      <c r="J979" s="91"/>
      <c r="K979" s="91"/>
      <c r="L979" s="91"/>
      <c r="M979" s="91"/>
      <c r="N979" s="91"/>
      <c r="O979" s="91"/>
      <c r="P979" s="91" t="s">
        <v>87</v>
      </c>
      <c r="Q979" s="91">
        <v>1068758.5714285716</v>
      </c>
      <c r="R979" s="91" t="s">
        <v>87</v>
      </c>
      <c r="S979" s="91"/>
      <c r="T979" s="92" t="s">
        <v>87</v>
      </c>
      <c r="U979" s="92" t="s">
        <v>87</v>
      </c>
      <c r="V979" s="92" t="s">
        <v>87</v>
      </c>
      <c r="W979" s="92">
        <v>307317.42857142858</v>
      </c>
      <c r="X979" s="92">
        <v>66580.857142857145</v>
      </c>
      <c r="Y979" s="92" t="s">
        <v>87</v>
      </c>
      <c r="Z979" s="90">
        <f t="shared" si="190"/>
        <v>3</v>
      </c>
      <c r="AA979" s="118" t="e">
        <v>#DIV/0!</v>
      </c>
      <c r="AB979" s="118" t="e">
        <v>#DIV/0!</v>
      </c>
      <c r="AC979" s="118" t="e">
        <v>#DIV/0!</v>
      </c>
      <c r="AD979" s="118">
        <v>1</v>
      </c>
      <c r="AE979" s="118">
        <v>0.5</v>
      </c>
      <c r="AF979" s="118">
        <v>0</v>
      </c>
      <c r="AG979" s="90">
        <f t="shared" si="188"/>
        <v>2</v>
      </c>
      <c r="AH979" s="91">
        <f t="shared" si="189"/>
        <v>66580.857142857145</v>
      </c>
      <c r="AI979" s="91" t="e">
        <f t="shared" si="191"/>
        <v>#VALUE!</v>
      </c>
      <c r="AJ979" s="91" t="e">
        <f t="shared" si="191"/>
        <v>#VALUE!</v>
      </c>
      <c r="AK979" s="91" t="e">
        <f t="shared" si="191"/>
        <v>#VALUE!</v>
      </c>
      <c r="AL979" s="91">
        <f t="shared" si="191"/>
        <v>4.6157024970712301</v>
      </c>
      <c r="AM979" s="91">
        <f t="shared" si="191"/>
        <v>1</v>
      </c>
      <c r="AN979" s="91" t="e">
        <f t="shared" si="191"/>
        <v>#VALUE!</v>
      </c>
      <c r="AO979" s="91">
        <f t="shared" si="181"/>
        <v>373898.28571428574</v>
      </c>
      <c r="AP979" s="91" t="e">
        <f t="shared" si="182"/>
        <v>#VALUE!</v>
      </c>
      <c r="AQ979" s="91" t="e">
        <f t="shared" si="183"/>
        <v>#VALUE!</v>
      </c>
      <c r="AR979" s="91" t="e">
        <f t="shared" si="184"/>
        <v>#VALUE!</v>
      </c>
      <c r="AS979" s="91">
        <f t="shared" si="185"/>
        <v>0.82192788871534195</v>
      </c>
      <c r="AT979" s="91">
        <f t="shared" si="186"/>
        <v>0.178072111284658</v>
      </c>
      <c r="AU979" s="91" t="e">
        <f t="shared" si="187"/>
        <v>#VALUE!</v>
      </c>
    </row>
    <row r="980" spans="1:47" x14ac:dyDescent="0.3">
      <c r="A980" s="90">
        <v>664</v>
      </c>
      <c r="B980" s="91" t="s">
        <v>4596</v>
      </c>
      <c r="C980" s="91"/>
      <c r="D980" s="91"/>
      <c r="E980" s="91">
        <v>9.5969999999999995</v>
      </c>
      <c r="F980" s="91"/>
      <c r="G980" s="91"/>
      <c r="H980" s="91"/>
      <c r="I980" s="91"/>
      <c r="J980" s="91"/>
      <c r="K980" s="91"/>
      <c r="L980" s="91"/>
      <c r="M980" s="91"/>
      <c r="N980" s="91"/>
      <c r="O980" s="91"/>
      <c r="P980" s="91" t="s">
        <v>87</v>
      </c>
      <c r="Q980" s="91">
        <v>179025.71428571429</v>
      </c>
      <c r="R980" s="91" t="s">
        <v>87</v>
      </c>
      <c r="S980" s="91"/>
      <c r="T980" s="92" t="s">
        <v>87</v>
      </c>
      <c r="U980" s="92" t="s">
        <v>87</v>
      </c>
      <c r="V980" s="92" t="s">
        <v>87</v>
      </c>
      <c r="W980" s="92">
        <v>61625.714285714283</v>
      </c>
      <c r="X980" s="92">
        <v>2073.4285714285716</v>
      </c>
      <c r="Y980" s="92" t="s">
        <v>87</v>
      </c>
      <c r="Z980" s="90">
        <f t="shared" si="190"/>
        <v>3</v>
      </c>
      <c r="AA980" s="118" t="e">
        <v>#DIV/0!</v>
      </c>
      <c r="AB980" s="118" t="e">
        <v>#DIV/0!</v>
      </c>
      <c r="AC980" s="118" t="e">
        <v>#DIV/0!</v>
      </c>
      <c r="AD980" s="118">
        <v>1</v>
      </c>
      <c r="AE980" s="118">
        <v>0.5</v>
      </c>
      <c r="AF980" s="118">
        <v>0</v>
      </c>
      <c r="AG980" s="90">
        <f t="shared" si="188"/>
        <v>2</v>
      </c>
      <c r="AH980" s="91">
        <f t="shared" si="189"/>
        <v>2073.4285714285716</v>
      </c>
      <c r="AI980" s="91" t="e">
        <f t="shared" si="191"/>
        <v>#VALUE!</v>
      </c>
      <c r="AJ980" s="91" t="e">
        <f t="shared" si="191"/>
        <v>#VALUE!</v>
      </c>
      <c r="AK980" s="91" t="e">
        <f t="shared" si="191"/>
        <v>#VALUE!</v>
      </c>
      <c r="AL980" s="91">
        <f t="shared" si="191"/>
        <v>29.721648063938265</v>
      </c>
      <c r="AM980" s="91">
        <f t="shared" si="191"/>
        <v>1</v>
      </c>
      <c r="AN980" s="91" t="e">
        <f t="shared" si="191"/>
        <v>#VALUE!</v>
      </c>
      <c r="AO980" s="91">
        <f t="shared" si="181"/>
        <v>63699.142857142855</v>
      </c>
      <c r="AP980" s="91" t="e">
        <f t="shared" si="182"/>
        <v>#VALUE!</v>
      </c>
      <c r="AQ980" s="91" t="e">
        <f t="shared" si="183"/>
        <v>#VALUE!</v>
      </c>
      <c r="AR980" s="91" t="e">
        <f t="shared" si="184"/>
        <v>#VALUE!</v>
      </c>
      <c r="AS980" s="91">
        <f t="shared" si="185"/>
        <v>0.96744966292437218</v>
      </c>
      <c r="AT980" s="91">
        <f t="shared" si="186"/>
        <v>3.2550337075627843E-2</v>
      </c>
      <c r="AU980" s="91" t="e">
        <f t="shared" si="187"/>
        <v>#VALUE!</v>
      </c>
    </row>
    <row r="981" spans="1:47" x14ac:dyDescent="0.3">
      <c r="A981" s="90">
        <v>665</v>
      </c>
      <c r="B981" s="91" t="s">
        <v>4597</v>
      </c>
      <c r="C981" s="91"/>
      <c r="D981" s="91"/>
      <c r="E981" s="91">
        <v>9.6080000000000005</v>
      </c>
      <c r="F981" s="91"/>
      <c r="G981" s="91"/>
      <c r="H981" s="91"/>
      <c r="I981" s="91"/>
      <c r="J981" s="91"/>
      <c r="K981" s="91"/>
      <c r="L981" s="91"/>
      <c r="M981" s="91"/>
      <c r="N981" s="91"/>
      <c r="O981" s="91"/>
      <c r="P981" s="91" t="s">
        <v>87</v>
      </c>
      <c r="Q981" s="91" t="s">
        <v>87</v>
      </c>
      <c r="R981" s="91">
        <v>4290.5</v>
      </c>
      <c r="S981" s="91"/>
      <c r="T981" s="92"/>
      <c r="U981" s="92">
        <v>42661.428571428572</v>
      </c>
      <c r="V981" s="92" t="s">
        <v>87</v>
      </c>
      <c r="W981" s="92">
        <v>2373134</v>
      </c>
      <c r="X981" s="92">
        <v>47484.571428571428</v>
      </c>
      <c r="Y981" s="92" t="s">
        <v>87</v>
      </c>
      <c r="Z981" s="90">
        <f t="shared" si="190"/>
        <v>4</v>
      </c>
      <c r="AA981" s="118" t="e">
        <v>#DIV/0!</v>
      </c>
      <c r="AB981" s="118">
        <v>1</v>
      </c>
      <c r="AC981" s="118">
        <v>0</v>
      </c>
      <c r="AD981" s="118">
        <v>0.5</v>
      </c>
      <c r="AE981" s="118">
        <v>0.33333333333333331</v>
      </c>
      <c r="AF981" s="118">
        <v>0</v>
      </c>
      <c r="AG981" s="90">
        <f t="shared" si="188"/>
        <v>3</v>
      </c>
      <c r="AH981" s="91">
        <f t="shared" si="189"/>
        <v>42661.428571428572</v>
      </c>
      <c r="AI981" s="91">
        <f t="shared" si="191"/>
        <v>0</v>
      </c>
      <c r="AJ981" s="91">
        <f t="shared" si="191"/>
        <v>1</v>
      </c>
      <c r="AK981" s="91" t="e">
        <f t="shared" si="191"/>
        <v>#VALUE!</v>
      </c>
      <c r="AL981" s="91">
        <f t="shared" si="191"/>
        <v>55.627157351907044</v>
      </c>
      <c r="AM981" s="91">
        <f t="shared" si="191"/>
        <v>1.1130562903927936</v>
      </c>
      <c r="AN981" s="91" t="e">
        <f t="shared" si="191"/>
        <v>#VALUE!</v>
      </c>
      <c r="AO981" s="91">
        <f t="shared" si="181"/>
        <v>2463280</v>
      </c>
      <c r="AP981" s="91">
        <f t="shared" si="182"/>
        <v>0</v>
      </c>
      <c r="AQ981" s="91">
        <f t="shared" si="183"/>
        <v>1.7318952198462446E-2</v>
      </c>
      <c r="AR981" s="91" t="e">
        <f t="shared" si="184"/>
        <v>#VALUE!</v>
      </c>
      <c r="AS981" s="91">
        <f t="shared" si="185"/>
        <v>0.96340407911402681</v>
      </c>
      <c r="AT981" s="91">
        <f t="shared" si="186"/>
        <v>1.9276968687510727E-2</v>
      </c>
      <c r="AU981" s="91" t="e">
        <f t="shared" si="187"/>
        <v>#VALUE!</v>
      </c>
    </row>
    <row r="982" spans="1:47" x14ac:dyDescent="0.3">
      <c r="A982" s="90">
        <v>667</v>
      </c>
      <c r="B982" s="91" t="s">
        <v>4598</v>
      </c>
      <c r="C982" s="91"/>
      <c r="D982" s="91"/>
      <c r="E982" s="91">
        <v>9.6189999999999998</v>
      </c>
      <c r="F982" s="91"/>
      <c r="G982" s="91"/>
      <c r="H982" s="91"/>
      <c r="I982" s="91"/>
      <c r="J982" s="91"/>
      <c r="K982" s="91"/>
      <c r="L982" s="91"/>
      <c r="M982" s="91"/>
      <c r="N982" s="91"/>
      <c r="O982" s="91"/>
      <c r="P982" s="91" t="s">
        <v>87</v>
      </c>
      <c r="Q982" s="91">
        <v>852617.14285714296</v>
      </c>
      <c r="R982" s="91" t="s">
        <v>87</v>
      </c>
      <c r="S982" s="91"/>
      <c r="T982" s="92" t="s">
        <v>87</v>
      </c>
      <c r="U982" s="92" t="s">
        <v>87</v>
      </c>
      <c r="V982" s="92" t="s">
        <v>87</v>
      </c>
      <c r="W982" s="92">
        <v>1378987.4285714286</v>
      </c>
      <c r="X982" s="92">
        <v>27688.571428571428</v>
      </c>
      <c r="Y982" s="92" t="s">
        <v>87</v>
      </c>
      <c r="Z982" s="90">
        <f t="shared" si="190"/>
        <v>3</v>
      </c>
      <c r="AA982" s="118" t="e">
        <v>#DIV/0!</v>
      </c>
      <c r="AB982" s="118" t="e">
        <v>#DIV/0!</v>
      </c>
      <c r="AC982" s="118" t="e">
        <v>#DIV/0!</v>
      </c>
      <c r="AD982" s="118">
        <v>1</v>
      </c>
      <c r="AE982" s="118">
        <v>0.5</v>
      </c>
      <c r="AF982" s="118">
        <v>0</v>
      </c>
      <c r="AG982" s="90">
        <f t="shared" si="188"/>
        <v>2</v>
      </c>
      <c r="AH982" s="91">
        <f t="shared" si="189"/>
        <v>27688.571428571428</v>
      </c>
      <c r="AI982" s="91" t="e">
        <f t="shared" si="191"/>
        <v>#VALUE!</v>
      </c>
      <c r="AJ982" s="91" t="e">
        <f t="shared" si="191"/>
        <v>#VALUE!</v>
      </c>
      <c r="AK982" s="91" t="e">
        <f t="shared" si="191"/>
        <v>#VALUE!</v>
      </c>
      <c r="AL982" s="91">
        <f t="shared" si="191"/>
        <v>49.803487772159741</v>
      </c>
      <c r="AM982" s="91">
        <f t="shared" si="191"/>
        <v>1</v>
      </c>
      <c r="AN982" s="91" t="e">
        <f t="shared" si="191"/>
        <v>#VALUE!</v>
      </c>
      <c r="AO982" s="91">
        <f t="shared" si="181"/>
        <v>1406676</v>
      </c>
      <c r="AP982" s="91" t="e">
        <f t="shared" si="182"/>
        <v>#VALUE!</v>
      </c>
      <c r="AQ982" s="91" t="e">
        <f t="shared" si="183"/>
        <v>#VALUE!</v>
      </c>
      <c r="AR982" s="91" t="e">
        <f t="shared" si="184"/>
        <v>#VALUE!</v>
      </c>
      <c r="AS982" s="91">
        <f t="shared" si="185"/>
        <v>0.98031631205155179</v>
      </c>
      <c r="AT982" s="91">
        <f t="shared" si="186"/>
        <v>1.9683687948448277E-2</v>
      </c>
      <c r="AU982" s="91" t="e">
        <f t="shared" si="187"/>
        <v>#VALUE!</v>
      </c>
    </row>
    <row r="983" spans="1:47" x14ac:dyDescent="0.3">
      <c r="A983" s="90">
        <v>668</v>
      </c>
      <c r="B983" s="91" t="s">
        <v>4599</v>
      </c>
      <c r="C983" s="91"/>
      <c r="D983" s="91"/>
      <c r="E983" s="91">
        <v>9.6289999999999996</v>
      </c>
      <c r="F983" s="91"/>
      <c r="G983" s="91"/>
      <c r="H983" s="91"/>
      <c r="I983" s="91"/>
      <c r="J983" s="91"/>
      <c r="K983" s="91"/>
      <c r="L983" s="91"/>
      <c r="M983" s="91"/>
      <c r="N983" s="91"/>
      <c r="O983" s="91"/>
      <c r="P983" s="91" t="s">
        <v>87</v>
      </c>
      <c r="Q983" s="91">
        <v>2294801.4285714286</v>
      </c>
      <c r="R983" s="91">
        <v>34895</v>
      </c>
      <c r="S983" s="91"/>
      <c r="T983" s="92">
        <v>2051038.857142857</v>
      </c>
      <c r="U983" s="92" t="s">
        <v>87</v>
      </c>
      <c r="V983" s="92" t="s">
        <v>87</v>
      </c>
      <c r="W983" s="92" t="s">
        <v>87</v>
      </c>
      <c r="X983" s="92">
        <v>187897.42857142858</v>
      </c>
      <c r="Y983" s="92" t="s">
        <v>87</v>
      </c>
      <c r="Z983" s="90">
        <f t="shared" si="190"/>
        <v>4</v>
      </c>
      <c r="AA983" s="118">
        <v>1</v>
      </c>
      <c r="AB983" s="118">
        <v>0</v>
      </c>
      <c r="AC983" s="118">
        <v>0</v>
      </c>
      <c r="AD983" s="118">
        <v>0</v>
      </c>
      <c r="AE983" s="118">
        <v>0.5</v>
      </c>
      <c r="AF983" s="118">
        <v>0</v>
      </c>
      <c r="AG983" s="90">
        <f t="shared" si="188"/>
        <v>2</v>
      </c>
      <c r="AH983" s="91">
        <f t="shared" si="189"/>
        <v>187897.42857142858</v>
      </c>
      <c r="AI983" s="91">
        <f t="shared" si="191"/>
        <v>10.915736701330969</v>
      </c>
      <c r="AJ983" s="91" t="e">
        <f t="shared" si="191"/>
        <v>#VALUE!</v>
      </c>
      <c r="AK983" s="91" t="e">
        <f t="shared" si="191"/>
        <v>#VALUE!</v>
      </c>
      <c r="AL983" s="91" t="e">
        <f t="shared" si="191"/>
        <v>#VALUE!</v>
      </c>
      <c r="AM983" s="91">
        <f t="shared" si="191"/>
        <v>1</v>
      </c>
      <c r="AN983" s="91" t="e">
        <f t="shared" si="191"/>
        <v>#VALUE!</v>
      </c>
      <c r="AO983" s="91">
        <f t="shared" si="181"/>
        <v>2238936.2857142854</v>
      </c>
      <c r="AP983" s="91">
        <f t="shared" si="182"/>
        <v>0.91607736684142238</v>
      </c>
      <c r="AQ983" s="91" t="e">
        <f t="shared" si="183"/>
        <v>#VALUE!</v>
      </c>
      <c r="AR983" s="91" t="e">
        <f t="shared" si="184"/>
        <v>#VALUE!</v>
      </c>
      <c r="AS983" s="91" t="e">
        <f t="shared" si="185"/>
        <v>#VALUE!</v>
      </c>
      <c r="AT983" s="91">
        <f t="shared" si="186"/>
        <v>8.3922633158577745E-2</v>
      </c>
      <c r="AU983" s="91" t="e">
        <f t="shared" si="187"/>
        <v>#VALUE!</v>
      </c>
    </row>
    <row r="984" spans="1:47" x14ac:dyDescent="0.3">
      <c r="A984" s="90">
        <v>669</v>
      </c>
      <c r="B984" s="91" t="s">
        <v>4600</v>
      </c>
      <c r="C984" s="91"/>
      <c r="D984" s="91"/>
      <c r="E984" s="91">
        <v>9.6300000000000008</v>
      </c>
      <c r="F984" s="91"/>
      <c r="G984" s="91"/>
      <c r="H984" s="91"/>
      <c r="I984" s="91"/>
      <c r="J984" s="91"/>
      <c r="K984" s="91"/>
      <c r="L984" s="91"/>
      <c r="M984" s="91"/>
      <c r="N984" s="91"/>
      <c r="O984" s="91"/>
      <c r="P984" s="91" t="s">
        <v>87</v>
      </c>
      <c r="Q984" s="91">
        <v>525914.2857142858</v>
      </c>
      <c r="R984" s="91" t="s">
        <v>87</v>
      </c>
      <c r="S984" s="91"/>
      <c r="T984" s="92">
        <v>779009.42857142852</v>
      </c>
      <c r="U984" s="92" t="s">
        <v>87</v>
      </c>
      <c r="V984" s="92" t="s">
        <v>87</v>
      </c>
      <c r="W984" s="92">
        <v>208748.28571428571</v>
      </c>
      <c r="X984" s="92" t="s">
        <v>87</v>
      </c>
      <c r="Y984" s="92" t="s">
        <v>87</v>
      </c>
      <c r="Z984" s="90">
        <f t="shared" si="190"/>
        <v>3</v>
      </c>
      <c r="AA984" s="118">
        <v>1</v>
      </c>
      <c r="AB984" s="118">
        <v>0</v>
      </c>
      <c r="AC984" s="118">
        <v>0</v>
      </c>
      <c r="AD984" s="118">
        <v>0.5</v>
      </c>
      <c r="AE984" s="118">
        <v>0</v>
      </c>
      <c r="AF984" s="118">
        <v>0</v>
      </c>
      <c r="AG984" s="90">
        <f t="shared" si="188"/>
        <v>2</v>
      </c>
      <c r="AH984" s="91">
        <f t="shared" si="189"/>
        <v>208748.28571428571</v>
      </c>
      <c r="AI984" s="91">
        <f t="shared" si="191"/>
        <v>3.7318123399473597</v>
      </c>
      <c r="AJ984" s="91" t="e">
        <f t="shared" si="191"/>
        <v>#VALUE!</v>
      </c>
      <c r="AK984" s="91" t="e">
        <f t="shared" si="191"/>
        <v>#VALUE!</v>
      </c>
      <c r="AL984" s="91">
        <f t="shared" si="191"/>
        <v>1</v>
      </c>
      <c r="AM984" s="91" t="e">
        <f t="shared" si="191"/>
        <v>#VALUE!</v>
      </c>
      <c r="AN984" s="91" t="e">
        <f t="shared" si="191"/>
        <v>#VALUE!</v>
      </c>
      <c r="AO984" s="91">
        <f t="shared" si="181"/>
        <v>987757.7142857142</v>
      </c>
      <c r="AP984" s="91">
        <f t="shared" si="182"/>
        <v>0.78866448452367732</v>
      </c>
      <c r="AQ984" s="91" t="e">
        <f t="shared" si="183"/>
        <v>#VALUE!</v>
      </c>
      <c r="AR984" s="91" t="e">
        <f t="shared" si="184"/>
        <v>#VALUE!</v>
      </c>
      <c r="AS984" s="91">
        <f t="shared" si="185"/>
        <v>0.21133551547632273</v>
      </c>
      <c r="AT984" s="91" t="e">
        <f t="shared" si="186"/>
        <v>#VALUE!</v>
      </c>
      <c r="AU984" s="91" t="e">
        <f t="shared" si="187"/>
        <v>#VALUE!</v>
      </c>
    </row>
    <row r="985" spans="1:47" x14ac:dyDescent="0.3">
      <c r="A985" s="90">
        <v>670</v>
      </c>
      <c r="B985" s="91" t="s">
        <v>4601</v>
      </c>
      <c r="C985" s="91"/>
      <c r="D985" s="91"/>
      <c r="E985" s="91">
        <v>9.6329999999999991</v>
      </c>
      <c r="F985" s="91"/>
      <c r="G985" s="91"/>
      <c r="H985" s="91"/>
      <c r="I985" s="91"/>
      <c r="J985" s="91"/>
      <c r="K985" s="91"/>
      <c r="L985" s="91"/>
      <c r="M985" s="91"/>
      <c r="N985" s="91"/>
      <c r="O985" s="91"/>
      <c r="P985" s="91" t="s">
        <v>87</v>
      </c>
      <c r="Q985" s="91" t="s">
        <v>87</v>
      </c>
      <c r="R985" s="91" t="s">
        <v>87</v>
      </c>
      <c r="S985" s="91"/>
      <c r="T985" s="92" t="s">
        <v>87</v>
      </c>
      <c r="U985" s="92" t="s">
        <v>87</v>
      </c>
      <c r="V985" s="92" t="s">
        <v>87</v>
      </c>
      <c r="W985" s="92">
        <v>1067075.142857143</v>
      </c>
      <c r="X985" s="92">
        <v>297510</v>
      </c>
      <c r="Y985" s="92" t="s">
        <v>87</v>
      </c>
      <c r="Z985" s="90">
        <f t="shared" si="190"/>
        <v>2</v>
      </c>
      <c r="AA985" s="118" t="e">
        <v>#DIV/0!</v>
      </c>
      <c r="AB985" s="118" t="e">
        <v>#DIV/0!</v>
      </c>
      <c r="AC985" s="118" t="e">
        <v>#DIV/0!</v>
      </c>
      <c r="AD985" s="118">
        <v>1</v>
      </c>
      <c r="AE985" s="118">
        <v>0.5</v>
      </c>
      <c r="AF985" s="118">
        <v>0</v>
      </c>
      <c r="AG985" s="90">
        <f t="shared" si="188"/>
        <v>2</v>
      </c>
      <c r="AH985" s="91">
        <f t="shared" si="189"/>
        <v>297510</v>
      </c>
      <c r="AI985" s="91" t="e">
        <f t="shared" si="191"/>
        <v>#VALUE!</v>
      </c>
      <c r="AJ985" s="91" t="e">
        <f t="shared" si="191"/>
        <v>#VALUE!</v>
      </c>
      <c r="AK985" s="91" t="e">
        <f t="shared" si="191"/>
        <v>#VALUE!</v>
      </c>
      <c r="AL985" s="91">
        <f t="shared" si="191"/>
        <v>3.586686641985624</v>
      </c>
      <c r="AM985" s="91">
        <f t="shared" si="191"/>
        <v>1</v>
      </c>
      <c r="AN985" s="91" t="e">
        <f t="shared" si="191"/>
        <v>#VALUE!</v>
      </c>
      <c r="AO985" s="91">
        <f t="shared" si="181"/>
        <v>1364585.142857143</v>
      </c>
      <c r="AP985" s="91" t="e">
        <f t="shared" si="182"/>
        <v>#VALUE!</v>
      </c>
      <c r="AQ985" s="91" t="e">
        <f t="shared" si="183"/>
        <v>#VALUE!</v>
      </c>
      <c r="AR985" s="91" t="e">
        <f t="shared" si="184"/>
        <v>#VALUE!</v>
      </c>
      <c r="AS985" s="91">
        <f t="shared" si="185"/>
        <v>0.7819776936915207</v>
      </c>
      <c r="AT985" s="91">
        <f t="shared" si="186"/>
        <v>0.2180223063084793</v>
      </c>
      <c r="AU985" s="91" t="e">
        <f t="shared" si="187"/>
        <v>#VALUE!</v>
      </c>
    </row>
    <row r="986" spans="1:47" x14ac:dyDescent="0.3">
      <c r="A986" s="90">
        <v>671</v>
      </c>
      <c r="B986" s="91" t="s">
        <v>4602</v>
      </c>
      <c r="C986" s="91"/>
      <c r="D986" s="91"/>
      <c r="E986" s="91">
        <v>9.6359999999999992</v>
      </c>
      <c r="F986" s="91"/>
      <c r="G986" s="91"/>
      <c r="H986" s="91"/>
      <c r="I986" s="91"/>
      <c r="J986" s="91"/>
      <c r="K986" s="91"/>
      <c r="L986" s="91"/>
      <c r="M986" s="91"/>
      <c r="N986" s="91"/>
      <c r="O986" s="91"/>
      <c r="P986" s="91" t="s">
        <v>87</v>
      </c>
      <c r="Q986" s="91">
        <v>238257.14285714287</v>
      </c>
      <c r="R986" s="91" t="s">
        <v>87</v>
      </c>
      <c r="S986" s="91"/>
      <c r="T986" s="92">
        <v>1685.4285714285713</v>
      </c>
      <c r="U986" s="92" t="s">
        <v>87</v>
      </c>
      <c r="V986" s="92">
        <v>404.57142857142856</v>
      </c>
      <c r="W986" s="92">
        <v>97134.857142857145</v>
      </c>
      <c r="X986" s="92" t="s">
        <v>87</v>
      </c>
      <c r="Y986" s="92">
        <v>707.42857142857144</v>
      </c>
      <c r="Z986" s="90">
        <f t="shared" si="190"/>
        <v>5</v>
      </c>
      <c r="AA986" s="118">
        <v>1</v>
      </c>
      <c r="AB986" s="118">
        <v>0</v>
      </c>
      <c r="AC986" s="118">
        <v>0.5</v>
      </c>
      <c r="AD986" s="118">
        <v>0.33333333333333331</v>
      </c>
      <c r="AE986" s="118">
        <v>0</v>
      </c>
      <c r="AF986" s="118">
        <v>0.25</v>
      </c>
      <c r="AG986" s="90">
        <f t="shared" si="188"/>
        <v>4</v>
      </c>
      <c r="AH986" s="91">
        <f t="shared" si="189"/>
        <v>404.57142857142856</v>
      </c>
      <c r="AI986" s="91">
        <f t="shared" si="191"/>
        <v>4.1659604519774014</v>
      </c>
      <c r="AJ986" s="91" t="e">
        <f t="shared" si="191"/>
        <v>#VALUE!</v>
      </c>
      <c r="AK986" s="91">
        <f t="shared" si="191"/>
        <v>1</v>
      </c>
      <c r="AL986" s="91">
        <f t="shared" si="191"/>
        <v>240.09322033898306</v>
      </c>
      <c r="AM986" s="91" t="e">
        <f t="shared" si="191"/>
        <v>#VALUE!</v>
      </c>
      <c r="AN986" s="91">
        <f t="shared" si="191"/>
        <v>1.7485875706214691</v>
      </c>
      <c r="AO986" s="91">
        <f t="shared" si="181"/>
        <v>99932.28571428571</v>
      </c>
      <c r="AP986" s="91">
        <f t="shared" si="182"/>
        <v>1.68657062067743E-2</v>
      </c>
      <c r="AQ986" s="91" t="e">
        <f t="shared" si="183"/>
        <v>#VALUE!</v>
      </c>
      <c r="AR986" s="91">
        <f t="shared" si="184"/>
        <v>4.0484556685527057E-3</v>
      </c>
      <c r="AS986" s="91">
        <f t="shared" si="185"/>
        <v>0.97200675886242971</v>
      </c>
      <c r="AT986" s="91" t="e">
        <f t="shared" si="186"/>
        <v>#VALUE!</v>
      </c>
      <c r="AU986" s="91">
        <f t="shared" si="187"/>
        <v>7.0790792622432907E-3</v>
      </c>
    </row>
    <row r="987" spans="1:47" x14ac:dyDescent="0.3">
      <c r="A987" s="90">
        <v>672</v>
      </c>
      <c r="B987" s="91" t="s">
        <v>4603</v>
      </c>
      <c r="C987" s="91"/>
      <c r="D987" s="91"/>
      <c r="E987" s="91">
        <v>9.641</v>
      </c>
      <c r="F987" s="91"/>
      <c r="G987" s="91"/>
      <c r="H987" s="91"/>
      <c r="I987" s="91"/>
      <c r="J987" s="91"/>
      <c r="K987" s="91"/>
      <c r="L987" s="91"/>
      <c r="M987" s="91"/>
      <c r="N987" s="91"/>
      <c r="O987" s="91"/>
      <c r="P987" s="91" t="s">
        <v>87</v>
      </c>
      <c r="Q987" s="91">
        <v>1127745.142857143</v>
      </c>
      <c r="R987" s="91"/>
      <c r="S987" s="91"/>
      <c r="T987" s="92">
        <v>3822.5714285714294</v>
      </c>
      <c r="U987" s="92"/>
      <c r="V987" s="92">
        <v>89023.142857142855</v>
      </c>
      <c r="W987" s="92">
        <v>129317.71428571429</v>
      </c>
      <c r="X987" s="92"/>
      <c r="Y987" s="92"/>
      <c r="Z987" s="90">
        <f t="shared" si="190"/>
        <v>4</v>
      </c>
      <c r="AA987" s="118">
        <v>1</v>
      </c>
      <c r="AB987" s="118">
        <v>0</v>
      </c>
      <c r="AC987" s="118">
        <v>0.5</v>
      </c>
      <c r="AD987" s="118">
        <v>0.33333333333333331</v>
      </c>
      <c r="AE987" s="118">
        <v>0</v>
      </c>
      <c r="AF987" s="118">
        <v>0</v>
      </c>
      <c r="AG987" s="90">
        <f t="shared" si="188"/>
        <v>3</v>
      </c>
      <c r="AH987" s="91">
        <f t="shared" si="189"/>
        <v>3822.5714285714294</v>
      </c>
      <c r="AI987" s="91">
        <f t="shared" si="191"/>
        <v>1</v>
      </c>
      <c r="AJ987" s="91">
        <f t="shared" si="191"/>
        <v>0</v>
      </c>
      <c r="AK987" s="91">
        <f t="shared" si="191"/>
        <v>23.288810822931456</v>
      </c>
      <c r="AL987" s="91">
        <f t="shared" si="191"/>
        <v>33.830032139920768</v>
      </c>
      <c r="AM987" s="91">
        <f t="shared" si="191"/>
        <v>0</v>
      </c>
      <c r="AN987" s="91">
        <f t="shared" si="191"/>
        <v>0</v>
      </c>
      <c r="AO987" s="91">
        <f t="shared" si="181"/>
        <v>222163.42857142858</v>
      </c>
      <c r="AP987" s="91">
        <f t="shared" si="182"/>
        <v>1.720612367729291E-2</v>
      </c>
      <c r="AQ987" s="91">
        <f t="shared" si="183"/>
        <v>0</v>
      </c>
      <c r="AR987" s="91">
        <f t="shared" si="184"/>
        <v>0.40071015931643628</v>
      </c>
      <c r="AS987" s="91">
        <f t="shared" si="185"/>
        <v>0.58208371700627082</v>
      </c>
      <c r="AT987" s="91">
        <f t="shared" si="186"/>
        <v>0</v>
      </c>
      <c r="AU987" s="91">
        <f t="shared" si="187"/>
        <v>0</v>
      </c>
    </row>
    <row r="988" spans="1:47" x14ac:dyDescent="0.3">
      <c r="A988" s="90">
        <v>673</v>
      </c>
      <c r="B988" s="91" t="s">
        <v>4604</v>
      </c>
      <c r="C988" s="91"/>
      <c r="D988" s="91"/>
      <c r="E988" s="91">
        <v>9.6419999999999995</v>
      </c>
      <c r="F988" s="91"/>
      <c r="G988" s="91"/>
      <c r="H988" s="91"/>
      <c r="I988" s="91"/>
      <c r="J988" s="91"/>
      <c r="K988" s="91"/>
      <c r="L988" s="91"/>
      <c r="M988" s="91"/>
      <c r="N988" s="91"/>
      <c r="O988" s="91"/>
      <c r="P988" s="91" t="s">
        <v>87</v>
      </c>
      <c r="Q988" s="91">
        <v>234846.71428571429</v>
      </c>
      <c r="R988" s="91" t="s">
        <v>87</v>
      </c>
      <c r="S988" s="91"/>
      <c r="T988" s="92">
        <v>4974.7142857142853</v>
      </c>
      <c r="U988" s="92"/>
      <c r="V988" s="92"/>
      <c r="W988" s="92">
        <v>72459.857142857145</v>
      </c>
      <c r="X988" s="92">
        <v>4468.4285714285716</v>
      </c>
      <c r="Y988" s="92" t="s">
        <v>87</v>
      </c>
      <c r="Z988" s="90">
        <f t="shared" si="190"/>
        <v>4</v>
      </c>
      <c r="AA988" s="118">
        <v>1</v>
      </c>
      <c r="AB988" s="118">
        <v>0</v>
      </c>
      <c r="AC988" s="118">
        <v>0</v>
      </c>
      <c r="AD988" s="118">
        <v>0.5</v>
      </c>
      <c r="AE988" s="118">
        <v>0.33333333333333331</v>
      </c>
      <c r="AF988" s="118">
        <v>0</v>
      </c>
      <c r="AG988" s="90">
        <f t="shared" si="188"/>
        <v>3</v>
      </c>
      <c r="AH988" s="91">
        <f t="shared" si="189"/>
        <v>4468.4285714285716</v>
      </c>
      <c r="AI988" s="91">
        <f t="shared" si="191"/>
        <v>1.1133028549506057</v>
      </c>
      <c r="AJ988" s="91">
        <f t="shared" si="191"/>
        <v>0</v>
      </c>
      <c r="AK988" s="91">
        <f t="shared" si="191"/>
        <v>0</v>
      </c>
      <c r="AL988" s="91">
        <f t="shared" si="191"/>
        <v>16.215959589500944</v>
      </c>
      <c r="AM988" s="91">
        <f t="shared" si="191"/>
        <v>1</v>
      </c>
      <c r="AN988" s="91" t="e">
        <f t="shared" si="191"/>
        <v>#VALUE!</v>
      </c>
      <c r="AO988" s="91">
        <f t="shared" si="181"/>
        <v>81903</v>
      </c>
      <c r="AP988" s="91">
        <f t="shared" si="182"/>
        <v>6.0739097294534819E-2</v>
      </c>
      <c r="AQ988" s="91">
        <f t="shared" si="183"/>
        <v>0</v>
      </c>
      <c r="AR988" s="91">
        <f t="shared" si="184"/>
        <v>0</v>
      </c>
      <c r="AS988" s="91">
        <f t="shared" si="185"/>
        <v>0.88470333373450483</v>
      </c>
      <c r="AT988" s="91">
        <f t="shared" si="186"/>
        <v>5.4557568970960424E-2</v>
      </c>
      <c r="AU988" s="91" t="e">
        <f t="shared" si="187"/>
        <v>#VALUE!</v>
      </c>
    </row>
    <row r="989" spans="1:47" x14ac:dyDescent="0.3">
      <c r="A989" s="90">
        <v>674</v>
      </c>
      <c r="B989" s="91" t="s">
        <v>4605</v>
      </c>
      <c r="C989" s="91"/>
      <c r="D989" s="91"/>
      <c r="E989" s="91">
        <v>9.6430000000000007</v>
      </c>
      <c r="F989" s="91"/>
      <c r="G989" s="91"/>
      <c r="H989" s="91"/>
      <c r="I989" s="91"/>
      <c r="J989" s="91"/>
      <c r="K989" s="91"/>
      <c r="L989" s="91"/>
      <c r="M989" s="91"/>
      <c r="N989" s="91"/>
      <c r="O989" s="91"/>
      <c r="P989" s="91" t="s">
        <v>87</v>
      </c>
      <c r="Q989" s="91">
        <v>234846.71428571429</v>
      </c>
      <c r="R989" s="91" t="s">
        <v>87</v>
      </c>
      <c r="S989" s="91"/>
      <c r="T989" s="92">
        <v>4974.7142857142853</v>
      </c>
      <c r="U989" s="92" t="s">
        <v>87</v>
      </c>
      <c r="V989" s="92"/>
      <c r="W989" s="92">
        <v>72459.857142857145</v>
      </c>
      <c r="X989" s="92" t="s">
        <v>87</v>
      </c>
      <c r="Y989" s="92" t="s">
        <v>87</v>
      </c>
      <c r="Z989" s="90">
        <f t="shared" si="190"/>
        <v>3</v>
      </c>
      <c r="AA989" s="118">
        <v>1</v>
      </c>
      <c r="AB989" s="118">
        <v>0</v>
      </c>
      <c r="AC989" s="118">
        <v>0</v>
      </c>
      <c r="AD989" s="118">
        <v>0.5</v>
      </c>
      <c r="AE989" s="118">
        <v>0</v>
      </c>
      <c r="AF989" s="118">
        <v>0</v>
      </c>
      <c r="AG989" s="90">
        <f t="shared" si="188"/>
        <v>2</v>
      </c>
      <c r="AH989" s="91">
        <f t="shared" si="189"/>
        <v>4974.7142857142853</v>
      </c>
      <c r="AI989" s="91">
        <f t="shared" si="191"/>
        <v>1</v>
      </c>
      <c r="AJ989" s="91" t="e">
        <f t="shared" si="191"/>
        <v>#VALUE!</v>
      </c>
      <c r="AK989" s="91">
        <f t="shared" si="191"/>
        <v>0</v>
      </c>
      <c r="AL989" s="91">
        <f t="shared" si="191"/>
        <v>14.565631909944578</v>
      </c>
      <c r="AM989" s="91" t="e">
        <f t="shared" si="191"/>
        <v>#VALUE!</v>
      </c>
      <c r="AN989" s="91" t="e">
        <f t="shared" si="191"/>
        <v>#VALUE!</v>
      </c>
      <c r="AO989" s="91">
        <f t="shared" si="181"/>
        <v>77434.571428571435</v>
      </c>
      <c r="AP989" s="91">
        <f t="shared" si="182"/>
        <v>6.424409916574729E-2</v>
      </c>
      <c r="AQ989" s="91" t="e">
        <f t="shared" si="183"/>
        <v>#VALUE!</v>
      </c>
      <c r="AR989" s="91">
        <f t="shared" si="184"/>
        <v>0</v>
      </c>
      <c r="AS989" s="91">
        <f t="shared" si="185"/>
        <v>0.93575590083425264</v>
      </c>
      <c r="AT989" s="91" t="e">
        <f t="shared" si="186"/>
        <v>#VALUE!</v>
      </c>
      <c r="AU989" s="91" t="e">
        <f t="shared" si="187"/>
        <v>#VALUE!</v>
      </c>
    </row>
    <row r="990" spans="1:47" x14ac:dyDescent="0.3">
      <c r="A990" s="90">
        <v>675</v>
      </c>
      <c r="B990" s="91" t="s">
        <v>4606</v>
      </c>
      <c r="C990" s="91"/>
      <c r="D990" s="91"/>
      <c r="E990" s="91">
        <v>9.6449999999999996</v>
      </c>
      <c r="F990" s="91"/>
      <c r="G990" s="91"/>
      <c r="H990" s="91"/>
      <c r="I990" s="91"/>
      <c r="J990" s="91"/>
      <c r="K990" s="91"/>
      <c r="L990" s="91"/>
      <c r="M990" s="91"/>
      <c r="N990" s="91"/>
      <c r="O990" s="91"/>
      <c r="P990" s="91" t="s">
        <v>87</v>
      </c>
      <c r="Q990" s="91">
        <v>482657.1428571429</v>
      </c>
      <c r="R990" s="91">
        <v>4530.5</v>
      </c>
      <c r="S990" s="91"/>
      <c r="T990" s="92">
        <v>2160.2857142857142</v>
      </c>
      <c r="U990" s="92">
        <v>1029.1428571428571</v>
      </c>
      <c r="V990" s="92">
        <v>24463.142857142859</v>
      </c>
      <c r="W990" s="92">
        <v>90546.571428571435</v>
      </c>
      <c r="X990" s="92">
        <v>12564</v>
      </c>
      <c r="Y990" s="92" t="s">
        <v>87</v>
      </c>
      <c r="Z990" s="90">
        <f t="shared" si="190"/>
        <v>7</v>
      </c>
      <c r="AA990" s="118">
        <v>1</v>
      </c>
      <c r="AB990" s="118">
        <v>0.5</v>
      </c>
      <c r="AC990" s="118">
        <v>0.33333333333333331</v>
      </c>
      <c r="AD990" s="118">
        <v>0.25</v>
      </c>
      <c r="AE990" s="118">
        <v>0.2</v>
      </c>
      <c r="AF990" s="118">
        <v>0</v>
      </c>
      <c r="AG990" s="90">
        <f t="shared" si="188"/>
        <v>5</v>
      </c>
      <c r="AH990" s="91">
        <f t="shared" si="189"/>
        <v>1029.1428571428571</v>
      </c>
      <c r="AI990" s="91">
        <f t="shared" si="191"/>
        <v>2.0991116046640754</v>
      </c>
      <c r="AJ990" s="91">
        <f t="shared" si="191"/>
        <v>1</v>
      </c>
      <c r="AK990" s="91">
        <f t="shared" si="191"/>
        <v>23.770405330372018</v>
      </c>
      <c r="AL990" s="91">
        <f t="shared" si="191"/>
        <v>87.982509716823998</v>
      </c>
      <c r="AM990" s="91">
        <f t="shared" si="191"/>
        <v>12.208217656857302</v>
      </c>
      <c r="AN990" s="91" t="e">
        <f t="shared" si="191"/>
        <v>#VALUE!</v>
      </c>
      <c r="AO990" s="91">
        <f t="shared" si="181"/>
        <v>130763.14285714287</v>
      </c>
      <c r="AP990" s="91">
        <f t="shared" si="182"/>
        <v>1.6520601043107382E-2</v>
      </c>
      <c r="AQ990" s="91">
        <f t="shared" si="183"/>
        <v>7.8702823644058711E-3</v>
      </c>
      <c r="AR990" s="91">
        <f t="shared" si="184"/>
        <v>0.18707980186640621</v>
      </c>
      <c r="AS990" s="91">
        <f t="shared" si="185"/>
        <v>0.69244719460048809</v>
      </c>
      <c r="AT990" s="91">
        <f t="shared" si="186"/>
        <v>9.6082120125592391E-2</v>
      </c>
      <c r="AU990" s="91" t="e">
        <f t="shared" si="187"/>
        <v>#VALUE!</v>
      </c>
    </row>
    <row r="991" spans="1:47" x14ac:dyDescent="0.3">
      <c r="A991" s="90">
        <v>676</v>
      </c>
      <c r="B991" s="91" t="s">
        <v>4607</v>
      </c>
      <c r="C991" s="91"/>
      <c r="D991" s="91"/>
      <c r="E991" s="91">
        <v>9.6509999999999998</v>
      </c>
      <c r="F991" s="91"/>
      <c r="G991" s="91"/>
      <c r="H991" s="91"/>
      <c r="I991" s="91"/>
      <c r="J991" s="91"/>
      <c r="K991" s="91"/>
      <c r="L991" s="91"/>
      <c r="M991" s="91"/>
      <c r="N991" s="91"/>
      <c r="O991" s="91"/>
      <c r="P991" s="91" t="s">
        <v>87</v>
      </c>
      <c r="Q991" s="91">
        <v>387527.1428571429</v>
      </c>
      <c r="R991" s="91" t="s">
        <v>87</v>
      </c>
      <c r="S991" s="91"/>
      <c r="T991" s="92" t="s">
        <v>87</v>
      </c>
      <c r="U991" s="92" t="s">
        <v>87</v>
      </c>
      <c r="V991" s="92">
        <v>34450.571428571428</v>
      </c>
      <c r="W991" s="92">
        <v>41586.857142857145</v>
      </c>
      <c r="X991" s="92" t="s">
        <v>87</v>
      </c>
      <c r="Y991" s="92" t="s">
        <v>87</v>
      </c>
      <c r="Z991" s="90">
        <f t="shared" si="190"/>
        <v>3</v>
      </c>
      <c r="AA991" s="118" t="e">
        <v>#DIV/0!</v>
      </c>
      <c r="AB991" s="118" t="e">
        <v>#DIV/0!</v>
      </c>
      <c r="AC991" s="118">
        <v>1</v>
      </c>
      <c r="AD991" s="118">
        <v>0.5</v>
      </c>
      <c r="AE991" s="118">
        <v>0</v>
      </c>
      <c r="AF991" s="118">
        <v>0</v>
      </c>
      <c r="AG991" s="90">
        <f t="shared" si="188"/>
        <v>2</v>
      </c>
      <c r="AH991" s="91">
        <f t="shared" si="189"/>
        <v>34450.571428571428</v>
      </c>
      <c r="AI991" s="91" t="e">
        <f t="shared" si="191"/>
        <v>#VALUE!</v>
      </c>
      <c r="AJ991" s="91" t="e">
        <f t="shared" si="191"/>
        <v>#VALUE!</v>
      </c>
      <c r="AK991" s="91">
        <f t="shared" si="191"/>
        <v>1</v>
      </c>
      <c r="AL991" s="91">
        <f t="shared" si="191"/>
        <v>1.2071456413743915</v>
      </c>
      <c r="AM991" s="91" t="e">
        <f t="shared" si="191"/>
        <v>#VALUE!</v>
      </c>
      <c r="AN991" s="91" t="e">
        <f t="shared" si="191"/>
        <v>#VALUE!</v>
      </c>
      <c r="AO991" s="91">
        <f t="shared" si="181"/>
        <v>76037.42857142858</v>
      </c>
      <c r="AP991" s="91" t="e">
        <f t="shared" si="182"/>
        <v>#VALUE!</v>
      </c>
      <c r="AQ991" s="91" t="e">
        <f t="shared" si="183"/>
        <v>#VALUE!</v>
      </c>
      <c r="AR991" s="91">
        <f t="shared" si="184"/>
        <v>0.45307386212053458</v>
      </c>
      <c r="AS991" s="91">
        <f t="shared" si="185"/>
        <v>0.54692613787946531</v>
      </c>
      <c r="AT991" s="91" t="e">
        <f t="shared" si="186"/>
        <v>#VALUE!</v>
      </c>
      <c r="AU991" s="91" t="e">
        <f t="shared" si="187"/>
        <v>#VALUE!</v>
      </c>
    </row>
    <row r="992" spans="1:47" x14ac:dyDescent="0.3">
      <c r="A992" s="90">
        <v>677</v>
      </c>
      <c r="B992" s="91" t="s">
        <v>4608</v>
      </c>
      <c r="C992" s="91"/>
      <c r="D992" s="91"/>
      <c r="E992" s="91">
        <v>9.66</v>
      </c>
      <c r="F992" s="91"/>
      <c r="G992" s="91"/>
      <c r="H992" s="91"/>
      <c r="I992" s="91"/>
      <c r="J992" s="91"/>
      <c r="K992" s="91"/>
      <c r="L992" s="91"/>
      <c r="M992" s="91"/>
      <c r="N992" s="91"/>
      <c r="O992" s="91"/>
      <c r="P992" s="91" t="s">
        <v>87</v>
      </c>
      <c r="Q992" s="91">
        <v>5509.8571428571431</v>
      </c>
      <c r="R992" s="91" t="s">
        <v>87</v>
      </c>
      <c r="S992" s="91"/>
      <c r="T992" s="92"/>
      <c r="U992" s="92"/>
      <c r="V992" s="92" t="s">
        <v>87</v>
      </c>
      <c r="W992" s="92">
        <v>16068.714285714286</v>
      </c>
      <c r="X992" s="92">
        <v>13320164.142857144</v>
      </c>
      <c r="Y992" s="92">
        <v>3706.1428571428569</v>
      </c>
      <c r="Z992" s="90">
        <f t="shared" si="190"/>
        <v>4</v>
      </c>
      <c r="AA992" s="118" t="e">
        <v>#DIV/0!</v>
      </c>
      <c r="AB992" s="118" t="e">
        <v>#DIV/0!</v>
      </c>
      <c r="AC992" s="118" t="e">
        <v>#DIV/0!</v>
      </c>
      <c r="AD992" s="118">
        <v>1</v>
      </c>
      <c r="AE992" s="118">
        <v>0.5</v>
      </c>
      <c r="AF992" s="118">
        <v>0.33333333333333331</v>
      </c>
      <c r="AG992" s="90">
        <f t="shared" si="188"/>
        <v>3</v>
      </c>
      <c r="AH992" s="91">
        <f t="shared" si="189"/>
        <v>3706.1428571428569</v>
      </c>
      <c r="AI992" s="91">
        <f t="shared" si="191"/>
        <v>0</v>
      </c>
      <c r="AJ992" s="91">
        <f t="shared" si="191"/>
        <v>0</v>
      </c>
      <c r="AK992" s="91" t="e">
        <f t="shared" si="191"/>
        <v>#VALUE!</v>
      </c>
      <c r="AL992" s="91">
        <f t="shared" si="191"/>
        <v>4.3356974906525849</v>
      </c>
      <c r="AM992" s="91">
        <f t="shared" si="191"/>
        <v>3594.0773619088004</v>
      </c>
      <c r="AN992" s="91">
        <f t="shared" si="191"/>
        <v>1</v>
      </c>
      <c r="AO992" s="91">
        <f t="shared" si="181"/>
        <v>13339939.000000002</v>
      </c>
      <c r="AP992" s="91">
        <f t="shared" si="182"/>
        <v>0</v>
      </c>
      <c r="AQ992" s="91">
        <f t="shared" si="183"/>
        <v>0</v>
      </c>
      <c r="AR992" s="91" t="e">
        <f t="shared" si="184"/>
        <v>#VALUE!</v>
      </c>
      <c r="AS992" s="91">
        <f t="shared" si="185"/>
        <v>1.2045568038740119E-3</v>
      </c>
      <c r="AT992" s="91">
        <f t="shared" si="186"/>
        <v>0.99851762012233658</v>
      </c>
      <c r="AU992" s="91">
        <f t="shared" si="187"/>
        <v>2.7782307378938212E-4</v>
      </c>
    </row>
    <row r="993" spans="1:47" x14ac:dyDescent="0.3">
      <c r="A993" s="90">
        <v>678</v>
      </c>
      <c r="B993" s="91" t="s">
        <v>4609</v>
      </c>
      <c r="C993" s="91"/>
      <c r="D993" s="91"/>
      <c r="E993" s="91">
        <v>9.6690000000000005</v>
      </c>
      <c r="F993" s="91"/>
      <c r="G993" s="91"/>
      <c r="H993" s="91"/>
      <c r="I993" s="91"/>
      <c r="J993" s="91"/>
      <c r="K993" s="91"/>
      <c r="L993" s="91"/>
      <c r="M993" s="91"/>
      <c r="N993" s="91"/>
      <c r="O993" s="91"/>
      <c r="P993" s="91" t="s">
        <v>87</v>
      </c>
      <c r="Q993" s="91">
        <v>3259805.7142857146</v>
      </c>
      <c r="R993" s="91" t="s">
        <v>87</v>
      </c>
      <c r="S993" s="91"/>
      <c r="T993" s="92">
        <v>108536.28571428571</v>
      </c>
      <c r="U993" s="92" t="s">
        <v>87</v>
      </c>
      <c r="V993" s="92">
        <v>240530.85714285713</v>
      </c>
      <c r="W993" s="92">
        <v>176351.14285714287</v>
      </c>
      <c r="X993" s="92" t="s">
        <v>87</v>
      </c>
      <c r="Y993" s="92" t="s">
        <v>87</v>
      </c>
      <c r="Z993" s="90">
        <f t="shared" si="190"/>
        <v>4</v>
      </c>
      <c r="AA993" s="118">
        <v>1</v>
      </c>
      <c r="AB993" s="118">
        <v>0</v>
      </c>
      <c r="AC993" s="118">
        <v>0.5</v>
      </c>
      <c r="AD993" s="118">
        <v>0.33333333333333331</v>
      </c>
      <c r="AE993" s="118">
        <v>0</v>
      </c>
      <c r="AF993" s="118">
        <v>0</v>
      </c>
      <c r="AG993" s="90">
        <f t="shared" si="188"/>
        <v>3</v>
      </c>
      <c r="AH993" s="91">
        <f t="shared" si="189"/>
        <v>108536.28571428571</v>
      </c>
      <c r="AI993" s="91">
        <f t="shared" si="191"/>
        <v>1</v>
      </c>
      <c r="AJ993" s="91" t="e">
        <f t="shared" si="191"/>
        <v>#VALUE!</v>
      </c>
      <c r="AK993" s="91">
        <f t="shared" si="191"/>
        <v>2.2161331167720077</v>
      </c>
      <c r="AL993" s="91">
        <f t="shared" si="191"/>
        <v>1.6248127683434377</v>
      </c>
      <c r="AM993" s="91" t="e">
        <f t="shared" si="191"/>
        <v>#VALUE!</v>
      </c>
      <c r="AN993" s="91" t="e">
        <f t="shared" si="191"/>
        <v>#VALUE!</v>
      </c>
      <c r="AO993" s="91">
        <f t="shared" ref="AO993:AO1055" si="192">SUM(T993:Y993)</f>
        <v>525418.28571428568</v>
      </c>
      <c r="AP993" s="91">
        <f t="shared" ref="AP993:AP1055" si="193">T993/$AO993</f>
        <v>0.20657119987123185</v>
      </c>
      <c r="AQ993" s="91" t="e">
        <f t="shared" ref="AQ993:AQ1055" si="194">U993/$AO993</f>
        <v>#VALUE!</v>
      </c>
      <c r="AR993" s="91">
        <f t="shared" ref="AR993:AR1055" si="195">V993/$AO993</f>
        <v>0.45778927700596639</v>
      </c>
      <c r="AS993" s="91">
        <f t="shared" ref="AS993:AS1055" si="196">W993/$AO993</f>
        <v>0.33563952312280182</v>
      </c>
      <c r="AT993" s="91" t="e">
        <f t="shared" ref="AT993:AT1055" si="197">X993/$AO993</f>
        <v>#VALUE!</v>
      </c>
      <c r="AU993" s="91" t="e">
        <f t="shared" ref="AU993:AU1055" si="198">Y993/$AO993</f>
        <v>#VALUE!</v>
      </c>
    </row>
    <row r="994" spans="1:47" x14ac:dyDescent="0.3">
      <c r="A994" s="90">
        <v>679</v>
      </c>
      <c r="B994" s="91" t="s">
        <v>4610</v>
      </c>
      <c r="C994" s="91"/>
      <c r="D994" s="91"/>
      <c r="E994" s="91">
        <v>9.673</v>
      </c>
      <c r="F994" s="91"/>
      <c r="G994" s="91"/>
      <c r="H994" s="91"/>
      <c r="I994" s="91"/>
      <c r="J994" s="91"/>
      <c r="K994" s="91"/>
      <c r="L994" s="91"/>
      <c r="M994" s="91"/>
      <c r="N994" s="91"/>
      <c r="O994" s="91"/>
      <c r="P994" s="91" t="s">
        <v>87</v>
      </c>
      <c r="Q994" s="91">
        <v>2221320.7142857146</v>
      </c>
      <c r="R994" s="91">
        <v>6799</v>
      </c>
      <c r="S994" s="91"/>
      <c r="T994" s="92">
        <v>208901.28571428571</v>
      </c>
      <c r="U994" s="92" t="s">
        <v>87</v>
      </c>
      <c r="V994" s="92">
        <v>5033</v>
      </c>
      <c r="W994" s="92" t="s">
        <v>87</v>
      </c>
      <c r="X994" s="92" t="s">
        <v>87</v>
      </c>
      <c r="Y994" s="92" t="s">
        <v>87</v>
      </c>
      <c r="Z994" s="90">
        <f t="shared" si="190"/>
        <v>4</v>
      </c>
      <c r="AA994" s="118">
        <v>1</v>
      </c>
      <c r="AB994" s="118">
        <v>0</v>
      </c>
      <c r="AC994" s="118">
        <v>0.5</v>
      </c>
      <c r="AD994" s="118">
        <v>0</v>
      </c>
      <c r="AE994" s="118">
        <v>0</v>
      </c>
      <c r="AF994" s="118">
        <v>0</v>
      </c>
      <c r="AG994" s="90">
        <f t="shared" si="188"/>
        <v>2</v>
      </c>
      <c r="AH994" s="91">
        <f t="shared" si="189"/>
        <v>5033</v>
      </c>
      <c r="AI994" s="91">
        <f t="shared" si="191"/>
        <v>41.506315460815756</v>
      </c>
      <c r="AJ994" s="91" t="e">
        <f t="shared" si="191"/>
        <v>#VALUE!</v>
      </c>
      <c r="AK994" s="91">
        <f t="shared" si="191"/>
        <v>1</v>
      </c>
      <c r="AL994" s="91" t="e">
        <f t="shared" si="191"/>
        <v>#VALUE!</v>
      </c>
      <c r="AM994" s="91" t="e">
        <f t="shared" si="191"/>
        <v>#VALUE!</v>
      </c>
      <c r="AN994" s="91" t="e">
        <f t="shared" si="191"/>
        <v>#VALUE!</v>
      </c>
      <c r="AO994" s="91">
        <f t="shared" si="192"/>
        <v>213934.28571428571</v>
      </c>
      <c r="AP994" s="91">
        <f t="shared" si="193"/>
        <v>0.97647408416469672</v>
      </c>
      <c r="AQ994" s="91" t="e">
        <f t="shared" si="194"/>
        <v>#VALUE!</v>
      </c>
      <c r="AR994" s="91">
        <f t="shared" si="195"/>
        <v>2.3525915835303231E-2</v>
      </c>
      <c r="AS994" s="91" t="e">
        <f t="shared" si="196"/>
        <v>#VALUE!</v>
      </c>
      <c r="AT994" s="91" t="e">
        <f t="shared" si="197"/>
        <v>#VALUE!</v>
      </c>
      <c r="AU994" s="91" t="e">
        <f t="shared" si="198"/>
        <v>#VALUE!</v>
      </c>
    </row>
    <row r="995" spans="1:47" x14ac:dyDescent="0.3">
      <c r="A995" s="90">
        <v>680</v>
      </c>
      <c r="B995" s="91" t="s">
        <v>4611</v>
      </c>
      <c r="C995" s="91"/>
      <c r="D995" s="91"/>
      <c r="E995" s="91">
        <v>9.6999999999999993</v>
      </c>
      <c r="F995" s="91"/>
      <c r="G995" s="91"/>
      <c r="H995" s="91"/>
      <c r="I995" s="91"/>
      <c r="J995" s="91"/>
      <c r="K995" s="91"/>
      <c r="L995" s="91"/>
      <c r="M995" s="91"/>
      <c r="N995" s="91"/>
      <c r="O995" s="91"/>
      <c r="P995" s="91" t="s">
        <v>87</v>
      </c>
      <c r="Q995" s="91" t="s">
        <v>87</v>
      </c>
      <c r="R995" s="91" t="s">
        <v>87</v>
      </c>
      <c r="S995" s="91"/>
      <c r="T995" s="92">
        <v>10252.571428571429</v>
      </c>
      <c r="U995" s="92">
        <v>2427.4285714285716</v>
      </c>
      <c r="V995" s="92" t="s">
        <v>87</v>
      </c>
      <c r="W995" s="92">
        <v>69600.28571428571</v>
      </c>
      <c r="X995" s="92">
        <v>236136.85714285713</v>
      </c>
      <c r="Y995" s="92" t="s">
        <v>87</v>
      </c>
      <c r="Z995" s="90">
        <f t="shared" si="190"/>
        <v>4</v>
      </c>
      <c r="AA995" s="118">
        <v>1</v>
      </c>
      <c r="AB995" s="118">
        <v>0.5</v>
      </c>
      <c r="AC995" s="118">
        <v>0</v>
      </c>
      <c r="AD995" s="118">
        <v>0.33333333333333331</v>
      </c>
      <c r="AE995" s="118">
        <v>0.25</v>
      </c>
      <c r="AF995" s="118">
        <v>0</v>
      </c>
      <c r="AG995" s="90">
        <f t="shared" si="188"/>
        <v>4</v>
      </c>
      <c r="AH995" s="91">
        <f t="shared" si="189"/>
        <v>2427.4285714285716</v>
      </c>
      <c r="AI995" s="91">
        <f t="shared" si="191"/>
        <v>4.2236346516007535</v>
      </c>
      <c r="AJ995" s="91">
        <f t="shared" si="191"/>
        <v>1</v>
      </c>
      <c r="AK995" s="91" t="e">
        <f t="shared" si="191"/>
        <v>#VALUE!</v>
      </c>
      <c r="AL995" s="91">
        <f t="shared" si="191"/>
        <v>28.672434086629</v>
      </c>
      <c r="AM995" s="91">
        <f t="shared" si="191"/>
        <v>97.278601694915238</v>
      </c>
      <c r="AN995" s="91" t="e">
        <f t="shared" si="191"/>
        <v>#VALUE!</v>
      </c>
      <c r="AO995" s="91">
        <f t="shared" si="192"/>
        <v>318417.14285714284</v>
      </c>
      <c r="AP995" s="91">
        <f t="shared" si="193"/>
        <v>3.2198553559571456E-2</v>
      </c>
      <c r="AQ995" s="91">
        <f t="shared" si="194"/>
        <v>7.6234230030687517E-3</v>
      </c>
      <c r="AR995" s="91" t="e">
        <f t="shared" si="195"/>
        <v>#VALUE!</v>
      </c>
      <c r="AS995" s="91">
        <f t="shared" si="196"/>
        <v>0.21858209356998007</v>
      </c>
      <c r="AT995" s="91">
        <f t="shared" si="197"/>
        <v>0.74159592986737977</v>
      </c>
      <c r="AU995" s="91" t="e">
        <f t="shared" si="198"/>
        <v>#VALUE!</v>
      </c>
    </row>
    <row r="996" spans="1:47" x14ac:dyDescent="0.3">
      <c r="A996" s="90">
        <v>681</v>
      </c>
      <c r="B996" s="91" t="s">
        <v>4612</v>
      </c>
      <c r="C996" s="91"/>
      <c r="D996" s="91"/>
      <c r="E996" s="91">
        <v>9.7040000000000006</v>
      </c>
      <c r="F996" s="91"/>
      <c r="G996" s="91"/>
      <c r="H996" s="91"/>
      <c r="I996" s="91"/>
      <c r="J996" s="91"/>
      <c r="K996" s="91"/>
      <c r="L996" s="91"/>
      <c r="M996" s="91"/>
      <c r="N996" s="91"/>
      <c r="O996" s="91"/>
      <c r="P996" s="91">
        <v>1106</v>
      </c>
      <c r="Q996" s="91">
        <v>2226415.7142857146</v>
      </c>
      <c r="R996" s="91">
        <v>9362.5</v>
      </c>
      <c r="S996" s="91"/>
      <c r="T996" s="92" t="s">
        <v>87</v>
      </c>
      <c r="U996" s="92" t="s">
        <v>87</v>
      </c>
      <c r="V996" s="92">
        <v>10128</v>
      </c>
      <c r="W996" s="92">
        <v>626820.57142857148</v>
      </c>
      <c r="X996" s="92" t="s">
        <v>87</v>
      </c>
      <c r="Y996" s="92" t="s">
        <v>87</v>
      </c>
      <c r="Z996" s="90">
        <f t="shared" si="190"/>
        <v>4</v>
      </c>
      <c r="AA996" s="118" t="e">
        <v>#DIV/0!</v>
      </c>
      <c r="AB996" s="118" t="e">
        <v>#DIV/0!</v>
      </c>
      <c r="AC996" s="118">
        <v>1</v>
      </c>
      <c r="AD996" s="118">
        <v>0.5</v>
      </c>
      <c r="AE996" s="118">
        <v>0</v>
      </c>
      <c r="AF996" s="118">
        <v>0</v>
      </c>
      <c r="AG996" s="90">
        <f t="shared" si="188"/>
        <v>2</v>
      </c>
      <c r="AH996" s="91">
        <f t="shared" si="189"/>
        <v>10128</v>
      </c>
      <c r="AI996" s="91" t="e">
        <f t="shared" si="191"/>
        <v>#VALUE!</v>
      </c>
      <c r="AJ996" s="91" t="e">
        <f t="shared" si="191"/>
        <v>#VALUE!</v>
      </c>
      <c r="AK996" s="91">
        <f t="shared" si="191"/>
        <v>1</v>
      </c>
      <c r="AL996" s="91">
        <f t="shared" si="191"/>
        <v>61.889866847212822</v>
      </c>
      <c r="AM996" s="91" t="e">
        <f t="shared" si="191"/>
        <v>#VALUE!</v>
      </c>
      <c r="AN996" s="91" t="e">
        <f t="shared" si="191"/>
        <v>#VALUE!</v>
      </c>
      <c r="AO996" s="91">
        <f t="shared" si="192"/>
        <v>636948.57142857148</v>
      </c>
      <c r="AP996" s="91" t="e">
        <f t="shared" si="193"/>
        <v>#VALUE!</v>
      </c>
      <c r="AQ996" s="91" t="e">
        <f t="shared" si="194"/>
        <v>#VALUE!</v>
      </c>
      <c r="AR996" s="91">
        <f t="shared" si="195"/>
        <v>1.5900812803904329E-2</v>
      </c>
      <c r="AS996" s="91">
        <f t="shared" si="196"/>
        <v>0.98409918719609568</v>
      </c>
      <c r="AT996" s="91" t="e">
        <f t="shared" si="197"/>
        <v>#VALUE!</v>
      </c>
      <c r="AU996" s="91" t="e">
        <f t="shared" si="198"/>
        <v>#VALUE!</v>
      </c>
    </row>
    <row r="997" spans="1:47" x14ac:dyDescent="0.3">
      <c r="A997" s="90">
        <v>682</v>
      </c>
      <c r="B997" s="91" t="s">
        <v>4613</v>
      </c>
      <c r="C997" s="91"/>
      <c r="D997" s="91"/>
      <c r="E997" s="91">
        <v>9.7050000000000001</v>
      </c>
      <c r="F997" s="91"/>
      <c r="G997" s="91"/>
      <c r="H997" s="91"/>
      <c r="I997" s="91"/>
      <c r="J997" s="91"/>
      <c r="K997" s="91"/>
      <c r="L997" s="91"/>
      <c r="M997" s="91"/>
      <c r="N997" s="91"/>
      <c r="O997" s="91"/>
      <c r="P997" s="91" t="s">
        <v>87</v>
      </c>
      <c r="Q997" s="91">
        <v>2226415.7142857146</v>
      </c>
      <c r="R997" s="91">
        <v>9362.5</v>
      </c>
      <c r="S997" s="91"/>
      <c r="T997" s="92" t="s">
        <v>87</v>
      </c>
      <c r="U997" s="92" t="s">
        <v>87</v>
      </c>
      <c r="V997" s="92">
        <v>10128</v>
      </c>
      <c r="W997" s="92">
        <v>626820.57142857148</v>
      </c>
      <c r="X997" s="92" t="s">
        <v>87</v>
      </c>
      <c r="Y997" s="92">
        <v>2663.1428571428573</v>
      </c>
      <c r="Z997" s="90">
        <f t="shared" si="190"/>
        <v>5</v>
      </c>
      <c r="AA997" s="118" t="e">
        <v>#DIV/0!</v>
      </c>
      <c r="AB997" s="118" t="e">
        <v>#DIV/0!</v>
      </c>
      <c r="AC997" s="118">
        <v>1</v>
      </c>
      <c r="AD997" s="118">
        <v>0.5</v>
      </c>
      <c r="AE997" s="118">
        <v>0</v>
      </c>
      <c r="AF997" s="118">
        <v>0.33333333333333331</v>
      </c>
      <c r="AG997" s="90">
        <f t="shared" si="188"/>
        <v>3</v>
      </c>
      <c r="AH997" s="91">
        <f t="shared" si="189"/>
        <v>2663.1428571428573</v>
      </c>
      <c r="AI997" s="91" t="e">
        <f t="shared" si="191"/>
        <v>#VALUE!</v>
      </c>
      <c r="AJ997" s="91" t="e">
        <f t="shared" si="191"/>
        <v>#VALUE!</v>
      </c>
      <c r="AK997" s="91">
        <f t="shared" si="191"/>
        <v>3.8030254264563883</v>
      </c>
      <c r="AL997" s="91">
        <f t="shared" si="191"/>
        <v>235.36873725995065</v>
      </c>
      <c r="AM997" s="91" t="e">
        <f t="shared" si="191"/>
        <v>#VALUE!</v>
      </c>
      <c r="AN997" s="91">
        <f t="shared" si="191"/>
        <v>1</v>
      </c>
      <c r="AO997" s="91">
        <f t="shared" si="192"/>
        <v>639611.71428571432</v>
      </c>
      <c r="AP997" s="91" t="e">
        <f t="shared" si="193"/>
        <v>#VALUE!</v>
      </c>
      <c r="AQ997" s="91" t="e">
        <f t="shared" si="194"/>
        <v>#VALUE!</v>
      </c>
      <c r="AR997" s="91">
        <f t="shared" si="195"/>
        <v>1.5834606799393025E-2</v>
      </c>
      <c r="AS997" s="91">
        <f t="shared" si="196"/>
        <v>0.98000170639240503</v>
      </c>
      <c r="AT997" s="91" t="e">
        <f t="shared" si="197"/>
        <v>#VALUE!</v>
      </c>
      <c r="AU997" s="91">
        <f t="shared" si="198"/>
        <v>4.16368680820194E-3</v>
      </c>
    </row>
    <row r="998" spans="1:47" x14ac:dyDescent="0.3">
      <c r="A998" s="90">
        <v>683</v>
      </c>
      <c r="B998" s="91" t="s">
        <v>4614</v>
      </c>
      <c r="C998" s="91"/>
      <c r="D998" s="91"/>
      <c r="E998" s="91">
        <v>9.7100000000000009</v>
      </c>
      <c r="F998" s="91"/>
      <c r="G998" s="91"/>
      <c r="H998" s="91"/>
      <c r="I998" s="91"/>
      <c r="J998" s="91"/>
      <c r="K998" s="91"/>
      <c r="L998" s="91"/>
      <c r="M998" s="91"/>
      <c r="N998" s="91"/>
      <c r="O998" s="91"/>
      <c r="P998" s="91" t="s">
        <v>87</v>
      </c>
      <c r="Q998" s="91">
        <v>4562897.1428571427</v>
      </c>
      <c r="R998" s="91" t="s">
        <v>87</v>
      </c>
      <c r="S998" s="91"/>
      <c r="T998" s="92" t="s">
        <v>87</v>
      </c>
      <c r="U998" s="92" t="s">
        <v>87</v>
      </c>
      <c r="V998" s="92" t="s">
        <v>87</v>
      </c>
      <c r="W998" s="92">
        <v>1156179.7142857143</v>
      </c>
      <c r="X998" s="92" t="s">
        <v>87</v>
      </c>
      <c r="Y998" s="92" t="s">
        <v>87</v>
      </c>
      <c r="Z998" s="90">
        <f t="shared" si="190"/>
        <v>2</v>
      </c>
      <c r="AA998" s="118" t="e">
        <v>#DIV/0!</v>
      </c>
      <c r="AB998" s="118" t="e">
        <v>#DIV/0!</v>
      </c>
      <c r="AC998" s="118" t="e">
        <v>#DIV/0!</v>
      </c>
      <c r="AD998" s="118">
        <v>1</v>
      </c>
      <c r="AE998" s="118">
        <v>0</v>
      </c>
      <c r="AF998" s="118">
        <v>0</v>
      </c>
      <c r="AG998" s="90">
        <f t="shared" si="188"/>
        <v>1</v>
      </c>
      <c r="AH998" s="91">
        <f t="shared" si="189"/>
        <v>1156179.7142857143</v>
      </c>
      <c r="AI998" s="91" t="e">
        <f t="shared" si="191"/>
        <v>#VALUE!</v>
      </c>
      <c r="AJ998" s="91" t="e">
        <f t="shared" si="191"/>
        <v>#VALUE!</v>
      </c>
      <c r="AK998" s="91" t="e">
        <f t="shared" si="191"/>
        <v>#VALUE!</v>
      </c>
      <c r="AL998" s="91">
        <f t="shared" si="191"/>
        <v>1</v>
      </c>
      <c r="AM998" s="91" t="e">
        <f t="shared" si="191"/>
        <v>#VALUE!</v>
      </c>
      <c r="AN998" s="91" t="e">
        <f t="shared" si="191"/>
        <v>#VALUE!</v>
      </c>
      <c r="AO998" s="91">
        <f t="shared" si="192"/>
        <v>1156179.7142857143</v>
      </c>
      <c r="AP998" s="91" t="e">
        <f t="shared" si="193"/>
        <v>#VALUE!</v>
      </c>
      <c r="AQ998" s="91" t="e">
        <f t="shared" si="194"/>
        <v>#VALUE!</v>
      </c>
      <c r="AR998" s="91" t="e">
        <f t="shared" si="195"/>
        <v>#VALUE!</v>
      </c>
      <c r="AS998" s="91">
        <f t="shared" si="196"/>
        <v>1</v>
      </c>
      <c r="AT998" s="91" t="e">
        <f t="shared" si="197"/>
        <v>#VALUE!</v>
      </c>
      <c r="AU998" s="91" t="e">
        <f t="shared" si="198"/>
        <v>#VALUE!</v>
      </c>
    </row>
    <row r="999" spans="1:47" x14ac:dyDescent="0.3">
      <c r="A999" s="90">
        <v>684</v>
      </c>
      <c r="B999" s="91" t="s">
        <v>4615</v>
      </c>
      <c r="C999" s="91"/>
      <c r="D999" s="91"/>
      <c r="E999" s="91">
        <v>9.7170000000000005</v>
      </c>
      <c r="F999" s="91"/>
      <c r="G999" s="91"/>
      <c r="H999" s="91"/>
      <c r="I999" s="91"/>
      <c r="J999" s="91"/>
      <c r="K999" s="91"/>
      <c r="L999" s="91"/>
      <c r="M999" s="91"/>
      <c r="N999" s="91"/>
      <c r="O999" s="91"/>
      <c r="P999" s="91" t="s">
        <v>87</v>
      </c>
      <c r="Q999" s="91">
        <v>8511.4285714285725</v>
      </c>
      <c r="R999" s="91" t="s">
        <v>87</v>
      </c>
      <c r="S999" s="91"/>
      <c r="T999" s="92" t="s">
        <v>87</v>
      </c>
      <c r="U999" s="92" t="s">
        <v>87</v>
      </c>
      <c r="V999" s="92" t="s">
        <v>87</v>
      </c>
      <c r="W999" s="92">
        <v>27997.714285714286</v>
      </c>
      <c r="X999" s="92">
        <v>66616.857142857145</v>
      </c>
      <c r="Y999" s="92" t="s">
        <v>87</v>
      </c>
      <c r="Z999" s="90">
        <f t="shared" si="190"/>
        <v>3</v>
      </c>
      <c r="AA999" s="118" t="e">
        <v>#DIV/0!</v>
      </c>
      <c r="AB999" s="118" t="e">
        <v>#DIV/0!</v>
      </c>
      <c r="AC999" s="118" t="e">
        <v>#DIV/0!</v>
      </c>
      <c r="AD999" s="118">
        <v>1</v>
      </c>
      <c r="AE999" s="118">
        <v>0.5</v>
      </c>
      <c r="AF999" s="118">
        <v>0</v>
      </c>
      <c r="AG999" s="90">
        <f t="shared" si="188"/>
        <v>2</v>
      </c>
      <c r="AH999" s="91">
        <f t="shared" si="189"/>
        <v>27997.714285714286</v>
      </c>
      <c r="AI999" s="91" t="e">
        <f t="shared" si="191"/>
        <v>#VALUE!</v>
      </c>
      <c r="AJ999" s="91" t="e">
        <f t="shared" si="191"/>
        <v>#VALUE!</v>
      </c>
      <c r="AK999" s="91" t="e">
        <f t="shared" si="191"/>
        <v>#VALUE!</v>
      </c>
      <c r="AL999" s="91">
        <f t="shared" si="191"/>
        <v>1</v>
      </c>
      <c r="AM999" s="91">
        <f t="shared" si="191"/>
        <v>2.379367703485999</v>
      </c>
      <c r="AN999" s="91" t="e">
        <f t="shared" si="191"/>
        <v>#VALUE!</v>
      </c>
      <c r="AO999" s="91">
        <f t="shared" si="192"/>
        <v>94614.571428571435</v>
      </c>
      <c r="AP999" s="91" t="e">
        <f t="shared" si="193"/>
        <v>#VALUE!</v>
      </c>
      <c r="AQ999" s="91" t="e">
        <f t="shared" si="194"/>
        <v>#VALUE!</v>
      </c>
      <c r="AR999" s="91" t="e">
        <f t="shared" si="195"/>
        <v>#VALUE!</v>
      </c>
      <c r="AS999" s="91">
        <f t="shared" si="196"/>
        <v>0.29591334466753838</v>
      </c>
      <c r="AT999" s="91">
        <f t="shared" si="197"/>
        <v>0.70408665533246162</v>
      </c>
      <c r="AU999" s="91" t="e">
        <f t="shared" si="198"/>
        <v>#VALUE!</v>
      </c>
    </row>
    <row r="1000" spans="1:47" x14ac:dyDescent="0.3">
      <c r="A1000" s="90">
        <v>685</v>
      </c>
      <c r="B1000" s="91" t="s">
        <v>4616</v>
      </c>
      <c r="C1000" s="91"/>
      <c r="D1000" s="91"/>
      <c r="E1000" s="91">
        <v>9.7270000000000003</v>
      </c>
      <c r="F1000" s="91"/>
      <c r="G1000" s="91"/>
      <c r="H1000" s="91"/>
      <c r="I1000" s="91"/>
      <c r="J1000" s="91"/>
      <c r="K1000" s="91"/>
      <c r="L1000" s="91"/>
      <c r="M1000" s="91"/>
      <c r="N1000" s="91"/>
      <c r="O1000" s="91"/>
      <c r="P1000" s="91" t="s">
        <v>87</v>
      </c>
      <c r="Q1000" s="91" t="s">
        <v>87</v>
      </c>
      <c r="R1000" s="91" t="s">
        <v>87</v>
      </c>
      <c r="S1000" s="91"/>
      <c r="T1000" s="92">
        <v>115679.42857142857</v>
      </c>
      <c r="U1000" s="92" t="s">
        <v>87</v>
      </c>
      <c r="V1000" s="92" t="s">
        <v>87</v>
      </c>
      <c r="W1000" s="92">
        <v>90869.428571428565</v>
      </c>
      <c r="X1000" s="92">
        <v>45388.857142857145</v>
      </c>
      <c r="Y1000" s="92" t="s">
        <v>87</v>
      </c>
      <c r="Z1000" s="90">
        <f t="shared" si="190"/>
        <v>3</v>
      </c>
      <c r="AA1000" s="118">
        <v>1</v>
      </c>
      <c r="AB1000" s="118">
        <v>0</v>
      </c>
      <c r="AC1000" s="118">
        <v>0</v>
      </c>
      <c r="AD1000" s="118">
        <v>0.5</v>
      </c>
      <c r="AE1000" s="118">
        <v>0.33333333333333331</v>
      </c>
      <c r="AF1000" s="118">
        <v>0</v>
      </c>
      <c r="AG1000" s="90">
        <f t="shared" si="188"/>
        <v>3</v>
      </c>
      <c r="AH1000" s="91">
        <f t="shared" si="189"/>
        <v>45388.857142857145</v>
      </c>
      <c r="AI1000" s="91">
        <f t="shared" si="191"/>
        <v>2.5486305638262379</v>
      </c>
      <c r="AJ1000" s="91" t="e">
        <f t="shared" si="191"/>
        <v>#VALUE!</v>
      </c>
      <c r="AK1000" s="91" t="e">
        <f t="shared" si="191"/>
        <v>#VALUE!</v>
      </c>
      <c r="AL1000" s="91">
        <f t="shared" si="191"/>
        <v>2.0020206343910711</v>
      </c>
      <c r="AM1000" s="91">
        <f t="shared" si="191"/>
        <v>1</v>
      </c>
      <c r="AN1000" s="91" t="e">
        <f t="shared" si="191"/>
        <v>#VALUE!</v>
      </c>
      <c r="AO1000" s="91">
        <f t="shared" si="192"/>
        <v>251937.71428571426</v>
      </c>
      <c r="AP1000" s="91">
        <f t="shared" si="193"/>
        <v>0.45915883971321714</v>
      </c>
      <c r="AQ1000" s="91" t="e">
        <f t="shared" si="194"/>
        <v>#VALUE!</v>
      </c>
      <c r="AR1000" s="91" t="e">
        <f t="shared" si="195"/>
        <v>#VALUE!</v>
      </c>
      <c r="AS1000" s="91">
        <f t="shared" si="196"/>
        <v>0.36068211870961303</v>
      </c>
      <c r="AT1000" s="91">
        <f t="shared" si="197"/>
        <v>0.18015904157716989</v>
      </c>
      <c r="AU1000" s="91" t="e">
        <f t="shared" si="198"/>
        <v>#VALUE!</v>
      </c>
    </row>
    <row r="1001" spans="1:47" x14ac:dyDescent="0.3">
      <c r="A1001" s="90">
        <v>686</v>
      </c>
      <c r="B1001" s="91" t="s">
        <v>4617</v>
      </c>
      <c r="C1001" s="91"/>
      <c r="D1001" s="91"/>
      <c r="E1001" s="91">
        <v>9.7279999999999998</v>
      </c>
      <c r="F1001" s="91"/>
      <c r="G1001" s="91"/>
      <c r="H1001" s="91"/>
      <c r="I1001" s="91"/>
      <c r="J1001" s="91"/>
      <c r="K1001" s="91"/>
      <c r="L1001" s="91"/>
      <c r="M1001" s="91"/>
      <c r="N1001" s="91"/>
      <c r="O1001" s="91"/>
      <c r="P1001" s="91" t="s">
        <v>87</v>
      </c>
      <c r="Q1001" s="91">
        <v>604144.2857142858</v>
      </c>
      <c r="R1001" s="91" t="s">
        <v>87</v>
      </c>
      <c r="S1001" s="91"/>
      <c r="T1001" s="92" t="s">
        <v>87</v>
      </c>
      <c r="U1001" s="92" t="s">
        <v>87</v>
      </c>
      <c r="V1001" s="92" t="s">
        <v>87</v>
      </c>
      <c r="W1001" s="92">
        <v>125175.42857142857</v>
      </c>
      <c r="X1001" s="92" t="s">
        <v>87</v>
      </c>
      <c r="Y1001" s="92" t="s">
        <v>87</v>
      </c>
      <c r="Z1001" s="90">
        <f t="shared" si="190"/>
        <v>2</v>
      </c>
      <c r="AA1001" s="118" t="e">
        <v>#DIV/0!</v>
      </c>
      <c r="AB1001" s="118" t="e">
        <v>#DIV/0!</v>
      </c>
      <c r="AC1001" s="118" t="e">
        <v>#DIV/0!</v>
      </c>
      <c r="AD1001" s="118">
        <v>1</v>
      </c>
      <c r="AE1001" s="118">
        <v>0</v>
      </c>
      <c r="AF1001" s="118">
        <v>0</v>
      </c>
      <c r="AG1001" s="90">
        <f t="shared" si="188"/>
        <v>1</v>
      </c>
      <c r="AH1001" s="91">
        <f t="shared" si="189"/>
        <v>125175.42857142857</v>
      </c>
      <c r="AI1001" s="91" t="e">
        <f t="shared" si="191"/>
        <v>#VALUE!</v>
      </c>
      <c r="AJ1001" s="91" t="e">
        <f t="shared" si="191"/>
        <v>#VALUE!</v>
      </c>
      <c r="AK1001" s="91" t="e">
        <f t="shared" si="191"/>
        <v>#VALUE!</v>
      </c>
      <c r="AL1001" s="91">
        <f t="shared" si="191"/>
        <v>1</v>
      </c>
      <c r="AM1001" s="91" t="e">
        <f t="shared" si="191"/>
        <v>#VALUE!</v>
      </c>
      <c r="AN1001" s="91" t="e">
        <f t="shared" si="191"/>
        <v>#VALUE!</v>
      </c>
      <c r="AO1001" s="91">
        <f t="shared" si="192"/>
        <v>125175.42857142857</v>
      </c>
      <c r="AP1001" s="91" t="e">
        <f t="shared" si="193"/>
        <v>#VALUE!</v>
      </c>
      <c r="AQ1001" s="91" t="e">
        <f t="shared" si="194"/>
        <v>#VALUE!</v>
      </c>
      <c r="AR1001" s="91" t="e">
        <f t="shared" si="195"/>
        <v>#VALUE!</v>
      </c>
      <c r="AS1001" s="91">
        <f t="shared" si="196"/>
        <v>1</v>
      </c>
      <c r="AT1001" s="91" t="e">
        <f t="shared" si="197"/>
        <v>#VALUE!</v>
      </c>
      <c r="AU1001" s="91" t="e">
        <f t="shared" si="198"/>
        <v>#VALUE!</v>
      </c>
    </row>
    <row r="1002" spans="1:47" x14ac:dyDescent="0.3">
      <c r="A1002" s="90">
        <v>687</v>
      </c>
      <c r="B1002" s="91" t="s">
        <v>4618</v>
      </c>
      <c r="C1002" s="91"/>
      <c r="D1002" s="91"/>
      <c r="E1002" s="91">
        <v>9.734</v>
      </c>
      <c r="F1002" s="91"/>
      <c r="G1002" s="91"/>
      <c r="H1002" s="91"/>
      <c r="I1002" s="91"/>
      <c r="J1002" s="91"/>
      <c r="K1002" s="91"/>
      <c r="L1002" s="91"/>
      <c r="M1002" s="91"/>
      <c r="N1002" s="91"/>
      <c r="O1002" s="91"/>
      <c r="P1002" s="91" t="s">
        <v>87</v>
      </c>
      <c r="Q1002" s="91">
        <v>47237.142857142862</v>
      </c>
      <c r="R1002" s="91" t="s">
        <v>87</v>
      </c>
      <c r="S1002" s="91"/>
      <c r="T1002" s="92">
        <v>5618.8571428571431</v>
      </c>
      <c r="U1002" s="92">
        <v>1408</v>
      </c>
      <c r="V1002" s="92" t="s">
        <v>87</v>
      </c>
      <c r="W1002" s="92">
        <v>375855.71428571426</v>
      </c>
      <c r="X1002" s="92">
        <v>27739.428571428572</v>
      </c>
      <c r="Y1002" s="92" t="s">
        <v>87</v>
      </c>
      <c r="Z1002" s="90">
        <f t="shared" si="190"/>
        <v>5</v>
      </c>
      <c r="AA1002" s="118">
        <v>1</v>
      </c>
      <c r="AB1002" s="118">
        <v>0.5</v>
      </c>
      <c r="AC1002" s="118">
        <v>0</v>
      </c>
      <c r="AD1002" s="118">
        <v>0.33333333333333331</v>
      </c>
      <c r="AE1002" s="118">
        <v>0.25</v>
      </c>
      <c r="AF1002" s="118">
        <v>0</v>
      </c>
      <c r="AG1002" s="90">
        <f t="shared" si="188"/>
        <v>4</v>
      </c>
      <c r="AH1002" s="91">
        <f t="shared" si="189"/>
        <v>1408</v>
      </c>
      <c r="AI1002" s="91">
        <f t="shared" si="191"/>
        <v>3.9906655844155847</v>
      </c>
      <c r="AJ1002" s="91">
        <f t="shared" si="191"/>
        <v>1</v>
      </c>
      <c r="AK1002" s="91" t="e">
        <f t="shared" si="191"/>
        <v>#VALUE!</v>
      </c>
      <c r="AL1002" s="91">
        <f t="shared" ref="AL1002:AN1064" si="199">W1002/$AH1002</f>
        <v>266.94297889610385</v>
      </c>
      <c r="AM1002" s="91">
        <f t="shared" si="199"/>
        <v>19.7012987012987</v>
      </c>
      <c r="AN1002" s="91" t="e">
        <f t="shared" si="199"/>
        <v>#VALUE!</v>
      </c>
      <c r="AO1002" s="91">
        <f t="shared" si="192"/>
        <v>410622</v>
      </c>
      <c r="AP1002" s="91">
        <f t="shared" si="193"/>
        <v>1.3683770335873731E-2</v>
      </c>
      <c r="AQ1002" s="91">
        <f t="shared" si="194"/>
        <v>3.4289443819376457E-3</v>
      </c>
      <c r="AR1002" s="91" t="e">
        <f t="shared" si="195"/>
        <v>#VALUE!</v>
      </c>
      <c r="AS1002" s="91">
        <f t="shared" si="196"/>
        <v>0.91533262778349489</v>
      </c>
      <c r="AT1002" s="91">
        <f t="shared" si="197"/>
        <v>6.7554657498693618E-2</v>
      </c>
      <c r="AU1002" s="91" t="e">
        <f t="shared" si="198"/>
        <v>#VALUE!</v>
      </c>
    </row>
    <row r="1003" spans="1:47" x14ac:dyDescent="0.3">
      <c r="A1003" s="90">
        <v>688</v>
      </c>
      <c r="B1003" s="91" t="s">
        <v>4619</v>
      </c>
      <c r="C1003" s="91"/>
      <c r="D1003" s="91"/>
      <c r="E1003" s="91">
        <v>9.7439999999999998</v>
      </c>
      <c r="F1003" s="91"/>
      <c r="G1003" s="91"/>
      <c r="H1003" s="91"/>
      <c r="I1003" s="91"/>
      <c r="J1003" s="91"/>
      <c r="K1003" s="91"/>
      <c r="L1003" s="91"/>
      <c r="M1003" s="91"/>
      <c r="N1003" s="91"/>
      <c r="O1003" s="91"/>
      <c r="P1003" s="91" t="s">
        <v>87</v>
      </c>
      <c r="Q1003" s="91">
        <v>1036964.4285714286</v>
      </c>
      <c r="R1003" s="91">
        <v>2096</v>
      </c>
      <c r="S1003" s="91"/>
      <c r="T1003" s="92" t="s">
        <v>87</v>
      </c>
      <c r="U1003" s="92"/>
      <c r="V1003" s="92" t="s">
        <v>87</v>
      </c>
      <c r="W1003" s="92" t="s">
        <v>87</v>
      </c>
      <c r="X1003" s="92" t="s">
        <v>87</v>
      </c>
      <c r="Y1003" s="92" t="s">
        <v>87</v>
      </c>
      <c r="Z1003" s="90">
        <f t="shared" si="190"/>
        <v>2</v>
      </c>
      <c r="AA1003" s="118" t="e">
        <v>#DIV/0!</v>
      </c>
      <c r="AB1003" s="118" t="e">
        <v>#DIV/0!</v>
      </c>
      <c r="AC1003" s="118" t="e">
        <v>#DIV/0!</v>
      </c>
      <c r="AD1003" s="118" t="e">
        <v>#DIV/0!</v>
      </c>
      <c r="AE1003" s="118" t="e">
        <v>#DIV/0!</v>
      </c>
      <c r="AF1003" s="118" t="e">
        <v>#DIV/0!</v>
      </c>
      <c r="AG1003" s="90">
        <f t="shared" si="188"/>
        <v>0</v>
      </c>
      <c r="AH1003" s="91">
        <f t="shared" si="189"/>
        <v>0</v>
      </c>
      <c r="AI1003" s="91" t="e">
        <f t="shared" ref="AI1003:AN1065" si="200">T1003/$AH1003</f>
        <v>#VALUE!</v>
      </c>
      <c r="AJ1003" s="91" t="e">
        <f t="shared" si="200"/>
        <v>#DIV/0!</v>
      </c>
      <c r="AK1003" s="91" t="e">
        <f t="shared" si="200"/>
        <v>#VALUE!</v>
      </c>
      <c r="AL1003" s="91" t="e">
        <f t="shared" si="199"/>
        <v>#VALUE!</v>
      </c>
      <c r="AM1003" s="91" t="e">
        <f t="shared" si="199"/>
        <v>#VALUE!</v>
      </c>
      <c r="AN1003" s="91" t="e">
        <f t="shared" si="199"/>
        <v>#VALUE!</v>
      </c>
      <c r="AO1003" s="91">
        <f t="shared" si="192"/>
        <v>0</v>
      </c>
      <c r="AP1003" s="91" t="e">
        <f t="shared" si="193"/>
        <v>#VALUE!</v>
      </c>
      <c r="AQ1003" s="91" t="e">
        <f t="shared" si="194"/>
        <v>#DIV/0!</v>
      </c>
      <c r="AR1003" s="91" t="e">
        <f t="shared" si="195"/>
        <v>#VALUE!</v>
      </c>
      <c r="AS1003" s="91" t="e">
        <f t="shared" si="196"/>
        <v>#VALUE!</v>
      </c>
      <c r="AT1003" s="91" t="e">
        <f t="shared" si="197"/>
        <v>#VALUE!</v>
      </c>
      <c r="AU1003" s="91" t="e">
        <f t="shared" si="198"/>
        <v>#VALUE!</v>
      </c>
    </row>
    <row r="1004" spans="1:47" x14ac:dyDescent="0.3">
      <c r="A1004" s="90">
        <v>689</v>
      </c>
      <c r="B1004" s="91" t="s">
        <v>4620</v>
      </c>
      <c r="C1004" s="91"/>
      <c r="D1004" s="91"/>
      <c r="E1004" s="91">
        <v>9.7449999999999992</v>
      </c>
      <c r="F1004" s="91"/>
      <c r="G1004" s="91"/>
      <c r="H1004" s="91"/>
      <c r="I1004" s="91"/>
      <c r="J1004" s="91"/>
      <c r="K1004" s="91"/>
      <c r="L1004" s="91"/>
      <c r="M1004" s="91"/>
      <c r="N1004" s="91"/>
      <c r="O1004" s="91"/>
      <c r="P1004" s="91" t="s">
        <v>87</v>
      </c>
      <c r="Q1004" s="91">
        <v>5614540.8571428573</v>
      </c>
      <c r="R1004" s="91"/>
      <c r="S1004" s="91"/>
      <c r="T1004" s="92">
        <v>7487.7142857142862</v>
      </c>
      <c r="U1004" s="92"/>
      <c r="V1004" s="92" t="s">
        <v>87</v>
      </c>
      <c r="W1004" s="92">
        <v>1734788.5714285714</v>
      </c>
      <c r="X1004" s="92">
        <v>16800.571428571428</v>
      </c>
      <c r="Y1004" s="92"/>
      <c r="Z1004" s="90">
        <f t="shared" si="190"/>
        <v>4</v>
      </c>
      <c r="AA1004" s="118">
        <v>1</v>
      </c>
      <c r="AB1004" s="118">
        <v>0</v>
      </c>
      <c r="AC1004" s="118">
        <v>0</v>
      </c>
      <c r="AD1004" s="118">
        <v>0.5</v>
      </c>
      <c r="AE1004" s="118">
        <v>0.33333333333333331</v>
      </c>
      <c r="AF1004" s="118">
        <v>0</v>
      </c>
      <c r="AG1004" s="90">
        <f t="shared" si="188"/>
        <v>3</v>
      </c>
      <c r="AH1004" s="91">
        <f t="shared" si="189"/>
        <v>7487.7142857142862</v>
      </c>
      <c r="AI1004" s="91">
        <f t="shared" si="200"/>
        <v>1</v>
      </c>
      <c r="AJ1004" s="91">
        <f t="shared" si="200"/>
        <v>0</v>
      </c>
      <c r="AK1004" s="91" t="e">
        <f t="shared" si="200"/>
        <v>#VALUE!</v>
      </c>
      <c r="AL1004" s="91">
        <f t="shared" si="199"/>
        <v>231.68466440264049</v>
      </c>
      <c r="AM1004" s="91">
        <f t="shared" si="199"/>
        <v>2.2437516694013047</v>
      </c>
      <c r="AN1004" s="91">
        <f t="shared" si="199"/>
        <v>0</v>
      </c>
      <c r="AO1004" s="91">
        <f t="shared" si="192"/>
        <v>1759076.857142857</v>
      </c>
      <c r="AP1004" s="91">
        <f t="shared" si="193"/>
        <v>4.256615767133703E-3</v>
      </c>
      <c r="AQ1004" s="91">
        <f t="shared" si="194"/>
        <v>0</v>
      </c>
      <c r="AR1004" s="91" t="e">
        <f t="shared" si="195"/>
        <v>#VALUE!</v>
      </c>
      <c r="AS1004" s="91">
        <f t="shared" si="196"/>
        <v>0.98619259549936011</v>
      </c>
      <c r="AT1004" s="91">
        <f t="shared" si="197"/>
        <v>9.5507887335061614E-3</v>
      </c>
      <c r="AU1004" s="91">
        <f t="shared" si="198"/>
        <v>0</v>
      </c>
    </row>
    <row r="1005" spans="1:47" x14ac:dyDescent="0.3">
      <c r="A1005" s="90">
        <v>690</v>
      </c>
      <c r="B1005" s="91" t="s">
        <v>4621</v>
      </c>
      <c r="C1005" s="91"/>
      <c r="D1005" s="91"/>
      <c r="E1005" s="91">
        <v>9.7490000000000006</v>
      </c>
      <c r="F1005" s="91"/>
      <c r="G1005" s="91"/>
      <c r="H1005" s="91"/>
      <c r="I1005" s="91"/>
      <c r="J1005" s="91"/>
      <c r="K1005" s="91"/>
      <c r="L1005" s="91"/>
      <c r="M1005" s="91"/>
      <c r="N1005" s="91"/>
      <c r="O1005" s="91"/>
      <c r="P1005" s="91" t="s">
        <v>87</v>
      </c>
      <c r="Q1005" s="91">
        <v>467315.71428571432</v>
      </c>
      <c r="R1005" s="91" t="s">
        <v>87</v>
      </c>
      <c r="S1005" s="91"/>
      <c r="T1005" s="92" t="s">
        <v>87</v>
      </c>
      <c r="U1005" s="92" t="s">
        <v>87</v>
      </c>
      <c r="V1005" s="92" t="s">
        <v>87</v>
      </c>
      <c r="W1005" s="92">
        <v>137330.85714285713</v>
      </c>
      <c r="X1005" s="92" t="s">
        <v>87</v>
      </c>
      <c r="Y1005" s="92" t="s">
        <v>87</v>
      </c>
      <c r="Z1005" s="90">
        <f t="shared" si="190"/>
        <v>2</v>
      </c>
      <c r="AA1005" s="118" t="e">
        <v>#DIV/0!</v>
      </c>
      <c r="AB1005" s="118" t="e">
        <v>#DIV/0!</v>
      </c>
      <c r="AC1005" s="118" t="e">
        <v>#DIV/0!</v>
      </c>
      <c r="AD1005" s="118">
        <v>1</v>
      </c>
      <c r="AE1005" s="118">
        <v>0</v>
      </c>
      <c r="AF1005" s="118">
        <v>0</v>
      </c>
      <c r="AG1005" s="90">
        <f t="shared" si="188"/>
        <v>1</v>
      </c>
      <c r="AH1005" s="91">
        <f t="shared" si="189"/>
        <v>137330.85714285713</v>
      </c>
      <c r="AI1005" s="91" t="e">
        <f t="shared" si="200"/>
        <v>#VALUE!</v>
      </c>
      <c r="AJ1005" s="91" t="e">
        <f t="shared" si="200"/>
        <v>#VALUE!</v>
      </c>
      <c r="AK1005" s="91" t="e">
        <f t="shared" si="200"/>
        <v>#VALUE!</v>
      </c>
      <c r="AL1005" s="91">
        <f t="shared" si="199"/>
        <v>1</v>
      </c>
      <c r="AM1005" s="91" t="e">
        <f t="shared" si="199"/>
        <v>#VALUE!</v>
      </c>
      <c r="AN1005" s="91" t="e">
        <f t="shared" si="199"/>
        <v>#VALUE!</v>
      </c>
      <c r="AO1005" s="91">
        <f t="shared" si="192"/>
        <v>137330.85714285713</v>
      </c>
      <c r="AP1005" s="91" t="e">
        <f t="shared" si="193"/>
        <v>#VALUE!</v>
      </c>
      <c r="AQ1005" s="91" t="e">
        <f t="shared" si="194"/>
        <v>#VALUE!</v>
      </c>
      <c r="AR1005" s="91" t="e">
        <f t="shared" si="195"/>
        <v>#VALUE!</v>
      </c>
      <c r="AS1005" s="91">
        <f t="shared" si="196"/>
        <v>1</v>
      </c>
      <c r="AT1005" s="91" t="e">
        <f t="shared" si="197"/>
        <v>#VALUE!</v>
      </c>
      <c r="AU1005" s="91" t="e">
        <f t="shared" si="198"/>
        <v>#VALUE!</v>
      </c>
    </row>
    <row r="1006" spans="1:47" x14ac:dyDescent="0.3">
      <c r="A1006" s="90">
        <v>691</v>
      </c>
      <c r="B1006" s="91" t="s">
        <v>4622</v>
      </c>
      <c r="C1006" s="91"/>
      <c r="D1006" s="91"/>
      <c r="E1006" s="91">
        <v>9.7509999999999994</v>
      </c>
      <c r="F1006" s="91"/>
      <c r="G1006" s="91"/>
      <c r="H1006" s="91"/>
      <c r="I1006" s="91"/>
      <c r="J1006" s="91"/>
      <c r="K1006" s="91"/>
      <c r="L1006" s="91"/>
      <c r="M1006" s="91"/>
      <c r="N1006" s="91"/>
      <c r="O1006" s="91"/>
      <c r="P1006" s="91" t="s">
        <v>87</v>
      </c>
      <c r="Q1006" s="91">
        <v>4116704.2857142859</v>
      </c>
      <c r="R1006" s="91">
        <v>15870.5</v>
      </c>
      <c r="S1006" s="91"/>
      <c r="T1006" s="92" t="s">
        <v>87</v>
      </c>
      <c r="U1006" s="92" t="s">
        <v>87</v>
      </c>
      <c r="V1006" s="92" t="s">
        <v>87</v>
      </c>
      <c r="W1006" s="92">
        <v>749988</v>
      </c>
      <c r="X1006" s="92" t="s">
        <v>87</v>
      </c>
      <c r="Y1006" s="92" t="s">
        <v>87</v>
      </c>
      <c r="Z1006" s="90">
        <f t="shared" si="190"/>
        <v>3</v>
      </c>
      <c r="AA1006" s="118" t="e">
        <v>#DIV/0!</v>
      </c>
      <c r="AB1006" s="118" t="e">
        <v>#DIV/0!</v>
      </c>
      <c r="AC1006" s="118" t="e">
        <v>#DIV/0!</v>
      </c>
      <c r="AD1006" s="118">
        <v>1</v>
      </c>
      <c r="AE1006" s="118">
        <v>0</v>
      </c>
      <c r="AF1006" s="118">
        <v>0</v>
      </c>
      <c r="AG1006" s="90">
        <f t="shared" si="188"/>
        <v>1</v>
      </c>
      <c r="AH1006" s="91">
        <f t="shared" si="189"/>
        <v>749988</v>
      </c>
      <c r="AI1006" s="91" t="e">
        <f t="shared" si="200"/>
        <v>#VALUE!</v>
      </c>
      <c r="AJ1006" s="91" t="e">
        <f t="shared" si="200"/>
        <v>#VALUE!</v>
      </c>
      <c r="AK1006" s="91" t="e">
        <f t="shared" si="200"/>
        <v>#VALUE!</v>
      </c>
      <c r="AL1006" s="91">
        <f t="shared" si="199"/>
        <v>1</v>
      </c>
      <c r="AM1006" s="91" t="e">
        <f t="shared" si="199"/>
        <v>#VALUE!</v>
      </c>
      <c r="AN1006" s="91" t="e">
        <f t="shared" si="199"/>
        <v>#VALUE!</v>
      </c>
      <c r="AO1006" s="91">
        <f t="shared" si="192"/>
        <v>749988</v>
      </c>
      <c r="AP1006" s="91" t="e">
        <f t="shared" si="193"/>
        <v>#VALUE!</v>
      </c>
      <c r="AQ1006" s="91" t="e">
        <f t="shared" si="194"/>
        <v>#VALUE!</v>
      </c>
      <c r="AR1006" s="91" t="e">
        <f t="shared" si="195"/>
        <v>#VALUE!</v>
      </c>
      <c r="AS1006" s="91">
        <f t="shared" si="196"/>
        <v>1</v>
      </c>
      <c r="AT1006" s="91" t="e">
        <f t="shared" si="197"/>
        <v>#VALUE!</v>
      </c>
      <c r="AU1006" s="91" t="e">
        <f t="shared" si="198"/>
        <v>#VALUE!</v>
      </c>
    </row>
    <row r="1007" spans="1:47" x14ac:dyDescent="0.3">
      <c r="A1007" s="90">
        <v>692</v>
      </c>
      <c r="B1007" s="91" t="s">
        <v>4623</v>
      </c>
      <c r="C1007" s="91"/>
      <c r="D1007" s="91"/>
      <c r="E1007" s="91">
        <v>9.7539999999999996</v>
      </c>
      <c r="F1007" s="91"/>
      <c r="G1007" s="91"/>
      <c r="H1007" s="91"/>
      <c r="I1007" s="91"/>
      <c r="J1007" s="91"/>
      <c r="K1007" s="91"/>
      <c r="L1007" s="91"/>
      <c r="M1007" s="91"/>
      <c r="N1007" s="91"/>
      <c r="O1007" s="91"/>
      <c r="P1007" s="91" t="s">
        <v>87</v>
      </c>
      <c r="Q1007" s="91">
        <v>6708.5714285714294</v>
      </c>
      <c r="R1007" s="91" t="s">
        <v>87</v>
      </c>
      <c r="S1007" s="91"/>
      <c r="T1007" s="92" t="s">
        <v>87</v>
      </c>
      <c r="U1007" s="92">
        <v>2792.8571428571427</v>
      </c>
      <c r="V1007" s="92" t="s">
        <v>87</v>
      </c>
      <c r="W1007" s="92">
        <v>85187.428571428565</v>
      </c>
      <c r="X1007" s="92">
        <v>14196.571428571429</v>
      </c>
      <c r="Y1007" s="92">
        <v>2790.8571428571427</v>
      </c>
      <c r="Z1007" s="90">
        <f t="shared" si="190"/>
        <v>5</v>
      </c>
      <c r="AA1007" s="118" t="e">
        <v>#DIV/0!</v>
      </c>
      <c r="AB1007" s="118">
        <v>1</v>
      </c>
      <c r="AC1007" s="118">
        <v>0</v>
      </c>
      <c r="AD1007" s="118">
        <v>0.5</v>
      </c>
      <c r="AE1007" s="118">
        <v>0.33333333333333331</v>
      </c>
      <c r="AF1007" s="118">
        <v>0.25</v>
      </c>
      <c r="AG1007" s="90">
        <f t="shared" si="188"/>
        <v>4</v>
      </c>
      <c r="AH1007" s="91">
        <f t="shared" si="189"/>
        <v>2790.8571428571427</v>
      </c>
      <c r="AI1007" s="91" t="e">
        <f t="shared" si="200"/>
        <v>#VALUE!</v>
      </c>
      <c r="AJ1007" s="91">
        <f t="shared" si="200"/>
        <v>1.0007166257166258</v>
      </c>
      <c r="AK1007" s="91" t="e">
        <f t="shared" si="200"/>
        <v>#VALUE!</v>
      </c>
      <c r="AL1007" s="91">
        <f t="shared" si="199"/>
        <v>30.523751023751025</v>
      </c>
      <c r="AM1007" s="91">
        <f t="shared" si="199"/>
        <v>5.0868140868140879</v>
      </c>
      <c r="AN1007" s="91">
        <f t="shared" si="199"/>
        <v>1</v>
      </c>
      <c r="AO1007" s="91">
        <f t="shared" si="192"/>
        <v>104967.71428571429</v>
      </c>
      <c r="AP1007" s="91" t="e">
        <f t="shared" si="193"/>
        <v>#VALUE!</v>
      </c>
      <c r="AQ1007" s="91">
        <f t="shared" si="194"/>
        <v>2.660682060062005E-2</v>
      </c>
      <c r="AR1007" s="91" t="e">
        <f t="shared" si="195"/>
        <v>#VALUE!</v>
      </c>
      <c r="AS1007" s="91">
        <f t="shared" si="196"/>
        <v>0.81155838393846258</v>
      </c>
      <c r="AT1007" s="91">
        <f t="shared" si="197"/>
        <v>0.13524702833796515</v>
      </c>
      <c r="AU1007" s="91">
        <f t="shared" si="198"/>
        <v>2.6587767122952088E-2</v>
      </c>
    </row>
    <row r="1008" spans="1:47" x14ac:dyDescent="0.3">
      <c r="A1008" s="90">
        <v>693</v>
      </c>
      <c r="B1008" s="91" t="s">
        <v>4624</v>
      </c>
      <c r="C1008" s="91"/>
      <c r="D1008" s="91"/>
      <c r="E1008" s="91">
        <v>9.7780000000000005</v>
      </c>
      <c r="F1008" s="91"/>
      <c r="G1008" s="91"/>
      <c r="H1008" s="91"/>
      <c r="I1008" s="91"/>
      <c r="J1008" s="91"/>
      <c r="K1008" s="91"/>
      <c r="L1008" s="91"/>
      <c r="M1008" s="91"/>
      <c r="N1008" s="91"/>
      <c r="O1008" s="91"/>
      <c r="P1008" s="91" t="s">
        <v>87</v>
      </c>
      <c r="Q1008" s="91">
        <v>903035.71428571432</v>
      </c>
      <c r="R1008" s="91" t="s">
        <v>87</v>
      </c>
      <c r="S1008" s="91"/>
      <c r="T1008" s="92">
        <v>33314</v>
      </c>
      <c r="U1008" s="92">
        <v>4235.7142857142853</v>
      </c>
      <c r="V1008" s="92" t="s">
        <v>87</v>
      </c>
      <c r="W1008" s="92">
        <v>299718</v>
      </c>
      <c r="X1008" s="92">
        <v>93317.71428571429</v>
      </c>
      <c r="Y1008" s="92" t="s">
        <v>87</v>
      </c>
      <c r="Z1008" s="90">
        <f t="shared" si="190"/>
        <v>5</v>
      </c>
      <c r="AA1008" s="118">
        <v>1</v>
      </c>
      <c r="AB1008" s="118">
        <v>0.5</v>
      </c>
      <c r="AC1008" s="118">
        <v>0</v>
      </c>
      <c r="AD1008" s="118">
        <v>0.33333333333333331</v>
      </c>
      <c r="AE1008" s="118">
        <v>0.25</v>
      </c>
      <c r="AF1008" s="118">
        <v>0</v>
      </c>
      <c r="AG1008" s="90">
        <f t="shared" si="188"/>
        <v>4</v>
      </c>
      <c r="AH1008" s="91">
        <f t="shared" si="189"/>
        <v>4235.7142857142853</v>
      </c>
      <c r="AI1008" s="91">
        <f t="shared" si="200"/>
        <v>7.8650252951096125</v>
      </c>
      <c r="AJ1008" s="91">
        <f t="shared" si="200"/>
        <v>1</v>
      </c>
      <c r="AK1008" s="91" t="e">
        <f t="shared" si="200"/>
        <v>#VALUE!</v>
      </c>
      <c r="AL1008" s="91">
        <f t="shared" si="199"/>
        <v>70.759730185497475</v>
      </c>
      <c r="AM1008" s="91">
        <f t="shared" si="199"/>
        <v>22.031163575042161</v>
      </c>
      <c r="AN1008" s="91" t="e">
        <f t="shared" si="199"/>
        <v>#VALUE!</v>
      </c>
      <c r="AO1008" s="91">
        <f t="shared" si="192"/>
        <v>430585.42857142852</v>
      </c>
      <c r="AP1008" s="91">
        <f t="shared" si="193"/>
        <v>7.7369083553354936E-2</v>
      </c>
      <c r="AQ1008" s="91">
        <f t="shared" si="194"/>
        <v>9.8371054955744639E-3</v>
      </c>
      <c r="AR1008" s="91" t="e">
        <f t="shared" si="195"/>
        <v>#VALUE!</v>
      </c>
      <c r="AS1008" s="91">
        <f t="shared" si="196"/>
        <v>0.69607093067312353</v>
      </c>
      <c r="AT1008" s="91">
        <f t="shared" si="197"/>
        <v>0.2167228802779472</v>
      </c>
      <c r="AU1008" s="91" t="e">
        <f t="shared" si="198"/>
        <v>#VALUE!</v>
      </c>
    </row>
    <row r="1009" spans="1:47" x14ac:dyDescent="0.3">
      <c r="A1009" s="90">
        <v>694</v>
      </c>
      <c r="B1009" s="91" t="s">
        <v>4625</v>
      </c>
      <c r="C1009" s="91"/>
      <c r="D1009" s="91"/>
      <c r="E1009" s="91">
        <v>9.782</v>
      </c>
      <c r="F1009" s="91"/>
      <c r="G1009" s="91"/>
      <c r="H1009" s="91"/>
      <c r="I1009" s="91"/>
      <c r="J1009" s="91"/>
      <c r="K1009" s="91"/>
      <c r="L1009" s="91"/>
      <c r="M1009" s="91"/>
      <c r="N1009" s="91"/>
      <c r="O1009" s="91"/>
      <c r="P1009" s="91" t="s">
        <v>87</v>
      </c>
      <c r="Q1009" s="91">
        <v>585388.57142857148</v>
      </c>
      <c r="R1009" s="91" t="s">
        <v>87</v>
      </c>
      <c r="S1009" s="91"/>
      <c r="T1009" s="92">
        <v>2732.8571428571427</v>
      </c>
      <c r="U1009" s="92" t="s">
        <v>87</v>
      </c>
      <c r="V1009" s="92" t="s">
        <v>87</v>
      </c>
      <c r="W1009" s="92">
        <v>215076.85714285713</v>
      </c>
      <c r="X1009" s="92">
        <v>551.42857142857144</v>
      </c>
      <c r="Y1009" s="92" t="s">
        <v>87</v>
      </c>
      <c r="Z1009" s="90">
        <f t="shared" si="190"/>
        <v>4</v>
      </c>
      <c r="AA1009" s="118">
        <v>1</v>
      </c>
      <c r="AB1009" s="118">
        <v>0</v>
      </c>
      <c r="AC1009" s="118">
        <v>0</v>
      </c>
      <c r="AD1009" s="118">
        <v>0.5</v>
      </c>
      <c r="AE1009" s="118">
        <v>0.33333333333333331</v>
      </c>
      <c r="AF1009" s="118">
        <v>0</v>
      </c>
      <c r="AG1009" s="90">
        <f t="shared" si="188"/>
        <v>3</v>
      </c>
      <c r="AH1009" s="91">
        <f t="shared" si="189"/>
        <v>551.42857142857144</v>
      </c>
      <c r="AI1009" s="91">
        <f t="shared" si="200"/>
        <v>4.9559585492227978</v>
      </c>
      <c r="AJ1009" s="91" t="e">
        <f t="shared" si="200"/>
        <v>#VALUE!</v>
      </c>
      <c r="AK1009" s="91" t="e">
        <f t="shared" si="200"/>
        <v>#VALUE!</v>
      </c>
      <c r="AL1009" s="91">
        <f t="shared" si="199"/>
        <v>390.03575129533675</v>
      </c>
      <c r="AM1009" s="91">
        <f t="shared" si="199"/>
        <v>1</v>
      </c>
      <c r="AN1009" s="91" t="e">
        <f t="shared" si="199"/>
        <v>#VALUE!</v>
      </c>
      <c r="AO1009" s="91">
        <f t="shared" si="192"/>
        <v>218361.14285714284</v>
      </c>
      <c r="AP1009" s="91">
        <f t="shared" si="193"/>
        <v>1.2515308846157872E-2</v>
      </c>
      <c r="AQ1009" s="91" t="e">
        <f t="shared" si="194"/>
        <v>#VALUE!</v>
      </c>
      <c r="AR1009" s="91" t="e">
        <f t="shared" si="195"/>
        <v>#VALUE!</v>
      </c>
      <c r="AS1009" s="91">
        <f t="shared" si="196"/>
        <v>0.98495938576198805</v>
      </c>
      <c r="AT1009" s="91">
        <f t="shared" si="197"/>
        <v>2.5253053918541241E-3</v>
      </c>
      <c r="AU1009" s="91" t="e">
        <f t="shared" si="198"/>
        <v>#VALUE!</v>
      </c>
    </row>
    <row r="1010" spans="1:47" x14ac:dyDescent="0.3">
      <c r="A1010" s="90">
        <v>695</v>
      </c>
      <c r="B1010" s="91" t="s">
        <v>4626</v>
      </c>
      <c r="C1010" s="91"/>
      <c r="D1010" s="91"/>
      <c r="E1010" s="91">
        <v>9.7829999999999995</v>
      </c>
      <c r="F1010" s="91"/>
      <c r="G1010" s="91"/>
      <c r="H1010" s="91"/>
      <c r="I1010" s="91"/>
      <c r="J1010" s="91"/>
      <c r="K1010" s="91"/>
      <c r="L1010" s="91"/>
      <c r="M1010" s="91"/>
      <c r="N1010" s="91"/>
      <c r="O1010" s="91"/>
      <c r="P1010" s="91" t="s">
        <v>87</v>
      </c>
      <c r="Q1010" s="91">
        <v>1752570.7142857143</v>
      </c>
      <c r="R1010" s="91" t="s">
        <v>87</v>
      </c>
      <c r="S1010" s="91"/>
      <c r="T1010" s="92">
        <v>40025.571428571428</v>
      </c>
      <c r="U1010" s="92" t="s">
        <v>87</v>
      </c>
      <c r="V1010" s="92"/>
      <c r="W1010" s="92" t="s">
        <v>87</v>
      </c>
      <c r="X1010" s="92">
        <v>6871</v>
      </c>
      <c r="Y1010" s="92">
        <v>2016.7142857142858</v>
      </c>
      <c r="Z1010" s="90">
        <f t="shared" si="190"/>
        <v>4</v>
      </c>
      <c r="AA1010" s="118">
        <v>1</v>
      </c>
      <c r="AB1010" s="118">
        <v>0</v>
      </c>
      <c r="AC1010" s="118">
        <v>0</v>
      </c>
      <c r="AD1010" s="118">
        <v>0</v>
      </c>
      <c r="AE1010" s="118">
        <v>0.5</v>
      </c>
      <c r="AF1010" s="118">
        <v>0.33333333333333331</v>
      </c>
      <c r="AG1010" s="90">
        <f t="shared" si="188"/>
        <v>3</v>
      </c>
      <c r="AH1010" s="91">
        <f t="shared" si="189"/>
        <v>2016.7142857142858</v>
      </c>
      <c r="AI1010" s="91">
        <f t="shared" si="200"/>
        <v>19.846922150598569</v>
      </c>
      <c r="AJ1010" s="91" t="e">
        <f t="shared" si="200"/>
        <v>#VALUE!</v>
      </c>
      <c r="AK1010" s="91">
        <f t="shared" si="200"/>
        <v>0</v>
      </c>
      <c r="AL1010" s="91" t="e">
        <f t="shared" si="199"/>
        <v>#VALUE!</v>
      </c>
      <c r="AM1010" s="91">
        <f t="shared" si="199"/>
        <v>3.4070269887369835</v>
      </c>
      <c r="AN1010" s="91">
        <f t="shared" si="199"/>
        <v>1</v>
      </c>
      <c r="AO1010" s="91">
        <f t="shared" si="192"/>
        <v>48913.28571428571</v>
      </c>
      <c r="AP1010" s="91">
        <f t="shared" si="193"/>
        <v>0.81829651891247779</v>
      </c>
      <c r="AQ1010" s="91" t="e">
        <f t="shared" si="194"/>
        <v>#VALUE!</v>
      </c>
      <c r="AR1010" s="91">
        <f t="shared" si="195"/>
        <v>0</v>
      </c>
      <c r="AS1010" s="91" t="e">
        <f t="shared" si="196"/>
        <v>#VALUE!</v>
      </c>
      <c r="AT1010" s="91">
        <f t="shared" si="197"/>
        <v>0.14047308210156167</v>
      </c>
      <c r="AU1010" s="91">
        <f t="shared" si="198"/>
        <v>4.1230398985960585E-2</v>
      </c>
    </row>
    <row r="1011" spans="1:47" x14ac:dyDescent="0.3">
      <c r="A1011" s="90">
        <v>696</v>
      </c>
      <c r="B1011" s="91" t="s">
        <v>4627</v>
      </c>
      <c r="C1011" s="91"/>
      <c r="D1011" s="91"/>
      <c r="E1011" s="91">
        <v>9.7840000000000007</v>
      </c>
      <c r="F1011" s="91"/>
      <c r="G1011" s="91"/>
      <c r="H1011" s="91"/>
      <c r="I1011" s="91"/>
      <c r="J1011" s="91"/>
      <c r="K1011" s="91"/>
      <c r="L1011" s="91"/>
      <c r="M1011" s="91"/>
      <c r="N1011" s="91"/>
      <c r="O1011" s="91"/>
      <c r="P1011" s="91" t="s">
        <v>87</v>
      </c>
      <c r="Q1011" s="91" t="s">
        <v>87</v>
      </c>
      <c r="R1011" s="91" t="s">
        <v>87</v>
      </c>
      <c r="S1011" s="91"/>
      <c r="T1011" s="92">
        <v>537582.28571428568</v>
      </c>
      <c r="U1011" s="92" t="s">
        <v>87</v>
      </c>
      <c r="V1011" s="92" t="s">
        <v>87</v>
      </c>
      <c r="W1011" s="92" t="s">
        <v>87</v>
      </c>
      <c r="X1011" s="92" t="s">
        <v>87</v>
      </c>
      <c r="Y1011" s="92"/>
      <c r="Z1011" s="90">
        <f t="shared" si="190"/>
        <v>1</v>
      </c>
      <c r="AA1011" s="118">
        <v>1</v>
      </c>
      <c r="AB1011" s="118">
        <v>0</v>
      </c>
      <c r="AC1011" s="118">
        <v>0</v>
      </c>
      <c r="AD1011" s="118">
        <v>0</v>
      </c>
      <c r="AE1011" s="118">
        <v>0</v>
      </c>
      <c r="AF1011" s="118">
        <v>0</v>
      </c>
      <c r="AG1011" s="90">
        <f t="shared" si="188"/>
        <v>1</v>
      </c>
      <c r="AH1011" s="91">
        <f t="shared" si="189"/>
        <v>537582.28571428568</v>
      </c>
      <c r="AI1011" s="91">
        <f t="shared" si="200"/>
        <v>1</v>
      </c>
      <c r="AJ1011" s="91" t="e">
        <f t="shared" si="200"/>
        <v>#VALUE!</v>
      </c>
      <c r="AK1011" s="91" t="e">
        <f t="shared" si="200"/>
        <v>#VALUE!</v>
      </c>
      <c r="AL1011" s="91" t="e">
        <f t="shared" si="199"/>
        <v>#VALUE!</v>
      </c>
      <c r="AM1011" s="91" t="e">
        <f t="shared" si="199"/>
        <v>#VALUE!</v>
      </c>
      <c r="AN1011" s="91">
        <f t="shared" si="199"/>
        <v>0</v>
      </c>
      <c r="AO1011" s="91">
        <f t="shared" si="192"/>
        <v>537582.28571428568</v>
      </c>
      <c r="AP1011" s="91">
        <f t="shared" si="193"/>
        <v>1</v>
      </c>
      <c r="AQ1011" s="91" t="e">
        <f t="shared" si="194"/>
        <v>#VALUE!</v>
      </c>
      <c r="AR1011" s="91" t="e">
        <f t="shared" si="195"/>
        <v>#VALUE!</v>
      </c>
      <c r="AS1011" s="91" t="e">
        <f t="shared" si="196"/>
        <v>#VALUE!</v>
      </c>
      <c r="AT1011" s="91" t="e">
        <f t="shared" si="197"/>
        <v>#VALUE!</v>
      </c>
      <c r="AU1011" s="91">
        <f t="shared" si="198"/>
        <v>0</v>
      </c>
    </row>
    <row r="1012" spans="1:47" x14ac:dyDescent="0.3">
      <c r="A1012" s="90">
        <v>697</v>
      </c>
      <c r="B1012" s="91" t="s">
        <v>4628</v>
      </c>
      <c r="C1012" s="91"/>
      <c r="D1012" s="91"/>
      <c r="E1012" s="91">
        <v>9.7880000000000003</v>
      </c>
      <c r="F1012" s="91"/>
      <c r="G1012" s="91"/>
      <c r="H1012" s="91"/>
      <c r="I1012" s="91"/>
      <c r="J1012" s="91"/>
      <c r="K1012" s="91"/>
      <c r="L1012" s="91"/>
      <c r="M1012" s="91"/>
      <c r="N1012" s="91"/>
      <c r="O1012" s="91"/>
      <c r="P1012" s="91" t="s">
        <v>87</v>
      </c>
      <c r="Q1012" s="91">
        <v>1749963.7142857143</v>
      </c>
      <c r="R1012" s="91" t="s">
        <v>87</v>
      </c>
      <c r="S1012" s="91"/>
      <c r="T1012" s="92">
        <v>37418.571428571428</v>
      </c>
      <c r="U1012" s="92" t="s">
        <v>87</v>
      </c>
      <c r="V1012" s="92"/>
      <c r="W1012" s="92">
        <v>419184.85714285716</v>
      </c>
      <c r="X1012" s="92">
        <v>4264</v>
      </c>
      <c r="Y1012" s="92" t="s">
        <v>87</v>
      </c>
      <c r="Z1012" s="90">
        <f t="shared" si="190"/>
        <v>4</v>
      </c>
      <c r="AA1012" s="118">
        <v>1</v>
      </c>
      <c r="AB1012" s="118">
        <v>0</v>
      </c>
      <c r="AC1012" s="118">
        <v>0</v>
      </c>
      <c r="AD1012" s="118">
        <v>0.5</v>
      </c>
      <c r="AE1012" s="118">
        <v>0.33333333333333331</v>
      </c>
      <c r="AF1012" s="118">
        <v>0</v>
      </c>
      <c r="AG1012" s="90">
        <f t="shared" si="188"/>
        <v>3</v>
      </c>
      <c r="AH1012" s="91">
        <f t="shared" si="189"/>
        <v>4264</v>
      </c>
      <c r="AI1012" s="91">
        <f t="shared" si="200"/>
        <v>8.7754623425355138</v>
      </c>
      <c r="AJ1012" s="91" t="e">
        <f t="shared" si="200"/>
        <v>#VALUE!</v>
      </c>
      <c r="AK1012" s="91">
        <f t="shared" si="200"/>
        <v>0</v>
      </c>
      <c r="AL1012" s="91">
        <f t="shared" si="199"/>
        <v>98.307893326186019</v>
      </c>
      <c r="AM1012" s="91">
        <f t="shared" si="199"/>
        <v>1</v>
      </c>
      <c r="AN1012" s="91" t="e">
        <f t="shared" si="199"/>
        <v>#VALUE!</v>
      </c>
      <c r="AO1012" s="91">
        <f t="shared" si="192"/>
        <v>460867.42857142858</v>
      </c>
      <c r="AP1012" s="91">
        <f t="shared" si="193"/>
        <v>8.1191616306145672E-2</v>
      </c>
      <c r="AQ1012" s="91" t="e">
        <f t="shared" si="194"/>
        <v>#VALUE!</v>
      </c>
      <c r="AR1012" s="91">
        <f t="shared" si="195"/>
        <v>0</v>
      </c>
      <c r="AS1012" s="91">
        <f t="shared" si="196"/>
        <v>0.90955626532823819</v>
      </c>
      <c r="AT1012" s="91">
        <f t="shared" si="197"/>
        <v>9.2521183656161417E-3</v>
      </c>
      <c r="AU1012" s="91" t="e">
        <f t="shared" si="198"/>
        <v>#VALUE!</v>
      </c>
    </row>
    <row r="1013" spans="1:47" x14ac:dyDescent="0.3">
      <c r="A1013" s="90">
        <v>698</v>
      </c>
      <c r="B1013" s="91" t="s">
        <v>4629</v>
      </c>
      <c r="C1013" s="91"/>
      <c r="D1013" s="91"/>
      <c r="E1013" s="91">
        <v>9.7910000000000004</v>
      </c>
      <c r="F1013" s="91"/>
      <c r="G1013" s="91"/>
      <c r="H1013" s="91"/>
      <c r="I1013" s="91"/>
      <c r="J1013" s="91"/>
      <c r="K1013" s="91"/>
      <c r="L1013" s="91"/>
      <c r="M1013" s="91"/>
      <c r="N1013" s="91"/>
      <c r="O1013" s="91"/>
      <c r="P1013" s="91" t="s">
        <v>87</v>
      </c>
      <c r="Q1013" s="91">
        <v>969340.00000000012</v>
      </c>
      <c r="R1013" s="91" t="s">
        <v>87</v>
      </c>
      <c r="S1013" s="91"/>
      <c r="T1013" s="92">
        <v>630628.57142857148</v>
      </c>
      <c r="U1013" s="92">
        <v>52218.857142857145</v>
      </c>
      <c r="V1013" s="92" t="s">
        <v>87</v>
      </c>
      <c r="W1013" s="92" t="s">
        <v>87</v>
      </c>
      <c r="X1013" s="92" t="s">
        <v>87</v>
      </c>
      <c r="Y1013" s="92" t="s">
        <v>87</v>
      </c>
      <c r="Z1013" s="90">
        <f t="shared" si="190"/>
        <v>3</v>
      </c>
      <c r="AA1013" s="118">
        <v>1</v>
      </c>
      <c r="AB1013" s="118">
        <v>0.5</v>
      </c>
      <c r="AC1013" s="118">
        <v>0</v>
      </c>
      <c r="AD1013" s="118">
        <v>0</v>
      </c>
      <c r="AE1013" s="118">
        <v>0</v>
      </c>
      <c r="AF1013" s="118">
        <v>0</v>
      </c>
      <c r="AG1013" s="90">
        <f t="shared" si="188"/>
        <v>2</v>
      </c>
      <c r="AH1013" s="91">
        <f t="shared" si="189"/>
        <v>52218.857142857145</v>
      </c>
      <c r="AI1013" s="91">
        <f t="shared" si="200"/>
        <v>12.076644452469278</v>
      </c>
      <c r="AJ1013" s="91">
        <f t="shared" si="200"/>
        <v>1</v>
      </c>
      <c r="AK1013" s="91" t="e">
        <f t="shared" si="200"/>
        <v>#VALUE!</v>
      </c>
      <c r="AL1013" s="91" t="e">
        <f t="shared" si="199"/>
        <v>#VALUE!</v>
      </c>
      <c r="AM1013" s="91" t="e">
        <f t="shared" si="199"/>
        <v>#VALUE!</v>
      </c>
      <c r="AN1013" s="91" t="e">
        <f t="shared" si="199"/>
        <v>#VALUE!</v>
      </c>
      <c r="AO1013" s="91">
        <f t="shared" si="192"/>
        <v>682847.42857142864</v>
      </c>
      <c r="AP1013" s="91">
        <f t="shared" si="193"/>
        <v>0.92352778240359901</v>
      </c>
      <c r="AQ1013" s="91">
        <f t="shared" si="194"/>
        <v>7.6472217596400952E-2</v>
      </c>
      <c r="AR1013" s="91" t="e">
        <f t="shared" si="195"/>
        <v>#VALUE!</v>
      </c>
      <c r="AS1013" s="91" t="e">
        <f t="shared" si="196"/>
        <v>#VALUE!</v>
      </c>
      <c r="AT1013" s="91" t="e">
        <f t="shared" si="197"/>
        <v>#VALUE!</v>
      </c>
      <c r="AU1013" s="91" t="e">
        <f t="shared" si="198"/>
        <v>#VALUE!</v>
      </c>
    </row>
    <row r="1014" spans="1:47" x14ac:dyDescent="0.3">
      <c r="A1014" s="90">
        <v>699</v>
      </c>
      <c r="B1014" s="91" t="s">
        <v>4630</v>
      </c>
      <c r="C1014" s="91"/>
      <c r="D1014" s="91"/>
      <c r="E1014" s="91">
        <v>9.7959999999999994</v>
      </c>
      <c r="F1014" s="91"/>
      <c r="G1014" s="91"/>
      <c r="H1014" s="91"/>
      <c r="I1014" s="91"/>
      <c r="J1014" s="91"/>
      <c r="K1014" s="91"/>
      <c r="L1014" s="91"/>
      <c r="M1014" s="91"/>
      <c r="N1014" s="91"/>
      <c r="O1014" s="91"/>
      <c r="P1014" s="91" t="s">
        <v>87</v>
      </c>
      <c r="Q1014" s="91">
        <v>537774.2857142858</v>
      </c>
      <c r="R1014" s="91" t="s">
        <v>87</v>
      </c>
      <c r="S1014" s="91"/>
      <c r="T1014" s="92">
        <v>6570.5714285714284</v>
      </c>
      <c r="U1014" s="92">
        <v>3520.5714285714284</v>
      </c>
      <c r="V1014" s="92" t="s">
        <v>87</v>
      </c>
      <c r="W1014" s="92" t="s">
        <v>87</v>
      </c>
      <c r="X1014" s="92">
        <v>34158.571428571428</v>
      </c>
      <c r="Y1014" s="92">
        <v>31639.714285714286</v>
      </c>
      <c r="Z1014" s="90">
        <f t="shared" si="190"/>
        <v>5</v>
      </c>
      <c r="AA1014" s="118">
        <v>1</v>
      </c>
      <c r="AB1014" s="118">
        <v>0.5</v>
      </c>
      <c r="AC1014" s="118">
        <v>0</v>
      </c>
      <c r="AD1014" s="118">
        <v>0</v>
      </c>
      <c r="AE1014" s="118">
        <v>0.33333333333333331</v>
      </c>
      <c r="AF1014" s="118">
        <v>0.25</v>
      </c>
      <c r="AG1014" s="90">
        <f t="shared" si="188"/>
        <v>4</v>
      </c>
      <c r="AH1014" s="91">
        <f t="shared" si="189"/>
        <v>3520.5714285714284</v>
      </c>
      <c r="AI1014" s="91">
        <f t="shared" si="200"/>
        <v>1.8663366336633664</v>
      </c>
      <c r="AJ1014" s="91">
        <f t="shared" si="200"/>
        <v>1</v>
      </c>
      <c r="AK1014" s="91" t="e">
        <f t="shared" si="200"/>
        <v>#VALUE!</v>
      </c>
      <c r="AL1014" s="91" t="e">
        <f t="shared" si="199"/>
        <v>#VALUE!</v>
      </c>
      <c r="AM1014" s="91">
        <f t="shared" si="199"/>
        <v>9.7025645187469571</v>
      </c>
      <c r="AN1014" s="91">
        <f t="shared" si="199"/>
        <v>8.9870962506086673</v>
      </c>
      <c r="AO1014" s="91">
        <f t="shared" si="192"/>
        <v>75889.428571428565</v>
      </c>
      <c r="AP1014" s="91">
        <f t="shared" si="193"/>
        <v>8.6580852593811305E-2</v>
      </c>
      <c r="AQ1014" s="91">
        <f t="shared" si="194"/>
        <v>4.6390801655039476E-2</v>
      </c>
      <c r="AR1014" s="91" t="e">
        <f t="shared" si="195"/>
        <v>#VALUE!</v>
      </c>
      <c r="AS1014" s="91" t="e">
        <f t="shared" si="196"/>
        <v>#VALUE!</v>
      </c>
      <c r="AT1014" s="91">
        <f t="shared" si="197"/>
        <v>0.45010974613441362</v>
      </c>
      <c r="AU1014" s="91">
        <f t="shared" si="198"/>
        <v>0.41691859961673566</v>
      </c>
    </row>
    <row r="1015" spans="1:47" x14ac:dyDescent="0.3">
      <c r="A1015" s="90">
        <v>700</v>
      </c>
      <c r="B1015" s="91" t="s">
        <v>4631</v>
      </c>
      <c r="C1015" s="91"/>
      <c r="D1015" s="91"/>
      <c r="E1015" s="91">
        <v>9.8040000000000003</v>
      </c>
      <c r="F1015" s="91"/>
      <c r="G1015" s="91"/>
      <c r="H1015" s="91"/>
      <c r="I1015" s="91"/>
      <c r="J1015" s="91"/>
      <c r="K1015" s="91"/>
      <c r="L1015" s="91"/>
      <c r="M1015" s="91"/>
      <c r="N1015" s="91"/>
      <c r="O1015" s="91"/>
      <c r="P1015" s="91" t="s">
        <v>87</v>
      </c>
      <c r="Q1015" s="91" t="s">
        <v>87</v>
      </c>
      <c r="R1015" s="91" t="s">
        <v>87</v>
      </c>
      <c r="S1015" s="91"/>
      <c r="T1015" s="92" t="s">
        <v>87</v>
      </c>
      <c r="U1015" s="92">
        <v>1858.2857142857142</v>
      </c>
      <c r="V1015" s="92" t="s">
        <v>87</v>
      </c>
      <c r="W1015" s="92">
        <v>38541.714285714283</v>
      </c>
      <c r="X1015" s="92">
        <v>71323.71428571429</v>
      </c>
      <c r="Y1015" s="92">
        <v>11853.142857142857</v>
      </c>
      <c r="Z1015" s="90">
        <f t="shared" si="190"/>
        <v>4</v>
      </c>
      <c r="AA1015" s="118" t="e">
        <v>#DIV/0!</v>
      </c>
      <c r="AB1015" s="118">
        <v>1</v>
      </c>
      <c r="AC1015" s="118">
        <v>0</v>
      </c>
      <c r="AD1015" s="118">
        <v>0.5</v>
      </c>
      <c r="AE1015" s="118">
        <v>0.33333333333333331</v>
      </c>
      <c r="AF1015" s="118">
        <v>0.25</v>
      </c>
      <c r="AG1015" s="90">
        <f t="shared" si="188"/>
        <v>4</v>
      </c>
      <c r="AH1015" s="91">
        <f t="shared" si="189"/>
        <v>1858.2857142857142</v>
      </c>
      <c r="AI1015" s="91" t="e">
        <f t="shared" si="200"/>
        <v>#VALUE!</v>
      </c>
      <c r="AJ1015" s="91">
        <f t="shared" si="200"/>
        <v>1</v>
      </c>
      <c r="AK1015" s="91" t="e">
        <f t="shared" si="200"/>
        <v>#VALUE!</v>
      </c>
      <c r="AL1015" s="91">
        <f t="shared" si="199"/>
        <v>20.740467404674046</v>
      </c>
      <c r="AM1015" s="91">
        <f t="shared" si="199"/>
        <v>38.381457564575648</v>
      </c>
      <c r="AN1015" s="91">
        <f t="shared" si="199"/>
        <v>6.3785362853628538</v>
      </c>
      <c r="AO1015" s="91">
        <f t="shared" si="192"/>
        <v>123576.85714285714</v>
      </c>
      <c r="AP1015" s="91" t="e">
        <f t="shared" si="193"/>
        <v>#VALUE!</v>
      </c>
      <c r="AQ1015" s="91">
        <f t="shared" si="194"/>
        <v>1.5037489682534176E-2</v>
      </c>
      <c r="AR1015" s="91" t="e">
        <f t="shared" si="195"/>
        <v>#VALUE!</v>
      </c>
      <c r="AS1015" s="91">
        <f t="shared" si="196"/>
        <v>0.31188456460872238</v>
      </c>
      <c r="AT1015" s="91">
        <f t="shared" si="197"/>
        <v>0.57716077212792971</v>
      </c>
      <c r="AU1015" s="91">
        <f t="shared" si="198"/>
        <v>9.591717358081378E-2</v>
      </c>
    </row>
    <row r="1016" spans="1:47" x14ac:dyDescent="0.3">
      <c r="A1016" s="90">
        <v>701</v>
      </c>
      <c r="B1016" s="91" t="s">
        <v>4632</v>
      </c>
      <c r="C1016" s="91"/>
      <c r="D1016" s="91"/>
      <c r="E1016" s="91">
        <v>9.8089999999999993</v>
      </c>
      <c r="F1016" s="91"/>
      <c r="G1016" s="91"/>
      <c r="H1016" s="91"/>
      <c r="I1016" s="91"/>
      <c r="J1016" s="91"/>
      <c r="K1016" s="91"/>
      <c r="L1016" s="91"/>
      <c r="M1016" s="91"/>
      <c r="N1016" s="91"/>
      <c r="O1016" s="91"/>
      <c r="P1016" s="91" t="s">
        <v>87</v>
      </c>
      <c r="Q1016" s="91">
        <v>138994.71428571429</v>
      </c>
      <c r="R1016" s="91" t="s">
        <v>87</v>
      </c>
      <c r="S1016" s="91"/>
      <c r="T1016" s="92" t="s">
        <v>87</v>
      </c>
      <c r="U1016" s="92" t="s">
        <v>87</v>
      </c>
      <c r="V1016" s="92" t="s">
        <v>87</v>
      </c>
      <c r="W1016" s="92">
        <v>5562.4285714285706</v>
      </c>
      <c r="X1016" s="92">
        <v>8099.2857142857138</v>
      </c>
      <c r="Y1016" s="92">
        <v>13786.714285714286</v>
      </c>
      <c r="Z1016" s="90">
        <f t="shared" si="190"/>
        <v>4</v>
      </c>
      <c r="AA1016" s="118" t="e">
        <v>#DIV/0!</v>
      </c>
      <c r="AB1016" s="118" t="e">
        <v>#DIV/0!</v>
      </c>
      <c r="AC1016" s="118" t="e">
        <v>#DIV/0!</v>
      </c>
      <c r="AD1016" s="118">
        <v>1</v>
      </c>
      <c r="AE1016" s="118">
        <v>0.5</v>
      </c>
      <c r="AF1016" s="118">
        <v>0.33333333333333331</v>
      </c>
      <c r="AG1016" s="90">
        <f t="shared" si="188"/>
        <v>3</v>
      </c>
      <c r="AH1016" s="91">
        <f t="shared" si="189"/>
        <v>5562.4285714285706</v>
      </c>
      <c r="AI1016" s="91" t="e">
        <f t="shared" si="200"/>
        <v>#VALUE!</v>
      </c>
      <c r="AJ1016" s="91" t="e">
        <f t="shared" si="200"/>
        <v>#VALUE!</v>
      </c>
      <c r="AK1016" s="91" t="e">
        <f t="shared" si="200"/>
        <v>#VALUE!</v>
      </c>
      <c r="AL1016" s="91">
        <f t="shared" si="199"/>
        <v>1</v>
      </c>
      <c r="AM1016" s="91">
        <f t="shared" si="199"/>
        <v>1.4560700618948559</v>
      </c>
      <c r="AN1016" s="91">
        <f t="shared" si="199"/>
        <v>2.4785422605747751</v>
      </c>
      <c r="AO1016" s="91">
        <f t="shared" si="192"/>
        <v>27448.428571428572</v>
      </c>
      <c r="AP1016" s="91" t="e">
        <f t="shared" si="193"/>
        <v>#VALUE!</v>
      </c>
      <c r="AQ1016" s="91" t="e">
        <f t="shared" si="194"/>
        <v>#VALUE!</v>
      </c>
      <c r="AR1016" s="91" t="e">
        <f t="shared" si="195"/>
        <v>#VALUE!</v>
      </c>
      <c r="AS1016" s="91">
        <f t="shared" si="196"/>
        <v>0.20265016472449629</v>
      </c>
      <c r="AT1016" s="91">
        <f t="shared" si="197"/>
        <v>0.29507283789340005</v>
      </c>
      <c r="AU1016" s="91">
        <f t="shared" si="198"/>
        <v>0.50227699738210363</v>
      </c>
    </row>
    <row r="1017" spans="1:47" x14ac:dyDescent="0.3">
      <c r="A1017" s="90">
        <v>702</v>
      </c>
      <c r="B1017" s="91" t="s">
        <v>4633</v>
      </c>
      <c r="C1017" s="91"/>
      <c r="D1017" s="91"/>
      <c r="E1017" s="91">
        <v>9.827</v>
      </c>
      <c r="F1017" s="91"/>
      <c r="G1017" s="91"/>
      <c r="H1017" s="91"/>
      <c r="I1017" s="91"/>
      <c r="J1017" s="91"/>
      <c r="K1017" s="91"/>
      <c r="L1017" s="91"/>
      <c r="M1017" s="91"/>
      <c r="N1017" s="91"/>
      <c r="O1017" s="91"/>
      <c r="P1017" s="91" t="s">
        <v>87</v>
      </c>
      <c r="Q1017" s="91">
        <v>385226.85714285716</v>
      </c>
      <c r="R1017" s="91">
        <v>22286</v>
      </c>
      <c r="S1017" s="91"/>
      <c r="T1017" s="92">
        <v>38452</v>
      </c>
      <c r="U1017" s="92"/>
      <c r="V1017" s="92" t="s">
        <v>87</v>
      </c>
      <c r="W1017" s="92">
        <v>211976.28571428571</v>
      </c>
      <c r="X1017" s="92" t="s">
        <v>87</v>
      </c>
      <c r="Y1017" s="92" t="s">
        <v>87</v>
      </c>
      <c r="Z1017" s="90">
        <f t="shared" si="190"/>
        <v>4</v>
      </c>
      <c r="AA1017" s="118">
        <v>1</v>
      </c>
      <c r="AB1017" s="118">
        <v>0</v>
      </c>
      <c r="AC1017" s="118">
        <v>0</v>
      </c>
      <c r="AD1017" s="118">
        <v>0.5</v>
      </c>
      <c r="AE1017" s="118">
        <v>0</v>
      </c>
      <c r="AF1017" s="118">
        <v>0</v>
      </c>
      <c r="AG1017" s="90">
        <f t="shared" si="188"/>
        <v>2</v>
      </c>
      <c r="AH1017" s="91">
        <f t="shared" si="189"/>
        <v>38452</v>
      </c>
      <c r="AI1017" s="91">
        <f t="shared" si="200"/>
        <v>1</v>
      </c>
      <c r="AJ1017" s="91">
        <f t="shared" si="200"/>
        <v>0</v>
      </c>
      <c r="AK1017" s="91" t="e">
        <f t="shared" si="200"/>
        <v>#VALUE!</v>
      </c>
      <c r="AL1017" s="91">
        <f t="shared" si="199"/>
        <v>5.5127505907179266</v>
      </c>
      <c r="AM1017" s="91" t="e">
        <f t="shared" si="199"/>
        <v>#VALUE!</v>
      </c>
      <c r="AN1017" s="91" t="e">
        <f t="shared" si="199"/>
        <v>#VALUE!</v>
      </c>
      <c r="AO1017" s="91">
        <f t="shared" si="192"/>
        <v>250428.28571428571</v>
      </c>
      <c r="AP1017" s="91">
        <f t="shared" si="193"/>
        <v>0.15354495555613867</v>
      </c>
      <c r="AQ1017" s="91">
        <f t="shared" si="194"/>
        <v>0</v>
      </c>
      <c r="AR1017" s="91" t="e">
        <f t="shared" si="195"/>
        <v>#VALUE!</v>
      </c>
      <c r="AS1017" s="91">
        <f t="shared" si="196"/>
        <v>0.84645504444386133</v>
      </c>
      <c r="AT1017" s="91" t="e">
        <f t="shared" si="197"/>
        <v>#VALUE!</v>
      </c>
      <c r="AU1017" s="91" t="e">
        <f t="shared" si="198"/>
        <v>#VALUE!</v>
      </c>
    </row>
    <row r="1018" spans="1:47" x14ac:dyDescent="0.3">
      <c r="A1018" s="90">
        <v>703</v>
      </c>
      <c r="B1018" s="91" t="s">
        <v>4634</v>
      </c>
      <c r="C1018" s="91"/>
      <c r="D1018" s="91"/>
      <c r="E1018" s="91">
        <v>9.8320000000000007</v>
      </c>
      <c r="F1018" s="91"/>
      <c r="G1018" s="91"/>
      <c r="H1018" s="91"/>
      <c r="I1018" s="91"/>
      <c r="J1018" s="91"/>
      <c r="K1018" s="91"/>
      <c r="L1018" s="91"/>
      <c r="M1018" s="91"/>
      <c r="N1018" s="91"/>
      <c r="O1018" s="91"/>
      <c r="P1018" s="91" t="s">
        <v>87</v>
      </c>
      <c r="Q1018" s="91">
        <v>3444801.4285714286</v>
      </c>
      <c r="R1018" s="91" t="s">
        <v>87</v>
      </c>
      <c r="S1018" s="91"/>
      <c r="T1018" s="92" t="s">
        <v>87</v>
      </c>
      <c r="U1018" s="92">
        <v>1864.2857142857142</v>
      </c>
      <c r="V1018" s="92" t="s">
        <v>87</v>
      </c>
      <c r="W1018" s="92" t="s">
        <v>87</v>
      </c>
      <c r="X1018" s="92" t="s">
        <v>87</v>
      </c>
      <c r="Y1018" s="92" t="s">
        <v>87</v>
      </c>
      <c r="Z1018" s="90">
        <f t="shared" si="190"/>
        <v>2</v>
      </c>
      <c r="AA1018" s="118" t="e">
        <v>#DIV/0!</v>
      </c>
      <c r="AB1018" s="118">
        <v>1</v>
      </c>
      <c r="AC1018" s="118">
        <v>0</v>
      </c>
      <c r="AD1018" s="118">
        <v>0</v>
      </c>
      <c r="AE1018" s="118">
        <v>0</v>
      </c>
      <c r="AF1018" s="118">
        <v>0</v>
      </c>
      <c r="AG1018" s="90">
        <f t="shared" si="188"/>
        <v>1</v>
      </c>
      <c r="AH1018" s="91">
        <f t="shared" si="189"/>
        <v>1864.2857142857142</v>
      </c>
      <c r="AI1018" s="91" t="e">
        <f t="shared" si="200"/>
        <v>#VALUE!</v>
      </c>
      <c r="AJ1018" s="91">
        <f t="shared" si="200"/>
        <v>1</v>
      </c>
      <c r="AK1018" s="91" t="e">
        <f t="shared" si="200"/>
        <v>#VALUE!</v>
      </c>
      <c r="AL1018" s="91" t="e">
        <f t="shared" si="199"/>
        <v>#VALUE!</v>
      </c>
      <c r="AM1018" s="91" t="e">
        <f t="shared" si="199"/>
        <v>#VALUE!</v>
      </c>
      <c r="AN1018" s="91" t="e">
        <f t="shared" si="199"/>
        <v>#VALUE!</v>
      </c>
      <c r="AO1018" s="91">
        <f t="shared" si="192"/>
        <v>1864.2857142857142</v>
      </c>
      <c r="AP1018" s="91" t="e">
        <f t="shared" si="193"/>
        <v>#VALUE!</v>
      </c>
      <c r="AQ1018" s="91">
        <f t="shared" si="194"/>
        <v>1</v>
      </c>
      <c r="AR1018" s="91" t="e">
        <f t="shared" si="195"/>
        <v>#VALUE!</v>
      </c>
      <c r="AS1018" s="91" t="e">
        <f t="shared" si="196"/>
        <v>#VALUE!</v>
      </c>
      <c r="AT1018" s="91" t="e">
        <f t="shared" si="197"/>
        <v>#VALUE!</v>
      </c>
      <c r="AU1018" s="91" t="e">
        <f t="shared" si="198"/>
        <v>#VALUE!</v>
      </c>
    </row>
    <row r="1019" spans="1:47" x14ac:dyDescent="0.3">
      <c r="A1019" s="90">
        <v>704</v>
      </c>
      <c r="B1019" s="91" t="s">
        <v>4635</v>
      </c>
      <c r="C1019" s="91"/>
      <c r="D1019" s="91"/>
      <c r="E1019" s="91">
        <v>9.8360000000000003</v>
      </c>
      <c r="F1019" s="91"/>
      <c r="G1019" s="91"/>
      <c r="H1019" s="91"/>
      <c r="I1019" s="91"/>
      <c r="J1019" s="91"/>
      <c r="K1019" s="91"/>
      <c r="L1019" s="91"/>
      <c r="M1019" s="91"/>
      <c r="N1019" s="91"/>
      <c r="O1019" s="91"/>
      <c r="P1019" s="91" t="s">
        <v>87</v>
      </c>
      <c r="Q1019" s="91">
        <v>281395.71428571432</v>
      </c>
      <c r="R1019" s="91" t="s">
        <v>87</v>
      </c>
      <c r="S1019" s="91"/>
      <c r="T1019" s="92">
        <v>1772</v>
      </c>
      <c r="U1019" s="92" t="s">
        <v>87</v>
      </c>
      <c r="V1019" s="92" t="s">
        <v>87</v>
      </c>
      <c r="W1019" s="92">
        <v>56894.857142857145</v>
      </c>
      <c r="X1019" s="92" t="s">
        <v>87</v>
      </c>
      <c r="Y1019" s="92" t="s">
        <v>87</v>
      </c>
      <c r="Z1019" s="90">
        <f t="shared" si="190"/>
        <v>3</v>
      </c>
      <c r="AA1019" s="118">
        <v>1</v>
      </c>
      <c r="AB1019" s="118">
        <v>0</v>
      </c>
      <c r="AC1019" s="118">
        <v>0</v>
      </c>
      <c r="AD1019" s="118">
        <v>0.5</v>
      </c>
      <c r="AE1019" s="118">
        <v>0</v>
      </c>
      <c r="AF1019" s="118">
        <v>0</v>
      </c>
      <c r="AG1019" s="90">
        <f t="shared" ref="AG1019:AG1081" si="201">COUNTIF(AA1019:AF1019,"&gt;0")</f>
        <v>2</v>
      </c>
      <c r="AH1019" s="91">
        <f t="shared" ref="AH1019:AH1081" si="202">MIN(T1019:Y1019)</f>
        <v>1772</v>
      </c>
      <c r="AI1019" s="91">
        <f t="shared" si="200"/>
        <v>1</v>
      </c>
      <c r="AJ1019" s="91" t="e">
        <f t="shared" si="200"/>
        <v>#VALUE!</v>
      </c>
      <c r="AK1019" s="91" t="e">
        <f t="shared" si="200"/>
        <v>#VALUE!</v>
      </c>
      <c r="AL1019" s="91">
        <f t="shared" si="199"/>
        <v>32.107707191228634</v>
      </c>
      <c r="AM1019" s="91" t="e">
        <f t="shared" si="199"/>
        <v>#VALUE!</v>
      </c>
      <c r="AN1019" s="91" t="e">
        <f t="shared" si="199"/>
        <v>#VALUE!</v>
      </c>
      <c r="AO1019" s="91">
        <f t="shared" si="192"/>
        <v>58666.857142857145</v>
      </c>
      <c r="AP1019" s="91">
        <f t="shared" si="193"/>
        <v>3.0204447388157831E-2</v>
      </c>
      <c r="AQ1019" s="91" t="e">
        <f t="shared" si="194"/>
        <v>#VALUE!</v>
      </c>
      <c r="AR1019" s="91" t="e">
        <f t="shared" si="195"/>
        <v>#VALUE!</v>
      </c>
      <c r="AS1019" s="91">
        <f t="shared" si="196"/>
        <v>0.96979555261184214</v>
      </c>
      <c r="AT1019" s="91" t="e">
        <f t="shared" si="197"/>
        <v>#VALUE!</v>
      </c>
      <c r="AU1019" s="91" t="e">
        <f t="shared" si="198"/>
        <v>#VALUE!</v>
      </c>
    </row>
    <row r="1020" spans="1:47" x14ac:dyDescent="0.3">
      <c r="A1020" s="90">
        <v>705</v>
      </c>
      <c r="B1020" s="91" t="s">
        <v>4636</v>
      </c>
      <c r="C1020" s="91"/>
      <c r="D1020" s="91"/>
      <c r="E1020" s="91">
        <v>9.8460000000000001</v>
      </c>
      <c r="F1020" s="91"/>
      <c r="G1020" s="91"/>
      <c r="H1020" s="91"/>
      <c r="I1020" s="91"/>
      <c r="J1020" s="91"/>
      <c r="K1020" s="91"/>
      <c r="L1020" s="91"/>
      <c r="M1020" s="91"/>
      <c r="N1020" s="91"/>
      <c r="O1020" s="91"/>
      <c r="P1020" s="91" t="s">
        <v>87</v>
      </c>
      <c r="Q1020" s="91">
        <v>446111.42857142858</v>
      </c>
      <c r="R1020" s="91" t="s">
        <v>87</v>
      </c>
      <c r="S1020" s="91"/>
      <c r="T1020" s="92" t="s">
        <v>87</v>
      </c>
      <c r="U1020" s="92">
        <v>3206.2857142857142</v>
      </c>
      <c r="V1020" s="92" t="s">
        <v>87</v>
      </c>
      <c r="W1020" s="92">
        <v>52540.285714285717</v>
      </c>
      <c r="X1020" s="92" t="s">
        <v>87</v>
      </c>
      <c r="Y1020" s="92" t="s">
        <v>87</v>
      </c>
      <c r="Z1020" s="90">
        <f t="shared" ref="Z1020:Z1082" si="203">COUNTIF(Q1020:Y1020,"&gt;0")</f>
        <v>3</v>
      </c>
      <c r="AA1020" s="118" t="e">
        <v>#DIV/0!</v>
      </c>
      <c r="AB1020" s="118">
        <v>1</v>
      </c>
      <c r="AC1020" s="118">
        <v>0</v>
      </c>
      <c r="AD1020" s="118">
        <v>0.5</v>
      </c>
      <c r="AE1020" s="118">
        <v>0</v>
      </c>
      <c r="AF1020" s="118">
        <v>0</v>
      </c>
      <c r="AG1020" s="90">
        <f t="shared" si="201"/>
        <v>2</v>
      </c>
      <c r="AH1020" s="91">
        <f t="shared" si="202"/>
        <v>3206.2857142857142</v>
      </c>
      <c r="AI1020" s="91" t="e">
        <f t="shared" si="200"/>
        <v>#VALUE!</v>
      </c>
      <c r="AJ1020" s="91">
        <f t="shared" si="200"/>
        <v>1</v>
      </c>
      <c r="AK1020" s="91" t="e">
        <f t="shared" si="200"/>
        <v>#VALUE!</v>
      </c>
      <c r="AL1020" s="91">
        <f t="shared" si="199"/>
        <v>16.386651220816255</v>
      </c>
      <c r="AM1020" s="91" t="e">
        <f t="shared" si="199"/>
        <v>#VALUE!</v>
      </c>
      <c r="AN1020" s="91" t="e">
        <f t="shared" si="199"/>
        <v>#VALUE!</v>
      </c>
      <c r="AO1020" s="91">
        <f t="shared" si="192"/>
        <v>55746.571428571435</v>
      </c>
      <c r="AP1020" s="91" t="e">
        <f t="shared" si="193"/>
        <v>#VALUE!</v>
      </c>
      <c r="AQ1020" s="91">
        <f t="shared" si="194"/>
        <v>5.7515388518448278E-2</v>
      </c>
      <c r="AR1020" s="91" t="e">
        <f t="shared" si="195"/>
        <v>#VALUE!</v>
      </c>
      <c r="AS1020" s="91">
        <f t="shared" si="196"/>
        <v>0.94248461148155172</v>
      </c>
      <c r="AT1020" s="91" t="e">
        <f t="shared" si="197"/>
        <v>#VALUE!</v>
      </c>
      <c r="AU1020" s="91" t="e">
        <f t="shared" si="198"/>
        <v>#VALUE!</v>
      </c>
    </row>
    <row r="1021" spans="1:47" x14ac:dyDescent="0.3">
      <c r="A1021" s="90">
        <v>706</v>
      </c>
      <c r="B1021" s="91" t="s">
        <v>4637</v>
      </c>
      <c r="C1021" s="91"/>
      <c r="D1021" s="91"/>
      <c r="E1021" s="91">
        <v>9.8529999999999998</v>
      </c>
      <c r="F1021" s="91"/>
      <c r="G1021" s="91"/>
      <c r="H1021" s="91"/>
      <c r="I1021" s="91"/>
      <c r="J1021" s="91"/>
      <c r="K1021" s="91"/>
      <c r="L1021" s="91"/>
      <c r="M1021" s="91"/>
      <c r="N1021" s="91"/>
      <c r="O1021" s="91"/>
      <c r="P1021" s="91" t="s">
        <v>87</v>
      </c>
      <c r="Q1021" s="91" t="s">
        <v>87</v>
      </c>
      <c r="R1021" s="91" t="s">
        <v>87</v>
      </c>
      <c r="S1021" s="91"/>
      <c r="T1021" s="92" t="s">
        <v>87</v>
      </c>
      <c r="U1021" s="92">
        <v>6836.5714285714284</v>
      </c>
      <c r="V1021" s="92">
        <v>155913.71428571429</v>
      </c>
      <c r="W1021" s="92">
        <v>37694</v>
      </c>
      <c r="X1021" s="92" t="s">
        <v>87</v>
      </c>
      <c r="Y1021" s="92" t="s">
        <v>87</v>
      </c>
      <c r="Z1021" s="90">
        <f t="shared" si="203"/>
        <v>3</v>
      </c>
      <c r="AA1021" s="118" t="e">
        <v>#DIV/0!</v>
      </c>
      <c r="AB1021" s="118">
        <v>1</v>
      </c>
      <c r="AC1021" s="118">
        <v>0.5</v>
      </c>
      <c r="AD1021" s="118">
        <v>0.33333333333333331</v>
      </c>
      <c r="AE1021" s="118">
        <v>0</v>
      </c>
      <c r="AF1021" s="118">
        <v>0</v>
      </c>
      <c r="AG1021" s="90">
        <f t="shared" si="201"/>
        <v>3</v>
      </c>
      <c r="AH1021" s="91">
        <f t="shared" si="202"/>
        <v>6836.5714285714284</v>
      </c>
      <c r="AI1021" s="91" t="e">
        <f t="shared" si="200"/>
        <v>#VALUE!</v>
      </c>
      <c r="AJ1021" s="91">
        <f t="shared" si="200"/>
        <v>1</v>
      </c>
      <c r="AK1021" s="91">
        <f t="shared" si="200"/>
        <v>22.80583416917419</v>
      </c>
      <c r="AL1021" s="91">
        <f t="shared" si="199"/>
        <v>5.5135824139083915</v>
      </c>
      <c r="AM1021" s="91" t="e">
        <f t="shared" si="199"/>
        <v>#VALUE!</v>
      </c>
      <c r="AN1021" s="91" t="e">
        <f t="shared" si="199"/>
        <v>#VALUE!</v>
      </c>
      <c r="AO1021" s="91">
        <f t="shared" si="192"/>
        <v>200444.28571428571</v>
      </c>
      <c r="AP1021" s="91" t="e">
        <f t="shared" si="193"/>
        <v>#VALUE!</v>
      </c>
      <c r="AQ1021" s="91">
        <f t="shared" si="194"/>
        <v>3.4107090677138643E-2</v>
      </c>
      <c r="AR1021" s="91">
        <f t="shared" si="195"/>
        <v>0.77784065397581093</v>
      </c>
      <c r="AS1021" s="91">
        <f t="shared" si="196"/>
        <v>0.18805225534705047</v>
      </c>
      <c r="AT1021" s="91" t="e">
        <f t="shared" si="197"/>
        <v>#VALUE!</v>
      </c>
      <c r="AU1021" s="91" t="e">
        <f t="shared" si="198"/>
        <v>#VALUE!</v>
      </c>
    </row>
    <row r="1022" spans="1:47" x14ac:dyDescent="0.3">
      <c r="A1022" s="90">
        <v>707</v>
      </c>
      <c r="B1022" s="91" t="s">
        <v>4638</v>
      </c>
      <c r="C1022" s="91"/>
      <c r="D1022" s="91"/>
      <c r="E1022" s="91">
        <v>9.8569999999999993</v>
      </c>
      <c r="F1022" s="91"/>
      <c r="G1022" s="91"/>
      <c r="H1022" s="91"/>
      <c r="I1022" s="91"/>
      <c r="J1022" s="91"/>
      <c r="K1022" s="91"/>
      <c r="L1022" s="91"/>
      <c r="M1022" s="91"/>
      <c r="N1022" s="91"/>
      <c r="O1022" s="91"/>
      <c r="P1022" s="91" t="s">
        <v>87</v>
      </c>
      <c r="Q1022" s="91">
        <v>690444.2857142858</v>
      </c>
      <c r="R1022" s="91" t="s">
        <v>87</v>
      </c>
      <c r="S1022" s="91"/>
      <c r="T1022" s="92">
        <v>377262.85714285716</v>
      </c>
      <c r="U1022" s="92">
        <v>59227.714285714283</v>
      </c>
      <c r="V1022" s="92" t="s">
        <v>87</v>
      </c>
      <c r="W1022" s="92">
        <v>31876.571428571428</v>
      </c>
      <c r="X1022" s="92" t="s">
        <v>87</v>
      </c>
      <c r="Y1022" s="92" t="s">
        <v>87</v>
      </c>
      <c r="Z1022" s="90">
        <f t="shared" si="203"/>
        <v>4</v>
      </c>
      <c r="AA1022" s="118">
        <v>1</v>
      </c>
      <c r="AB1022" s="118">
        <v>0.5</v>
      </c>
      <c r="AC1022" s="118">
        <v>0</v>
      </c>
      <c r="AD1022" s="118">
        <v>0.33333333333333331</v>
      </c>
      <c r="AE1022" s="118">
        <v>0</v>
      </c>
      <c r="AF1022" s="118">
        <v>0</v>
      </c>
      <c r="AG1022" s="90">
        <f t="shared" si="201"/>
        <v>3</v>
      </c>
      <c r="AH1022" s="91">
        <f t="shared" si="202"/>
        <v>31876.571428571428</v>
      </c>
      <c r="AI1022" s="91">
        <f t="shared" si="200"/>
        <v>11.835114011186004</v>
      </c>
      <c r="AJ1022" s="91">
        <f t="shared" si="200"/>
        <v>1.8580327692528322</v>
      </c>
      <c r="AK1022" s="91" t="e">
        <f t="shared" si="200"/>
        <v>#VALUE!</v>
      </c>
      <c r="AL1022" s="91">
        <f t="shared" si="199"/>
        <v>1</v>
      </c>
      <c r="AM1022" s="91" t="e">
        <f t="shared" si="199"/>
        <v>#VALUE!</v>
      </c>
      <c r="AN1022" s="91" t="e">
        <f t="shared" si="199"/>
        <v>#VALUE!</v>
      </c>
      <c r="AO1022" s="91">
        <f t="shared" si="192"/>
        <v>468367.14285714284</v>
      </c>
      <c r="AP1022" s="91">
        <f t="shared" si="193"/>
        <v>0.8054853182942564</v>
      </c>
      <c r="AQ1022" s="91">
        <f t="shared" si="194"/>
        <v>0.1264557413750507</v>
      </c>
      <c r="AR1022" s="91" t="e">
        <f t="shared" si="195"/>
        <v>#VALUE!</v>
      </c>
      <c r="AS1022" s="91">
        <f t="shared" si="196"/>
        <v>6.8058940330692957E-2</v>
      </c>
      <c r="AT1022" s="91" t="e">
        <f t="shared" si="197"/>
        <v>#VALUE!</v>
      </c>
      <c r="AU1022" s="91" t="e">
        <f t="shared" si="198"/>
        <v>#VALUE!</v>
      </c>
    </row>
    <row r="1023" spans="1:47" x14ac:dyDescent="0.3">
      <c r="A1023" s="90">
        <v>708</v>
      </c>
      <c r="B1023" s="91" t="s">
        <v>4639</v>
      </c>
      <c r="C1023" s="91"/>
      <c r="D1023" s="91"/>
      <c r="E1023" s="91">
        <v>9.8580000000000005</v>
      </c>
      <c r="F1023" s="91"/>
      <c r="G1023" s="91"/>
      <c r="H1023" s="91"/>
      <c r="I1023" s="91"/>
      <c r="J1023" s="91"/>
      <c r="K1023" s="91"/>
      <c r="L1023" s="91"/>
      <c r="M1023" s="91"/>
      <c r="N1023" s="91"/>
      <c r="O1023" s="91"/>
      <c r="P1023" s="91" t="s">
        <v>87</v>
      </c>
      <c r="Q1023" s="91">
        <v>546215.71428571432</v>
      </c>
      <c r="R1023" s="91" t="s">
        <v>87</v>
      </c>
      <c r="S1023" s="91"/>
      <c r="T1023" s="92">
        <v>230887.42857142858</v>
      </c>
      <c r="U1023" s="92">
        <v>41573.142857142855</v>
      </c>
      <c r="V1023" s="92" t="s">
        <v>87</v>
      </c>
      <c r="W1023" s="92" t="s">
        <v>87</v>
      </c>
      <c r="X1023" s="92" t="s">
        <v>87</v>
      </c>
      <c r="Y1023" s="92" t="s">
        <v>87</v>
      </c>
      <c r="Z1023" s="90">
        <f t="shared" si="203"/>
        <v>3</v>
      </c>
      <c r="AA1023" s="118">
        <v>1</v>
      </c>
      <c r="AB1023" s="118">
        <v>0.5</v>
      </c>
      <c r="AC1023" s="118">
        <v>0</v>
      </c>
      <c r="AD1023" s="118">
        <v>0</v>
      </c>
      <c r="AE1023" s="118">
        <v>0</v>
      </c>
      <c r="AF1023" s="118">
        <v>0</v>
      </c>
      <c r="AG1023" s="90">
        <f t="shared" si="201"/>
        <v>2</v>
      </c>
      <c r="AH1023" s="91">
        <f t="shared" si="202"/>
        <v>41573.142857142855</v>
      </c>
      <c r="AI1023" s="91">
        <f t="shared" si="200"/>
        <v>5.5537641059475211</v>
      </c>
      <c r="AJ1023" s="91">
        <f t="shared" si="200"/>
        <v>1</v>
      </c>
      <c r="AK1023" s="91" t="e">
        <f t="shared" si="200"/>
        <v>#VALUE!</v>
      </c>
      <c r="AL1023" s="91" t="e">
        <f t="shared" si="199"/>
        <v>#VALUE!</v>
      </c>
      <c r="AM1023" s="91" t="e">
        <f t="shared" si="199"/>
        <v>#VALUE!</v>
      </c>
      <c r="AN1023" s="91" t="e">
        <f t="shared" si="199"/>
        <v>#VALUE!</v>
      </c>
      <c r="AO1023" s="91">
        <f t="shared" si="192"/>
        <v>272460.57142857142</v>
      </c>
      <c r="AP1023" s="91">
        <f t="shared" si="193"/>
        <v>0.84741593016866401</v>
      </c>
      <c r="AQ1023" s="91">
        <f t="shared" si="194"/>
        <v>0.15258406983133602</v>
      </c>
      <c r="AR1023" s="91" t="e">
        <f t="shared" si="195"/>
        <v>#VALUE!</v>
      </c>
      <c r="AS1023" s="91" t="e">
        <f t="shared" si="196"/>
        <v>#VALUE!</v>
      </c>
      <c r="AT1023" s="91" t="e">
        <f t="shared" si="197"/>
        <v>#VALUE!</v>
      </c>
      <c r="AU1023" s="91" t="e">
        <f t="shared" si="198"/>
        <v>#VALUE!</v>
      </c>
    </row>
    <row r="1024" spans="1:47" x14ac:dyDescent="0.3">
      <c r="A1024" s="90">
        <v>709</v>
      </c>
      <c r="B1024" s="91" t="s">
        <v>4640</v>
      </c>
      <c r="C1024" s="91"/>
      <c r="D1024" s="91"/>
      <c r="E1024" s="91">
        <v>9.8610000000000007</v>
      </c>
      <c r="F1024" s="91"/>
      <c r="G1024" s="91"/>
      <c r="H1024" s="91"/>
      <c r="I1024" s="91"/>
      <c r="J1024" s="91"/>
      <c r="K1024" s="91"/>
      <c r="L1024" s="91"/>
      <c r="M1024" s="91"/>
      <c r="N1024" s="91"/>
      <c r="O1024" s="91"/>
      <c r="P1024" s="91" t="s">
        <v>87</v>
      </c>
      <c r="Q1024" s="91">
        <v>8346145.7142857146</v>
      </c>
      <c r="R1024" s="91" t="s">
        <v>87</v>
      </c>
      <c r="S1024" s="91"/>
      <c r="T1024" s="92">
        <v>3647696.2857142859</v>
      </c>
      <c r="U1024" s="92">
        <v>586917.71428571432</v>
      </c>
      <c r="V1024" s="92" t="s">
        <v>87</v>
      </c>
      <c r="W1024" s="92">
        <v>53710.285714285717</v>
      </c>
      <c r="X1024" s="92" t="s">
        <v>87</v>
      </c>
      <c r="Y1024" s="92" t="s">
        <v>87</v>
      </c>
      <c r="Z1024" s="90">
        <f t="shared" si="203"/>
        <v>4</v>
      </c>
      <c r="AA1024" s="118">
        <v>1</v>
      </c>
      <c r="AB1024" s="118">
        <v>0.5</v>
      </c>
      <c r="AC1024" s="118">
        <v>0</v>
      </c>
      <c r="AD1024" s="118">
        <v>0.33333333333333331</v>
      </c>
      <c r="AE1024" s="118">
        <v>0</v>
      </c>
      <c r="AF1024" s="118">
        <v>0</v>
      </c>
      <c r="AG1024" s="90">
        <f t="shared" si="201"/>
        <v>3</v>
      </c>
      <c r="AH1024" s="91">
        <f t="shared" si="202"/>
        <v>53710.285714285717</v>
      </c>
      <c r="AI1024" s="91">
        <f t="shared" si="200"/>
        <v>67.914296809336861</v>
      </c>
      <c r="AJ1024" s="91">
        <f t="shared" si="200"/>
        <v>10.927473322481461</v>
      </c>
      <c r="AK1024" s="91" t="e">
        <f t="shared" si="200"/>
        <v>#VALUE!</v>
      </c>
      <c r="AL1024" s="91">
        <f t="shared" si="199"/>
        <v>1</v>
      </c>
      <c r="AM1024" s="91" t="e">
        <f t="shared" si="199"/>
        <v>#VALUE!</v>
      </c>
      <c r="AN1024" s="91" t="e">
        <f t="shared" si="199"/>
        <v>#VALUE!</v>
      </c>
      <c r="AO1024" s="91">
        <f t="shared" si="192"/>
        <v>4288324.2857142854</v>
      </c>
      <c r="AP1024" s="91">
        <f t="shared" si="193"/>
        <v>0.8506111111666329</v>
      </c>
      <c r="AQ1024" s="91">
        <f t="shared" si="194"/>
        <v>0.13686411641976703</v>
      </c>
      <c r="AR1024" s="91" t="e">
        <f t="shared" si="195"/>
        <v>#VALUE!</v>
      </c>
      <c r="AS1024" s="91">
        <f t="shared" si="196"/>
        <v>1.2524772413600119E-2</v>
      </c>
      <c r="AT1024" s="91" t="e">
        <f t="shared" si="197"/>
        <v>#VALUE!</v>
      </c>
      <c r="AU1024" s="91" t="e">
        <f t="shared" si="198"/>
        <v>#VALUE!</v>
      </c>
    </row>
    <row r="1025" spans="1:47" x14ac:dyDescent="0.3">
      <c r="A1025" s="90">
        <v>710</v>
      </c>
      <c r="B1025" s="91" t="s">
        <v>4641</v>
      </c>
      <c r="C1025" s="91"/>
      <c r="D1025" s="91"/>
      <c r="E1025" s="91">
        <v>9.8629999999999995</v>
      </c>
      <c r="F1025" s="91"/>
      <c r="G1025" s="91"/>
      <c r="H1025" s="91"/>
      <c r="I1025" s="91"/>
      <c r="J1025" s="91"/>
      <c r="K1025" s="91"/>
      <c r="L1025" s="91"/>
      <c r="M1025" s="91"/>
      <c r="N1025" s="91"/>
      <c r="O1025" s="91"/>
      <c r="P1025" s="91" t="s">
        <v>87</v>
      </c>
      <c r="Q1025" s="91" t="s">
        <v>87</v>
      </c>
      <c r="R1025" s="91" t="s">
        <v>87</v>
      </c>
      <c r="S1025" s="91"/>
      <c r="T1025" s="92">
        <v>14620.285714285714</v>
      </c>
      <c r="U1025" s="92">
        <v>1049.1428571428571</v>
      </c>
      <c r="V1025" s="92" t="s">
        <v>87</v>
      </c>
      <c r="W1025" s="92">
        <v>17012.571428571428</v>
      </c>
      <c r="X1025" s="92" t="s">
        <v>87</v>
      </c>
      <c r="Y1025" s="92" t="s">
        <v>87</v>
      </c>
      <c r="Z1025" s="90">
        <f t="shared" si="203"/>
        <v>3</v>
      </c>
      <c r="AA1025" s="118">
        <v>1</v>
      </c>
      <c r="AB1025" s="118">
        <v>0.5</v>
      </c>
      <c r="AC1025" s="118">
        <v>0</v>
      </c>
      <c r="AD1025" s="118">
        <v>0.33333333333333331</v>
      </c>
      <c r="AE1025" s="118">
        <v>0</v>
      </c>
      <c r="AF1025" s="118">
        <v>0</v>
      </c>
      <c r="AG1025" s="90">
        <f t="shared" si="201"/>
        <v>3</v>
      </c>
      <c r="AH1025" s="91">
        <f t="shared" si="202"/>
        <v>1049.1428571428571</v>
      </c>
      <c r="AI1025" s="91">
        <f t="shared" si="200"/>
        <v>13.93545751633987</v>
      </c>
      <c r="AJ1025" s="91">
        <f t="shared" si="200"/>
        <v>1</v>
      </c>
      <c r="AK1025" s="91" t="e">
        <f t="shared" si="200"/>
        <v>#VALUE!</v>
      </c>
      <c r="AL1025" s="91">
        <f t="shared" si="199"/>
        <v>16.215686274509803</v>
      </c>
      <c r="AM1025" s="91" t="e">
        <f t="shared" si="199"/>
        <v>#VALUE!</v>
      </c>
      <c r="AN1025" s="91" t="e">
        <f t="shared" si="199"/>
        <v>#VALUE!</v>
      </c>
      <c r="AO1025" s="91">
        <f t="shared" si="192"/>
        <v>32682</v>
      </c>
      <c r="AP1025" s="91">
        <f t="shared" si="193"/>
        <v>0.44734978625193422</v>
      </c>
      <c r="AQ1025" s="91">
        <f t="shared" si="194"/>
        <v>3.2101550001311339E-2</v>
      </c>
      <c r="AR1025" s="91" t="e">
        <f t="shared" si="195"/>
        <v>#VALUE!</v>
      </c>
      <c r="AS1025" s="91">
        <f t="shared" si="196"/>
        <v>0.52054866374675446</v>
      </c>
      <c r="AT1025" s="91" t="e">
        <f t="shared" si="197"/>
        <v>#VALUE!</v>
      </c>
      <c r="AU1025" s="91" t="e">
        <f t="shared" si="198"/>
        <v>#VALUE!</v>
      </c>
    </row>
    <row r="1026" spans="1:47" x14ac:dyDescent="0.3">
      <c r="A1026" s="90">
        <v>711</v>
      </c>
      <c r="B1026" s="91" t="s">
        <v>4642</v>
      </c>
      <c r="C1026" s="91"/>
      <c r="D1026" s="91"/>
      <c r="E1026" s="91">
        <v>9.8689999999999998</v>
      </c>
      <c r="F1026" s="91"/>
      <c r="G1026" s="91"/>
      <c r="H1026" s="91"/>
      <c r="I1026" s="91"/>
      <c r="J1026" s="91"/>
      <c r="K1026" s="91"/>
      <c r="L1026" s="91"/>
      <c r="M1026" s="91"/>
      <c r="N1026" s="91"/>
      <c r="O1026" s="91"/>
      <c r="P1026" s="91" t="s">
        <v>87</v>
      </c>
      <c r="Q1026" s="91">
        <v>2707.5</v>
      </c>
      <c r="R1026" s="91"/>
      <c r="S1026" s="91"/>
      <c r="T1026" s="92" t="s">
        <v>87</v>
      </c>
      <c r="U1026" s="92"/>
      <c r="V1026" s="92" t="s">
        <v>87</v>
      </c>
      <c r="W1026" s="92">
        <v>50206.357142857145</v>
      </c>
      <c r="X1026" s="92">
        <v>8828.3571428571431</v>
      </c>
      <c r="Y1026" s="92"/>
      <c r="Z1026" s="90">
        <f t="shared" si="203"/>
        <v>3</v>
      </c>
      <c r="AA1026" s="118" t="e">
        <v>#DIV/0!</v>
      </c>
      <c r="AB1026" s="118" t="e">
        <v>#DIV/0!</v>
      </c>
      <c r="AC1026" s="118" t="e">
        <v>#DIV/0!</v>
      </c>
      <c r="AD1026" s="118">
        <v>1</v>
      </c>
      <c r="AE1026" s="118">
        <v>0.5</v>
      </c>
      <c r="AF1026" s="118">
        <v>0</v>
      </c>
      <c r="AG1026" s="90">
        <f t="shared" si="201"/>
        <v>2</v>
      </c>
      <c r="AH1026" s="91">
        <f t="shared" si="202"/>
        <v>8828.3571428571431</v>
      </c>
      <c r="AI1026" s="91" t="e">
        <f t="shared" si="200"/>
        <v>#VALUE!</v>
      </c>
      <c r="AJ1026" s="91">
        <f t="shared" si="200"/>
        <v>0</v>
      </c>
      <c r="AK1026" s="91" t="e">
        <f t="shared" si="200"/>
        <v>#VALUE!</v>
      </c>
      <c r="AL1026" s="91">
        <f t="shared" si="199"/>
        <v>5.6869422396983742</v>
      </c>
      <c r="AM1026" s="91">
        <f t="shared" si="199"/>
        <v>1</v>
      </c>
      <c r="AN1026" s="91">
        <f t="shared" si="199"/>
        <v>0</v>
      </c>
      <c r="AO1026" s="91">
        <f t="shared" si="192"/>
        <v>59034.71428571429</v>
      </c>
      <c r="AP1026" s="91" t="e">
        <f t="shared" si="193"/>
        <v>#VALUE!</v>
      </c>
      <c r="AQ1026" s="91">
        <f t="shared" si="194"/>
        <v>0</v>
      </c>
      <c r="AR1026" s="91" t="e">
        <f t="shared" si="195"/>
        <v>#VALUE!</v>
      </c>
      <c r="AS1026" s="91">
        <f t="shared" si="196"/>
        <v>0.85045481714148818</v>
      </c>
      <c r="AT1026" s="91">
        <f t="shared" si="197"/>
        <v>0.14954518285851182</v>
      </c>
      <c r="AU1026" s="91">
        <f t="shared" si="198"/>
        <v>0</v>
      </c>
    </row>
    <row r="1027" spans="1:47" x14ac:dyDescent="0.3">
      <c r="A1027" s="90">
        <v>712</v>
      </c>
      <c r="B1027" s="91" t="s">
        <v>4643</v>
      </c>
      <c r="C1027" s="91"/>
      <c r="D1027" s="91"/>
      <c r="E1027" s="91">
        <v>9.8689999999999998</v>
      </c>
      <c r="F1027" s="91"/>
      <c r="G1027" s="91"/>
      <c r="H1027" s="91"/>
      <c r="I1027" s="91"/>
      <c r="J1027" s="91"/>
      <c r="K1027" s="91"/>
      <c r="L1027" s="91"/>
      <c r="M1027" s="91"/>
      <c r="N1027" s="91"/>
      <c r="O1027" s="91"/>
      <c r="P1027" s="91" t="s">
        <v>87</v>
      </c>
      <c r="Q1027" s="91">
        <v>233885.71428571429</v>
      </c>
      <c r="R1027" s="91" t="s">
        <v>87</v>
      </c>
      <c r="S1027" s="91"/>
      <c r="T1027" s="92">
        <v>157170.28571428571</v>
      </c>
      <c r="U1027" s="92">
        <v>37162</v>
      </c>
      <c r="V1027" s="92" t="s">
        <v>87</v>
      </c>
      <c r="W1027" s="92" t="s">
        <v>87</v>
      </c>
      <c r="X1027" s="92" t="s">
        <v>87</v>
      </c>
      <c r="Y1027" s="92">
        <v>39652.857142857145</v>
      </c>
      <c r="Z1027" s="90">
        <f t="shared" si="203"/>
        <v>4</v>
      </c>
      <c r="AA1027" s="118">
        <v>1</v>
      </c>
      <c r="AB1027" s="118">
        <v>0.5</v>
      </c>
      <c r="AC1027" s="118">
        <v>0</v>
      </c>
      <c r="AD1027" s="118">
        <v>0</v>
      </c>
      <c r="AE1027" s="118">
        <v>0</v>
      </c>
      <c r="AF1027" s="118">
        <v>0.33333333333333331</v>
      </c>
      <c r="AG1027" s="90">
        <f t="shared" si="201"/>
        <v>3</v>
      </c>
      <c r="AH1027" s="91">
        <f t="shared" si="202"/>
        <v>37162</v>
      </c>
      <c r="AI1027" s="91">
        <f t="shared" si="200"/>
        <v>4.2293279617427944</v>
      </c>
      <c r="AJ1027" s="91">
        <f t="shared" si="200"/>
        <v>1</v>
      </c>
      <c r="AK1027" s="91" t="e">
        <f t="shared" si="200"/>
        <v>#VALUE!</v>
      </c>
      <c r="AL1027" s="91" t="e">
        <f t="shared" si="199"/>
        <v>#VALUE!</v>
      </c>
      <c r="AM1027" s="91" t="e">
        <f t="shared" si="199"/>
        <v>#VALUE!</v>
      </c>
      <c r="AN1027" s="91">
        <f t="shared" si="199"/>
        <v>1.0670269937801287</v>
      </c>
      <c r="AO1027" s="91">
        <f t="shared" si="192"/>
        <v>233985.14285714284</v>
      </c>
      <c r="AP1027" s="91">
        <f t="shared" si="193"/>
        <v>0.67171053595588492</v>
      </c>
      <c r="AQ1027" s="91">
        <f t="shared" si="194"/>
        <v>0.15882204975163258</v>
      </c>
      <c r="AR1027" s="91" t="e">
        <f t="shared" si="195"/>
        <v>#VALUE!</v>
      </c>
      <c r="AS1027" s="91" t="e">
        <f t="shared" si="196"/>
        <v>#VALUE!</v>
      </c>
      <c r="AT1027" s="91" t="e">
        <f t="shared" si="197"/>
        <v>#VALUE!</v>
      </c>
      <c r="AU1027" s="91">
        <f t="shared" si="198"/>
        <v>0.16946741429248258</v>
      </c>
    </row>
    <row r="1028" spans="1:47" x14ac:dyDescent="0.3">
      <c r="A1028" s="90">
        <v>713</v>
      </c>
      <c r="B1028" s="91" t="s">
        <v>4644</v>
      </c>
      <c r="C1028" s="91"/>
      <c r="D1028" s="91"/>
      <c r="E1028" s="91">
        <v>9.8719999999999999</v>
      </c>
      <c r="F1028" s="91"/>
      <c r="G1028" s="91"/>
      <c r="H1028" s="91"/>
      <c r="I1028" s="91"/>
      <c r="J1028" s="91"/>
      <c r="K1028" s="91"/>
      <c r="L1028" s="91"/>
      <c r="M1028" s="91"/>
      <c r="N1028" s="91"/>
      <c r="O1028" s="91"/>
      <c r="P1028" s="91">
        <v>617</v>
      </c>
      <c r="Q1028" s="91"/>
      <c r="R1028" s="91"/>
      <c r="S1028" s="91"/>
      <c r="T1028" s="92" t="s">
        <v>87</v>
      </c>
      <c r="U1028" s="92"/>
      <c r="V1028" s="92" t="s">
        <v>87</v>
      </c>
      <c r="W1028" s="92">
        <v>222084.57142857142</v>
      </c>
      <c r="X1028" s="92">
        <v>68845.142857142855</v>
      </c>
      <c r="Y1028" s="92" t="s">
        <v>87</v>
      </c>
      <c r="Z1028" s="90">
        <f t="shared" si="203"/>
        <v>2</v>
      </c>
      <c r="AA1028" s="118" t="e">
        <v>#DIV/0!</v>
      </c>
      <c r="AB1028" s="118" t="e">
        <v>#DIV/0!</v>
      </c>
      <c r="AC1028" s="118" t="e">
        <v>#DIV/0!</v>
      </c>
      <c r="AD1028" s="118">
        <v>1</v>
      </c>
      <c r="AE1028" s="118">
        <v>0.5</v>
      </c>
      <c r="AF1028" s="118">
        <v>0</v>
      </c>
      <c r="AG1028" s="90">
        <f t="shared" si="201"/>
        <v>2</v>
      </c>
      <c r="AH1028" s="91">
        <f t="shared" si="202"/>
        <v>68845.142857142855</v>
      </c>
      <c r="AI1028" s="91" t="e">
        <f t="shared" si="200"/>
        <v>#VALUE!</v>
      </c>
      <c r="AJ1028" s="91">
        <f t="shared" si="200"/>
        <v>0</v>
      </c>
      <c r="AK1028" s="91" t="e">
        <f t="shared" si="200"/>
        <v>#VALUE!</v>
      </c>
      <c r="AL1028" s="91">
        <f t="shared" si="199"/>
        <v>3.2258567883199563</v>
      </c>
      <c r="AM1028" s="91">
        <f t="shared" si="199"/>
        <v>1</v>
      </c>
      <c r="AN1028" s="91" t="e">
        <f t="shared" si="199"/>
        <v>#VALUE!</v>
      </c>
      <c r="AO1028" s="91">
        <f t="shared" si="192"/>
        <v>290929.71428571426</v>
      </c>
      <c r="AP1028" s="91" t="e">
        <f t="shared" si="193"/>
        <v>#VALUE!</v>
      </c>
      <c r="AQ1028" s="91">
        <f t="shared" si="194"/>
        <v>0</v>
      </c>
      <c r="AR1028" s="91" t="e">
        <f t="shared" si="195"/>
        <v>#VALUE!</v>
      </c>
      <c r="AS1028" s="91">
        <f t="shared" si="196"/>
        <v>0.76336159740104148</v>
      </c>
      <c r="AT1028" s="91">
        <f t="shared" si="197"/>
        <v>0.23663840259895863</v>
      </c>
      <c r="AU1028" s="91" t="e">
        <f t="shared" si="198"/>
        <v>#VALUE!</v>
      </c>
    </row>
    <row r="1029" spans="1:47" x14ac:dyDescent="0.3">
      <c r="A1029" s="90">
        <v>714</v>
      </c>
      <c r="B1029" s="91" t="s">
        <v>4645</v>
      </c>
      <c r="C1029" s="91"/>
      <c r="D1029" s="91"/>
      <c r="E1029" s="91">
        <v>9.8740000000000006</v>
      </c>
      <c r="F1029" s="91"/>
      <c r="G1029" s="91"/>
      <c r="H1029" s="91"/>
      <c r="I1029" s="91"/>
      <c r="J1029" s="91"/>
      <c r="K1029" s="91"/>
      <c r="L1029" s="91"/>
      <c r="M1029" s="91"/>
      <c r="N1029" s="91"/>
      <c r="O1029" s="91"/>
      <c r="P1029" s="91" t="s">
        <v>87</v>
      </c>
      <c r="Q1029" s="91" t="s">
        <v>87</v>
      </c>
      <c r="R1029" s="91"/>
      <c r="S1029" s="91"/>
      <c r="T1029" s="92" t="s">
        <v>87</v>
      </c>
      <c r="U1029" s="92"/>
      <c r="V1029" s="92" t="s">
        <v>87</v>
      </c>
      <c r="W1029" s="92">
        <v>27205.857142857141</v>
      </c>
      <c r="X1029" s="92"/>
      <c r="Y1029" s="92" t="s">
        <v>87</v>
      </c>
      <c r="Z1029" s="90">
        <f t="shared" si="203"/>
        <v>1</v>
      </c>
      <c r="AA1029" s="118" t="e">
        <v>#DIV/0!</v>
      </c>
      <c r="AB1029" s="118" t="e">
        <v>#DIV/0!</v>
      </c>
      <c r="AC1029" s="118" t="e">
        <v>#DIV/0!</v>
      </c>
      <c r="AD1029" s="118">
        <v>1</v>
      </c>
      <c r="AE1029" s="118">
        <v>0</v>
      </c>
      <c r="AF1029" s="118">
        <v>0</v>
      </c>
      <c r="AG1029" s="90">
        <f t="shared" si="201"/>
        <v>1</v>
      </c>
      <c r="AH1029" s="91">
        <f t="shared" si="202"/>
        <v>27205.857142857141</v>
      </c>
      <c r="AI1029" s="91" t="e">
        <f t="shared" si="200"/>
        <v>#VALUE!</v>
      </c>
      <c r="AJ1029" s="91">
        <f t="shared" si="200"/>
        <v>0</v>
      </c>
      <c r="AK1029" s="91" t="e">
        <f t="shared" si="200"/>
        <v>#VALUE!</v>
      </c>
      <c r="AL1029" s="91">
        <f t="shared" si="199"/>
        <v>1</v>
      </c>
      <c r="AM1029" s="91">
        <f t="shared" si="199"/>
        <v>0</v>
      </c>
      <c r="AN1029" s="91" t="e">
        <f t="shared" si="199"/>
        <v>#VALUE!</v>
      </c>
      <c r="AO1029" s="91">
        <f t="shared" si="192"/>
        <v>27205.857142857141</v>
      </c>
      <c r="AP1029" s="91" t="e">
        <f t="shared" si="193"/>
        <v>#VALUE!</v>
      </c>
      <c r="AQ1029" s="91">
        <f t="shared" si="194"/>
        <v>0</v>
      </c>
      <c r="AR1029" s="91" t="e">
        <f t="shared" si="195"/>
        <v>#VALUE!</v>
      </c>
      <c r="AS1029" s="91">
        <f t="shared" si="196"/>
        <v>1</v>
      </c>
      <c r="AT1029" s="91">
        <f t="shared" si="197"/>
        <v>0</v>
      </c>
      <c r="AU1029" s="91" t="e">
        <f t="shared" si="198"/>
        <v>#VALUE!</v>
      </c>
    </row>
    <row r="1030" spans="1:47" x14ac:dyDescent="0.3">
      <c r="A1030" s="90">
        <v>715</v>
      </c>
      <c r="B1030" s="91" t="s">
        <v>4646</v>
      </c>
      <c r="C1030" s="91"/>
      <c r="D1030" s="91"/>
      <c r="E1030" s="91">
        <v>9.8759999999999994</v>
      </c>
      <c r="F1030" s="91"/>
      <c r="G1030" s="91"/>
      <c r="H1030" s="91"/>
      <c r="I1030" s="91"/>
      <c r="J1030" s="91"/>
      <c r="K1030" s="91"/>
      <c r="L1030" s="91"/>
      <c r="M1030" s="91"/>
      <c r="N1030" s="91"/>
      <c r="O1030" s="91"/>
      <c r="P1030" s="91" t="s">
        <v>87</v>
      </c>
      <c r="Q1030" s="91">
        <v>112825.92857142858</v>
      </c>
      <c r="R1030" s="91"/>
      <c r="S1030" s="91"/>
      <c r="T1030" s="92"/>
      <c r="U1030" s="92" t="s">
        <v>87</v>
      </c>
      <c r="V1030" s="92"/>
      <c r="W1030" s="92">
        <v>34749.357142857145</v>
      </c>
      <c r="X1030" s="92" t="s">
        <v>87</v>
      </c>
      <c r="Y1030" s="92" t="s">
        <v>87</v>
      </c>
      <c r="Z1030" s="90">
        <f t="shared" si="203"/>
        <v>2</v>
      </c>
      <c r="AA1030" s="118" t="e">
        <v>#DIV/0!</v>
      </c>
      <c r="AB1030" s="118" t="e">
        <v>#DIV/0!</v>
      </c>
      <c r="AC1030" s="118" t="e">
        <v>#DIV/0!</v>
      </c>
      <c r="AD1030" s="118">
        <v>1</v>
      </c>
      <c r="AE1030" s="118">
        <v>0</v>
      </c>
      <c r="AF1030" s="118">
        <v>0</v>
      </c>
      <c r="AG1030" s="90">
        <f t="shared" si="201"/>
        <v>1</v>
      </c>
      <c r="AH1030" s="91">
        <f t="shared" si="202"/>
        <v>34749.357142857145</v>
      </c>
      <c r="AI1030" s="91">
        <f t="shared" si="200"/>
        <v>0</v>
      </c>
      <c r="AJ1030" s="91" t="e">
        <f t="shared" si="200"/>
        <v>#VALUE!</v>
      </c>
      <c r="AK1030" s="91">
        <f t="shared" si="200"/>
        <v>0</v>
      </c>
      <c r="AL1030" s="91">
        <f t="shared" si="199"/>
        <v>1</v>
      </c>
      <c r="AM1030" s="91" t="e">
        <f t="shared" si="199"/>
        <v>#VALUE!</v>
      </c>
      <c r="AN1030" s="91" t="e">
        <f t="shared" si="199"/>
        <v>#VALUE!</v>
      </c>
      <c r="AO1030" s="91">
        <f t="shared" si="192"/>
        <v>34749.357142857145</v>
      </c>
      <c r="AP1030" s="91">
        <f t="shared" si="193"/>
        <v>0</v>
      </c>
      <c r="AQ1030" s="91" t="e">
        <f t="shared" si="194"/>
        <v>#VALUE!</v>
      </c>
      <c r="AR1030" s="91">
        <f t="shared" si="195"/>
        <v>0</v>
      </c>
      <c r="AS1030" s="91">
        <f t="shared" si="196"/>
        <v>1</v>
      </c>
      <c r="AT1030" s="91" t="e">
        <f t="shared" si="197"/>
        <v>#VALUE!</v>
      </c>
      <c r="AU1030" s="91" t="e">
        <f t="shared" si="198"/>
        <v>#VALUE!</v>
      </c>
    </row>
    <row r="1031" spans="1:47" x14ac:dyDescent="0.3">
      <c r="A1031" s="90">
        <v>716</v>
      </c>
      <c r="B1031" s="91" t="s">
        <v>4647</v>
      </c>
      <c r="C1031" s="91"/>
      <c r="D1031" s="91"/>
      <c r="E1031" s="91">
        <v>9.8780000000000001</v>
      </c>
      <c r="F1031" s="91"/>
      <c r="G1031" s="91"/>
      <c r="H1031" s="91"/>
      <c r="I1031" s="91"/>
      <c r="J1031" s="91"/>
      <c r="K1031" s="91"/>
      <c r="L1031" s="91"/>
      <c r="M1031" s="91"/>
      <c r="N1031" s="91"/>
      <c r="O1031" s="91"/>
      <c r="P1031" s="91" t="s">
        <v>87</v>
      </c>
      <c r="Q1031" s="91">
        <v>1028594.2857142858</v>
      </c>
      <c r="R1031" s="91">
        <v>3188.5</v>
      </c>
      <c r="S1031" s="91"/>
      <c r="T1031" s="92" t="s">
        <v>87</v>
      </c>
      <c r="U1031" s="92" t="s">
        <v>87</v>
      </c>
      <c r="V1031" s="92">
        <v>372.28571428571428</v>
      </c>
      <c r="W1031" s="92">
        <v>302724.57142857142</v>
      </c>
      <c r="X1031" s="92" t="s">
        <v>87</v>
      </c>
      <c r="Y1031" s="92" t="s">
        <v>87</v>
      </c>
      <c r="Z1031" s="90">
        <f t="shared" si="203"/>
        <v>4</v>
      </c>
      <c r="AA1031" s="118" t="e">
        <v>#DIV/0!</v>
      </c>
      <c r="AB1031" s="118" t="e">
        <v>#DIV/0!</v>
      </c>
      <c r="AC1031" s="118">
        <v>1</v>
      </c>
      <c r="AD1031" s="118">
        <v>0.5</v>
      </c>
      <c r="AE1031" s="118">
        <v>0</v>
      </c>
      <c r="AF1031" s="118">
        <v>0</v>
      </c>
      <c r="AG1031" s="90">
        <f t="shared" si="201"/>
        <v>2</v>
      </c>
      <c r="AH1031" s="91">
        <f t="shared" si="202"/>
        <v>372.28571428571428</v>
      </c>
      <c r="AI1031" s="91" t="e">
        <f t="shared" si="200"/>
        <v>#VALUE!</v>
      </c>
      <c r="AJ1031" s="91" t="e">
        <f t="shared" si="200"/>
        <v>#VALUE!</v>
      </c>
      <c r="AK1031" s="91">
        <f t="shared" si="200"/>
        <v>1</v>
      </c>
      <c r="AL1031" s="91">
        <f t="shared" si="199"/>
        <v>813.15118956254798</v>
      </c>
      <c r="AM1031" s="91" t="e">
        <f t="shared" si="199"/>
        <v>#VALUE!</v>
      </c>
      <c r="AN1031" s="91" t="e">
        <f t="shared" si="199"/>
        <v>#VALUE!</v>
      </c>
      <c r="AO1031" s="91">
        <f t="shared" si="192"/>
        <v>303096.85714285716</v>
      </c>
      <c r="AP1031" s="91" t="e">
        <f t="shared" si="193"/>
        <v>#VALUE!</v>
      </c>
      <c r="AQ1031" s="91" t="e">
        <f t="shared" si="194"/>
        <v>#VALUE!</v>
      </c>
      <c r="AR1031" s="91">
        <f t="shared" si="195"/>
        <v>1.2282730932780563E-3</v>
      </c>
      <c r="AS1031" s="91">
        <f t="shared" si="196"/>
        <v>0.99877172690672189</v>
      </c>
      <c r="AT1031" s="91" t="e">
        <f t="shared" si="197"/>
        <v>#VALUE!</v>
      </c>
      <c r="AU1031" s="91" t="e">
        <f t="shared" si="198"/>
        <v>#VALUE!</v>
      </c>
    </row>
    <row r="1032" spans="1:47" x14ac:dyDescent="0.3">
      <c r="A1032" s="90">
        <v>717</v>
      </c>
      <c r="B1032" s="91" t="s">
        <v>4648</v>
      </c>
      <c r="C1032" s="91"/>
      <c r="D1032" s="91"/>
      <c r="E1032" s="91">
        <v>9.891</v>
      </c>
      <c r="F1032" s="91"/>
      <c r="G1032" s="91"/>
      <c r="H1032" s="91"/>
      <c r="I1032" s="91"/>
      <c r="J1032" s="91"/>
      <c r="K1032" s="91"/>
      <c r="L1032" s="91"/>
      <c r="M1032" s="91"/>
      <c r="N1032" s="91"/>
      <c r="O1032" s="91"/>
      <c r="P1032" s="91" t="s">
        <v>87</v>
      </c>
      <c r="Q1032" s="91" t="s">
        <v>87</v>
      </c>
      <c r="R1032" s="91">
        <v>2606</v>
      </c>
      <c r="S1032" s="91"/>
      <c r="T1032" s="92">
        <v>2576.5</v>
      </c>
      <c r="U1032" s="92"/>
      <c r="V1032" s="92"/>
      <c r="W1032" s="92" t="s">
        <v>87</v>
      </c>
      <c r="X1032" s="92">
        <v>3191.9285714285716</v>
      </c>
      <c r="Y1032" s="92" t="s">
        <v>87</v>
      </c>
      <c r="Z1032" s="90">
        <f t="shared" si="203"/>
        <v>3</v>
      </c>
      <c r="AA1032" s="118">
        <v>1</v>
      </c>
      <c r="AB1032" s="118">
        <v>0</v>
      </c>
      <c r="AC1032" s="118">
        <v>0</v>
      </c>
      <c r="AD1032" s="118">
        <v>0</v>
      </c>
      <c r="AE1032" s="118">
        <v>0.5</v>
      </c>
      <c r="AF1032" s="118">
        <v>0</v>
      </c>
      <c r="AG1032" s="90">
        <f t="shared" si="201"/>
        <v>2</v>
      </c>
      <c r="AH1032" s="91">
        <f t="shared" si="202"/>
        <v>2576.5</v>
      </c>
      <c r="AI1032" s="91">
        <f t="shared" si="200"/>
        <v>1</v>
      </c>
      <c r="AJ1032" s="91">
        <f t="shared" si="200"/>
        <v>0</v>
      </c>
      <c r="AK1032" s="91">
        <f t="shared" si="200"/>
        <v>0</v>
      </c>
      <c r="AL1032" s="91" t="e">
        <f t="shared" si="199"/>
        <v>#VALUE!</v>
      </c>
      <c r="AM1032" s="91">
        <f t="shared" si="199"/>
        <v>1.2388622439078485</v>
      </c>
      <c r="AN1032" s="91" t="e">
        <f t="shared" si="199"/>
        <v>#VALUE!</v>
      </c>
      <c r="AO1032" s="91">
        <f t="shared" si="192"/>
        <v>5768.4285714285716</v>
      </c>
      <c r="AP1032" s="91">
        <f t="shared" si="193"/>
        <v>0.44665543970875948</v>
      </c>
      <c r="AQ1032" s="91">
        <f t="shared" si="194"/>
        <v>0</v>
      </c>
      <c r="AR1032" s="91">
        <f t="shared" si="195"/>
        <v>0</v>
      </c>
      <c r="AS1032" s="91" t="e">
        <f t="shared" si="196"/>
        <v>#VALUE!</v>
      </c>
      <c r="AT1032" s="91">
        <f t="shared" si="197"/>
        <v>0.55334456029124046</v>
      </c>
      <c r="AU1032" s="91" t="e">
        <f t="shared" si="198"/>
        <v>#VALUE!</v>
      </c>
    </row>
    <row r="1033" spans="1:47" x14ac:dyDescent="0.3">
      <c r="A1033" s="90">
        <v>718</v>
      </c>
      <c r="B1033" s="91" t="s">
        <v>4649</v>
      </c>
      <c r="C1033" s="91"/>
      <c r="D1033" s="91"/>
      <c r="E1033" s="91">
        <v>9.907</v>
      </c>
      <c r="F1033" s="91"/>
      <c r="G1033" s="91"/>
      <c r="H1033" s="91"/>
      <c r="I1033" s="91"/>
      <c r="J1033" s="91"/>
      <c r="K1033" s="91"/>
      <c r="L1033" s="91"/>
      <c r="M1033" s="91"/>
      <c r="N1033" s="91"/>
      <c r="O1033" s="91"/>
      <c r="P1033" s="91" t="s">
        <v>87</v>
      </c>
      <c r="Q1033" s="91">
        <v>21296317.142857146</v>
      </c>
      <c r="R1033" s="91" t="s">
        <v>87</v>
      </c>
      <c r="S1033" s="91"/>
      <c r="T1033" s="92" t="s">
        <v>87</v>
      </c>
      <c r="U1033" s="92" t="s">
        <v>87</v>
      </c>
      <c r="V1033" s="92" t="s">
        <v>87</v>
      </c>
      <c r="W1033" s="92">
        <v>5195770</v>
      </c>
      <c r="X1033" s="92" t="s">
        <v>87</v>
      </c>
      <c r="Y1033" s="92" t="s">
        <v>87</v>
      </c>
      <c r="Z1033" s="90">
        <f t="shared" si="203"/>
        <v>2</v>
      </c>
      <c r="AA1033" s="118" t="e">
        <v>#DIV/0!</v>
      </c>
      <c r="AB1033" s="118" t="e">
        <v>#DIV/0!</v>
      </c>
      <c r="AC1033" s="118" t="e">
        <v>#DIV/0!</v>
      </c>
      <c r="AD1033" s="118">
        <v>1</v>
      </c>
      <c r="AE1033" s="118">
        <v>0</v>
      </c>
      <c r="AF1033" s="118">
        <v>0</v>
      </c>
      <c r="AG1033" s="90">
        <f t="shared" si="201"/>
        <v>1</v>
      </c>
      <c r="AH1033" s="91">
        <f t="shared" si="202"/>
        <v>5195770</v>
      </c>
      <c r="AI1033" s="91" t="e">
        <f t="shared" si="200"/>
        <v>#VALUE!</v>
      </c>
      <c r="AJ1033" s="91" t="e">
        <f t="shared" si="200"/>
        <v>#VALUE!</v>
      </c>
      <c r="AK1033" s="91" t="e">
        <f t="shared" si="200"/>
        <v>#VALUE!</v>
      </c>
      <c r="AL1033" s="91">
        <f t="shared" si="199"/>
        <v>1</v>
      </c>
      <c r="AM1033" s="91" t="e">
        <f t="shared" si="199"/>
        <v>#VALUE!</v>
      </c>
      <c r="AN1033" s="91" t="e">
        <f t="shared" si="199"/>
        <v>#VALUE!</v>
      </c>
      <c r="AO1033" s="91">
        <f t="shared" si="192"/>
        <v>5195770</v>
      </c>
      <c r="AP1033" s="91" t="e">
        <f t="shared" si="193"/>
        <v>#VALUE!</v>
      </c>
      <c r="AQ1033" s="91" t="e">
        <f t="shared" si="194"/>
        <v>#VALUE!</v>
      </c>
      <c r="AR1033" s="91" t="e">
        <f t="shared" si="195"/>
        <v>#VALUE!</v>
      </c>
      <c r="AS1033" s="91">
        <f t="shared" si="196"/>
        <v>1</v>
      </c>
      <c r="AT1033" s="91" t="e">
        <f t="shared" si="197"/>
        <v>#VALUE!</v>
      </c>
      <c r="AU1033" s="91" t="e">
        <f t="shared" si="198"/>
        <v>#VALUE!</v>
      </c>
    </row>
    <row r="1034" spans="1:47" x14ac:dyDescent="0.3">
      <c r="A1034" s="90">
        <v>719</v>
      </c>
      <c r="B1034" s="91" t="s">
        <v>3278</v>
      </c>
      <c r="C1034" s="91"/>
      <c r="D1034" s="91"/>
      <c r="E1034" s="91">
        <v>9.9130000000000003</v>
      </c>
      <c r="F1034" s="91"/>
      <c r="G1034" s="91"/>
      <c r="H1034" s="91"/>
      <c r="I1034" s="91"/>
      <c r="J1034" s="91"/>
      <c r="K1034" s="91"/>
      <c r="L1034" s="91"/>
      <c r="M1034" s="91"/>
      <c r="N1034" s="91"/>
      <c r="O1034" s="91"/>
      <c r="P1034" s="91" t="s">
        <v>87</v>
      </c>
      <c r="Q1034" s="91">
        <v>2246618.5714285714</v>
      </c>
      <c r="R1034" s="91" t="s">
        <v>87</v>
      </c>
      <c r="S1034" s="91"/>
      <c r="T1034" s="92">
        <v>2634</v>
      </c>
      <c r="U1034" s="92" t="s">
        <v>87</v>
      </c>
      <c r="V1034" s="92" t="s">
        <v>87</v>
      </c>
      <c r="W1034" s="92">
        <v>686834.28571428568</v>
      </c>
      <c r="X1034" s="92" t="s">
        <v>87</v>
      </c>
      <c r="Y1034" s="92" t="s">
        <v>87</v>
      </c>
      <c r="Z1034" s="90">
        <f t="shared" si="203"/>
        <v>3</v>
      </c>
      <c r="AA1034" s="118">
        <v>1</v>
      </c>
      <c r="AB1034" s="118">
        <v>0</v>
      </c>
      <c r="AC1034" s="118">
        <v>0</v>
      </c>
      <c r="AD1034" s="118">
        <v>0.5</v>
      </c>
      <c r="AE1034" s="118">
        <v>0</v>
      </c>
      <c r="AF1034" s="118">
        <v>0</v>
      </c>
      <c r="AG1034" s="90">
        <f t="shared" si="201"/>
        <v>2</v>
      </c>
      <c r="AH1034" s="91">
        <f t="shared" si="202"/>
        <v>2634</v>
      </c>
      <c r="AI1034" s="91">
        <f t="shared" si="200"/>
        <v>1</v>
      </c>
      <c r="AJ1034" s="91" t="e">
        <f t="shared" si="200"/>
        <v>#VALUE!</v>
      </c>
      <c r="AK1034" s="91" t="e">
        <f t="shared" si="200"/>
        <v>#VALUE!</v>
      </c>
      <c r="AL1034" s="91">
        <f t="shared" si="199"/>
        <v>260.75713200997939</v>
      </c>
      <c r="AM1034" s="91" t="e">
        <f t="shared" si="199"/>
        <v>#VALUE!</v>
      </c>
      <c r="AN1034" s="91" t="e">
        <f t="shared" si="199"/>
        <v>#VALUE!</v>
      </c>
      <c r="AO1034" s="91">
        <f t="shared" si="192"/>
        <v>689468.28571428568</v>
      </c>
      <c r="AP1034" s="91">
        <f t="shared" si="193"/>
        <v>3.8203352562782337E-3</v>
      </c>
      <c r="AQ1034" s="91" t="e">
        <f t="shared" si="194"/>
        <v>#VALUE!</v>
      </c>
      <c r="AR1034" s="91" t="e">
        <f t="shared" si="195"/>
        <v>#VALUE!</v>
      </c>
      <c r="AS1034" s="91">
        <f t="shared" si="196"/>
        <v>0.99617966474372177</v>
      </c>
      <c r="AT1034" s="91" t="e">
        <f t="shared" si="197"/>
        <v>#VALUE!</v>
      </c>
      <c r="AU1034" s="91" t="e">
        <f t="shared" si="198"/>
        <v>#VALUE!</v>
      </c>
    </row>
    <row r="1035" spans="1:47" x14ac:dyDescent="0.3">
      <c r="A1035" s="90">
        <v>720</v>
      </c>
      <c r="B1035" s="91" t="s">
        <v>4650</v>
      </c>
      <c r="C1035" s="91"/>
      <c r="D1035" s="91"/>
      <c r="E1035" s="91">
        <v>9.9149999999999991</v>
      </c>
      <c r="F1035" s="91"/>
      <c r="G1035" s="91"/>
      <c r="H1035" s="91"/>
      <c r="I1035" s="91"/>
      <c r="J1035" s="91"/>
      <c r="K1035" s="91"/>
      <c r="L1035" s="91"/>
      <c r="M1035" s="91"/>
      <c r="N1035" s="91"/>
      <c r="O1035" s="91"/>
      <c r="P1035" s="91" t="s">
        <v>87</v>
      </c>
      <c r="Q1035" s="91">
        <v>362444.07142857148</v>
      </c>
      <c r="R1035" s="91"/>
      <c r="S1035" s="91"/>
      <c r="T1035" s="92" t="s">
        <v>87</v>
      </c>
      <c r="U1035" s="92"/>
      <c r="V1035" s="92" t="s">
        <v>87</v>
      </c>
      <c r="W1035" s="92" t="s">
        <v>87</v>
      </c>
      <c r="X1035" s="92" t="s">
        <v>87</v>
      </c>
      <c r="Y1035" s="92" t="s">
        <v>87</v>
      </c>
      <c r="Z1035" s="90">
        <f t="shared" si="203"/>
        <v>1</v>
      </c>
      <c r="AA1035" s="118" t="e">
        <v>#DIV/0!</v>
      </c>
      <c r="AB1035" s="118" t="e">
        <v>#DIV/0!</v>
      </c>
      <c r="AC1035" s="118" t="e">
        <v>#DIV/0!</v>
      </c>
      <c r="AD1035" s="118" t="e">
        <v>#DIV/0!</v>
      </c>
      <c r="AE1035" s="118" t="e">
        <v>#DIV/0!</v>
      </c>
      <c r="AF1035" s="118" t="e">
        <v>#DIV/0!</v>
      </c>
      <c r="AG1035" s="90">
        <f t="shared" si="201"/>
        <v>0</v>
      </c>
      <c r="AH1035" s="91">
        <f t="shared" si="202"/>
        <v>0</v>
      </c>
      <c r="AI1035" s="91" t="e">
        <f t="shared" si="200"/>
        <v>#VALUE!</v>
      </c>
      <c r="AJ1035" s="91" t="e">
        <f t="shared" si="200"/>
        <v>#DIV/0!</v>
      </c>
      <c r="AK1035" s="91" t="e">
        <f t="shared" si="200"/>
        <v>#VALUE!</v>
      </c>
      <c r="AL1035" s="91" t="e">
        <f t="shared" si="199"/>
        <v>#VALUE!</v>
      </c>
      <c r="AM1035" s="91" t="e">
        <f t="shared" si="199"/>
        <v>#VALUE!</v>
      </c>
      <c r="AN1035" s="91" t="e">
        <f t="shared" si="199"/>
        <v>#VALUE!</v>
      </c>
      <c r="AO1035" s="91">
        <f t="shared" si="192"/>
        <v>0</v>
      </c>
      <c r="AP1035" s="91" t="e">
        <f t="shared" si="193"/>
        <v>#VALUE!</v>
      </c>
      <c r="AQ1035" s="91" t="e">
        <f t="shared" si="194"/>
        <v>#DIV/0!</v>
      </c>
      <c r="AR1035" s="91" t="e">
        <f t="shared" si="195"/>
        <v>#VALUE!</v>
      </c>
      <c r="AS1035" s="91" t="e">
        <f t="shared" si="196"/>
        <v>#VALUE!</v>
      </c>
      <c r="AT1035" s="91" t="e">
        <f t="shared" si="197"/>
        <v>#VALUE!</v>
      </c>
      <c r="AU1035" s="91" t="e">
        <f t="shared" si="198"/>
        <v>#VALUE!</v>
      </c>
    </row>
    <row r="1036" spans="1:47" x14ac:dyDescent="0.3">
      <c r="A1036" s="90">
        <v>721</v>
      </c>
      <c r="B1036" s="91" t="s">
        <v>4651</v>
      </c>
      <c r="C1036" s="91"/>
      <c r="D1036" s="91"/>
      <c r="E1036" s="91">
        <v>9.9190000000000005</v>
      </c>
      <c r="F1036" s="91"/>
      <c r="G1036" s="91"/>
      <c r="H1036" s="91"/>
      <c r="I1036" s="91"/>
      <c r="J1036" s="91"/>
      <c r="K1036" s="91"/>
      <c r="L1036" s="91"/>
      <c r="M1036" s="91"/>
      <c r="N1036" s="91"/>
      <c r="O1036" s="91"/>
      <c r="P1036" s="91" t="s">
        <v>87</v>
      </c>
      <c r="Q1036" s="91">
        <v>1672247.142857143</v>
      </c>
      <c r="R1036" s="91">
        <v>5015.5</v>
      </c>
      <c r="S1036" s="91"/>
      <c r="T1036" s="92" t="s">
        <v>87</v>
      </c>
      <c r="U1036" s="92" t="s">
        <v>87</v>
      </c>
      <c r="V1036" s="92">
        <v>3136.2857142857142</v>
      </c>
      <c r="W1036" s="92">
        <v>513400.85714285716</v>
      </c>
      <c r="X1036" s="92" t="s">
        <v>87</v>
      </c>
      <c r="Y1036" s="92" t="s">
        <v>87</v>
      </c>
      <c r="Z1036" s="90">
        <f t="shared" si="203"/>
        <v>4</v>
      </c>
      <c r="AA1036" s="118" t="e">
        <v>#DIV/0!</v>
      </c>
      <c r="AB1036" s="118" t="e">
        <v>#DIV/0!</v>
      </c>
      <c r="AC1036" s="118">
        <v>1</v>
      </c>
      <c r="AD1036" s="118">
        <v>0.5</v>
      </c>
      <c r="AE1036" s="118">
        <v>0</v>
      </c>
      <c r="AF1036" s="118">
        <v>0</v>
      </c>
      <c r="AG1036" s="90">
        <f t="shared" si="201"/>
        <v>2</v>
      </c>
      <c r="AH1036" s="91">
        <f t="shared" si="202"/>
        <v>3136.2857142857142</v>
      </c>
      <c r="AI1036" s="91" t="e">
        <f t="shared" si="200"/>
        <v>#VALUE!</v>
      </c>
      <c r="AJ1036" s="91" t="e">
        <f t="shared" si="200"/>
        <v>#VALUE!</v>
      </c>
      <c r="AK1036" s="91">
        <f t="shared" si="200"/>
        <v>1</v>
      </c>
      <c r="AL1036" s="91">
        <f t="shared" si="199"/>
        <v>163.69709392365857</v>
      </c>
      <c r="AM1036" s="91" t="e">
        <f t="shared" si="199"/>
        <v>#VALUE!</v>
      </c>
      <c r="AN1036" s="91" t="e">
        <f t="shared" si="199"/>
        <v>#VALUE!</v>
      </c>
      <c r="AO1036" s="91">
        <f t="shared" si="192"/>
        <v>516537.1428571429</v>
      </c>
      <c r="AP1036" s="91" t="e">
        <f t="shared" si="193"/>
        <v>#VALUE!</v>
      </c>
      <c r="AQ1036" s="91" t="e">
        <f t="shared" si="194"/>
        <v>#VALUE!</v>
      </c>
      <c r="AR1036" s="91">
        <f t="shared" si="195"/>
        <v>6.0717525499480044E-3</v>
      </c>
      <c r="AS1036" s="91">
        <f t="shared" si="196"/>
        <v>0.99392824745005193</v>
      </c>
      <c r="AT1036" s="91" t="e">
        <f t="shared" si="197"/>
        <v>#VALUE!</v>
      </c>
      <c r="AU1036" s="91" t="e">
        <f t="shared" si="198"/>
        <v>#VALUE!</v>
      </c>
    </row>
    <row r="1037" spans="1:47" x14ac:dyDescent="0.3">
      <c r="A1037" s="90">
        <v>722</v>
      </c>
      <c r="B1037" s="91" t="s">
        <v>4652</v>
      </c>
      <c r="C1037" s="91"/>
      <c r="D1037" s="91"/>
      <c r="E1037" s="91">
        <v>9.923</v>
      </c>
      <c r="F1037" s="91"/>
      <c r="G1037" s="91"/>
      <c r="H1037" s="91"/>
      <c r="I1037" s="91"/>
      <c r="J1037" s="91"/>
      <c r="K1037" s="91"/>
      <c r="L1037" s="91"/>
      <c r="M1037" s="91"/>
      <c r="N1037" s="91"/>
      <c r="O1037" s="91"/>
      <c r="P1037" s="91" t="s">
        <v>87</v>
      </c>
      <c r="Q1037" s="91">
        <v>363151.42857142858</v>
      </c>
      <c r="R1037" s="91"/>
      <c r="S1037" s="91"/>
      <c r="T1037" s="92" t="s">
        <v>87</v>
      </c>
      <c r="U1037" s="92" t="s">
        <v>87</v>
      </c>
      <c r="V1037" s="92" t="s">
        <v>87</v>
      </c>
      <c r="W1037" s="92">
        <v>67950.571428571435</v>
      </c>
      <c r="X1037" s="92"/>
      <c r="Y1037" s="92"/>
      <c r="Z1037" s="90">
        <f t="shared" si="203"/>
        <v>2</v>
      </c>
      <c r="AA1037" s="118" t="e">
        <v>#DIV/0!</v>
      </c>
      <c r="AB1037" s="118" t="e">
        <v>#DIV/0!</v>
      </c>
      <c r="AC1037" s="118" t="e">
        <v>#DIV/0!</v>
      </c>
      <c r="AD1037" s="118">
        <v>1</v>
      </c>
      <c r="AE1037" s="118">
        <v>0</v>
      </c>
      <c r="AF1037" s="118">
        <v>0</v>
      </c>
      <c r="AG1037" s="90">
        <f t="shared" si="201"/>
        <v>1</v>
      </c>
      <c r="AH1037" s="91">
        <f t="shared" si="202"/>
        <v>67950.571428571435</v>
      </c>
      <c r="AI1037" s="91" t="e">
        <f t="shared" si="200"/>
        <v>#VALUE!</v>
      </c>
      <c r="AJ1037" s="91" t="e">
        <f t="shared" si="200"/>
        <v>#VALUE!</v>
      </c>
      <c r="AK1037" s="91" t="e">
        <f t="shared" si="200"/>
        <v>#VALUE!</v>
      </c>
      <c r="AL1037" s="91">
        <f t="shared" si="199"/>
        <v>1</v>
      </c>
      <c r="AM1037" s="91">
        <f t="shared" si="199"/>
        <v>0</v>
      </c>
      <c r="AN1037" s="91">
        <f t="shared" si="199"/>
        <v>0</v>
      </c>
      <c r="AO1037" s="91">
        <f t="shared" si="192"/>
        <v>67950.571428571435</v>
      </c>
      <c r="AP1037" s="91" t="e">
        <f t="shared" si="193"/>
        <v>#VALUE!</v>
      </c>
      <c r="AQ1037" s="91" t="e">
        <f t="shared" si="194"/>
        <v>#VALUE!</v>
      </c>
      <c r="AR1037" s="91" t="e">
        <f t="shared" si="195"/>
        <v>#VALUE!</v>
      </c>
      <c r="AS1037" s="91">
        <f t="shared" si="196"/>
        <v>1</v>
      </c>
      <c r="AT1037" s="91">
        <f t="shared" si="197"/>
        <v>0</v>
      </c>
      <c r="AU1037" s="91">
        <f t="shared" si="198"/>
        <v>0</v>
      </c>
    </row>
    <row r="1038" spans="1:47" x14ac:dyDescent="0.3">
      <c r="A1038" s="90">
        <v>723</v>
      </c>
      <c r="B1038" s="91" t="s">
        <v>4653</v>
      </c>
      <c r="C1038" s="91"/>
      <c r="D1038" s="91"/>
      <c r="E1038" s="91">
        <v>9.9339999999999993</v>
      </c>
      <c r="F1038" s="91"/>
      <c r="G1038" s="91"/>
      <c r="H1038" s="91"/>
      <c r="I1038" s="91"/>
      <c r="J1038" s="91"/>
      <c r="K1038" s="91"/>
      <c r="L1038" s="91"/>
      <c r="M1038" s="91"/>
      <c r="N1038" s="91"/>
      <c r="O1038" s="91"/>
      <c r="P1038" s="91" t="s">
        <v>87</v>
      </c>
      <c r="Q1038" s="91">
        <v>3390989.4285714286</v>
      </c>
      <c r="R1038" s="91">
        <v>2956.5</v>
      </c>
      <c r="S1038" s="91"/>
      <c r="T1038" s="92" t="s">
        <v>87</v>
      </c>
      <c r="U1038" s="92" t="s">
        <v>87</v>
      </c>
      <c r="V1038" s="92" t="s">
        <v>87</v>
      </c>
      <c r="W1038" s="92">
        <v>1451287.4285714286</v>
      </c>
      <c r="X1038" s="92" t="s">
        <v>87</v>
      </c>
      <c r="Y1038" s="92"/>
      <c r="Z1038" s="90">
        <f t="shared" si="203"/>
        <v>3</v>
      </c>
      <c r="AA1038" s="118" t="e">
        <v>#DIV/0!</v>
      </c>
      <c r="AB1038" s="118" t="e">
        <v>#DIV/0!</v>
      </c>
      <c r="AC1038" s="118" t="e">
        <v>#DIV/0!</v>
      </c>
      <c r="AD1038" s="118">
        <v>1</v>
      </c>
      <c r="AE1038" s="118">
        <v>0</v>
      </c>
      <c r="AF1038" s="118">
        <v>0</v>
      </c>
      <c r="AG1038" s="90">
        <f t="shared" si="201"/>
        <v>1</v>
      </c>
      <c r="AH1038" s="91">
        <f t="shared" si="202"/>
        <v>1451287.4285714286</v>
      </c>
      <c r="AI1038" s="91" t="e">
        <f t="shared" si="200"/>
        <v>#VALUE!</v>
      </c>
      <c r="AJ1038" s="91" t="e">
        <f t="shared" si="200"/>
        <v>#VALUE!</v>
      </c>
      <c r="AK1038" s="91" t="e">
        <f t="shared" si="200"/>
        <v>#VALUE!</v>
      </c>
      <c r="AL1038" s="91">
        <f t="shared" si="199"/>
        <v>1</v>
      </c>
      <c r="AM1038" s="91" t="e">
        <f t="shared" si="199"/>
        <v>#VALUE!</v>
      </c>
      <c r="AN1038" s="91">
        <f t="shared" si="199"/>
        <v>0</v>
      </c>
      <c r="AO1038" s="91">
        <f t="shared" si="192"/>
        <v>1451287.4285714286</v>
      </c>
      <c r="AP1038" s="91" t="e">
        <f t="shared" si="193"/>
        <v>#VALUE!</v>
      </c>
      <c r="AQ1038" s="91" t="e">
        <f t="shared" si="194"/>
        <v>#VALUE!</v>
      </c>
      <c r="AR1038" s="91" t="e">
        <f t="shared" si="195"/>
        <v>#VALUE!</v>
      </c>
      <c r="AS1038" s="91">
        <f t="shared" si="196"/>
        <v>1</v>
      </c>
      <c r="AT1038" s="91" t="e">
        <f t="shared" si="197"/>
        <v>#VALUE!</v>
      </c>
      <c r="AU1038" s="91">
        <f t="shared" si="198"/>
        <v>0</v>
      </c>
    </row>
    <row r="1039" spans="1:47" x14ac:dyDescent="0.3">
      <c r="A1039" s="90">
        <v>724</v>
      </c>
      <c r="B1039" s="91" t="s">
        <v>4654</v>
      </c>
      <c r="C1039" s="91"/>
      <c r="D1039" s="91"/>
      <c r="E1039" s="91">
        <v>9.9410000000000007</v>
      </c>
      <c r="F1039" s="91"/>
      <c r="G1039" s="91"/>
      <c r="H1039" s="91"/>
      <c r="I1039" s="91"/>
      <c r="J1039" s="91"/>
      <c r="K1039" s="91"/>
      <c r="L1039" s="91"/>
      <c r="M1039" s="91"/>
      <c r="N1039" s="91"/>
      <c r="O1039" s="91"/>
      <c r="P1039" s="91" t="s">
        <v>87</v>
      </c>
      <c r="Q1039" s="91">
        <v>791981.42857142864</v>
      </c>
      <c r="R1039" s="91">
        <v>3188.5</v>
      </c>
      <c r="S1039" s="91"/>
      <c r="T1039" s="92" t="s">
        <v>87</v>
      </c>
      <c r="U1039" s="92">
        <v>2475.7142857142858</v>
      </c>
      <c r="V1039" s="92">
        <v>436.57142857142856</v>
      </c>
      <c r="W1039" s="92">
        <v>251426.57142857142</v>
      </c>
      <c r="X1039" s="92">
        <v>508.85714285714283</v>
      </c>
      <c r="Y1039" s="92">
        <v>1413.1428571428571</v>
      </c>
      <c r="Z1039" s="90">
        <f t="shared" si="203"/>
        <v>7</v>
      </c>
      <c r="AA1039" s="118" t="e">
        <v>#DIV/0!</v>
      </c>
      <c r="AB1039" s="118">
        <v>1</v>
      </c>
      <c r="AC1039" s="118">
        <v>0.5</v>
      </c>
      <c r="AD1039" s="118">
        <v>0.33333333333333331</v>
      </c>
      <c r="AE1039" s="118">
        <v>0.25</v>
      </c>
      <c r="AF1039" s="118">
        <v>0.2</v>
      </c>
      <c r="AG1039" s="90">
        <f t="shared" si="201"/>
        <v>5</v>
      </c>
      <c r="AH1039" s="91">
        <f t="shared" si="202"/>
        <v>436.57142857142856</v>
      </c>
      <c r="AI1039" s="91" t="e">
        <f t="shared" si="200"/>
        <v>#VALUE!</v>
      </c>
      <c r="AJ1039" s="91">
        <f t="shared" si="200"/>
        <v>5.6708115183246077</v>
      </c>
      <c r="AK1039" s="91">
        <f t="shared" si="200"/>
        <v>1</v>
      </c>
      <c r="AL1039" s="91">
        <f t="shared" si="199"/>
        <v>575.91164921465963</v>
      </c>
      <c r="AM1039" s="91">
        <f t="shared" si="199"/>
        <v>1.1655759162303665</v>
      </c>
      <c r="AN1039" s="91">
        <f t="shared" si="199"/>
        <v>3.2369109947643979</v>
      </c>
      <c r="AO1039" s="91">
        <f t="shared" si="192"/>
        <v>256260.85714285713</v>
      </c>
      <c r="AP1039" s="91" t="e">
        <f t="shared" si="193"/>
        <v>#VALUE!</v>
      </c>
      <c r="AQ1039" s="91">
        <f t="shared" si="194"/>
        <v>9.6609147152510889E-3</v>
      </c>
      <c r="AR1039" s="91">
        <f t="shared" si="195"/>
        <v>1.7036211984885936E-3</v>
      </c>
      <c r="AS1039" s="91">
        <f t="shared" si="196"/>
        <v>0.9811352940586211</v>
      </c>
      <c r="AT1039" s="91">
        <f t="shared" si="197"/>
        <v>1.9856998393378176E-3</v>
      </c>
      <c r="AU1039" s="91">
        <f t="shared" si="198"/>
        <v>5.5144701883014296E-3</v>
      </c>
    </row>
    <row r="1040" spans="1:47" x14ac:dyDescent="0.3">
      <c r="A1040" s="90">
        <v>725</v>
      </c>
      <c r="B1040" s="91" t="s">
        <v>4655</v>
      </c>
      <c r="C1040" s="91"/>
      <c r="D1040" s="91"/>
      <c r="E1040" s="91">
        <v>9.9429999999999996</v>
      </c>
      <c r="F1040" s="91"/>
      <c r="G1040" s="91"/>
      <c r="H1040" s="91"/>
      <c r="I1040" s="91"/>
      <c r="J1040" s="91"/>
      <c r="K1040" s="91"/>
      <c r="L1040" s="91"/>
      <c r="M1040" s="91"/>
      <c r="N1040" s="91"/>
      <c r="O1040" s="91"/>
      <c r="P1040" s="91" t="s">
        <v>87</v>
      </c>
      <c r="Q1040" s="91">
        <v>569987.14285714284</v>
      </c>
      <c r="R1040" s="91" t="s">
        <v>87</v>
      </c>
      <c r="S1040" s="91"/>
      <c r="T1040" s="92">
        <v>40359.714285714283</v>
      </c>
      <c r="U1040" s="92">
        <v>2557.4285714285716</v>
      </c>
      <c r="V1040" s="92" t="s">
        <v>87</v>
      </c>
      <c r="W1040" s="92">
        <v>26840.857142857141</v>
      </c>
      <c r="X1040" s="92">
        <v>140546.57142857142</v>
      </c>
      <c r="Y1040" s="92">
        <v>40609.714285714283</v>
      </c>
      <c r="Z1040" s="90">
        <f t="shared" si="203"/>
        <v>6</v>
      </c>
      <c r="AA1040" s="118">
        <v>1</v>
      </c>
      <c r="AB1040" s="118">
        <v>0.5</v>
      </c>
      <c r="AC1040" s="118">
        <v>0</v>
      </c>
      <c r="AD1040" s="118">
        <v>0.33333333333333331</v>
      </c>
      <c r="AE1040" s="118">
        <v>0.25</v>
      </c>
      <c r="AF1040" s="118">
        <v>0.2</v>
      </c>
      <c r="AG1040" s="90">
        <f t="shared" si="201"/>
        <v>5</v>
      </c>
      <c r="AH1040" s="91">
        <f t="shared" si="202"/>
        <v>2557.4285714285716</v>
      </c>
      <c r="AI1040" s="91">
        <f t="shared" si="200"/>
        <v>15.781365210590993</v>
      </c>
      <c r="AJ1040" s="91">
        <f t="shared" si="200"/>
        <v>1</v>
      </c>
      <c r="AK1040" s="91" t="e">
        <f t="shared" si="200"/>
        <v>#VALUE!</v>
      </c>
      <c r="AL1040" s="91">
        <f t="shared" si="199"/>
        <v>10.495251927158975</v>
      </c>
      <c r="AM1040" s="91">
        <f t="shared" si="199"/>
        <v>54.956206010501617</v>
      </c>
      <c r="AN1040" s="91">
        <f t="shared" si="199"/>
        <v>15.879119651435591</v>
      </c>
      <c r="AO1040" s="91">
        <f t="shared" si="192"/>
        <v>250914.28571428571</v>
      </c>
      <c r="AP1040" s="91">
        <f t="shared" si="193"/>
        <v>0.16085060350717376</v>
      </c>
      <c r="AQ1040" s="91">
        <f t="shared" si="194"/>
        <v>1.0192439079936234E-2</v>
      </c>
      <c r="AR1040" s="91" t="e">
        <f t="shared" si="195"/>
        <v>#VALUE!</v>
      </c>
      <c r="AS1040" s="91">
        <f t="shared" si="196"/>
        <v>0.10697221589615122</v>
      </c>
      <c r="AT1040" s="91">
        <f t="shared" si="197"/>
        <v>0.56013778182646323</v>
      </c>
      <c r="AU1040" s="91">
        <f t="shared" si="198"/>
        <v>0.16184695969027554</v>
      </c>
    </row>
    <row r="1041" spans="1:47" x14ac:dyDescent="0.3">
      <c r="A1041" s="90">
        <v>726</v>
      </c>
      <c r="B1041" s="91" t="s">
        <v>4656</v>
      </c>
      <c r="C1041" s="91"/>
      <c r="D1041" s="91"/>
      <c r="E1041" s="91">
        <v>9.9480000000000004</v>
      </c>
      <c r="F1041" s="91"/>
      <c r="G1041" s="91"/>
      <c r="H1041" s="91"/>
      <c r="I1041" s="91"/>
      <c r="J1041" s="91"/>
      <c r="K1041" s="91"/>
      <c r="L1041" s="91"/>
      <c r="M1041" s="91"/>
      <c r="N1041" s="91"/>
      <c r="O1041" s="91"/>
      <c r="P1041" s="91" t="s">
        <v>87</v>
      </c>
      <c r="Q1041" s="91">
        <v>473849.57142857148</v>
      </c>
      <c r="R1041" s="91" t="s">
        <v>87</v>
      </c>
      <c r="S1041" s="91"/>
      <c r="T1041" s="92" t="s">
        <v>87</v>
      </c>
      <c r="U1041" s="92"/>
      <c r="V1041" s="92">
        <v>34806.428571428572</v>
      </c>
      <c r="W1041" s="92">
        <v>139174.71428571429</v>
      </c>
      <c r="X1041" s="92">
        <v>31595.285714285717</v>
      </c>
      <c r="Y1041" s="92"/>
      <c r="Z1041" s="90">
        <f t="shared" si="203"/>
        <v>4</v>
      </c>
      <c r="AA1041" s="118" t="e">
        <v>#DIV/0!</v>
      </c>
      <c r="AB1041" s="118" t="e">
        <v>#DIV/0!</v>
      </c>
      <c r="AC1041" s="118">
        <v>1</v>
      </c>
      <c r="AD1041" s="118">
        <v>0.5</v>
      </c>
      <c r="AE1041" s="118">
        <v>0.33333333333333331</v>
      </c>
      <c r="AF1041" s="118">
        <v>0</v>
      </c>
      <c r="AG1041" s="90">
        <f t="shared" si="201"/>
        <v>3</v>
      </c>
      <c r="AH1041" s="91">
        <f t="shared" si="202"/>
        <v>31595.285714285717</v>
      </c>
      <c r="AI1041" s="91" t="e">
        <f t="shared" si="200"/>
        <v>#VALUE!</v>
      </c>
      <c r="AJ1041" s="91">
        <f t="shared" si="200"/>
        <v>0</v>
      </c>
      <c r="AK1041" s="91">
        <f t="shared" si="200"/>
        <v>1.1016336071837118</v>
      </c>
      <c r="AL1041" s="91">
        <f t="shared" si="199"/>
        <v>4.4049202638730005</v>
      </c>
      <c r="AM1041" s="91">
        <f t="shared" si="199"/>
        <v>1</v>
      </c>
      <c r="AN1041" s="91">
        <f t="shared" si="199"/>
        <v>0</v>
      </c>
      <c r="AO1041" s="91">
        <f t="shared" si="192"/>
        <v>205576.42857142858</v>
      </c>
      <c r="AP1041" s="91" t="e">
        <f t="shared" si="193"/>
        <v>#VALUE!</v>
      </c>
      <c r="AQ1041" s="91">
        <f t="shared" si="194"/>
        <v>0</v>
      </c>
      <c r="AR1041" s="91">
        <f t="shared" si="195"/>
        <v>0.16931137880593591</v>
      </c>
      <c r="AS1041" s="91">
        <f t="shared" si="196"/>
        <v>0.67699743230706688</v>
      </c>
      <c r="AT1041" s="91">
        <f t="shared" si="197"/>
        <v>0.1536911888869972</v>
      </c>
      <c r="AU1041" s="91">
        <f t="shared" si="198"/>
        <v>0</v>
      </c>
    </row>
    <row r="1042" spans="1:47" x14ac:dyDescent="0.3">
      <c r="A1042" s="90">
        <v>727</v>
      </c>
      <c r="B1042" s="91" t="s">
        <v>4657</v>
      </c>
      <c r="C1042" s="91"/>
      <c r="D1042" s="91"/>
      <c r="E1042" s="91">
        <v>9.9480000000000004</v>
      </c>
      <c r="F1042" s="91"/>
      <c r="G1042" s="91"/>
      <c r="H1042" s="91"/>
      <c r="I1042" s="91"/>
      <c r="J1042" s="91"/>
      <c r="K1042" s="91"/>
      <c r="L1042" s="91"/>
      <c r="M1042" s="91"/>
      <c r="N1042" s="91"/>
      <c r="O1042" s="91"/>
      <c r="P1042" s="91" t="s">
        <v>87</v>
      </c>
      <c r="Q1042" s="91">
        <v>151590</v>
      </c>
      <c r="R1042" s="91" t="s">
        <v>87</v>
      </c>
      <c r="S1042" s="91"/>
      <c r="T1042" s="92" t="s">
        <v>87</v>
      </c>
      <c r="U1042" s="92">
        <v>2388.5714285714284</v>
      </c>
      <c r="V1042" s="92">
        <v>17271.428571428572</v>
      </c>
      <c r="W1042" s="92">
        <v>36234.285714285717</v>
      </c>
      <c r="X1042" s="92">
        <v>12101.714285714286</v>
      </c>
      <c r="Y1042" s="92" t="s">
        <v>87</v>
      </c>
      <c r="Z1042" s="90">
        <f t="shared" si="203"/>
        <v>5</v>
      </c>
      <c r="AA1042" s="118" t="e">
        <v>#DIV/0!</v>
      </c>
      <c r="AB1042" s="118">
        <v>1</v>
      </c>
      <c r="AC1042" s="118">
        <v>0.5</v>
      </c>
      <c r="AD1042" s="118">
        <v>0.33333333333333331</v>
      </c>
      <c r="AE1042" s="118">
        <v>0.25</v>
      </c>
      <c r="AF1042" s="118">
        <v>0</v>
      </c>
      <c r="AG1042" s="90">
        <f t="shared" si="201"/>
        <v>4</v>
      </c>
      <c r="AH1042" s="91">
        <f t="shared" si="202"/>
        <v>2388.5714285714284</v>
      </c>
      <c r="AI1042" s="91" t="e">
        <f t="shared" si="200"/>
        <v>#VALUE!</v>
      </c>
      <c r="AJ1042" s="91">
        <f t="shared" si="200"/>
        <v>1</v>
      </c>
      <c r="AK1042" s="91">
        <f t="shared" si="200"/>
        <v>7.23086124401914</v>
      </c>
      <c r="AL1042" s="91">
        <f t="shared" si="199"/>
        <v>15.169856459330145</v>
      </c>
      <c r="AM1042" s="91">
        <f t="shared" si="199"/>
        <v>5.0665071770334933</v>
      </c>
      <c r="AN1042" s="91" t="e">
        <f t="shared" si="199"/>
        <v>#VALUE!</v>
      </c>
      <c r="AO1042" s="91">
        <f t="shared" si="192"/>
        <v>67996</v>
      </c>
      <c r="AP1042" s="91" t="e">
        <f t="shared" si="193"/>
        <v>#VALUE!</v>
      </c>
      <c r="AQ1042" s="91">
        <f t="shared" si="194"/>
        <v>3.5128116779978652E-2</v>
      </c>
      <c r="AR1042" s="91">
        <f t="shared" si="195"/>
        <v>0.25400653819972607</v>
      </c>
      <c r="AS1042" s="91">
        <f t="shared" si="196"/>
        <v>0.53288848923886278</v>
      </c>
      <c r="AT1042" s="91">
        <f t="shared" si="197"/>
        <v>0.17797685578143252</v>
      </c>
      <c r="AU1042" s="91" t="e">
        <f t="shared" si="198"/>
        <v>#VALUE!</v>
      </c>
    </row>
    <row r="1043" spans="1:47" x14ac:dyDescent="0.3">
      <c r="A1043" s="90">
        <v>728</v>
      </c>
      <c r="B1043" s="91" t="s">
        <v>4658</v>
      </c>
      <c r="C1043" s="91"/>
      <c r="D1043" s="91"/>
      <c r="E1043" s="91">
        <v>9.9499999999999993</v>
      </c>
      <c r="F1043" s="91"/>
      <c r="G1043" s="91"/>
      <c r="H1043" s="91"/>
      <c r="I1043" s="91"/>
      <c r="J1043" s="91"/>
      <c r="K1043" s="91"/>
      <c r="L1043" s="91"/>
      <c r="M1043" s="91"/>
      <c r="N1043" s="91"/>
      <c r="O1043" s="91"/>
      <c r="P1043" s="91" t="s">
        <v>87</v>
      </c>
      <c r="Q1043" s="91">
        <v>504911.28571428574</v>
      </c>
      <c r="R1043" s="91"/>
      <c r="S1043" s="91"/>
      <c r="T1043" s="92" t="s">
        <v>87</v>
      </c>
      <c r="U1043" s="92"/>
      <c r="V1043" s="92">
        <v>30788.714285714283</v>
      </c>
      <c r="W1043" s="92">
        <v>117605</v>
      </c>
      <c r="X1043" s="92">
        <v>31380.714285714283</v>
      </c>
      <c r="Y1043" s="92" t="s">
        <v>87</v>
      </c>
      <c r="Z1043" s="90">
        <f t="shared" si="203"/>
        <v>4</v>
      </c>
      <c r="AA1043" s="118" t="e">
        <v>#DIV/0!</v>
      </c>
      <c r="AB1043" s="118" t="e">
        <v>#DIV/0!</v>
      </c>
      <c r="AC1043" s="118">
        <v>1</v>
      </c>
      <c r="AD1043" s="118">
        <v>0.5</v>
      </c>
      <c r="AE1043" s="118">
        <v>0.33333333333333331</v>
      </c>
      <c r="AF1043" s="118">
        <v>0</v>
      </c>
      <c r="AG1043" s="90">
        <f t="shared" si="201"/>
        <v>3</v>
      </c>
      <c r="AH1043" s="91">
        <f t="shared" si="202"/>
        <v>30788.714285714283</v>
      </c>
      <c r="AI1043" s="91" t="e">
        <f t="shared" si="200"/>
        <v>#VALUE!</v>
      </c>
      <c r="AJ1043" s="91">
        <f t="shared" si="200"/>
        <v>0</v>
      </c>
      <c r="AK1043" s="91">
        <f t="shared" si="200"/>
        <v>1</v>
      </c>
      <c r="AL1043" s="91">
        <f t="shared" si="199"/>
        <v>3.8197437836684132</v>
      </c>
      <c r="AM1043" s="91">
        <f t="shared" si="199"/>
        <v>1.0192278246667379</v>
      </c>
      <c r="AN1043" s="91" t="e">
        <f t="shared" si="199"/>
        <v>#VALUE!</v>
      </c>
      <c r="AO1043" s="91">
        <f t="shared" si="192"/>
        <v>179774.42857142858</v>
      </c>
      <c r="AP1043" s="91" t="e">
        <f t="shared" si="193"/>
        <v>#VALUE!</v>
      </c>
      <c r="AQ1043" s="91">
        <f t="shared" si="194"/>
        <v>0</v>
      </c>
      <c r="AR1043" s="91">
        <f t="shared" si="195"/>
        <v>0.17126303518456856</v>
      </c>
      <c r="AS1043" s="91">
        <f t="shared" si="196"/>
        <v>0.65418091401844058</v>
      </c>
      <c r="AT1043" s="91">
        <f t="shared" si="197"/>
        <v>0.1745560507969908</v>
      </c>
      <c r="AU1043" s="91" t="e">
        <f t="shared" si="198"/>
        <v>#VALUE!</v>
      </c>
    </row>
    <row r="1044" spans="1:47" x14ac:dyDescent="0.3">
      <c r="A1044" s="90">
        <v>729</v>
      </c>
      <c r="B1044" s="91" t="s">
        <v>4659</v>
      </c>
      <c r="C1044" s="91"/>
      <c r="D1044" s="91"/>
      <c r="E1044" s="91">
        <v>9.9550000000000001</v>
      </c>
      <c r="F1044" s="91"/>
      <c r="G1044" s="91"/>
      <c r="H1044" s="91"/>
      <c r="I1044" s="91"/>
      <c r="J1044" s="91"/>
      <c r="K1044" s="91"/>
      <c r="L1044" s="91"/>
      <c r="M1044" s="91"/>
      <c r="N1044" s="91"/>
      <c r="O1044" s="91"/>
      <c r="P1044" s="91" t="s">
        <v>87</v>
      </c>
      <c r="Q1044" s="91">
        <v>361787.1428571429</v>
      </c>
      <c r="R1044" s="91">
        <v>1291</v>
      </c>
      <c r="S1044" s="91"/>
      <c r="T1044" s="92">
        <v>5990.5714285714284</v>
      </c>
      <c r="U1044" s="92">
        <v>3674.2857142857142</v>
      </c>
      <c r="V1044" s="92">
        <v>39584.285714285717</v>
      </c>
      <c r="W1044" s="92">
        <v>99039.428571428565</v>
      </c>
      <c r="X1044" s="92">
        <v>36685.428571428572</v>
      </c>
      <c r="Y1044" s="92">
        <v>810</v>
      </c>
      <c r="Z1044" s="90">
        <f t="shared" si="203"/>
        <v>8</v>
      </c>
      <c r="AA1044" s="118">
        <v>1</v>
      </c>
      <c r="AB1044" s="118">
        <v>0.5</v>
      </c>
      <c r="AC1044" s="118">
        <v>0.33333333333333331</v>
      </c>
      <c r="AD1044" s="118">
        <v>0.25</v>
      </c>
      <c r="AE1044" s="118">
        <v>0.2</v>
      </c>
      <c r="AF1044" s="118">
        <v>0.16666666666666666</v>
      </c>
      <c r="AG1044" s="90">
        <f t="shared" si="201"/>
        <v>6</v>
      </c>
      <c r="AH1044" s="91">
        <f t="shared" si="202"/>
        <v>810</v>
      </c>
      <c r="AI1044" s="91">
        <f t="shared" si="200"/>
        <v>7.3957671957671955</v>
      </c>
      <c r="AJ1044" s="91">
        <f t="shared" si="200"/>
        <v>4.5361552028218695</v>
      </c>
      <c r="AK1044" s="91">
        <f t="shared" si="200"/>
        <v>48.86948853615521</v>
      </c>
      <c r="AL1044" s="91">
        <f t="shared" si="199"/>
        <v>122.27089947089947</v>
      </c>
      <c r="AM1044" s="91">
        <f t="shared" si="199"/>
        <v>45.290652557319227</v>
      </c>
      <c r="AN1044" s="91">
        <f t="shared" si="199"/>
        <v>1</v>
      </c>
      <c r="AO1044" s="91">
        <f t="shared" si="192"/>
        <v>185784</v>
      </c>
      <c r="AP1044" s="91">
        <f t="shared" si="193"/>
        <v>3.2244818867994171E-2</v>
      </c>
      <c r="AQ1044" s="91">
        <f t="shared" si="194"/>
        <v>1.9777191331254114E-2</v>
      </c>
      <c r="AR1044" s="91">
        <f t="shared" si="195"/>
        <v>0.21306617208309497</v>
      </c>
      <c r="AS1044" s="91">
        <f t="shared" si="196"/>
        <v>0.53308911731596131</v>
      </c>
      <c r="AT1044" s="91">
        <f t="shared" si="197"/>
        <v>0.19746279858022528</v>
      </c>
      <c r="AU1044" s="91">
        <f t="shared" si="198"/>
        <v>4.3599018214700944E-3</v>
      </c>
    </row>
    <row r="1045" spans="1:47" x14ac:dyDescent="0.3">
      <c r="A1045" s="90">
        <v>730</v>
      </c>
      <c r="B1045" s="91" t="s">
        <v>4660</v>
      </c>
      <c r="C1045" s="91"/>
      <c r="D1045" s="91"/>
      <c r="E1045" s="91">
        <v>9.9610000000000003</v>
      </c>
      <c r="F1045" s="91"/>
      <c r="G1045" s="91"/>
      <c r="H1045" s="91"/>
      <c r="I1045" s="91"/>
      <c r="J1045" s="91"/>
      <c r="K1045" s="91"/>
      <c r="L1045" s="91"/>
      <c r="M1045" s="91"/>
      <c r="N1045" s="91"/>
      <c r="O1045" s="91"/>
      <c r="P1045" s="91" t="s">
        <v>87</v>
      </c>
      <c r="Q1045" s="91">
        <v>328850</v>
      </c>
      <c r="R1045" s="91" t="s">
        <v>87</v>
      </c>
      <c r="S1045" s="91"/>
      <c r="T1045" s="92" t="s">
        <v>87</v>
      </c>
      <c r="U1045" s="92">
        <v>3816.8571428571427</v>
      </c>
      <c r="V1045" s="92" t="s">
        <v>87</v>
      </c>
      <c r="W1045" s="92">
        <v>104210.28571428571</v>
      </c>
      <c r="X1045" s="92" t="s">
        <v>87</v>
      </c>
      <c r="Y1045" s="92" t="s">
        <v>87</v>
      </c>
      <c r="Z1045" s="90">
        <f t="shared" si="203"/>
        <v>3</v>
      </c>
      <c r="AA1045" s="118" t="e">
        <v>#DIV/0!</v>
      </c>
      <c r="AB1045" s="118">
        <v>1</v>
      </c>
      <c r="AC1045" s="118">
        <v>0</v>
      </c>
      <c r="AD1045" s="118">
        <v>0.5</v>
      </c>
      <c r="AE1045" s="118">
        <v>0</v>
      </c>
      <c r="AF1045" s="118">
        <v>0</v>
      </c>
      <c r="AG1045" s="90">
        <f t="shared" si="201"/>
        <v>2</v>
      </c>
      <c r="AH1045" s="91">
        <f t="shared" si="202"/>
        <v>3816.8571428571427</v>
      </c>
      <c r="AI1045" s="91" t="e">
        <f t="shared" si="200"/>
        <v>#VALUE!</v>
      </c>
      <c r="AJ1045" s="91">
        <f t="shared" si="200"/>
        <v>1</v>
      </c>
      <c r="AK1045" s="91" t="e">
        <f t="shared" si="200"/>
        <v>#VALUE!</v>
      </c>
      <c r="AL1045" s="91">
        <f t="shared" si="199"/>
        <v>27.302642413354292</v>
      </c>
      <c r="AM1045" s="91" t="e">
        <f t="shared" si="199"/>
        <v>#VALUE!</v>
      </c>
      <c r="AN1045" s="91" t="e">
        <f t="shared" si="199"/>
        <v>#VALUE!</v>
      </c>
      <c r="AO1045" s="91">
        <f t="shared" si="192"/>
        <v>108027.14285714286</v>
      </c>
      <c r="AP1045" s="91" t="e">
        <f t="shared" si="193"/>
        <v>#VALUE!</v>
      </c>
      <c r="AQ1045" s="91">
        <f t="shared" si="194"/>
        <v>3.5332390007802271E-2</v>
      </c>
      <c r="AR1045" s="91" t="e">
        <f t="shared" si="195"/>
        <v>#VALUE!</v>
      </c>
      <c r="AS1045" s="91">
        <f t="shared" si="196"/>
        <v>0.96466760999219769</v>
      </c>
      <c r="AT1045" s="91" t="e">
        <f t="shared" si="197"/>
        <v>#VALUE!</v>
      </c>
      <c r="AU1045" s="91" t="e">
        <f t="shared" si="198"/>
        <v>#VALUE!</v>
      </c>
    </row>
    <row r="1046" spans="1:47" x14ac:dyDescent="0.3">
      <c r="A1046" s="90">
        <v>731</v>
      </c>
      <c r="B1046" s="91" t="s">
        <v>4661</v>
      </c>
      <c r="C1046" s="91"/>
      <c r="D1046" s="91"/>
      <c r="E1046" s="91">
        <v>9.9659999999999993</v>
      </c>
      <c r="F1046" s="91"/>
      <c r="G1046" s="91"/>
      <c r="H1046" s="91"/>
      <c r="I1046" s="91"/>
      <c r="J1046" s="91"/>
      <c r="K1046" s="91"/>
      <c r="L1046" s="91"/>
      <c r="M1046" s="91"/>
      <c r="N1046" s="91"/>
      <c r="O1046" s="91"/>
      <c r="P1046" s="91" t="s">
        <v>87</v>
      </c>
      <c r="Q1046" s="91">
        <v>1116565.7142857143</v>
      </c>
      <c r="R1046" s="91" t="s">
        <v>87</v>
      </c>
      <c r="S1046" s="91"/>
      <c r="T1046" s="92" t="s">
        <v>87</v>
      </c>
      <c r="U1046" s="92">
        <v>22545.142857142859</v>
      </c>
      <c r="V1046" s="92">
        <v>13272</v>
      </c>
      <c r="W1046" s="92">
        <v>681064.28571428568</v>
      </c>
      <c r="X1046" s="92">
        <v>14867.428571428571</v>
      </c>
      <c r="Y1046" s="92" t="s">
        <v>87</v>
      </c>
      <c r="Z1046" s="90">
        <f t="shared" si="203"/>
        <v>5</v>
      </c>
      <c r="AA1046" s="118" t="e">
        <v>#DIV/0!</v>
      </c>
      <c r="AB1046" s="118">
        <v>1</v>
      </c>
      <c r="AC1046" s="118">
        <v>0.5</v>
      </c>
      <c r="AD1046" s="118">
        <v>0.33333333333333331</v>
      </c>
      <c r="AE1046" s="118">
        <v>0.25</v>
      </c>
      <c r="AF1046" s="118">
        <v>0</v>
      </c>
      <c r="AG1046" s="90">
        <f t="shared" si="201"/>
        <v>4</v>
      </c>
      <c r="AH1046" s="91">
        <f t="shared" si="202"/>
        <v>13272</v>
      </c>
      <c r="AI1046" s="91" t="e">
        <f t="shared" si="200"/>
        <v>#VALUE!</v>
      </c>
      <c r="AJ1046" s="91">
        <f t="shared" si="200"/>
        <v>1.6986997330577802</v>
      </c>
      <c r="AK1046" s="91">
        <f t="shared" si="200"/>
        <v>1</v>
      </c>
      <c r="AL1046" s="91">
        <f t="shared" si="199"/>
        <v>51.315874451046241</v>
      </c>
      <c r="AM1046" s="91">
        <f t="shared" si="199"/>
        <v>1.1202101093601997</v>
      </c>
      <c r="AN1046" s="91" t="e">
        <f t="shared" si="199"/>
        <v>#VALUE!</v>
      </c>
      <c r="AO1046" s="91">
        <f t="shared" si="192"/>
        <v>731748.85714285704</v>
      </c>
      <c r="AP1046" s="91" t="e">
        <f t="shared" si="193"/>
        <v>#VALUE!</v>
      </c>
      <c r="AQ1046" s="91">
        <f t="shared" si="194"/>
        <v>3.0809946113440175E-2</v>
      </c>
      <c r="AR1046" s="91">
        <f t="shared" si="195"/>
        <v>1.8137370315576658E-2</v>
      </c>
      <c r="AS1046" s="91">
        <f t="shared" si="196"/>
        <v>0.93073501798626468</v>
      </c>
      <c r="AT1046" s="91">
        <f t="shared" si="197"/>
        <v>2.0317665584718567E-2</v>
      </c>
      <c r="AU1046" s="91" t="e">
        <f t="shared" si="198"/>
        <v>#VALUE!</v>
      </c>
    </row>
    <row r="1047" spans="1:47" x14ac:dyDescent="0.3">
      <c r="A1047" s="90">
        <v>732</v>
      </c>
      <c r="B1047" s="91" t="s">
        <v>4662</v>
      </c>
      <c r="C1047" s="91"/>
      <c r="D1047" s="91"/>
      <c r="E1047" s="91">
        <v>9.9659999999999993</v>
      </c>
      <c r="F1047" s="91"/>
      <c r="G1047" s="91"/>
      <c r="H1047" s="91"/>
      <c r="I1047" s="91"/>
      <c r="J1047" s="91"/>
      <c r="K1047" s="91"/>
      <c r="L1047" s="91"/>
      <c r="M1047" s="91"/>
      <c r="N1047" s="91"/>
      <c r="O1047" s="91"/>
      <c r="P1047" s="91" t="s">
        <v>87</v>
      </c>
      <c r="Q1047" s="91">
        <v>565807.14285714284</v>
      </c>
      <c r="R1047" s="91">
        <v>41446.5</v>
      </c>
      <c r="S1047" s="91"/>
      <c r="T1047" s="92">
        <v>75922.857142857145</v>
      </c>
      <c r="U1047" s="92">
        <v>29063.714285714286</v>
      </c>
      <c r="V1047" s="92" t="s">
        <v>87</v>
      </c>
      <c r="W1047" s="92">
        <v>9644</v>
      </c>
      <c r="X1047" s="92">
        <v>113481.14285714286</v>
      </c>
      <c r="Y1047" s="92" t="s">
        <v>87</v>
      </c>
      <c r="Z1047" s="90">
        <f t="shared" si="203"/>
        <v>6</v>
      </c>
      <c r="AA1047" s="118">
        <v>1</v>
      </c>
      <c r="AB1047" s="118">
        <v>0.5</v>
      </c>
      <c r="AC1047" s="118">
        <v>0</v>
      </c>
      <c r="AD1047" s="118">
        <v>0.33333333333333331</v>
      </c>
      <c r="AE1047" s="118">
        <v>0.25</v>
      </c>
      <c r="AF1047" s="118">
        <v>0</v>
      </c>
      <c r="AG1047" s="90">
        <f t="shared" si="201"/>
        <v>4</v>
      </c>
      <c r="AH1047" s="91">
        <f t="shared" si="202"/>
        <v>9644</v>
      </c>
      <c r="AI1047" s="91">
        <f t="shared" si="200"/>
        <v>7.8725484387035616</v>
      </c>
      <c r="AJ1047" s="91">
        <f t="shared" si="200"/>
        <v>3.0136576405759317</v>
      </c>
      <c r="AK1047" s="91" t="e">
        <f t="shared" si="200"/>
        <v>#VALUE!</v>
      </c>
      <c r="AL1047" s="91">
        <f t="shared" si="199"/>
        <v>1</v>
      </c>
      <c r="AM1047" s="91">
        <f t="shared" si="199"/>
        <v>11.76702020501274</v>
      </c>
      <c r="AN1047" s="91" t="e">
        <f t="shared" si="199"/>
        <v>#VALUE!</v>
      </c>
      <c r="AO1047" s="91">
        <f t="shared" si="192"/>
        <v>228111.71428571429</v>
      </c>
      <c r="AP1047" s="91">
        <f t="shared" si="193"/>
        <v>0.3328319081753176</v>
      </c>
      <c r="AQ1047" s="91">
        <f t="shared" si="194"/>
        <v>0.12741000336927646</v>
      </c>
      <c r="AR1047" s="91" t="e">
        <f t="shared" si="195"/>
        <v>#VALUE!</v>
      </c>
      <c r="AS1047" s="91">
        <f t="shared" si="196"/>
        <v>4.2277530683587361E-2</v>
      </c>
      <c r="AT1047" s="91">
        <f t="shared" si="197"/>
        <v>0.49748055777181854</v>
      </c>
      <c r="AU1047" s="91" t="e">
        <f t="shared" si="198"/>
        <v>#VALUE!</v>
      </c>
    </row>
    <row r="1048" spans="1:47" x14ac:dyDescent="0.3">
      <c r="A1048" s="90">
        <v>733</v>
      </c>
      <c r="B1048" s="91" t="s">
        <v>4663</v>
      </c>
      <c r="C1048" s="91"/>
      <c r="D1048" s="91"/>
      <c r="E1048" s="91">
        <v>9.9730000000000008</v>
      </c>
      <c r="F1048" s="91"/>
      <c r="G1048" s="91"/>
      <c r="H1048" s="91"/>
      <c r="I1048" s="91"/>
      <c r="J1048" s="91"/>
      <c r="K1048" s="91"/>
      <c r="L1048" s="91"/>
      <c r="M1048" s="91"/>
      <c r="N1048" s="91"/>
      <c r="O1048" s="91"/>
      <c r="P1048" s="91" t="s">
        <v>87</v>
      </c>
      <c r="Q1048" s="91">
        <v>768900</v>
      </c>
      <c r="R1048" s="91" t="s">
        <v>87</v>
      </c>
      <c r="S1048" s="91"/>
      <c r="T1048" s="92" t="s">
        <v>87</v>
      </c>
      <c r="U1048" s="92" t="s">
        <v>87</v>
      </c>
      <c r="V1048" s="92" t="s">
        <v>87</v>
      </c>
      <c r="W1048" s="92">
        <v>313515.14285714284</v>
      </c>
      <c r="X1048" s="92" t="s">
        <v>87</v>
      </c>
      <c r="Y1048" s="92" t="s">
        <v>87</v>
      </c>
      <c r="Z1048" s="90">
        <f t="shared" si="203"/>
        <v>2</v>
      </c>
      <c r="AA1048" s="118" t="e">
        <v>#DIV/0!</v>
      </c>
      <c r="AB1048" s="118" t="e">
        <v>#DIV/0!</v>
      </c>
      <c r="AC1048" s="118" t="e">
        <v>#DIV/0!</v>
      </c>
      <c r="AD1048" s="118">
        <v>1</v>
      </c>
      <c r="AE1048" s="118">
        <v>0</v>
      </c>
      <c r="AF1048" s="118">
        <v>0</v>
      </c>
      <c r="AG1048" s="90">
        <f t="shared" si="201"/>
        <v>1</v>
      </c>
      <c r="AH1048" s="91">
        <f t="shared" si="202"/>
        <v>313515.14285714284</v>
      </c>
      <c r="AI1048" s="91" t="e">
        <f t="shared" si="200"/>
        <v>#VALUE!</v>
      </c>
      <c r="AJ1048" s="91" t="e">
        <f t="shared" si="200"/>
        <v>#VALUE!</v>
      </c>
      <c r="AK1048" s="91" t="e">
        <f t="shared" si="200"/>
        <v>#VALUE!</v>
      </c>
      <c r="AL1048" s="91">
        <f t="shared" si="199"/>
        <v>1</v>
      </c>
      <c r="AM1048" s="91" t="e">
        <f t="shared" si="199"/>
        <v>#VALUE!</v>
      </c>
      <c r="AN1048" s="91" t="e">
        <f t="shared" si="199"/>
        <v>#VALUE!</v>
      </c>
      <c r="AO1048" s="91">
        <f t="shared" si="192"/>
        <v>313515.14285714284</v>
      </c>
      <c r="AP1048" s="91" t="e">
        <f t="shared" si="193"/>
        <v>#VALUE!</v>
      </c>
      <c r="AQ1048" s="91" t="e">
        <f t="shared" si="194"/>
        <v>#VALUE!</v>
      </c>
      <c r="AR1048" s="91" t="e">
        <f t="shared" si="195"/>
        <v>#VALUE!</v>
      </c>
      <c r="AS1048" s="91">
        <f t="shared" si="196"/>
        <v>1</v>
      </c>
      <c r="AT1048" s="91" t="e">
        <f t="shared" si="197"/>
        <v>#VALUE!</v>
      </c>
      <c r="AU1048" s="91" t="e">
        <f t="shared" si="198"/>
        <v>#VALUE!</v>
      </c>
    </row>
    <row r="1049" spans="1:47" x14ac:dyDescent="0.3">
      <c r="A1049" s="90">
        <v>734</v>
      </c>
      <c r="B1049" s="91" t="s">
        <v>4664</v>
      </c>
      <c r="C1049" s="91"/>
      <c r="D1049" s="91"/>
      <c r="E1049" s="91">
        <v>9.9770000000000003</v>
      </c>
      <c r="F1049" s="91"/>
      <c r="G1049" s="91"/>
      <c r="H1049" s="91"/>
      <c r="I1049" s="91"/>
      <c r="J1049" s="91"/>
      <c r="K1049" s="91"/>
      <c r="L1049" s="91"/>
      <c r="M1049" s="91"/>
      <c r="N1049" s="91"/>
      <c r="O1049" s="91"/>
      <c r="P1049" s="91" t="s">
        <v>87</v>
      </c>
      <c r="Q1049" s="91">
        <v>15816204.142857144</v>
      </c>
      <c r="R1049" s="91"/>
      <c r="S1049" s="91"/>
      <c r="T1049" s="92">
        <v>1346383</v>
      </c>
      <c r="U1049" s="92">
        <v>1228289.857142857</v>
      </c>
      <c r="V1049" s="92"/>
      <c r="W1049" s="92">
        <v>119050.42857142857</v>
      </c>
      <c r="X1049" s="92">
        <v>709149.57142857148</v>
      </c>
      <c r="Y1049" s="92"/>
      <c r="Z1049" s="90">
        <f t="shared" si="203"/>
        <v>5</v>
      </c>
      <c r="AA1049" s="118">
        <v>1</v>
      </c>
      <c r="AB1049" s="118">
        <v>0.5</v>
      </c>
      <c r="AC1049" s="118">
        <v>0</v>
      </c>
      <c r="AD1049" s="118">
        <v>0.33333333333333331</v>
      </c>
      <c r="AE1049" s="118">
        <v>0.25</v>
      </c>
      <c r="AF1049" s="118">
        <v>0</v>
      </c>
      <c r="AG1049" s="90">
        <f t="shared" si="201"/>
        <v>4</v>
      </c>
      <c r="AH1049" s="91">
        <f t="shared" si="202"/>
        <v>119050.42857142857</v>
      </c>
      <c r="AI1049" s="91">
        <f t="shared" si="200"/>
        <v>11.309350299332936</v>
      </c>
      <c r="AJ1049" s="91">
        <f t="shared" si="200"/>
        <v>10.317391309565094</v>
      </c>
      <c r="AK1049" s="91">
        <f t="shared" si="200"/>
        <v>0</v>
      </c>
      <c r="AL1049" s="91">
        <f t="shared" si="199"/>
        <v>1</v>
      </c>
      <c r="AM1049" s="91">
        <f t="shared" si="199"/>
        <v>5.9567158215066129</v>
      </c>
      <c r="AN1049" s="91">
        <f t="shared" si="199"/>
        <v>0</v>
      </c>
      <c r="AO1049" s="91">
        <f t="shared" si="192"/>
        <v>3402872.8571428573</v>
      </c>
      <c r="AP1049" s="91">
        <f t="shared" si="193"/>
        <v>0.39566068334697024</v>
      </c>
      <c r="AQ1049" s="91">
        <f t="shared" si="194"/>
        <v>0.36095672941896567</v>
      </c>
      <c r="AR1049" s="91">
        <f t="shared" si="195"/>
        <v>0</v>
      </c>
      <c r="AS1049" s="91">
        <f t="shared" si="196"/>
        <v>3.498527084887517E-2</v>
      </c>
      <c r="AT1049" s="91">
        <f t="shared" si="197"/>
        <v>0.20839731638518882</v>
      </c>
      <c r="AU1049" s="91">
        <f t="shared" si="198"/>
        <v>0</v>
      </c>
    </row>
    <row r="1050" spans="1:47" x14ac:dyDescent="0.3">
      <c r="A1050" s="90">
        <v>735</v>
      </c>
      <c r="B1050" s="91" t="s">
        <v>4665</v>
      </c>
      <c r="C1050" s="91"/>
      <c r="D1050" s="91"/>
      <c r="E1050" s="91">
        <v>9.984</v>
      </c>
      <c r="F1050" s="91"/>
      <c r="G1050" s="91"/>
      <c r="H1050" s="91"/>
      <c r="I1050" s="91"/>
      <c r="J1050" s="91"/>
      <c r="K1050" s="91"/>
      <c r="L1050" s="91"/>
      <c r="M1050" s="91"/>
      <c r="N1050" s="91"/>
      <c r="O1050" s="91"/>
      <c r="P1050" s="91" t="s">
        <v>87</v>
      </c>
      <c r="Q1050" s="91">
        <v>2102268.5</v>
      </c>
      <c r="R1050" s="91"/>
      <c r="S1050" s="91"/>
      <c r="T1050" s="92">
        <v>3665.9285714285716</v>
      </c>
      <c r="U1050" s="92" t="s">
        <v>87</v>
      </c>
      <c r="V1050" s="92">
        <v>7368.2142857142862</v>
      </c>
      <c r="W1050" s="92">
        <v>179190.21428571429</v>
      </c>
      <c r="X1050" s="92">
        <v>767.92857142857133</v>
      </c>
      <c r="Y1050" s="92"/>
      <c r="Z1050" s="90">
        <f t="shared" si="203"/>
        <v>5</v>
      </c>
      <c r="AA1050" s="118">
        <v>1</v>
      </c>
      <c r="AB1050" s="118">
        <v>0</v>
      </c>
      <c r="AC1050" s="118">
        <v>0.5</v>
      </c>
      <c r="AD1050" s="118">
        <v>0.33333333333333331</v>
      </c>
      <c r="AE1050" s="118">
        <v>0.25</v>
      </c>
      <c r="AF1050" s="118">
        <v>0</v>
      </c>
      <c r="AG1050" s="90">
        <f t="shared" si="201"/>
        <v>4</v>
      </c>
      <c r="AH1050" s="91">
        <f t="shared" si="202"/>
        <v>767.92857142857133</v>
      </c>
      <c r="AI1050" s="91">
        <f t="shared" si="200"/>
        <v>4.7737884847921128</v>
      </c>
      <c r="AJ1050" s="91" t="e">
        <f t="shared" si="200"/>
        <v>#VALUE!</v>
      </c>
      <c r="AK1050" s="91">
        <f t="shared" si="200"/>
        <v>9.5949214026602192</v>
      </c>
      <c r="AL1050" s="91">
        <f t="shared" si="199"/>
        <v>233.34229374011724</v>
      </c>
      <c r="AM1050" s="91">
        <f t="shared" si="199"/>
        <v>1</v>
      </c>
      <c r="AN1050" s="91">
        <f t="shared" si="199"/>
        <v>0</v>
      </c>
      <c r="AO1050" s="91">
        <f t="shared" si="192"/>
        <v>190992.28571428574</v>
      </c>
      <c r="AP1050" s="91">
        <f t="shared" si="193"/>
        <v>1.9194118535827174E-2</v>
      </c>
      <c r="AQ1050" s="91" t="e">
        <f t="shared" si="194"/>
        <v>#VALUE!</v>
      </c>
      <c r="AR1050" s="91">
        <f t="shared" si="195"/>
        <v>3.8578596293343183E-2</v>
      </c>
      <c r="AS1050" s="91">
        <f t="shared" si="196"/>
        <v>0.93820655434101297</v>
      </c>
      <c r="AT1050" s="91">
        <f t="shared" si="197"/>
        <v>4.0207308298166105E-3</v>
      </c>
      <c r="AU1050" s="91">
        <f t="shared" si="198"/>
        <v>0</v>
      </c>
    </row>
    <row r="1051" spans="1:47" x14ac:dyDescent="0.3">
      <c r="A1051" s="90">
        <v>736</v>
      </c>
      <c r="B1051" s="91" t="s">
        <v>4666</v>
      </c>
      <c r="C1051" s="91"/>
      <c r="D1051" s="91"/>
      <c r="E1051" s="91">
        <v>9.9879999999999995</v>
      </c>
      <c r="F1051" s="91"/>
      <c r="G1051" s="91"/>
      <c r="H1051" s="91"/>
      <c r="I1051" s="91"/>
      <c r="J1051" s="91"/>
      <c r="K1051" s="91"/>
      <c r="L1051" s="91"/>
      <c r="M1051" s="91"/>
      <c r="N1051" s="91"/>
      <c r="O1051" s="91"/>
      <c r="P1051" s="91" t="s">
        <v>87</v>
      </c>
      <c r="Q1051" s="91">
        <v>1220895.7142857143</v>
      </c>
      <c r="R1051" s="91">
        <v>3559.5</v>
      </c>
      <c r="S1051" s="91"/>
      <c r="T1051" s="92" t="s">
        <v>87</v>
      </c>
      <c r="U1051" s="92" t="s">
        <v>87</v>
      </c>
      <c r="V1051" s="92" t="s">
        <v>87</v>
      </c>
      <c r="W1051" s="92">
        <v>103848.57142857143</v>
      </c>
      <c r="X1051" s="92" t="s">
        <v>87</v>
      </c>
      <c r="Y1051" s="92" t="s">
        <v>87</v>
      </c>
      <c r="Z1051" s="90">
        <f t="shared" si="203"/>
        <v>3</v>
      </c>
      <c r="AA1051" s="118" t="e">
        <v>#DIV/0!</v>
      </c>
      <c r="AB1051" s="118" t="e">
        <v>#DIV/0!</v>
      </c>
      <c r="AC1051" s="118" t="e">
        <v>#DIV/0!</v>
      </c>
      <c r="AD1051" s="118">
        <v>1</v>
      </c>
      <c r="AE1051" s="118">
        <v>0</v>
      </c>
      <c r="AF1051" s="118">
        <v>0</v>
      </c>
      <c r="AG1051" s="90">
        <f t="shared" si="201"/>
        <v>1</v>
      </c>
      <c r="AH1051" s="91">
        <f t="shared" si="202"/>
        <v>103848.57142857143</v>
      </c>
      <c r="AI1051" s="91" t="e">
        <f t="shared" si="200"/>
        <v>#VALUE!</v>
      </c>
      <c r="AJ1051" s="91" t="e">
        <f t="shared" si="200"/>
        <v>#VALUE!</v>
      </c>
      <c r="AK1051" s="91" t="e">
        <f t="shared" si="200"/>
        <v>#VALUE!</v>
      </c>
      <c r="AL1051" s="91">
        <f t="shared" si="199"/>
        <v>1</v>
      </c>
      <c r="AM1051" s="91" t="e">
        <f t="shared" si="199"/>
        <v>#VALUE!</v>
      </c>
      <c r="AN1051" s="91" t="e">
        <f t="shared" si="199"/>
        <v>#VALUE!</v>
      </c>
      <c r="AO1051" s="91">
        <f t="shared" si="192"/>
        <v>103848.57142857143</v>
      </c>
      <c r="AP1051" s="91" t="e">
        <f t="shared" si="193"/>
        <v>#VALUE!</v>
      </c>
      <c r="AQ1051" s="91" t="e">
        <f t="shared" si="194"/>
        <v>#VALUE!</v>
      </c>
      <c r="AR1051" s="91" t="e">
        <f t="shared" si="195"/>
        <v>#VALUE!</v>
      </c>
      <c r="AS1051" s="91">
        <f t="shared" si="196"/>
        <v>1</v>
      </c>
      <c r="AT1051" s="91" t="e">
        <f t="shared" si="197"/>
        <v>#VALUE!</v>
      </c>
      <c r="AU1051" s="91" t="e">
        <f t="shared" si="198"/>
        <v>#VALUE!</v>
      </c>
    </row>
    <row r="1052" spans="1:47" x14ac:dyDescent="0.3">
      <c r="A1052" s="90">
        <v>737</v>
      </c>
      <c r="B1052" s="91" t="s">
        <v>4667</v>
      </c>
      <c r="C1052" s="91"/>
      <c r="D1052" s="91"/>
      <c r="E1052" s="91">
        <v>9.9909999999999997</v>
      </c>
      <c r="F1052" s="91"/>
      <c r="G1052" s="91"/>
      <c r="H1052" s="91"/>
      <c r="I1052" s="91"/>
      <c r="J1052" s="91"/>
      <c r="K1052" s="91"/>
      <c r="L1052" s="91"/>
      <c r="M1052" s="91"/>
      <c r="N1052" s="91"/>
      <c r="O1052" s="91"/>
      <c r="P1052" s="91" t="s">
        <v>87</v>
      </c>
      <c r="Q1052" s="91" t="s">
        <v>87</v>
      </c>
      <c r="R1052" s="91">
        <v>2289</v>
      </c>
      <c r="S1052" s="91"/>
      <c r="T1052" s="92" t="s">
        <v>87</v>
      </c>
      <c r="U1052" s="92" t="s">
        <v>87</v>
      </c>
      <c r="V1052" s="92"/>
      <c r="W1052" s="92">
        <v>75757.71428571429</v>
      </c>
      <c r="X1052" s="92">
        <v>1258237.4285714286</v>
      </c>
      <c r="Y1052" s="92">
        <v>8433.1428571428569</v>
      </c>
      <c r="Z1052" s="90">
        <f t="shared" si="203"/>
        <v>4</v>
      </c>
      <c r="AA1052" s="118" t="e">
        <v>#DIV/0!</v>
      </c>
      <c r="AB1052" s="118" t="e">
        <v>#DIV/0!</v>
      </c>
      <c r="AC1052" s="118" t="e">
        <v>#DIV/0!</v>
      </c>
      <c r="AD1052" s="118">
        <v>1</v>
      </c>
      <c r="AE1052" s="118">
        <v>0.5</v>
      </c>
      <c r="AF1052" s="118">
        <v>0.33333333333333331</v>
      </c>
      <c r="AG1052" s="90">
        <f t="shared" si="201"/>
        <v>3</v>
      </c>
      <c r="AH1052" s="91">
        <f t="shared" si="202"/>
        <v>8433.1428571428569</v>
      </c>
      <c r="AI1052" s="91" t="e">
        <f t="shared" si="200"/>
        <v>#VALUE!</v>
      </c>
      <c r="AJ1052" s="91" t="e">
        <f t="shared" si="200"/>
        <v>#VALUE!</v>
      </c>
      <c r="AK1052" s="91">
        <f t="shared" si="200"/>
        <v>0</v>
      </c>
      <c r="AL1052" s="91">
        <f t="shared" si="199"/>
        <v>8.9833310746713657</v>
      </c>
      <c r="AM1052" s="91">
        <f t="shared" si="199"/>
        <v>149.20148394091342</v>
      </c>
      <c r="AN1052" s="91">
        <f t="shared" si="199"/>
        <v>1</v>
      </c>
      <c r="AO1052" s="91">
        <f t="shared" si="192"/>
        <v>1342428.2857142859</v>
      </c>
      <c r="AP1052" s="91" t="e">
        <f t="shared" si="193"/>
        <v>#VALUE!</v>
      </c>
      <c r="AQ1052" s="91" t="e">
        <f t="shared" si="194"/>
        <v>#VALUE!</v>
      </c>
      <c r="AR1052" s="91">
        <f t="shared" si="195"/>
        <v>0</v>
      </c>
      <c r="AS1052" s="91">
        <f t="shared" si="196"/>
        <v>5.6433341797029218E-2</v>
      </c>
      <c r="AT1052" s="91">
        <f t="shared" si="197"/>
        <v>0.9372846519707676</v>
      </c>
      <c r="AU1052" s="91">
        <f t="shared" si="198"/>
        <v>6.2820062322030915E-3</v>
      </c>
    </row>
    <row r="1053" spans="1:47" x14ac:dyDescent="0.3">
      <c r="A1053" s="90">
        <v>738</v>
      </c>
      <c r="B1053" s="91" t="s">
        <v>4668</v>
      </c>
      <c r="C1053" s="91"/>
      <c r="D1053" s="91"/>
      <c r="E1053" s="91">
        <v>9.9949999999999992</v>
      </c>
      <c r="F1053" s="91"/>
      <c r="G1053" s="91"/>
      <c r="H1053" s="91"/>
      <c r="I1053" s="91"/>
      <c r="J1053" s="91"/>
      <c r="K1053" s="91"/>
      <c r="L1053" s="91"/>
      <c r="M1053" s="91"/>
      <c r="N1053" s="91"/>
      <c r="O1053" s="91"/>
      <c r="P1053" s="91" t="s">
        <v>87</v>
      </c>
      <c r="Q1053" s="91">
        <v>4087596.4285714286</v>
      </c>
      <c r="R1053" s="91" t="s">
        <v>87</v>
      </c>
      <c r="S1053" s="91"/>
      <c r="T1053" s="92">
        <v>865</v>
      </c>
      <c r="U1053" s="92" t="s">
        <v>87</v>
      </c>
      <c r="V1053" s="92" t="s">
        <v>87</v>
      </c>
      <c r="W1053" s="92">
        <v>1855455.857142857</v>
      </c>
      <c r="X1053" s="92">
        <v>13693</v>
      </c>
      <c r="Y1053" s="92"/>
      <c r="Z1053" s="90">
        <f t="shared" si="203"/>
        <v>4</v>
      </c>
      <c r="AA1053" s="118">
        <v>1</v>
      </c>
      <c r="AB1053" s="118">
        <v>0</v>
      </c>
      <c r="AC1053" s="118">
        <v>0</v>
      </c>
      <c r="AD1053" s="118">
        <v>0.5</v>
      </c>
      <c r="AE1053" s="118">
        <v>0.33333333333333331</v>
      </c>
      <c r="AF1053" s="118">
        <v>0</v>
      </c>
      <c r="AG1053" s="90">
        <f t="shared" si="201"/>
        <v>3</v>
      </c>
      <c r="AH1053" s="91">
        <f t="shared" si="202"/>
        <v>865</v>
      </c>
      <c r="AI1053" s="91">
        <f t="shared" si="200"/>
        <v>1</v>
      </c>
      <c r="AJ1053" s="91" t="e">
        <f t="shared" si="200"/>
        <v>#VALUE!</v>
      </c>
      <c r="AK1053" s="91" t="e">
        <f t="shared" si="200"/>
        <v>#VALUE!</v>
      </c>
      <c r="AL1053" s="91">
        <f t="shared" si="199"/>
        <v>2145.0356729975224</v>
      </c>
      <c r="AM1053" s="91">
        <f t="shared" si="199"/>
        <v>15.830057803468208</v>
      </c>
      <c r="AN1053" s="91">
        <f t="shared" si="199"/>
        <v>0</v>
      </c>
      <c r="AO1053" s="91">
        <f t="shared" si="192"/>
        <v>1870013.857142857</v>
      </c>
      <c r="AP1053" s="91">
        <f t="shared" si="193"/>
        <v>4.6256341721531935E-4</v>
      </c>
      <c r="AQ1053" s="91" t="e">
        <f t="shared" si="194"/>
        <v>#VALUE!</v>
      </c>
      <c r="AR1053" s="91" t="e">
        <f t="shared" si="195"/>
        <v>#VALUE!</v>
      </c>
      <c r="AS1053" s="91">
        <f t="shared" si="196"/>
        <v>0.99221503095049635</v>
      </c>
      <c r="AT1053" s="91">
        <f t="shared" si="197"/>
        <v>7.3224056322882865E-3</v>
      </c>
      <c r="AU1053" s="91">
        <f t="shared" si="198"/>
        <v>0</v>
      </c>
    </row>
    <row r="1054" spans="1:47" x14ac:dyDescent="0.3">
      <c r="A1054" s="90">
        <v>739</v>
      </c>
      <c r="B1054" s="91" t="s">
        <v>4669</v>
      </c>
      <c r="C1054" s="91"/>
      <c r="D1054" s="91"/>
      <c r="E1054" s="91">
        <v>9.9979999999999993</v>
      </c>
      <c r="F1054" s="91"/>
      <c r="G1054" s="91"/>
      <c r="H1054" s="91"/>
      <c r="I1054" s="91"/>
      <c r="J1054" s="91"/>
      <c r="K1054" s="91"/>
      <c r="L1054" s="91"/>
      <c r="M1054" s="91"/>
      <c r="N1054" s="91"/>
      <c r="O1054" s="91"/>
      <c r="P1054" s="91" t="s">
        <v>87</v>
      </c>
      <c r="Q1054" s="91">
        <v>1210049.4285714286</v>
      </c>
      <c r="R1054" s="91"/>
      <c r="S1054" s="91"/>
      <c r="T1054" s="92">
        <v>847097.42857142852</v>
      </c>
      <c r="U1054" s="92">
        <v>85002</v>
      </c>
      <c r="V1054" s="92"/>
      <c r="W1054" s="92" t="s">
        <v>87</v>
      </c>
      <c r="X1054" s="92" t="s">
        <v>87</v>
      </c>
      <c r="Y1054" s="92"/>
      <c r="Z1054" s="90">
        <f t="shared" si="203"/>
        <v>3</v>
      </c>
      <c r="AA1054" s="118">
        <v>1</v>
      </c>
      <c r="AB1054" s="118">
        <v>0.5</v>
      </c>
      <c r="AC1054" s="118">
        <v>0</v>
      </c>
      <c r="AD1054" s="118">
        <v>0</v>
      </c>
      <c r="AE1054" s="118">
        <v>0</v>
      </c>
      <c r="AF1054" s="118">
        <v>0</v>
      </c>
      <c r="AG1054" s="90">
        <f t="shared" si="201"/>
        <v>2</v>
      </c>
      <c r="AH1054" s="91">
        <f t="shared" si="202"/>
        <v>85002</v>
      </c>
      <c r="AI1054" s="91">
        <f t="shared" si="200"/>
        <v>9.9656176157199656</v>
      </c>
      <c r="AJ1054" s="91">
        <f t="shared" si="200"/>
        <v>1</v>
      </c>
      <c r="AK1054" s="91">
        <f t="shared" si="200"/>
        <v>0</v>
      </c>
      <c r="AL1054" s="91" t="e">
        <f t="shared" si="199"/>
        <v>#VALUE!</v>
      </c>
      <c r="AM1054" s="91" t="e">
        <f t="shared" si="199"/>
        <v>#VALUE!</v>
      </c>
      <c r="AN1054" s="91">
        <f t="shared" si="199"/>
        <v>0</v>
      </c>
      <c r="AO1054" s="91">
        <f t="shared" si="192"/>
        <v>932099.42857142852</v>
      </c>
      <c r="AP1054" s="91">
        <f t="shared" si="193"/>
        <v>0.90880586620434112</v>
      </c>
      <c r="AQ1054" s="91">
        <f t="shared" si="194"/>
        <v>9.1194133795658841E-2</v>
      </c>
      <c r="AR1054" s="91">
        <f t="shared" si="195"/>
        <v>0</v>
      </c>
      <c r="AS1054" s="91" t="e">
        <f t="shared" si="196"/>
        <v>#VALUE!</v>
      </c>
      <c r="AT1054" s="91" t="e">
        <f t="shared" si="197"/>
        <v>#VALUE!</v>
      </c>
      <c r="AU1054" s="91">
        <f t="shared" si="198"/>
        <v>0</v>
      </c>
    </row>
    <row r="1055" spans="1:47" x14ac:dyDescent="0.3">
      <c r="A1055" s="90">
        <v>741</v>
      </c>
      <c r="B1055" s="91" t="s">
        <v>4670</v>
      </c>
      <c r="C1055" s="91"/>
      <c r="D1055" s="91"/>
      <c r="E1055" s="91">
        <v>10.000999999999999</v>
      </c>
      <c r="F1055" s="91"/>
      <c r="G1055" s="91"/>
      <c r="H1055" s="91"/>
      <c r="I1055" s="91"/>
      <c r="J1055" s="91"/>
      <c r="K1055" s="91"/>
      <c r="L1055" s="91"/>
      <c r="M1055" s="91"/>
      <c r="N1055" s="91"/>
      <c r="O1055" s="91"/>
      <c r="P1055" s="91" t="s">
        <v>87</v>
      </c>
      <c r="Q1055" s="91">
        <v>3715364.2857142859</v>
      </c>
      <c r="R1055" s="91">
        <v>19515.5</v>
      </c>
      <c r="S1055" s="91"/>
      <c r="T1055" s="92">
        <v>5133.1428571428569</v>
      </c>
      <c r="U1055" s="92" t="s">
        <v>87</v>
      </c>
      <c r="V1055" s="92">
        <v>5818.5714285714284</v>
      </c>
      <c r="W1055" s="92">
        <v>221512.57142857142</v>
      </c>
      <c r="X1055" s="92" t="s">
        <v>87</v>
      </c>
      <c r="Y1055" s="92" t="s">
        <v>87</v>
      </c>
      <c r="Z1055" s="90">
        <f t="shared" si="203"/>
        <v>5</v>
      </c>
      <c r="AA1055" s="118">
        <v>1</v>
      </c>
      <c r="AB1055" s="118">
        <v>0</v>
      </c>
      <c r="AC1055" s="118">
        <v>0.5</v>
      </c>
      <c r="AD1055" s="118">
        <v>0.33333333333333331</v>
      </c>
      <c r="AE1055" s="118">
        <v>0</v>
      </c>
      <c r="AF1055" s="118">
        <v>0</v>
      </c>
      <c r="AG1055" s="90">
        <f t="shared" si="201"/>
        <v>3</v>
      </c>
      <c r="AH1055" s="91">
        <f t="shared" si="202"/>
        <v>5133.1428571428569</v>
      </c>
      <c r="AI1055" s="91">
        <f t="shared" si="200"/>
        <v>1</v>
      </c>
      <c r="AJ1055" s="91" t="e">
        <f t="shared" si="200"/>
        <v>#VALUE!</v>
      </c>
      <c r="AK1055" s="91">
        <f t="shared" si="200"/>
        <v>1.1335300011132139</v>
      </c>
      <c r="AL1055" s="91">
        <f t="shared" si="199"/>
        <v>43.153400868306804</v>
      </c>
      <c r="AM1055" s="91" t="e">
        <f t="shared" si="199"/>
        <v>#VALUE!</v>
      </c>
      <c r="AN1055" s="91" t="e">
        <f t="shared" si="199"/>
        <v>#VALUE!</v>
      </c>
      <c r="AO1055" s="91">
        <f t="shared" si="192"/>
        <v>232464.28571428571</v>
      </c>
      <c r="AP1055" s="91">
        <f t="shared" si="193"/>
        <v>2.2081425718236288E-2</v>
      </c>
      <c r="AQ1055" s="91" t="e">
        <f t="shared" si="194"/>
        <v>#VALUE!</v>
      </c>
      <c r="AR1055" s="91">
        <f t="shared" si="195"/>
        <v>2.502995851897373E-2</v>
      </c>
      <c r="AS1055" s="91">
        <f t="shared" si="196"/>
        <v>0.95288861576278994</v>
      </c>
      <c r="AT1055" s="91" t="e">
        <f t="shared" si="197"/>
        <v>#VALUE!</v>
      </c>
      <c r="AU1055" s="91" t="e">
        <f t="shared" si="198"/>
        <v>#VALUE!</v>
      </c>
    </row>
    <row r="1056" spans="1:47" x14ac:dyDescent="0.3">
      <c r="A1056" s="90">
        <v>742</v>
      </c>
      <c r="B1056" s="91" t="s">
        <v>4671</v>
      </c>
      <c r="C1056" s="91"/>
      <c r="D1056" s="91"/>
      <c r="E1056" s="91">
        <v>10.002000000000001</v>
      </c>
      <c r="F1056" s="91"/>
      <c r="G1056" s="91"/>
      <c r="H1056" s="91"/>
      <c r="I1056" s="91"/>
      <c r="J1056" s="91"/>
      <c r="K1056" s="91"/>
      <c r="L1056" s="91"/>
      <c r="M1056" s="91"/>
      <c r="N1056" s="91"/>
      <c r="O1056" s="91"/>
      <c r="P1056" s="91" t="s">
        <v>87</v>
      </c>
      <c r="Q1056" s="91">
        <v>743138.57142857148</v>
      </c>
      <c r="R1056" s="91" t="s">
        <v>87</v>
      </c>
      <c r="S1056" s="91"/>
      <c r="T1056" s="92" t="s">
        <v>87</v>
      </c>
      <c r="U1056" s="92" t="s">
        <v>87</v>
      </c>
      <c r="V1056" s="92" t="s">
        <v>87</v>
      </c>
      <c r="W1056" s="92">
        <v>187443.71428571429</v>
      </c>
      <c r="X1056" s="92" t="s">
        <v>87</v>
      </c>
      <c r="Y1056" s="92" t="s">
        <v>87</v>
      </c>
      <c r="Z1056" s="90">
        <f t="shared" si="203"/>
        <v>2</v>
      </c>
      <c r="AA1056" s="118" t="e">
        <v>#DIV/0!</v>
      </c>
      <c r="AB1056" s="118" t="e">
        <v>#DIV/0!</v>
      </c>
      <c r="AC1056" s="118" t="e">
        <v>#DIV/0!</v>
      </c>
      <c r="AD1056" s="118">
        <v>1</v>
      </c>
      <c r="AE1056" s="118">
        <v>0</v>
      </c>
      <c r="AF1056" s="118">
        <v>0</v>
      </c>
      <c r="AG1056" s="90">
        <f t="shared" si="201"/>
        <v>1</v>
      </c>
      <c r="AH1056" s="91">
        <f t="shared" si="202"/>
        <v>187443.71428571429</v>
      </c>
      <c r="AI1056" s="91" t="e">
        <f t="shared" si="200"/>
        <v>#VALUE!</v>
      </c>
      <c r="AJ1056" s="91" t="e">
        <f t="shared" si="200"/>
        <v>#VALUE!</v>
      </c>
      <c r="AK1056" s="91" t="e">
        <f t="shared" si="200"/>
        <v>#VALUE!</v>
      </c>
      <c r="AL1056" s="91">
        <f t="shared" si="199"/>
        <v>1</v>
      </c>
      <c r="AM1056" s="91" t="e">
        <f t="shared" si="199"/>
        <v>#VALUE!</v>
      </c>
      <c r="AN1056" s="91" t="e">
        <f t="shared" si="199"/>
        <v>#VALUE!</v>
      </c>
      <c r="AO1056" s="91">
        <f t="shared" ref="AO1056:AO1119" si="204">SUM(T1056:Y1056)</f>
        <v>187443.71428571429</v>
      </c>
      <c r="AP1056" s="91" t="e">
        <f t="shared" ref="AP1056:AP1119" si="205">T1056/$AO1056</f>
        <v>#VALUE!</v>
      </c>
      <c r="AQ1056" s="91" t="e">
        <f t="shared" ref="AQ1056:AQ1119" si="206">U1056/$AO1056</f>
        <v>#VALUE!</v>
      </c>
      <c r="AR1056" s="91" t="e">
        <f t="shared" ref="AR1056:AR1119" si="207">V1056/$AO1056</f>
        <v>#VALUE!</v>
      </c>
      <c r="AS1056" s="91">
        <f t="shared" ref="AS1056:AS1119" si="208">W1056/$AO1056</f>
        <v>1</v>
      </c>
      <c r="AT1056" s="91" t="e">
        <f t="shared" ref="AT1056:AT1119" si="209">X1056/$AO1056</f>
        <v>#VALUE!</v>
      </c>
      <c r="AU1056" s="91" t="e">
        <f t="shared" ref="AU1056:AU1119" si="210">Y1056/$AO1056</f>
        <v>#VALUE!</v>
      </c>
    </row>
    <row r="1057" spans="1:47" x14ac:dyDescent="0.3">
      <c r="A1057" s="90">
        <v>743</v>
      </c>
      <c r="B1057" s="91" t="s">
        <v>4672</v>
      </c>
      <c r="C1057" s="91"/>
      <c r="D1057" s="91"/>
      <c r="E1057" s="91">
        <v>10.003</v>
      </c>
      <c r="F1057" s="91"/>
      <c r="G1057" s="91"/>
      <c r="H1057" s="91"/>
      <c r="I1057" s="91"/>
      <c r="J1057" s="91"/>
      <c r="K1057" s="91"/>
      <c r="L1057" s="91"/>
      <c r="M1057" s="91"/>
      <c r="N1057" s="91"/>
      <c r="O1057" s="91"/>
      <c r="P1057" s="91" t="s">
        <v>87</v>
      </c>
      <c r="Q1057" s="91" t="s">
        <v>87</v>
      </c>
      <c r="R1057" s="91">
        <v>58409</v>
      </c>
      <c r="S1057" s="91"/>
      <c r="T1057" s="92">
        <v>11930564</v>
      </c>
      <c r="U1057" s="92" t="s">
        <v>87</v>
      </c>
      <c r="V1057" s="92">
        <v>129669.71428571429</v>
      </c>
      <c r="W1057" s="92">
        <v>521469.71428571426</v>
      </c>
      <c r="X1057" s="92">
        <v>3887012</v>
      </c>
      <c r="Y1057" s="92">
        <v>302341.14285714284</v>
      </c>
      <c r="Z1057" s="90">
        <f t="shared" si="203"/>
        <v>6</v>
      </c>
      <c r="AA1057" s="118">
        <v>1</v>
      </c>
      <c r="AB1057" s="118">
        <v>0</v>
      </c>
      <c r="AC1057" s="118">
        <v>0.5</v>
      </c>
      <c r="AD1057" s="118">
        <v>0.33333333333333331</v>
      </c>
      <c r="AE1057" s="118">
        <v>0.25</v>
      </c>
      <c r="AF1057" s="118">
        <v>0.2</v>
      </c>
      <c r="AG1057" s="90">
        <f t="shared" si="201"/>
        <v>5</v>
      </c>
      <c r="AH1057" s="91">
        <f t="shared" si="202"/>
        <v>129669.71428571429</v>
      </c>
      <c r="AI1057" s="91">
        <f t="shared" si="200"/>
        <v>92.007328509355631</v>
      </c>
      <c r="AJ1057" s="91" t="e">
        <f t="shared" si="200"/>
        <v>#VALUE!</v>
      </c>
      <c r="AK1057" s="91">
        <f t="shared" si="200"/>
        <v>1</v>
      </c>
      <c r="AL1057" s="91">
        <f t="shared" si="199"/>
        <v>4.0215228140065742</v>
      </c>
      <c r="AM1057" s="91">
        <f t="shared" si="199"/>
        <v>29.976251751703227</v>
      </c>
      <c r="AN1057" s="91">
        <f t="shared" si="199"/>
        <v>2.331624963643895</v>
      </c>
      <c r="AO1057" s="91">
        <f t="shared" si="204"/>
        <v>16771056.571428573</v>
      </c>
      <c r="AP1057" s="91">
        <f t="shared" si="205"/>
        <v>0.71137819786053857</v>
      </c>
      <c r="AQ1057" s="91" t="e">
        <f t="shared" si="206"/>
        <v>#VALUE!</v>
      </c>
      <c r="AR1057" s="91">
        <f t="shared" si="207"/>
        <v>7.7317558219093712E-3</v>
      </c>
      <c r="AS1057" s="91">
        <f t="shared" si="208"/>
        <v>3.1093432430136691E-2</v>
      </c>
      <c r="AT1057" s="91">
        <f t="shared" si="209"/>
        <v>0.23176905900025244</v>
      </c>
      <c r="AU1057" s="91">
        <f t="shared" si="210"/>
        <v>1.8027554887162914E-2</v>
      </c>
    </row>
    <row r="1058" spans="1:47" x14ac:dyDescent="0.3">
      <c r="A1058" s="90">
        <v>744</v>
      </c>
      <c r="B1058" s="91" t="s">
        <v>4673</v>
      </c>
      <c r="C1058" s="91"/>
      <c r="D1058" s="91"/>
      <c r="E1058" s="91">
        <v>10.004</v>
      </c>
      <c r="F1058" s="91"/>
      <c r="G1058" s="91"/>
      <c r="H1058" s="91"/>
      <c r="I1058" s="91"/>
      <c r="J1058" s="91"/>
      <c r="K1058" s="91"/>
      <c r="L1058" s="91"/>
      <c r="M1058" s="91"/>
      <c r="N1058" s="91"/>
      <c r="O1058" s="91"/>
      <c r="P1058" s="91" t="s">
        <v>87</v>
      </c>
      <c r="Q1058" s="91">
        <v>798328.42857142864</v>
      </c>
      <c r="R1058" s="91" t="s">
        <v>87</v>
      </c>
      <c r="S1058" s="91"/>
      <c r="T1058" s="92" t="s">
        <v>87</v>
      </c>
      <c r="U1058" s="92" t="s">
        <v>87</v>
      </c>
      <c r="V1058" s="92" t="s">
        <v>87</v>
      </c>
      <c r="W1058" s="92">
        <v>308447.28571428574</v>
      </c>
      <c r="X1058" s="92"/>
      <c r="Y1058" s="92" t="s">
        <v>87</v>
      </c>
      <c r="Z1058" s="90">
        <f t="shared" si="203"/>
        <v>2</v>
      </c>
      <c r="AA1058" s="118" t="e">
        <v>#DIV/0!</v>
      </c>
      <c r="AB1058" s="118" t="e">
        <v>#DIV/0!</v>
      </c>
      <c r="AC1058" s="118" t="e">
        <v>#DIV/0!</v>
      </c>
      <c r="AD1058" s="118">
        <v>1</v>
      </c>
      <c r="AE1058" s="118">
        <v>0</v>
      </c>
      <c r="AF1058" s="118">
        <v>0</v>
      </c>
      <c r="AG1058" s="90">
        <f t="shared" si="201"/>
        <v>1</v>
      </c>
      <c r="AH1058" s="91">
        <f t="shared" si="202"/>
        <v>308447.28571428574</v>
      </c>
      <c r="AI1058" s="91" t="e">
        <f t="shared" si="200"/>
        <v>#VALUE!</v>
      </c>
      <c r="AJ1058" s="91" t="e">
        <f t="shared" si="200"/>
        <v>#VALUE!</v>
      </c>
      <c r="AK1058" s="91" t="e">
        <f t="shared" si="200"/>
        <v>#VALUE!</v>
      </c>
      <c r="AL1058" s="91">
        <f t="shared" si="199"/>
        <v>1</v>
      </c>
      <c r="AM1058" s="91">
        <f t="shared" si="199"/>
        <v>0</v>
      </c>
      <c r="AN1058" s="91" t="e">
        <f t="shared" si="199"/>
        <v>#VALUE!</v>
      </c>
      <c r="AO1058" s="91">
        <f t="shared" si="204"/>
        <v>308447.28571428574</v>
      </c>
      <c r="AP1058" s="91" t="e">
        <f t="shared" si="205"/>
        <v>#VALUE!</v>
      </c>
      <c r="AQ1058" s="91" t="e">
        <f t="shared" si="206"/>
        <v>#VALUE!</v>
      </c>
      <c r="AR1058" s="91" t="e">
        <f t="shared" si="207"/>
        <v>#VALUE!</v>
      </c>
      <c r="AS1058" s="91">
        <f t="shared" si="208"/>
        <v>1</v>
      </c>
      <c r="AT1058" s="91">
        <f t="shared" si="209"/>
        <v>0</v>
      </c>
      <c r="AU1058" s="91" t="e">
        <f t="shared" si="210"/>
        <v>#VALUE!</v>
      </c>
    </row>
    <row r="1059" spans="1:47" x14ac:dyDescent="0.3">
      <c r="A1059" s="90">
        <v>745</v>
      </c>
      <c r="B1059" s="91" t="s">
        <v>4674</v>
      </c>
      <c r="C1059" s="91"/>
      <c r="D1059" s="91"/>
      <c r="E1059" s="91">
        <v>10.005000000000001</v>
      </c>
      <c r="F1059" s="91"/>
      <c r="G1059" s="91"/>
      <c r="H1059" s="91"/>
      <c r="I1059" s="91"/>
      <c r="J1059" s="91"/>
      <c r="K1059" s="91"/>
      <c r="L1059" s="91"/>
      <c r="M1059" s="91"/>
      <c r="N1059" s="91"/>
      <c r="O1059" s="91"/>
      <c r="P1059" s="91" t="s">
        <v>87</v>
      </c>
      <c r="Q1059" s="91" t="s">
        <v>87</v>
      </c>
      <c r="R1059" s="91" t="s">
        <v>87</v>
      </c>
      <c r="S1059" s="91"/>
      <c r="T1059" s="92">
        <v>1393556.857142857</v>
      </c>
      <c r="U1059" s="92" t="s">
        <v>87</v>
      </c>
      <c r="V1059" s="92">
        <v>2342.2857142857142</v>
      </c>
      <c r="W1059" s="92">
        <v>68504</v>
      </c>
      <c r="X1059" s="92">
        <v>586164.57142857148</v>
      </c>
      <c r="Y1059" s="92" t="s">
        <v>87</v>
      </c>
      <c r="Z1059" s="90">
        <f t="shared" si="203"/>
        <v>4</v>
      </c>
      <c r="AA1059" s="118">
        <v>1</v>
      </c>
      <c r="AB1059" s="118">
        <v>0</v>
      </c>
      <c r="AC1059" s="118">
        <v>0.5</v>
      </c>
      <c r="AD1059" s="118">
        <v>0.33333333333333331</v>
      </c>
      <c r="AE1059" s="118">
        <v>0.25</v>
      </c>
      <c r="AF1059" s="118">
        <v>0</v>
      </c>
      <c r="AG1059" s="90">
        <f t="shared" si="201"/>
        <v>4</v>
      </c>
      <c r="AH1059" s="91">
        <f t="shared" si="202"/>
        <v>2342.2857142857142</v>
      </c>
      <c r="AI1059" s="91">
        <f t="shared" si="200"/>
        <v>594.95596486948034</v>
      </c>
      <c r="AJ1059" s="91" t="e">
        <f t="shared" si="200"/>
        <v>#VALUE!</v>
      </c>
      <c r="AK1059" s="91">
        <f t="shared" si="200"/>
        <v>1</v>
      </c>
      <c r="AL1059" s="91">
        <f t="shared" si="199"/>
        <v>29.246645523298366</v>
      </c>
      <c r="AM1059" s="91">
        <f t="shared" si="199"/>
        <v>250.25323249573069</v>
      </c>
      <c r="AN1059" s="91" t="e">
        <f t="shared" si="199"/>
        <v>#VALUE!</v>
      </c>
      <c r="AO1059" s="91">
        <f t="shared" si="204"/>
        <v>2050567.7142857141</v>
      </c>
      <c r="AP1059" s="91">
        <f t="shared" si="205"/>
        <v>0.67959562975382293</v>
      </c>
      <c r="AQ1059" s="91" t="e">
        <f t="shared" si="206"/>
        <v>#VALUE!</v>
      </c>
      <c r="AR1059" s="91">
        <f t="shared" si="207"/>
        <v>1.1422620662403318E-3</v>
      </c>
      <c r="AS1059" s="91">
        <f t="shared" si="208"/>
        <v>3.3407333746041344E-2</v>
      </c>
      <c r="AT1059" s="91">
        <f t="shared" si="209"/>
        <v>0.28585477443389551</v>
      </c>
      <c r="AU1059" s="91" t="e">
        <f t="shared" si="210"/>
        <v>#VALUE!</v>
      </c>
    </row>
    <row r="1060" spans="1:47" x14ac:dyDescent="0.3">
      <c r="A1060" s="90">
        <v>746</v>
      </c>
      <c r="B1060" s="91" t="s">
        <v>4675</v>
      </c>
      <c r="C1060" s="91"/>
      <c r="D1060" s="91"/>
      <c r="E1060" s="91">
        <v>10.058</v>
      </c>
      <c r="F1060" s="91"/>
      <c r="G1060" s="91"/>
      <c r="H1060" s="91"/>
      <c r="I1060" s="91"/>
      <c r="J1060" s="91"/>
      <c r="K1060" s="91"/>
      <c r="L1060" s="91"/>
      <c r="M1060" s="91"/>
      <c r="N1060" s="91"/>
      <c r="O1060" s="91"/>
      <c r="P1060" s="91" t="s">
        <v>87</v>
      </c>
      <c r="Q1060" s="91">
        <v>285892.85714285716</v>
      </c>
      <c r="R1060" s="91" t="s">
        <v>87</v>
      </c>
      <c r="S1060" s="91"/>
      <c r="T1060" s="92" t="s">
        <v>87</v>
      </c>
      <c r="U1060" s="92">
        <v>2947.7142857142858</v>
      </c>
      <c r="V1060" s="92" t="s">
        <v>87</v>
      </c>
      <c r="W1060" s="92">
        <v>80706.571428571435</v>
      </c>
      <c r="X1060" s="92" t="s">
        <v>87</v>
      </c>
      <c r="Y1060" s="92" t="s">
        <v>87</v>
      </c>
      <c r="Z1060" s="90">
        <f t="shared" si="203"/>
        <v>3</v>
      </c>
      <c r="AA1060" s="118" t="e">
        <v>#DIV/0!</v>
      </c>
      <c r="AB1060" s="118">
        <v>1</v>
      </c>
      <c r="AC1060" s="118">
        <v>0</v>
      </c>
      <c r="AD1060" s="118">
        <v>0.5</v>
      </c>
      <c r="AE1060" s="118">
        <v>0</v>
      </c>
      <c r="AF1060" s="118">
        <v>0</v>
      </c>
      <c r="AG1060" s="90">
        <f t="shared" si="201"/>
        <v>2</v>
      </c>
      <c r="AH1060" s="91">
        <f t="shared" si="202"/>
        <v>2947.7142857142858</v>
      </c>
      <c r="AI1060" s="91" t="e">
        <f t="shared" si="200"/>
        <v>#VALUE!</v>
      </c>
      <c r="AJ1060" s="91">
        <f t="shared" si="200"/>
        <v>1</v>
      </c>
      <c r="AK1060" s="91" t="e">
        <f t="shared" si="200"/>
        <v>#VALUE!</v>
      </c>
      <c r="AL1060" s="91">
        <f t="shared" si="199"/>
        <v>27.379373848987111</v>
      </c>
      <c r="AM1060" s="91" t="e">
        <f t="shared" si="199"/>
        <v>#VALUE!</v>
      </c>
      <c r="AN1060" s="91" t="e">
        <f t="shared" si="199"/>
        <v>#VALUE!</v>
      </c>
      <c r="AO1060" s="91">
        <f t="shared" si="204"/>
        <v>83654.285714285725</v>
      </c>
      <c r="AP1060" s="91" t="e">
        <f t="shared" si="205"/>
        <v>#VALUE!</v>
      </c>
      <c r="AQ1060" s="91">
        <f t="shared" si="206"/>
        <v>3.5236859182349117E-2</v>
      </c>
      <c r="AR1060" s="91" t="e">
        <f t="shared" si="207"/>
        <v>#VALUE!</v>
      </c>
      <c r="AS1060" s="91">
        <f t="shared" si="208"/>
        <v>0.9647631408176508</v>
      </c>
      <c r="AT1060" s="91" t="e">
        <f t="shared" si="209"/>
        <v>#VALUE!</v>
      </c>
      <c r="AU1060" s="91" t="e">
        <f t="shared" si="210"/>
        <v>#VALUE!</v>
      </c>
    </row>
    <row r="1061" spans="1:47" x14ac:dyDescent="0.3">
      <c r="A1061" s="90">
        <v>747</v>
      </c>
      <c r="B1061" s="91" t="s">
        <v>4676</v>
      </c>
      <c r="C1061" s="91"/>
      <c r="D1061" s="91"/>
      <c r="E1061" s="91">
        <v>10.058999999999999</v>
      </c>
      <c r="F1061" s="91"/>
      <c r="G1061" s="91"/>
      <c r="H1061" s="91"/>
      <c r="I1061" s="91"/>
      <c r="J1061" s="91"/>
      <c r="K1061" s="91"/>
      <c r="L1061" s="91"/>
      <c r="M1061" s="91"/>
      <c r="N1061" s="91"/>
      <c r="O1061" s="91"/>
      <c r="P1061" s="91" t="s">
        <v>87</v>
      </c>
      <c r="Q1061" s="91">
        <v>927348.57142857148</v>
      </c>
      <c r="R1061" s="91" t="s">
        <v>87</v>
      </c>
      <c r="S1061" s="91"/>
      <c r="T1061" s="92" t="s">
        <v>87</v>
      </c>
      <c r="U1061" s="92" t="s">
        <v>87</v>
      </c>
      <c r="V1061" s="92" t="s">
        <v>87</v>
      </c>
      <c r="W1061" s="92">
        <v>381704.85714285716</v>
      </c>
      <c r="X1061" s="92" t="s">
        <v>87</v>
      </c>
      <c r="Y1061" s="92" t="s">
        <v>87</v>
      </c>
      <c r="Z1061" s="90">
        <f t="shared" si="203"/>
        <v>2</v>
      </c>
      <c r="AA1061" s="118" t="e">
        <v>#DIV/0!</v>
      </c>
      <c r="AB1061" s="118" t="e">
        <v>#DIV/0!</v>
      </c>
      <c r="AC1061" s="118" t="e">
        <v>#DIV/0!</v>
      </c>
      <c r="AD1061" s="118">
        <v>1</v>
      </c>
      <c r="AE1061" s="118">
        <v>0</v>
      </c>
      <c r="AF1061" s="118">
        <v>0</v>
      </c>
      <c r="AG1061" s="90">
        <f t="shared" si="201"/>
        <v>1</v>
      </c>
      <c r="AH1061" s="91">
        <f t="shared" si="202"/>
        <v>381704.85714285716</v>
      </c>
      <c r="AI1061" s="91" t="e">
        <f t="shared" si="200"/>
        <v>#VALUE!</v>
      </c>
      <c r="AJ1061" s="91" t="e">
        <f t="shared" si="200"/>
        <v>#VALUE!</v>
      </c>
      <c r="AK1061" s="91" t="e">
        <f t="shared" si="200"/>
        <v>#VALUE!</v>
      </c>
      <c r="AL1061" s="91">
        <f t="shared" si="199"/>
        <v>1</v>
      </c>
      <c r="AM1061" s="91" t="e">
        <f t="shared" si="199"/>
        <v>#VALUE!</v>
      </c>
      <c r="AN1061" s="91" t="e">
        <f t="shared" si="199"/>
        <v>#VALUE!</v>
      </c>
      <c r="AO1061" s="91">
        <f t="shared" si="204"/>
        <v>381704.85714285716</v>
      </c>
      <c r="AP1061" s="91" t="e">
        <f t="shared" si="205"/>
        <v>#VALUE!</v>
      </c>
      <c r="AQ1061" s="91" t="e">
        <f t="shared" si="206"/>
        <v>#VALUE!</v>
      </c>
      <c r="AR1061" s="91" t="e">
        <f t="shared" si="207"/>
        <v>#VALUE!</v>
      </c>
      <c r="AS1061" s="91">
        <f t="shared" si="208"/>
        <v>1</v>
      </c>
      <c r="AT1061" s="91" t="e">
        <f t="shared" si="209"/>
        <v>#VALUE!</v>
      </c>
      <c r="AU1061" s="91" t="e">
        <f t="shared" si="210"/>
        <v>#VALUE!</v>
      </c>
    </row>
    <row r="1062" spans="1:47" x14ac:dyDescent="0.3">
      <c r="A1062" s="90">
        <v>748</v>
      </c>
      <c r="B1062" s="91" t="s">
        <v>4677</v>
      </c>
      <c r="C1062" s="91"/>
      <c r="D1062" s="91"/>
      <c r="E1062" s="91">
        <v>10.06</v>
      </c>
      <c r="F1062" s="91"/>
      <c r="G1062" s="91"/>
      <c r="H1062" s="91"/>
      <c r="I1062" s="91"/>
      <c r="J1062" s="91"/>
      <c r="K1062" s="91"/>
      <c r="L1062" s="91"/>
      <c r="M1062" s="91"/>
      <c r="N1062" s="91"/>
      <c r="O1062" s="91"/>
      <c r="P1062" s="91" t="s">
        <v>87</v>
      </c>
      <c r="Q1062" s="91" t="s">
        <v>87</v>
      </c>
      <c r="R1062" s="91">
        <v>1050</v>
      </c>
      <c r="S1062" s="91"/>
      <c r="T1062" s="92">
        <v>1319.2857142857142</v>
      </c>
      <c r="U1062" s="92"/>
      <c r="V1062" s="92"/>
      <c r="W1062" s="92"/>
      <c r="X1062" s="92">
        <v>23671.857142857141</v>
      </c>
      <c r="Y1062" s="92">
        <v>1361.5714285714284</v>
      </c>
      <c r="Z1062" s="90">
        <f t="shared" si="203"/>
        <v>4</v>
      </c>
      <c r="AA1062" s="118">
        <v>1</v>
      </c>
      <c r="AB1062" s="118">
        <v>0</v>
      </c>
      <c r="AC1062" s="118">
        <v>0</v>
      </c>
      <c r="AD1062" s="118">
        <v>0</v>
      </c>
      <c r="AE1062" s="118">
        <v>0.5</v>
      </c>
      <c r="AF1062" s="118">
        <v>0.33333333333333331</v>
      </c>
      <c r="AG1062" s="90">
        <f t="shared" si="201"/>
        <v>3</v>
      </c>
      <c r="AH1062" s="91">
        <f t="shared" si="202"/>
        <v>1319.2857142857142</v>
      </c>
      <c r="AI1062" s="91">
        <f t="shared" si="200"/>
        <v>1</v>
      </c>
      <c r="AJ1062" s="91">
        <f t="shared" si="200"/>
        <v>0</v>
      </c>
      <c r="AK1062" s="91">
        <f t="shared" si="200"/>
        <v>0</v>
      </c>
      <c r="AL1062" s="91">
        <f t="shared" si="199"/>
        <v>0</v>
      </c>
      <c r="AM1062" s="91">
        <f t="shared" si="199"/>
        <v>17.942934488359501</v>
      </c>
      <c r="AN1062" s="91">
        <f t="shared" si="199"/>
        <v>1.0320519761775853</v>
      </c>
      <c r="AO1062" s="91">
        <f t="shared" si="204"/>
        <v>26352.714285714283</v>
      </c>
      <c r="AP1062" s="91">
        <f t="shared" si="205"/>
        <v>5.0062612146214269E-2</v>
      </c>
      <c r="AQ1062" s="91">
        <f t="shared" si="206"/>
        <v>0</v>
      </c>
      <c r="AR1062" s="91">
        <f t="shared" si="207"/>
        <v>0</v>
      </c>
      <c r="AS1062" s="91">
        <f t="shared" si="208"/>
        <v>0</v>
      </c>
      <c r="AT1062" s="91">
        <f t="shared" si="209"/>
        <v>0.89827017005567333</v>
      </c>
      <c r="AU1062" s="91">
        <f t="shared" si="210"/>
        <v>5.1667217798112418E-2</v>
      </c>
    </row>
    <row r="1063" spans="1:47" x14ac:dyDescent="0.3">
      <c r="A1063" s="90">
        <v>749</v>
      </c>
      <c r="B1063" s="91" t="s">
        <v>4678</v>
      </c>
      <c r="C1063" s="91"/>
      <c r="D1063" s="91"/>
      <c r="E1063" s="91">
        <v>10.064</v>
      </c>
      <c r="F1063" s="91"/>
      <c r="G1063" s="91"/>
      <c r="H1063" s="91"/>
      <c r="I1063" s="91"/>
      <c r="J1063" s="91"/>
      <c r="K1063" s="91"/>
      <c r="L1063" s="91"/>
      <c r="M1063" s="91"/>
      <c r="N1063" s="91"/>
      <c r="O1063" s="91"/>
      <c r="P1063" s="91" t="s">
        <v>87</v>
      </c>
      <c r="Q1063" s="91">
        <v>278263.85714285716</v>
      </c>
      <c r="R1063" s="91" t="s">
        <v>87</v>
      </c>
      <c r="S1063" s="91"/>
      <c r="T1063" s="92">
        <v>2355.8571428571427</v>
      </c>
      <c r="U1063" s="92" t="s">
        <v>87</v>
      </c>
      <c r="V1063" s="92" t="s">
        <v>87</v>
      </c>
      <c r="W1063" s="92" t="s">
        <v>87</v>
      </c>
      <c r="X1063" s="92" t="s">
        <v>87</v>
      </c>
      <c r="Y1063" s="92"/>
      <c r="Z1063" s="90">
        <f t="shared" si="203"/>
        <v>2</v>
      </c>
      <c r="AA1063" s="118">
        <v>1</v>
      </c>
      <c r="AB1063" s="118">
        <v>0</v>
      </c>
      <c r="AC1063" s="118">
        <v>0</v>
      </c>
      <c r="AD1063" s="118">
        <v>0</v>
      </c>
      <c r="AE1063" s="118">
        <v>0</v>
      </c>
      <c r="AF1063" s="118">
        <v>0</v>
      </c>
      <c r="AG1063" s="90">
        <f t="shared" si="201"/>
        <v>1</v>
      </c>
      <c r="AH1063" s="91">
        <f t="shared" si="202"/>
        <v>2355.8571428571427</v>
      </c>
      <c r="AI1063" s="91">
        <f t="shared" si="200"/>
        <v>1</v>
      </c>
      <c r="AJ1063" s="91" t="e">
        <f t="shared" si="200"/>
        <v>#VALUE!</v>
      </c>
      <c r="AK1063" s="91" t="e">
        <f t="shared" si="200"/>
        <v>#VALUE!</v>
      </c>
      <c r="AL1063" s="91" t="e">
        <f t="shared" si="199"/>
        <v>#VALUE!</v>
      </c>
      <c r="AM1063" s="91" t="e">
        <f t="shared" si="199"/>
        <v>#VALUE!</v>
      </c>
      <c r="AN1063" s="91">
        <f t="shared" si="199"/>
        <v>0</v>
      </c>
      <c r="AO1063" s="91">
        <f t="shared" si="204"/>
        <v>2355.8571428571427</v>
      </c>
      <c r="AP1063" s="91">
        <f t="shared" si="205"/>
        <v>1</v>
      </c>
      <c r="AQ1063" s="91" t="e">
        <f t="shared" si="206"/>
        <v>#VALUE!</v>
      </c>
      <c r="AR1063" s="91" t="e">
        <f t="shared" si="207"/>
        <v>#VALUE!</v>
      </c>
      <c r="AS1063" s="91" t="e">
        <f t="shared" si="208"/>
        <v>#VALUE!</v>
      </c>
      <c r="AT1063" s="91" t="e">
        <f t="shared" si="209"/>
        <v>#VALUE!</v>
      </c>
      <c r="AU1063" s="91">
        <f t="shared" si="210"/>
        <v>0</v>
      </c>
    </row>
    <row r="1064" spans="1:47" x14ac:dyDescent="0.3">
      <c r="A1064" s="90">
        <v>750</v>
      </c>
      <c r="B1064" s="91" t="s">
        <v>4679</v>
      </c>
      <c r="C1064" s="91"/>
      <c r="D1064" s="91"/>
      <c r="E1064" s="91">
        <v>10.108000000000001</v>
      </c>
      <c r="F1064" s="91"/>
      <c r="G1064" s="91"/>
      <c r="H1064" s="91"/>
      <c r="I1064" s="91"/>
      <c r="J1064" s="91"/>
      <c r="K1064" s="91"/>
      <c r="L1064" s="91"/>
      <c r="M1064" s="91"/>
      <c r="N1064" s="91"/>
      <c r="O1064" s="91"/>
      <c r="P1064" s="91" t="s">
        <v>87</v>
      </c>
      <c r="Q1064" s="91">
        <v>2314210</v>
      </c>
      <c r="R1064" s="91">
        <v>5340.5</v>
      </c>
      <c r="S1064" s="91"/>
      <c r="T1064" s="92" t="s">
        <v>87</v>
      </c>
      <c r="U1064" s="92" t="s">
        <v>87</v>
      </c>
      <c r="V1064" s="92" t="s">
        <v>87</v>
      </c>
      <c r="W1064" s="92" t="s">
        <v>87</v>
      </c>
      <c r="X1064" s="92">
        <v>224659.71428571429</v>
      </c>
      <c r="Y1064" s="92" t="s">
        <v>87</v>
      </c>
      <c r="Z1064" s="90">
        <f t="shared" si="203"/>
        <v>3</v>
      </c>
      <c r="AA1064" s="118" t="e">
        <v>#DIV/0!</v>
      </c>
      <c r="AB1064" s="118" t="e">
        <v>#DIV/0!</v>
      </c>
      <c r="AC1064" s="118" t="e">
        <v>#DIV/0!</v>
      </c>
      <c r="AD1064" s="118" t="e">
        <v>#DIV/0!</v>
      </c>
      <c r="AE1064" s="118">
        <v>1</v>
      </c>
      <c r="AF1064" s="118">
        <v>0</v>
      </c>
      <c r="AG1064" s="90">
        <f t="shared" si="201"/>
        <v>1</v>
      </c>
      <c r="AH1064" s="91">
        <f t="shared" si="202"/>
        <v>224659.71428571429</v>
      </c>
      <c r="AI1064" s="91" t="e">
        <f t="shared" si="200"/>
        <v>#VALUE!</v>
      </c>
      <c r="AJ1064" s="91" t="e">
        <f t="shared" si="200"/>
        <v>#VALUE!</v>
      </c>
      <c r="AK1064" s="91" t="e">
        <f t="shared" si="200"/>
        <v>#VALUE!</v>
      </c>
      <c r="AL1064" s="91" t="e">
        <f t="shared" si="199"/>
        <v>#VALUE!</v>
      </c>
      <c r="AM1064" s="91">
        <f t="shared" si="199"/>
        <v>1</v>
      </c>
      <c r="AN1064" s="91" t="e">
        <f t="shared" si="199"/>
        <v>#VALUE!</v>
      </c>
      <c r="AO1064" s="91">
        <f t="shared" si="204"/>
        <v>224659.71428571429</v>
      </c>
      <c r="AP1064" s="91" t="e">
        <f t="shared" si="205"/>
        <v>#VALUE!</v>
      </c>
      <c r="AQ1064" s="91" t="e">
        <f t="shared" si="206"/>
        <v>#VALUE!</v>
      </c>
      <c r="AR1064" s="91" t="e">
        <f t="shared" si="207"/>
        <v>#VALUE!</v>
      </c>
      <c r="AS1064" s="91" t="e">
        <f t="shared" si="208"/>
        <v>#VALUE!</v>
      </c>
      <c r="AT1064" s="91">
        <f t="shared" si="209"/>
        <v>1</v>
      </c>
      <c r="AU1064" s="91" t="e">
        <f t="shared" si="210"/>
        <v>#VALUE!</v>
      </c>
    </row>
    <row r="1065" spans="1:47" x14ac:dyDescent="0.3">
      <c r="A1065" s="90">
        <v>751</v>
      </c>
      <c r="B1065" s="91" t="s">
        <v>4680</v>
      </c>
      <c r="C1065" s="91"/>
      <c r="D1065" s="91"/>
      <c r="E1065" s="91">
        <v>10.112</v>
      </c>
      <c r="F1065" s="91"/>
      <c r="G1065" s="91"/>
      <c r="H1065" s="91"/>
      <c r="I1065" s="91"/>
      <c r="J1065" s="91"/>
      <c r="K1065" s="91"/>
      <c r="L1065" s="91"/>
      <c r="M1065" s="91"/>
      <c r="N1065" s="91"/>
      <c r="O1065" s="91"/>
      <c r="P1065" s="91" t="s">
        <v>87</v>
      </c>
      <c r="Q1065" s="91">
        <v>658808.57142857148</v>
      </c>
      <c r="R1065" s="91" t="s">
        <v>87</v>
      </c>
      <c r="S1065" s="91"/>
      <c r="T1065" s="92" t="s">
        <v>87</v>
      </c>
      <c r="U1065" s="92" t="s">
        <v>87</v>
      </c>
      <c r="V1065" s="92" t="s">
        <v>87</v>
      </c>
      <c r="W1065" s="92" t="s">
        <v>87</v>
      </c>
      <c r="X1065" s="92">
        <v>113128.28571428571</v>
      </c>
      <c r="Y1065" s="92" t="s">
        <v>87</v>
      </c>
      <c r="Z1065" s="90">
        <f t="shared" si="203"/>
        <v>2</v>
      </c>
      <c r="AA1065" s="118" t="e">
        <v>#DIV/0!</v>
      </c>
      <c r="AB1065" s="118" t="e">
        <v>#DIV/0!</v>
      </c>
      <c r="AC1065" s="118" t="e">
        <v>#DIV/0!</v>
      </c>
      <c r="AD1065" s="118" t="e">
        <v>#DIV/0!</v>
      </c>
      <c r="AE1065" s="118">
        <v>1</v>
      </c>
      <c r="AF1065" s="118">
        <v>0</v>
      </c>
      <c r="AG1065" s="90">
        <f t="shared" si="201"/>
        <v>1</v>
      </c>
      <c r="AH1065" s="91">
        <f t="shared" si="202"/>
        <v>113128.28571428571</v>
      </c>
      <c r="AI1065" s="91" t="e">
        <f t="shared" si="200"/>
        <v>#VALUE!</v>
      </c>
      <c r="AJ1065" s="91" t="e">
        <f t="shared" si="200"/>
        <v>#VALUE!</v>
      </c>
      <c r="AK1065" s="91" t="e">
        <f t="shared" si="200"/>
        <v>#VALUE!</v>
      </c>
      <c r="AL1065" s="91" t="e">
        <f t="shared" si="200"/>
        <v>#VALUE!</v>
      </c>
      <c r="AM1065" s="91">
        <f t="shared" si="200"/>
        <v>1</v>
      </c>
      <c r="AN1065" s="91" t="e">
        <f t="shared" si="200"/>
        <v>#VALUE!</v>
      </c>
      <c r="AO1065" s="91">
        <f t="shared" si="204"/>
        <v>113128.28571428571</v>
      </c>
      <c r="AP1065" s="91" t="e">
        <f t="shared" si="205"/>
        <v>#VALUE!</v>
      </c>
      <c r="AQ1065" s="91" t="e">
        <f t="shared" si="206"/>
        <v>#VALUE!</v>
      </c>
      <c r="AR1065" s="91" t="e">
        <f t="shared" si="207"/>
        <v>#VALUE!</v>
      </c>
      <c r="AS1065" s="91" t="e">
        <f t="shared" si="208"/>
        <v>#VALUE!</v>
      </c>
      <c r="AT1065" s="91">
        <f t="shared" si="209"/>
        <v>1</v>
      </c>
      <c r="AU1065" s="91" t="e">
        <f t="shared" si="210"/>
        <v>#VALUE!</v>
      </c>
    </row>
    <row r="1066" spans="1:47" x14ac:dyDescent="0.3">
      <c r="A1066" s="90">
        <v>752</v>
      </c>
      <c r="B1066" s="91" t="s">
        <v>4681</v>
      </c>
      <c r="C1066" s="91"/>
      <c r="D1066" s="91"/>
      <c r="E1066" s="91">
        <v>10.115</v>
      </c>
      <c r="F1066" s="91"/>
      <c r="G1066" s="91"/>
      <c r="H1066" s="91"/>
      <c r="I1066" s="91"/>
      <c r="J1066" s="91"/>
      <c r="K1066" s="91"/>
      <c r="L1066" s="91"/>
      <c r="M1066" s="91"/>
      <c r="N1066" s="91"/>
      <c r="O1066" s="91"/>
      <c r="P1066" s="91" t="s">
        <v>87</v>
      </c>
      <c r="Q1066" s="91">
        <v>2314210</v>
      </c>
      <c r="R1066" s="91" t="s">
        <v>87</v>
      </c>
      <c r="S1066" s="91"/>
      <c r="T1066" s="92" t="s">
        <v>87</v>
      </c>
      <c r="U1066" s="92" t="s">
        <v>87</v>
      </c>
      <c r="V1066" s="92" t="s">
        <v>87</v>
      </c>
      <c r="W1066" s="92">
        <v>531106.85714285716</v>
      </c>
      <c r="X1066" s="92">
        <v>224659.71428571429</v>
      </c>
      <c r="Y1066" s="92" t="s">
        <v>87</v>
      </c>
      <c r="Z1066" s="90">
        <f t="shared" si="203"/>
        <v>3</v>
      </c>
      <c r="AA1066" s="118" t="e">
        <v>#DIV/0!</v>
      </c>
      <c r="AB1066" s="118" t="e">
        <v>#DIV/0!</v>
      </c>
      <c r="AC1066" s="118" t="e">
        <v>#DIV/0!</v>
      </c>
      <c r="AD1066" s="118">
        <v>1</v>
      </c>
      <c r="AE1066" s="118">
        <v>0.5</v>
      </c>
      <c r="AF1066" s="118">
        <v>0</v>
      </c>
      <c r="AG1066" s="90">
        <f t="shared" si="201"/>
        <v>2</v>
      </c>
      <c r="AH1066" s="91">
        <f t="shared" si="202"/>
        <v>224659.71428571429</v>
      </c>
      <c r="AI1066" s="91" t="e">
        <f t="shared" ref="AI1066:AN1108" si="211">T1066/$AH1066</f>
        <v>#VALUE!</v>
      </c>
      <c r="AJ1066" s="91" t="e">
        <f t="shared" si="211"/>
        <v>#VALUE!</v>
      </c>
      <c r="AK1066" s="91" t="e">
        <f t="shared" si="211"/>
        <v>#VALUE!</v>
      </c>
      <c r="AL1066" s="91">
        <f t="shared" si="211"/>
        <v>2.3640502652265205</v>
      </c>
      <c r="AM1066" s="91">
        <f t="shared" si="211"/>
        <v>1</v>
      </c>
      <c r="AN1066" s="91" t="e">
        <f t="shared" si="211"/>
        <v>#VALUE!</v>
      </c>
      <c r="AO1066" s="91">
        <f t="shared" si="204"/>
        <v>755766.57142857148</v>
      </c>
      <c r="AP1066" s="91" t="e">
        <f t="shared" si="205"/>
        <v>#VALUE!</v>
      </c>
      <c r="AQ1066" s="91" t="e">
        <f t="shared" si="206"/>
        <v>#VALUE!</v>
      </c>
      <c r="AR1066" s="91" t="e">
        <f t="shared" si="207"/>
        <v>#VALUE!</v>
      </c>
      <c r="AS1066" s="91">
        <f t="shared" si="208"/>
        <v>0.7027392811763874</v>
      </c>
      <c r="AT1066" s="91">
        <f t="shared" si="209"/>
        <v>0.29726071882361255</v>
      </c>
      <c r="AU1066" s="91" t="e">
        <f t="shared" si="210"/>
        <v>#VALUE!</v>
      </c>
    </row>
    <row r="1067" spans="1:47" x14ac:dyDescent="0.3">
      <c r="A1067" s="90">
        <v>753</v>
      </c>
      <c r="B1067" s="91" t="s">
        <v>4682</v>
      </c>
      <c r="C1067" s="91"/>
      <c r="D1067" s="91"/>
      <c r="E1067" s="91">
        <v>10.146000000000001</v>
      </c>
      <c r="F1067" s="91"/>
      <c r="G1067" s="91"/>
      <c r="H1067" s="91"/>
      <c r="I1067" s="91"/>
      <c r="J1067" s="91"/>
      <c r="K1067" s="91"/>
      <c r="L1067" s="91"/>
      <c r="M1067" s="91"/>
      <c r="N1067" s="91"/>
      <c r="O1067" s="91"/>
      <c r="P1067" s="91" t="s">
        <v>87</v>
      </c>
      <c r="Q1067" s="91">
        <v>654965.71428571432</v>
      </c>
      <c r="R1067" s="91" t="s">
        <v>87</v>
      </c>
      <c r="S1067" s="91"/>
      <c r="T1067" s="92" t="s">
        <v>87</v>
      </c>
      <c r="U1067" s="92">
        <v>1366.2857142857142</v>
      </c>
      <c r="V1067" s="92">
        <v>993.14285714285711</v>
      </c>
      <c r="W1067" s="92">
        <v>187280.57142857142</v>
      </c>
      <c r="X1067" s="92">
        <v>1104.2857142857142</v>
      </c>
      <c r="Y1067" s="92" t="s">
        <v>87</v>
      </c>
      <c r="Z1067" s="90">
        <f t="shared" si="203"/>
        <v>5</v>
      </c>
      <c r="AA1067" s="118" t="e">
        <v>#DIV/0!</v>
      </c>
      <c r="AB1067" s="118">
        <v>1</v>
      </c>
      <c r="AC1067" s="118">
        <v>0.5</v>
      </c>
      <c r="AD1067" s="118">
        <v>0.33333333333333331</v>
      </c>
      <c r="AE1067" s="118">
        <v>0.25</v>
      </c>
      <c r="AF1067" s="118">
        <v>0</v>
      </c>
      <c r="AG1067" s="90">
        <f t="shared" si="201"/>
        <v>4</v>
      </c>
      <c r="AH1067" s="91">
        <f t="shared" si="202"/>
        <v>993.14285714285711</v>
      </c>
      <c r="AI1067" s="91" t="e">
        <f t="shared" si="211"/>
        <v>#VALUE!</v>
      </c>
      <c r="AJ1067" s="91">
        <f t="shared" si="211"/>
        <v>1.3757192174913693</v>
      </c>
      <c r="AK1067" s="91">
        <f t="shared" si="211"/>
        <v>1</v>
      </c>
      <c r="AL1067" s="91">
        <f t="shared" si="211"/>
        <v>188.57364787111624</v>
      </c>
      <c r="AM1067" s="91">
        <f t="shared" si="211"/>
        <v>1.111910241657077</v>
      </c>
      <c r="AN1067" s="91" t="e">
        <f t="shared" si="211"/>
        <v>#VALUE!</v>
      </c>
      <c r="AO1067" s="91">
        <f t="shared" si="204"/>
        <v>190744.28571428571</v>
      </c>
      <c r="AP1067" s="91" t="e">
        <f t="shared" si="205"/>
        <v>#VALUE!</v>
      </c>
      <c r="AQ1067" s="91">
        <f t="shared" si="206"/>
        <v>7.1629181926438539E-3</v>
      </c>
      <c r="AR1067" s="91">
        <f t="shared" si="207"/>
        <v>5.2066716097093338E-3</v>
      </c>
      <c r="AS1067" s="91">
        <f t="shared" si="208"/>
        <v>0.98184105870986582</v>
      </c>
      <c r="AT1067" s="91">
        <f t="shared" si="209"/>
        <v>5.7893514877809483E-3</v>
      </c>
      <c r="AU1067" s="91" t="e">
        <f t="shared" si="210"/>
        <v>#VALUE!</v>
      </c>
    </row>
    <row r="1068" spans="1:47" x14ac:dyDescent="0.3">
      <c r="A1068" s="90">
        <v>754</v>
      </c>
      <c r="B1068" s="91" t="s">
        <v>4683</v>
      </c>
      <c r="C1068" s="91"/>
      <c r="D1068" s="91"/>
      <c r="E1068" s="91">
        <v>10.153</v>
      </c>
      <c r="F1068" s="91"/>
      <c r="G1068" s="91"/>
      <c r="H1068" s="91"/>
      <c r="I1068" s="91"/>
      <c r="J1068" s="91"/>
      <c r="K1068" s="91"/>
      <c r="L1068" s="91"/>
      <c r="M1068" s="91"/>
      <c r="N1068" s="91"/>
      <c r="O1068" s="91"/>
      <c r="P1068" s="91" t="s">
        <v>87</v>
      </c>
      <c r="Q1068" s="91">
        <v>141687.14285714287</v>
      </c>
      <c r="R1068" s="91" t="s">
        <v>87</v>
      </c>
      <c r="S1068" s="91"/>
      <c r="T1068" s="92">
        <v>2653.4285714285716</v>
      </c>
      <c r="U1068" s="92">
        <v>884.85714285714289</v>
      </c>
      <c r="V1068" s="92" t="s">
        <v>87</v>
      </c>
      <c r="W1068" s="92">
        <v>3510.2857142857142</v>
      </c>
      <c r="X1068" s="92">
        <v>2165.4285714285716</v>
      </c>
      <c r="Y1068" s="92" t="s">
        <v>87</v>
      </c>
      <c r="Z1068" s="90">
        <f t="shared" si="203"/>
        <v>5</v>
      </c>
      <c r="AA1068" s="118">
        <v>1</v>
      </c>
      <c r="AB1068" s="118">
        <v>0.5</v>
      </c>
      <c r="AC1068" s="118">
        <v>0</v>
      </c>
      <c r="AD1068" s="118">
        <v>0.33333333333333331</v>
      </c>
      <c r="AE1068" s="118">
        <v>0.25</v>
      </c>
      <c r="AF1068" s="118">
        <v>0</v>
      </c>
      <c r="AG1068" s="90">
        <f t="shared" si="201"/>
        <v>4</v>
      </c>
      <c r="AH1068" s="91">
        <f t="shared" si="202"/>
        <v>884.85714285714289</v>
      </c>
      <c r="AI1068" s="91">
        <f t="shared" si="211"/>
        <v>2.9987084275104943</v>
      </c>
      <c r="AJ1068" s="91">
        <f t="shared" si="211"/>
        <v>1</v>
      </c>
      <c r="AK1068" s="91" t="e">
        <f t="shared" si="211"/>
        <v>#VALUE!</v>
      </c>
      <c r="AL1068" s="91">
        <f t="shared" si="211"/>
        <v>3.9670649015175976</v>
      </c>
      <c r="AM1068" s="91">
        <f t="shared" si="211"/>
        <v>2.4472069744914435</v>
      </c>
      <c r="AN1068" s="91" t="e">
        <f t="shared" si="211"/>
        <v>#VALUE!</v>
      </c>
      <c r="AO1068" s="91">
        <f t="shared" si="204"/>
        <v>9214</v>
      </c>
      <c r="AP1068" s="91">
        <f t="shared" si="205"/>
        <v>0.28797792179602472</v>
      </c>
      <c r="AQ1068" s="91">
        <f t="shared" si="206"/>
        <v>9.6033985549939541E-2</v>
      </c>
      <c r="AR1068" s="91" t="e">
        <f t="shared" si="207"/>
        <v>#VALUE!</v>
      </c>
      <c r="AS1068" s="91">
        <f t="shared" si="208"/>
        <v>0.38097305342801324</v>
      </c>
      <c r="AT1068" s="91">
        <f t="shared" si="209"/>
        <v>0.23501503922602252</v>
      </c>
      <c r="AU1068" s="91" t="e">
        <f t="shared" si="210"/>
        <v>#VALUE!</v>
      </c>
    </row>
    <row r="1069" spans="1:47" x14ac:dyDescent="0.3">
      <c r="A1069" s="90">
        <v>755</v>
      </c>
      <c r="B1069" s="91" t="s">
        <v>4684</v>
      </c>
      <c r="C1069" s="91"/>
      <c r="D1069" s="91"/>
      <c r="E1069" s="91">
        <v>10.162000000000001</v>
      </c>
      <c r="F1069" s="91"/>
      <c r="G1069" s="91"/>
      <c r="H1069" s="91"/>
      <c r="I1069" s="91"/>
      <c r="J1069" s="91"/>
      <c r="K1069" s="91"/>
      <c r="L1069" s="91"/>
      <c r="M1069" s="91"/>
      <c r="N1069" s="91"/>
      <c r="O1069" s="91"/>
      <c r="P1069" s="91">
        <v>599</v>
      </c>
      <c r="Q1069" s="91">
        <v>199320</v>
      </c>
      <c r="R1069" s="91" t="s">
        <v>87</v>
      </c>
      <c r="S1069" s="91"/>
      <c r="T1069" s="92" t="s">
        <v>87</v>
      </c>
      <c r="U1069" s="92" t="s">
        <v>87</v>
      </c>
      <c r="V1069" s="92" t="s">
        <v>87</v>
      </c>
      <c r="W1069" s="92">
        <v>62956</v>
      </c>
      <c r="X1069" s="92" t="s">
        <v>87</v>
      </c>
      <c r="Y1069" s="92" t="s">
        <v>87</v>
      </c>
      <c r="Z1069" s="90">
        <f t="shared" si="203"/>
        <v>2</v>
      </c>
      <c r="AA1069" s="118" t="e">
        <v>#DIV/0!</v>
      </c>
      <c r="AB1069" s="118" t="e">
        <v>#DIV/0!</v>
      </c>
      <c r="AC1069" s="118" t="e">
        <v>#DIV/0!</v>
      </c>
      <c r="AD1069" s="118">
        <v>1</v>
      </c>
      <c r="AE1069" s="118">
        <v>0</v>
      </c>
      <c r="AF1069" s="118">
        <v>0</v>
      </c>
      <c r="AG1069" s="90">
        <f t="shared" si="201"/>
        <v>1</v>
      </c>
      <c r="AH1069" s="91">
        <f t="shared" si="202"/>
        <v>62956</v>
      </c>
      <c r="AI1069" s="91" t="e">
        <f t="shared" si="211"/>
        <v>#VALUE!</v>
      </c>
      <c r="AJ1069" s="91" t="e">
        <f t="shared" si="211"/>
        <v>#VALUE!</v>
      </c>
      <c r="AK1069" s="91" t="e">
        <f t="shared" si="211"/>
        <v>#VALUE!</v>
      </c>
      <c r="AL1069" s="91">
        <f t="shared" si="211"/>
        <v>1</v>
      </c>
      <c r="AM1069" s="91" t="e">
        <f t="shared" si="211"/>
        <v>#VALUE!</v>
      </c>
      <c r="AN1069" s="91" t="e">
        <f t="shared" si="211"/>
        <v>#VALUE!</v>
      </c>
      <c r="AO1069" s="91">
        <f t="shared" si="204"/>
        <v>62956</v>
      </c>
      <c r="AP1069" s="91" t="e">
        <f t="shared" si="205"/>
        <v>#VALUE!</v>
      </c>
      <c r="AQ1069" s="91" t="e">
        <f t="shared" si="206"/>
        <v>#VALUE!</v>
      </c>
      <c r="AR1069" s="91" t="e">
        <f t="shared" si="207"/>
        <v>#VALUE!</v>
      </c>
      <c r="AS1069" s="91">
        <f t="shared" si="208"/>
        <v>1</v>
      </c>
      <c r="AT1069" s="91" t="e">
        <f t="shared" si="209"/>
        <v>#VALUE!</v>
      </c>
      <c r="AU1069" s="91" t="e">
        <f t="shared" si="210"/>
        <v>#VALUE!</v>
      </c>
    </row>
    <row r="1070" spans="1:47" x14ac:dyDescent="0.3">
      <c r="A1070" s="90">
        <v>756</v>
      </c>
      <c r="B1070" s="91" t="s">
        <v>4685</v>
      </c>
      <c r="C1070" s="91"/>
      <c r="D1070" s="91"/>
      <c r="E1070" s="91">
        <v>10.163</v>
      </c>
      <c r="F1070" s="91"/>
      <c r="G1070" s="91"/>
      <c r="H1070" s="91"/>
      <c r="I1070" s="91"/>
      <c r="J1070" s="91"/>
      <c r="K1070" s="91"/>
      <c r="L1070" s="91"/>
      <c r="M1070" s="91"/>
      <c r="N1070" s="91"/>
      <c r="O1070" s="91"/>
      <c r="P1070" s="91" t="s">
        <v>87</v>
      </c>
      <c r="Q1070" s="91">
        <v>7731.4285714285716</v>
      </c>
      <c r="R1070" s="91" t="s">
        <v>87</v>
      </c>
      <c r="S1070" s="91"/>
      <c r="T1070" s="92">
        <v>132077.42857142858</v>
      </c>
      <c r="U1070" s="92" t="s">
        <v>87</v>
      </c>
      <c r="V1070" s="92" t="s">
        <v>87</v>
      </c>
      <c r="W1070" s="92">
        <v>4556.8571428571431</v>
      </c>
      <c r="X1070" s="92" t="s">
        <v>87</v>
      </c>
      <c r="Y1070" s="92" t="s">
        <v>87</v>
      </c>
      <c r="Z1070" s="90">
        <f t="shared" si="203"/>
        <v>3</v>
      </c>
      <c r="AA1070" s="118">
        <v>1</v>
      </c>
      <c r="AB1070" s="118">
        <v>0</v>
      </c>
      <c r="AC1070" s="118">
        <v>0</v>
      </c>
      <c r="AD1070" s="118">
        <v>0.5</v>
      </c>
      <c r="AE1070" s="118">
        <v>0</v>
      </c>
      <c r="AF1070" s="118">
        <v>0</v>
      </c>
      <c r="AG1070" s="90">
        <f t="shared" si="201"/>
        <v>2</v>
      </c>
      <c r="AH1070" s="91">
        <f t="shared" si="202"/>
        <v>4556.8571428571431</v>
      </c>
      <c r="AI1070" s="91">
        <f t="shared" si="211"/>
        <v>28.984325036052418</v>
      </c>
      <c r="AJ1070" s="91" t="e">
        <f t="shared" si="211"/>
        <v>#VALUE!</v>
      </c>
      <c r="AK1070" s="91" t="e">
        <f t="shared" si="211"/>
        <v>#VALUE!</v>
      </c>
      <c r="AL1070" s="91">
        <f t="shared" si="211"/>
        <v>1</v>
      </c>
      <c r="AM1070" s="91" t="e">
        <f t="shared" si="211"/>
        <v>#VALUE!</v>
      </c>
      <c r="AN1070" s="91" t="e">
        <f t="shared" si="211"/>
        <v>#VALUE!</v>
      </c>
      <c r="AO1070" s="91">
        <f t="shared" si="204"/>
        <v>136634.28571428571</v>
      </c>
      <c r="AP1070" s="91">
        <f t="shared" si="205"/>
        <v>0.9666492409351346</v>
      </c>
      <c r="AQ1070" s="91" t="e">
        <f t="shared" si="206"/>
        <v>#VALUE!</v>
      </c>
      <c r="AR1070" s="91" t="e">
        <f t="shared" si="207"/>
        <v>#VALUE!</v>
      </c>
      <c r="AS1070" s="91">
        <f t="shared" si="208"/>
        <v>3.3350759064865544E-2</v>
      </c>
      <c r="AT1070" s="91" t="e">
        <f t="shared" si="209"/>
        <v>#VALUE!</v>
      </c>
      <c r="AU1070" s="91" t="e">
        <f t="shared" si="210"/>
        <v>#VALUE!</v>
      </c>
    </row>
    <row r="1071" spans="1:47" x14ac:dyDescent="0.3">
      <c r="A1071" s="90">
        <v>757</v>
      </c>
      <c r="B1071" s="91" t="s">
        <v>4686</v>
      </c>
      <c r="C1071" s="91"/>
      <c r="D1071" s="91"/>
      <c r="E1071" s="91">
        <v>10.164999999999999</v>
      </c>
      <c r="F1071" s="91"/>
      <c r="G1071" s="91"/>
      <c r="H1071" s="91"/>
      <c r="I1071" s="91"/>
      <c r="J1071" s="91"/>
      <c r="K1071" s="91"/>
      <c r="L1071" s="91"/>
      <c r="M1071" s="91"/>
      <c r="N1071" s="91"/>
      <c r="O1071" s="91"/>
      <c r="P1071" s="91">
        <v>850</v>
      </c>
      <c r="Q1071" s="91">
        <v>18706672.857142858</v>
      </c>
      <c r="R1071" s="91" t="s">
        <v>87</v>
      </c>
      <c r="S1071" s="91"/>
      <c r="T1071" s="92">
        <v>2151853.4285714286</v>
      </c>
      <c r="U1071" s="92" t="s">
        <v>87</v>
      </c>
      <c r="V1071" s="92" t="s">
        <v>87</v>
      </c>
      <c r="W1071" s="92">
        <v>5016943.1428571427</v>
      </c>
      <c r="X1071" s="92" t="s">
        <v>87</v>
      </c>
      <c r="Y1071" s="92" t="s">
        <v>87</v>
      </c>
      <c r="Z1071" s="90">
        <f t="shared" si="203"/>
        <v>3</v>
      </c>
      <c r="AA1071" s="118">
        <v>1</v>
      </c>
      <c r="AB1071" s="118">
        <v>0</v>
      </c>
      <c r="AC1071" s="118">
        <v>0</v>
      </c>
      <c r="AD1071" s="118">
        <v>0.5</v>
      </c>
      <c r="AE1071" s="118">
        <v>0</v>
      </c>
      <c r="AF1071" s="118">
        <v>0</v>
      </c>
      <c r="AG1071" s="90">
        <f t="shared" si="201"/>
        <v>2</v>
      </c>
      <c r="AH1071" s="91">
        <f t="shared" si="202"/>
        <v>2151853.4285714286</v>
      </c>
      <c r="AI1071" s="91">
        <f t="shared" si="211"/>
        <v>1</v>
      </c>
      <c r="AJ1071" s="91" t="e">
        <f t="shared" si="211"/>
        <v>#VALUE!</v>
      </c>
      <c r="AK1071" s="91" t="e">
        <f t="shared" si="211"/>
        <v>#VALUE!</v>
      </c>
      <c r="AL1071" s="91">
        <f t="shared" si="211"/>
        <v>2.3314520757985773</v>
      </c>
      <c r="AM1071" s="91" t="e">
        <f t="shared" si="211"/>
        <v>#VALUE!</v>
      </c>
      <c r="AN1071" s="91" t="e">
        <f t="shared" si="211"/>
        <v>#VALUE!</v>
      </c>
      <c r="AO1071" s="91">
        <f t="shared" si="204"/>
        <v>7168796.5714285709</v>
      </c>
      <c r="AP1071" s="91">
        <f t="shared" si="205"/>
        <v>0.30016940878859605</v>
      </c>
      <c r="AQ1071" s="91" t="e">
        <f t="shared" si="206"/>
        <v>#VALUE!</v>
      </c>
      <c r="AR1071" s="91" t="e">
        <f t="shared" si="207"/>
        <v>#VALUE!</v>
      </c>
      <c r="AS1071" s="91">
        <f t="shared" si="208"/>
        <v>0.69983059121140401</v>
      </c>
      <c r="AT1071" s="91" t="e">
        <f t="shared" si="209"/>
        <v>#VALUE!</v>
      </c>
      <c r="AU1071" s="91" t="e">
        <f t="shared" si="210"/>
        <v>#VALUE!</v>
      </c>
    </row>
    <row r="1072" spans="1:47" x14ac:dyDescent="0.3">
      <c r="A1072" s="90">
        <v>758</v>
      </c>
      <c r="B1072" s="91" t="s">
        <v>4687</v>
      </c>
      <c r="C1072" s="91"/>
      <c r="D1072" s="91"/>
      <c r="E1072" s="91">
        <v>10.167</v>
      </c>
      <c r="F1072" s="91"/>
      <c r="G1072" s="91"/>
      <c r="H1072" s="91"/>
      <c r="I1072" s="91"/>
      <c r="J1072" s="91"/>
      <c r="K1072" s="91"/>
      <c r="L1072" s="91"/>
      <c r="M1072" s="91"/>
      <c r="N1072" s="91"/>
      <c r="O1072" s="91"/>
      <c r="P1072" s="91" t="s">
        <v>87</v>
      </c>
      <c r="Q1072" s="91">
        <v>460568.57142857148</v>
      </c>
      <c r="R1072" s="91" t="s">
        <v>87</v>
      </c>
      <c r="S1072" s="91"/>
      <c r="T1072" s="92">
        <v>212163.71428571429</v>
      </c>
      <c r="U1072" s="92" t="s">
        <v>87</v>
      </c>
      <c r="V1072" s="92" t="s">
        <v>87</v>
      </c>
      <c r="W1072" s="92">
        <v>93098</v>
      </c>
      <c r="X1072" s="92" t="s">
        <v>87</v>
      </c>
      <c r="Y1072" s="92" t="s">
        <v>87</v>
      </c>
      <c r="Z1072" s="90">
        <f t="shared" si="203"/>
        <v>3</v>
      </c>
      <c r="AA1072" s="118">
        <v>1</v>
      </c>
      <c r="AB1072" s="118">
        <v>0</v>
      </c>
      <c r="AC1072" s="118">
        <v>0</v>
      </c>
      <c r="AD1072" s="118">
        <v>0.5</v>
      </c>
      <c r="AE1072" s="118">
        <v>0</v>
      </c>
      <c r="AF1072" s="118">
        <v>0</v>
      </c>
      <c r="AG1072" s="90">
        <f t="shared" si="201"/>
        <v>2</v>
      </c>
      <c r="AH1072" s="91">
        <f t="shared" si="202"/>
        <v>93098</v>
      </c>
      <c r="AI1072" s="91">
        <f t="shared" si="211"/>
        <v>2.2789288092731774</v>
      </c>
      <c r="AJ1072" s="91" t="e">
        <f t="shared" si="211"/>
        <v>#VALUE!</v>
      </c>
      <c r="AK1072" s="91" t="e">
        <f t="shared" si="211"/>
        <v>#VALUE!</v>
      </c>
      <c r="AL1072" s="91">
        <f t="shared" si="211"/>
        <v>1</v>
      </c>
      <c r="AM1072" s="91" t="e">
        <f t="shared" si="211"/>
        <v>#VALUE!</v>
      </c>
      <c r="AN1072" s="91" t="e">
        <f t="shared" si="211"/>
        <v>#VALUE!</v>
      </c>
      <c r="AO1072" s="91">
        <f t="shared" si="204"/>
        <v>305261.71428571432</v>
      </c>
      <c r="AP1072" s="91">
        <f t="shared" si="205"/>
        <v>0.69502235084461472</v>
      </c>
      <c r="AQ1072" s="91" t="e">
        <f t="shared" si="206"/>
        <v>#VALUE!</v>
      </c>
      <c r="AR1072" s="91" t="e">
        <f t="shared" si="207"/>
        <v>#VALUE!</v>
      </c>
      <c r="AS1072" s="91">
        <f t="shared" si="208"/>
        <v>0.30497764915538511</v>
      </c>
      <c r="AT1072" s="91" t="e">
        <f t="shared" si="209"/>
        <v>#VALUE!</v>
      </c>
      <c r="AU1072" s="91" t="e">
        <f t="shared" si="210"/>
        <v>#VALUE!</v>
      </c>
    </row>
    <row r="1073" spans="1:47" x14ac:dyDescent="0.3">
      <c r="A1073" s="90">
        <v>759</v>
      </c>
      <c r="B1073" s="91" t="s">
        <v>4688</v>
      </c>
      <c r="C1073" s="91"/>
      <c r="D1073" s="91"/>
      <c r="E1073" s="91">
        <v>10.167999999999999</v>
      </c>
      <c r="F1073" s="91"/>
      <c r="G1073" s="91"/>
      <c r="H1073" s="91"/>
      <c r="I1073" s="91"/>
      <c r="J1073" s="91"/>
      <c r="K1073" s="91"/>
      <c r="L1073" s="91"/>
      <c r="M1073" s="91"/>
      <c r="N1073" s="91"/>
      <c r="O1073" s="91"/>
      <c r="P1073" s="91" t="s">
        <v>87</v>
      </c>
      <c r="Q1073" s="91">
        <v>10101.571428571429</v>
      </c>
      <c r="R1073" s="91">
        <v>2621</v>
      </c>
      <c r="S1073" s="91"/>
      <c r="T1073" s="92">
        <v>169116.42857142858</v>
      </c>
      <c r="U1073" s="92"/>
      <c r="V1073" s="92" t="s">
        <v>87</v>
      </c>
      <c r="W1073" s="92">
        <v>135449.57142857142</v>
      </c>
      <c r="X1073" s="92" t="s">
        <v>87</v>
      </c>
      <c r="Y1073" s="92" t="s">
        <v>87</v>
      </c>
      <c r="Z1073" s="90">
        <f t="shared" si="203"/>
        <v>4</v>
      </c>
      <c r="AA1073" s="118">
        <v>1</v>
      </c>
      <c r="AB1073" s="118">
        <v>0</v>
      </c>
      <c r="AC1073" s="118">
        <v>0</v>
      </c>
      <c r="AD1073" s="118">
        <v>0.5</v>
      </c>
      <c r="AE1073" s="118">
        <v>0</v>
      </c>
      <c r="AF1073" s="118">
        <v>0</v>
      </c>
      <c r="AG1073" s="90">
        <f t="shared" si="201"/>
        <v>2</v>
      </c>
      <c r="AH1073" s="91">
        <f t="shared" si="202"/>
        <v>135449.57142857142</v>
      </c>
      <c r="AI1073" s="91">
        <f t="shared" si="211"/>
        <v>1.2485563947362595</v>
      </c>
      <c r="AJ1073" s="91">
        <f t="shared" si="211"/>
        <v>0</v>
      </c>
      <c r="AK1073" s="91" t="e">
        <f t="shared" si="211"/>
        <v>#VALUE!</v>
      </c>
      <c r="AL1073" s="91">
        <f t="shared" si="211"/>
        <v>1</v>
      </c>
      <c r="AM1073" s="91" t="e">
        <f t="shared" si="211"/>
        <v>#VALUE!</v>
      </c>
      <c r="AN1073" s="91" t="e">
        <f t="shared" si="211"/>
        <v>#VALUE!</v>
      </c>
      <c r="AO1073" s="91">
        <f t="shared" si="204"/>
        <v>304566</v>
      </c>
      <c r="AP1073" s="91">
        <f t="shared" si="205"/>
        <v>0.55527021588564907</v>
      </c>
      <c r="AQ1073" s="91">
        <f t="shared" si="206"/>
        <v>0</v>
      </c>
      <c r="AR1073" s="91" t="e">
        <f t="shared" si="207"/>
        <v>#VALUE!</v>
      </c>
      <c r="AS1073" s="91">
        <f t="shared" si="208"/>
        <v>0.44472978411435099</v>
      </c>
      <c r="AT1073" s="91" t="e">
        <f t="shared" si="209"/>
        <v>#VALUE!</v>
      </c>
      <c r="AU1073" s="91" t="e">
        <f t="shared" si="210"/>
        <v>#VALUE!</v>
      </c>
    </row>
    <row r="1074" spans="1:47" x14ac:dyDescent="0.3">
      <c r="A1074" s="90">
        <v>760</v>
      </c>
      <c r="B1074" s="91" t="s">
        <v>4689</v>
      </c>
      <c r="C1074" s="91"/>
      <c r="D1074" s="91"/>
      <c r="E1074" s="91">
        <v>10.175000000000001</v>
      </c>
      <c r="F1074" s="91"/>
      <c r="G1074" s="91"/>
      <c r="H1074" s="91"/>
      <c r="I1074" s="91"/>
      <c r="J1074" s="91"/>
      <c r="K1074" s="91"/>
      <c r="L1074" s="91"/>
      <c r="M1074" s="91"/>
      <c r="N1074" s="91"/>
      <c r="O1074" s="91"/>
      <c r="P1074" s="91" t="s">
        <v>87</v>
      </c>
      <c r="Q1074" s="91">
        <v>10229589.714285715</v>
      </c>
      <c r="R1074" s="91"/>
      <c r="S1074" s="91"/>
      <c r="T1074" s="92" t="s">
        <v>87</v>
      </c>
      <c r="U1074" s="92"/>
      <c r="V1074" s="92">
        <v>14544.285714285714</v>
      </c>
      <c r="W1074" s="92">
        <v>3681676.8571428573</v>
      </c>
      <c r="X1074" s="92" t="s">
        <v>87</v>
      </c>
      <c r="Y1074" s="92"/>
      <c r="Z1074" s="90">
        <f t="shared" si="203"/>
        <v>3</v>
      </c>
      <c r="AA1074" s="118" t="e">
        <v>#DIV/0!</v>
      </c>
      <c r="AB1074" s="118" t="e">
        <v>#DIV/0!</v>
      </c>
      <c r="AC1074" s="118">
        <v>1</v>
      </c>
      <c r="AD1074" s="118">
        <v>0.5</v>
      </c>
      <c r="AE1074" s="118">
        <v>0</v>
      </c>
      <c r="AF1074" s="118">
        <v>0</v>
      </c>
      <c r="AG1074" s="90">
        <f t="shared" si="201"/>
        <v>2</v>
      </c>
      <c r="AH1074" s="91">
        <f t="shared" si="202"/>
        <v>14544.285714285714</v>
      </c>
      <c r="AI1074" s="91" t="e">
        <f t="shared" si="211"/>
        <v>#VALUE!</v>
      </c>
      <c r="AJ1074" s="91">
        <f t="shared" si="211"/>
        <v>0</v>
      </c>
      <c r="AK1074" s="91">
        <f t="shared" si="211"/>
        <v>1</v>
      </c>
      <c r="AL1074" s="91">
        <f t="shared" si="211"/>
        <v>253.1356251841666</v>
      </c>
      <c r="AM1074" s="91" t="e">
        <f t="shared" si="211"/>
        <v>#VALUE!</v>
      </c>
      <c r="AN1074" s="91">
        <f t="shared" si="211"/>
        <v>0</v>
      </c>
      <c r="AO1074" s="91">
        <f t="shared" si="204"/>
        <v>3696221.1428571432</v>
      </c>
      <c r="AP1074" s="91" t="e">
        <f t="shared" si="205"/>
        <v>#VALUE!</v>
      </c>
      <c r="AQ1074" s="91">
        <f t="shared" si="206"/>
        <v>0</v>
      </c>
      <c r="AR1074" s="91">
        <f t="shared" si="207"/>
        <v>3.9349068013401168E-3</v>
      </c>
      <c r="AS1074" s="91">
        <f t="shared" si="208"/>
        <v>0.99606509319865988</v>
      </c>
      <c r="AT1074" s="91" t="e">
        <f t="shared" si="209"/>
        <v>#VALUE!</v>
      </c>
      <c r="AU1074" s="91">
        <f t="shared" si="210"/>
        <v>0</v>
      </c>
    </row>
    <row r="1075" spans="1:47" x14ac:dyDescent="0.3">
      <c r="A1075" s="90">
        <v>761</v>
      </c>
      <c r="B1075" s="91" t="s">
        <v>4690</v>
      </c>
      <c r="C1075" s="91"/>
      <c r="D1075" s="91"/>
      <c r="E1075" s="91">
        <v>10.175000000000001</v>
      </c>
      <c r="F1075" s="91"/>
      <c r="G1075" s="91"/>
      <c r="H1075" s="91"/>
      <c r="I1075" s="91"/>
      <c r="J1075" s="91"/>
      <c r="K1075" s="91"/>
      <c r="L1075" s="91"/>
      <c r="M1075" s="91"/>
      <c r="N1075" s="91"/>
      <c r="O1075" s="91"/>
      <c r="P1075" s="91" t="s">
        <v>87</v>
      </c>
      <c r="Q1075" s="91">
        <v>429265.71428571432</v>
      </c>
      <c r="R1075" s="91" t="s">
        <v>87</v>
      </c>
      <c r="S1075" s="91"/>
      <c r="T1075" s="92" t="s">
        <v>87</v>
      </c>
      <c r="U1075" s="92" t="s">
        <v>87</v>
      </c>
      <c r="V1075" s="92" t="s">
        <v>87</v>
      </c>
      <c r="W1075" s="92">
        <v>189941.14285714287</v>
      </c>
      <c r="X1075" s="92" t="s">
        <v>87</v>
      </c>
      <c r="Y1075" s="92" t="s">
        <v>87</v>
      </c>
      <c r="Z1075" s="90">
        <f t="shared" si="203"/>
        <v>2</v>
      </c>
      <c r="AA1075" s="118" t="e">
        <v>#DIV/0!</v>
      </c>
      <c r="AB1075" s="118" t="e">
        <v>#DIV/0!</v>
      </c>
      <c r="AC1075" s="118" t="e">
        <v>#DIV/0!</v>
      </c>
      <c r="AD1075" s="118">
        <v>1</v>
      </c>
      <c r="AE1075" s="118">
        <v>0</v>
      </c>
      <c r="AF1075" s="118">
        <v>0</v>
      </c>
      <c r="AG1075" s="90">
        <f t="shared" si="201"/>
        <v>1</v>
      </c>
      <c r="AH1075" s="91">
        <f t="shared" si="202"/>
        <v>189941.14285714287</v>
      </c>
      <c r="AI1075" s="91" t="e">
        <f t="shared" si="211"/>
        <v>#VALUE!</v>
      </c>
      <c r="AJ1075" s="91" t="e">
        <f t="shared" si="211"/>
        <v>#VALUE!</v>
      </c>
      <c r="AK1075" s="91" t="e">
        <f t="shared" si="211"/>
        <v>#VALUE!</v>
      </c>
      <c r="AL1075" s="91">
        <f t="shared" si="211"/>
        <v>1</v>
      </c>
      <c r="AM1075" s="91" t="e">
        <f t="shared" si="211"/>
        <v>#VALUE!</v>
      </c>
      <c r="AN1075" s="91" t="e">
        <f t="shared" si="211"/>
        <v>#VALUE!</v>
      </c>
      <c r="AO1075" s="91">
        <f t="shared" si="204"/>
        <v>189941.14285714287</v>
      </c>
      <c r="AP1075" s="91" t="e">
        <f t="shared" si="205"/>
        <v>#VALUE!</v>
      </c>
      <c r="AQ1075" s="91" t="e">
        <f t="shared" si="206"/>
        <v>#VALUE!</v>
      </c>
      <c r="AR1075" s="91" t="e">
        <f t="shared" si="207"/>
        <v>#VALUE!</v>
      </c>
      <c r="AS1075" s="91">
        <f t="shared" si="208"/>
        <v>1</v>
      </c>
      <c r="AT1075" s="91" t="e">
        <f t="shared" si="209"/>
        <v>#VALUE!</v>
      </c>
      <c r="AU1075" s="91" t="e">
        <f t="shared" si="210"/>
        <v>#VALUE!</v>
      </c>
    </row>
    <row r="1076" spans="1:47" x14ac:dyDescent="0.3">
      <c r="A1076" s="90">
        <v>762</v>
      </c>
      <c r="B1076" s="91" t="s">
        <v>4691</v>
      </c>
      <c r="C1076" s="91"/>
      <c r="D1076" s="91"/>
      <c r="E1076" s="91">
        <v>10.177</v>
      </c>
      <c r="F1076" s="91"/>
      <c r="G1076" s="91"/>
      <c r="H1076" s="91"/>
      <c r="I1076" s="91"/>
      <c r="J1076" s="91"/>
      <c r="K1076" s="91"/>
      <c r="L1076" s="91"/>
      <c r="M1076" s="91"/>
      <c r="N1076" s="91"/>
      <c r="O1076" s="91"/>
      <c r="P1076" s="91" t="s">
        <v>87</v>
      </c>
      <c r="Q1076" s="91">
        <v>83918.571428571435</v>
      </c>
      <c r="R1076" s="91" t="s">
        <v>87</v>
      </c>
      <c r="S1076" s="91"/>
      <c r="T1076" s="92">
        <v>407432.28571428574</v>
      </c>
      <c r="U1076" s="92">
        <v>3011.7142857142853</v>
      </c>
      <c r="V1076" s="92" t="s">
        <v>87</v>
      </c>
      <c r="W1076" s="92" t="s">
        <v>87</v>
      </c>
      <c r="X1076" s="92">
        <v>3580.2857142857147</v>
      </c>
      <c r="Y1076" s="92" t="s">
        <v>87</v>
      </c>
      <c r="Z1076" s="90">
        <f t="shared" si="203"/>
        <v>4</v>
      </c>
      <c r="AA1076" s="118">
        <v>1</v>
      </c>
      <c r="AB1076" s="118">
        <v>0.5</v>
      </c>
      <c r="AC1076" s="118">
        <v>0</v>
      </c>
      <c r="AD1076" s="118">
        <v>0</v>
      </c>
      <c r="AE1076" s="118">
        <v>0.33333333333333331</v>
      </c>
      <c r="AF1076" s="118">
        <v>0</v>
      </c>
      <c r="AG1076" s="90">
        <f t="shared" si="201"/>
        <v>3</v>
      </c>
      <c r="AH1076" s="91">
        <f t="shared" si="202"/>
        <v>3011.7142857142853</v>
      </c>
      <c r="AI1076" s="91">
        <f t="shared" si="211"/>
        <v>135.282515890333</v>
      </c>
      <c r="AJ1076" s="91">
        <f t="shared" si="211"/>
        <v>1</v>
      </c>
      <c r="AK1076" s="91" t="e">
        <f t="shared" si="211"/>
        <v>#VALUE!</v>
      </c>
      <c r="AL1076" s="91" t="e">
        <f t="shared" si="211"/>
        <v>#VALUE!</v>
      </c>
      <c r="AM1076" s="91">
        <f t="shared" si="211"/>
        <v>1.1887866426335265</v>
      </c>
      <c r="AN1076" s="91" t="e">
        <f t="shared" si="211"/>
        <v>#VALUE!</v>
      </c>
      <c r="AO1076" s="91">
        <f t="shared" si="204"/>
        <v>414024.28571428574</v>
      </c>
      <c r="AP1076" s="91">
        <f t="shared" si="205"/>
        <v>0.98407822867533645</v>
      </c>
      <c r="AQ1076" s="91">
        <f t="shared" si="206"/>
        <v>7.2742454721427645E-3</v>
      </c>
      <c r="AR1076" s="91" t="e">
        <f t="shared" si="207"/>
        <v>#VALUE!</v>
      </c>
      <c r="AS1076" s="91" t="e">
        <f t="shared" si="208"/>
        <v>#VALUE!</v>
      </c>
      <c r="AT1076" s="91">
        <f t="shared" si="209"/>
        <v>8.647525852520729E-3</v>
      </c>
      <c r="AU1076" s="91" t="e">
        <f t="shared" si="210"/>
        <v>#VALUE!</v>
      </c>
    </row>
    <row r="1077" spans="1:47" x14ac:dyDescent="0.3">
      <c r="A1077" s="90">
        <v>763</v>
      </c>
      <c r="B1077" s="91" t="s">
        <v>4692</v>
      </c>
      <c r="C1077" s="91"/>
      <c r="D1077" s="91"/>
      <c r="E1077" s="91">
        <v>10.177</v>
      </c>
      <c r="F1077" s="91"/>
      <c r="G1077" s="91"/>
      <c r="H1077" s="91"/>
      <c r="I1077" s="91"/>
      <c r="J1077" s="91"/>
      <c r="K1077" s="91"/>
      <c r="L1077" s="91"/>
      <c r="M1077" s="91"/>
      <c r="N1077" s="91"/>
      <c r="O1077" s="91"/>
      <c r="P1077" s="91" t="s">
        <v>87</v>
      </c>
      <c r="Q1077" s="91">
        <v>497600.00000000006</v>
      </c>
      <c r="R1077" s="91" t="s">
        <v>87</v>
      </c>
      <c r="S1077" s="91"/>
      <c r="T1077" s="92" t="s">
        <v>87</v>
      </c>
      <c r="U1077" s="92" t="s">
        <v>87</v>
      </c>
      <c r="V1077" s="92" t="s">
        <v>87</v>
      </c>
      <c r="W1077" s="92">
        <v>186653.42857142858</v>
      </c>
      <c r="X1077" s="92" t="s">
        <v>87</v>
      </c>
      <c r="Y1077" s="92" t="s">
        <v>87</v>
      </c>
      <c r="Z1077" s="90">
        <f t="shared" si="203"/>
        <v>2</v>
      </c>
      <c r="AA1077" s="118" t="e">
        <v>#DIV/0!</v>
      </c>
      <c r="AB1077" s="118" t="e">
        <v>#DIV/0!</v>
      </c>
      <c r="AC1077" s="118" t="e">
        <v>#DIV/0!</v>
      </c>
      <c r="AD1077" s="118">
        <v>1</v>
      </c>
      <c r="AE1077" s="118">
        <v>0</v>
      </c>
      <c r="AF1077" s="118">
        <v>0</v>
      </c>
      <c r="AG1077" s="90">
        <f t="shared" si="201"/>
        <v>1</v>
      </c>
      <c r="AH1077" s="91">
        <f t="shared" si="202"/>
        <v>186653.42857142858</v>
      </c>
      <c r="AI1077" s="91" t="e">
        <f t="shared" si="211"/>
        <v>#VALUE!</v>
      </c>
      <c r="AJ1077" s="91" t="e">
        <f t="shared" si="211"/>
        <v>#VALUE!</v>
      </c>
      <c r="AK1077" s="91" t="e">
        <f t="shared" si="211"/>
        <v>#VALUE!</v>
      </c>
      <c r="AL1077" s="91">
        <f t="shared" si="211"/>
        <v>1</v>
      </c>
      <c r="AM1077" s="91" t="e">
        <f t="shared" si="211"/>
        <v>#VALUE!</v>
      </c>
      <c r="AN1077" s="91" t="e">
        <f t="shared" si="211"/>
        <v>#VALUE!</v>
      </c>
      <c r="AO1077" s="91">
        <f t="shared" si="204"/>
        <v>186653.42857142858</v>
      </c>
      <c r="AP1077" s="91" t="e">
        <f t="shared" si="205"/>
        <v>#VALUE!</v>
      </c>
      <c r="AQ1077" s="91" t="e">
        <f t="shared" si="206"/>
        <v>#VALUE!</v>
      </c>
      <c r="AR1077" s="91" t="e">
        <f t="shared" si="207"/>
        <v>#VALUE!</v>
      </c>
      <c r="AS1077" s="91">
        <f t="shared" si="208"/>
        <v>1</v>
      </c>
      <c r="AT1077" s="91" t="e">
        <f t="shared" si="209"/>
        <v>#VALUE!</v>
      </c>
      <c r="AU1077" s="91" t="e">
        <f t="shared" si="210"/>
        <v>#VALUE!</v>
      </c>
    </row>
    <row r="1078" spans="1:47" x14ac:dyDescent="0.3">
      <c r="A1078" s="90">
        <v>764</v>
      </c>
      <c r="B1078" s="91" t="s">
        <v>4693</v>
      </c>
      <c r="C1078" s="91"/>
      <c r="D1078" s="91"/>
      <c r="E1078" s="91">
        <v>10.199</v>
      </c>
      <c r="F1078" s="91"/>
      <c r="G1078" s="91"/>
      <c r="H1078" s="91"/>
      <c r="I1078" s="91"/>
      <c r="J1078" s="91"/>
      <c r="K1078" s="91"/>
      <c r="L1078" s="91"/>
      <c r="M1078" s="91"/>
      <c r="N1078" s="91"/>
      <c r="O1078" s="91"/>
      <c r="P1078" s="91" t="s">
        <v>87</v>
      </c>
      <c r="Q1078" s="91">
        <v>373637.85714285716</v>
      </c>
      <c r="R1078" s="91">
        <v>281213</v>
      </c>
      <c r="S1078" s="91"/>
      <c r="T1078" s="92" t="s">
        <v>87</v>
      </c>
      <c r="U1078" s="92" t="s">
        <v>87</v>
      </c>
      <c r="V1078" s="92">
        <v>1777</v>
      </c>
      <c r="W1078" s="92">
        <v>91100.428571428565</v>
      </c>
      <c r="X1078" s="92">
        <v>327234.71428571426</v>
      </c>
      <c r="Y1078" s="92">
        <v>78288.428571428565</v>
      </c>
      <c r="Z1078" s="90">
        <f t="shared" si="203"/>
        <v>6</v>
      </c>
      <c r="AA1078" s="118" t="e">
        <v>#DIV/0!</v>
      </c>
      <c r="AB1078" s="118" t="e">
        <v>#DIV/0!</v>
      </c>
      <c r="AC1078" s="118">
        <v>1</v>
      </c>
      <c r="AD1078" s="118">
        <v>0.5</v>
      </c>
      <c r="AE1078" s="118">
        <v>0.33333333333333331</v>
      </c>
      <c r="AF1078" s="118">
        <v>0.25</v>
      </c>
      <c r="AG1078" s="90">
        <f t="shared" si="201"/>
        <v>4</v>
      </c>
      <c r="AH1078" s="91">
        <f t="shared" si="202"/>
        <v>1777</v>
      </c>
      <c r="AI1078" s="91" t="e">
        <f t="shared" si="211"/>
        <v>#VALUE!</v>
      </c>
      <c r="AJ1078" s="91" t="e">
        <f t="shared" si="211"/>
        <v>#VALUE!</v>
      </c>
      <c r="AK1078" s="91">
        <f t="shared" si="211"/>
        <v>1</v>
      </c>
      <c r="AL1078" s="91">
        <f t="shared" si="211"/>
        <v>51.266420130235545</v>
      </c>
      <c r="AM1078" s="91">
        <f t="shared" si="211"/>
        <v>184.15009245116167</v>
      </c>
      <c r="AN1078" s="91">
        <f t="shared" si="211"/>
        <v>44.056515797089794</v>
      </c>
      <c r="AO1078" s="91">
        <f t="shared" si="204"/>
        <v>498400.57142857142</v>
      </c>
      <c r="AP1078" s="91" t="e">
        <f t="shared" si="205"/>
        <v>#VALUE!</v>
      </c>
      <c r="AQ1078" s="91" t="e">
        <f t="shared" si="206"/>
        <v>#VALUE!</v>
      </c>
      <c r="AR1078" s="91">
        <f t="shared" si="207"/>
        <v>3.5654052219614516E-3</v>
      </c>
      <c r="AS1078" s="91">
        <f t="shared" si="208"/>
        <v>0.18278556204361149</v>
      </c>
      <c r="AT1078" s="91">
        <f t="shared" si="209"/>
        <v>0.65656970125005587</v>
      </c>
      <c r="AU1078" s="91">
        <f t="shared" si="210"/>
        <v>0.15707933148437114</v>
      </c>
    </row>
    <row r="1079" spans="1:47" x14ac:dyDescent="0.3">
      <c r="A1079" s="90">
        <v>765</v>
      </c>
      <c r="B1079" s="91" t="s">
        <v>4694</v>
      </c>
      <c r="C1079" s="91"/>
      <c r="D1079" s="91"/>
      <c r="E1079" s="91">
        <v>10.217000000000001</v>
      </c>
      <c r="F1079" s="91"/>
      <c r="G1079" s="91"/>
      <c r="H1079" s="91"/>
      <c r="I1079" s="91"/>
      <c r="J1079" s="91"/>
      <c r="K1079" s="91"/>
      <c r="L1079" s="91"/>
      <c r="M1079" s="91"/>
      <c r="N1079" s="91"/>
      <c r="O1079" s="91"/>
      <c r="P1079" s="91" t="s">
        <v>87</v>
      </c>
      <c r="Q1079" s="91">
        <v>3682797.1428571432</v>
      </c>
      <c r="R1079" s="91" t="s">
        <v>87</v>
      </c>
      <c r="S1079" s="91"/>
      <c r="T1079" s="92" t="s">
        <v>87</v>
      </c>
      <c r="U1079" s="92" t="s">
        <v>87</v>
      </c>
      <c r="V1079" s="92" t="s">
        <v>87</v>
      </c>
      <c r="W1079" s="92">
        <v>976049.42857142852</v>
      </c>
      <c r="X1079" s="92" t="s">
        <v>87</v>
      </c>
      <c r="Y1079" s="92" t="s">
        <v>87</v>
      </c>
      <c r="Z1079" s="90">
        <f t="shared" si="203"/>
        <v>2</v>
      </c>
      <c r="AA1079" s="118" t="e">
        <v>#DIV/0!</v>
      </c>
      <c r="AB1079" s="118" t="e">
        <v>#DIV/0!</v>
      </c>
      <c r="AC1079" s="118" t="e">
        <v>#DIV/0!</v>
      </c>
      <c r="AD1079" s="118">
        <v>1</v>
      </c>
      <c r="AE1079" s="118">
        <v>0</v>
      </c>
      <c r="AF1079" s="118">
        <v>0</v>
      </c>
      <c r="AG1079" s="90">
        <f t="shared" si="201"/>
        <v>1</v>
      </c>
      <c r="AH1079" s="91">
        <f t="shared" si="202"/>
        <v>976049.42857142852</v>
      </c>
      <c r="AI1079" s="91" t="e">
        <f t="shared" si="211"/>
        <v>#VALUE!</v>
      </c>
      <c r="AJ1079" s="91" t="e">
        <f t="shared" si="211"/>
        <v>#VALUE!</v>
      </c>
      <c r="AK1079" s="91" t="e">
        <f t="shared" si="211"/>
        <v>#VALUE!</v>
      </c>
      <c r="AL1079" s="91">
        <f t="shared" si="211"/>
        <v>1</v>
      </c>
      <c r="AM1079" s="91" t="e">
        <f t="shared" si="211"/>
        <v>#VALUE!</v>
      </c>
      <c r="AN1079" s="91" t="e">
        <f t="shared" si="211"/>
        <v>#VALUE!</v>
      </c>
      <c r="AO1079" s="91">
        <f t="shared" si="204"/>
        <v>976049.42857142852</v>
      </c>
      <c r="AP1079" s="91" t="e">
        <f t="shared" si="205"/>
        <v>#VALUE!</v>
      </c>
      <c r="AQ1079" s="91" t="e">
        <f t="shared" si="206"/>
        <v>#VALUE!</v>
      </c>
      <c r="AR1079" s="91" t="e">
        <f t="shared" si="207"/>
        <v>#VALUE!</v>
      </c>
      <c r="AS1079" s="91">
        <f t="shared" si="208"/>
        <v>1</v>
      </c>
      <c r="AT1079" s="91" t="e">
        <f t="shared" si="209"/>
        <v>#VALUE!</v>
      </c>
      <c r="AU1079" s="91" t="e">
        <f t="shared" si="210"/>
        <v>#VALUE!</v>
      </c>
    </row>
    <row r="1080" spans="1:47" x14ac:dyDescent="0.3">
      <c r="A1080" s="90">
        <v>766</v>
      </c>
      <c r="B1080" s="91" t="s">
        <v>4695</v>
      </c>
      <c r="C1080" s="91"/>
      <c r="D1080" s="91"/>
      <c r="E1080" s="91">
        <v>10.231</v>
      </c>
      <c r="F1080" s="91"/>
      <c r="G1080" s="91"/>
      <c r="H1080" s="91"/>
      <c r="I1080" s="91"/>
      <c r="J1080" s="91"/>
      <c r="K1080" s="91"/>
      <c r="L1080" s="91"/>
      <c r="M1080" s="91"/>
      <c r="N1080" s="91"/>
      <c r="O1080" s="91"/>
      <c r="P1080" s="91" t="s">
        <v>87</v>
      </c>
      <c r="Q1080" s="91">
        <v>3510956.5714285718</v>
      </c>
      <c r="R1080" s="91" t="s">
        <v>87</v>
      </c>
      <c r="S1080" s="91"/>
      <c r="T1080" s="92" t="s">
        <v>87</v>
      </c>
      <c r="U1080" s="92" t="s">
        <v>87</v>
      </c>
      <c r="V1080" s="92" t="s">
        <v>87</v>
      </c>
      <c r="W1080" s="92" t="s">
        <v>87</v>
      </c>
      <c r="X1080" s="92"/>
      <c r="Y1080" s="92"/>
      <c r="Z1080" s="90">
        <f t="shared" si="203"/>
        <v>1</v>
      </c>
      <c r="AA1080" s="118" t="e">
        <v>#DIV/0!</v>
      </c>
      <c r="AB1080" s="118" t="e">
        <v>#DIV/0!</v>
      </c>
      <c r="AC1080" s="118" t="e">
        <v>#DIV/0!</v>
      </c>
      <c r="AD1080" s="118" t="e">
        <v>#DIV/0!</v>
      </c>
      <c r="AE1080" s="118" t="e">
        <v>#DIV/0!</v>
      </c>
      <c r="AF1080" s="118" t="e">
        <v>#DIV/0!</v>
      </c>
      <c r="AG1080" s="90">
        <f t="shared" si="201"/>
        <v>0</v>
      </c>
      <c r="AH1080" s="91">
        <f t="shared" si="202"/>
        <v>0</v>
      </c>
      <c r="AI1080" s="91" t="e">
        <f t="shared" si="211"/>
        <v>#VALUE!</v>
      </c>
      <c r="AJ1080" s="91" t="e">
        <f t="shared" si="211"/>
        <v>#VALUE!</v>
      </c>
      <c r="AK1080" s="91" t="e">
        <f t="shared" si="211"/>
        <v>#VALUE!</v>
      </c>
      <c r="AL1080" s="91" t="e">
        <f t="shared" si="211"/>
        <v>#VALUE!</v>
      </c>
      <c r="AM1080" s="91" t="e">
        <f t="shared" si="211"/>
        <v>#DIV/0!</v>
      </c>
      <c r="AN1080" s="91" t="e">
        <f t="shared" si="211"/>
        <v>#DIV/0!</v>
      </c>
      <c r="AO1080" s="91">
        <f t="shared" si="204"/>
        <v>0</v>
      </c>
      <c r="AP1080" s="91" t="e">
        <f t="shared" si="205"/>
        <v>#VALUE!</v>
      </c>
      <c r="AQ1080" s="91" t="e">
        <f t="shared" si="206"/>
        <v>#VALUE!</v>
      </c>
      <c r="AR1080" s="91" t="e">
        <f t="shared" si="207"/>
        <v>#VALUE!</v>
      </c>
      <c r="AS1080" s="91" t="e">
        <f t="shared" si="208"/>
        <v>#VALUE!</v>
      </c>
      <c r="AT1080" s="91" t="e">
        <f t="shared" si="209"/>
        <v>#DIV/0!</v>
      </c>
      <c r="AU1080" s="91" t="e">
        <f t="shared" si="210"/>
        <v>#DIV/0!</v>
      </c>
    </row>
    <row r="1081" spans="1:47" x14ac:dyDescent="0.3">
      <c r="A1081" s="90">
        <v>767</v>
      </c>
      <c r="B1081" s="91" t="s">
        <v>4696</v>
      </c>
      <c r="C1081" s="91"/>
      <c r="D1081" s="91"/>
      <c r="E1081" s="91">
        <v>10.233000000000001</v>
      </c>
      <c r="F1081" s="91"/>
      <c r="G1081" s="91"/>
      <c r="H1081" s="91"/>
      <c r="I1081" s="91"/>
      <c r="J1081" s="91"/>
      <c r="K1081" s="91"/>
      <c r="L1081" s="91"/>
      <c r="M1081" s="91"/>
      <c r="N1081" s="91"/>
      <c r="O1081" s="91"/>
      <c r="P1081" s="91" t="s">
        <v>87</v>
      </c>
      <c r="Q1081" s="91" t="s">
        <v>87</v>
      </c>
      <c r="R1081" s="91" t="s">
        <v>87</v>
      </c>
      <c r="S1081" s="91"/>
      <c r="T1081" s="92">
        <v>354348</v>
      </c>
      <c r="U1081" s="92">
        <v>47901.142857142855</v>
      </c>
      <c r="V1081" s="92" t="s">
        <v>87</v>
      </c>
      <c r="W1081" s="92" t="s">
        <v>87</v>
      </c>
      <c r="X1081" s="92" t="s">
        <v>87</v>
      </c>
      <c r="Y1081" s="92" t="s">
        <v>87</v>
      </c>
      <c r="Z1081" s="90">
        <f t="shared" si="203"/>
        <v>2</v>
      </c>
      <c r="AA1081" s="118">
        <v>1</v>
      </c>
      <c r="AB1081" s="118">
        <v>0.5</v>
      </c>
      <c r="AC1081" s="118">
        <v>0</v>
      </c>
      <c r="AD1081" s="118">
        <v>0</v>
      </c>
      <c r="AE1081" s="118">
        <v>0</v>
      </c>
      <c r="AF1081" s="118">
        <v>0</v>
      </c>
      <c r="AG1081" s="90">
        <f t="shared" si="201"/>
        <v>2</v>
      </c>
      <c r="AH1081" s="91">
        <f t="shared" si="202"/>
        <v>47901.142857142855</v>
      </c>
      <c r="AI1081" s="91">
        <f t="shared" si="211"/>
        <v>7.3974852970999798</v>
      </c>
      <c r="AJ1081" s="91">
        <f t="shared" si="211"/>
        <v>1</v>
      </c>
      <c r="AK1081" s="91" t="e">
        <f t="shared" si="211"/>
        <v>#VALUE!</v>
      </c>
      <c r="AL1081" s="91" t="e">
        <f t="shared" si="211"/>
        <v>#VALUE!</v>
      </c>
      <c r="AM1081" s="91" t="e">
        <f t="shared" si="211"/>
        <v>#VALUE!</v>
      </c>
      <c r="AN1081" s="91" t="e">
        <f t="shared" si="211"/>
        <v>#VALUE!</v>
      </c>
      <c r="AO1081" s="91">
        <f t="shared" si="204"/>
        <v>402249.14285714284</v>
      </c>
      <c r="AP1081" s="91">
        <f t="shared" si="205"/>
        <v>0.88091673106646062</v>
      </c>
      <c r="AQ1081" s="91">
        <f t="shared" si="206"/>
        <v>0.11908326893353942</v>
      </c>
      <c r="AR1081" s="91" t="e">
        <f t="shared" si="207"/>
        <v>#VALUE!</v>
      </c>
      <c r="AS1081" s="91" t="e">
        <f t="shared" si="208"/>
        <v>#VALUE!</v>
      </c>
      <c r="AT1081" s="91" t="e">
        <f t="shared" si="209"/>
        <v>#VALUE!</v>
      </c>
      <c r="AU1081" s="91" t="e">
        <f t="shared" si="210"/>
        <v>#VALUE!</v>
      </c>
    </row>
    <row r="1082" spans="1:47" x14ac:dyDescent="0.3">
      <c r="A1082" s="90">
        <v>768</v>
      </c>
      <c r="B1082" s="91" t="s">
        <v>4697</v>
      </c>
      <c r="C1082" s="91"/>
      <c r="D1082" s="91"/>
      <c r="E1082" s="91">
        <v>10.239000000000001</v>
      </c>
      <c r="F1082" s="91"/>
      <c r="G1082" s="91"/>
      <c r="H1082" s="91"/>
      <c r="I1082" s="91"/>
      <c r="J1082" s="91"/>
      <c r="K1082" s="91"/>
      <c r="L1082" s="91"/>
      <c r="M1082" s="91"/>
      <c r="N1082" s="91"/>
      <c r="O1082" s="91"/>
      <c r="P1082" s="91" t="s">
        <v>87</v>
      </c>
      <c r="Q1082" s="91">
        <v>136455.71428571429</v>
      </c>
      <c r="R1082" s="91" t="s">
        <v>87</v>
      </c>
      <c r="S1082" s="91"/>
      <c r="T1082" s="92">
        <v>76575.142857142855</v>
      </c>
      <c r="U1082" s="92">
        <v>17430.571428571428</v>
      </c>
      <c r="V1082" s="92" t="s">
        <v>87</v>
      </c>
      <c r="W1082" s="92" t="s">
        <v>87</v>
      </c>
      <c r="X1082" s="92" t="s">
        <v>87</v>
      </c>
      <c r="Y1082" s="92" t="s">
        <v>87</v>
      </c>
      <c r="Z1082" s="90">
        <f t="shared" si="203"/>
        <v>3</v>
      </c>
      <c r="AA1082" s="118">
        <v>1</v>
      </c>
      <c r="AB1082" s="118">
        <v>0.5</v>
      </c>
      <c r="AC1082" s="118">
        <v>0</v>
      </c>
      <c r="AD1082" s="118">
        <v>0</v>
      </c>
      <c r="AE1082" s="118">
        <v>0</v>
      </c>
      <c r="AF1082" s="118">
        <v>0</v>
      </c>
      <c r="AG1082" s="90">
        <f t="shared" ref="AG1082:AG1144" si="212">COUNTIF(AA1082:AF1082,"&gt;0")</f>
        <v>2</v>
      </c>
      <c r="AH1082" s="91">
        <f t="shared" ref="AH1082:AH1144" si="213">MIN(T1082:Y1082)</f>
        <v>17430.571428571428</v>
      </c>
      <c r="AI1082" s="91">
        <f t="shared" si="211"/>
        <v>4.3931516055534612</v>
      </c>
      <c r="AJ1082" s="91">
        <f t="shared" si="211"/>
        <v>1</v>
      </c>
      <c r="AK1082" s="91" t="e">
        <f t="shared" si="211"/>
        <v>#VALUE!</v>
      </c>
      <c r="AL1082" s="91" t="e">
        <f t="shared" si="211"/>
        <v>#VALUE!</v>
      </c>
      <c r="AM1082" s="91" t="e">
        <f t="shared" si="211"/>
        <v>#VALUE!</v>
      </c>
      <c r="AN1082" s="91" t="e">
        <f t="shared" si="211"/>
        <v>#VALUE!</v>
      </c>
      <c r="AO1082" s="91">
        <f t="shared" si="204"/>
        <v>94005.71428571429</v>
      </c>
      <c r="AP1082" s="91">
        <f t="shared" si="205"/>
        <v>0.81457966081089295</v>
      </c>
      <c r="AQ1082" s="91">
        <f t="shared" si="206"/>
        <v>0.18542033918910703</v>
      </c>
      <c r="AR1082" s="91" t="e">
        <f t="shared" si="207"/>
        <v>#VALUE!</v>
      </c>
      <c r="AS1082" s="91" t="e">
        <f t="shared" si="208"/>
        <v>#VALUE!</v>
      </c>
      <c r="AT1082" s="91" t="e">
        <f t="shared" si="209"/>
        <v>#VALUE!</v>
      </c>
      <c r="AU1082" s="91" t="e">
        <f t="shared" si="210"/>
        <v>#VALUE!</v>
      </c>
    </row>
    <row r="1083" spans="1:47" x14ac:dyDescent="0.3">
      <c r="A1083" s="90">
        <v>769</v>
      </c>
      <c r="B1083" s="91" t="s">
        <v>4698</v>
      </c>
      <c r="C1083" s="91"/>
      <c r="D1083" s="91"/>
      <c r="E1083" s="91">
        <v>10.24</v>
      </c>
      <c r="F1083" s="91"/>
      <c r="G1083" s="91"/>
      <c r="H1083" s="91"/>
      <c r="I1083" s="91"/>
      <c r="J1083" s="91"/>
      <c r="K1083" s="91"/>
      <c r="L1083" s="91"/>
      <c r="M1083" s="91"/>
      <c r="N1083" s="91"/>
      <c r="O1083" s="91"/>
      <c r="P1083" s="91" t="s">
        <v>87</v>
      </c>
      <c r="Q1083" s="91">
        <v>4684060</v>
      </c>
      <c r="R1083" s="91">
        <v>14486</v>
      </c>
      <c r="S1083" s="91"/>
      <c r="T1083" s="92" t="s">
        <v>87</v>
      </c>
      <c r="U1083" s="92" t="s">
        <v>87</v>
      </c>
      <c r="V1083" s="92">
        <v>31711.428571428572</v>
      </c>
      <c r="W1083" s="92">
        <v>2073888.2857142857</v>
      </c>
      <c r="X1083" s="92" t="s">
        <v>87</v>
      </c>
      <c r="Y1083" s="92" t="s">
        <v>87</v>
      </c>
      <c r="Z1083" s="90">
        <f t="shared" ref="Z1083:Z1145" si="214">COUNTIF(Q1083:Y1083,"&gt;0")</f>
        <v>4</v>
      </c>
      <c r="AA1083" s="118" t="e">
        <v>#DIV/0!</v>
      </c>
      <c r="AB1083" s="118" t="e">
        <v>#DIV/0!</v>
      </c>
      <c r="AC1083" s="118">
        <v>1</v>
      </c>
      <c r="AD1083" s="118">
        <v>0.5</v>
      </c>
      <c r="AE1083" s="118">
        <v>0</v>
      </c>
      <c r="AF1083" s="118">
        <v>0</v>
      </c>
      <c r="AG1083" s="90">
        <f t="shared" si="212"/>
        <v>2</v>
      </c>
      <c r="AH1083" s="91">
        <f t="shared" si="213"/>
        <v>31711.428571428572</v>
      </c>
      <c r="AI1083" s="91" t="e">
        <f t="shared" si="211"/>
        <v>#VALUE!</v>
      </c>
      <c r="AJ1083" s="91" t="e">
        <f t="shared" si="211"/>
        <v>#VALUE!</v>
      </c>
      <c r="AK1083" s="91">
        <f t="shared" si="211"/>
        <v>1</v>
      </c>
      <c r="AL1083" s="91">
        <f t="shared" si="211"/>
        <v>65.398765654563476</v>
      </c>
      <c r="AM1083" s="91" t="e">
        <f t="shared" si="211"/>
        <v>#VALUE!</v>
      </c>
      <c r="AN1083" s="91" t="e">
        <f t="shared" si="211"/>
        <v>#VALUE!</v>
      </c>
      <c r="AO1083" s="91">
        <f t="shared" si="204"/>
        <v>2105599.7142857141</v>
      </c>
      <c r="AP1083" s="91" t="e">
        <f t="shared" si="205"/>
        <v>#VALUE!</v>
      </c>
      <c r="AQ1083" s="91" t="e">
        <f t="shared" si="206"/>
        <v>#VALUE!</v>
      </c>
      <c r="AR1083" s="91">
        <f t="shared" si="207"/>
        <v>1.5060520932007293E-2</v>
      </c>
      <c r="AS1083" s="91">
        <f t="shared" si="208"/>
        <v>0.98493947906799284</v>
      </c>
      <c r="AT1083" s="91" t="e">
        <f t="shared" si="209"/>
        <v>#VALUE!</v>
      </c>
      <c r="AU1083" s="91" t="e">
        <f t="shared" si="210"/>
        <v>#VALUE!</v>
      </c>
    </row>
    <row r="1084" spans="1:47" x14ac:dyDescent="0.3">
      <c r="A1084" s="90">
        <v>770</v>
      </c>
      <c r="B1084" s="91" t="s">
        <v>4699</v>
      </c>
      <c r="C1084" s="91"/>
      <c r="D1084" s="91"/>
      <c r="E1084" s="91">
        <v>10.244</v>
      </c>
      <c r="F1084" s="91"/>
      <c r="G1084" s="91"/>
      <c r="H1084" s="91"/>
      <c r="I1084" s="91"/>
      <c r="J1084" s="91"/>
      <c r="K1084" s="91"/>
      <c r="L1084" s="91"/>
      <c r="M1084" s="91"/>
      <c r="N1084" s="91"/>
      <c r="O1084" s="91"/>
      <c r="P1084" s="91" t="s">
        <v>87</v>
      </c>
      <c r="Q1084" s="91">
        <v>56213935.714285716</v>
      </c>
      <c r="R1084" s="91">
        <v>181372</v>
      </c>
      <c r="S1084" s="91"/>
      <c r="T1084" s="92" t="s">
        <v>87</v>
      </c>
      <c r="U1084" s="92">
        <v>32000.857142857141</v>
      </c>
      <c r="V1084" s="92">
        <v>49387.714285714283</v>
      </c>
      <c r="W1084" s="92">
        <v>16799768.571428571</v>
      </c>
      <c r="X1084" s="92">
        <v>23336.571428571428</v>
      </c>
      <c r="Y1084" s="92" t="s">
        <v>87</v>
      </c>
      <c r="Z1084" s="90">
        <f t="shared" si="214"/>
        <v>6</v>
      </c>
      <c r="AA1084" s="118" t="e">
        <v>#DIV/0!</v>
      </c>
      <c r="AB1084" s="118">
        <v>1</v>
      </c>
      <c r="AC1084" s="118">
        <v>0.5</v>
      </c>
      <c r="AD1084" s="118">
        <v>0.33333333333333331</v>
      </c>
      <c r="AE1084" s="118">
        <v>0.25</v>
      </c>
      <c r="AF1084" s="118">
        <v>0</v>
      </c>
      <c r="AG1084" s="90">
        <f t="shared" si="212"/>
        <v>4</v>
      </c>
      <c r="AH1084" s="91">
        <f t="shared" si="213"/>
        <v>23336.571428571428</v>
      </c>
      <c r="AI1084" s="91" t="e">
        <f t="shared" si="211"/>
        <v>#VALUE!</v>
      </c>
      <c r="AJ1084" s="91">
        <f t="shared" si="211"/>
        <v>1.3712750067337593</v>
      </c>
      <c r="AK1084" s="91">
        <f t="shared" si="211"/>
        <v>2.116322632777492</v>
      </c>
      <c r="AL1084" s="91">
        <f t="shared" si="211"/>
        <v>719.89017850584003</v>
      </c>
      <c r="AM1084" s="91">
        <f t="shared" si="211"/>
        <v>1</v>
      </c>
      <c r="AN1084" s="91" t="e">
        <f t="shared" si="211"/>
        <v>#VALUE!</v>
      </c>
      <c r="AO1084" s="91">
        <f t="shared" si="204"/>
        <v>16904493.714285713</v>
      </c>
      <c r="AP1084" s="91" t="e">
        <f t="shared" si="205"/>
        <v>#VALUE!</v>
      </c>
      <c r="AQ1084" s="91">
        <f t="shared" si="206"/>
        <v>1.8930384833598262E-3</v>
      </c>
      <c r="AR1084" s="91">
        <f t="shared" si="207"/>
        <v>2.9215731107035481E-3</v>
      </c>
      <c r="AS1084" s="91">
        <f t="shared" si="208"/>
        <v>0.99380489326523636</v>
      </c>
      <c r="AT1084" s="91">
        <f t="shared" si="209"/>
        <v>1.380495140700373E-3</v>
      </c>
      <c r="AU1084" s="91" t="e">
        <f t="shared" si="210"/>
        <v>#VALUE!</v>
      </c>
    </row>
    <row r="1085" spans="1:47" x14ac:dyDescent="0.3">
      <c r="A1085" s="90">
        <v>771</v>
      </c>
      <c r="B1085" s="91" t="s">
        <v>4700</v>
      </c>
      <c r="C1085" s="91"/>
      <c r="D1085" s="91"/>
      <c r="E1085" s="91">
        <v>10.260999999999999</v>
      </c>
      <c r="F1085" s="91"/>
      <c r="G1085" s="91"/>
      <c r="H1085" s="91"/>
      <c r="I1085" s="91"/>
      <c r="J1085" s="91"/>
      <c r="K1085" s="91"/>
      <c r="L1085" s="91"/>
      <c r="M1085" s="91"/>
      <c r="N1085" s="91"/>
      <c r="O1085" s="91"/>
      <c r="P1085" s="91" t="s">
        <v>87</v>
      </c>
      <c r="Q1085" s="91">
        <v>520722.85714285716</v>
      </c>
      <c r="R1085" s="91" t="s">
        <v>87</v>
      </c>
      <c r="S1085" s="91"/>
      <c r="T1085" s="92" t="s">
        <v>87</v>
      </c>
      <c r="U1085" s="92" t="s">
        <v>87</v>
      </c>
      <c r="V1085" s="92" t="s">
        <v>87</v>
      </c>
      <c r="W1085" s="92">
        <v>26211.714285714286</v>
      </c>
      <c r="X1085" s="92">
        <v>225091.14285714287</v>
      </c>
      <c r="Y1085" s="92" t="s">
        <v>87</v>
      </c>
      <c r="Z1085" s="90">
        <f t="shared" si="214"/>
        <v>3</v>
      </c>
      <c r="AA1085" s="118" t="e">
        <v>#DIV/0!</v>
      </c>
      <c r="AB1085" s="118" t="e">
        <v>#DIV/0!</v>
      </c>
      <c r="AC1085" s="118" t="e">
        <v>#DIV/0!</v>
      </c>
      <c r="AD1085" s="118">
        <v>1</v>
      </c>
      <c r="AE1085" s="118">
        <v>0.5</v>
      </c>
      <c r="AF1085" s="118">
        <v>0</v>
      </c>
      <c r="AG1085" s="90">
        <f t="shared" si="212"/>
        <v>2</v>
      </c>
      <c r="AH1085" s="91">
        <f t="shared" si="213"/>
        <v>26211.714285714286</v>
      </c>
      <c r="AI1085" s="91" t="e">
        <f t="shared" si="211"/>
        <v>#VALUE!</v>
      </c>
      <c r="AJ1085" s="91" t="e">
        <f t="shared" si="211"/>
        <v>#VALUE!</v>
      </c>
      <c r="AK1085" s="91" t="e">
        <f t="shared" si="211"/>
        <v>#VALUE!</v>
      </c>
      <c r="AL1085" s="91">
        <f t="shared" si="211"/>
        <v>1</v>
      </c>
      <c r="AM1085" s="91">
        <f t="shared" si="211"/>
        <v>8.5874254695283465</v>
      </c>
      <c r="AN1085" s="91" t="e">
        <f t="shared" si="211"/>
        <v>#VALUE!</v>
      </c>
      <c r="AO1085" s="91">
        <f t="shared" si="204"/>
        <v>251302.85714285716</v>
      </c>
      <c r="AP1085" s="91" t="e">
        <f t="shared" si="205"/>
        <v>#VALUE!</v>
      </c>
      <c r="AQ1085" s="91" t="e">
        <f t="shared" si="206"/>
        <v>#VALUE!</v>
      </c>
      <c r="AR1085" s="91" t="e">
        <f t="shared" si="207"/>
        <v>#VALUE!</v>
      </c>
      <c r="AS1085" s="91">
        <f t="shared" si="208"/>
        <v>0.10430328800764017</v>
      </c>
      <c r="AT1085" s="91">
        <f t="shared" si="209"/>
        <v>0.89569671199235978</v>
      </c>
      <c r="AU1085" s="91" t="e">
        <f t="shared" si="210"/>
        <v>#VALUE!</v>
      </c>
    </row>
    <row r="1086" spans="1:47" x14ac:dyDescent="0.3">
      <c r="A1086" s="90">
        <v>772</v>
      </c>
      <c r="B1086" s="91" t="s">
        <v>4701</v>
      </c>
      <c r="C1086" s="91"/>
      <c r="D1086" s="91"/>
      <c r="E1086" s="91">
        <v>10.273999999999999</v>
      </c>
      <c r="F1086" s="91"/>
      <c r="G1086" s="91"/>
      <c r="H1086" s="91"/>
      <c r="I1086" s="91"/>
      <c r="J1086" s="91"/>
      <c r="K1086" s="91"/>
      <c r="L1086" s="91"/>
      <c r="M1086" s="91"/>
      <c r="N1086" s="91"/>
      <c r="O1086" s="91"/>
      <c r="P1086" s="91" t="s">
        <v>87</v>
      </c>
      <c r="Q1086" s="91" t="s">
        <v>87</v>
      </c>
      <c r="R1086" s="91" t="s">
        <v>87</v>
      </c>
      <c r="S1086" s="91"/>
      <c r="T1086" s="92">
        <v>110103.71428571429</v>
      </c>
      <c r="U1086" s="92"/>
      <c r="V1086" s="92"/>
      <c r="W1086" s="92"/>
      <c r="X1086" s="92"/>
      <c r="Y1086" s="92"/>
      <c r="Z1086" s="90">
        <f t="shared" si="214"/>
        <v>1</v>
      </c>
      <c r="AA1086" s="118">
        <v>1</v>
      </c>
      <c r="AB1086" s="118">
        <v>0</v>
      </c>
      <c r="AC1086" s="118">
        <v>0</v>
      </c>
      <c r="AD1086" s="118">
        <v>0</v>
      </c>
      <c r="AE1086" s="118">
        <v>0</v>
      </c>
      <c r="AF1086" s="118">
        <v>0</v>
      </c>
      <c r="AG1086" s="90">
        <f t="shared" si="212"/>
        <v>1</v>
      </c>
      <c r="AH1086" s="91">
        <f t="shared" si="213"/>
        <v>110103.71428571429</v>
      </c>
      <c r="AI1086" s="91">
        <f t="shared" si="211"/>
        <v>1</v>
      </c>
      <c r="AJ1086" s="91">
        <f t="shared" si="211"/>
        <v>0</v>
      </c>
      <c r="AK1086" s="91">
        <f t="shared" si="211"/>
        <v>0</v>
      </c>
      <c r="AL1086" s="91">
        <f t="shared" si="211"/>
        <v>0</v>
      </c>
      <c r="AM1086" s="91">
        <f t="shared" si="211"/>
        <v>0</v>
      </c>
      <c r="AN1086" s="91">
        <f t="shared" si="211"/>
        <v>0</v>
      </c>
      <c r="AO1086" s="91">
        <f t="shared" si="204"/>
        <v>110103.71428571429</v>
      </c>
      <c r="AP1086" s="91">
        <f t="shared" si="205"/>
        <v>1</v>
      </c>
      <c r="AQ1086" s="91">
        <f t="shared" si="206"/>
        <v>0</v>
      </c>
      <c r="AR1086" s="91">
        <f t="shared" si="207"/>
        <v>0</v>
      </c>
      <c r="AS1086" s="91">
        <f t="shared" si="208"/>
        <v>0</v>
      </c>
      <c r="AT1086" s="91">
        <f t="shared" si="209"/>
        <v>0</v>
      </c>
      <c r="AU1086" s="91">
        <f t="shared" si="210"/>
        <v>0</v>
      </c>
    </row>
    <row r="1087" spans="1:47" x14ac:dyDescent="0.3">
      <c r="A1087" s="90">
        <v>773</v>
      </c>
      <c r="B1087" s="91" t="s">
        <v>4702</v>
      </c>
      <c r="C1087" s="91"/>
      <c r="D1087" s="91"/>
      <c r="E1087" s="91">
        <v>10.273999999999999</v>
      </c>
      <c r="F1087" s="91"/>
      <c r="G1087" s="91"/>
      <c r="H1087" s="91"/>
      <c r="I1087" s="91"/>
      <c r="J1087" s="91"/>
      <c r="K1087" s="91"/>
      <c r="L1087" s="91"/>
      <c r="M1087" s="91"/>
      <c r="N1087" s="91"/>
      <c r="O1087" s="91"/>
      <c r="P1087" s="91" t="s">
        <v>87</v>
      </c>
      <c r="Q1087" s="91">
        <v>323788.57142857142</v>
      </c>
      <c r="R1087" s="91" t="s">
        <v>87</v>
      </c>
      <c r="S1087" s="91"/>
      <c r="T1087" s="92" t="s">
        <v>87</v>
      </c>
      <c r="U1087" s="92" t="s">
        <v>87</v>
      </c>
      <c r="V1087" s="92" t="s">
        <v>87</v>
      </c>
      <c r="W1087" s="92">
        <v>122067.71428571429</v>
      </c>
      <c r="X1087" s="92" t="s">
        <v>87</v>
      </c>
      <c r="Y1087" s="92" t="s">
        <v>87</v>
      </c>
      <c r="Z1087" s="90">
        <f t="shared" si="214"/>
        <v>2</v>
      </c>
      <c r="AA1087" s="118" t="e">
        <v>#DIV/0!</v>
      </c>
      <c r="AB1087" s="118" t="e">
        <v>#DIV/0!</v>
      </c>
      <c r="AC1087" s="118" t="e">
        <v>#DIV/0!</v>
      </c>
      <c r="AD1087" s="118">
        <v>1</v>
      </c>
      <c r="AE1087" s="118">
        <v>0</v>
      </c>
      <c r="AF1087" s="118">
        <v>0</v>
      </c>
      <c r="AG1087" s="90">
        <f t="shared" si="212"/>
        <v>1</v>
      </c>
      <c r="AH1087" s="91">
        <f t="shared" si="213"/>
        <v>122067.71428571429</v>
      </c>
      <c r="AI1087" s="91" t="e">
        <f t="shared" si="211"/>
        <v>#VALUE!</v>
      </c>
      <c r="AJ1087" s="91" t="e">
        <f t="shared" si="211"/>
        <v>#VALUE!</v>
      </c>
      <c r="AK1087" s="91" t="e">
        <f t="shared" si="211"/>
        <v>#VALUE!</v>
      </c>
      <c r="AL1087" s="91">
        <f t="shared" si="211"/>
        <v>1</v>
      </c>
      <c r="AM1087" s="91" t="e">
        <f t="shared" si="211"/>
        <v>#VALUE!</v>
      </c>
      <c r="AN1087" s="91" t="e">
        <f t="shared" si="211"/>
        <v>#VALUE!</v>
      </c>
      <c r="AO1087" s="91">
        <f t="shared" si="204"/>
        <v>122067.71428571429</v>
      </c>
      <c r="AP1087" s="91" t="e">
        <f t="shared" si="205"/>
        <v>#VALUE!</v>
      </c>
      <c r="AQ1087" s="91" t="e">
        <f t="shared" si="206"/>
        <v>#VALUE!</v>
      </c>
      <c r="AR1087" s="91" t="e">
        <f t="shared" si="207"/>
        <v>#VALUE!</v>
      </c>
      <c r="AS1087" s="91">
        <f t="shared" si="208"/>
        <v>1</v>
      </c>
      <c r="AT1087" s="91" t="e">
        <f t="shared" si="209"/>
        <v>#VALUE!</v>
      </c>
      <c r="AU1087" s="91" t="e">
        <f t="shared" si="210"/>
        <v>#VALUE!</v>
      </c>
    </row>
    <row r="1088" spans="1:47" x14ac:dyDescent="0.3">
      <c r="A1088" s="90">
        <v>774</v>
      </c>
      <c r="B1088" s="91" t="s">
        <v>4703</v>
      </c>
      <c r="C1088" s="91"/>
      <c r="D1088" s="91"/>
      <c r="E1088" s="91">
        <v>10.276</v>
      </c>
      <c r="F1088" s="91"/>
      <c r="G1088" s="91"/>
      <c r="H1088" s="91"/>
      <c r="I1088" s="91"/>
      <c r="J1088" s="91"/>
      <c r="K1088" s="91"/>
      <c r="L1088" s="91"/>
      <c r="M1088" s="91"/>
      <c r="N1088" s="91"/>
      <c r="O1088" s="91"/>
      <c r="P1088" s="91" t="s">
        <v>87</v>
      </c>
      <c r="Q1088" s="91" t="s">
        <v>87</v>
      </c>
      <c r="R1088" s="91" t="s">
        <v>87</v>
      </c>
      <c r="S1088" s="91"/>
      <c r="T1088" s="92" t="s">
        <v>87</v>
      </c>
      <c r="U1088" s="92">
        <v>1362.2857142857142</v>
      </c>
      <c r="V1088" s="92">
        <v>950.28571428571433</v>
      </c>
      <c r="W1088" s="92">
        <v>17521.428571428572</v>
      </c>
      <c r="X1088" s="92">
        <v>4681.7142857142853</v>
      </c>
      <c r="Y1088" s="92" t="s">
        <v>87</v>
      </c>
      <c r="Z1088" s="90">
        <f t="shared" si="214"/>
        <v>4</v>
      </c>
      <c r="AA1088" s="118" t="e">
        <v>#DIV/0!</v>
      </c>
      <c r="AB1088" s="118">
        <v>1</v>
      </c>
      <c r="AC1088" s="118">
        <v>0.5</v>
      </c>
      <c r="AD1088" s="118">
        <v>0.33333333333333331</v>
      </c>
      <c r="AE1088" s="118">
        <v>0.25</v>
      </c>
      <c r="AF1088" s="118">
        <v>0</v>
      </c>
      <c r="AG1088" s="90">
        <f t="shared" si="212"/>
        <v>4</v>
      </c>
      <c r="AH1088" s="91">
        <f t="shared" si="213"/>
        <v>950.28571428571433</v>
      </c>
      <c r="AI1088" s="91" t="e">
        <f t="shared" si="211"/>
        <v>#VALUE!</v>
      </c>
      <c r="AJ1088" s="91">
        <f t="shared" si="211"/>
        <v>1.433553818400481</v>
      </c>
      <c r="AK1088" s="91">
        <f t="shared" si="211"/>
        <v>1</v>
      </c>
      <c r="AL1088" s="91">
        <f t="shared" si="211"/>
        <v>18.438063740228504</v>
      </c>
      <c r="AM1088" s="91">
        <f t="shared" si="211"/>
        <v>4.9266386049308473</v>
      </c>
      <c r="AN1088" s="91" t="e">
        <f t="shared" si="211"/>
        <v>#VALUE!</v>
      </c>
      <c r="AO1088" s="91">
        <f t="shared" si="204"/>
        <v>24515.714285714286</v>
      </c>
      <c r="AP1088" s="91" t="e">
        <f t="shared" si="205"/>
        <v>#VALUE!</v>
      </c>
      <c r="AQ1088" s="91">
        <f t="shared" si="206"/>
        <v>5.5567857350970216E-2</v>
      </c>
      <c r="AR1088" s="91">
        <f t="shared" si="207"/>
        <v>3.8762309888701128E-2</v>
      </c>
      <c r="AS1088" s="91">
        <f t="shared" si="208"/>
        <v>0.71470194044636093</v>
      </c>
      <c r="AT1088" s="91">
        <f t="shared" si="209"/>
        <v>0.19096789231396769</v>
      </c>
      <c r="AU1088" s="91" t="e">
        <f t="shared" si="210"/>
        <v>#VALUE!</v>
      </c>
    </row>
    <row r="1089" spans="1:47" x14ac:dyDescent="0.3">
      <c r="A1089" s="90">
        <v>775</v>
      </c>
      <c r="B1089" s="91" t="s">
        <v>4704</v>
      </c>
      <c r="C1089" s="91"/>
      <c r="D1089" s="91"/>
      <c r="E1089" s="91">
        <v>10.276</v>
      </c>
      <c r="F1089" s="91"/>
      <c r="G1089" s="91"/>
      <c r="H1089" s="91"/>
      <c r="I1089" s="91"/>
      <c r="J1089" s="91"/>
      <c r="K1089" s="91"/>
      <c r="L1089" s="91"/>
      <c r="M1089" s="91"/>
      <c r="N1089" s="91"/>
      <c r="O1089" s="91"/>
      <c r="P1089" s="91" t="s">
        <v>87</v>
      </c>
      <c r="Q1089" s="91">
        <v>1006592.8571428572</v>
      </c>
      <c r="R1089" s="91" t="s">
        <v>87</v>
      </c>
      <c r="S1089" s="91"/>
      <c r="T1089" s="92">
        <v>521679.71428571426</v>
      </c>
      <c r="U1089" s="92" t="s">
        <v>87</v>
      </c>
      <c r="V1089" s="92" t="s">
        <v>87</v>
      </c>
      <c r="W1089" s="92">
        <v>276948.57142857142</v>
      </c>
      <c r="X1089" s="92" t="s">
        <v>87</v>
      </c>
      <c r="Y1089" s="92" t="s">
        <v>87</v>
      </c>
      <c r="Z1089" s="90">
        <f t="shared" si="214"/>
        <v>3</v>
      </c>
      <c r="AA1089" s="118">
        <v>1</v>
      </c>
      <c r="AB1089" s="118">
        <v>0</v>
      </c>
      <c r="AC1089" s="118">
        <v>0</v>
      </c>
      <c r="AD1089" s="118">
        <v>0.5</v>
      </c>
      <c r="AE1089" s="118">
        <v>0</v>
      </c>
      <c r="AF1089" s="118">
        <v>0</v>
      </c>
      <c r="AG1089" s="90">
        <f t="shared" si="212"/>
        <v>2</v>
      </c>
      <c r="AH1089" s="91">
        <f t="shared" si="213"/>
        <v>276948.57142857142</v>
      </c>
      <c r="AI1089" s="91">
        <f t="shared" si="211"/>
        <v>1.8836699954607354</v>
      </c>
      <c r="AJ1089" s="91" t="e">
        <f t="shared" si="211"/>
        <v>#VALUE!</v>
      </c>
      <c r="AK1089" s="91" t="e">
        <f t="shared" si="211"/>
        <v>#VALUE!</v>
      </c>
      <c r="AL1089" s="91">
        <f t="shared" si="211"/>
        <v>1</v>
      </c>
      <c r="AM1089" s="91" t="e">
        <f t="shared" si="211"/>
        <v>#VALUE!</v>
      </c>
      <c r="AN1089" s="91" t="e">
        <f t="shared" si="211"/>
        <v>#VALUE!</v>
      </c>
      <c r="AO1089" s="91">
        <f t="shared" si="204"/>
        <v>798628.28571428568</v>
      </c>
      <c r="AP1089" s="91">
        <f t="shared" si="205"/>
        <v>0.65321968131785968</v>
      </c>
      <c r="AQ1089" s="91" t="e">
        <f t="shared" si="206"/>
        <v>#VALUE!</v>
      </c>
      <c r="AR1089" s="91" t="e">
        <f t="shared" si="207"/>
        <v>#VALUE!</v>
      </c>
      <c r="AS1089" s="91">
        <f t="shared" si="208"/>
        <v>0.34678031868214032</v>
      </c>
      <c r="AT1089" s="91" t="e">
        <f t="shared" si="209"/>
        <v>#VALUE!</v>
      </c>
      <c r="AU1089" s="91" t="e">
        <f t="shared" si="210"/>
        <v>#VALUE!</v>
      </c>
    </row>
    <row r="1090" spans="1:47" x14ac:dyDescent="0.3">
      <c r="A1090" s="90">
        <v>776</v>
      </c>
      <c r="B1090" s="91" t="s">
        <v>4705</v>
      </c>
      <c r="C1090" s="91"/>
      <c r="D1090" s="91"/>
      <c r="E1090" s="91">
        <v>10.332000000000001</v>
      </c>
      <c r="F1090" s="91"/>
      <c r="G1090" s="91"/>
      <c r="H1090" s="91"/>
      <c r="I1090" s="91"/>
      <c r="J1090" s="91"/>
      <c r="K1090" s="91"/>
      <c r="L1090" s="91"/>
      <c r="M1090" s="91"/>
      <c r="N1090" s="91"/>
      <c r="O1090" s="91"/>
      <c r="P1090" s="91" t="s">
        <v>87</v>
      </c>
      <c r="Q1090" s="91" t="s">
        <v>87</v>
      </c>
      <c r="R1090" s="91" t="s">
        <v>87</v>
      </c>
      <c r="S1090" s="91"/>
      <c r="T1090" s="92"/>
      <c r="U1090" s="92">
        <v>3045.1428571428569</v>
      </c>
      <c r="V1090" s="92" t="s">
        <v>87</v>
      </c>
      <c r="W1090" s="92">
        <v>580955.71428571432</v>
      </c>
      <c r="X1090" s="92" t="s">
        <v>87</v>
      </c>
      <c r="Y1090" s="92" t="s">
        <v>87</v>
      </c>
      <c r="Z1090" s="90">
        <f t="shared" si="214"/>
        <v>2</v>
      </c>
      <c r="AA1090" s="118" t="e">
        <v>#DIV/0!</v>
      </c>
      <c r="AB1090" s="118">
        <v>1</v>
      </c>
      <c r="AC1090" s="118">
        <v>0</v>
      </c>
      <c r="AD1090" s="118">
        <v>0.5</v>
      </c>
      <c r="AE1090" s="118">
        <v>0</v>
      </c>
      <c r="AF1090" s="118">
        <v>0</v>
      </c>
      <c r="AG1090" s="90">
        <f t="shared" si="212"/>
        <v>2</v>
      </c>
      <c r="AH1090" s="91">
        <f t="shared" si="213"/>
        <v>3045.1428571428569</v>
      </c>
      <c r="AI1090" s="91">
        <f t="shared" si="211"/>
        <v>0</v>
      </c>
      <c r="AJ1090" s="91">
        <f t="shared" si="211"/>
        <v>1</v>
      </c>
      <c r="AK1090" s="91" t="e">
        <f t="shared" si="211"/>
        <v>#VALUE!</v>
      </c>
      <c r="AL1090" s="91">
        <f t="shared" si="211"/>
        <v>190.78110339650968</v>
      </c>
      <c r="AM1090" s="91" t="e">
        <f t="shared" si="211"/>
        <v>#VALUE!</v>
      </c>
      <c r="AN1090" s="91" t="e">
        <f t="shared" si="211"/>
        <v>#VALUE!</v>
      </c>
      <c r="AO1090" s="91">
        <f t="shared" si="204"/>
        <v>584000.85714285716</v>
      </c>
      <c r="AP1090" s="91">
        <f t="shared" si="205"/>
        <v>0</v>
      </c>
      <c r="AQ1090" s="91">
        <f t="shared" si="206"/>
        <v>5.2142780612357215E-3</v>
      </c>
      <c r="AR1090" s="91" t="e">
        <f t="shared" si="207"/>
        <v>#VALUE!</v>
      </c>
      <c r="AS1090" s="91">
        <f t="shared" si="208"/>
        <v>0.99478572193876436</v>
      </c>
      <c r="AT1090" s="91" t="e">
        <f t="shared" si="209"/>
        <v>#VALUE!</v>
      </c>
      <c r="AU1090" s="91" t="e">
        <f t="shared" si="210"/>
        <v>#VALUE!</v>
      </c>
    </row>
    <row r="1091" spans="1:47" x14ac:dyDescent="0.3">
      <c r="A1091" s="90">
        <v>777</v>
      </c>
      <c r="B1091" s="91" t="s">
        <v>4706</v>
      </c>
      <c r="C1091" s="91"/>
      <c r="D1091" s="91"/>
      <c r="E1091" s="91">
        <v>10.333</v>
      </c>
      <c r="F1091" s="91"/>
      <c r="G1091" s="91"/>
      <c r="H1091" s="91"/>
      <c r="I1091" s="91"/>
      <c r="J1091" s="91"/>
      <c r="K1091" s="91"/>
      <c r="L1091" s="91"/>
      <c r="M1091" s="91"/>
      <c r="N1091" s="91"/>
      <c r="O1091" s="91"/>
      <c r="P1091" s="91" t="s">
        <v>87</v>
      </c>
      <c r="Q1091" s="91">
        <v>5115414.2857142864</v>
      </c>
      <c r="R1091" s="91">
        <v>5470.5</v>
      </c>
      <c r="S1091" s="91"/>
      <c r="T1091" s="92" t="s">
        <v>87</v>
      </c>
      <c r="U1091" s="92">
        <v>1454.2857142857142</v>
      </c>
      <c r="V1091" s="92" t="s">
        <v>87</v>
      </c>
      <c r="W1091" s="92" t="s">
        <v>87</v>
      </c>
      <c r="X1091" s="92" t="s">
        <v>87</v>
      </c>
      <c r="Y1091" s="92" t="s">
        <v>87</v>
      </c>
      <c r="Z1091" s="90">
        <f t="shared" si="214"/>
        <v>3</v>
      </c>
      <c r="AA1091" s="118" t="e">
        <v>#DIV/0!</v>
      </c>
      <c r="AB1091" s="118">
        <v>1</v>
      </c>
      <c r="AC1091" s="118">
        <v>0</v>
      </c>
      <c r="AD1091" s="118">
        <v>0</v>
      </c>
      <c r="AE1091" s="118">
        <v>0</v>
      </c>
      <c r="AF1091" s="118">
        <v>0</v>
      </c>
      <c r="AG1091" s="90">
        <f t="shared" si="212"/>
        <v>1</v>
      </c>
      <c r="AH1091" s="91">
        <f t="shared" si="213"/>
        <v>1454.2857142857142</v>
      </c>
      <c r="AI1091" s="91" t="e">
        <f t="shared" si="211"/>
        <v>#VALUE!</v>
      </c>
      <c r="AJ1091" s="91">
        <f t="shared" si="211"/>
        <v>1</v>
      </c>
      <c r="AK1091" s="91" t="e">
        <f t="shared" si="211"/>
        <v>#VALUE!</v>
      </c>
      <c r="AL1091" s="91" t="e">
        <f t="shared" si="211"/>
        <v>#VALUE!</v>
      </c>
      <c r="AM1091" s="91" t="e">
        <f t="shared" si="211"/>
        <v>#VALUE!</v>
      </c>
      <c r="AN1091" s="91" t="e">
        <f t="shared" si="211"/>
        <v>#VALUE!</v>
      </c>
      <c r="AO1091" s="91">
        <f t="shared" si="204"/>
        <v>1454.2857142857142</v>
      </c>
      <c r="AP1091" s="91" t="e">
        <f t="shared" si="205"/>
        <v>#VALUE!</v>
      </c>
      <c r="AQ1091" s="91">
        <f t="shared" si="206"/>
        <v>1</v>
      </c>
      <c r="AR1091" s="91" t="e">
        <f t="shared" si="207"/>
        <v>#VALUE!</v>
      </c>
      <c r="AS1091" s="91" t="e">
        <f t="shared" si="208"/>
        <v>#VALUE!</v>
      </c>
      <c r="AT1091" s="91" t="e">
        <f t="shared" si="209"/>
        <v>#VALUE!</v>
      </c>
      <c r="AU1091" s="91" t="e">
        <f t="shared" si="210"/>
        <v>#VALUE!</v>
      </c>
    </row>
    <row r="1092" spans="1:47" x14ac:dyDescent="0.3">
      <c r="A1092" s="90">
        <v>778</v>
      </c>
      <c r="B1092" s="91" t="s">
        <v>4707</v>
      </c>
      <c r="C1092" s="91"/>
      <c r="D1092" s="91"/>
      <c r="E1092" s="91">
        <v>10.342000000000001</v>
      </c>
      <c r="F1092" s="91"/>
      <c r="G1092" s="91"/>
      <c r="H1092" s="91"/>
      <c r="I1092" s="91"/>
      <c r="J1092" s="91"/>
      <c r="K1092" s="91"/>
      <c r="L1092" s="91"/>
      <c r="M1092" s="91"/>
      <c r="N1092" s="91"/>
      <c r="O1092" s="91"/>
      <c r="P1092" s="91" t="s">
        <v>87</v>
      </c>
      <c r="Q1092" s="91">
        <v>87885.71428571429</v>
      </c>
      <c r="R1092" s="91">
        <v>2138.5</v>
      </c>
      <c r="S1092" s="91"/>
      <c r="T1092" s="92">
        <v>4961.4285714285716</v>
      </c>
      <c r="U1092" s="92">
        <v>1502.8571428571429</v>
      </c>
      <c r="V1092" s="92">
        <v>815.14285714285711</v>
      </c>
      <c r="W1092" s="92">
        <v>47349.714285714283</v>
      </c>
      <c r="X1092" s="92">
        <v>568</v>
      </c>
      <c r="Y1092" s="92" t="s">
        <v>87</v>
      </c>
      <c r="Z1092" s="90">
        <f t="shared" si="214"/>
        <v>7</v>
      </c>
      <c r="AA1092" s="118">
        <v>1</v>
      </c>
      <c r="AB1092" s="118">
        <v>0.5</v>
      </c>
      <c r="AC1092" s="118">
        <v>0.33333333333333331</v>
      </c>
      <c r="AD1092" s="118">
        <v>0.25</v>
      </c>
      <c r="AE1092" s="118">
        <v>0.2</v>
      </c>
      <c r="AF1092" s="118">
        <v>0</v>
      </c>
      <c r="AG1092" s="90">
        <f t="shared" si="212"/>
        <v>5</v>
      </c>
      <c r="AH1092" s="91">
        <f t="shared" si="213"/>
        <v>568</v>
      </c>
      <c r="AI1092" s="91">
        <f t="shared" si="211"/>
        <v>8.7349094567404428</v>
      </c>
      <c r="AJ1092" s="91">
        <f t="shared" si="211"/>
        <v>2.6458752515090542</v>
      </c>
      <c r="AK1092" s="91">
        <f t="shared" si="211"/>
        <v>1.4351106639839033</v>
      </c>
      <c r="AL1092" s="91">
        <f t="shared" si="211"/>
        <v>83.362173038229372</v>
      </c>
      <c r="AM1092" s="91">
        <f t="shared" si="211"/>
        <v>1</v>
      </c>
      <c r="AN1092" s="91" t="e">
        <f t="shared" si="211"/>
        <v>#VALUE!</v>
      </c>
      <c r="AO1092" s="91">
        <f t="shared" si="204"/>
        <v>55197.142857142855</v>
      </c>
      <c r="AP1092" s="91">
        <f t="shared" si="205"/>
        <v>8.9885604844971281E-2</v>
      </c>
      <c r="AQ1092" s="91">
        <f t="shared" si="206"/>
        <v>2.7227082147109064E-2</v>
      </c>
      <c r="AR1092" s="91">
        <f t="shared" si="207"/>
        <v>1.4767845126559346E-2</v>
      </c>
      <c r="AS1092" s="91">
        <f t="shared" si="208"/>
        <v>0.85782908018013349</v>
      </c>
      <c r="AT1092" s="91">
        <f t="shared" si="209"/>
        <v>1.0290387701226773E-2</v>
      </c>
      <c r="AU1092" s="91" t="e">
        <f t="shared" si="210"/>
        <v>#VALUE!</v>
      </c>
    </row>
    <row r="1093" spans="1:47" x14ac:dyDescent="0.3">
      <c r="A1093" s="90">
        <v>779</v>
      </c>
      <c r="B1093" s="91" t="s">
        <v>4708</v>
      </c>
      <c r="C1093" s="91"/>
      <c r="D1093" s="91"/>
      <c r="E1093" s="91">
        <v>10.346</v>
      </c>
      <c r="F1093" s="91"/>
      <c r="G1093" s="91"/>
      <c r="H1093" s="91"/>
      <c r="I1093" s="91"/>
      <c r="J1093" s="91"/>
      <c r="K1093" s="91"/>
      <c r="L1093" s="91"/>
      <c r="M1093" s="91"/>
      <c r="N1093" s="91"/>
      <c r="O1093" s="91"/>
      <c r="P1093" s="91" t="s">
        <v>87</v>
      </c>
      <c r="Q1093" s="91">
        <v>1097047.142857143</v>
      </c>
      <c r="R1093" s="91" t="s">
        <v>87</v>
      </c>
      <c r="S1093" s="91"/>
      <c r="T1093" s="92">
        <v>521679.71428571426</v>
      </c>
      <c r="U1093" s="92">
        <v>11502.857142857143</v>
      </c>
      <c r="V1093" s="92" t="s">
        <v>87</v>
      </c>
      <c r="W1093" s="92">
        <v>168145.71428571429</v>
      </c>
      <c r="X1093" s="92" t="s">
        <v>87</v>
      </c>
      <c r="Y1093" s="92" t="s">
        <v>87</v>
      </c>
      <c r="Z1093" s="90">
        <f t="shared" si="214"/>
        <v>4</v>
      </c>
      <c r="AA1093" s="118">
        <v>1</v>
      </c>
      <c r="AB1093" s="118">
        <v>0.5</v>
      </c>
      <c r="AC1093" s="118">
        <v>0</v>
      </c>
      <c r="AD1093" s="118">
        <v>0.33333333333333331</v>
      </c>
      <c r="AE1093" s="118">
        <v>0</v>
      </c>
      <c r="AF1093" s="118">
        <v>0</v>
      </c>
      <c r="AG1093" s="90">
        <f t="shared" si="212"/>
        <v>3</v>
      </c>
      <c r="AH1093" s="91">
        <f t="shared" si="213"/>
        <v>11502.857142857143</v>
      </c>
      <c r="AI1093" s="91">
        <f t="shared" si="211"/>
        <v>45.352185792349722</v>
      </c>
      <c r="AJ1093" s="91">
        <f t="shared" si="211"/>
        <v>1</v>
      </c>
      <c r="AK1093" s="91" t="e">
        <f t="shared" si="211"/>
        <v>#VALUE!</v>
      </c>
      <c r="AL1093" s="91">
        <f t="shared" si="211"/>
        <v>14.617734724292101</v>
      </c>
      <c r="AM1093" s="91" t="e">
        <f t="shared" si="211"/>
        <v>#VALUE!</v>
      </c>
      <c r="AN1093" s="91" t="e">
        <f t="shared" si="211"/>
        <v>#VALUE!</v>
      </c>
      <c r="AO1093" s="91">
        <f t="shared" si="204"/>
        <v>701328.28571428568</v>
      </c>
      <c r="AP1093" s="91">
        <f t="shared" si="205"/>
        <v>0.74384525037999327</v>
      </c>
      <c r="AQ1093" s="91">
        <f t="shared" si="206"/>
        <v>1.6401530320628327E-2</v>
      </c>
      <c r="AR1093" s="91" t="e">
        <f t="shared" si="207"/>
        <v>#VALUE!</v>
      </c>
      <c r="AS1093" s="91">
        <f t="shared" si="208"/>
        <v>0.23975321929937846</v>
      </c>
      <c r="AT1093" s="91" t="e">
        <f t="shared" si="209"/>
        <v>#VALUE!</v>
      </c>
      <c r="AU1093" s="91" t="e">
        <f t="shared" si="210"/>
        <v>#VALUE!</v>
      </c>
    </row>
    <row r="1094" spans="1:47" x14ac:dyDescent="0.3">
      <c r="A1094" s="90">
        <v>780</v>
      </c>
      <c r="B1094" s="91" t="s">
        <v>4709</v>
      </c>
      <c r="C1094" s="91"/>
      <c r="D1094" s="91"/>
      <c r="E1094" s="91">
        <v>10.347</v>
      </c>
      <c r="F1094" s="91"/>
      <c r="G1094" s="91"/>
      <c r="H1094" s="91"/>
      <c r="I1094" s="91"/>
      <c r="J1094" s="91"/>
      <c r="K1094" s="91"/>
      <c r="L1094" s="91"/>
      <c r="M1094" s="91"/>
      <c r="N1094" s="91"/>
      <c r="O1094" s="91"/>
      <c r="P1094" s="91" t="s">
        <v>87</v>
      </c>
      <c r="Q1094" s="91">
        <v>4373371.4285714291</v>
      </c>
      <c r="R1094" s="91">
        <v>10098766.5</v>
      </c>
      <c r="S1094" s="91"/>
      <c r="T1094" s="92" t="s">
        <v>87</v>
      </c>
      <c r="U1094" s="92">
        <v>732930.85714285716</v>
      </c>
      <c r="V1094" s="92">
        <v>3500496</v>
      </c>
      <c r="W1094" s="92" t="s">
        <v>87</v>
      </c>
      <c r="X1094" s="92" t="s">
        <v>87</v>
      </c>
      <c r="Y1094" s="92" t="s">
        <v>87</v>
      </c>
      <c r="Z1094" s="90">
        <f t="shared" si="214"/>
        <v>4</v>
      </c>
      <c r="AA1094" s="118" t="e">
        <v>#DIV/0!</v>
      </c>
      <c r="AB1094" s="118">
        <v>1</v>
      </c>
      <c r="AC1094" s="118">
        <v>0.5</v>
      </c>
      <c r="AD1094" s="118">
        <v>0</v>
      </c>
      <c r="AE1094" s="118">
        <v>0</v>
      </c>
      <c r="AF1094" s="118">
        <v>0</v>
      </c>
      <c r="AG1094" s="90">
        <f t="shared" si="212"/>
        <v>2</v>
      </c>
      <c r="AH1094" s="91">
        <f t="shared" si="213"/>
        <v>732930.85714285716</v>
      </c>
      <c r="AI1094" s="91" t="e">
        <f t="shared" si="211"/>
        <v>#VALUE!</v>
      </c>
      <c r="AJ1094" s="91">
        <f t="shared" si="211"/>
        <v>1</v>
      </c>
      <c r="AK1094" s="91">
        <f t="shared" si="211"/>
        <v>4.7760248676741286</v>
      </c>
      <c r="AL1094" s="91" t="e">
        <f t="shared" si="211"/>
        <v>#VALUE!</v>
      </c>
      <c r="AM1094" s="91" t="e">
        <f t="shared" si="211"/>
        <v>#VALUE!</v>
      </c>
      <c r="AN1094" s="91" t="e">
        <f t="shared" si="211"/>
        <v>#VALUE!</v>
      </c>
      <c r="AO1094" s="91">
        <f t="shared" si="204"/>
        <v>4233426.8571428573</v>
      </c>
      <c r="AP1094" s="91" t="e">
        <f t="shared" si="205"/>
        <v>#VALUE!</v>
      </c>
      <c r="AQ1094" s="91">
        <f t="shared" si="206"/>
        <v>0.17312944852376941</v>
      </c>
      <c r="AR1094" s="91">
        <f t="shared" si="207"/>
        <v>0.82687055147623056</v>
      </c>
      <c r="AS1094" s="91" t="e">
        <f t="shared" si="208"/>
        <v>#VALUE!</v>
      </c>
      <c r="AT1094" s="91" t="e">
        <f t="shared" si="209"/>
        <v>#VALUE!</v>
      </c>
      <c r="AU1094" s="91" t="e">
        <f t="shared" si="210"/>
        <v>#VALUE!</v>
      </c>
    </row>
    <row r="1095" spans="1:47" x14ac:dyDescent="0.3">
      <c r="A1095" s="90">
        <v>781</v>
      </c>
      <c r="B1095" s="91" t="s">
        <v>4710</v>
      </c>
      <c r="C1095" s="91"/>
      <c r="D1095" s="91"/>
      <c r="E1095" s="91">
        <v>10.348000000000001</v>
      </c>
      <c r="F1095" s="91"/>
      <c r="G1095" s="91"/>
      <c r="H1095" s="91"/>
      <c r="I1095" s="91"/>
      <c r="J1095" s="91"/>
      <c r="K1095" s="91"/>
      <c r="L1095" s="91"/>
      <c r="M1095" s="91"/>
      <c r="N1095" s="91"/>
      <c r="O1095" s="91"/>
      <c r="P1095" s="91" t="s">
        <v>87</v>
      </c>
      <c r="Q1095" s="91">
        <v>5388880</v>
      </c>
      <c r="R1095" s="91" t="s">
        <v>87</v>
      </c>
      <c r="S1095" s="91"/>
      <c r="T1095" s="92">
        <v>68539.428571428565</v>
      </c>
      <c r="U1095" s="92">
        <v>894782.85714285716</v>
      </c>
      <c r="V1095" s="92" t="s">
        <v>87</v>
      </c>
      <c r="W1095" s="92">
        <v>217903.14285714287</v>
      </c>
      <c r="X1095" s="92" t="s">
        <v>87</v>
      </c>
      <c r="Y1095" s="92" t="s">
        <v>87</v>
      </c>
      <c r="Z1095" s="90">
        <f t="shared" si="214"/>
        <v>4</v>
      </c>
      <c r="AA1095" s="118">
        <v>1</v>
      </c>
      <c r="AB1095" s="118">
        <v>0.5</v>
      </c>
      <c r="AC1095" s="118">
        <v>0</v>
      </c>
      <c r="AD1095" s="118">
        <v>0.33333333333333331</v>
      </c>
      <c r="AE1095" s="118">
        <v>0</v>
      </c>
      <c r="AF1095" s="118">
        <v>0</v>
      </c>
      <c r="AG1095" s="90">
        <f t="shared" si="212"/>
        <v>3</v>
      </c>
      <c r="AH1095" s="91">
        <f t="shared" si="213"/>
        <v>68539.428571428565</v>
      </c>
      <c r="AI1095" s="91">
        <f t="shared" si="211"/>
        <v>1</v>
      </c>
      <c r="AJ1095" s="91">
        <f t="shared" si="211"/>
        <v>13.055009004201962</v>
      </c>
      <c r="AK1095" s="91" t="e">
        <f t="shared" si="211"/>
        <v>#VALUE!</v>
      </c>
      <c r="AL1095" s="91">
        <f t="shared" si="211"/>
        <v>3.1792378109784569</v>
      </c>
      <c r="AM1095" s="91" t="e">
        <f t="shared" si="211"/>
        <v>#VALUE!</v>
      </c>
      <c r="AN1095" s="91" t="e">
        <f t="shared" si="211"/>
        <v>#VALUE!</v>
      </c>
      <c r="AO1095" s="91">
        <f t="shared" si="204"/>
        <v>1181225.4285714286</v>
      </c>
      <c r="AP1095" s="91">
        <f t="shared" si="205"/>
        <v>5.8024003643673668E-2</v>
      </c>
      <c r="AQ1095" s="91">
        <f t="shared" si="206"/>
        <v>0.75750389002800722</v>
      </c>
      <c r="AR1095" s="91" t="e">
        <f t="shared" si="207"/>
        <v>#VALUE!</v>
      </c>
      <c r="AS1095" s="91">
        <f t="shared" si="208"/>
        <v>0.18447210632831909</v>
      </c>
      <c r="AT1095" s="91" t="e">
        <f t="shared" si="209"/>
        <v>#VALUE!</v>
      </c>
      <c r="AU1095" s="91" t="e">
        <f t="shared" si="210"/>
        <v>#VALUE!</v>
      </c>
    </row>
    <row r="1096" spans="1:47" x14ac:dyDescent="0.3">
      <c r="A1096" s="90">
        <v>782</v>
      </c>
      <c r="B1096" s="91" t="s">
        <v>4711</v>
      </c>
      <c r="C1096" s="91"/>
      <c r="D1096" s="91"/>
      <c r="E1096" s="91">
        <v>10.352</v>
      </c>
      <c r="F1096" s="91"/>
      <c r="G1096" s="91"/>
      <c r="H1096" s="91"/>
      <c r="I1096" s="91"/>
      <c r="J1096" s="91"/>
      <c r="K1096" s="91"/>
      <c r="L1096" s="91"/>
      <c r="M1096" s="91"/>
      <c r="N1096" s="91"/>
      <c r="O1096" s="91"/>
      <c r="P1096" s="91" t="s">
        <v>87</v>
      </c>
      <c r="Q1096" s="91">
        <v>37242.857142857145</v>
      </c>
      <c r="R1096" s="91" t="s">
        <v>87</v>
      </c>
      <c r="S1096" s="91"/>
      <c r="T1096" s="92">
        <v>214927.71428571429</v>
      </c>
      <c r="U1096" s="92" t="s">
        <v>87</v>
      </c>
      <c r="V1096" s="92" t="s">
        <v>87</v>
      </c>
      <c r="W1096" s="92">
        <v>36633.142857142855</v>
      </c>
      <c r="X1096" s="92">
        <v>18575.714285714286</v>
      </c>
      <c r="Y1096" s="92" t="s">
        <v>87</v>
      </c>
      <c r="Z1096" s="90">
        <f t="shared" si="214"/>
        <v>4</v>
      </c>
      <c r="AA1096" s="118">
        <v>1</v>
      </c>
      <c r="AB1096" s="118">
        <v>0</v>
      </c>
      <c r="AC1096" s="118">
        <v>0</v>
      </c>
      <c r="AD1096" s="118">
        <v>0.5</v>
      </c>
      <c r="AE1096" s="118">
        <v>0.33333333333333331</v>
      </c>
      <c r="AF1096" s="118">
        <v>0</v>
      </c>
      <c r="AG1096" s="90">
        <f t="shared" si="212"/>
        <v>3</v>
      </c>
      <c r="AH1096" s="91">
        <f t="shared" si="213"/>
        <v>18575.714285714286</v>
      </c>
      <c r="AI1096" s="91">
        <f t="shared" si="211"/>
        <v>11.570360685995539</v>
      </c>
      <c r="AJ1096" s="91" t="e">
        <f t="shared" si="211"/>
        <v>#VALUE!</v>
      </c>
      <c r="AK1096" s="91" t="e">
        <f t="shared" si="211"/>
        <v>#VALUE!</v>
      </c>
      <c r="AL1096" s="91">
        <f t="shared" si="211"/>
        <v>1.9720987464431283</v>
      </c>
      <c r="AM1096" s="91">
        <f t="shared" si="211"/>
        <v>1</v>
      </c>
      <c r="AN1096" s="91" t="e">
        <f t="shared" si="211"/>
        <v>#VALUE!</v>
      </c>
      <c r="AO1096" s="91">
        <f t="shared" si="204"/>
        <v>270136.57142857142</v>
      </c>
      <c r="AP1096" s="91">
        <f t="shared" si="205"/>
        <v>0.79562612773644659</v>
      </c>
      <c r="AQ1096" s="91" t="e">
        <f t="shared" si="206"/>
        <v>#VALUE!</v>
      </c>
      <c r="AR1096" s="91" t="e">
        <f t="shared" si="207"/>
        <v>#VALUE!</v>
      </c>
      <c r="AS1096" s="91">
        <f t="shared" si="208"/>
        <v>0.13560971275904884</v>
      </c>
      <c r="AT1096" s="91">
        <f t="shared" si="209"/>
        <v>6.876415950450461E-2</v>
      </c>
      <c r="AU1096" s="91" t="e">
        <f t="shared" si="210"/>
        <v>#VALUE!</v>
      </c>
    </row>
    <row r="1097" spans="1:47" x14ac:dyDescent="0.3">
      <c r="A1097" s="90">
        <v>783</v>
      </c>
      <c r="B1097" s="91" t="s">
        <v>4712</v>
      </c>
      <c r="C1097" s="91"/>
      <c r="D1097" s="91"/>
      <c r="E1097" s="91">
        <v>10.359</v>
      </c>
      <c r="F1097" s="91"/>
      <c r="G1097" s="91"/>
      <c r="H1097" s="91"/>
      <c r="I1097" s="91"/>
      <c r="J1097" s="91"/>
      <c r="K1097" s="91"/>
      <c r="L1097" s="91"/>
      <c r="M1097" s="91"/>
      <c r="N1097" s="91"/>
      <c r="O1097" s="91"/>
      <c r="P1097" s="91" t="s">
        <v>87</v>
      </c>
      <c r="Q1097" s="91">
        <v>4529681.4285714291</v>
      </c>
      <c r="R1097" s="91">
        <v>28988</v>
      </c>
      <c r="S1097" s="91"/>
      <c r="T1097" s="92" t="s">
        <v>87</v>
      </c>
      <c r="U1097" s="92" t="s">
        <v>87</v>
      </c>
      <c r="V1097" s="92">
        <v>151108.28571428571</v>
      </c>
      <c r="W1097" s="92">
        <v>594526.85714285716</v>
      </c>
      <c r="X1097" s="92" t="s">
        <v>87</v>
      </c>
      <c r="Y1097" s="92" t="s">
        <v>87</v>
      </c>
      <c r="Z1097" s="90">
        <f t="shared" si="214"/>
        <v>4</v>
      </c>
      <c r="AA1097" s="118" t="e">
        <v>#DIV/0!</v>
      </c>
      <c r="AB1097" s="118" t="e">
        <v>#DIV/0!</v>
      </c>
      <c r="AC1097" s="118">
        <v>1</v>
      </c>
      <c r="AD1097" s="118">
        <v>0.5</v>
      </c>
      <c r="AE1097" s="118">
        <v>0</v>
      </c>
      <c r="AF1097" s="118">
        <v>0</v>
      </c>
      <c r="AG1097" s="90">
        <f t="shared" si="212"/>
        <v>2</v>
      </c>
      <c r="AH1097" s="91">
        <f t="shared" si="213"/>
        <v>151108.28571428571</v>
      </c>
      <c r="AI1097" s="91" t="e">
        <f t="shared" si="211"/>
        <v>#VALUE!</v>
      </c>
      <c r="AJ1097" s="91" t="e">
        <f t="shared" si="211"/>
        <v>#VALUE!</v>
      </c>
      <c r="AK1097" s="91">
        <f t="shared" si="211"/>
        <v>1</v>
      </c>
      <c r="AL1097" s="91">
        <f t="shared" si="211"/>
        <v>3.934442471718484</v>
      </c>
      <c r="AM1097" s="91" t="e">
        <f t="shared" si="211"/>
        <v>#VALUE!</v>
      </c>
      <c r="AN1097" s="91" t="e">
        <f t="shared" si="211"/>
        <v>#VALUE!</v>
      </c>
      <c r="AO1097" s="91">
        <f t="shared" si="204"/>
        <v>745635.14285714284</v>
      </c>
      <c r="AP1097" s="91" t="e">
        <f t="shared" si="205"/>
        <v>#VALUE!</v>
      </c>
      <c r="AQ1097" s="91" t="e">
        <f t="shared" si="206"/>
        <v>#VALUE!</v>
      </c>
      <c r="AR1097" s="91">
        <f t="shared" si="207"/>
        <v>0.20265714024055426</v>
      </c>
      <c r="AS1097" s="91">
        <f t="shared" si="208"/>
        <v>0.79734285975944574</v>
      </c>
      <c r="AT1097" s="91" t="e">
        <f t="shared" si="209"/>
        <v>#VALUE!</v>
      </c>
      <c r="AU1097" s="91" t="e">
        <f t="shared" si="210"/>
        <v>#VALUE!</v>
      </c>
    </row>
    <row r="1098" spans="1:47" x14ac:dyDescent="0.3">
      <c r="A1098" s="90">
        <v>784</v>
      </c>
      <c r="B1098" s="91" t="s">
        <v>4713</v>
      </c>
      <c r="C1098" s="91"/>
      <c r="D1098" s="91"/>
      <c r="E1098" s="91">
        <v>10.362</v>
      </c>
      <c r="F1098" s="91"/>
      <c r="G1098" s="91"/>
      <c r="H1098" s="91"/>
      <c r="I1098" s="91"/>
      <c r="J1098" s="91"/>
      <c r="K1098" s="91"/>
      <c r="L1098" s="91"/>
      <c r="M1098" s="91"/>
      <c r="N1098" s="91"/>
      <c r="O1098" s="91"/>
      <c r="P1098" s="91" t="s">
        <v>87</v>
      </c>
      <c r="Q1098" s="91" t="s">
        <v>87</v>
      </c>
      <c r="R1098" s="91"/>
      <c r="S1098" s="91"/>
      <c r="T1098" s="92">
        <v>74006.857142857145</v>
      </c>
      <c r="U1098" s="92" t="s">
        <v>87</v>
      </c>
      <c r="V1098" s="92" t="s">
        <v>87</v>
      </c>
      <c r="W1098" s="92">
        <v>2369006</v>
      </c>
      <c r="X1098" s="92">
        <v>78358</v>
      </c>
      <c r="Y1098" s="92" t="s">
        <v>87</v>
      </c>
      <c r="Z1098" s="90">
        <f t="shared" si="214"/>
        <v>3</v>
      </c>
      <c r="AA1098" s="118">
        <v>1</v>
      </c>
      <c r="AB1098" s="118">
        <v>0</v>
      </c>
      <c r="AC1098" s="118">
        <v>0</v>
      </c>
      <c r="AD1098" s="118">
        <v>0.5</v>
      </c>
      <c r="AE1098" s="118">
        <v>0.33333333333333331</v>
      </c>
      <c r="AF1098" s="118">
        <v>0</v>
      </c>
      <c r="AG1098" s="90">
        <f t="shared" si="212"/>
        <v>3</v>
      </c>
      <c r="AH1098" s="91">
        <f t="shared" si="213"/>
        <v>74006.857142857145</v>
      </c>
      <c r="AI1098" s="91">
        <f t="shared" si="211"/>
        <v>1</v>
      </c>
      <c r="AJ1098" s="91" t="e">
        <f t="shared" si="211"/>
        <v>#VALUE!</v>
      </c>
      <c r="AK1098" s="91" t="e">
        <f t="shared" si="211"/>
        <v>#VALUE!</v>
      </c>
      <c r="AL1098" s="91">
        <f t="shared" si="211"/>
        <v>32.010628358762119</v>
      </c>
      <c r="AM1098" s="91">
        <f t="shared" si="211"/>
        <v>1.0587937797269751</v>
      </c>
      <c r="AN1098" s="91" t="e">
        <f t="shared" si="211"/>
        <v>#VALUE!</v>
      </c>
      <c r="AO1098" s="91">
        <f t="shared" si="204"/>
        <v>2521370.8571428573</v>
      </c>
      <c r="AP1098" s="91">
        <f t="shared" si="205"/>
        <v>2.9351833322417125E-2</v>
      </c>
      <c r="AQ1098" s="91" t="e">
        <f t="shared" si="206"/>
        <v>#VALUE!</v>
      </c>
      <c r="AR1098" s="91" t="e">
        <f t="shared" si="207"/>
        <v>#VALUE!</v>
      </c>
      <c r="AS1098" s="91">
        <f t="shared" si="208"/>
        <v>0.93957062813222458</v>
      </c>
      <c r="AT1098" s="91">
        <f t="shared" si="209"/>
        <v>3.1077538545358205E-2</v>
      </c>
      <c r="AU1098" s="91" t="e">
        <f t="shared" si="210"/>
        <v>#VALUE!</v>
      </c>
    </row>
    <row r="1099" spans="1:47" x14ac:dyDescent="0.3">
      <c r="A1099" s="90">
        <v>785</v>
      </c>
      <c r="B1099" s="91" t="s">
        <v>4714</v>
      </c>
      <c r="C1099" s="91"/>
      <c r="D1099" s="91"/>
      <c r="E1099" s="91">
        <v>10.362</v>
      </c>
      <c r="F1099" s="91"/>
      <c r="G1099" s="91"/>
      <c r="H1099" s="91"/>
      <c r="I1099" s="91"/>
      <c r="J1099" s="91"/>
      <c r="K1099" s="91"/>
      <c r="L1099" s="91"/>
      <c r="M1099" s="91"/>
      <c r="N1099" s="91"/>
      <c r="O1099" s="91"/>
      <c r="P1099" s="91" t="s">
        <v>87</v>
      </c>
      <c r="Q1099" s="91">
        <v>3760620.8571428573</v>
      </c>
      <c r="R1099" s="91">
        <v>22523</v>
      </c>
      <c r="S1099" s="91"/>
      <c r="T1099" s="92" t="s">
        <v>87</v>
      </c>
      <c r="U1099" s="92"/>
      <c r="V1099" s="92" t="s">
        <v>87</v>
      </c>
      <c r="W1099" s="92">
        <v>278994.28571428574</v>
      </c>
      <c r="X1099" s="92"/>
      <c r="Y1099" s="92" t="s">
        <v>87</v>
      </c>
      <c r="Z1099" s="90">
        <f t="shared" si="214"/>
        <v>3</v>
      </c>
      <c r="AA1099" s="118" t="e">
        <v>#DIV/0!</v>
      </c>
      <c r="AB1099" s="118" t="e">
        <v>#DIV/0!</v>
      </c>
      <c r="AC1099" s="118" t="e">
        <v>#DIV/0!</v>
      </c>
      <c r="AD1099" s="118">
        <v>1</v>
      </c>
      <c r="AE1099" s="118">
        <v>0</v>
      </c>
      <c r="AF1099" s="118">
        <v>0</v>
      </c>
      <c r="AG1099" s="90">
        <f t="shared" si="212"/>
        <v>1</v>
      </c>
      <c r="AH1099" s="91">
        <f t="shared" si="213"/>
        <v>278994.28571428574</v>
      </c>
      <c r="AI1099" s="91" t="e">
        <f t="shared" si="211"/>
        <v>#VALUE!</v>
      </c>
      <c r="AJ1099" s="91">
        <f t="shared" si="211"/>
        <v>0</v>
      </c>
      <c r="AK1099" s="91" t="e">
        <f t="shared" si="211"/>
        <v>#VALUE!</v>
      </c>
      <c r="AL1099" s="91">
        <f t="shared" si="211"/>
        <v>1</v>
      </c>
      <c r="AM1099" s="91">
        <f t="shared" si="211"/>
        <v>0</v>
      </c>
      <c r="AN1099" s="91" t="e">
        <f t="shared" si="211"/>
        <v>#VALUE!</v>
      </c>
      <c r="AO1099" s="91">
        <f t="shared" si="204"/>
        <v>278994.28571428574</v>
      </c>
      <c r="AP1099" s="91" t="e">
        <f t="shared" si="205"/>
        <v>#VALUE!</v>
      </c>
      <c r="AQ1099" s="91">
        <f t="shared" si="206"/>
        <v>0</v>
      </c>
      <c r="AR1099" s="91" t="e">
        <f t="shared" si="207"/>
        <v>#VALUE!</v>
      </c>
      <c r="AS1099" s="91">
        <f t="shared" si="208"/>
        <v>1</v>
      </c>
      <c r="AT1099" s="91">
        <f t="shared" si="209"/>
        <v>0</v>
      </c>
      <c r="AU1099" s="91" t="e">
        <f t="shared" si="210"/>
        <v>#VALUE!</v>
      </c>
    </row>
    <row r="1100" spans="1:47" x14ac:dyDescent="0.3">
      <c r="A1100" s="90">
        <v>786</v>
      </c>
      <c r="B1100" s="91" t="s">
        <v>4715</v>
      </c>
      <c r="C1100" s="91"/>
      <c r="D1100" s="91"/>
      <c r="E1100" s="91">
        <v>10.368</v>
      </c>
      <c r="F1100" s="91"/>
      <c r="G1100" s="91"/>
      <c r="H1100" s="91"/>
      <c r="I1100" s="91"/>
      <c r="J1100" s="91"/>
      <c r="K1100" s="91"/>
      <c r="L1100" s="91"/>
      <c r="M1100" s="91"/>
      <c r="N1100" s="91"/>
      <c r="O1100" s="91"/>
      <c r="P1100" s="91" t="s">
        <v>87</v>
      </c>
      <c r="Q1100" s="91">
        <v>8197955.7142857146</v>
      </c>
      <c r="R1100" s="91" t="s">
        <v>87</v>
      </c>
      <c r="S1100" s="91"/>
      <c r="T1100" s="92">
        <v>4524877.1428571427</v>
      </c>
      <c r="U1100" s="92">
        <v>923092.85714285716</v>
      </c>
      <c r="V1100" s="92" t="s">
        <v>87</v>
      </c>
      <c r="W1100" s="92" t="s">
        <v>87</v>
      </c>
      <c r="X1100" s="92" t="s">
        <v>87</v>
      </c>
      <c r="Y1100" s="92" t="s">
        <v>87</v>
      </c>
      <c r="Z1100" s="90">
        <f t="shared" si="214"/>
        <v>3</v>
      </c>
      <c r="AA1100" s="118">
        <v>1</v>
      </c>
      <c r="AB1100" s="118">
        <v>0.5</v>
      </c>
      <c r="AC1100" s="118">
        <v>0</v>
      </c>
      <c r="AD1100" s="118">
        <v>0</v>
      </c>
      <c r="AE1100" s="118">
        <v>0</v>
      </c>
      <c r="AF1100" s="118">
        <v>0</v>
      </c>
      <c r="AG1100" s="90">
        <f t="shared" si="212"/>
        <v>2</v>
      </c>
      <c r="AH1100" s="91">
        <f t="shared" si="213"/>
        <v>923092.85714285716</v>
      </c>
      <c r="AI1100" s="91">
        <f t="shared" si="211"/>
        <v>4.9018656225577057</v>
      </c>
      <c r="AJ1100" s="91">
        <f t="shared" si="211"/>
        <v>1</v>
      </c>
      <c r="AK1100" s="91" t="e">
        <f t="shared" si="211"/>
        <v>#VALUE!</v>
      </c>
      <c r="AL1100" s="91" t="e">
        <f t="shared" si="211"/>
        <v>#VALUE!</v>
      </c>
      <c r="AM1100" s="91" t="e">
        <f t="shared" si="211"/>
        <v>#VALUE!</v>
      </c>
      <c r="AN1100" s="91" t="e">
        <f t="shared" si="211"/>
        <v>#VALUE!</v>
      </c>
      <c r="AO1100" s="91">
        <f t="shared" si="204"/>
        <v>5447970</v>
      </c>
      <c r="AP1100" s="91">
        <f t="shared" si="205"/>
        <v>0.83056205207758904</v>
      </c>
      <c r="AQ1100" s="91">
        <f t="shared" si="206"/>
        <v>0.16943794792241096</v>
      </c>
      <c r="AR1100" s="91" t="e">
        <f t="shared" si="207"/>
        <v>#VALUE!</v>
      </c>
      <c r="AS1100" s="91" t="e">
        <f t="shared" si="208"/>
        <v>#VALUE!</v>
      </c>
      <c r="AT1100" s="91" t="e">
        <f t="shared" si="209"/>
        <v>#VALUE!</v>
      </c>
      <c r="AU1100" s="91" t="e">
        <f t="shared" si="210"/>
        <v>#VALUE!</v>
      </c>
    </row>
    <row r="1101" spans="1:47" x14ac:dyDescent="0.3">
      <c r="A1101" s="90">
        <v>787</v>
      </c>
      <c r="B1101" s="91" t="s">
        <v>4716</v>
      </c>
      <c r="C1101" s="91"/>
      <c r="D1101" s="91"/>
      <c r="E1101" s="91">
        <v>10.368</v>
      </c>
      <c r="F1101" s="91"/>
      <c r="G1101" s="91"/>
      <c r="H1101" s="91"/>
      <c r="I1101" s="91"/>
      <c r="J1101" s="91"/>
      <c r="K1101" s="91"/>
      <c r="L1101" s="91"/>
      <c r="M1101" s="91"/>
      <c r="N1101" s="91"/>
      <c r="O1101" s="91"/>
      <c r="P1101" s="91" t="s">
        <v>87</v>
      </c>
      <c r="Q1101" s="91">
        <v>852718.57142857148</v>
      </c>
      <c r="R1101" s="91" t="s">
        <v>87</v>
      </c>
      <c r="S1101" s="91"/>
      <c r="T1101" s="92">
        <v>369273.71428571426</v>
      </c>
      <c r="U1101" s="92">
        <v>41068.571428571428</v>
      </c>
      <c r="V1101" s="92" t="s">
        <v>87</v>
      </c>
      <c r="W1101" s="92">
        <v>15759.714285714286</v>
      </c>
      <c r="X1101" s="92" t="s">
        <v>87</v>
      </c>
      <c r="Y1101" s="92" t="s">
        <v>87</v>
      </c>
      <c r="Z1101" s="90">
        <f t="shared" si="214"/>
        <v>4</v>
      </c>
      <c r="AA1101" s="118">
        <v>1</v>
      </c>
      <c r="AB1101" s="118">
        <v>0.5</v>
      </c>
      <c r="AC1101" s="118">
        <v>0</v>
      </c>
      <c r="AD1101" s="118">
        <v>0.33333333333333331</v>
      </c>
      <c r="AE1101" s="118">
        <v>0</v>
      </c>
      <c r="AF1101" s="118">
        <v>0</v>
      </c>
      <c r="AG1101" s="90">
        <f t="shared" si="212"/>
        <v>3</v>
      </c>
      <c r="AH1101" s="91">
        <f t="shared" si="213"/>
        <v>15759.714285714286</v>
      </c>
      <c r="AI1101" s="91">
        <f t="shared" si="211"/>
        <v>23.431498032959261</v>
      </c>
      <c r="AJ1101" s="91">
        <f t="shared" si="211"/>
        <v>2.6059210645588209</v>
      </c>
      <c r="AK1101" s="91" t="e">
        <f t="shared" si="211"/>
        <v>#VALUE!</v>
      </c>
      <c r="AL1101" s="91">
        <f t="shared" si="211"/>
        <v>1</v>
      </c>
      <c r="AM1101" s="91" t="e">
        <f t="shared" si="211"/>
        <v>#VALUE!</v>
      </c>
      <c r="AN1101" s="91" t="e">
        <f t="shared" si="211"/>
        <v>#VALUE!</v>
      </c>
      <c r="AO1101" s="91">
        <f t="shared" si="204"/>
        <v>426101.99999999994</v>
      </c>
      <c r="AP1101" s="91">
        <f t="shared" si="205"/>
        <v>0.86663220141119801</v>
      </c>
      <c r="AQ1101" s="91">
        <f t="shared" si="206"/>
        <v>9.6382019865129551E-2</v>
      </c>
      <c r="AR1101" s="91" t="e">
        <f t="shared" si="207"/>
        <v>#VALUE!</v>
      </c>
      <c r="AS1101" s="91">
        <f t="shared" si="208"/>
        <v>3.6985778723672473E-2</v>
      </c>
      <c r="AT1101" s="91" t="e">
        <f t="shared" si="209"/>
        <v>#VALUE!</v>
      </c>
      <c r="AU1101" s="91" t="e">
        <f t="shared" si="210"/>
        <v>#VALUE!</v>
      </c>
    </row>
    <row r="1102" spans="1:47" x14ac:dyDescent="0.3">
      <c r="A1102" s="90">
        <v>788</v>
      </c>
      <c r="B1102" s="91" t="s">
        <v>4717</v>
      </c>
      <c r="C1102" s="91"/>
      <c r="D1102" s="91"/>
      <c r="E1102" s="91">
        <v>10.372999999999999</v>
      </c>
      <c r="F1102" s="91"/>
      <c r="G1102" s="91"/>
      <c r="H1102" s="91"/>
      <c r="I1102" s="91"/>
      <c r="J1102" s="91"/>
      <c r="K1102" s="91"/>
      <c r="L1102" s="91"/>
      <c r="M1102" s="91"/>
      <c r="N1102" s="91"/>
      <c r="O1102" s="91"/>
      <c r="P1102" s="91">
        <v>1214</v>
      </c>
      <c r="Q1102" s="91">
        <v>425964.1428571429</v>
      </c>
      <c r="R1102" s="91" t="s">
        <v>87</v>
      </c>
      <c r="S1102" s="91"/>
      <c r="T1102" s="92">
        <v>616661.57142857148</v>
      </c>
      <c r="U1102" s="92" t="s">
        <v>87</v>
      </c>
      <c r="V1102" s="92" t="s">
        <v>87</v>
      </c>
      <c r="W1102" s="92">
        <v>51228.142857142855</v>
      </c>
      <c r="X1102" s="92" t="s">
        <v>87</v>
      </c>
      <c r="Y1102" s="92" t="s">
        <v>87</v>
      </c>
      <c r="Z1102" s="90">
        <f t="shared" si="214"/>
        <v>3</v>
      </c>
      <c r="AA1102" s="118">
        <v>1</v>
      </c>
      <c r="AB1102" s="118">
        <v>0</v>
      </c>
      <c r="AC1102" s="118">
        <v>0</v>
      </c>
      <c r="AD1102" s="118">
        <v>0.5</v>
      </c>
      <c r="AE1102" s="118">
        <v>0</v>
      </c>
      <c r="AF1102" s="118">
        <v>0</v>
      </c>
      <c r="AG1102" s="90">
        <f t="shared" si="212"/>
        <v>2</v>
      </c>
      <c r="AH1102" s="91">
        <f t="shared" si="213"/>
        <v>51228.142857142855</v>
      </c>
      <c r="AI1102" s="91">
        <f t="shared" si="211"/>
        <v>12.037554692314773</v>
      </c>
      <c r="AJ1102" s="91" t="e">
        <f t="shared" si="211"/>
        <v>#VALUE!</v>
      </c>
      <c r="AK1102" s="91" t="e">
        <f t="shared" si="211"/>
        <v>#VALUE!</v>
      </c>
      <c r="AL1102" s="91">
        <f t="shared" si="211"/>
        <v>1</v>
      </c>
      <c r="AM1102" s="91" t="e">
        <f t="shared" si="211"/>
        <v>#VALUE!</v>
      </c>
      <c r="AN1102" s="91" t="e">
        <f t="shared" si="211"/>
        <v>#VALUE!</v>
      </c>
      <c r="AO1102" s="91">
        <f t="shared" si="204"/>
        <v>667889.71428571432</v>
      </c>
      <c r="AP1102" s="91">
        <f t="shared" si="205"/>
        <v>0.92329850009454084</v>
      </c>
      <c r="AQ1102" s="91" t="e">
        <f t="shared" si="206"/>
        <v>#VALUE!</v>
      </c>
      <c r="AR1102" s="91" t="e">
        <f t="shared" si="207"/>
        <v>#VALUE!</v>
      </c>
      <c r="AS1102" s="91">
        <f t="shared" si="208"/>
        <v>7.6701499905459145E-2</v>
      </c>
      <c r="AT1102" s="91" t="e">
        <f t="shared" si="209"/>
        <v>#VALUE!</v>
      </c>
      <c r="AU1102" s="91" t="e">
        <f t="shared" si="210"/>
        <v>#VALUE!</v>
      </c>
    </row>
    <row r="1103" spans="1:47" x14ac:dyDescent="0.3">
      <c r="A1103" s="90">
        <v>789</v>
      </c>
      <c r="B1103" s="91" t="s">
        <v>4718</v>
      </c>
      <c r="C1103" s="91"/>
      <c r="D1103" s="91"/>
      <c r="E1103" s="91">
        <v>10.382</v>
      </c>
      <c r="F1103" s="91"/>
      <c r="G1103" s="91"/>
      <c r="H1103" s="91"/>
      <c r="I1103" s="91"/>
      <c r="J1103" s="91"/>
      <c r="K1103" s="91"/>
      <c r="L1103" s="91"/>
      <c r="M1103" s="91"/>
      <c r="N1103" s="91"/>
      <c r="O1103" s="91"/>
      <c r="P1103" s="91" t="s">
        <v>87</v>
      </c>
      <c r="Q1103" s="91">
        <v>1539970</v>
      </c>
      <c r="R1103" s="91" t="s">
        <v>87</v>
      </c>
      <c r="S1103" s="91"/>
      <c r="T1103" s="92">
        <v>105283.71428571429</v>
      </c>
      <c r="U1103" s="92">
        <v>272990</v>
      </c>
      <c r="V1103" s="92" t="s">
        <v>87</v>
      </c>
      <c r="W1103" s="92" t="s">
        <v>87</v>
      </c>
      <c r="X1103" s="92" t="s">
        <v>87</v>
      </c>
      <c r="Y1103" s="92" t="s">
        <v>87</v>
      </c>
      <c r="Z1103" s="90">
        <f t="shared" si="214"/>
        <v>3</v>
      </c>
      <c r="AA1103" s="118">
        <v>1</v>
      </c>
      <c r="AB1103" s="118">
        <v>0.5</v>
      </c>
      <c r="AC1103" s="118">
        <v>0</v>
      </c>
      <c r="AD1103" s="118">
        <v>0</v>
      </c>
      <c r="AE1103" s="118">
        <v>0</v>
      </c>
      <c r="AF1103" s="118">
        <v>0</v>
      </c>
      <c r="AG1103" s="90">
        <f t="shared" si="212"/>
        <v>2</v>
      </c>
      <c r="AH1103" s="91">
        <f t="shared" si="213"/>
        <v>105283.71428571429</v>
      </c>
      <c r="AI1103" s="91">
        <f t="shared" si="211"/>
        <v>1</v>
      </c>
      <c r="AJ1103" s="91">
        <f t="shared" si="211"/>
        <v>2.5928986439362482</v>
      </c>
      <c r="AK1103" s="91" t="e">
        <f t="shared" si="211"/>
        <v>#VALUE!</v>
      </c>
      <c r="AL1103" s="91" t="e">
        <f t="shared" si="211"/>
        <v>#VALUE!</v>
      </c>
      <c r="AM1103" s="91" t="e">
        <f t="shared" si="211"/>
        <v>#VALUE!</v>
      </c>
      <c r="AN1103" s="91" t="e">
        <f t="shared" si="211"/>
        <v>#VALUE!</v>
      </c>
      <c r="AO1103" s="91">
        <f t="shared" si="204"/>
        <v>378273.71428571432</v>
      </c>
      <c r="AP1103" s="91">
        <f t="shared" si="205"/>
        <v>0.27832680492885725</v>
      </c>
      <c r="AQ1103" s="91">
        <f t="shared" si="206"/>
        <v>0.72167319507114269</v>
      </c>
      <c r="AR1103" s="91" t="e">
        <f t="shared" si="207"/>
        <v>#VALUE!</v>
      </c>
      <c r="AS1103" s="91" t="e">
        <f t="shared" si="208"/>
        <v>#VALUE!</v>
      </c>
      <c r="AT1103" s="91" t="e">
        <f t="shared" si="209"/>
        <v>#VALUE!</v>
      </c>
      <c r="AU1103" s="91" t="e">
        <f t="shared" si="210"/>
        <v>#VALUE!</v>
      </c>
    </row>
    <row r="1104" spans="1:47" x14ac:dyDescent="0.3">
      <c r="A1104" s="90">
        <v>790</v>
      </c>
      <c r="B1104" s="91" t="s">
        <v>4719</v>
      </c>
      <c r="C1104" s="91"/>
      <c r="D1104" s="91"/>
      <c r="E1104" s="91">
        <v>10.384</v>
      </c>
      <c r="F1104" s="91"/>
      <c r="G1104" s="91"/>
      <c r="H1104" s="91"/>
      <c r="I1104" s="91"/>
      <c r="J1104" s="91"/>
      <c r="K1104" s="91"/>
      <c r="L1104" s="91"/>
      <c r="M1104" s="91"/>
      <c r="N1104" s="91"/>
      <c r="O1104" s="91"/>
      <c r="P1104" s="91" t="s">
        <v>87</v>
      </c>
      <c r="Q1104" s="91">
        <v>261861.42857142858</v>
      </c>
      <c r="R1104" s="91" t="s">
        <v>87</v>
      </c>
      <c r="S1104" s="91"/>
      <c r="T1104" s="92">
        <v>10466.285714285714</v>
      </c>
      <c r="U1104" s="92">
        <v>2136.2857142857142</v>
      </c>
      <c r="V1104" s="92" t="s">
        <v>87</v>
      </c>
      <c r="W1104" s="92">
        <v>55480.571428571428</v>
      </c>
      <c r="X1104" s="92">
        <v>1217.7142857142858</v>
      </c>
      <c r="Y1104" s="92">
        <v>1652.2857142857142</v>
      </c>
      <c r="Z1104" s="90">
        <f t="shared" si="214"/>
        <v>6</v>
      </c>
      <c r="AA1104" s="118">
        <v>1</v>
      </c>
      <c r="AB1104" s="118">
        <v>0.5</v>
      </c>
      <c r="AC1104" s="118">
        <v>0</v>
      </c>
      <c r="AD1104" s="118">
        <v>0.33333333333333331</v>
      </c>
      <c r="AE1104" s="118">
        <v>0.25</v>
      </c>
      <c r="AF1104" s="118">
        <v>0.2</v>
      </c>
      <c r="AG1104" s="90">
        <f t="shared" si="212"/>
        <v>5</v>
      </c>
      <c r="AH1104" s="91">
        <f t="shared" si="213"/>
        <v>1217.7142857142858</v>
      </c>
      <c r="AI1104" s="91">
        <f t="shared" si="211"/>
        <v>8.5950258094791163</v>
      </c>
      <c r="AJ1104" s="91">
        <f t="shared" si="211"/>
        <v>1.7543406851243546</v>
      </c>
      <c r="AK1104" s="91" t="e">
        <f t="shared" si="211"/>
        <v>#VALUE!</v>
      </c>
      <c r="AL1104" s="91">
        <f t="shared" si="211"/>
        <v>45.561238854997647</v>
      </c>
      <c r="AM1104" s="91">
        <f t="shared" si="211"/>
        <v>1</v>
      </c>
      <c r="AN1104" s="91">
        <f t="shared" si="211"/>
        <v>1.3568747067104645</v>
      </c>
      <c r="AO1104" s="91">
        <f t="shared" si="204"/>
        <v>70953.142857142855</v>
      </c>
      <c r="AP1104" s="91">
        <f t="shared" si="205"/>
        <v>0.14750982539784807</v>
      </c>
      <c r="AQ1104" s="91">
        <f t="shared" si="206"/>
        <v>3.0108401520520585E-2</v>
      </c>
      <c r="AR1104" s="91" t="e">
        <f t="shared" si="207"/>
        <v>#VALUE!</v>
      </c>
      <c r="AS1104" s="91">
        <f t="shared" si="208"/>
        <v>0.78193254300624959</v>
      </c>
      <c r="AT1104" s="91">
        <f t="shared" si="209"/>
        <v>1.7162231814960377E-2</v>
      </c>
      <c r="AU1104" s="91">
        <f t="shared" si="210"/>
        <v>2.3286998260421365E-2</v>
      </c>
    </row>
    <row r="1105" spans="1:47" x14ac:dyDescent="0.3">
      <c r="A1105" s="90">
        <v>791</v>
      </c>
      <c r="B1105" s="91" t="s">
        <v>4720</v>
      </c>
      <c r="C1105" s="91"/>
      <c r="D1105" s="91"/>
      <c r="E1105" s="91">
        <v>10.384</v>
      </c>
      <c r="F1105" s="91"/>
      <c r="G1105" s="91"/>
      <c r="H1105" s="91"/>
      <c r="I1105" s="91"/>
      <c r="J1105" s="91"/>
      <c r="K1105" s="91"/>
      <c r="L1105" s="91"/>
      <c r="M1105" s="91"/>
      <c r="N1105" s="91"/>
      <c r="O1105" s="91"/>
      <c r="P1105" s="91" t="s">
        <v>87</v>
      </c>
      <c r="Q1105" s="91" t="s">
        <v>87</v>
      </c>
      <c r="R1105" s="91"/>
      <c r="S1105" s="91"/>
      <c r="T1105" s="92">
        <v>264363.71428571426</v>
      </c>
      <c r="U1105" s="92" t="s">
        <v>87</v>
      </c>
      <c r="V1105" s="92"/>
      <c r="W1105" s="92">
        <v>393635.71428571426</v>
      </c>
      <c r="X1105" s="92">
        <v>217737.42857142858</v>
      </c>
      <c r="Y1105" s="92"/>
      <c r="Z1105" s="90">
        <f t="shared" si="214"/>
        <v>3</v>
      </c>
      <c r="AA1105" s="118">
        <v>1</v>
      </c>
      <c r="AB1105" s="118">
        <v>0</v>
      </c>
      <c r="AC1105" s="118">
        <v>0</v>
      </c>
      <c r="AD1105" s="118">
        <v>0.5</v>
      </c>
      <c r="AE1105" s="118">
        <v>0.33333333333333331</v>
      </c>
      <c r="AF1105" s="118">
        <v>0</v>
      </c>
      <c r="AG1105" s="90">
        <f t="shared" si="212"/>
        <v>3</v>
      </c>
      <c r="AH1105" s="91">
        <f t="shared" si="213"/>
        <v>217737.42857142858</v>
      </c>
      <c r="AI1105" s="91">
        <f t="shared" si="211"/>
        <v>1.2141399667489412</v>
      </c>
      <c r="AJ1105" s="91" t="e">
        <f t="shared" si="211"/>
        <v>#VALUE!</v>
      </c>
      <c r="AK1105" s="91">
        <f t="shared" si="211"/>
        <v>0</v>
      </c>
      <c r="AL1105" s="91">
        <f t="shared" si="211"/>
        <v>1.8078458851486914</v>
      </c>
      <c r="AM1105" s="91">
        <f t="shared" si="211"/>
        <v>1</v>
      </c>
      <c r="AN1105" s="91">
        <f t="shared" si="211"/>
        <v>0</v>
      </c>
      <c r="AO1105" s="91">
        <f t="shared" si="204"/>
        <v>875736.85714285704</v>
      </c>
      <c r="AP1105" s="91">
        <f t="shared" si="205"/>
        <v>0.30187574284382229</v>
      </c>
      <c r="AQ1105" s="91" t="e">
        <f t="shared" si="206"/>
        <v>#VALUE!</v>
      </c>
      <c r="AR1105" s="91">
        <f t="shared" si="207"/>
        <v>0</v>
      </c>
      <c r="AS1105" s="91">
        <f t="shared" si="208"/>
        <v>0.44949086141009742</v>
      </c>
      <c r="AT1105" s="91">
        <f t="shared" si="209"/>
        <v>0.24863339574608032</v>
      </c>
      <c r="AU1105" s="91">
        <f t="shared" si="210"/>
        <v>0</v>
      </c>
    </row>
    <row r="1106" spans="1:47" x14ac:dyDescent="0.3">
      <c r="A1106" s="90">
        <v>792</v>
      </c>
      <c r="B1106" s="91" t="s">
        <v>4721</v>
      </c>
      <c r="C1106" s="91"/>
      <c r="D1106" s="91"/>
      <c r="E1106" s="91">
        <v>10.384</v>
      </c>
      <c r="F1106" s="91"/>
      <c r="G1106" s="91"/>
      <c r="H1106" s="91"/>
      <c r="I1106" s="91"/>
      <c r="J1106" s="91"/>
      <c r="K1106" s="91"/>
      <c r="L1106" s="91"/>
      <c r="M1106" s="91"/>
      <c r="N1106" s="91"/>
      <c r="O1106" s="91"/>
      <c r="P1106" s="91" t="s">
        <v>87</v>
      </c>
      <c r="Q1106" s="91">
        <v>4277294.2857142864</v>
      </c>
      <c r="R1106" s="91"/>
      <c r="S1106" s="91"/>
      <c r="T1106" s="92">
        <v>24670.285714285714</v>
      </c>
      <c r="U1106" s="92">
        <v>775453.14285714284</v>
      </c>
      <c r="V1106" s="92"/>
      <c r="W1106" s="92" t="s">
        <v>87</v>
      </c>
      <c r="X1106" s="92" t="s">
        <v>87</v>
      </c>
      <c r="Y1106" s="92"/>
      <c r="Z1106" s="90">
        <f t="shared" si="214"/>
        <v>3</v>
      </c>
      <c r="AA1106" s="118">
        <v>1</v>
      </c>
      <c r="AB1106" s="118">
        <v>0.5</v>
      </c>
      <c r="AC1106" s="118">
        <v>0</v>
      </c>
      <c r="AD1106" s="118">
        <v>0</v>
      </c>
      <c r="AE1106" s="118">
        <v>0</v>
      </c>
      <c r="AF1106" s="118">
        <v>0</v>
      </c>
      <c r="AG1106" s="90">
        <f t="shared" si="212"/>
        <v>2</v>
      </c>
      <c r="AH1106" s="91">
        <f t="shared" si="213"/>
        <v>24670.285714285714</v>
      </c>
      <c r="AI1106" s="91">
        <f t="shared" si="211"/>
        <v>1</v>
      </c>
      <c r="AJ1106" s="91">
        <f t="shared" si="211"/>
        <v>31.432677831051816</v>
      </c>
      <c r="AK1106" s="91">
        <f t="shared" si="211"/>
        <v>0</v>
      </c>
      <c r="AL1106" s="91" t="e">
        <f t="shared" si="211"/>
        <v>#VALUE!</v>
      </c>
      <c r="AM1106" s="91" t="e">
        <f t="shared" si="211"/>
        <v>#VALUE!</v>
      </c>
      <c r="AN1106" s="91">
        <f t="shared" si="211"/>
        <v>0</v>
      </c>
      <c r="AO1106" s="91">
        <f t="shared" si="204"/>
        <v>800123.42857142852</v>
      </c>
      <c r="AP1106" s="91">
        <f t="shared" si="205"/>
        <v>3.0833100035994449E-2</v>
      </c>
      <c r="AQ1106" s="91">
        <f t="shared" si="206"/>
        <v>0.96916689996400562</v>
      </c>
      <c r="AR1106" s="91">
        <f t="shared" si="207"/>
        <v>0</v>
      </c>
      <c r="AS1106" s="91" t="e">
        <f t="shared" si="208"/>
        <v>#VALUE!</v>
      </c>
      <c r="AT1106" s="91" t="e">
        <f t="shared" si="209"/>
        <v>#VALUE!</v>
      </c>
      <c r="AU1106" s="91">
        <f t="shared" si="210"/>
        <v>0</v>
      </c>
    </row>
    <row r="1107" spans="1:47" x14ac:dyDescent="0.3">
      <c r="A1107" s="90">
        <v>793</v>
      </c>
      <c r="B1107" s="91" t="s">
        <v>4722</v>
      </c>
      <c r="C1107" s="91"/>
      <c r="D1107" s="91"/>
      <c r="E1107" s="91">
        <v>10.385999999999999</v>
      </c>
      <c r="F1107" s="91"/>
      <c r="G1107" s="91"/>
      <c r="H1107" s="91"/>
      <c r="I1107" s="91"/>
      <c r="J1107" s="91"/>
      <c r="K1107" s="91"/>
      <c r="L1107" s="91"/>
      <c r="M1107" s="91"/>
      <c r="N1107" s="91"/>
      <c r="O1107" s="91"/>
      <c r="P1107" s="91" t="s">
        <v>87</v>
      </c>
      <c r="Q1107" s="91"/>
      <c r="R1107" s="91"/>
      <c r="S1107" s="91"/>
      <c r="T1107" s="92">
        <v>601088</v>
      </c>
      <c r="U1107" s="92"/>
      <c r="V1107" s="92" t="s">
        <v>87</v>
      </c>
      <c r="W1107" s="92">
        <v>586981.42857142852</v>
      </c>
      <c r="X1107" s="92">
        <v>316145.42857142858</v>
      </c>
      <c r="Y1107" s="92"/>
      <c r="Z1107" s="90">
        <f t="shared" si="214"/>
        <v>3</v>
      </c>
      <c r="AA1107" s="118">
        <v>1</v>
      </c>
      <c r="AB1107" s="118">
        <v>0</v>
      </c>
      <c r="AC1107" s="118">
        <v>0</v>
      </c>
      <c r="AD1107" s="118">
        <v>0.5</v>
      </c>
      <c r="AE1107" s="118">
        <v>0.33333333333333331</v>
      </c>
      <c r="AF1107" s="118">
        <v>0</v>
      </c>
      <c r="AG1107" s="90">
        <f t="shared" si="212"/>
        <v>3</v>
      </c>
      <c r="AH1107" s="91">
        <f t="shared" si="213"/>
        <v>316145.42857142858</v>
      </c>
      <c r="AI1107" s="91">
        <f t="shared" si="211"/>
        <v>1.9013022035970788</v>
      </c>
      <c r="AJ1107" s="91">
        <f t="shared" si="211"/>
        <v>0</v>
      </c>
      <c r="AK1107" s="91" t="e">
        <f t="shared" si="211"/>
        <v>#VALUE!</v>
      </c>
      <c r="AL1107" s="91">
        <f t="shared" si="211"/>
        <v>1.8566816898913607</v>
      </c>
      <c r="AM1107" s="91">
        <f t="shared" si="211"/>
        <v>1</v>
      </c>
      <c r="AN1107" s="91">
        <f t="shared" si="211"/>
        <v>0</v>
      </c>
      <c r="AO1107" s="91">
        <f t="shared" si="204"/>
        <v>1504214.8571428573</v>
      </c>
      <c r="AP1107" s="91">
        <f t="shared" si="205"/>
        <v>0.39960248839831386</v>
      </c>
      <c r="AQ1107" s="91">
        <f t="shared" si="206"/>
        <v>0</v>
      </c>
      <c r="AR1107" s="91" t="e">
        <f t="shared" si="207"/>
        <v>#VALUE!</v>
      </c>
      <c r="AS1107" s="91">
        <f t="shared" si="208"/>
        <v>0.39022445881591378</v>
      </c>
      <c r="AT1107" s="91">
        <f t="shared" si="209"/>
        <v>0.21017305278577222</v>
      </c>
      <c r="AU1107" s="91">
        <f t="shared" si="210"/>
        <v>0</v>
      </c>
    </row>
    <row r="1108" spans="1:47" x14ac:dyDescent="0.3">
      <c r="A1108" s="90">
        <v>794</v>
      </c>
      <c r="B1108" s="91" t="s">
        <v>4723</v>
      </c>
      <c r="C1108" s="91"/>
      <c r="D1108" s="91"/>
      <c r="E1108" s="91">
        <v>10.387</v>
      </c>
      <c r="F1108" s="91"/>
      <c r="G1108" s="91"/>
      <c r="H1108" s="91"/>
      <c r="I1108" s="91"/>
      <c r="J1108" s="91"/>
      <c r="K1108" s="91"/>
      <c r="L1108" s="91"/>
      <c r="M1108" s="91"/>
      <c r="N1108" s="91"/>
      <c r="O1108" s="91"/>
      <c r="P1108" s="91" t="s">
        <v>87</v>
      </c>
      <c r="Q1108" s="91" t="s">
        <v>87</v>
      </c>
      <c r="R1108" s="91">
        <v>274202</v>
      </c>
      <c r="S1108" s="91"/>
      <c r="T1108" s="92" t="s">
        <v>87</v>
      </c>
      <c r="U1108" s="92">
        <v>16507.142857142859</v>
      </c>
      <c r="V1108" s="92" t="s">
        <v>87</v>
      </c>
      <c r="W1108" s="92">
        <v>7072514.5714285718</v>
      </c>
      <c r="X1108" s="92" t="s">
        <v>87</v>
      </c>
      <c r="Y1108" s="92" t="s">
        <v>87</v>
      </c>
      <c r="Z1108" s="90">
        <f t="shared" si="214"/>
        <v>3</v>
      </c>
      <c r="AA1108" s="118" t="e">
        <v>#DIV/0!</v>
      </c>
      <c r="AB1108" s="118">
        <v>1</v>
      </c>
      <c r="AC1108" s="118">
        <v>0</v>
      </c>
      <c r="AD1108" s="118">
        <v>0.5</v>
      </c>
      <c r="AE1108" s="118">
        <v>0</v>
      </c>
      <c r="AF1108" s="118">
        <v>0</v>
      </c>
      <c r="AG1108" s="90">
        <f t="shared" si="212"/>
        <v>2</v>
      </c>
      <c r="AH1108" s="91">
        <f t="shared" si="213"/>
        <v>16507.142857142859</v>
      </c>
      <c r="AI1108" s="91" t="e">
        <f t="shared" si="211"/>
        <v>#VALUE!</v>
      </c>
      <c r="AJ1108" s="91">
        <f t="shared" si="211"/>
        <v>1</v>
      </c>
      <c r="AK1108" s="91" t="e">
        <f t="shared" si="211"/>
        <v>#VALUE!</v>
      </c>
      <c r="AL1108" s="91">
        <f t="shared" ref="AL1108:AN1170" si="215">W1108/$AH1108</f>
        <v>428.45176979662483</v>
      </c>
      <c r="AM1108" s="91" t="e">
        <f t="shared" si="215"/>
        <v>#VALUE!</v>
      </c>
      <c r="AN1108" s="91" t="e">
        <f t="shared" si="215"/>
        <v>#VALUE!</v>
      </c>
      <c r="AO1108" s="91">
        <f t="shared" si="204"/>
        <v>7089021.7142857146</v>
      </c>
      <c r="AP1108" s="91" t="e">
        <f t="shared" si="205"/>
        <v>#VALUE!</v>
      </c>
      <c r="AQ1108" s="91">
        <f t="shared" si="206"/>
        <v>2.3285501896372889E-3</v>
      </c>
      <c r="AR1108" s="91" t="e">
        <f t="shared" si="207"/>
        <v>#VALUE!</v>
      </c>
      <c r="AS1108" s="91">
        <f t="shared" si="208"/>
        <v>0.99767144981036271</v>
      </c>
      <c r="AT1108" s="91" t="e">
        <f t="shared" si="209"/>
        <v>#VALUE!</v>
      </c>
      <c r="AU1108" s="91" t="e">
        <f t="shared" si="210"/>
        <v>#VALUE!</v>
      </c>
    </row>
    <row r="1109" spans="1:47" x14ac:dyDescent="0.3">
      <c r="A1109" s="90">
        <v>795</v>
      </c>
      <c r="B1109" s="91" t="s">
        <v>4724</v>
      </c>
      <c r="C1109" s="91"/>
      <c r="D1109" s="91"/>
      <c r="E1109" s="91">
        <v>10.388999999999999</v>
      </c>
      <c r="F1109" s="91"/>
      <c r="G1109" s="91"/>
      <c r="H1109" s="91"/>
      <c r="I1109" s="91"/>
      <c r="J1109" s="91"/>
      <c r="K1109" s="91"/>
      <c r="L1109" s="91"/>
      <c r="M1109" s="91"/>
      <c r="N1109" s="91"/>
      <c r="O1109" s="91"/>
      <c r="P1109" s="91" t="s">
        <v>87</v>
      </c>
      <c r="Q1109" s="91">
        <v>8331247.1428571437</v>
      </c>
      <c r="R1109" s="91" t="s">
        <v>87</v>
      </c>
      <c r="S1109" s="91"/>
      <c r="T1109" s="92" t="s">
        <v>87</v>
      </c>
      <c r="U1109" s="92" t="s">
        <v>87</v>
      </c>
      <c r="V1109" s="92" t="s">
        <v>87</v>
      </c>
      <c r="W1109" s="92">
        <v>2370210.8571428573</v>
      </c>
      <c r="X1109" s="92" t="s">
        <v>87</v>
      </c>
      <c r="Y1109" s="92" t="s">
        <v>87</v>
      </c>
      <c r="Z1109" s="90">
        <f t="shared" si="214"/>
        <v>2</v>
      </c>
      <c r="AA1109" s="118" t="e">
        <v>#DIV/0!</v>
      </c>
      <c r="AB1109" s="118" t="e">
        <v>#DIV/0!</v>
      </c>
      <c r="AC1109" s="118" t="e">
        <v>#DIV/0!</v>
      </c>
      <c r="AD1109" s="118">
        <v>1</v>
      </c>
      <c r="AE1109" s="118">
        <v>0</v>
      </c>
      <c r="AF1109" s="118">
        <v>0</v>
      </c>
      <c r="AG1109" s="90">
        <f t="shared" si="212"/>
        <v>1</v>
      </c>
      <c r="AH1109" s="91">
        <f t="shared" si="213"/>
        <v>2370210.8571428573</v>
      </c>
      <c r="AI1109" s="91" t="e">
        <f t="shared" ref="AI1109:AN1171" si="216">T1109/$AH1109</f>
        <v>#VALUE!</v>
      </c>
      <c r="AJ1109" s="91" t="e">
        <f t="shared" si="216"/>
        <v>#VALUE!</v>
      </c>
      <c r="AK1109" s="91" t="e">
        <f t="shared" si="216"/>
        <v>#VALUE!</v>
      </c>
      <c r="AL1109" s="91">
        <f t="shared" si="215"/>
        <v>1</v>
      </c>
      <c r="AM1109" s="91" t="e">
        <f t="shared" si="215"/>
        <v>#VALUE!</v>
      </c>
      <c r="AN1109" s="91" t="e">
        <f t="shared" si="215"/>
        <v>#VALUE!</v>
      </c>
      <c r="AO1109" s="91">
        <f t="shared" si="204"/>
        <v>2370210.8571428573</v>
      </c>
      <c r="AP1109" s="91" t="e">
        <f t="shared" si="205"/>
        <v>#VALUE!</v>
      </c>
      <c r="AQ1109" s="91" t="e">
        <f t="shared" si="206"/>
        <v>#VALUE!</v>
      </c>
      <c r="AR1109" s="91" t="e">
        <f t="shared" si="207"/>
        <v>#VALUE!</v>
      </c>
      <c r="AS1109" s="91">
        <f t="shared" si="208"/>
        <v>1</v>
      </c>
      <c r="AT1109" s="91" t="e">
        <f t="shared" si="209"/>
        <v>#VALUE!</v>
      </c>
      <c r="AU1109" s="91" t="e">
        <f t="shared" si="210"/>
        <v>#VALUE!</v>
      </c>
    </row>
    <row r="1110" spans="1:47" x14ac:dyDescent="0.3">
      <c r="A1110" s="90">
        <v>796</v>
      </c>
      <c r="B1110" s="91" t="s">
        <v>4725</v>
      </c>
      <c r="C1110" s="91"/>
      <c r="D1110" s="91"/>
      <c r="E1110" s="91">
        <v>10.393000000000001</v>
      </c>
      <c r="F1110" s="91"/>
      <c r="G1110" s="91"/>
      <c r="H1110" s="91"/>
      <c r="I1110" s="91"/>
      <c r="J1110" s="91"/>
      <c r="K1110" s="91"/>
      <c r="L1110" s="91"/>
      <c r="M1110" s="91"/>
      <c r="N1110" s="91"/>
      <c r="O1110" s="91"/>
      <c r="P1110" s="91" t="s">
        <v>87</v>
      </c>
      <c r="Q1110" s="91" t="s">
        <v>87</v>
      </c>
      <c r="R1110" s="91"/>
      <c r="S1110" s="91"/>
      <c r="T1110" s="92">
        <v>137776.28571428571</v>
      </c>
      <c r="U1110" s="92" t="s">
        <v>87</v>
      </c>
      <c r="V1110" s="92" t="s">
        <v>87</v>
      </c>
      <c r="W1110" s="92">
        <v>254402.85714285716</v>
      </c>
      <c r="X1110" s="92">
        <v>134535.42857142858</v>
      </c>
      <c r="Y1110" s="92"/>
      <c r="Z1110" s="90">
        <f t="shared" si="214"/>
        <v>3</v>
      </c>
      <c r="AA1110" s="118">
        <v>1</v>
      </c>
      <c r="AB1110" s="118">
        <v>0</v>
      </c>
      <c r="AC1110" s="118">
        <v>0</v>
      </c>
      <c r="AD1110" s="118">
        <v>0.5</v>
      </c>
      <c r="AE1110" s="118">
        <v>0.33333333333333331</v>
      </c>
      <c r="AF1110" s="118">
        <v>0</v>
      </c>
      <c r="AG1110" s="90">
        <f t="shared" si="212"/>
        <v>3</v>
      </c>
      <c r="AH1110" s="91">
        <f t="shared" si="213"/>
        <v>134535.42857142858</v>
      </c>
      <c r="AI1110" s="91">
        <f t="shared" si="216"/>
        <v>1.0240892468048777</v>
      </c>
      <c r="AJ1110" s="91" t="e">
        <f t="shared" si="216"/>
        <v>#VALUE!</v>
      </c>
      <c r="AK1110" s="91" t="e">
        <f t="shared" si="216"/>
        <v>#VALUE!</v>
      </c>
      <c r="AL1110" s="91">
        <f t="shared" si="215"/>
        <v>1.890972956672061</v>
      </c>
      <c r="AM1110" s="91">
        <f t="shared" si="215"/>
        <v>1</v>
      </c>
      <c r="AN1110" s="91">
        <f t="shared" si="215"/>
        <v>0</v>
      </c>
      <c r="AO1110" s="91">
        <f t="shared" si="204"/>
        <v>526714.57142857136</v>
      </c>
      <c r="AP1110" s="91">
        <f t="shared" si="205"/>
        <v>0.26157674989056151</v>
      </c>
      <c r="AQ1110" s="91" t="e">
        <f t="shared" si="206"/>
        <v>#VALUE!</v>
      </c>
      <c r="AR1110" s="91" t="e">
        <f t="shared" si="207"/>
        <v>#VALUE!</v>
      </c>
      <c r="AS1110" s="91">
        <f t="shared" si="208"/>
        <v>0.48299946677544531</v>
      </c>
      <c r="AT1110" s="91">
        <f t="shared" si="209"/>
        <v>0.25542378333399335</v>
      </c>
      <c r="AU1110" s="91">
        <f t="shared" si="210"/>
        <v>0</v>
      </c>
    </row>
    <row r="1111" spans="1:47" x14ac:dyDescent="0.3">
      <c r="A1111" s="90">
        <v>797</v>
      </c>
      <c r="B1111" s="91" t="s">
        <v>4726</v>
      </c>
      <c r="C1111" s="91"/>
      <c r="D1111" s="91"/>
      <c r="E1111" s="91">
        <v>10.396000000000001</v>
      </c>
      <c r="F1111" s="91"/>
      <c r="G1111" s="91"/>
      <c r="H1111" s="91"/>
      <c r="I1111" s="91"/>
      <c r="J1111" s="91"/>
      <c r="K1111" s="91"/>
      <c r="L1111" s="91"/>
      <c r="M1111" s="91"/>
      <c r="N1111" s="91"/>
      <c r="O1111" s="91"/>
      <c r="P1111" s="91" t="s">
        <v>87</v>
      </c>
      <c r="Q1111" s="91">
        <v>1247262.8571428573</v>
      </c>
      <c r="R1111" s="91">
        <v>10152.5</v>
      </c>
      <c r="S1111" s="91"/>
      <c r="T1111" s="92" t="s">
        <v>87</v>
      </c>
      <c r="U1111" s="92" t="s">
        <v>87</v>
      </c>
      <c r="V1111" s="92" t="s">
        <v>87</v>
      </c>
      <c r="W1111" s="92">
        <v>622535.71428571432</v>
      </c>
      <c r="X1111" s="92" t="s">
        <v>87</v>
      </c>
      <c r="Y1111" s="92" t="s">
        <v>87</v>
      </c>
      <c r="Z1111" s="90">
        <f t="shared" si="214"/>
        <v>3</v>
      </c>
      <c r="AA1111" s="118" t="e">
        <v>#DIV/0!</v>
      </c>
      <c r="AB1111" s="118" t="e">
        <v>#DIV/0!</v>
      </c>
      <c r="AC1111" s="118" t="e">
        <v>#DIV/0!</v>
      </c>
      <c r="AD1111" s="118">
        <v>1</v>
      </c>
      <c r="AE1111" s="118">
        <v>0</v>
      </c>
      <c r="AF1111" s="118">
        <v>0</v>
      </c>
      <c r="AG1111" s="90">
        <f t="shared" si="212"/>
        <v>1</v>
      </c>
      <c r="AH1111" s="91">
        <f t="shared" si="213"/>
        <v>622535.71428571432</v>
      </c>
      <c r="AI1111" s="91" t="e">
        <f t="shared" si="216"/>
        <v>#VALUE!</v>
      </c>
      <c r="AJ1111" s="91" t="e">
        <f t="shared" si="216"/>
        <v>#VALUE!</v>
      </c>
      <c r="AK1111" s="91" t="e">
        <f t="shared" si="216"/>
        <v>#VALUE!</v>
      </c>
      <c r="AL1111" s="91">
        <f t="shared" si="215"/>
        <v>1</v>
      </c>
      <c r="AM1111" s="91" t="e">
        <f t="shared" si="215"/>
        <v>#VALUE!</v>
      </c>
      <c r="AN1111" s="91" t="e">
        <f t="shared" si="215"/>
        <v>#VALUE!</v>
      </c>
      <c r="AO1111" s="91">
        <f t="shared" si="204"/>
        <v>622535.71428571432</v>
      </c>
      <c r="AP1111" s="91" t="e">
        <f t="shared" si="205"/>
        <v>#VALUE!</v>
      </c>
      <c r="AQ1111" s="91" t="e">
        <f t="shared" si="206"/>
        <v>#VALUE!</v>
      </c>
      <c r="AR1111" s="91" t="e">
        <f t="shared" si="207"/>
        <v>#VALUE!</v>
      </c>
      <c r="AS1111" s="91">
        <f t="shared" si="208"/>
        <v>1</v>
      </c>
      <c r="AT1111" s="91" t="e">
        <f t="shared" si="209"/>
        <v>#VALUE!</v>
      </c>
      <c r="AU1111" s="91" t="e">
        <f t="shared" si="210"/>
        <v>#VALUE!</v>
      </c>
    </row>
    <row r="1112" spans="1:47" x14ac:dyDescent="0.3">
      <c r="A1112" s="90">
        <v>798</v>
      </c>
      <c r="B1112" s="91" t="s">
        <v>4727</v>
      </c>
      <c r="C1112" s="91"/>
      <c r="D1112" s="91"/>
      <c r="E1112" s="91">
        <v>10.398</v>
      </c>
      <c r="F1112" s="91"/>
      <c r="G1112" s="91"/>
      <c r="H1112" s="91"/>
      <c r="I1112" s="91"/>
      <c r="J1112" s="91"/>
      <c r="K1112" s="91"/>
      <c r="L1112" s="91"/>
      <c r="M1112" s="91"/>
      <c r="N1112" s="91"/>
      <c r="O1112" s="91"/>
      <c r="P1112" s="91" t="s">
        <v>87</v>
      </c>
      <c r="Q1112" s="91" t="s">
        <v>87</v>
      </c>
      <c r="R1112" s="91" t="s">
        <v>87</v>
      </c>
      <c r="S1112" s="91"/>
      <c r="T1112" s="92">
        <v>68860</v>
      </c>
      <c r="U1112" s="92" t="s">
        <v>87</v>
      </c>
      <c r="V1112" s="92">
        <v>2350</v>
      </c>
      <c r="W1112" s="92">
        <v>129002.85714285714</v>
      </c>
      <c r="X1112" s="92">
        <v>43398</v>
      </c>
      <c r="Y1112" s="92" t="s">
        <v>87</v>
      </c>
      <c r="Z1112" s="90">
        <f t="shared" si="214"/>
        <v>4</v>
      </c>
      <c r="AA1112" s="118">
        <v>1</v>
      </c>
      <c r="AB1112" s="118">
        <v>0</v>
      </c>
      <c r="AC1112" s="118">
        <v>0.5</v>
      </c>
      <c r="AD1112" s="118">
        <v>0.33333333333333331</v>
      </c>
      <c r="AE1112" s="118">
        <v>0.25</v>
      </c>
      <c r="AF1112" s="118">
        <v>0</v>
      </c>
      <c r="AG1112" s="90">
        <f t="shared" si="212"/>
        <v>4</v>
      </c>
      <c r="AH1112" s="91">
        <f t="shared" si="213"/>
        <v>2350</v>
      </c>
      <c r="AI1112" s="91">
        <f t="shared" si="216"/>
        <v>29.302127659574467</v>
      </c>
      <c r="AJ1112" s="91" t="e">
        <f t="shared" si="216"/>
        <v>#VALUE!</v>
      </c>
      <c r="AK1112" s="91">
        <f t="shared" si="216"/>
        <v>1</v>
      </c>
      <c r="AL1112" s="91">
        <f t="shared" si="215"/>
        <v>54.894832826747724</v>
      </c>
      <c r="AM1112" s="91">
        <f t="shared" si="215"/>
        <v>18.467234042553191</v>
      </c>
      <c r="AN1112" s="91" t="e">
        <f t="shared" si="215"/>
        <v>#VALUE!</v>
      </c>
      <c r="AO1112" s="91">
        <f t="shared" si="204"/>
        <v>243610.85714285716</v>
      </c>
      <c r="AP1112" s="91">
        <f t="shared" si="205"/>
        <v>0.28266392067911583</v>
      </c>
      <c r="AQ1112" s="91" t="e">
        <f t="shared" si="206"/>
        <v>#VALUE!</v>
      </c>
      <c r="AR1112" s="91">
        <f t="shared" si="207"/>
        <v>9.6465322915469387E-3</v>
      </c>
      <c r="AS1112" s="91">
        <f t="shared" si="208"/>
        <v>0.5295447775022929</v>
      </c>
      <c r="AT1112" s="91">
        <f t="shared" si="209"/>
        <v>0.17814476952704428</v>
      </c>
      <c r="AU1112" s="91" t="e">
        <f t="shared" si="210"/>
        <v>#VALUE!</v>
      </c>
    </row>
    <row r="1113" spans="1:47" x14ac:dyDescent="0.3">
      <c r="A1113" s="90">
        <v>799</v>
      </c>
      <c r="B1113" s="91" t="s">
        <v>4728</v>
      </c>
      <c r="C1113" s="91"/>
      <c r="D1113" s="91"/>
      <c r="E1113" s="91">
        <v>10.398</v>
      </c>
      <c r="F1113" s="91"/>
      <c r="G1113" s="91"/>
      <c r="H1113" s="91"/>
      <c r="I1113" s="91"/>
      <c r="J1113" s="91"/>
      <c r="K1113" s="91"/>
      <c r="L1113" s="91"/>
      <c r="M1113" s="91"/>
      <c r="N1113" s="91"/>
      <c r="O1113" s="91"/>
      <c r="P1113" s="91">
        <v>823</v>
      </c>
      <c r="Q1113" s="91">
        <v>447350</v>
      </c>
      <c r="R1113" s="91" t="s">
        <v>87</v>
      </c>
      <c r="S1113" s="91"/>
      <c r="T1113" s="92" t="s">
        <v>87</v>
      </c>
      <c r="U1113" s="92" t="s">
        <v>87</v>
      </c>
      <c r="V1113" s="92" t="s">
        <v>87</v>
      </c>
      <c r="W1113" s="92">
        <v>140974.57142857142</v>
      </c>
      <c r="X1113" s="92" t="s">
        <v>87</v>
      </c>
      <c r="Y1113" s="92" t="s">
        <v>87</v>
      </c>
      <c r="Z1113" s="90">
        <f t="shared" si="214"/>
        <v>2</v>
      </c>
      <c r="AA1113" s="118" t="e">
        <v>#DIV/0!</v>
      </c>
      <c r="AB1113" s="118" t="e">
        <v>#DIV/0!</v>
      </c>
      <c r="AC1113" s="118" t="e">
        <v>#DIV/0!</v>
      </c>
      <c r="AD1113" s="118">
        <v>1</v>
      </c>
      <c r="AE1113" s="118">
        <v>0</v>
      </c>
      <c r="AF1113" s="118">
        <v>0</v>
      </c>
      <c r="AG1113" s="90">
        <f t="shared" si="212"/>
        <v>1</v>
      </c>
      <c r="AH1113" s="91">
        <f t="shared" si="213"/>
        <v>140974.57142857142</v>
      </c>
      <c r="AI1113" s="91" t="e">
        <f t="shared" si="216"/>
        <v>#VALUE!</v>
      </c>
      <c r="AJ1113" s="91" t="e">
        <f t="shared" si="216"/>
        <v>#VALUE!</v>
      </c>
      <c r="AK1113" s="91" t="e">
        <f t="shared" si="216"/>
        <v>#VALUE!</v>
      </c>
      <c r="AL1113" s="91">
        <f t="shared" si="215"/>
        <v>1</v>
      </c>
      <c r="AM1113" s="91" t="e">
        <f t="shared" si="215"/>
        <v>#VALUE!</v>
      </c>
      <c r="AN1113" s="91" t="e">
        <f t="shared" si="215"/>
        <v>#VALUE!</v>
      </c>
      <c r="AO1113" s="91">
        <f t="shared" si="204"/>
        <v>140974.57142857142</v>
      </c>
      <c r="AP1113" s="91" t="e">
        <f t="shared" si="205"/>
        <v>#VALUE!</v>
      </c>
      <c r="AQ1113" s="91" t="e">
        <f t="shared" si="206"/>
        <v>#VALUE!</v>
      </c>
      <c r="AR1113" s="91" t="e">
        <f t="shared" si="207"/>
        <v>#VALUE!</v>
      </c>
      <c r="AS1113" s="91">
        <f t="shared" si="208"/>
        <v>1</v>
      </c>
      <c r="AT1113" s="91" t="e">
        <f t="shared" si="209"/>
        <v>#VALUE!</v>
      </c>
      <c r="AU1113" s="91" t="e">
        <f t="shared" si="210"/>
        <v>#VALUE!</v>
      </c>
    </row>
    <row r="1114" spans="1:47" x14ac:dyDescent="0.3">
      <c r="A1114" s="90">
        <v>800</v>
      </c>
      <c r="B1114" s="91" t="s">
        <v>4729</v>
      </c>
      <c r="C1114" s="91"/>
      <c r="D1114" s="91"/>
      <c r="E1114" s="91">
        <v>10.4</v>
      </c>
      <c r="F1114" s="91"/>
      <c r="G1114" s="91"/>
      <c r="H1114" s="91"/>
      <c r="I1114" s="91"/>
      <c r="J1114" s="91"/>
      <c r="K1114" s="91"/>
      <c r="L1114" s="91"/>
      <c r="M1114" s="91"/>
      <c r="N1114" s="91"/>
      <c r="O1114" s="91"/>
      <c r="P1114" s="91" t="s">
        <v>87</v>
      </c>
      <c r="Q1114" s="91"/>
      <c r="R1114" s="91"/>
      <c r="S1114" s="91"/>
      <c r="T1114" s="92">
        <v>296166.85714285716</v>
      </c>
      <c r="U1114" s="92" t="s">
        <v>87</v>
      </c>
      <c r="V1114" s="92"/>
      <c r="W1114" s="92">
        <v>323427.42857142858</v>
      </c>
      <c r="X1114" s="92">
        <v>174180.57142857142</v>
      </c>
      <c r="Y1114" s="92"/>
      <c r="Z1114" s="90">
        <f t="shared" si="214"/>
        <v>3</v>
      </c>
      <c r="AA1114" s="118">
        <v>1</v>
      </c>
      <c r="AB1114" s="118">
        <v>0</v>
      </c>
      <c r="AC1114" s="118">
        <v>0</v>
      </c>
      <c r="AD1114" s="118">
        <v>0.5</v>
      </c>
      <c r="AE1114" s="118">
        <v>0.33333333333333331</v>
      </c>
      <c r="AF1114" s="118">
        <v>0</v>
      </c>
      <c r="AG1114" s="90">
        <f t="shared" si="212"/>
        <v>3</v>
      </c>
      <c r="AH1114" s="91">
        <f t="shared" si="213"/>
        <v>174180.57142857142</v>
      </c>
      <c r="AI1114" s="91">
        <f t="shared" si="216"/>
        <v>1.70034381397302</v>
      </c>
      <c r="AJ1114" s="91" t="e">
        <f t="shared" si="216"/>
        <v>#VALUE!</v>
      </c>
      <c r="AK1114" s="91">
        <f t="shared" si="216"/>
        <v>0</v>
      </c>
      <c r="AL1114" s="91">
        <f t="shared" si="215"/>
        <v>1.8568513463860166</v>
      </c>
      <c r="AM1114" s="91">
        <f t="shared" si="215"/>
        <v>1</v>
      </c>
      <c r="AN1114" s="91">
        <f t="shared" si="215"/>
        <v>0</v>
      </c>
      <c r="AO1114" s="91">
        <f t="shared" si="204"/>
        <v>793774.85714285704</v>
      </c>
      <c r="AP1114" s="91">
        <f t="shared" si="205"/>
        <v>0.37311191514542452</v>
      </c>
      <c r="AQ1114" s="91" t="e">
        <f t="shared" si="206"/>
        <v>#VALUE!</v>
      </c>
      <c r="AR1114" s="91">
        <f t="shared" si="207"/>
        <v>0</v>
      </c>
      <c r="AS1114" s="91">
        <f t="shared" si="208"/>
        <v>0.4074548666552445</v>
      </c>
      <c r="AT1114" s="91">
        <f t="shared" si="209"/>
        <v>0.21943321819933109</v>
      </c>
      <c r="AU1114" s="91">
        <f t="shared" si="210"/>
        <v>0</v>
      </c>
    </row>
    <row r="1115" spans="1:47" x14ac:dyDescent="0.3">
      <c r="A1115" s="90">
        <v>801</v>
      </c>
      <c r="B1115" s="91" t="s">
        <v>4730</v>
      </c>
      <c r="C1115" s="91"/>
      <c r="D1115" s="91"/>
      <c r="E1115" s="91">
        <v>10.4</v>
      </c>
      <c r="F1115" s="91"/>
      <c r="G1115" s="91"/>
      <c r="H1115" s="91"/>
      <c r="I1115" s="91"/>
      <c r="J1115" s="91"/>
      <c r="K1115" s="91"/>
      <c r="L1115" s="91"/>
      <c r="M1115" s="91"/>
      <c r="N1115" s="91"/>
      <c r="O1115" s="91"/>
      <c r="P1115" s="91" t="s">
        <v>87</v>
      </c>
      <c r="Q1115" s="91">
        <v>558723.57142857148</v>
      </c>
      <c r="R1115" s="91" t="s">
        <v>87</v>
      </c>
      <c r="S1115" s="91"/>
      <c r="T1115" s="92"/>
      <c r="U1115" s="92"/>
      <c r="V1115" s="92" t="s">
        <v>87</v>
      </c>
      <c r="W1115" s="92">
        <v>144517.57142857142</v>
      </c>
      <c r="X1115" s="92"/>
      <c r="Y1115" s="92" t="s">
        <v>87</v>
      </c>
      <c r="Z1115" s="90">
        <f t="shared" si="214"/>
        <v>2</v>
      </c>
      <c r="AA1115" s="118" t="e">
        <v>#DIV/0!</v>
      </c>
      <c r="AB1115" s="118" t="e">
        <v>#DIV/0!</v>
      </c>
      <c r="AC1115" s="118" t="e">
        <v>#DIV/0!</v>
      </c>
      <c r="AD1115" s="118">
        <v>1</v>
      </c>
      <c r="AE1115" s="118">
        <v>0</v>
      </c>
      <c r="AF1115" s="118">
        <v>0</v>
      </c>
      <c r="AG1115" s="90">
        <f t="shared" si="212"/>
        <v>1</v>
      </c>
      <c r="AH1115" s="91">
        <f t="shared" si="213"/>
        <v>144517.57142857142</v>
      </c>
      <c r="AI1115" s="91">
        <f t="shared" si="216"/>
        <v>0</v>
      </c>
      <c r="AJ1115" s="91">
        <f t="shared" si="216"/>
        <v>0</v>
      </c>
      <c r="AK1115" s="91" t="e">
        <f t="shared" si="216"/>
        <v>#VALUE!</v>
      </c>
      <c r="AL1115" s="91">
        <f t="shared" si="215"/>
        <v>1</v>
      </c>
      <c r="AM1115" s="91">
        <f t="shared" si="215"/>
        <v>0</v>
      </c>
      <c r="AN1115" s="91" t="e">
        <f t="shared" si="215"/>
        <v>#VALUE!</v>
      </c>
      <c r="AO1115" s="91">
        <f t="shared" si="204"/>
        <v>144517.57142857142</v>
      </c>
      <c r="AP1115" s="91">
        <f t="shared" si="205"/>
        <v>0</v>
      </c>
      <c r="AQ1115" s="91">
        <f t="shared" si="206"/>
        <v>0</v>
      </c>
      <c r="AR1115" s="91" t="e">
        <f t="shared" si="207"/>
        <v>#VALUE!</v>
      </c>
      <c r="AS1115" s="91">
        <f t="shared" si="208"/>
        <v>1</v>
      </c>
      <c r="AT1115" s="91">
        <f t="shared" si="209"/>
        <v>0</v>
      </c>
      <c r="AU1115" s="91" t="e">
        <f t="shared" si="210"/>
        <v>#VALUE!</v>
      </c>
    </row>
    <row r="1116" spans="1:47" x14ac:dyDescent="0.3">
      <c r="A1116" s="90">
        <v>802</v>
      </c>
      <c r="B1116" s="91" t="s">
        <v>4731</v>
      </c>
      <c r="C1116" s="91"/>
      <c r="D1116" s="91"/>
      <c r="E1116" s="91">
        <v>10.401999999999999</v>
      </c>
      <c r="F1116" s="91"/>
      <c r="G1116" s="91"/>
      <c r="H1116" s="91"/>
      <c r="I1116" s="91"/>
      <c r="J1116" s="91"/>
      <c r="K1116" s="91"/>
      <c r="L1116" s="91"/>
      <c r="M1116" s="91"/>
      <c r="N1116" s="91"/>
      <c r="O1116" s="91"/>
      <c r="P1116" s="91" t="s">
        <v>87</v>
      </c>
      <c r="Q1116" s="91"/>
      <c r="R1116" s="91"/>
      <c r="S1116" s="91"/>
      <c r="T1116" s="92">
        <v>76084948.642857149</v>
      </c>
      <c r="U1116" s="92"/>
      <c r="V1116" s="92"/>
      <c r="W1116" s="92">
        <v>88989034.928571433</v>
      </c>
      <c r="X1116" s="92">
        <v>62829446.642857149</v>
      </c>
      <c r="Y1116" s="92"/>
      <c r="Z1116" s="90">
        <f t="shared" si="214"/>
        <v>3</v>
      </c>
      <c r="AA1116" s="118">
        <v>1</v>
      </c>
      <c r="AB1116" s="118">
        <v>0</v>
      </c>
      <c r="AC1116" s="118">
        <v>0</v>
      </c>
      <c r="AD1116" s="118">
        <v>0.5</v>
      </c>
      <c r="AE1116" s="118">
        <v>0.33333333333333331</v>
      </c>
      <c r="AF1116" s="118">
        <v>0</v>
      </c>
      <c r="AG1116" s="90">
        <f t="shared" si="212"/>
        <v>3</v>
      </c>
      <c r="AH1116" s="91">
        <f t="shared" si="213"/>
        <v>62829446.642857149</v>
      </c>
      <c r="AI1116" s="91">
        <f t="shared" si="216"/>
        <v>1.2109759469210122</v>
      </c>
      <c r="AJ1116" s="91">
        <f t="shared" si="216"/>
        <v>0</v>
      </c>
      <c r="AK1116" s="91">
        <f t="shared" si="216"/>
        <v>0</v>
      </c>
      <c r="AL1116" s="91">
        <f t="shared" si="215"/>
        <v>1.4163587248255396</v>
      </c>
      <c r="AM1116" s="91">
        <f t="shared" si="215"/>
        <v>1</v>
      </c>
      <c r="AN1116" s="91">
        <f t="shared" si="215"/>
        <v>0</v>
      </c>
      <c r="AO1116" s="91">
        <f t="shared" si="204"/>
        <v>227903430.21428573</v>
      </c>
      <c r="AP1116" s="91">
        <f t="shared" si="205"/>
        <v>0.33384731669601653</v>
      </c>
      <c r="AQ1116" s="91">
        <f t="shared" si="206"/>
        <v>0</v>
      </c>
      <c r="AR1116" s="91">
        <f t="shared" si="207"/>
        <v>0</v>
      </c>
      <c r="AS1116" s="91">
        <f t="shared" si="208"/>
        <v>0.39046816822765534</v>
      </c>
      <c r="AT1116" s="91">
        <f t="shared" si="209"/>
        <v>0.27568451507632813</v>
      </c>
      <c r="AU1116" s="91">
        <f t="shared" si="210"/>
        <v>0</v>
      </c>
    </row>
    <row r="1117" spans="1:47" x14ac:dyDescent="0.3">
      <c r="A1117" s="90">
        <v>803</v>
      </c>
      <c r="B1117" s="91" t="s">
        <v>4732</v>
      </c>
      <c r="C1117" s="91"/>
      <c r="D1117" s="91"/>
      <c r="E1117" s="91">
        <v>10.403</v>
      </c>
      <c r="F1117" s="91"/>
      <c r="G1117" s="91"/>
      <c r="H1117" s="91"/>
      <c r="I1117" s="91"/>
      <c r="J1117" s="91"/>
      <c r="K1117" s="91"/>
      <c r="L1117" s="91"/>
      <c r="M1117" s="91"/>
      <c r="N1117" s="91"/>
      <c r="O1117" s="91"/>
      <c r="P1117" s="91" t="s">
        <v>87</v>
      </c>
      <c r="Q1117" s="91"/>
      <c r="R1117" s="91"/>
      <c r="S1117" s="91"/>
      <c r="T1117" s="92">
        <v>7042789.6428571427</v>
      </c>
      <c r="U1117" s="92"/>
      <c r="V1117" s="92"/>
      <c r="W1117" s="92">
        <v>7691460.5</v>
      </c>
      <c r="X1117" s="92">
        <v>3189100.7857142859</v>
      </c>
      <c r="Y1117" s="92"/>
      <c r="Z1117" s="90">
        <f t="shared" si="214"/>
        <v>3</v>
      </c>
      <c r="AA1117" s="118">
        <v>1</v>
      </c>
      <c r="AB1117" s="118">
        <v>0</v>
      </c>
      <c r="AC1117" s="118">
        <v>0</v>
      </c>
      <c r="AD1117" s="118">
        <v>0.5</v>
      </c>
      <c r="AE1117" s="118">
        <v>0.33333333333333331</v>
      </c>
      <c r="AF1117" s="118">
        <v>0</v>
      </c>
      <c r="AG1117" s="90">
        <f t="shared" si="212"/>
        <v>3</v>
      </c>
      <c r="AH1117" s="91">
        <f t="shared" si="213"/>
        <v>3189100.7857142859</v>
      </c>
      <c r="AI1117" s="91">
        <f t="shared" si="216"/>
        <v>2.2083935617229851</v>
      </c>
      <c r="AJ1117" s="91">
        <f t="shared" si="216"/>
        <v>0</v>
      </c>
      <c r="AK1117" s="91">
        <f t="shared" si="216"/>
        <v>0</v>
      </c>
      <c r="AL1117" s="91">
        <f t="shared" si="215"/>
        <v>2.4117959941731</v>
      </c>
      <c r="AM1117" s="91">
        <f t="shared" si="215"/>
        <v>1</v>
      </c>
      <c r="AN1117" s="91">
        <f t="shared" si="215"/>
        <v>0</v>
      </c>
      <c r="AO1117" s="91">
        <f t="shared" si="204"/>
        <v>17923350.928571429</v>
      </c>
      <c r="AP1117" s="91">
        <f t="shared" si="205"/>
        <v>0.39293933767877659</v>
      </c>
      <c r="AQ1117" s="91">
        <f t="shared" si="206"/>
        <v>0</v>
      </c>
      <c r="AR1117" s="91">
        <f t="shared" si="207"/>
        <v>0</v>
      </c>
      <c r="AS1117" s="91">
        <f t="shared" si="208"/>
        <v>0.42913072062541174</v>
      </c>
      <c r="AT1117" s="91">
        <f t="shared" si="209"/>
        <v>0.17792994169581164</v>
      </c>
      <c r="AU1117" s="91">
        <f t="shared" si="210"/>
        <v>0</v>
      </c>
    </row>
    <row r="1118" spans="1:47" x14ac:dyDescent="0.3">
      <c r="A1118" s="90">
        <v>804</v>
      </c>
      <c r="B1118" s="91" t="s">
        <v>4733</v>
      </c>
      <c r="C1118" s="91"/>
      <c r="D1118" s="91"/>
      <c r="E1118" s="91">
        <v>10.404999999999999</v>
      </c>
      <c r="F1118" s="91"/>
      <c r="G1118" s="91"/>
      <c r="H1118" s="91"/>
      <c r="I1118" s="91"/>
      <c r="J1118" s="91"/>
      <c r="K1118" s="91"/>
      <c r="L1118" s="91"/>
      <c r="M1118" s="91"/>
      <c r="N1118" s="91"/>
      <c r="O1118" s="91"/>
      <c r="P1118" s="91" t="s">
        <v>87</v>
      </c>
      <c r="Q1118" s="91" t="s">
        <v>87</v>
      </c>
      <c r="R1118" s="91" t="s">
        <v>87</v>
      </c>
      <c r="S1118" s="91"/>
      <c r="T1118" s="92">
        <v>403075.42857142858</v>
      </c>
      <c r="U1118" s="92" t="s">
        <v>87</v>
      </c>
      <c r="V1118" s="92" t="s">
        <v>87</v>
      </c>
      <c r="W1118" s="92">
        <v>393752</v>
      </c>
      <c r="X1118" s="92">
        <v>207845.14285714287</v>
      </c>
      <c r="Y1118" s="92"/>
      <c r="Z1118" s="90">
        <f t="shared" si="214"/>
        <v>3</v>
      </c>
      <c r="AA1118" s="118">
        <v>1</v>
      </c>
      <c r="AB1118" s="118">
        <v>0</v>
      </c>
      <c r="AC1118" s="118">
        <v>0</v>
      </c>
      <c r="AD1118" s="118">
        <v>0.5</v>
      </c>
      <c r="AE1118" s="118">
        <v>0.33333333333333331</v>
      </c>
      <c r="AF1118" s="118">
        <v>0</v>
      </c>
      <c r="AG1118" s="90">
        <f t="shared" si="212"/>
        <v>3</v>
      </c>
      <c r="AH1118" s="91">
        <f t="shared" si="213"/>
        <v>207845.14285714287</v>
      </c>
      <c r="AI1118" s="91">
        <f t="shared" si="216"/>
        <v>1.9393064616788873</v>
      </c>
      <c r="AJ1118" s="91" t="e">
        <f t="shared" si="216"/>
        <v>#VALUE!</v>
      </c>
      <c r="AK1118" s="91" t="e">
        <f t="shared" si="216"/>
        <v>#VALUE!</v>
      </c>
      <c r="AL1118" s="91">
        <f t="shared" si="215"/>
        <v>1.89444888914549</v>
      </c>
      <c r="AM1118" s="91">
        <f t="shared" si="215"/>
        <v>1</v>
      </c>
      <c r="AN1118" s="91">
        <f t="shared" si="215"/>
        <v>0</v>
      </c>
      <c r="AO1118" s="91">
        <f t="shared" si="204"/>
        <v>1004672.5714285715</v>
      </c>
      <c r="AP1118" s="91">
        <f t="shared" si="205"/>
        <v>0.40120078922656821</v>
      </c>
      <c r="AQ1118" s="91" t="e">
        <f t="shared" si="206"/>
        <v>#VALUE!</v>
      </c>
      <c r="AR1118" s="91" t="e">
        <f t="shared" si="207"/>
        <v>#VALUE!</v>
      </c>
      <c r="AS1118" s="91">
        <f t="shared" si="208"/>
        <v>0.391920722430108</v>
      </c>
      <c r="AT1118" s="91">
        <f t="shared" si="209"/>
        <v>0.20687848834332379</v>
      </c>
      <c r="AU1118" s="91">
        <f t="shared" si="210"/>
        <v>0</v>
      </c>
    </row>
    <row r="1119" spans="1:47" x14ac:dyDescent="0.3">
      <c r="A1119" s="90">
        <v>805</v>
      </c>
      <c r="B1119" s="91" t="s">
        <v>4734</v>
      </c>
      <c r="C1119" s="91"/>
      <c r="D1119" s="91"/>
      <c r="E1119" s="91">
        <v>10.407999999999999</v>
      </c>
      <c r="F1119" s="91"/>
      <c r="G1119" s="91"/>
      <c r="H1119" s="91"/>
      <c r="I1119" s="91"/>
      <c r="J1119" s="91"/>
      <c r="K1119" s="91"/>
      <c r="L1119" s="91"/>
      <c r="M1119" s="91"/>
      <c r="N1119" s="91"/>
      <c r="O1119" s="91"/>
      <c r="P1119" s="91" t="s">
        <v>87</v>
      </c>
      <c r="Q1119" s="91" t="s">
        <v>87</v>
      </c>
      <c r="R1119" s="91"/>
      <c r="S1119" s="91"/>
      <c r="T1119" s="92" t="s">
        <v>87</v>
      </c>
      <c r="U1119" s="92" t="s">
        <v>87</v>
      </c>
      <c r="V1119" s="92" t="s">
        <v>87</v>
      </c>
      <c r="W1119" s="92">
        <v>276460.71428571426</v>
      </c>
      <c r="X1119" s="92">
        <v>90944.428571428565</v>
      </c>
      <c r="Y1119" s="92"/>
      <c r="Z1119" s="90">
        <f t="shared" si="214"/>
        <v>2</v>
      </c>
      <c r="AA1119" s="118" t="e">
        <v>#DIV/0!</v>
      </c>
      <c r="AB1119" s="118" t="e">
        <v>#DIV/0!</v>
      </c>
      <c r="AC1119" s="118" t="e">
        <v>#DIV/0!</v>
      </c>
      <c r="AD1119" s="118">
        <v>1</v>
      </c>
      <c r="AE1119" s="118">
        <v>0.5</v>
      </c>
      <c r="AF1119" s="118">
        <v>0</v>
      </c>
      <c r="AG1119" s="90">
        <f t="shared" si="212"/>
        <v>2</v>
      </c>
      <c r="AH1119" s="91">
        <f t="shared" si="213"/>
        <v>90944.428571428565</v>
      </c>
      <c r="AI1119" s="91" t="e">
        <f t="shared" si="216"/>
        <v>#VALUE!</v>
      </c>
      <c r="AJ1119" s="91" t="e">
        <f t="shared" si="216"/>
        <v>#VALUE!</v>
      </c>
      <c r="AK1119" s="91" t="e">
        <f t="shared" si="216"/>
        <v>#VALUE!</v>
      </c>
      <c r="AL1119" s="91">
        <f t="shared" si="215"/>
        <v>3.039886209946105</v>
      </c>
      <c r="AM1119" s="91">
        <f t="shared" si="215"/>
        <v>1</v>
      </c>
      <c r="AN1119" s="91">
        <f t="shared" si="215"/>
        <v>0</v>
      </c>
      <c r="AO1119" s="91">
        <f t="shared" si="204"/>
        <v>367405.14285714284</v>
      </c>
      <c r="AP1119" s="91" t="e">
        <f t="shared" si="205"/>
        <v>#VALUE!</v>
      </c>
      <c r="AQ1119" s="91" t="e">
        <f t="shared" si="206"/>
        <v>#VALUE!</v>
      </c>
      <c r="AR1119" s="91" t="e">
        <f t="shared" si="207"/>
        <v>#VALUE!</v>
      </c>
      <c r="AS1119" s="91">
        <f t="shared" si="208"/>
        <v>0.75246827558211327</v>
      </c>
      <c r="AT1119" s="91">
        <f t="shared" si="209"/>
        <v>0.24753172441788668</v>
      </c>
      <c r="AU1119" s="91">
        <f t="shared" si="210"/>
        <v>0</v>
      </c>
    </row>
    <row r="1120" spans="1:47" x14ac:dyDescent="0.3">
      <c r="A1120" s="90">
        <v>806</v>
      </c>
      <c r="B1120" s="91" t="s">
        <v>4735</v>
      </c>
      <c r="C1120" s="91"/>
      <c r="D1120" s="91"/>
      <c r="E1120" s="91">
        <v>10.409000000000001</v>
      </c>
      <c r="F1120" s="91"/>
      <c r="G1120" s="91"/>
      <c r="H1120" s="91"/>
      <c r="I1120" s="91"/>
      <c r="J1120" s="91"/>
      <c r="K1120" s="91"/>
      <c r="L1120" s="91"/>
      <c r="M1120" s="91"/>
      <c r="N1120" s="91"/>
      <c r="O1120" s="91"/>
      <c r="P1120" s="91" t="s">
        <v>87</v>
      </c>
      <c r="Q1120" s="91"/>
      <c r="R1120" s="91"/>
      <c r="S1120" s="91"/>
      <c r="T1120" s="92">
        <v>3286074.5</v>
      </c>
      <c r="U1120" s="92"/>
      <c r="V1120" s="92"/>
      <c r="W1120" s="92">
        <v>2933650.2142857141</v>
      </c>
      <c r="X1120" s="92">
        <v>1319793.9285714286</v>
      </c>
      <c r="Y1120" s="92"/>
      <c r="Z1120" s="90">
        <f t="shared" si="214"/>
        <v>3</v>
      </c>
      <c r="AA1120" s="118">
        <v>1</v>
      </c>
      <c r="AB1120" s="118">
        <v>0</v>
      </c>
      <c r="AC1120" s="118">
        <v>0</v>
      </c>
      <c r="AD1120" s="118">
        <v>0.5</v>
      </c>
      <c r="AE1120" s="118">
        <v>0.33333333333333331</v>
      </c>
      <c r="AF1120" s="118">
        <v>0</v>
      </c>
      <c r="AG1120" s="90">
        <f t="shared" si="212"/>
        <v>3</v>
      </c>
      <c r="AH1120" s="91">
        <f t="shared" si="213"/>
        <v>1319793.9285714286</v>
      </c>
      <c r="AI1120" s="91">
        <f t="shared" si="216"/>
        <v>2.4898390793151419</v>
      </c>
      <c r="AJ1120" s="91">
        <f t="shared" si="216"/>
        <v>0</v>
      </c>
      <c r="AK1120" s="91">
        <f t="shared" si="216"/>
        <v>0</v>
      </c>
      <c r="AL1120" s="91">
        <f t="shared" si="215"/>
        <v>2.2228092967976871</v>
      </c>
      <c r="AM1120" s="91">
        <f t="shared" si="215"/>
        <v>1</v>
      </c>
      <c r="AN1120" s="91">
        <f t="shared" si="215"/>
        <v>0</v>
      </c>
      <c r="AO1120" s="91">
        <f t="shared" ref="AO1120:AO1182" si="217">SUM(T1120:Y1120)</f>
        <v>7539518.6428571437</v>
      </c>
      <c r="AP1120" s="91">
        <f t="shared" ref="AP1120:AP1182" si="218">T1120/$AO1120</f>
        <v>0.4358467238638889</v>
      </c>
      <c r="AQ1120" s="91">
        <f t="shared" ref="AQ1120:AQ1182" si="219">U1120/$AO1120</f>
        <v>0</v>
      </c>
      <c r="AR1120" s="91">
        <f t="shared" ref="AR1120:AR1182" si="220">V1120/$AO1120</f>
        <v>0</v>
      </c>
      <c r="AS1120" s="91">
        <f t="shared" ref="AS1120:AS1182" si="221">W1120/$AO1120</f>
        <v>0.38910311828262695</v>
      </c>
      <c r="AT1120" s="91">
        <f t="shared" ref="AT1120:AT1182" si="222">X1120/$AO1120</f>
        <v>0.17505015785348402</v>
      </c>
      <c r="AU1120" s="91">
        <f t="shared" ref="AU1120:AU1182" si="223">Y1120/$AO1120</f>
        <v>0</v>
      </c>
    </row>
    <row r="1121" spans="1:47" x14ac:dyDescent="0.3">
      <c r="A1121" s="90">
        <v>807</v>
      </c>
      <c r="B1121" s="91" t="s">
        <v>4736</v>
      </c>
      <c r="C1121" s="91"/>
      <c r="D1121" s="91"/>
      <c r="E1121" s="91">
        <v>10.411</v>
      </c>
      <c r="F1121" s="91"/>
      <c r="G1121" s="91"/>
      <c r="H1121" s="91"/>
      <c r="I1121" s="91"/>
      <c r="J1121" s="91"/>
      <c r="K1121" s="91"/>
      <c r="L1121" s="91"/>
      <c r="M1121" s="91"/>
      <c r="N1121" s="91"/>
      <c r="O1121" s="91"/>
      <c r="P1121" s="91" t="s">
        <v>87</v>
      </c>
      <c r="Q1121" s="91"/>
      <c r="R1121" s="91"/>
      <c r="S1121" s="91"/>
      <c r="T1121" s="92">
        <v>1842541.5</v>
      </c>
      <c r="U1121" s="92"/>
      <c r="V1121" s="92"/>
      <c r="W1121" s="92">
        <v>1652611.7857142857</v>
      </c>
      <c r="X1121" s="92">
        <v>907118.35714285716</v>
      </c>
      <c r="Y1121" s="92"/>
      <c r="Z1121" s="90">
        <f t="shared" si="214"/>
        <v>3</v>
      </c>
      <c r="AA1121" s="118">
        <v>1</v>
      </c>
      <c r="AB1121" s="118">
        <v>0</v>
      </c>
      <c r="AC1121" s="118">
        <v>0</v>
      </c>
      <c r="AD1121" s="118">
        <v>0.5</v>
      </c>
      <c r="AE1121" s="118">
        <v>0.33333333333333331</v>
      </c>
      <c r="AF1121" s="118">
        <v>0</v>
      </c>
      <c r="AG1121" s="90">
        <f t="shared" si="212"/>
        <v>3</v>
      </c>
      <c r="AH1121" s="91">
        <f t="shared" si="213"/>
        <v>907118.35714285716</v>
      </c>
      <c r="AI1121" s="91">
        <f t="shared" si="216"/>
        <v>2.0312029687100996</v>
      </c>
      <c r="AJ1121" s="91">
        <f t="shared" si="216"/>
        <v>0</v>
      </c>
      <c r="AK1121" s="91">
        <f t="shared" si="216"/>
        <v>0</v>
      </c>
      <c r="AL1121" s="91">
        <f t="shared" si="215"/>
        <v>1.8218259752999628</v>
      </c>
      <c r="AM1121" s="91">
        <f t="shared" si="215"/>
        <v>1</v>
      </c>
      <c r="AN1121" s="91">
        <f t="shared" si="215"/>
        <v>0</v>
      </c>
      <c r="AO1121" s="91">
        <f t="shared" si="217"/>
        <v>4402271.6428571427</v>
      </c>
      <c r="AP1121" s="91">
        <f t="shared" si="218"/>
        <v>0.41854334522713865</v>
      </c>
      <c r="AQ1121" s="91">
        <f t="shared" si="219"/>
        <v>0</v>
      </c>
      <c r="AR1121" s="91">
        <f t="shared" si="220"/>
        <v>0</v>
      </c>
      <c r="AS1121" s="91">
        <f t="shared" si="221"/>
        <v>0.37539977534001401</v>
      </c>
      <c r="AT1121" s="91">
        <f t="shared" si="222"/>
        <v>0.20605687943284737</v>
      </c>
      <c r="AU1121" s="91">
        <f t="shared" si="223"/>
        <v>0</v>
      </c>
    </row>
    <row r="1122" spans="1:47" x14ac:dyDescent="0.3">
      <c r="A1122" s="90">
        <v>808</v>
      </c>
      <c r="B1122" s="91" t="s">
        <v>4737</v>
      </c>
      <c r="C1122" s="91"/>
      <c r="D1122" s="91"/>
      <c r="E1122" s="91">
        <v>10.414999999999999</v>
      </c>
      <c r="F1122" s="91"/>
      <c r="G1122" s="91"/>
      <c r="H1122" s="91"/>
      <c r="I1122" s="91"/>
      <c r="J1122" s="91"/>
      <c r="K1122" s="91"/>
      <c r="L1122" s="91"/>
      <c r="M1122" s="91"/>
      <c r="N1122" s="91"/>
      <c r="O1122" s="91"/>
      <c r="P1122" s="91" t="s">
        <v>87</v>
      </c>
      <c r="Q1122" s="91" t="s">
        <v>87</v>
      </c>
      <c r="R1122" s="91" t="s">
        <v>87</v>
      </c>
      <c r="S1122" s="91"/>
      <c r="T1122" s="92">
        <v>79458.28571428571</v>
      </c>
      <c r="U1122" s="92" t="s">
        <v>87</v>
      </c>
      <c r="V1122" s="92" t="s">
        <v>87</v>
      </c>
      <c r="W1122" s="92">
        <v>316701.14285714284</v>
      </c>
      <c r="X1122" s="92">
        <v>128086</v>
      </c>
      <c r="Y1122" s="92" t="s">
        <v>87</v>
      </c>
      <c r="Z1122" s="90">
        <f t="shared" si="214"/>
        <v>3</v>
      </c>
      <c r="AA1122" s="118">
        <v>1</v>
      </c>
      <c r="AB1122" s="118">
        <v>0</v>
      </c>
      <c r="AC1122" s="118">
        <v>0</v>
      </c>
      <c r="AD1122" s="118">
        <v>0.5</v>
      </c>
      <c r="AE1122" s="118">
        <v>0.33333333333333331</v>
      </c>
      <c r="AF1122" s="118">
        <v>0</v>
      </c>
      <c r="AG1122" s="90">
        <f t="shared" si="212"/>
        <v>3</v>
      </c>
      <c r="AH1122" s="91">
        <f t="shared" si="213"/>
        <v>79458.28571428571</v>
      </c>
      <c r="AI1122" s="91">
        <f t="shared" si="216"/>
        <v>1</v>
      </c>
      <c r="AJ1122" s="91" t="e">
        <f t="shared" si="216"/>
        <v>#VALUE!</v>
      </c>
      <c r="AK1122" s="91" t="e">
        <f t="shared" si="216"/>
        <v>#VALUE!</v>
      </c>
      <c r="AL1122" s="91">
        <f t="shared" si="215"/>
        <v>3.9857535310531311</v>
      </c>
      <c r="AM1122" s="91">
        <f t="shared" si="215"/>
        <v>1.6119904783821881</v>
      </c>
      <c r="AN1122" s="91" t="e">
        <f t="shared" si="215"/>
        <v>#VALUE!</v>
      </c>
      <c r="AO1122" s="91">
        <f t="shared" si="217"/>
        <v>524245.42857142852</v>
      </c>
      <c r="AP1122" s="91">
        <f t="shared" si="218"/>
        <v>0.15156695964104056</v>
      </c>
      <c r="AQ1122" s="91" t="e">
        <f t="shared" si="219"/>
        <v>#VALUE!</v>
      </c>
      <c r="AR1122" s="91" t="e">
        <f t="shared" si="220"/>
        <v>#VALUE!</v>
      </c>
      <c r="AS1122" s="91">
        <f t="shared" si="221"/>
        <v>0.60410854458026475</v>
      </c>
      <c r="AT1122" s="91">
        <f t="shared" si="222"/>
        <v>0.24432449577869472</v>
      </c>
      <c r="AU1122" s="91" t="e">
        <f t="shared" si="223"/>
        <v>#VALUE!</v>
      </c>
    </row>
    <row r="1123" spans="1:47" x14ac:dyDescent="0.3">
      <c r="A1123" s="90">
        <v>809</v>
      </c>
      <c r="B1123" s="91" t="s">
        <v>4738</v>
      </c>
      <c r="C1123" s="91"/>
      <c r="D1123" s="91"/>
      <c r="E1123" s="91">
        <v>10.420999999999999</v>
      </c>
      <c r="F1123" s="91"/>
      <c r="G1123" s="91"/>
      <c r="H1123" s="91"/>
      <c r="I1123" s="91"/>
      <c r="J1123" s="91"/>
      <c r="K1123" s="91"/>
      <c r="L1123" s="91"/>
      <c r="M1123" s="91"/>
      <c r="N1123" s="91"/>
      <c r="O1123" s="91"/>
      <c r="P1123" s="91" t="s">
        <v>87</v>
      </c>
      <c r="Q1123" s="91"/>
      <c r="R1123" s="91"/>
      <c r="S1123" s="91"/>
      <c r="T1123" s="92">
        <v>930756.35714285716</v>
      </c>
      <c r="U1123" s="92"/>
      <c r="V1123" s="92"/>
      <c r="W1123" s="92">
        <v>1092728.9285714286</v>
      </c>
      <c r="X1123" s="92">
        <v>482129.78571428568</v>
      </c>
      <c r="Y1123" s="92"/>
      <c r="Z1123" s="90">
        <f t="shared" si="214"/>
        <v>3</v>
      </c>
      <c r="AA1123" s="118">
        <v>1</v>
      </c>
      <c r="AB1123" s="118">
        <v>0</v>
      </c>
      <c r="AC1123" s="118">
        <v>0</v>
      </c>
      <c r="AD1123" s="118">
        <v>0.5</v>
      </c>
      <c r="AE1123" s="118">
        <v>0.33333333333333331</v>
      </c>
      <c r="AF1123" s="118">
        <v>0</v>
      </c>
      <c r="AG1123" s="90">
        <f t="shared" si="212"/>
        <v>3</v>
      </c>
      <c r="AH1123" s="91">
        <f t="shared" si="213"/>
        <v>482129.78571428568</v>
      </c>
      <c r="AI1123" s="91">
        <f t="shared" si="216"/>
        <v>1.9305099678998707</v>
      </c>
      <c r="AJ1123" s="91">
        <f t="shared" si="216"/>
        <v>0</v>
      </c>
      <c r="AK1123" s="91">
        <f t="shared" si="216"/>
        <v>0</v>
      </c>
      <c r="AL1123" s="91">
        <f t="shared" si="215"/>
        <v>2.2664621870489232</v>
      </c>
      <c r="AM1123" s="91">
        <f t="shared" si="215"/>
        <v>1</v>
      </c>
      <c r="AN1123" s="91">
        <f t="shared" si="215"/>
        <v>0</v>
      </c>
      <c r="AO1123" s="91">
        <f t="shared" si="217"/>
        <v>2505615.0714285718</v>
      </c>
      <c r="AP1123" s="91">
        <f t="shared" si="218"/>
        <v>0.37146821463369795</v>
      </c>
      <c r="AQ1123" s="91">
        <f t="shared" si="219"/>
        <v>0</v>
      </c>
      <c r="AR1123" s="91">
        <f t="shared" si="220"/>
        <v>0</v>
      </c>
      <c r="AS1123" s="91">
        <f t="shared" si="221"/>
        <v>0.436112051301005</v>
      </c>
      <c r="AT1123" s="91">
        <f t="shared" si="222"/>
        <v>0.19241973406529689</v>
      </c>
      <c r="AU1123" s="91">
        <f t="shared" si="223"/>
        <v>0</v>
      </c>
    </row>
    <row r="1124" spans="1:47" x14ac:dyDescent="0.3">
      <c r="A1124" s="90">
        <v>810</v>
      </c>
      <c r="B1124" s="91" t="s">
        <v>4739</v>
      </c>
      <c r="C1124" s="91"/>
      <c r="D1124" s="91"/>
      <c r="E1124" s="91">
        <v>10.429</v>
      </c>
      <c r="F1124" s="91"/>
      <c r="G1124" s="91"/>
      <c r="H1124" s="91"/>
      <c r="I1124" s="91"/>
      <c r="J1124" s="91"/>
      <c r="K1124" s="91"/>
      <c r="L1124" s="91"/>
      <c r="M1124" s="91"/>
      <c r="N1124" s="91"/>
      <c r="O1124" s="91"/>
      <c r="P1124" s="91" t="s">
        <v>87</v>
      </c>
      <c r="Q1124" s="91">
        <v>258127.42857142858</v>
      </c>
      <c r="R1124" s="91" t="s">
        <v>87</v>
      </c>
      <c r="S1124" s="91"/>
      <c r="T1124" s="92" t="s">
        <v>87</v>
      </c>
      <c r="U1124" s="92" t="s">
        <v>87</v>
      </c>
      <c r="V1124" s="92" t="s">
        <v>87</v>
      </c>
      <c r="W1124" s="92">
        <v>99296</v>
      </c>
      <c r="X1124" s="92" t="s">
        <v>87</v>
      </c>
      <c r="Y1124" s="92" t="s">
        <v>87</v>
      </c>
      <c r="Z1124" s="90">
        <f t="shared" si="214"/>
        <v>2</v>
      </c>
      <c r="AA1124" s="118" t="e">
        <v>#DIV/0!</v>
      </c>
      <c r="AB1124" s="118" t="e">
        <v>#DIV/0!</v>
      </c>
      <c r="AC1124" s="118" t="e">
        <v>#DIV/0!</v>
      </c>
      <c r="AD1124" s="118">
        <v>1</v>
      </c>
      <c r="AE1124" s="118">
        <v>0</v>
      </c>
      <c r="AF1124" s="118">
        <v>0</v>
      </c>
      <c r="AG1124" s="90">
        <f t="shared" si="212"/>
        <v>1</v>
      </c>
      <c r="AH1124" s="91">
        <f t="shared" si="213"/>
        <v>99296</v>
      </c>
      <c r="AI1124" s="91" t="e">
        <f t="shared" si="216"/>
        <v>#VALUE!</v>
      </c>
      <c r="AJ1124" s="91" t="e">
        <f t="shared" si="216"/>
        <v>#VALUE!</v>
      </c>
      <c r="AK1124" s="91" t="e">
        <f t="shared" si="216"/>
        <v>#VALUE!</v>
      </c>
      <c r="AL1124" s="91">
        <f t="shared" si="215"/>
        <v>1</v>
      </c>
      <c r="AM1124" s="91" t="e">
        <f t="shared" si="215"/>
        <v>#VALUE!</v>
      </c>
      <c r="AN1124" s="91" t="e">
        <f t="shared" si="215"/>
        <v>#VALUE!</v>
      </c>
      <c r="AO1124" s="91">
        <f t="shared" si="217"/>
        <v>99296</v>
      </c>
      <c r="AP1124" s="91" t="e">
        <f t="shared" si="218"/>
        <v>#VALUE!</v>
      </c>
      <c r="AQ1124" s="91" t="e">
        <f t="shared" si="219"/>
        <v>#VALUE!</v>
      </c>
      <c r="AR1124" s="91" t="e">
        <f t="shared" si="220"/>
        <v>#VALUE!</v>
      </c>
      <c r="AS1124" s="91">
        <f t="shared" si="221"/>
        <v>1</v>
      </c>
      <c r="AT1124" s="91" t="e">
        <f t="shared" si="222"/>
        <v>#VALUE!</v>
      </c>
      <c r="AU1124" s="91" t="e">
        <f t="shared" si="223"/>
        <v>#VALUE!</v>
      </c>
    </row>
    <row r="1125" spans="1:47" x14ac:dyDescent="0.3">
      <c r="A1125" s="90">
        <v>811</v>
      </c>
      <c r="B1125" s="91" t="s">
        <v>4740</v>
      </c>
      <c r="C1125" s="91"/>
      <c r="D1125" s="91"/>
      <c r="E1125" s="91">
        <v>10.445</v>
      </c>
      <c r="F1125" s="91"/>
      <c r="G1125" s="91"/>
      <c r="H1125" s="91"/>
      <c r="I1125" s="91"/>
      <c r="J1125" s="91"/>
      <c r="K1125" s="91"/>
      <c r="L1125" s="91"/>
      <c r="M1125" s="91"/>
      <c r="N1125" s="91"/>
      <c r="O1125" s="91"/>
      <c r="P1125" s="91" t="s">
        <v>87</v>
      </c>
      <c r="Q1125" s="91">
        <v>15014182.857142858</v>
      </c>
      <c r="R1125" s="91" t="s">
        <v>87</v>
      </c>
      <c r="S1125" s="91"/>
      <c r="T1125" s="92">
        <v>5321882.8571428573</v>
      </c>
      <c r="U1125" s="92">
        <v>1397513.142857143</v>
      </c>
      <c r="V1125" s="92" t="s">
        <v>87</v>
      </c>
      <c r="W1125" s="92" t="s">
        <v>87</v>
      </c>
      <c r="X1125" s="92" t="s">
        <v>87</v>
      </c>
      <c r="Y1125" s="92" t="s">
        <v>87</v>
      </c>
      <c r="Z1125" s="90">
        <f t="shared" si="214"/>
        <v>3</v>
      </c>
      <c r="AA1125" s="118">
        <v>1</v>
      </c>
      <c r="AB1125" s="118">
        <v>0.5</v>
      </c>
      <c r="AC1125" s="118">
        <v>0</v>
      </c>
      <c r="AD1125" s="118">
        <v>0</v>
      </c>
      <c r="AE1125" s="118">
        <v>0</v>
      </c>
      <c r="AF1125" s="118">
        <v>0</v>
      </c>
      <c r="AG1125" s="90">
        <f t="shared" si="212"/>
        <v>2</v>
      </c>
      <c r="AH1125" s="91">
        <f t="shared" si="213"/>
        <v>1397513.142857143</v>
      </c>
      <c r="AI1125" s="91">
        <f t="shared" si="216"/>
        <v>3.808109343617724</v>
      </c>
      <c r="AJ1125" s="91">
        <f t="shared" si="216"/>
        <v>1</v>
      </c>
      <c r="AK1125" s="91" t="e">
        <f t="shared" si="216"/>
        <v>#VALUE!</v>
      </c>
      <c r="AL1125" s="91" t="e">
        <f t="shared" si="215"/>
        <v>#VALUE!</v>
      </c>
      <c r="AM1125" s="91" t="e">
        <f t="shared" si="215"/>
        <v>#VALUE!</v>
      </c>
      <c r="AN1125" s="91" t="e">
        <f t="shared" si="215"/>
        <v>#VALUE!</v>
      </c>
      <c r="AO1125" s="91">
        <f t="shared" si="217"/>
        <v>6719396</v>
      </c>
      <c r="AP1125" s="91">
        <f t="shared" si="218"/>
        <v>0.79201804107733154</v>
      </c>
      <c r="AQ1125" s="91">
        <f t="shared" si="219"/>
        <v>0.20798195892266849</v>
      </c>
      <c r="AR1125" s="91" t="e">
        <f t="shared" si="220"/>
        <v>#VALUE!</v>
      </c>
      <c r="AS1125" s="91" t="e">
        <f t="shared" si="221"/>
        <v>#VALUE!</v>
      </c>
      <c r="AT1125" s="91" t="e">
        <f t="shared" si="222"/>
        <v>#VALUE!</v>
      </c>
      <c r="AU1125" s="91" t="e">
        <f t="shared" si="223"/>
        <v>#VALUE!</v>
      </c>
    </row>
    <row r="1126" spans="1:47" x14ac:dyDescent="0.3">
      <c r="A1126" s="90">
        <v>812</v>
      </c>
      <c r="B1126" s="91" t="s">
        <v>4741</v>
      </c>
      <c r="C1126" s="91"/>
      <c r="D1126" s="91"/>
      <c r="E1126" s="91">
        <v>10.445</v>
      </c>
      <c r="F1126" s="91"/>
      <c r="G1126" s="91"/>
      <c r="H1126" s="91"/>
      <c r="I1126" s="91"/>
      <c r="J1126" s="91"/>
      <c r="K1126" s="91"/>
      <c r="L1126" s="91"/>
      <c r="M1126" s="91"/>
      <c r="N1126" s="91"/>
      <c r="O1126" s="91"/>
      <c r="P1126" s="91" t="s">
        <v>87</v>
      </c>
      <c r="Q1126" s="91">
        <v>908367.14285714296</v>
      </c>
      <c r="R1126" s="91" t="s">
        <v>87</v>
      </c>
      <c r="S1126" s="91"/>
      <c r="T1126" s="92" t="s">
        <v>87</v>
      </c>
      <c r="U1126" s="92">
        <v>2583.4285714285716</v>
      </c>
      <c r="V1126" s="92" t="s">
        <v>87</v>
      </c>
      <c r="W1126" s="92">
        <v>193725.14285714287</v>
      </c>
      <c r="X1126" s="92" t="s">
        <v>87</v>
      </c>
      <c r="Y1126" s="92" t="s">
        <v>87</v>
      </c>
      <c r="Z1126" s="90">
        <f t="shared" si="214"/>
        <v>3</v>
      </c>
      <c r="AA1126" s="118" t="e">
        <v>#DIV/0!</v>
      </c>
      <c r="AB1126" s="118">
        <v>1</v>
      </c>
      <c r="AC1126" s="118">
        <v>0</v>
      </c>
      <c r="AD1126" s="118">
        <v>0.5</v>
      </c>
      <c r="AE1126" s="118">
        <v>0</v>
      </c>
      <c r="AF1126" s="118">
        <v>0</v>
      </c>
      <c r="AG1126" s="90">
        <f t="shared" si="212"/>
        <v>2</v>
      </c>
      <c r="AH1126" s="91">
        <f t="shared" si="213"/>
        <v>2583.4285714285716</v>
      </c>
      <c r="AI1126" s="91" t="e">
        <f t="shared" si="216"/>
        <v>#VALUE!</v>
      </c>
      <c r="AJ1126" s="91">
        <f t="shared" si="216"/>
        <v>1</v>
      </c>
      <c r="AK1126" s="91" t="e">
        <f t="shared" si="216"/>
        <v>#VALUE!</v>
      </c>
      <c r="AL1126" s="91">
        <f t="shared" si="215"/>
        <v>74.987613359876136</v>
      </c>
      <c r="AM1126" s="91" t="e">
        <f t="shared" si="215"/>
        <v>#VALUE!</v>
      </c>
      <c r="AN1126" s="91" t="e">
        <f t="shared" si="215"/>
        <v>#VALUE!</v>
      </c>
      <c r="AO1126" s="91">
        <f t="shared" si="217"/>
        <v>196308.57142857145</v>
      </c>
      <c r="AP1126" s="91" t="e">
        <f t="shared" si="218"/>
        <v>#VALUE!</v>
      </c>
      <c r="AQ1126" s="91">
        <f t="shared" si="219"/>
        <v>1.3160039587820922E-2</v>
      </c>
      <c r="AR1126" s="91" t="e">
        <f t="shared" si="220"/>
        <v>#VALUE!</v>
      </c>
      <c r="AS1126" s="91">
        <f t="shared" si="221"/>
        <v>0.98683996041217903</v>
      </c>
      <c r="AT1126" s="91" t="e">
        <f t="shared" si="222"/>
        <v>#VALUE!</v>
      </c>
      <c r="AU1126" s="91" t="e">
        <f t="shared" si="223"/>
        <v>#VALUE!</v>
      </c>
    </row>
    <row r="1127" spans="1:47" x14ac:dyDescent="0.3">
      <c r="A1127" s="90">
        <v>813</v>
      </c>
      <c r="B1127" s="91" t="s">
        <v>4742</v>
      </c>
      <c r="C1127" s="91"/>
      <c r="D1127" s="91"/>
      <c r="E1127" s="91">
        <v>10.456</v>
      </c>
      <c r="F1127" s="91"/>
      <c r="G1127" s="91"/>
      <c r="H1127" s="91"/>
      <c r="I1127" s="91"/>
      <c r="J1127" s="91"/>
      <c r="K1127" s="91"/>
      <c r="L1127" s="91"/>
      <c r="M1127" s="91"/>
      <c r="N1127" s="91"/>
      <c r="O1127" s="91"/>
      <c r="P1127" s="91" t="s">
        <v>87</v>
      </c>
      <c r="Q1127" s="91">
        <v>788770</v>
      </c>
      <c r="R1127" s="91" t="s">
        <v>87</v>
      </c>
      <c r="S1127" s="91"/>
      <c r="T1127" s="92">
        <v>219739.14285714287</v>
      </c>
      <c r="U1127" s="92">
        <v>101734.57142857143</v>
      </c>
      <c r="V1127" s="92" t="s">
        <v>87</v>
      </c>
      <c r="W1127" s="92" t="s">
        <v>87</v>
      </c>
      <c r="X1127" s="92" t="s">
        <v>87</v>
      </c>
      <c r="Y1127" s="92" t="s">
        <v>87</v>
      </c>
      <c r="Z1127" s="90">
        <f t="shared" si="214"/>
        <v>3</v>
      </c>
      <c r="AA1127" s="118">
        <v>1</v>
      </c>
      <c r="AB1127" s="118">
        <v>0.5</v>
      </c>
      <c r="AC1127" s="118">
        <v>0</v>
      </c>
      <c r="AD1127" s="118">
        <v>0</v>
      </c>
      <c r="AE1127" s="118">
        <v>0</v>
      </c>
      <c r="AF1127" s="118">
        <v>0</v>
      </c>
      <c r="AG1127" s="90">
        <f t="shared" si="212"/>
        <v>2</v>
      </c>
      <c r="AH1127" s="91">
        <f t="shared" si="213"/>
        <v>101734.57142857143</v>
      </c>
      <c r="AI1127" s="91">
        <f t="shared" si="216"/>
        <v>2.1599259698206255</v>
      </c>
      <c r="AJ1127" s="91">
        <f t="shared" si="216"/>
        <v>1</v>
      </c>
      <c r="AK1127" s="91" t="e">
        <f t="shared" si="216"/>
        <v>#VALUE!</v>
      </c>
      <c r="AL1127" s="91" t="e">
        <f t="shared" si="215"/>
        <v>#VALUE!</v>
      </c>
      <c r="AM1127" s="91" t="e">
        <f t="shared" si="215"/>
        <v>#VALUE!</v>
      </c>
      <c r="AN1127" s="91" t="e">
        <f t="shared" si="215"/>
        <v>#VALUE!</v>
      </c>
      <c r="AO1127" s="91">
        <f t="shared" si="217"/>
        <v>321473.71428571432</v>
      </c>
      <c r="AP1127" s="91">
        <f t="shared" si="218"/>
        <v>0.68353688993012529</v>
      </c>
      <c r="AQ1127" s="91">
        <f t="shared" si="219"/>
        <v>0.3164631100698746</v>
      </c>
      <c r="AR1127" s="91" t="e">
        <f t="shared" si="220"/>
        <v>#VALUE!</v>
      </c>
      <c r="AS1127" s="91" t="e">
        <f t="shared" si="221"/>
        <v>#VALUE!</v>
      </c>
      <c r="AT1127" s="91" t="e">
        <f t="shared" si="222"/>
        <v>#VALUE!</v>
      </c>
      <c r="AU1127" s="91" t="e">
        <f t="shared" si="223"/>
        <v>#VALUE!</v>
      </c>
    </row>
    <row r="1128" spans="1:47" x14ac:dyDescent="0.3">
      <c r="A1128" s="90">
        <v>814</v>
      </c>
      <c r="B1128" s="91" t="s">
        <v>4743</v>
      </c>
      <c r="C1128" s="91"/>
      <c r="D1128" s="91"/>
      <c r="E1128" s="91">
        <v>10.46</v>
      </c>
      <c r="F1128" s="91"/>
      <c r="G1128" s="91"/>
      <c r="H1128" s="91"/>
      <c r="I1128" s="91"/>
      <c r="J1128" s="91"/>
      <c r="K1128" s="91"/>
      <c r="L1128" s="91"/>
      <c r="M1128" s="91"/>
      <c r="N1128" s="91"/>
      <c r="O1128" s="91"/>
      <c r="P1128" s="91" t="s">
        <v>87</v>
      </c>
      <c r="Q1128" s="91">
        <v>246865.71428571429</v>
      </c>
      <c r="R1128" s="91" t="s">
        <v>87</v>
      </c>
      <c r="S1128" s="91"/>
      <c r="T1128" s="92" t="s">
        <v>87</v>
      </c>
      <c r="U1128" s="92">
        <v>1048.5714285714287</v>
      </c>
      <c r="V1128" s="92" t="s">
        <v>87</v>
      </c>
      <c r="W1128" s="92">
        <v>118128.85714285714</v>
      </c>
      <c r="X1128" s="92">
        <v>1184</v>
      </c>
      <c r="Y1128" s="92" t="s">
        <v>87</v>
      </c>
      <c r="Z1128" s="90">
        <f t="shared" si="214"/>
        <v>4</v>
      </c>
      <c r="AA1128" s="118" t="e">
        <v>#DIV/0!</v>
      </c>
      <c r="AB1128" s="118">
        <v>1</v>
      </c>
      <c r="AC1128" s="118">
        <v>0</v>
      </c>
      <c r="AD1128" s="118">
        <v>0.5</v>
      </c>
      <c r="AE1128" s="118">
        <v>0.33333333333333331</v>
      </c>
      <c r="AF1128" s="118">
        <v>0</v>
      </c>
      <c r="AG1128" s="90">
        <f t="shared" si="212"/>
        <v>3</v>
      </c>
      <c r="AH1128" s="91">
        <f t="shared" si="213"/>
        <v>1048.5714285714287</v>
      </c>
      <c r="AI1128" s="91" t="e">
        <f t="shared" si="216"/>
        <v>#VALUE!</v>
      </c>
      <c r="AJ1128" s="91">
        <f t="shared" si="216"/>
        <v>1</v>
      </c>
      <c r="AK1128" s="91" t="e">
        <f t="shared" si="216"/>
        <v>#VALUE!</v>
      </c>
      <c r="AL1128" s="91">
        <f t="shared" si="215"/>
        <v>112.65694822888283</v>
      </c>
      <c r="AM1128" s="91">
        <f t="shared" si="215"/>
        <v>1.1291553133514984</v>
      </c>
      <c r="AN1128" s="91" t="e">
        <f t="shared" si="215"/>
        <v>#VALUE!</v>
      </c>
      <c r="AO1128" s="91">
        <f t="shared" si="217"/>
        <v>120361.42857142858</v>
      </c>
      <c r="AP1128" s="91" t="e">
        <f t="shared" si="218"/>
        <v>#VALUE!</v>
      </c>
      <c r="AQ1128" s="91">
        <f t="shared" si="219"/>
        <v>8.7118559576513602E-3</v>
      </c>
      <c r="AR1128" s="91" t="e">
        <f t="shared" si="220"/>
        <v>#VALUE!</v>
      </c>
      <c r="AS1128" s="91">
        <f t="shared" si="221"/>
        <v>0.98145110559861359</v>
      </c>
      <c r="AT1128" s="91">
        <f t="shared" si="222"/>
        <v>9.8370384437349405E-3</v>
      </c>
      <c r="AU1128" s="91" t="e">
        <f t="shared" si="223"/>
        <v>#VALUE!</v>
      </c>
    </row>
    <row r="1129" spans="1:47" x14ac:dyDescent="0.3">
      <c r="A1129" s="90">
        <v>815</v>
      </c>
      <c r="B1129" s="91" t="s">
        <v>4744</v>
      </c>
      <c r="C1129" s="91"/>
      <c r="D1129" s="91"/>
      <c r="E1129" s="91">
        <v>10.487</v>
      </c>
      <c r="F1129" s="91"/>
      <c r="G1129" s="91"/>
      <c r="H1129" s="91"/>
      <c r="I1129" s="91"/>
      <c r="J1129" s="91"/>
      <c r="K1129" s="91"/>
      <c r="L1129" s="91"/>
      <c r="M1129" s="91"/>
      <c r="N1129" s="91"/>
      <c r="O1129" s="91"/>
      <c r="P1129" s="91" t="s">
        <v>87</v>
      </c>
      <c r="Q1129" s="91">
        <v>201578.57142857145</v>
      </c>
      <c r="R1129" s="91" t="s">
        <v>87</v>
      </c>
      <c r="S1129" s="91"/>
      <c r="T1129" s="92">
        <v>29018.285714285714</v>
      </c>
      <c r="U1129" s="92">
        <v>5759.4285714285716</v>
      </c>
      <c r="V1129" s="92" t="s">
        <v>87</v>
      </c>
      <c r="W1129" s="92">
        <v>63834.571428571428</v>
      </c>
      <c r="X1129" s="92" t="s">
        <v>87</v>
      </c>
      <c r="Y1129" s="92" t="s">
        <v>87</v>
      </c>
      <c r="Z1129" s="90">
        <f t="shared" si="214"/>
        <v>4</v>
      </c>
      <c r="AA1129" s="118">
        <v>1</v>
      </c>
      <c r="AB1129" s="118">
        <v>0.5</v>
      </c>
      <c r="AC1129" s="118">
        <v>0</v>
      </c>
      <c r="AD1129" s="118">
        <v>0.33333333333333331</v>
      </c>
      <c r="AE1129" s="118">
        <v>0</v>
      </c>
      <c r="AF1129" s="118">
        <v>0</v>
      </c>
      <c r="AG1129" s="90">
        <f t="shared" si="212"/>
        <v>3</v>
      </c>
      <c r="AH1129" s="91">
        <f t="shared" si="213"/>
        <v>5759.4285714285716</v>
      </c>
      <c r="AI1129" s="91">
        <f t="shared" si="216"/>
        <v>5.0383966663359461</v>
      </c>
      <c r="AJ1129" s="91">
        <f t="shared" si="216"/>
        <v>1</v>
      </c>
      <c r="AK1129" s="91" t="e">
        <f t="shared" si="216"/>
        <v>#VALUE!</v>
      </c>
      <c r="AL1129" s="91">
        <f t="shared" si="215"/>
        <v>11.083490425637464</v>
      </c>
      <c r="AM1129" s="91" t="e">
        <f t="shared" si="215"/>
        <v>#VALUE!</v>
      </c>
      <c r="AN1129" s="91" t="e">
        <f t="shared" si="215"/>
        <v>#VALUE!</v>
      </c>
      <c r="AO1129" s="91">
        <f t="shared" si="217"/>
        <v>98612.28571428571</v>
      </c>
      <c r="AP1129" s="91">
        <f t="shared" si="218"/>
        <v>0.29426643449236983</v>
      </c>
      <c r="AQ1129" s="91">
        <f t="shared" si="219"/>
        <v>5.8404777150340585E-2</v>
      </c>
      <c r="AR1129" s="91" t="e">
        <f t="shared" si="220"/>
        <v>#VALUE!</v>
      </c>
      <c r="AS1129" s="91">
        <f t="shared" si="221"/>
        <v>0.64732878835728958</v>
      </c>
      <c r="AT1129" s="91" t="e">
        <f t="shared" si="222"/>
        <v>#VALUE!</v>
      </c>
      <c r="AU1129" s="91" t="e">
        <f t="shared" si="223"/>
        <v>#VALUE!</v>
      </c>
    </row>
    <row r="1130" spans="1:47" x14ac:dyDescent="0.3">
      <c r="A1130" s="90">
        <v>817</v>
      </c>
      <c r="B1130" s="91" t="s">
        <v>4745</v>
      </c>
      <c r="C1130" s="91"/>
      <c r="D1130" s="91"/>
      <c r="E1130" s="91">
        <v>10.497</v>
      </c>
      <c r="F1130" s="91"/>
      <c r="G1130" s="91"/>
      <c r="H1130" s="91"/>
      <c r="I1130" s="91"/>
      <c r="J1130" s="91"/>
      <c r="K1130" s="91"/>
      <c r="L1130" s="91"/>
      <c r="M1130" s="91"/>
      <c r="N1130" s="91"/>
      <c r="O1130" s="91"/>
      <c r="P1130" s="91" t="s">
        <v>87</v>
      </c>
      <c r="Q1130" s="91">
        <v>1704500</v>
      </c>
      <c r="R1130" s="91"/>
      <c r="S1130" s="91"/>
      <c r="T1130" s="92" t="s">
        <v>87</v>
      </c>
      <c r="U1130" s="92"/>
      <c r="V1130" s="92"/>
      <c r="W1130" s="92">
        <v>450092.57142857142</v>
      </c>
      <c r="X1130" s="92" t="s">
        <v>87</v>
      </c>
      <c r="Y1130" s="92"/>
      <c r="Z1130" s="90">
        <f t="shared" si="214"/>
        <v>2</v>
      </c>
      <c r="AA1130" s="118" t="e">
        <v>#DIV/0!</v>
      </c>
      <c r="AB1130" s="118" t="e">
        <v>#DIV/0!</v>
      </c>
      <c r="AC1130" s="118" t="e">
        <v>#DIV/0!</v>
      </c>
      <c r="AD1130" s="118">
        <v>1</v>
      </c>
      <c r="AE1130" s="118">
        <v>0</v>
      </c>
      <c r="AF1130" s="118">
        <v>0</v>
      </c>
      <c r="AG1130" s="90">
        <f t="shared" si="212"/>
        <v>1</v>
      </c>
      <c r="AH1130" s="91">
        <f t="shared" si="213"/>
        <v>450092.57142857142</v>
      </c>
      <c r="AI1130" s="91" t="e">
        <f t="shared" si="216"/>
        <v>#VALUE!</v>
      </c>
      <c r="AJ1130" s="91">
        <f t="shared" si="216"/>
        <v>0</v>
      </c>
      <c r="AK1130" s="91">
        <f t="shared" si="216"/>
        <v>0</v>
      </c>
      <c r="AL1130" s="91">
        <f t="shared" si="215"/>
        <v>1</v>
      </c>
      <c r="AM1130" s="91" t="e">
        <f t="shared" si="215"/>
        <v>#VALUE!</v>
      </c>
      <c r="AN1130" s="91">
        <f t="shared" si="215"/>
        <v>0</v>
      </c>
      <c r="AO1130" s="91">
        <f t="shared" si="217"/>
        <v>450092.57142857142</v>
      </c>
      <c r="AP1130" s="91" t="e">
        <f t="shared" si="218"/>
        <v>#VALUE!</v>
      </c>
      <c r="AQ1130" s="91">
        <f t="shared" si="219"/>
        <v>0</v>
      </c>
      <c r="AR1130" s="91">
        <f t="shared" si="220"/>
        <v>0</v>
      </c>
      <c r="AS1130" s="91">
        <f t="shared" si="221"/>
        <v>1</v>
      </c>
      <c r="AT1130" s="91" t="e">
        <f t="shared" si="222"/>
        <v>#VALUE!</v>
      </c>
      <c r="AU1130" s="91">
        <f t="shared" si="223"/>
        <v>0</v>
      </c>
    </row>
    <row r="1131" spans="1:47" x14ac:dyDescent="0.3">
      <c r="A1131" s="90">
        <v>818</v>
      </c>
      <c r="B1131" s="91" t="s">
        <v>4746</v>
      </c>
      <c r="C1131" s="91"/>
      <c r="D1131" s="91"/>
      <c r="E1131" s="91">
        <v>10.500999999999999</v>
      </c>
      <c r="F1131" s="91"/>
      <c r="G1131" s="91"/>
      <c r="H1131" s="91"/>
      <c r="I1131" s="91"/>
      <c r="J1131" s="91"/>
      <c r="K1131" s="91"/>
      <c r="L1131" s="91"/>
      <c r="M1131" s="91"/>
      <c r="N1131" s="91"/>
      <c r="O1131" s="91"/>
      <c r="P1131" s="91" t="s">
        <v>87</v>
      </c>
      <c r="Q1131" s="91">
        <v>803908.57142857148</v>
      </c>
      <c r="R1131" s="91" t="s">
        <v>87</v>
      </c>
      <c r="S1131" s="91"/>
      <c r="T1131" s="92" t="s">
        <v>87</v>
      </c>
      <c r="U1131" s="92" t="s">
        <v>87</v>
      </c>
      <c r="V1131" s="92" t="s">
        <v>87</v>
      </c>
      <c r="W1131" s="92">
        <v>60199.714285714283</v>
      </c>
      <c r="X1131" s="92">
        <v>127023.14285714286</v>
      </c>
      <c r="Y1131" s="92">
        <v>106982.28571428571</v>
      </c>
      <c r="Z1131" s="90">
        <f t="shared" si="214"/>
        <v>4</v>
      </c>
      <c r="AA1131" s="118" t="e">
        <v>#DIV/0!</v>
      </c>
      <c r="AB1131" s="118" t="e">
        <v>#DIV/0!</v>
      </c>
      <c r="AC1131" s="118" t="e">
        <v>#DIV/0!</v>
      </c>
      <c r="AD1131" s="118">
        <v>1</v>
      </c>
      <c r="AE1131" s="118">
        <v>0.5</v>
      </c>
      <c r="AF1131" s="118">
        <v>0.33333333333333331</v>
      </c>
      <c r="AG1131" s="90">
        <f t="shared" si="212"/>
        <v>3</v>
      </c>
      <c r="AH1131" s="91">
        <f t="shared" si="213"/>
        <v>60199.714285714283</v>
      </c>
      <c r="AI1131" s="91" t="e">
        <f t="shared" si="216"/>
        <v>#VALUE!</v>
      </c>
      <c r="AJ1131" s="91" t="e">
        <f t="shared" si="216"/>
        <v>#VALUE!</v>
      </c>
      <c r="AK1131" s="91" t="e">
        <f t="shared" si="216"/>
        <v>#VALUE!</v>
      </c>
      <c r="AL1131" s="91">
        <f t="shared" si="215"/>
        <v>1</v>
      </c>
      <c r="AM1131" s="91">
        <f t="shared" si="215"/>
        <v>2.1100289987138052</v>
      </c>
      <c r="AN1131" s="91">
        <f t="shared" si="215"/>
        <v>1.7771228150109872</v>
      </c>
      <c r="AO1131" s="91">
        <f t="shared" si="217"/>
        <v>294205.14285714284</v>
      </c>
      <c r="AP1131" s="91" t="e">
        <f t="shared" si="218"/>
        <v>#VALUE!</v>
      </c>
      <c r="AQ1131" s="91" t="e">
        <f t="shared" si="219"/>
        <v>#VALUE!</v>
      </c>
      <c r="AR1131" s="91" t="e">
        <f t="shared" si="220"/>
        <v>#VALUE!</v>
      </c>
      <c r="AS1131" s="91">
        <f t="shared" si="221"/>
        <v>0.2046181575926613</v>
      </c>
      <c r="AT1131" s="91">
        <f t="shared" si="222"/>
        <v>0.43175024618390667</v>
      </c>
      <c r="AU1131" s="91">
        <f t="shared" si="223"/>
        <v>0.36363159622343205</v>
      </c>
    </row>
    <row r="1132" spans="1:47" x14ac:dyDescent="0.3">
      <c r="A1132" s="90">
        <v>819</v>
      </c>
      <c r="B1132" s="91" t="s">
        <v>4747</v>
      </c>
      <c r="C1132" s="91"/>
      <c r="D1132" s="91"/>
      <c r="E1132" s="91">
        <v>10.507</v>
      </c>
      <c r="F1132" s="91"/>
      <c r="G1132" s="91"/>
      <c r="H1132" s="91"/>
      <c r="I1132" s="91"/>
      <c r="J1132" s="91"/>
      <c r="K1132" s="91"/>
      <c r="L1132" s="91"/>
      <c r="M1132" s="91"/>
      <c r="N1132" s="91"/>
      <c r="O1132" s="91"/>
      <c r="P1132" s="91" t="s">
        <v>87</v>
      </c>
      <c r="Q1132" s="91">
        <v>1223582.8571428573</v>
      </c>
      <c r="R1132" s="91">
        <v>4632.5</v>
      </c>
      <c r="S1132" s="91"/>
      <c r="T1132" s="92" t="s">
        <v>87</v>
      </c>
      <c r="U1132" s="92"/>
      <c r="V1132" s="92" t="s">
        <v>87</v>
      </c>
      <c r="W1132" s="92">
        <v>509342.85714285716</v>
      </c>
      <c r="X1132" s="92" t="s">
        <v>87</v>
      </c>
      <c r="Y1132" s="92"/>
      <c r="Z1132" s="90">
        <f t="shared" si="214"/>
        <v>3</v>
      </c>
      <c r="AA1132" s="118" t="e">
        <v>#DIV/0!</v>
      </c>
      <c r="AB1132" s="118" t="e">
        <v>#DIV/0!</v>
      </c>
      <c r="AC1132" s="118" t="e">
        <v>#DIV/0!</v>
      </c>
      <c r="AD1132" s="118">
        <v>1</v>
      </c>
      <c r="AE1132" s="118">
        <v>0</v>
      </c>
      <c r="AF1132" s="118">
        <v>0</v>
      </c>
      <c r="AG1132" s="90">
        <f t="shared" si="212"/>
        <v>1</v>
      </c>
      <c r="AH1132" s="91">
        <f t="shared" si="213"/>
        <v>509342.85714285716</v>
      </c>
      <c r="AI1132" s="91" t="e">
        <f t="shared" si="216"/>
        <v>#VALUE!</v>
      </c>
      <c r="AJ1132" s="91">
        <f t="shared" si="216"/>
        <v>0</v>
      </c>
      <c r="AK1132" s="91" t="e">
        <f t="shared" si="216"/>
        <v>#VALUE!</v>
      </c>
      <c r="AL1132" s="91">
        <f t="shared" si="215"/>
        <v>1</v>
      </c>
      <c r="AM1132" s="91" t="e">
        <f t="shared" si="215"/>
        <v>#VALUE!</v>
      </c>
      <c r="AN1132" s="91">
        <f t="shared" si="215"/>
        <v>0</v>
      </c>
      <c r="AO1132" s="91">
        <f t="shared" si="217"/>
        <v>509342.85714285716</v>
      </c>
      <c r="AP1132" s="91" t="e">
        <f t="shared" si="218"/>
        <v>#VALUE!</v>
      </c>
      <c r="AQ1132" s="91">
        <f t="shared" si="219"/>
        <v>0</v>
      </c>
      <c r="AR1132" s="91" t="e">
        <f t="shared" si="220"/>
        <v>#VALUE!</v>
      </c>
      <c r="AS1132" s="91">
        <f t="shared" si="221"/>
        <v>1</v>
      </c>
      <c r="AT1132" s="91" t="e">
        <f t="shared" si="222"/>
        <v>#VALUE!</v>
      </c>
      <c r="AU1132" s="91">
        <f t="shared" si="223"/>
        <v>0</v>
      </c>
    </row>
    <row r="1133" spans="1:47" x14ac:dyDescent="0.3">
      <c r="A1133" s="90">
        <v>820</v>
      </c>
      <c r="B1133" s="91" t="s">
        <v>4748</v>
      </c>
      <c r="C1133" s="91"/>
      <c r="D1133" s="91"/>
      <c r="E1133" s="91">
        <v>10.507999999999999</v>
      </c>
      <c r="F1133" s="91"/>
      <c r="G1133" s="91"/>
      <c r="H1133" s="91"/>
      <c r="I1133" s="91"/>
      <c r="J1133" s="91"/>
      <c r="K1133" s="91"/>
      <c r="L1133" s="91"/>
      <c r="M1133" s="91"/>
      <c r="N1133" s="91"/>
      <c r="O1133" s="91"/>
      <c r="P1133" s="91" t="s">
        <v>87</v>
      </c>
      <c r="Q1133" s="91">
        <v>19026651.714285716</v>
      </c>
      <c r="R1133" s="91">
        <v>65802</v>
      </c>
      <c r="S1133" s="91"/>
      <c r="T1133" s="92" t="s">
        <v>87</v>
      </c>
      <c r="U1133" s="92"/>
      <c r="V1133" s="92">
        <v>21265.714285714286</v>
      </c>
      <c r="W1133" s="92">
        <v>6674034</v>
      </c>
      <c r="X1133" s="92" t="s">
        <v>87</v>
      </c>
      <c r="Y1133" s="92" t="s">
        <v>87</v>
      </c>
      <c r="Z1133" s="90">
        <f t="shared" si="214"/>
        <v>4</v>
      </c>
      <c r="AA1133" s="118" t="e">
        <v>#DIV/0!</v>
      </c>
      <c r="AB1133" s="118" t="e">
        <v>#DIV/0!</v>
      </c>
      <c r="AC1133" s="118">
        <v>1</v>
      </c>
      <c r="AD1133" s="118">
        <v>0.5</v>
      </c>
      <c r="AE1133" s="118">
        <v>0</v>
      </c>
      <c r="AF1133" s="118">
        <v>0</v>
      </c>
      <c r="AG1133" s="90">
        <f t="shared" si="212"/>
        <v>2</v>
      </c>
      <c r="AH1133" s="91">
        <f t="shared" si="213"/>
        <v>21265.714285714286</v>
      </c>
      <c r="AI1133" s="91" t="e">
        <f t="shared" si="216"/>
        <v>#VALUE!</v>
      </c>
      <c r="AJ1133" s="91">
        <f t="shared" si="216"/>
        <v>0</v>
      </c>
      <c r="AK1133" s="91">
        <f t="shared" si="216"/>
        <v>1</v>
      </c>
      <c r="AL1133" s="91">
        <f t="shared" si="215"/>
        <v>313.84010479645303</v>
      </c>
      <c r="AM1133" s="91" t="e">
        <f t="shared" si="215"/>
        <v>#VALUE!</v>
      </c>
      <c r="AN1133" s="91" t="e">
        <f t="shared" si="215"/>
        <v>#VALUE!</v>
      </c>
      <c r="AO1133" s="91">
        <f t="shared" si="217"/>
        <v>6695299.7142857146</v>
      </c>
      <c r="AP1133" s="91" t="e">
        <f t="shared" si="218"/>
        <v>#VALUE!</v>
      </c>
      <c r="AQ1133" s="91">
        <f t="shared" si="219"/>
        <v>0</v>
      </c>
      <c r="AR1133" s="91">
        <f t="shared" si="220"/>
        <v>3.1762154336929501E-3</v>
      </c>
      <c r="AS1133" s="91">
        <f t="shared" si="221"/>
        <v>0.99682378456630705</v>
      </c>
      <c r="AT1133" s="91" t="e">
        <f t="shared" si="222"/>
        <v>#VALUE!</v>
      </c>
      <c r="AU1133" s="91" t="e">
        <f t="shared" si="223"/>
        <v>#VALUE!</v>
      </c>
    </row>
    <row r="1134" spans="1:47" x14ac:dyDescent="0.3">
      <c r="A1134" s="90">
        <v>821</v>
      </c>
      <c r="B1134" s="91" t="s">
        <v>4749</v>
      </c>
      <c r="C1134" s="91"/>
      <c r="D1134" s="91"/>
      <c r="E1134" s="91">
        <v>10.529</v>
      </c>
      <c r="F1134" s="91"/>
      <c r="G1134" s="91"/>
      <c r="H1134" s="91"/>
      <c r="I1134" s="91"/>
      <c r="J1134" s="91"/>
      <c r="K1134" s="91"/>
      <c r="L1134" s="91"/>
      <c r="M1134" s="91"/>
      <c r="N1134" s="91"/>
      <c r="O1134" s="91"/>
      <c r="P1134" s="91" t="s">
        <v>87</v>
      </c>
      <c r="Q1134" s="91">
        <v>338492.85714285716</v>
      </c>
      <c r="R1134" s="91">
        <v>6037</v>
      </c>
      <c r="S1134" s="91"/>
      <c r="T1134" s="92">
        <v>1971.1428571428571</v>
      </c>
      <c r="U1134" s="92">
        <v>1945.1428571428571</v>
      </c>
      <c r="V1134" s="92" t="s">
        <v>87</v>
      </c>
      <c r="W1134" s="92">
        <v>192784.57142857142</v>
      </c>
      <c r="X1134" s="92" t="s">
        <v>87</v>
      </c>
      <c r="Y1134" s="92" t="s">
        <v>87</v>
      </c>
      <c r="Z1134" s="90">
        <f t="shared" si="214"/>
        <v>5</v>
      </c>
      <c r="AA1134" s="118">
        <v>1</v>
      </c>
      <c r="AB1134" s="118">
        <v>0.5</v>
      </c>
      <c r="AC1134" s="118">
        <v>0</v>
      </c>
      <c r="AD1134" s="118">
        <v>0.33333333333333331</v>
      </c>
      <c r="AE1134" s="118">
        <v>0</v>
      </c>
      <c r="AF1134" s="118">
        <v>0</v>
      </c>
      <c r="AG1134" s="90">
        <f t="shared" si="212"/>
        <v>3</v>
      </c>
      <c r="AH1134" s="91">
        <f t="shared" si="213"/>
        <v>1945.1428571428571</v>
      </c>
      <c r="AI1134" s="91">
        <f t="shared" si="216"/>
        <v>1.0133666274970623</v>
      </c>
      <c r="AJ1134" s="91">
        <f t="shared" si="216"/>
        <v>1</v>
      </c>
      <c r="AK1134" s="91" t="e">
        <f t="shared" si="216"/>
        <v>#VALUE!</v>
      </c>
      <c r="AL1134" s="91">
        <f t="shared" si="215"/>
        <v>99.110752056404223</v>
      </c>
      <c r="AM1134" s="91" t="e">
        <f t="shared" si="215"/>
        <v>#VALUE!</v>
      </c>
      <c r="AN1134" s="91" t="e">
        <f t="shared" si="215"/>
        <v>#VALUE!</v>
      </c>
      <c r="AO1134" s="91">
        <f t="shared" si="217"/>
        <v>196700.85714285713</v>
      </c>
      <c r="AP1134" s="91">
        <f t="shared" si="218"/>
        <v>1.002101813776685E-2</v>
      </c>
      <c r="AQ1134" s="91">
        <f t="shared" si="219"/>
        <v>9.8888377274846655E-3</v>
      </c>
      <c r="AR1134" s="91" t="e">
        <f t="shared" si="220"/>
        <v>#VALUE!</v>
      </c>
      <c r="AS1134" s="91">
        <f t="shared" si="221"/>
        <v>0.98009014413474849</v>
      </c>
      <c r="AT1134" s="91" t="e">
        <f t="shared" si="222"/>
        <v>#VALUE!</v>
      </c>
      <c r="AU1134" s="91" t="e">
        <f t="shared" si="223"/>
        <v>#VALUE!</v>
      </c>
    </row>
    <row r="1135" spans="1:47" x14ac:dyDescent="0.3">
      <c r="A1135" s="90">
        <v>822</v>
      </c>
      <c r="B1135" s="91" t="s">
        <v>4750</v>
      </c>
      <c r="C1135" s="91"/>
      <c r="D1135" s="91"/>
      <c r="E1135" s="91">
        <v>10.548999999999999</v>
      </c>
      <c r="F1135" s="91"/>
      <c r="G1135" s="91"/>
      <c r="H1135" s="91"/>
      <c r="I1135" s="91"/>
      <c r="J1135" s="91"/>
      <c r="K1135" s="91"/>
      <c r="L1135" s="91"/>
      <c r="M1135" s="91"/>
      <c r="N1135" s="91"/>
      <c r="O1135" s="91"/>
      <c r="P1135" s="91" t="s">
        <v>87</v>
      </c>
      <c r="Q1135" s="91">
        <v>1236342.8571428573</v>
      </c>
      <c r="R1135" s="91" t="s">
        <v>87</v>
      </c>
      <c r="S1135" s="91"/>
      <c r="T1135" s="92" t="s">
        <v>87</v>
      </c>
      <c r="U1135" s="92" t="s">
        <v>87</v>
      </c>
      <c r="V1135" s="92" t="s">
        <v>87</v>
      </c>
      <c r="W1135" s="92">
        <v>405618.85714285716</v>
      </c>
      <c r="X1135" s="92" t="s">
        <v>87</v>
      </c>
      <c r="Y1135" s="92" t="s">
        <v>87</v>
      </c>
      <c r="Z1135" s="90">
        <f t="shared" si="214"/>
        <v>2</v>
      </c>
      <c r="AA1135" s="118" t="e">
        <v>#DIV/0!</v>
      </c>
      <c r="AB1135" s="118" t="e">
        <v>#DIV/0!</v>
      </c>
      <c r="AC1135" s="118" t="e">
        <v>#DIV/0!</v>
      </c>
      <c r="AD1135" s="118">
        <v>1</v>
      </c>
      <c r="AE1135" s="118">
        <v>0</v>
      </c>
      <c r="AF1135" s="118">
        <v>0</v>
      </c>
      <c r="AG1135" s="90">
        <f t="shared" si="212"/>
        <v>1</v>
      </c>
      <c r="AH1135" s="91">
        <f t="shared" si="213"/>
        <v>405618.85714285716</v>
      </c>
      <c r="AI1135" s="91" t="e">
        <f t="shared" si="216"/>
        <v>#VALUE!</v>
      </c>
      <c r="AJ1135" s="91" t="e">
        <f t="shared" si="216"/>
        <v>#VALUE!</v>
      </c>
      <c r="AK1135" s="91" t="e">
        <f t="shared" si="216"/>
        <v>#VALUE!</v>
      </c>
      <c r="AL1135" s="91">
        <f t="shared" si="215"/>
        <v>1</v>
      </c>
      <c r="AM1135" s="91" t="e">
        <f t="shared" si="215"/>
        <v>#VALUE!</v>
      </c>
      <c r="AN1135" s="91" t="e">
        <f t="shared" si="215"/>
        <v>#VALUE!</v>
      </c>
      <c r="AO1135" s="91">
        <f t="shared" si="217"/>
        <v>405618.85714285716</v>
      </c>
      <c r="AP1135" s="91" t="e">
        <f t="shared" si="218"/>
        <v>#VALUE!</v>
      </c>
      <c r="AQ1135" s="91" t="e">
        <f t="shared" si="219"/>
        <v>#VALUE!</v>
      </c>
      <c r="AR1135" s="91" t="e">
        <f t="shared" si="220"/>
        <v>#VALUE!</v>
      </c>
      <c r="AS1135" s="91">
        <f t="shared" si="221"/>
        <v>1</v>
      </c>
      <c r="AT1135" s="91" t="e">
        <f t="shared" si="222"/>
        <v>#VALUE!</v>
      </c>
      <c r="AU1135" s="91" t="e">
        <f t="shared" si="223"/>
        <v>#VALUE!</v>
      </c>
    </row>
    <row r="1136" spans="1:47" x14ac:dyDescent="0.3">
      <c r="A1136" s="90">
        <v>823</v>
      </c>
      <c r="B1136" s="91" t="s">
        <v>4751</v>
      </c>
      <c r="C1136" s="91"/>
      <c r="D1136" s="91"/>
      <c r="E1136" s="91">
        <v>10.551</v>
      </c>
      <c r="F1136" s="91"/>
      <c r="G1136" s="91"/>
      <c r="H1136" s="91"/>
      <c r="I1136" s="91"/>
      <c r="J1136" s="91"/>
      <c r="K1136" s="91"/>
      <c r="L1136" s="91"/>
      <c r="M1136" s="91"/>
      <c r="N1136" s="91"/>
      <c r="O1136" s="91"/>
      <c r="P1136" s="91" t="s">
        <v>87</v>
      </c>
      <c r="Q1136" s="91">
        <v>1236342.8571428573</v>
      </c>
      <c r="R1136" s="91">
        <v>4632.5</v>
      </c>
      <c r="S1136" s="91"/>
      <c r="T1136" s="92" t="s">
        <v>87</v>
      </c>
      <c r="U1136" s="92"/>
      <c r="V1136" s="92" t="s">
        <v>87</v>
      </c>
      <c r="W1136" s="92">
        <v>405618.85714285716</v>
      </c>
      <c r="X1136" s="92" t="s">
        <v>87</v>
      </c>
      <c r="Y1136" s="92"/>
      <c r="Z1136" s="90">
        <f t="shared" si="214"/>
        <v>3</v>
      </c>
      <c r="AA1136" s="118" t="e">
        <v>#DIV/0!</v>
      </c>
      <c r="AB1136" s="118" t="e">
        <v>#DIV/0!</v>
      </c>
      <c r="AC1136" s="118" t="e">
        <v>#DIV/0!</v>
      </c>
      <c r="AD1136" s="118">
        <v>1</v>
      </c>
      <c r="AE1136" s="118">
        <v>0</v>
      </c>
      <c r="AF1136" s="118">
        <v>0</v>
      </c>
      <c r="AG1136" s="90">
        <f t="shared" si="212"/>
        <v>1</v>
      </c>
      <c r="AH1136" s="91">
        <f t="shared" si="213"/>
        <v>405618.85714285716</v>
      </c>
      <c r="AI1136" s="91" t="e">
        <f t="shared" si="216"/>
        <v>#VALUE!</v>
      </c>
      <c r="AJ1136" s="91">
        <f t="shared" si="216"/>
        <v>0</v>
      </c>
      <c r="AK1136" s="91" t="e">
        <f t="shared" si="216"/>
        <v>#VALUE!</v>
      </c>
      <c r="AL1136" s="91">
        <f t="shared" si="215"/>
        <v>1</v>
      </c>
      <c r="AM1136" s="91" t="e">
        <f t="shared" si="215"/>
        <v>#VALUE!</v>
      </c>
      <c r="AN1136" s="91">
        <f t="shared" si="215"/>
        <v>0</v>
      </c>
      <c r="AO1136" s="91">
        <f t="shared" si="217"/>
        <v>405618.85714285716</v>
      </c>
      <c r="AP1136" s="91" t="e">
        <f t="shared" si="218"/>
        <v>#VALUE!</v>
      </c>
      <c r="AQ1136" s="91">
        <f t="shared" si="219"/>
        <v>0</v>
      </c>
      <c r="AR1136" s="91" t="e">
        <f t="shared" si="220"/>
        <v>#VALUE!</v>
      </c>
      <c r="AS1136" s="91">
        <f t="shared" si="221"/>
        <v>1</v>
      </c>
      <c r="AT1136" s="91" t="e">
        <f t="shared" si="222"/>
        <v>#VALUE!</v>
      </c>
      <c r="AU1136" s="91">
        <f t="shared" si="223"/>
        <v>0</v>
      </c>
    </row>
    <row r="1137" spans="1:47" x14ac:dyDescent="0.3">
      <c r="A1137" s="90">
        <v>824</v>
      </c>
      <c r="B1137" s="91" t="s">
        <v>4752</v>
      </c>
      <c r="C1137" s="91"/>
      <c r="D1137" s="91"/>
      <c r="E1137" s="91">
        <v>10.551</v>
      </c>
      <c r="F1137" s="91"/>
      <c r="G1137" s="91"/>
      <c r="H1137" s="91"/>
      <c r="I1137" s="91"/>
      <c r="J1137" s="91"/>
      <c r="K1137" s="91"/>
      <c r="L1137" s="91"/>
      <c r="M1137" s="91"/>
      <c r="N1137" s="91"/>
      <c r="O1137" s="91"/>
      <c r="P1137" s="91" t="s">
        <v>87</v>
      </c>
      <c r="Q1137" s="91">
        <v>281730</v>
      </c>
      <c r="R1137" s="91" t="s">
        <v>87</v>
      </c>
      <c r="S1137" s="91"/>
      <c r="T1137" s="92">
        <v>7940.8571428571431</v>
      </c>
      <c r="U1137" s="92" t="s">
        <v>87</v>
      </c>
      <c r="V1137" s="92">
        <v>334</v>
      </c>
      <c r="W1137" s="92">
        <v>647771.71428571432</v>
      </c>
      <c r="X1137" s="92">
        <v>113334.85714285714</v>
      </c>
      <c r="Y1137" s="92" t="s">
        <v>87</v>
      </c>
      <c r="Z1137" s="90">
        <f t="shared" si="214"/>
        <v>5</v>
      </c>
      <c r="AA1137" s="118">
        <v>1</v>
      </c>
      <c r="AB1137" s="118">
        <v>0</v>
      </c>
      <c r="AC1137" s="118">
        <v>0.5</v>
      </c>
      <c r="AD1137" s="118">
        <v>0.33333333333333331</v>
      </c>
      <c r="AE1137" s="118">
        <v>0.25</v>
      </c>
      <c r="AF1137" s="118">
        <v>0</v>
      </c>
      <c r="AG1137" s="90">
        <f t="shared" si="212"/>
        <v>4</v>
      </c>
      <c r="AH1137" s="91">
        <f t="shared" si="213"/>
        <v>334</v>
      </c>
      <c r="AI1137" s="91">
        <f t="shared" si="216"/>
        <v>23.775021385799828</v>
      </c>
      <c r="AJ1137" s="91" t="e">
        <f t="shared" si="216"/>
        <v>#VALUE!</v>
      </c>
      <c r="AK1137" s="91">
        <f t="shared" si="216"/>
        <v>1</v>
      </c>
      <c r="AL1137" s="91">
        <f t="shared" si="215"/>
        <v>1939.43627031651</v>
      </c>
      <c r="AM1137" s="91">
        <f t="shared" si="215"/>
        <v>339.32591958939264</v>
      </c>
      <c r="AN1137" s="91" t="e">
        <f t="shared" si="215"/>
        <v>#VALUE!</v>
      </c>
      <c r="AO1137" s="91">
        <f t="shared" si="217"/>
        <v>769381.42857142864</v>
      </c>
      <c r="AP1137" s="91">
        <f t="shared" si="218"/>
        <v>1.032109282596223E-2</v>
      </c>
      <c r="AQ1137" s="91" t="e">
        <f t="shared" si="219"/>
        <v>#VALUE!</v>
      </c>
      <c r="AR1137" s="91">
        <f t="shared" si="220"/>
        <v>4.3411497548123072E-4</v>
      </c>
      <c r="AS1137" s="91">
        <f t="shared" si="221"/>
        <v>0.84193832893586129</v>
      </c>
      <c r="AT1137" s="91">
        <f t="shared" si="222"/>
        <v>0.14730646326269525</v>
      </c>
      <c r="AU1137" s="91" t="e">
        <f t="shared" si="223"/>
        <v>#VALUE!</v>
      </c>
    </row>
    <row r="1138" spans="1:47" x14ac:dyDescent="0.3">
      <c r="A1138" s="90">
        <v>825</v>
      </c>
      <c r="B1138" s="91" t="s">
        <v>4753</v>
      </c>
      <c r="C1138" s="91"/>
      <c r="D1138" s="91"/>
      <c r="E1138" s="91">
        <v>10.554</v>
      </c>
      <c r="F1138" s="91"/>
      <c r="G1138" s="91"/>
      <c r="H1138" s="91"/>
      <c r="I1138" s="91"/>
      <c r="J1138" s="91"/>
      <c r="K1138" s="91"/>
      <c r="L1138" s="91"/>
      <c r="M1138" s="91"/>
      <c r="N1138" s="91"/>
      <c r="O1138" s="91"/>
      <c r="P1138" s="91" t="s">
        <v>87</v>
      </c>
      <c r="Q1138" s="91">
        <v>724447.14285714296</v>
      </c>
      <c r="R1138" s="91" t="s">
        <v>87</v>
      </c>
      <c r="S1138" s="91"/>
      <c r="T1138" s="92" t="s">
        <v>87</v>
      </c>
      <c r="U1138" s="92" t="s">
        <v>87</v>
      </c>
      <c r="V1138" s="92" t="s">
        <v>87</v>
      </c>
      <c r="W1138" s="92">
        <v>191395.42857142858</v>
      </c>
      <c r="X1138" s="92" t="s">
        <v>87</v>
      </c>
      <c r="Y1138" s="92" t="s">
        <v>87</v>
      </c>
      <c r="Z1138" s="90">
        <f t="shared" si="214"/>
        <v>2</v>
      </c>
      <c r="AA1138" s="118" t="e">
        <v>#DIV/0!</v>
      </c>
      <c r="AB1138" s="118" t="e">
        <v>#DIV/0!</v>
      </c>
      <c r="AC1138" s="118" t="e">
        <v>#DIV/0!</v>
      </c>
      <c r="AD1138" s="118">
        <v>1</v>
      </c>
      <c r="AE1138" s="118">
        <v>0</v>
      </c>
      <c r="AF1138" s="118">
        <v>0</v>
      </c>
      <c r="AG1138" s="90">
        <f t="shared" si="212"/>
        <v>1</v>
      </c>
      <c r="AH1138" s="91">
        <f t="shared" si="213"/>
        <v>191395.42857142858</v>
      </c>
      <c r="AI1138" s="91" t="e">
        <f t="shared" si="216"/>
        <v>#VALUE!</v>
      </c>
      <c r="AJ1138" s="91" t="e">
        <f t="shared" si="216"/>
        <v>#VALUE!</v>
      </c>
      <c r="AK1138" s="91" t="e">
        <f t="shared" si="216"/>
        <v>#VALUE!</v>
      </c>
      <c r="AL1138" s="91">
        <f t="shared" si="215"/>
        <v>1</v>
      </c>
      <c r="AM1138" s="91" t="e">
        <f t="shared" si="215"/>
        <v>#VALUE!</v>
      </c>
      <c r="AN1138" s="91" t="e">
        <f t="shared" si="215"/>
        <v>#VALUE!</v>
      </c>
      <c r="AO1138" s="91">
        <f t="shared" si="217"/>
        <v>191395.42857142858</v>
      </c>
      <c r="AP1138" s="91" t="e">
        <f t="shared" si="218"/>
        <v>#VALUE!</v>
      </c>
      <c r="AQ1138" s="91" t="e">
        <f t="shared" si="219"/>
        <v>#VALUE!</v>
      </c>
      <c r="AR1138" s="91" t="e">
        <f t="shared" si="220"/>
        <v>#VALUE!</v>
      </c>
      <c r="AS1138" s="91">
        <f t="shared" si="221"/>
        <v>1</v>
      </c>
      <c r="AT1138" s="91" t="e">
        <f t="shared" si="222"/>
        <v>#VALUE!</v>
      </c>
      <c r="AU1138" s="91" t="e">
        <f t="shared" si="223"/>
        <v>#VALUE!</v>
      </c>
    </row>
    <row r="1139" spans="1:47" x14ac:dyDescent="0.3">
      <c r="A1139" s="90">
        <v>826</v>
      </c>
      <c r="B1139" s="91" t="s">
        <v>4754</v>
      </c>
      <c r="C1139" s="91"/>
      <c r="D1139" s="91"/>
      <c r="E1139" s="91">
        <v>10.558</v>
      </c>
      <c r="F1139" s="91"/>
      <c r="G1139" s="91"/>
      <c r="H1139" s="91"/>
      <c r="I1139" s="91"/>
      <c r="J1139" s="91"/>
      <c r="K1139" s="91"/>
      <c r="L1139" s="91"/>
      <c r="M1139" s="91"/>
      <c r="N1139" s="91"/>
      <c r="O1139" s="91"/>
      <c r="P1139" s="91" t="s">
        <v>87</v>
      </c>
      <c r="Q1139" s="91">
        <v>8011695.7142857146</v>
      </c>
      <c r="R1139" s="91">
        <v>39018.5</v>
      </c>
      <c r="S1139" s="91"/>
      <c r="T1139" s="92" t="s">
        <v>87</v>
      </c>
      <c r="U1139" s="92"/>
      <c r="V1139" s="92">
        <v>6078.8571428571431</v>
      </c>
      <c r="W1139" s="92">
        <v>3086167.4285714286</v>
      </c>
      <c r="X1139" s="92"/>
      <c r="Y1139" s="92" t="s">
        <v>87</v>
      </c>
      <c r="Z1139" s="90">
        <f t="shared" si="214"/>
        <v>4</v>
      </c>
      <c r="AA1139" s="118" t="e">
        <v>#DIV/0!</v>
      </c>
      <c r="AB1139" s="118" t="e">
        <v>#DIV/0!</v>
      </c>
      <c r="AC1139" s="118">
        <v>1</v>
      </c>
      <c r="AD1139" s="118">
        <v>0.5</v>
      </c>
      <c r="AE1139" s="118">
        <v>0</v>
      </c>
      <c r="AF1139" s="118">
        <v>0</v>
      </c>
      <c r="AG1139" s="90">
        <f t="shared" si="212"/>
        <v>2</v>
      </c>
      <c r="AH1139" s="91">
        <f t="shared" si="213"/>
        <v>6078.8571428571431</v>
      </c>
      <c r="AI1139" s="91" t="e">
        <f t="shared" si="216"/>
        <v>#VALUE!</v>
      </c>
      <c r="AJ1139" s="91">
        <f t="shared" si="216"/>
        <v>0</v>
      </c>
      <c r="AK1139" s="91">
        <f t="shared" si="216"/>
        <v>1</v>
      </c>
      <c r="AL1139" s="91">
        <f t="shared" si="215"/>
        <v>507.68875728520396</v>
      </c>
      <c r="AM1139" s="91">
        <f t="shared" si="215"/>
        <v>0</v>
      </c>
      <c r="AN1139" s="91" t="e">
        <f t="shared" si="215"/>
        <v>#VALUE!</v>
      </c>
      <c r="AO1139" s="91">
        <f t="shared" si="217"/>
        <v>3092246.2857142859</v>
      </c>
      <c r="AP1139" s="91" t="e">
        <f t="shared" si="218"/>
        <v>#VALUE!</v>
      </c>
      <c r="AQ1139" s="91">
        <f t="shared" si="219"/>
        <v>0</v>
      </c>
      <c r="AR1139" s="91">
        <f t="shared" si="220"/>
        <v>1.9658386108960826E-3</v>
      </c>
      <c r="AS1139" s="91">
        <f t="shared" si="221"/>
        <v>0.99803416138910384</v>
      </c>
      <c r="AT1139" s="91">
        <f t="shared" si="222"/>
        <v>0</v>
      </c>
      <c r="AU1139" s="91" t="e">
        <f t="shared" si="223"/>
        <v>#VALUE!</v>
      </c>
    </row>
    <row r="1140" spans="1:47" x14ac:dyDescent="0.3">
      <c r="A1140" s="90">
        <v>827</v>
      </c>
      <c r="B1140" s="91" t="s">
        <v>4755</v>
      </c>
      <c r="C1140" s="91"/>
      <c r="D1140" s="91"/>
      <c r="E1140" s="91">
        <v>10.56</v>
      </c>
      <c r="F1140" s="91"/>
      <c r="G1140" s="91"/>
      <c r="H1140" s="91"/>
      <c r="I1140" s="91"/>
      <c r="J1140" s="91"/>
      <c r="K1140" s="91"/>
      <c r="L1140" s="91"/>
      <c r="M1140" s="91"/>
      <c r="N1140" s="91"/>
      <c r="O1140" s="91"/>
      <c r="P1140" s="91" t="s">
        <v>87</v>
      </c>
      <c r="Q1140" s="91">
        <v>1114631.4285714286</v>
      </c>
      <c r="R1140" s="91" t="s">
        <v>87</v>
      </c>
      <c r="S1140" s="91"/>
      <c r="T1140" s="92" t="s">
        <v>87</v>
      </c>
      <c r="U1140" s="92">
        <v>6514.8571428571431</v>
      </c>
      <c r="V1140" s="92" t="s">
        <v>87</v>
      </c>
      <c r="W1140" s="92">
        <v>355798.28571428574</v>
      </c>
      <c r="X1140" s="92" t="s">
        <v>87</v>
      </c>
      <c r="Y1140" s="92" t="s">
        <v>87</v>
      </c>
      <c r="Z1140" s="90">
        <f t="shared" si="214"/>
        <v>3</v>
      </c>
      <c r="AA1140" s="118" t="e">
        <v>#DIV/0!</v>
      </c>
      <c r="AB1140" s="118">
        <v>1</v>
      </c>
      <c r="AC1140" s="118">
        <v>0</v>
      </c>
      <c r="AD1140" s="118">
        <v>0.5</v>
      </c>
      <c r="AE1140" s="118">
        <v>0</v>
      </c>
      <c r="AF1140" s="118">
        <v>0</v>
      </c>
      <c r="AG1140" s="90">
        <f t="shared" si="212"/>
        <v>2</v>
      </c>
      <c r="AH1140" s="91">
        <f t="shared" si="213"/>
        <v>6514.8571428571431</v>
      </c>
      <c r="AI1140" s="91" t="e">
        <f t="shared" si="216"/>
        <v>#VALUE!</v>
      </c>
      <c r="AJ1140" s="91">
        <f t="shared" si="216"/>
        <v>1</v>
      </c>
      <c r="AK1140" s="91" t="e">
        <f t="shared" si="216"/>
        <v>#VALUE!</v>
      </c>
      <c r="AL1140" s="91">
        <f t="shared" si="215"/>
        <v>54.613367248486973</v>
      </c>
      <c r="AM1140" s="91" t="e">
        <f t="shared" si="215"/>
        <v>#VALUE!</v>
      </c>
      <c r="AN1140" s="91" t="e">
        <f t="shared" si="215"/>
        <v>#VALUE!</v>
      </c>
      <c r="AO1140" s="91">
        <f t="shared" si="217"/>
        <v>362313.1428571429</v>
      </c>
      <c r="AP1140" s="91" t="e">
        <f t="shared" si="218"/>
        <v>#VALUE!</v>
      </c>
      <c r="AQ1140" s="91">
        <f t="shared" si="219"/>
        <v>1.7981288482890885E-2</v>
      </c>
      <c r="AR1140" s="91" t="e">
        <f t="shared" si="220"/>
        <v>#VALUE!</v>
      </c>
      <c r="AS1140" s="91">
        <f t="shared" si="221"/>
        <v>0.98201871151710907</v>
      </c>
      <c r="AT1140" s="91" t="e">
        <f t="shared" si="222"/>
        <v>#VALUE!</v>
      </c>
      <c r="AU1140" s="91" t="e">
        <f t="shared" si="223"/>
        <v>#VALUE!</v>
      </c>
    </row>
    <row r="1141" spans="1:47" x14ac:dyDescent="0.3">
      <c r="A1141" s="90">
        <v>828</v>
      </c>
      <c r="B1141" s="91" t="s">
        <v>4756</v>
      </c>
      <c r="C1141" s="91"/>
      <c r="D1141" s="91"/>
      <c r="E1141" s="91">
        <v>10.569000000000001</v>
      </c>
      <c r="F1141" s="91"/>
      <c r="G1141" s="91"/>
      <c r="H1141" s="91"/>
      <c r="I1141" s="91"/>
      <c r="J1141" s="91"/>
      <c r="K1141" s="91"/>
      <c r="L1141" s="91"/>
      <c r="M1141" s="91"/>
      <c r="N1141" s="91"/>
      <c r="O1141" s="91"/>
      <c r="P1141" s="91" t="s">
        <v>87</v>
      </c>
      <c r="Q1141" s="91">
        <v>1035873.7142857143</v>
      </c>
      <c r="R1141" s="91" t="s">
        <v>87</v>
      </c>
      <c r="S1141" s="91"/>
      <c r="T1141" s="92" t="s">
        <v>87</v>
      </c>
      <c r="U1141" s="92"/>
      <c r="V1141" s="92" t="s">
        <v>87</v>
      </c>
      <c r="W1141" s="92">
        <v>411770</v>
      </c>
      <c r="X1141" s="92"/>
      <c r="Y1141" s="92" t="s">
        <v>87</v>
      </c>
      <c r="Z1141" s="90">
        <f t="shared" si="214"/>
        <v>2</v>
      </c>
      <c r="AA1141" s="118" t="e">
        <v>#DIV/0!</v>
      </c>
      <c r="AB1141" s="118" t="e">
        <v>#DIV/0!</v>
      </c>
      <c r="AC1141" s="118" t="e">
        <v>#DIV/0!</v>
      </c>
      <c r="AD1141" s="118">
        <v>1</v>
      </c>
      <c r="AE1141" s="118">
        <v>0</v>
      </c>
      <c r="AF1141" s="118">
        <v>0</v>
      </c>
      <c r="AG1141" s="90">
        <f t="shared" si="212"/>
        <v>1</v>
      </c>
      <c r="AH1141" s="91">
        <f t="shared" si="213"/>
        <v>411770</v>
      </c>
      <c r="AI1141" s="91" t="e">
        <f t="shared" si="216"/>
        <v>#VALUE!</v>
      </c>
      <c r="AJ1141" s="91">
        <f t="shared" si="216"/>
        <v>0</v>
      </c>
      <c r="AK1141" s="91" t="e">
        <f t="shared" si="216"/>
        <v>#VALUE!</v>
      </c>
      <c r="AL1141" s="91">
        <f t="shared" si="215"/>
        <v>1</v>
      </c>
      <c r="AM1141" s="91">
        <f t="shared" si="215"/>
        <v>0</v>
      </c>
      <c r="AN1141" s="91" t="e">
        <f t="shared" si="215"/>
        <v>#VALUE!</v>
      </c>
      <c r="AO1141" s="91">
        <f t="shared" si="217"/>
        <v>411770</v>
      </c>
      <c r="AP1141" s="91" t="e">
        <f t="shared" si="218"/>
        <v>#VALUE!</v>
      </c>
      <c r="AQ1141" s="91">
        <f t="shared" si="219"/>
        <v>0</v>
      </c>
      <c r="AR1141" s="91" t="e">
        <f t="shared" si="220"/>
        <v>#VALUE!</v>
      </c>
      <c r="AS1141" s="91">
        <f t="shared" si="221"/>
        <v>1</v>
      </c>
      <c r="AT1141" s="91">
        <f t="shared" si="222"/>
        <v>0</v>
      </c>
      <c r="AU1141" s="91" t="e">
        <f t="shared" si="223"/>
        <v>#VALUE!</v>
      </c>
    </row>
    <row r="1142" spans="1:47" x14ac:dyDescent="0.3">
      <c r="A1142" s="90">
        <v>829</v>
      </c>
      <c r="B1142" s="91" t="s">
        <v>4757</v>
      </c>
      <c r="C1142" s="91"/>
      <c r="D1142" s="91"/>
      <c r="E1142" s="91">
        <v>10.576000000000001</v>
      </c>
      <c r="F1142" s="91"/>
      <c r="G1142" s="91"/>
      <c r="H1142" s="91"/>
      <c r="I1142" s="91"/>
      <c r="J1142" s="91"/>
      <c r="K1142" s="91"/>
      <c r="L1142" s="91"/>
      <c r="M1142" s="91"/>
      <c r="N1142" s="91"/>
      <c r="O1142" s="91"/>
      <c r="P1142" s="91" t="s">
        <v>87</v>
      </c>
      <c r="Q1142" s="91">
        <v>109668.57142857143</v>
      </c>
      <c r="R1142" s="91">
        <v>2515</v>
      </c>
      <c r="S1142" s="91"/>
      <c r="T1142" s="92">
        <v>7792.2857142857147</v>
      </c>
      <c r="U1142" s="92" t="s">
        <v>87</v>
      </c>
      <c r="V1142" s="92" t="s">
        <v>87</v>
      </c>
      <c r="W1142" s="92" t="s">
        <v>87</v>
      </c>
      <c r="X1142" s="92" t="s">
        <v>87</v>
      </c>
      <c r="Y1142" s="92">
        <v>2337.7142857142858</v>
      </c>
      <c r="Z1142" s="90">
        <f t="shared" si="214"/>
        <v>4</v>
      </c>
      <c r="AA1142" s="118">
        <v>1</v>
      </c>
      <c r="AB1142" s="118">
        <v>0</v>
      </c>
      <c r="AC1142" s="118">
        <v>0</v>
      </c>
      <c r="AD1142" s="118">
        <v>0</v>
      </c>
      <c r="AE1142" s="118">
        <v>0</v>
      </c>
      <c r="AF1142" s="118">
        <v>0.5</v>
      </c>
      <c r="AG1142" s="90">
        <f t="shared" si="212"/>
        <v>2</v>
      </c>
      <c r="AH1142" s="91">
        <f t="shared" si="213"/>
        <v>2337.7142857142858</v>
      </c>
      <c r="AI1142" s="91">
        <f t="shared" si="216"/>
        <v>3.3332925934979225</v>
      </c>
      <c r="AJ1142" s="91" t="e">
        <f t="shared" si="216"/>
        <v>#VALUE!</v>
      </c>
      <c r="AK1142" s="91" t="e">
        <f t="shared" si="216"/>
        <v>#VALUE!</v>
      </c>
      <c r="AL1142" s="91" t="e">
        <f t="shared" si="215"/>
        <v>#VALUE!</v>
      </c>
      <c r="AM1142" s="91" t="e">
        <f t="shared" si="215"/>
        <v>#VALUE!</v>
      </c>
      <c r="AN1142" s="91">
        <f t="shared" si="215"/>
        <v>1</v>
      </c>
      <c r="AO1142" s="91">
        <f t="shared" si="217"/>
        <v>10130</v>
      </c>
      <c r="AP1142" s="91">
        <f t="shared" si="218"/>
        <v>0.76922859963333812</v>
      </c>
      <c r="AQ1142" s="91" t="e">
        <f t="shared" si="219"/>
        <v>#VALUE!</v>
      </c>
      <c r="AR1142" s="91" t="e">
        <f t="shared" si="220"/>
        <v>#VALUE!</v>
      </c>
      <c r="AS1142" s="91" t="e">
        <f t="shared" si="221"/>
        <v>#VALUE!</v>
      </c>
      <c r="AT1142" s="91" t="e">
        <f t="shared" si="222"/>
        <v>#VALUE!</v>
      </c>
      <c r="AU1142" s="91">
        <f t="shared" si="223"/>
        <v>0.23077140036666197</v>
      </c>
    </row>
    <row r="1143" spans="1:47" x14ac:dyDescent="0.3">
      <c r="A1143" s="90">
        <v>830</v>
      </c>
      <c r="B1143" s="91" t="s">
        <v>4758</v>
      </c>
      <c r="C1143" s="91"/>
      <c r="D1143" s="91"/>
      <c r="E1143" s="91">
        <v>10.582000000000001</v>
      </c>
      <c r="F1143" s="91"/>
      <c r="G1143" s="91"/>
      <c r="H1143" s="91"/>
      <c r="I1143" s="91"/>
      <c r="J1143" s="91"/>
      <c r="K1143" s="91"/>
      <c r="L1143" s="91"/>
      <c r="M1143" s="91"/>
      <c r="N1143" s="91"/>
      <c r="O1143" s="91"/>
      <c r="P1143" s="91" t="s">
        <v>87</v>
      </c>
      <c r="Q1143" s="91">
        <v>1225904.2857142857</v>
      </c>
      <c r="R1143" s="91" t="s">
        <v>87</v>
      </c>
      <c r="S1143" s="91"/>
      <c r="T1143" s="92">
        <v>634695.42857142852</v>
      </c>
      <c r="U1143" s="92">
        <v>146776</v>
      </c>
      <c r="V1143" s="92" t="s">
        <v>87</v>
      </c>
      <c r="W1143" s="92" t="s">
        <v>87</v>
      </c>
      <c r="X1143" s="92">
        <v>664.28571428571433</v>
      </c>
      <c r="Y1143" s="92" t="s">
        <v>87</v>
      </c>
      <c r="Z1143" s="90">
        <f t="shared" si="214"/>
        <v>4</v>
      </c>
      <c r="AA1143" s="118">
        <v>1</v>
      </c>
      <c r="AB1143" s="118">
        <v>0.5</v>
      </c>
      <c r="AC1143" s="118">
        <v>0</v>
      </c>
      <c r="AD1143" s="118">
        <v>0</v>
      </c>
      <c r="AE1143" s="118">
        <v>0.33333333333333331</v>
      </c>
      <c r="AF1143" s="118">
        <v>0</v>
      </c>
      <c r="AG1143" s="90">
        <f t="shared" si="212"/>
        <v>3</v>
      </c>
      <c r="AH1143" s="91">
        <f t="shared" si="213"/>
        <v>664.28571428571433</v>
      </c>
      <c r="AI1143" s="91">
        <f t="shared" si="216"/>
        <v>955.45548387096756</v>
      </c>
      <c r="AJ1143" s="91">
        <f t="shared" si="216"/>
        <v>220.95311827956988</v>
      </c>
      <c r="AK1143" s="91" t="e">
        <f t="shared" si="216"/>
        <v>#VALUE!</v>
      </c>
      <c r="AL1143" s="91" t="e">
        <f t="shared" si="215"/>
        <v>#VALUE!</v>
      </c>
      <c r="AM1143" s="91">
        <f t="shared" si="215"/>
        <v>1</v>
      </c>
      <c r="AN1143" s="91" t="e">
        <f t="shared" si="215"/>
        <v>#VALUE!</v>
      </c>
      <c r="AO1143" s="91">
        <f t="shared" si="217"/>
        <v>782135.7142857142</v>
      </c>
      <c r="AP1143" s="91">
        <f t="shared" si="218"/>
        <v>0.81149015059498264</v>
      </c>
      <c r="AQ1143" s="91">
        <f t="shared" si="219"/>
        <v>0.18766052658015145</v>
      </c>
      <c r="AR1143" s="91" t="e">
        <f t="shared" si="220"/>
        <v>#VALUE!</v>
      </c>
      <c r="AS1143" s="91" t="e">
        <f t="shared" si="221"/>
        <v>#VALUE!</v>
      </c>
      <c r="AT1143" s="91">
        <f t="shared" si="222"/>
        <v>8.4932282486598065E-4</v>
      </c>
      <c r="AU1143" s="91" t="e">
        <f t="shared" si="223"/>
        <v>#VALUE!</v>
      </c>
    </row>
    <row r="1144" spans="1:47" x14ac:dyDescent="0.3">
      <c r="A1144" s="90">
        <v>831</v>
      </c>
      <c r="B1144" s="91" t="s">
        <v>4759</v>
      </c>
      <c r="C1144" s="91"/>
      <c r="D1144" s="91"/>
      <c r="E1144" s="91">
        <v>10.584</v>
      </c>
      <c r="F1144" s="91"/>
      <c r="G1144" s="91"/>
      <c r="H1144" s="91"/>
      <c r="I1144" s="91"/>
      <c r="J1144" s="91"/>
      <c r="K1144" s="91"/>
      <c r="L1144" s="91"/>
      <c r="M1144" s="91"/>
      <c r="N1144" s="91"/>
      <c r="O1144" s="91"/>
      <c r="P1144" s="91" t="s">
        <v>87</v>
      </c>
      <c r="Q1144" s="91">
        <v>5546461.4285714291</v>
      </c>
      <c r="R1144" s="91" t="s">
        <v>87</v>
      </c>
      <c r="S1144" s="91"/>
      <c r="T1144" s="92">
        <v>997263.42857142852</v>
      </c>
      <c r="U1144" s="92">
        <v>451845.42857142858</v>
      </c>
      <c r="V1144" s="92" t="s">
        <v>87</v>
      </c>
      <c r="W1144" s="92" t="s">
        <v>87</v>
      </c>
      <c r="X1144" s="92" t="s">
        <v>87</v>
      </c>
      <c r="Y1144" s="92" t="s">
        <v>87</v>
      </c>
      <c r="Z1144" s="90">
        <f t="shared" si="214"/>
        <v>3</v>
      </c>
      <c r="AA1144" s="118">
        <v>1</v>
      </c>
      <c r="AB1144" s="118">
        <v>0.5</v>
      </c>
      <c r="AC1144" s="118">
        <v>0</v>
      </c>
      <c r="AD1144" s="118">
        <v>0</v>
      </c>
      <c r="AE1144" s="118">
        <v>0</v>
      </c>
      <c r="AF1144" s="118">
        <v>0</v>
      </c>
      <c r="AG1144" s="90">
        <f t="shared" si="212"/>
        <v>2</v>
      </c>
      <c r="AH1144" s="91">
        <f t="shared" si="213"/>
        <v>451845.42857142858</v>
      </c>
      <c r="AI1144" s="91">
        <f t="shared" si="216"/>
        <v>2.207089782283322</v>
      </c>
      <c r="AJ1144" s="91">
        <f t="shared" si="216"/>
        <v>1</v>
      </c>
      <c r="AK1144" s="91" t="e">
        <f t="shared" si="216"/>
        <v>#VALUE!</v>
      </c>
      <c r="AL1144" s="91" t="e">
        <f t="shared" si="215"/>
        <v>#VALUE!</v>
      </c>
      <c r="AM1144" s="91" t="e">
        <f t="shared" si="215"/>
        <v>#VALUE!</v>
      </c>
      <c r="AN1144" s="91" t="e">
        <f t="shared" si="215"/>
        <v>#VALUE!</v>
      </c>
      <c r="AO1144" s="91">
        <f t="shared" si="217"/>
        <v>1449108.857142857</v>
      </c>
      <c r="AP1144" s="91">
        <f t="shared" si="218"/>
        <v>0.68819083097572675</v>
      </c>
      <c r="AQ1144" s="91">
        <f t="shared" si="219"/>
        <v>0.31180916902427325</v>
      </c>
      <c r="AR1144" s="91" t="e">
        <f t="shared" si="220"/>
        <v>#VALUE!</v>
      </c>
      <c r="AS1144" s="91" t="e">
        <f t="shared" si="221"/>
        <v>#VALUE!</v>
      </c>
      <c r="AT1144" s="91" t="e">
        <f t="shared" si="222"/>
        <v>#VALUE!</v>
      </c>
      <c r="AU1144" s="91" t="e">
        <f t="shared" si="223"/>
        <v>#VALUE!</v>
      </c>
    </row>
    <row r="1145" spans="1:47" x14ac:dyDescent="0.3">
      <c r="A1145" s="90">
        <v>832</v>
      </c>
      <c r="B1145" s="91" t="s">
        <v>4760</v>
      </c>
      <c r="C1145" s="91"/>
      <c r="D1145" s="91"/>
      <c r="E1145" s="91">
        <v>10.587</v>
      </c>
      <c r="F1145" s="91"/>
      <c r="G1145" s="91"/>
      <c r="H1145" s="91"/>
      <c r="I1145" s="91"/>
      <c r="J1145" s="91"/>
      <c r="K1145" s="91"/>
      <c r="L1145" s="91"/>
      <c r="M1145" s="91"/>
      <c r="N1145" s="91"/>
      <c r="O1145" s="91"/>
      <c r="P1145" s="91" t="s">
        <v>87</v>
      </c>
      <c r="Q1145" s="91">
        <v>529197.14285714284</v>
      </c>
      <c r="R1145" s="91" t="s">
        <v>87</v>
      </c>
      <c r="S1145" s="91"/>
      <c r="T1145" s="92">
        <v>112114.57142857143</v>
      </c>
      <c r="U1145" s="92">
        <v>75924.571428571435</v>
      </c>
      <c r="V1145" s="92" t="s">
        <v>87</v>
      </c>
      <c r="W1145" s="92" t="s">
        <v>87</v>
      </c>
      <c r="X1145" s="92" t="s">
        <v>87</v>
      </c>
      <c r="Y1145" s="92">
        <v>11470.857142857143</v>
      </c>
      <c r="Z1145" s="90">
        <f t="shared" si="214"/>
        <v>4</v>
      </c>
      <c r="AA1145" s="118">
        <v>1</v>
      </c>
      <c r="AB1145" s="118">
        <v>0.5</v>
      </c>
      <c r="AC1145" s="118">
        <v>0</v>
      </c>
      <c r="AD1145" s="118">
        <v>0</v>
      </c>
      <c r="AE1145" s="118">
        <v>0</v>
      </c>
      <c r="AF1145" s="118">
        <v>0.33333333333333331</v>
      </c>
      <c r="AG1145" s="90">
        <f t="shared" ref="AG1145:AG1208" si="224">COUNTIF(AA1145:AF1145,"&gt;0")</f>
        <v>3</v>
      </c>
      <c r="AH1145" s="91">
        <f t="shared" ref="AH1145:AH1208" si="225">MIN(T1145:Y1145)</f>
        <v>11470.857142857143</v>
      </c>
      <c r="AI1145" s="91">
        <f t="shared" si="216"/>
        <v>9.7738617116668323</v>
      </c>
      <c r="AJ1145" s="91">
        <f t="shared" si="216"/>
        <v>6.6189100328783503</v>
      </c>
      <c r="AK1145" s="91" t="e">
        <f t="shared" si="216"/>
        <v>#VALUE!</v>
      </c>
      <c r="AL1145" s="91" t="e">
        <f t="shared" si="215"/>
        <v>#VALUE!</v>
      </c>
      <c r="AM1145" s="91" t="e">
        <f t="shared" si="215"/>
        <v>#VALUE!</v>
      </c>
      <c r="AN1145" s="91">
        <f t="shared" si="215"/>
        <v>1</v>
      </c>
      <c r="AO1145" s="91">
        <f t="shared" si="217"/>
        <v>199510</v>
      </c>
      <c r="AP1145" s="91">
        <f t="shared" si="218"/>
        <v>0.56194963374553375</v>
      </c>
      <c r="AQ1145" s="91">
        <f t="shared" si="219"/>
        <v>0.38055521742554976</v>
      </c>
      <c r="AR1145" s="91" t="e">
        <f t="shared" si="220"/>
        <v>#VALUE!</v>
      </c>
      <c r="AS1145" s="91" t="e">
        <f t="shared" si="221"/>
        <v>#VALUE!</v>
      </c>
      <c r="AT1145" s="91" t="e">
        <f t="shared" si="222"/>
        <v>#VALUE!</v>
      </c>
      <c r="AU1145" s="91">
        <f t="shared" si="223"/>
        <v>5.7495148828916563E-2</v>
      </c>
    </row>
    <row r="1146" spans="1:47" x14ac:dyDescent="0.3">
      <c r="A1146" s="90">
        <v>833</v>
      </c>
      <c r="B1146" s="91" t="s">
        <v>4761</v>
      </c>
      <c r="C1146" s="91"/>
      <c r="D1146" s="91"/>
      <c r="E1146" s="91">
        <v>10.589</v>
      </c>
      <c r="F1146" s="91"/>
      <c r="G1146" s="91"/>
      <c r="H1146" s="91"/>
      <c r="I1146" s="91"/>
      <c r="J1146" s="91"/>
      <c r="K1146" s="91"/>
      <c r="L1146" s="91"/>
      <c r="M1146" s="91"/>
      <c r="N1146" s="91"/>
      <c r="O1146" s="91"/>
      <c r="P1146" s="91" t="s">
        <v>87</v>
      </c>
      <c r="Q1146" s="91">
        <v>408117.1428571429</v>
      </c>
      <c r="R1146" s="91" t="s">
        <v>87</v>
      </c>
      <c r="S1146" s="91"/>
      <c r="T1146" s="92">
        <v>134458.28571428571</v>
      </c>
      <c r="U1146" s="92">
        <v>53560.571428571428</v>
      </c>
      <c r="V1146" s="92" t="s">
        <v>87</v>
      </c>
      <c r="W1146" s="92" t="s">
        <v>87</v>
      </c>
      <c r="X1146" s="92" t="s">
        <v>87</v>
      </c>
      <c r="Y1146" s="92" t="s">
        <v>87</v>
      </c>
      <c r="Z1146" s="90">
        <f t="shared" ref="Z1146:Z1209" si="226">COUNTIF(Q1146:Y1146,"&gt;0")</f>
        <v>3</v>
      </c>
      <c r="AA1146" s="118">
        <v>1</v>
      </c>
      <c r="AB1146" s="118">
        <v>0.5</v>
      </c>
      <c r="AC1146" s="118">
        <v>0</v>
      </c>
      <c r="AD1146" s="118">
        <v>0</v>
      </c>
      <c r="AE1146" s="118">
        <v>0</v>
      </c>
      <c r="AF1146" s="118">
        <v>0</v>
      </c>
      <c r="AG1146" s="90">
        <f t="shared" si="224"/>
        <v>2</v>
      </c>
      <c r="AH1146" s="91">
        <f t="shared" si="225"/>
        <v>53560.571428571428</v>
      </c>
      <c r="AI1146" s="91">
        <f t="shared" si="216"/>
        <v>2.5103967737461459</v>
      </c>
      <c r="AJ1146" s="91">
        <f t="shared" si="216"/>
        <v>1</v>
      </c>
      <c r="AK1146" s="91" t="e">
        <f t="shared" si="216"/>
        <v>#VALUE!</v>
      </c>
      <c r="AL1146" s="91" t="e">
        <f t="shared" si="215"/>
        <v>#VALUE!</v>
      </c>
      <c r="AM1146" s="91" t="e">
        <f t="shared" si="215"/>
        <v>#VALUE!</v>
      </c>
      <c r="AN1146" s="91" t="e">
        <f t="shared" si="215"/>
        <v>#VALUE!</v>
      </c>
      <c r="AO1146" s="91">
        <f t="shared" si="217"/>
        <v>188018.85714285713</v>
      </c>
      <c r="AP1146" s="91">
        <f t="shared" si="218"/>
        <v>0.71513191685940314</v>
      </c>
      <c r="AQ1146" s="91">
        <f t="shared" si="219"/>
        <v>0.28486808314059686</v>
      </c>
      <c r="AR1146" s="91" t="e">
        <f t="shared" si="220"/>
        <v>#VALUE!</v>
      </c>
      <c r="AS1146" s="91" t="e">
        <f t="shared" si="221"/>
        <v>#VALUE!</v>
      </c>
      <c r="AT1146" s="91" t="e">
        <f t="shared" si="222"/>
        <v>#VALUE!</v>
      </c>
      <c r="AU1146" s="91" t="e">
        <f t="shared" si="223"/>
        <v>#VALUE!</v>
      </c>
    </row>
    <row r="1147" spans="1:47" x14ac:dyDescent="0.3">
      <c r="A1147" s="90">
        <v>834</v>
      </c>
      <c r="B1147" s="91" t="s">
        <v>4762</v>
      </c>
      <c r="C1147" s="91"/>
      <c r="D1147" s="91"/>
      <c r="E1147" s="91">
        <v>10.590999999999999</v>
      </c>
      <c r="F1147" s="91"/>
      <c r="G1147" s="91"/>
      <c r="H1147" s="91"/>
      <c r="I1147" s="91"/>
      <c r="J1147" s="91"/>
      <c r="K1147" s="91"/>
      <c r="L1147" s="91"/>
      <c r="M1147" s="91"/>
      <c r="N1147" s="91"/>
      <c r="O1147" s="91"/>
      <c r="P1147" s="91" t="s">
        <v>87</v>
      </c>
      <c r="Q1147" s="91">
        <v>9858</v>
      </c>
      <c r="R1147" s="91">
        <v>85673</v>
      </c>
      <c r="S1147" s="91"/>
      <c r="T1147" s="92">
        <v>5342</v>
      </c>
      <c r="U1147" s="92" t="s">
        <v>87</v>
      </c>
      <c r="V1147" s="92" t="s">
        <v>87</v>
      </c>
      <c r="W1147" s="92">
        <v>40041.714285714283</v>
      </c>
      <c r="X1147" s="92">
        <v>69272</v>
      </c>
      <c r="Y1147" s="92"/>
      <c r="Z1147" s="90">
        <f t="shared" si="226"/>
        <v>5</v>
      </c>
      <c r="AA1147" s="118">
        <v>1</v>
      </c>
      <c r="AB1147" s="118">
        <v>0</v>
      </c>
      <c r="AC1147" s="118">
        <v>0</v>
      </c>
      <c r="AD1147" s="118">
        <v>0.5</v>
      </c>
      <c r="AE1147" s="118">
        <v>0.33333333333333331</v>
      </c>
      <c r="AF1147" s="118">
        <v>0</v>
      </c>
      <c r="AG1147" s="90">
        <f t="shared" si="224"/>
        <v>3</v>
      </c>
      <c r="AH1147" s="91">
        <f t="shared" si="225"/>
        <v>5342</v>
      </c>
      <c r="AI1147" s="91">
        <f t="shared" si="216"/>
        <v>1</v>
      </c>
      <c r="AJ1147" s="91" t="e">
        <f t="shared" si="216"/>
        <v>#VALUE!</v>
      </c>
      <c r="AK1147" s="91" t="e">
        <f t="shared" si="216"/>
        <v>#VALUE!</v>
      </c>
      <c r="AL1147" s="91">
        <f t="shared" si="215"/>
        <v>7.4956410119270469</v>
      </c>
      <c r="AM1147" s="91">
        <f t="shared" si="215"/>
        <v>12.967427929614377</v>
      </c>
      <c r="AN1147" s="91">
        <f t="shared" si="215"/>
        <v>0</v>
      </c>
      <c r="AO1147" s="91">
        <f t="shared" si="217"/>
        <v>114655.71428571429</v>
      </c>
      <c r="AP1147" s="91">
        <f t="shared" si="218"/>
        <v>4.6591659502361105E-2</v>
      </c>
      <c r="AQ1147" s="91" t="e">
        <f t="shared" si="219"/>
        <v>#VALUE!</v>
      </c>
      <c r="AR1147" s="91" t="e">
        <f t="shared" si="220"/>
        <v>#VALUE!</v>
      </c>
      <c r="AS1147" s="91">
        <f t="shared" si="221"/>
        <v>0.34923435377963841</v>
      </c>
      <c r="AT1147" s="91">
        <f t="shared" si="222"/>
        <v>0.60417398671800049</v>
      </c>
      <c r="AU1147" s="91">
        <f t="shared" si="223"/>
        <v>0</v>
      </c>
    </row>
    <row r="1148" spans="1:47" x14ac:dyDescent="0.3">
      <c r="A1148" s="90">
        <v>835</v>
      </c>
      <c r="B1148" s="91" t="s">
        <v>4763</v>
      </c>
      <c r="C1148" s="91"/>
      <c r="D1148" s="91"/>
      <c r="E1148" s="91">
        <v>10.614000000000001</v>
      </c>
      <c r="F1148" s="91"/>
      <c r="G1148" s="91"/>
      <c r="H1148" s="91"/>
      <c r="I1148" s="91"/>
      <c r="J1148" s="91"/>
      <c r="K1148" s="91"/>
      <c r="L1148" s="91"/>
      <c r="M1148" s="91"/>
      <c r="N1148" s="91"/>
      <c r="O1148" s="91"/>
      <c r="P1148" s="91" t="s">
        <v>87</v>
      </c>
      <c r="Q1148" s="91">
        <v>243158.57142857145</v>
      </c>
      <c r="R1148" s="91" t="s">
        <v>87</v>
      </c>
      <c r="S1148" s="91"/>
      <c r="T1148" s="92" t="s">
        <v>87</v>
      </c>
      <c r="U1148" s="92">
        <v>2044.2857142857142</v>
      </c>
      <c r="V1148" s="92">
        <v>2096.2857142857142</v>
      </c>
      <c r="W1148" s="92">
        <v>37485.142857142855</v>
      </c>
      <c r="X1148" s="92" t="s">
        <v>87</v>
      </c>
      <c r="Y1148" s="92" t="s">
        <v>87</v>
      </c>
      <c r="Z1148" s="90">
        <f t="shared" si="226"/>
        <v>4</v>
      </c>
      <c r="AA1148" s="118" t="e">
        <v>#DIV/0!</v>
      </c>
      <c r="AB1148" s="118">
        <v>1</v>
      </c>
      <c r="AC1148" s="118">
        <v>0.5</v>
      </c>
      <c r="AD1148" s="118">
        <v>0.33333333333333331</v>
      </c>
      <c r="AE1148" s="118">
        <v>0</v>
      </c>
      <c r="AF1148" s="118">
        <v>0</v>
      </c>
      <c r="AG1148" s="90">
        <f t="shared" si="224"/>
        <v>3</v>
      </c>
      <c r="AH1148" s="91">
        <f t="shared" si="225"/>
        <v>2044.2857142857142</v>
      </c>
      <c r="AI1148" s="91" t="e">
        <f t="shared" si="216"/>
        <v>#VALUE!</v>
      </c>
      <c r="AJ1148" s="91">
        <f t="shared" si="216"/>
        <v>1</v>
      </c>
      <c r="AK1148" s="91">
        <f t="shared" si="216"/>
        <v>1.0254367575122292</v>
      </c>
      <c r="AL1148" s="91">
        <f t="shared" si="215"/>
        <v>18.336547868623342</v>
      </c>
      <c r="AM1148" s="91" t="e">
        <f t="shared" si="215"/>
        <v>#VALUE!</v>
      </c>
      <c r="AN1148" s="91" t="e">
        <f t="shared" si="215"/>
        <v>#VALUE!</v>
      </c>
      <c r="AO1148" s="91">
        <f t="shared" si="217"/>
        <v>41625.714285714283</v>
      </c>
      <c r="AP1148" s="91" t="e">
        <f t="shared" si="218"/>
        <v>#VALUE!</v>
      </c>
      <c r="AQ1148" s="91">
        <f t="shared" si="219"/>
        <v>4.9111126364197955E-2</v>
      </c>
      <c r="AR1148" s="91">
        <f t="shared" si="220"/>
        <v>5.036035417667651E-2</v>
      </c>
      <c r="AS1148" s="91">
        <f t="shared" si="221"/>
        <v>0.9005285194591256</v>
      </c>
      <c r="AT1148" s="91" t="e">
        <f t="shared" si="222"/>
        <v>#VALUE!</v>
      </c>
      <c r="AU1148" s="91" t="e">
        <f t="shared" si="223"/>
        <v>#VALUE!</v>
      </c>
    </row>
    <row r="1149" spans="1:47" x14ac:dyDescent="0.3">
      <c r="A1149" s="90">
        <v>836</v>
      </c>
      <c r="B1149" s="91" t="s">
        <v>4764</v>
      </c>
      <c r="C1149" s="91"/>
      <c r="D1149" s="91"/>
      <c r="E1149" s="91">
        <v>10.621</v>
      </c>
      <c r="F1149" s="91"/>
      <c r="G1149" s="91"/>
      <c r="H1149" s="91"/>
      <c r="I1149" s="91"/>
      <c r="J1149" s="91"/>
      <c r="K1149" s="91"/>
      <c r="L1149" s="91"/>
      <c r="M1149" s="91"/>
      <c r="N1149" s="91"/>
      <c r="O1149" s="91"/>
      <c r="P1149" s="91" t="s">
        <v>87</v>
      </c>
      <c r="Q1149" s="91">
        <v>1404908.5714285716</v>
      </c>
      <c r="R1149" s="91">
        <v>11169.5</v>
      </c>
      <c r="S1149" s="91"/>
      <c r="T1149" s="92" t="s">
        <v>87</v>
      </c>
      <c r="U1149" s="92">
        <v>2815.1428571428573</v>
      </c>
      <c r="V1149" s="92">
        <v>41231.714285714283</v>
      </c>
      <c r="W1149" s="92">
        <v>655660.85714285716</v>
      </c>
      <c r="X1149" s="92" t="s">
        <v>87</v>
      </c>
      <c r="Y1149" s="92" t="s">
        <v>87</v>
      </c>
      <c r="Z1149" s="90">
        <f t="shared" si="226"/>
        <v>5</v>
      </c>
      <c r="AA1149" s="118" t="e">
        <v>#DIV/0!</v>
      </c>
      <c r="AB1149" s="118">
        <v>1</v>
      </c>
      <c r="AC1149" s="118">
        <v>0.5</v>
      </c>
      <c r="AD1149" s="118">
        <v>0.33333333333333331</v>
      </c>
      <c r="AE1149" s="118">
        <v>0</v>
      </c>
      <c r="AF1149" s="118">
        <v>0</v>
      </c>
      <c r="AG1149" s="90">
        <f t="shared" si="224"/>
        <v>3</v>
      </c>
      <c r="AH1149" s="91">
        <f t="shared" si="225"/>
        <v>2815.1428571428573</v>
      </c>
      <c r="AI1149" s="91" t="e">
        <f t="shared" si="216"/>
        <v>#VALUE!</v>
      </c>
      <c r="AJ1149" s="91">
        <f t="shared" si="216"/>
        <v>1</v>
      </c>
      <c r="AK1149" s="91">
        <f t="shared" si="216"/>
        <v>14.64640211103217</v>
      </c>
      <c r="AL1149" s="91">
        <f t="shared" si="215"/>
        <v>232.90500355221758</v>
      </c>
      <c r="AM1149" s="91" t="e">
        <f t="shared" si="215"/>
        <v>#VALUE!</v>
      </c>
      <c r="AN1149" s="91" t="e">
        <f t="shared" si="215"/>
        <v>#VALUE!</v>
      </c>
      <c r="AO1149" s="91">
        <f t="shared" si="217"/>
        <v>699707.71428571432</v>
      </c>
      <c r="AP1149" s="91" t="e">
        <f t="shared" si="218"/>
        <v>#VALUE!</v>
      </c>
      <c r="AQ1149" s="91">
        <f t="shared" si="219"/>
        <v>4.0233125913391593E-3</v>
      </c>
      <c r="AR1149" s="91">
        <f t="shared" si="220"/>
        <v>5.8927054031132173E-2</v>
      </c>
      <c r="AS1149" s="91">
        <f t="shared" si="221"/>
        <v>0.93704963337752867</v>
      </c>
      <c r="AT1149" s="91" t="e">
        <f t="shared" si="222"/>
        <v>#VALUE!</v>
      </c>
      <c r="AU1149" s="91" t="e">
        <f t="shared" si="223"/>
        <v>#VALUE!</v>
      </c>
    </row>
    <row r="1150" spans="1:47" x14ac:dyDescent="0.3">
      <c r="A1150" s="90">
        <v>837</v>
      </c>
      <c r="B1150" s="91" t="s">
        <v>4765</v>
      </c>
      <c r="C1150" s="91"/>
      <c r="D1150" s="91"/>
      <c r="E1150" s="91">
        <v>10.622999999999999</v>
      </c>
      <c r="F1150" s="91"/>
      <c r="G1150" s="91"/>
      <c r="H1150" s="91"/>
      <c r="I1150" s="91"/>
      <c r="J1150" s="91"/>
      <c r="K1150" s="91"/>
      <c r="L1150" s="91"/>
      <c r="M1150" s="91"/>
      <c r="N1150" s="91"/>
      <c r="O1150" s="91"/>
      <c r="P1150" s="91" t="s">
        <v>87</v>
      </c>
      <c r="Q1150" s="91">
        <v>2507762.2857142859</v>
      </c>
      <c r="R1150" s="91" t="s">
        <v>87</v>
      </c>
      <c r="S1150" s="91"/>
      <c r="T1150" s="92" t="s">
        <v>87</v>
      </c>
      <c r="U1150" s="92"/>
      <c r="V1150" s="92">
        <v>9034</v>
      </c>
      <c r="W1150" s="92">
        <v>1249286.2857142857</v>
      </c>
      <c r="X1150" s="92"/>
      <c r="Y1150" s="92" t="s">
        <v>87</v>
      </c>
      <c r="Z1150" s="90">
        <f t="shared" si="226"/>
        <v>3</v>
      </c>
      <c r="AA1150" s="118" t="e">
        <v>#DIV/0!</v>
      </c>
      <c r="AB1150" s="118" t="e">
        <v>#DIV/0!</v>
      </c>
      <c r="AC1150" s="118">
        <v>1</v>
      </c>
      <c r="AD1150" s="118">
        <v>0.5</v>
      </c>
      <c r="AE1150" s="118">
        <v>0</v>
      </c>
      <c r="AF1150" s="118">
        <v>0</v>
      </c>
      <c r="AG1150" s="90">
        <f t="shared" si="224"/>
        <v>2</v>
      </c>
      <c r="AH1150" s="91">
        <f t="shared" si="225"/>
        <v>9034</v>
      </c>
      <c r="AI1150" s="91" t="e">
        <f t="shared" si="216"/>
        <v>#VALUE!</v>
      </c>
      <c r="AJ1150" s="91">
        <f t="shared" si="216"/>
        <v>0</v>
      </c>
      <c r="AK1150" s="91">
        <f t="shared" si="216"/>
        <v>1</v>
      </c>
      <c r="AL1150" s="91">
        <f t="shared" si="215"/>
        <v>138.28716910718239</v>
      </c>
      <c r="AM1150" s="91">
        <f t="shared" si="215"/>
        <v>0</v>
      </c>
      <c r="AN1150" s="91" t="e">
        <f t="shared" si="215"/>
        <v>#VALUE!</v>
      </c>
      <c r="AO1150" s="91">
        <f t="shared" si="217"/>
        <v>1258320.2857142857</v>
      </c>
      <c r="AP1150" s="91" t="e">
        <f t="shared" si="218"/>
        <v>#VALUE!</v>
      </c>
      <c r="AQ1150" s="91">
        <f t="shared" si="219"/>
        <v>0</v>
      </c>
      <c r="AR1150" s="91">
        <f t="shared" si="220"/>
        <v>7.1794121914452395E-3</v>
      </c>
      <c r="AS1150" s="91">
        <f t="shared" si="221"/>
        <v>0.99282058780855476</v>
      </c>
      <c r="AT1150" s="91">
        <f t="shared" si="222"/>
        <v>0</v>
      </c>
      <c r="AU1150" s="91" t="e">
        <f t="shared" si="223"/>
        <v>#VALUE!</v>
      </c>
    </row>
    <row r="1151" spans="1:47" x14ac:dyDescent="0.3">
      <c r="A1151" s="90">
        <v>838</v>
      </c>
      <c r="B1151" s="91" t="s">
        <v>4766</v>
      </c>
      <c r="C1151" s="91"/>
      <c r="D1151" s="91"/>
      <c r="E1151" s="91">
        <v>10.628</v>
      </c>
      <c r="F1151" s="91"/>
      <c r="G1151" s="91"/>
      <c r="H1151" s="91"/>
      <c r="I1151" s="91"/>
      <c r="J1151" s="91"/>
      <c r="K1151" s="91"/>
      <c r="L1151" s="91"/>
      <c r="M1151" s="91"/>
      <c r="N1151" s="91"/>
      <c r="O1151" s="91"/>
      <c r="P1151" s="91" t="s">
        <v>87</v>
      </c>
      <c r="Q1151" s="91">
        <v>46704.285714285717</v>
      </c>
      <c r="R1151" s="91" t="s">
        <v>87</v>
      </c>
      <c r="S1151" s="91"/>
      <c r="T1151" s="92">
        <v>38352</v>
      </c>
      <c r="U1151" s="92" t="s">
        <v>87</v>
      </c>
      <c r="V1151" s="92" t="s">
        <v>87</v>
      </c>
      <c r="W1151" s="92">
        <v>21090.571428571428</v>
      </c>
      <c r="X1151" s="92">
        <v>4745.7142857142853</v>
      </c>
      <c r="Y1151" s="92" t="s">
        <v>87</v>
      </c>
      <c r="Z1151" s="90">
        <f t="shared" si="226"/>
        <v>4</v>
      </c>
      <c r="AA1151" s="118">
        <v>1</v>
      </c>
      <c r="AB1151" s="118">
        <v>0</v>
      </c>
      <c r="AC1151" s="118">
        <v>0</v>
      </c>
      <c r="AD1151" s="118">
        <v>0.5</v>
      </c>
      <c r="AE1151" s="118">
        <v>0.33333333333333331</v>
      </c>
      <c r="AF1151" s="118">
        <v>0</v>
      </c>
      <c r="AG1151" s="90">
        <f t="shared" si="224"/>
        <v>3</v>
      </c>
      <c r="AH1151" s="91">
        <f t="shared" si="225"/>
        <v>4745.7142857142853</v>
      </c>
      <c r="AI1151" s="91">
        <f t="shared" si="216"/>
        <v>8.0813967489464194</v>
      </c>
      <c r="AJ1151" s="91" t="e">
        <f t="shared" si="216"/>
        <v>#VALUE!</v>
      </c>
      <c r="AK1151" s="91" t="e">
        <f t="shared" si="216"/>
        <v>#VALUE!</v>
      </c>
      <c r="AL1151" s="91">
        <f t="shared" si="215"/>
        <v>4.4441300421432874</v>
      </c>
      <c r="AM1151" s="91">
        <f t="shared" si="215"/>
        <v>1</v>
      </c>
      <c r="AN1151" s="91" t="e">
        <f t="shared" si="215"/>
        <v>#VALUE!</v>
      </c>
      <c r="AO1151" s="91">
        <f t="shared" si="217"/>
        <v>64188.28571428571</v>
      </c>
      <c r="AP1151" s="91">
        <f t="shared" si="218"/>
        <v>0.59749219928869979</v>
      </c>
      <c r="AQ1151" s="91" t="e">
        <f t="shared" si="219"/>
        <v>#VALUE!</v>
      </c>
      <c r="AR1151" s="91" t="e">
        <f t="shared" si="220"/>
        <v>#VALUE!</v>
      </c>
      <c r="AS1151" s="91">
        <f t="shared" si="221"/>
        <v>0.32857352698979342</v>
      </c>
      <c r="AT1151" s="91">
        <f t="shared" si="222"/>
        <v>7.3934273721506821E-2</v>
      </c>
      <c r="AU1151" s="91" t="e">
        <f t="shared" si="223"/>
        <v>#VALUE!</v>
      </c>
    </row>
    <row r="1152" spans="1:47" x14ac:dyDescent="0.3">
      <c r="A1152" s="90">
        <v>839</v>
      </c>
      <c r="B1152" s="91" t="s">
        <v>4767</v>
      </c>
      <c r="C1152" s="91"/>
      <c r="D1152" s="91"/>
      <c r="E1152" s="91">
        <v>10.651999999999999</v>
      </c>
      <c r="F1152" s="91"/>
      <c r="G1152" s="91"/>
      <c r="H1152" s="91"/>
      <c r="I1152" s="91"/>
      <c r="J1152" s="91"/>
      <c r="K1152" s="91"/>
      <c r="L1152" s="91"/>
      <c r="M1152" s="91"/>
      <c r="N1152" s="91"/>
      <c r="O1152" s="91"/>
      <c r="P1152" s="91" t="s">
        <v>87</v>
      </c>
      <c r="Q1152" s="91">
        <v>1679260</v>
      </c>
      <c r="R1152" s="91" t="s">
        <v>87</v>
      </c>
      <c r="S1152" s="91"/>
      <c r="T1152" s="92" t="s">
        <v>87</v>
      </c>
      <c r="U1152" s="92">
        <v>11666.285714285714</v>
      </c>
      <c r="V1152" s="92">
        <v>39259.714285714283</v>
      </c>
      <c r="W1152" s="92">
        <v>645622.85714285716</v>
      </c>
      <c r="X1152" s="92" t="s">
        <v>87</v>
      </c>
      <c r="Y1152" s="92" t="s">
        <v>87</v>
      </c>
      <c r="Z1152" s="90">
        <f t="shared" si="226"/>
        <v>4</v>
      </c>
      <c r="AA1152" s="118" t="e">
        <v>#DIV/0!</v>
      </c>
      <c r="AB1152" s="118">
        <v>1</v>
      </c>
      <c r="AC1152" s="118">
        <v>0.5</v>
      </c>
      <c r="AD1152" s="118">
        <v>0.33333333333333331</v>
      </c>
      <c r="AE1152" s="118">
        <v>0</v>
      </c>
      <c r="AF1152" s="118">
        <v>0</v>
      </c>
      <c r="AG1152" s="90">
        <f t="shared" si="224"/>
        <v>3</v>
      </c>
      <c r="AH1152" s="91">
        <f t="shared" si="225"/>
        <v>11666.285714285714</v>
      </c>
      <c r="AI1152" s="91" t="e">
        <f t="shared" si="216"/>
        <v>#VALUE!</v>
      </c>
      <c r="AJ1152" s="91">
        <f t="shared" si="216"/>
        <v>1</v>
      </c>
      <c r="AK1152" s="91">
        <f t="shared" si="216"/>
        <v>3.365228252351097</v>
      </c>
      <c r="AL1152" s="91">
        <f t="shared" si="215"/>
        <v>55.340909090909093</v>
      </c>
      <c r="AM1152" s="91" t="e">
        <f t="shared" si="215"/>
        <v>#VALUE!</v>
      </c>
      <c r="AN1152" s="91" t="e">
        <f t="shared" si="215"/>
        <v>#VALUE!</v>
      </c>
      <c r="AO1152" s="91">
        <f t="shared" si="217"/>
        <v>696548.85714285716</v>
      </c>
      <c r="AP1152" s="91" t="e">
        <f t="shared" si="218"/>
        <v>#VALUE!</v>
      </c>
      <c r="AQ1152" s="91">
        <f t="shared" si="219"/>
        <v>1.6748696943010045E-2</v>
      </c>
      <c r="AR1152" s="91">
        <f t="shared" si="220"/>
        <v>5.6363188142683866E-2</v>
      </c>
      <c r="AS1152" s="91">
        <f t="shared" si="221"/>
        <v>0.92688811491430612</v>
      </c>
      <c r="AT1152" s="91" t="e">
        <f t="shared" si="222"/>
        <v>#VALUE!</v>
      </c>
      <c r="AU1152" s="91" t="e">
        <f t="shared" si="223"/>
        <v>#VALUE!</v>
      </c>
    </row>
    <row r="1153" spans="1:47" x14ac:dyDescent="0.3">
      <c r="A1153" s="90">
        <v>840</v>
      </c>
      <c r="B1153" s="91" t="s">
        <v>4768</v>
      </c>
      <c r="C1153" s="91"/>
      <c r="D1153" s="91"/>
      <c r="E1153" s="91">
        <v>10.657</v>
      </c>
      <c r="F1153" s="91"/>
      <c r="G1153" s="91"/>
      <c r="H1153" s="91"/>
      <c r="I1153" s="91"/>
      <c r="J1153" s="91"/>
      <c r="K1153" s="91"/>
      <c r="L1153" s="91"/>
      <c r="M1153" s="91"/>
      <c r="N1153" s="91"/>
      <c r="O1153" s="91"/>
      <c r="P1153" s="91" t="s">
        <v>87</v>
      </c>
      <c r="Q1153" s="91">
        <v>12334142.285714287</v>
      </c>
      <c r="R1153" s="91" t="s">
        <v>87</v>
      </c>
      <c r="S1153" s="91"/>
      <c r="T1153" s="92" t="s">
        <v>87</v>
      </c>
      <c r="U1153" s="92">
        <v>208618.57142857142</v>
      </c>
      <c r="V1153" s="92">
        <v>522694.85714285716</v>
      </c>
      <c r="W1153" s="92">
        <v>5117903.7142857146</v>
      </c>
      <c r="X1153" s="92">
        <v>149998.57142857142</v>
      </c>
      <c r="Y1153" s="92" t="s">
        <v>87</v>
      </c>
      <c r="Z1153" s="90">
        <f t="shared" si="226"/>
        <v>5</v>
      </c>
      <c r="AA1153" s="118" t="e">
        <v>#DIV/0!</v>
      </c>
      <c r="AB1153" s="118">
        <v>1</v>
      </c>
      <c r="AC1153" s="118">
        <v>0.5</v>
      </c>
      <c r="AD1153" s="118">
        <v>0.33333333333333331</v>
      </c>
      <c r="AE1153" s="118">
        <v>0.25</v>
      </c>
      <c r="AF1153" s="118">
        <v>0</v>
      </c>
      <c r="AG1153" s="90">
        <f t="shared" si="224"/>
        <v>4</v>
      </c>
      <c r="AH1153" s="91">
        <f t="shared" si="225"/>
        <v>149998.57142857142</v>
      </c>
      <c r="AI1153" s="91" t="e">
        <f t="shared" si="216"/>
        <v>#VALUE!</v>
      </c>
      <c r="AJ1153" s="91">
        <f t="shared" si="216"/>
        <v>1.390803721940209</v>
      </c>
      <c r="AK1153" s="91">
        <f t="shared" si="216"/>
        <v>3.4846655682435075</v>
      </c>
      <c r="AL1153" s="91">
        <f t="shared" si="215"/>
        <v>34.119683044600428</v>
      </c>
      <c r="AM1153" s="91">
        <f t="shared" si="215"/>
        <v>1</v>
      </c>
      <c r="AN1153" s="91" t="e">
        <f t="shared" si="215"/>
        <v>#VALUE!</v>
      </c>
      <c r="AO1153" s="91">
        <f t="shared" si="217"/>
        <v>5999215.7142857155</v>
      </c>
      <c r="AP1153" s="91" t="e">
        <f t="shared" si="218"/>
        <v>#VALUE!</v>
      </c>
      <c r="AQ1153" s="91">
        <f t="shared" si="219"/>
        <v>3.4774307403515357E-2</v>
      </c>
      <c r="AR1153" s="91">
        <f t="shared" si="220"/>
        <v>8.7127198293300706E-2</v>
      </c>
      <c r="AS1153" s="91">
        <f t="shared" si="221"/>
        <v>0.8530954641451941</v>
      </c>
      <c r="AT1153" s="91">
        <f t="shared" si="222"/>
        <v>2.5003030157989693E-2</v>
      </c>
      <c r="AU1153" s="91" t="e">
        <f t="shared" si="223"/>
        <v>#VALUE!</v>
      </c>
    </row>
    <row r="1154" spans="1:47" x14ac:dyDescent="0.3">
      <c r="A1154" s="90">
        <v>841</v>
      </c>
      <c r="B1154" s="91" t="s">
        <v>4769</v>
      </c>
      <c r="C1154" s="91"/>
      <c r="D1154" s="91"/>
      <c r="E1154" s="91">
        <v>10.669</v>
      </c>
      <c r="F1154" s="91"/>
      <c r="G1154" s="91"/>
      <c r="H1154" s="91"/>
      <c r="I1154" s="91"/>
      <c r="J1154" s="91"/>
      <c r="K1154" s="91"/>
      <c r="L1154" s="91"/>
      <c r="M1154" s="91"/>
      <c r="N1154" s="91"/>
      <c r="O1154" s="91"/>
      <c r="P1154" s="91" t="s">
        <v>87</v>
      </c>
      <c r="Q1154" s="91">
        <v>2014480.0000000002</v>
      </c>
      <c r="R1154" s="91">
        <v>37400.5</v>
      </c>
      <c r="S1154" s="91"/>
      <c r="T1154" s="92">
        <v>14576.571428571429</v>
      </c>
      <c r="U1154" s="92" t="s">
        <v>87</v>
      </c>
      <c r="V1154" s="92" t="s">
        <v>87</v>
      </c>
      <c r="W1154" s="92">
        <v>128197.14285714286</v>
      </c>
      <c r="X1154" s="92">
        <v>886733.42857142852</v>
      </c>
      <c r="Y1154" s="92">
        <v>28863.714285714286</v>
      </c>
      <c r="Z1154" s="90">
        <f t="shared" si="226"/>
        <v>6</v>
      </c>
      <c r="AA1154" s="118">
        <v>1</v>
      </c>
      <c r="AB1154" s="118">
        <v>0</v>
      </c>
      <c r="AC1154" s="118">
        <v>0</v>
      </c>
      <c r="AD1154" s="118">
        <v>0.5</v>
      </c>
      <c r="AE1154" s="118">
        <v>0.33333333333333331</v>
      </c>
      <c r="AF1154" s="118">
        <v>0.25</v>
      </c>
      <c r="AG1154" s="90">
        <f t="shared" si="224"/>
        <v>4</v>
      </c>
      <c r="AH1154" s="91">
        <f t="shared" si="225"/>
        <v>14576.571428571429</v>
      </c>
      <c r="AI1154" s="91">
        <f t="shared" si="216"/>
        <v>1</v>
      </c>
      <c r="AJ1154" s="91" t="e">
        <f t="shared" si="216"/>
        <v>#VALUE!</v>
      </c>
      <c r="AK1154" s="91" t="e">
        <f t="shared" si="216"/>
        <v>#VALUE!</v>
      </c>
      <c r="AL1154" s="91">
        <f t="shared" si="215"/>
        <v>8.7947391116860718</v>
      </c>
      <c r="AM1154" s="91">
        <f t="shared" si="215"/>
        <v>60.832784507428741</v>
      </c>
      <c r="AN1154" s="91">
        <f t="shared" si="215"/>
        <v>1.9801442628092045</v>
      </c>
      <c r="AO1154" s="91">
        <f t="shared" si="217"/>
        <v>1058370.857142857</v>
      </c>
      <c r="AP1154" s="91">
        <f t="shared" si="218"/>
        <v>1.3772650040574491E-2</v>
      </c>
      <c r="AQ1154" s="91" t="e">
        <f t="shared" si="219"/>
        <v>#VALUE!</v>
      </c>
      <c r="AR1154" s="91" t="e">
        <f t="shared" si="220"/>
        <v>#VALUE!</v>
      </c>
      <c r="AS1154" s="91">
        <f t="shared" si="221"/>
        <v>0.12112686398340523</v>
      </c>
      <c r="AT1154" s="91">
        <f t="shared" si="222"/>
        <v>0.83782865201449774</v>
      </c>
      <c r="AU1154" s="91">
        <f t="shared" si="223"/>
        <v>2.7271833961522537E-2</v>
      </c>
    </row>
    <row r="1155" spans="1:47" x14ac:dyDescent="0.3">
      <c r="A1155" s="90">
        <v>842</v>
      </c>
      <c r="B1155" s="91" t="s">
        <v>4770</v>
      </c>
      <c r="C1155" s="91"/>
      <c r="D1155" s="91"/>
      <c r="E1155" s="91">
        <v>10.673999999999999</v>
      </c>
      <c r="F1155" s="91"/>
      <c r="G1155" s="91"/>
      <c r="H1155" s="91"/>
      <c r="I1155" s="91"/>
      <c r="J1155" s="91"/>
      <c r="K1155" s="91"/>
      <c r="L1155" s="91"/>
      <c r="M1155" s="91"/>
      <c r="N1155" s="91"/>
      <c r="O1155" s="91"/>
      <c r="P1155" s="91" t="s">
        <v>87</v>
      </c>
      <c r="Q1155" s="91">
        <v>4062228.5714285718</v>
      </c>
      <c r="R1155" s="91" t="s">
        <v>87</v>
      </c>
      <c r="S1155" s="91"/>
      <c r="T1155" s="92" t="s">
        <v>87</v>
      </c>
      <c r="U1155" s="92">
        <v>18834</v>
      </c>
      <c r="V1155" s="92">
        <v>41231.714285714283</v>
      </c>
      <c r="W1155" s="92">
        <v>1337414.5714285714</v>
      </c>
      <c r="X1155" s="92" t="s">
        <v>87</v>
      </c>
      <c r="Y1155" s="92" t="s">
        <v>87</v>
      </c>
      <c r="Z1155" s="90">
        <f t="shared" si="226"/>
        <v>4</v>
      </c>
      <c r="AA1155" s="118" t="e">
        <v>#DIV/0!</v>
      </c>
      <c r="AB1155" s="118">
        <v>1</v>
      </c>
      <c r="AC1155" s="118">
        <v>0.5</v>
      </c>
      <c r="AD1155" s="118">
        <v>0.33333333333333331</v>
      </c>
      <c r="AE1155" s="118">
        <v>0</v>
      </c>
      <c r="AF1155" s="118">
        <v>0</v>
      </c>
      <c r="AG1155" s="90">
        <f t="shared" si="224"/>
        <v>3</v>
      </c>
      <c r="AH1155" s="91">
        <f t="shared" si="225"/>
        <v>18834</v>
      </c>
      <c r="AI1155" s="91" t="e">
        <f t="shared" si="216"/>
        <v>#VALUE!</v>
      </c>
      <c r="AJ1155" s="91">
        <f t="shared" si="216"/>
        <v>1</v>
      </c>
      <c r="AK1155" s="91">
        <f t="shared" si="216"/>
        <v>2.189217069433699</v>
      </c>
      <c r="AL1155" s="91">
        <f t="shared" si="215"/>
        <v>71.010649433395528</v>
      </c>
      <c r="AM1155" s="91" t="e">
        <f t="shared" si="215"/>
        <v>#VALUE!</v>
      </c>
      <c r="AN1155" s="91" t="e">
        <f t="shared" si="215"/>
        <v>#VALUE!</v>
      </c>
      <c r="AO1155" s="91">
        <f t="shared" si="217"/>
        <v>1397480.2857142857</v>
      </c>
      <c r="AP1155" s="91" t="e">
        <f t="shared" si="218"/>
        <v>#VALUE!</v>
      </c>
      <c r="AQ1155" s="91">
        <f t="shared" si="219"/>
        <v>1.3477113196179001E-2</v>
      </c>
      <c r="AR1155" s="91">
        <f t="shared" si="220"/>
        <v>2.9504326255765222E-2</v>
      </c>
      <c r="AS1155" s="91">
        <f t="shared" si="221"/>
        <v>0.95701856054805579</v>
      </c>
      <c r="AT1155" s="91" t="e">
        <f t="shared" si="222"/>
        <v>#VALUE!</v>
      </c>
      <c r="AU1155" s="91" t="e">
        <f t="shared" si="223"/>
        <v>#VALUE!</v>
      </c>
    </row>
    <row r="1156" spans="1:47" x14ac:dyDescent="0.3">
      <c r="A1156" s="90">
        <v>843</v>
      </c>
      <c r="B1156" s="91" t="s">
        <v>4771</v>
      </c>
      <c r="C1156" s="91"/>
      <c r="D1156" s="91"/>
      <c r="E1156" s="91">
        <v>10.678000000000001</v>
      </c>
      <c r="F1156" s="91"/>
      <c r="G1156" s="91"/>
      <c r="H1156" s="91"/>
      <c r="I1156" s="91"/>
      <c r="J1156" s="91"/>
      <c r="K1156" s="91"/>
      <c r="L1156" s="91"/>
      <c r="M1156" s="91"/>
      <c r="N1156" s="91"/>
      <c r="O1156" s="91"/>
      <c r="P1156" s="91" t="s">
        <v>87</v>
      </c>
      <c r="Q1156" s="91">
        <v>761503.5</v>
      </c>
      <c r="R1156" s="91" t="s">
        <v>87</v>
      </c>
      <c r="S1156" s="91"/>
      <c r="T1156" s="92"/>
      <c r="U1156" s="92"/>
      <c r="V1156" s="92">
        <v>17685.214285714286</v>
      </c>
      <c r="W1156" s="92">
        <v>42406.928571428572</v>
      </c>
      <c r="X1156" s="92" t="s">
        <v>87</v>
      </c>
      <c r="Y1156" s="92"/>
      <c r="Z1156" s="90">
        <f t="shared" si="226"/>
        <v>3</v>
      </c>
      <c r="AA1156" s="118" t="e">
        <v>#DIV/0!</v>
      </c>
      <c r="AB1156" s="118" t="e">
        <v>#DIV/0!</v>
      </c>
      <c r="AC1156" s="118">
        <v>1</v>
      </c>
      <c r="AD1156" s="118">
        <v>0.5</v>
      </c>
      <c r="AE1156" s="118">
        <v>0</v>
      </c>
      <c r="AF1156" s="118">
        <v>0</v>
      </c>
      <c r="AG1156" s="90">
        <f t="shared" si="224"/>
        <v>2</v>
      </c>
      <c r="AH1156" s="91">
        <f t="shared" si="225"/>
        <v>17685.214285714286</v>
      </c>
      <c r="AI1156" s="91">
        <f t="shared" si="216"/>
        <v>0</v>
      </c>
      <c r="AJ1156" s="91">
        <f t="shared" si="216"/>
        <v>0</v>
      </c>
      <c r="AK1156" s="91">
        <f t="shared" si="216"/>
        <v>1</v>
      </c>
      <c r="AL1156" s="91">
        <f t="shared" si="215"/>
        <v>2.3978747379772449</v>
      </c>
      <c r="AM1156" s="91" t="e">
        <f t="shared" si="215"/>
        <v>#VALUE!</v>
      </c>
      <c r="AN1156" s="91">
        <f t="shared" si="215"/>
        <v>0</v>
      </c>
      <c r="AO1156" s="91">
        <f t="shared" si="217"/>
        <v>60092.142857142855</v>
      </c>
      <c r="AP1156" s="91">
        <f t="shared" si="218"/>
        <v>0</v>
      </c>
      <c r="AQ1156" s="91">
        <f t="shared" si="219"/>
        <v>0</v>
      </c>
      <c r="AR1156" s="91">
        <f t="shared" si="220"/>
        <v>0.2943016082444817</v>
      </c>
      <c r="AS1156" s="91">
        <f t="shared" si="221"/>
        <v>0.70569839175551841</v>
      </c>
      <c r="AT1156" s="91" t="e">
        <f t="shared" si="222"/>
        <v>#VALUE!</v>
      </c>
      <c r="AU1156" s="91">
        <f t="shared" si="223"/>
        <v>0</v>
      </c>
    </row>
    <row r="1157" spans="1:47" x14ac:dyDescent="0.3">
      <c r="A1157" s="90">
        <v>844</v>
      </c>
      <c r="B1157" s="91" t="s">
        <v>4772</v>
      </c>
      <c r="C1157" s="91"/>
      <c r="D1157" s="91"/>
      <c r="E1157" s="91">
        <v>10.679</v>
      </c>
      <c r="F1157" s="91"/>
      <c r="G1157" s="91"/>
      <c r="H1157" s="91"/>
      <c r="I1157" s="91"/>
      <c r="J1157" s="91"/>
      <c r="K1157" s="91"/>
      <c r="L1157" s="91"/>
      <c r="M1157" s="91"/>
      <c r="N1157" s="91"/>
      <c r="O1157" s="91"/>
      <c r="P1157" s="91">
        <v>706</v>
      </c>
      <c r="Q1157" s="91">
        <v>33499.071428571435</v>
      </c>
      <c r="R1157" s="91"/>
      <c r="S1157" s="91"/>
      <c r="T1157" s="92">
        <v>187149.64285714287</v>
      </c>
      <c r="U1157" s="92"/>
      <c r="V1157" s="92" t="s">
        <v>87</v>
      </c>
      <c r="W1157" s="92">
        <v>252930.78571428574</v>
      </c>
      <c r="X1157" s="92">
        <v>71646.78571428571</v>
      </c>
      <c r="Y1157" s="92"/>
      <c r="Z1157" s="90">
        <f t="shared" si="226"/>
        <v>4</v>
      </c>
      <c r="AA1157" s="118">
        <v>1</v>
      </c>
      <c r="AB1157" s="118">
        <v>0</v>
      </c>
      <c r="AC1157" s="118">
        <v>0</v>
      </c>
      <c r="AD1157" s="118">
        <v>0.5</v>
      </c>
      <c r="AE1157" s="118">
        <v>0.33333333333333331</v>
      </c>
      <c r="AF1157" s="118">
        <v>0</v>
      </c>
      <c r="AG1157" s="90">
        <f t="shared" si="224"/>
        <v>3</v>
      </c>
      <c r="AH1157" s="91">
        <f t="shared" si="225"/>
        <v>71646.78571428571</v>
      </c>
      <c r="AI1157" s="91">
        <f t="shared" si="216"/>
        <v>2.612114988709493</v>
      </c>
      <c r="AJ1157" s="91">
        <f t="shared" si="216"/>
        <v>0</v>
      </c>
      <c r="AK1157" s="91" t="e">
        <f t="shared" si="216"/>
        <v>#VALUE!</v>
      </c>
      <c r="AL1157" s="91">
        <f t="shared" si="215"/>
        <v>3.5302460981700907</v>
      </c>
      <c r="AM1157" s="91">
        <f t="shared" si="215"/>
        <v>1</v>
      </c>
      <c r="AN1157" s="91">
        <f t="shared" si="215"/>
        <v>0</v>
      </c>
      <c r="AO1157" s="91">
        <f t="shared" si="217"/>
        <v>511727.21428571432</v>
      </c>
      <c r="AP1157" s="91">
        <f t="shared" si="218"/>
        <v>0.36572149698618728</v>
      </c>
      <c r="AQ1157" s="91">
        <f t="shared" si="219"/>
        <v>0</v>
      </c>
      <c r="AR1157" s="91" t="e">
        <f t="shared" si="220"/>
        <v>#VALUE!</v>
      </c>
      <c r="AS1157" s="91">
        <f t="shared" si="221"/>
        <v>0.49426877964138538</v>
      </c>
      <c r="AT1157" s="91">
        <f t="shared" si="222"/>
        <v>0.14000972337242734</v>
      </c>
      <c r="AU1157" s="91">
        <f t="shared" si="223"/>
        <v>0</v>
      </c>
    </row>
    <row r="1158" spans="1:47" x14ac:dyDescent="0.3">
      <c r="A1158" s="90">
        <v>845</v>
      </c>
      <c r="B1158" s="91" t="s">
        <v>4773</v>
      </c>
      <c r="C1158" s="91"/>
      <c r="D1158" s="91"/>
      <c r="E1158" s="91">
        <v>10.682</v>
      </c>
      <c r="F1158" s="91"/>
      <c r="G1158" s="91"/>
      <c r="H1158" s="91"/>
      <c r="I1158" s="91"/>
      <c r="J1158" s="91"/>
      <c r="K1158" s="91"/>
      <c r="L1158" s="91"/>
      <c r="M1158" s="91"/>
      <c r="N1158" s="91"/>
      <c r="O1158" s="91"/>
      <c r="P1158" s="91" t="s">
        <v>87</v>
      </c>
      <c r="Q1158" s="91">
        <v>62634915.714285716</v>
      </c>
      <c r="R1158" s="91" t="s">
        <v>87</v>
      </c>
      <c r="S1158" s="91"/>
      <c r="T1158" s="92" t="s">
        <v>87</v>
      </c>
      <c r="U1158" s="92">
        <v>14224.571428571429</v>
      </c>
      <c r="V1158" s="92">
        <v>2351596.8571428573</v>
      </c>
      <c r="W1158" s="92">
        <v>5247591.1428571427</v>
      </c>
      <c r="X1158" s="92">
        <v>865841.42857142852</v>
      </c>
      <c r="Y1158" s="92">
        <v>20419.714285714286</v>
      </c>
      <c r="Z1158" s="90">
        <f t="shared" si="226"/>
        <v>6</v>
      </c>
      <c r="AA1158" s="118" t="e">
        <v>#DIV/0!</v>
      </c>
      <c r="AB1158" s="118">
        <v>1</v>
      </c>
      <c r="AC1158" s="118">
        <v>0.5</v>
      </c>
      <c r="AD1158" s="118">
        <v>0.33333333333333331</v>
      </c>
      <c r="AE1158" s="118">
        <v>0.25</v>
      </c>
      <c r="AF1158" s="118">
        <v>0.2</v>
      </c>
      <c r="AG1158" s="90">
        <f t="shared" si="224"/>
        <v>5</v>
      </c>
      <c r="AH1158" s="91">
        <f t="shared" si="225"/>
        <v>14224.571428571429</v>
      </c>
      <c r="AI1158" s="91" t="e">
        <f t="shared" si="216"/>
        <v>#VALUE!</v>
      </c>
      <c r="AJ1158" s="91">
        <f t="shared" si="216"/>
        <v>1</v>
      </c>
      <c r="AK1158" s="91">
        <f t="shared" si="216"/>
        <v>165.31934680432249</v>
      </c>
      <c r="AL1158" s="91">
        <f t="shared" si="215"/>
        <v>368.9103161531354</v>
      </c>
      <c r="AM1158" s="91">
        <f t="shared" si="215"/>
        <v>60.869421122403885</v>
      </c>
      <c r="AN1158" s="91">
        <f t="shared" si="215"/>
        <v>1.4355240429036276</v>
      </c>
      <c r="AO1158" s="91">
        <f t="shared" si="217"/>
        <v>8499673.7142857146</v>
      </c>
      <c r="AP1158" s="91" t="e">
        <f t="shared" si="218"/>
        <v>#VALUE!</v>
      </c>
      <c r="AQ1158" s="91">
        <f t="shared" si="219"/>
        <v>1.6735432331553702E-3</v>
      </c>
      <c r="AR1158" s="91">
        <f t="shared" si="220"/>
        <v>0.2766690741540398</v>
      </c>
      <c r="AS1158" s="91">
        <f t="shared" si="221"/>
        <v>0.617387363239288</v>
      </c>
      <c r="AT1158" s="91">
        <f t="shared" si="222"/>
        <v>0.10186760782548358</v>
      </c>
      <c r="AU1158" s="91">
        <f t="shared" si="223"/>
        <v>2.4024115480332053E-3</v>
      </c>
    </row>
    <row r="1159" spans="1:47" x14ac:dyDescent="0.3">
      <c r="A1159" s="90">
        <v>846</v>
      </c>
      <c r="B1159" s="91" t="s">
        <v>4774</v>
      </c>
      <c r="C1159" s="91"/>
      <c r="D1159" s="91"/>
      <c r="E1159" s="91">
        <v>10.683999999999999</v>
      </c>
      <c r="F1159" s="91"/>
      <c r="G1159" s="91"/>
      <c r="H1159" s="91"/>
      <c r="I1159" s="91"/>
      <c r="J1159" s="91"/>
      <c r="K1159" s="91"/>
      <c r="L1159" s="91"/>
      <c r="M1159" s="91"/>
      <c r="N1159" s="91"/>
      <c r="O1159" s="91"/>
      <c r="P1159" s="91" t="s">
        <v>87</v>
      </c>
      <c r="Q1159" s="91">
        <v>450394.28571428574</v>
      </c>
      <c r="R1159" s="91" t="s">
        <v>87</v>
      </c>
      <c r="S1159" s="91"/>
      <c r="T1159" s="92" t="s">
        <v>87</v>
      </c>
      <c r="U1159" s="92" t="s">
        <v>87</v>
      </c>
      <c r="V1159" s="92">
        <v>17366</v>
      </c>
      <c r="W1159" s="92">
        <v>29214.571428571428</v>
      </c>
      <c r="X1159" s="92">
        <v>7503.1428571428569</v>
      </c>
      <c r="Y1159" s="92" t="s">
        <v>87</v>
      </c>
      <c r="Z1159" s="90">
        <f t="shared" si="226"/>
        <v>4</v>
      </c>
      <c r="AA1159" s="118" t="e">
        <v>#DIV/0!</v>
      </c>
      <c r="AB1159" s="118" t="e">
        <v>#DIV/0!</v>
      </c>
      <c r="AC1159" s="118">
        <v>1</v>
      </c>
      <c r="AD1159" s="118">
        <v>0.5</v>
      </c>
      <c r="AE1159" s="118">
        <v>0.33333333333333331</v>
      </c>
      <c r="AF1159" s="118">
        <v>0</v>
      </c>
      <c r="AG1159" s="90">
        <f t="shared" si="224"/>
        <v>3</v>
      </c>
      <c r="AH1159" s="91">
        <f t="shared" si="225"/>
        <v>7503.1428571428569</v>
      </c>
      <c r="AI1159" s="91" t="e">
        <f t="shared" si="216"/>
        <v>#VALUE!</v>
      </c>
      <c r="AJ1159" s="91" t="e">
        <f t="shared" si="216"/>
        <v>#VALUE!</v>
      </c>
      <c r="AK1159" s="91">
        <f t="shared" si="216"/>
        <v>2.3144967823007501</v>
      </c>
      <c r="AL1159" s="91">
        <f t="shared" si="215"/>
        <v>3.8936445679905565</v>
      </c>
      <c r="AM1159" s="91">
        <f t="shared" si="215"/>
        <v>1</v>
      </c>
      <c r="AN1159" s="91" t="e">
        <f t="shared" si="215"/>
        <v>#VALUE!</v>
      </c>
      <c r="AO1159" s="91">
        <f t="shared" si="217"/>
        <v>54083.714285714283</v>
      </c>
      <c r="AP1159" s="91" t="e">
        <f t="shared" si="218"/>
        <v>#VALUE!</v>
      </c>
      <c r="AQ1159" s="91" t="e">
        <f t="shared" si="219"/>
        <v>#VALUE!</v>
      </c>
      <c r="AR1159" s="91">
        <f t="shared" si="220"/>
        <v>0.32109481069030554</v>
      </c>
      <c r="AS1159" s="91">
        <f t="shared" si="221"/>
        <v>0.5401731706930526</v>
      </c>
      <c r="AT1159" s="91">
        <f t="shared" si="222"/>
        <v>0.13873201861664192</v>
      </c>
      <c r="AU1159" s="91" t="e">
        <f t="shared" si="223"/>
        <v>#VALUE!</v>
      </c>
    </row>
    <row r="1160" spans="1:47" x14ac:dyDescent="0.3">
      <c r="A1160" s="90">
        <v>847</v>
      </c>
      <c r="B1160" s="91" t="s">
        <v>4775</v>
      </c>
      <c r="C1160" s="91"/>
      <c r="D1160" s="91"/>
      <c r="E1160" s="91">
        <v>10.689</v>
      </c>
      <c r="F1160" s="91"/>
      <c r="G1160" s="91"/>
      <c r="H1160" s="91"/>
      <c r="I1160" s="91"/>
      <c r="J1160" s="91"/>
      <c r="K1160" s="91"/>
      <c r="L1160" s="91"/>
      <c r="M1160" s="91"/>
      <c r="N1160" s="91"/>
      <c r="O1160" s="91"/>
      <c r="P1160" s="91" t="s">
        <v>87</v>
      </c>
      <c r="Q1160" s="91">
        <v>578840</v>
      </c>
      <c r="R1160" s="91">
        <v>6098.5</v>
      </c>
      <c r="S1160" s="91"/>
      <c r="T1160" s="92" t="s">
        <v>87</v>
      </c>
      <c r="U1160" s="92" t="s">
        <v>87</v>
      </c>
      <c r="V1160" s="92" t="s">
        <v>87</v>
      </c>
      <c r="W1160" s="92">
        <v>84918.28571428571</v>
      </c>
      <c r="X1160" s="92" t="s">
        <v>87</v>
      </c>
      <c r="Y1160" s="92" t="s">
        <v>87</v>
      </c>
      <c r="Z1160" s="90">
        <f t="shared" si="226"/>
        <v>3</v>
      </c>
      <c r="AA1160" s="118" t="e">
        <v>#DIV/0!</v>
      </c>
      <c r="AB1160" s="118" t="e">
        <v>#DIV/0!</v>
      </c>
      <c r="AC1160" s="118" t="e">
        <v>#DIV/0!</v>
      </c>
      <c r="AD1160" s="118">
        <v>1</v>
      </c>
      <c r="AE1160" s="118">
        <v>0</v>
      </c>
      <c r="AF1160" s="118">
        <v>0</v>
      </c>
      <c r="AG1160" s="90">
        <f t="shared" si="224"/>
        <v>1</v>
      </c>
      <c r="AH1160" s="91">
        <f t="shared" si="225"/>
        <v>84918.28571428571</v>
      </c>
      <c r="AI1160" s="91" t="e">
        <f t="shared" si="216"/>
        <v>#VALUE!</v>
      </c>
      <c r="AJ1160" s="91" t="e">
        <f t="shared" si="216"/>
        <v>#VALUE!</v>
      </c>
      <c r="AK1160" s="91" t="e">
        <f t="shared" si="216"/>
        <v>#VALUE!</v>
      </c>
      <c r="AL1160" s="91">
        <f t="shared" si="215"/>
        <v>1</v>
      </c>
      <c r="AM1160" s="91" t="e">
        <f t="shared" si="215"/>
        <v>#VALUE!</v>
      </c>
      <c r="AN1160" s="91" t="e">
        <f t="shared" si="215"/>
        <v>#VALUE!</v>
      </c>
      <c r="AO1160" s="91">
        <f t="shared" si="217"/>
        <v>84918.28571428571</v>
      </c>
      <c r="AP1160" s="91" t="e">
        <f t="shared" si="218"/>
        <v>#VALUE!</v>
      </c>
      <c r="AQ1160" s="91" t="e">
        <f t="shared" si="219"/>
        <v>#VALUE!</v>
      </c>
      <c r="AR1160" s="91" t="e">
        <f t="shared" si="220"/>
        <v>#VALUE!</v>
      </c>
      <c r="AS1160" s="91">
        <f t="shared" si="221"/>
        <v>1</v>
      </c>
      <c r="AT1160" s="91" t="e">
        <f t="shared" si="222"/>
        <v>#VALUE!</v>
      </c>
      <c r="AU1160" s="91" t="e">
        <f t="shared" si="223"/>
        <v>#VALUE!</v>
      </c>
    </row>
    <row r="1161" spans="1:47" x14ac:dyDescent="0.3">
      <c r="A1161" s="90">
        <v>848</v>
      </c>
      <c r="B1161" s="91" t="s">
        <v>4776</v>
      </c>
      <c r="C1161" s="91"/>
      <c r="D1161" s="91"/>
      <c r="E1161" s="91">
        <v>10.699</v>
      </c>
      <c r="F1161" s="91"/>
      <c r="G1161" s="91"/>
      <c r="H1161" s="91"/>
      <c r="I1161" s="91"/>
      <c r="J1161" s="91"/>
      <c r="K1161" s="91"/>
      <c r="L1161" s="91"/>
      <c r="M1161" s="91"/>
      <c r="N1161" s="91"/>
      <c r="O1161" s="91"/>
      <c r="P1161" s="91" t="s">
        <v>87</v>
      </c>
      <c r="Q1161" s="91">
        <v>2332785.7142857146</v>
      </c>
      <c r="R1161" s="91">
        <v>12509</v>
      </c>
      <c r="S1161" s="91"/>
      <c r="T1161" s="92">
        <v>29187.142857142859</v>
      </c>
      <c r="U1161" s="92">
        <v>8801.7142857142862</v>
      </c>
      <c r="V1161" s="92">
        <v>124861.14285714286</v>
      </c>
      <c r="W1161" s="92">
        <v>155183.14285714287</v>
      </c>
      <c r="X1161" s="92">
        <v>72306</v>
      </c>
      <c r="Y1161" s="92" t="s">
        <v>87</v>
      </c>
      <c r="Z1161" s="90">
        <f t="shared" si="226"/>
        <v>7</v>
      </c>
      <c r="AA1161" s="118">
        <v>1</v>
      </c>
      <c r="AB1161" s="118">
        <v>0.5</v>
      </c>
      <c r="AC1161" s="118">
        <v>0.33333333333333331</v>
      </c>
      <c r="AD1161" s="118">
        <v>0.25</v>
      </c>
      <c r="AE1161" s="118">
        <v>0.2</v>
      </c>
      <c r="AF1161" s="118">
        <v>0</v>
      </c>
      <c r="AG1161" s="90">
        <f t="shared" si="224"/>
        <v>5</v>
      </c>
      <c r="AH1161" s="91">
        <f t="shared" si="225"/>
        <v>8801.7142857142862</v>
      </c>
      <c r="AI1161" s="91">
        <f t="shared" si="216"/>
        <v>3.3160747906252031</v>
      </c>
      <c r="AJ1161" s="91">
        <f t="shared" si="216"/>
        <v>1</v>
      </c>
      <c r="AK1161" s="91">
        <f t="shared" si="216"/>
        <v>14.186002726741544</v>
      </c>
      <c r="AL1161" s="91">
        <f t="shared" si="215"/>
        <v>17.631013438940467</v>
      </c>
      <c r="AM1161" s="91">
        <f t="shared" si="215"/>
        <v>8.2149905862494315</v>
      </c>
      <c r="AN1161" s="91" t="e">
        <f t="shared" si="215"/>
        <v>#VALUE!</v>
      </c>
      <c r="AO1161" s="91">
        <f t="shared" si="217"/>
        <v>390339.14285714284</v>
      </c>
      <c r="AP1161" s="91">
        <f t="shared" si="218"/>
        <v>7.4773804757328255E-2</v>
      </c>
      <c r="AQ1161" s="91">
        <f t="shared" si="219"/>
        <v>2.2548889720074926E-2</v>
      </c>
      <c r="AR1161" s="91">
        <f t="shared" si="220"/>
        <v>0.31987861105397725</v>
      </c>
      <c r="AS1161" s="91">
        <f t="shared" si="221"/>
        <v>0.39755977768782758</v>
      </c>
      <c r="AT1161" s="91">
        <f t="shared" si="222"/>
        <v>0.1852389167807921</v>
      </c>
      <c r="AU1161" s="91" t="e">
        <f t="shared" si="223"/>
        <v>#VALUE!</v>
      </c>
    </row>
    <row r="1162" spans="1:47" x14ac:dyDescent="0.3">
      <c r="A1162" s="90">
        <v>849</v>
      </c>
      <c r="B1162" s="91" t="s">
        <v>4777</v>
      </c>
      <c r="C1162" s="91"/>
      <c r="D1162" s="91"/>
      <c r="E1162" s="91">
        <v>10.7</v>
      </c>
      <c r="F1162" s="91"/>
      <c r="G1162" s="91"/>
      <c r="H1162" s="91"/>
      <c r="I1162" s="91"/>
      <c r="J1162" s="91"/>
      <c r="K1162" s="91"/>
      <c r="L1162" s="91"/>
      <c r="M1162" s="91"/>
      <c r="N1162" s="91"/>
      <c r="O1162" s="91"/>
      <c r="P1162" s="91" t="s">
        <v>87</v>
      </c>
      <c r="Q1162" s="91">
        <v>146634.28571428571</v>
      </c>
      <c r="R1162" s="91">
        <v>7331.5</v>
      </c>
      <c r="S1162" s="91"/>
      <c r="T1162" s="92" t="s">
        <v>87</v>
      </c>
      <c r="U1162" s="92" t="s">
        <v>87</v>
      </c>
      <c r="V1162" s="92" t="s">
        <v>87</v>
      </c>
      <c r="W1162" s="92">
        <v>31166.285714285714</v>
      </c>
      <c r="X1162" s="92">
        <v>13648.571428571429</v>
      </c>
      <c r="Y1162" s="92" t="s">
        <v>87</v>
      </c>
      <c r="Z1162" s="90">
        <f t="shared" si="226"/>
        <v>4</v>
      </c>
      <c r="AA1162" s="118" t="e">
        <v>#DIV/0!</v>
      </c>
      <c r="AB1162" s="118" t="e">
        <v>#DIV/0!</v>
      </c>
      <c r="AC1162" s="118" t="e">
        <v>#DIV/0!</v>
      </c>
      <c r="AD1162" s="118">
        <v>1</v>
      </c>
      <c r="AE1162" s="118">
        <v>0.5</v>
      </c>
      <c r="AF1162" s="118">
        <v>0</v>
      </c>
      <c r="AG1162" s="90">
        <f t="shared" si="224"/>
        <v>2</v>
      </c>
      <c r="AH1162" s="91">
        <f t="shared" si="225"/>
        <v>13648.571428571429</v>
      </c>
      <c r="AI1162" s="91" t="e">
        <f t="shared" si="216"/>
        <v>#VALUE!</v>
      </c>
      <c r="AJ1162" s="91" t="e">
        <f t="shared" si="216"/>
        <v>#VALUE!</v>
      </c>
      <c r="AK1162" s="91" t="e">
        <f t="shared" si="216"/>
        <v>#VALUE!</v>
      </c>
      <c r="AL1162" s="91">
        <f t="shared" si="215"/>
        <v>2.2834833577559137</v>
      </c>
      <c r="AM1162" s="91">
        <f t="shared" si="215"/>
        <v>1</v>
      </c>
      <c r="AN1162" s="91" t="e">
        <f t="shared" si="215"/>
        <v>#VALUE!</v>
      </c>
      <c r="AO1162" s="91">
        <f t="shared" si="217"/>
        <v>44814.857142857145</v>
      </c>
      <c r="AP1162" s="91" t="e">
        <f t="shared" si="218"/>
        <v>#VALUE!</v>
      </c>
      <c r="AQ1162" s="91" t="e">
        <f t="shared" si="219"/>
        <v>#VALUE!</v>
      </c>
      <c r="AR1162" s="91" t="e">
        <f t="shared" si="220"/>
        <v>#VALUE!</v>
      </c>
      <c r="AS1162" s="91">
        <f t="shared" si="221"/>
        <v>0.69544538800907862</v>
      </c>
      <c r="AT1162" s="91">
        <f t="shared" si="222"/>
        <v>0.30455461199092138</v>
      </c>
      <c r="AU1162" s="91" t="e">
        <f t="shared" si="223"/>
        <v>#VALUE!</v>
      </c>
    </row>
    <row r="1163" spans="1:47" x14ac:dyDescent="0.3">
      <c r="A1163" s="90">
        <v>850</v>
      </c>
      <c r="B1163" s="91" t="s">
        <v>4778</v>
      </c>
      <c r="C1163" s="91"/>
      <c r="D1163" s="91"/>
      <c r="E1163" s="91">
        <v>10.734</v>
      </c>
      <c r="F1163" s="91"/>
      <c r="G1163" s="91"/>
      <c r="H1163" s="91"/>
      <c r="I1163" s="91"/>
      <c r="J1163" s="91"/>
      <c r="K1163" s="91"/>
      <c r="L1163" s="91"/>
      <c r="M1163" s="91"/>
      <c r="N1163" s="91"/>
      <c r="O1163" s="91"/>
      <c r="P1163" s="91" t="s">
        <v>87</v>
      </c>
      <c r="Q1163" s="91">
        <v>682440</v>
      </c>
      <c r="R1163" s="91" t="s">
        <v>87</v>
      </c>
      <c r="S1163" s="91"/>
      <c r="T1163" s="92">
        <v>64060.857142857145</v>
      </c>
      <c r="U1163" s="92" t="s">
        <v>87</v>
      </c>
      <c r="V1163" s="92">
        <v>5548.2857142857147</v>
      </c>
      <c r="W1163" s="92" t="s">
        <v>87</v>
      </c>
      <c r="X1163" s="92" t="s">
        <v>87</v>
      </c>
      <c r="Y1163" s="92" t="s">
        <v>87</v>
      </c>
      <c r="Z1163" s="90">
        <f t="shared" si="226"/>
        <v>3</v>
      </c>
      <c r="AA1163" s="118">
        <v>1</v>
      </c>
      <c r="AB1163" s="118">
        <v>0</v>
      </c>
      <c r="AC1163" s="118">
        <v>0.5</v>
      </c>
      <c r="AD1163" s="118">
        <v>0</v>
      </c>
      <c r="AE1163" s="118">
        <v>0</v>
      </c>
      <c r="AF1163" s="118">
        <v>0</v>
      </c>
      <c r="AG1163" s="90">
        <f t="shared" si="224"/>
        <v>2</v>
      </c>
      <c r="AH1163" s="91">
        <f t="shared" si="225"/>
        <v>5548.2857142857147</v>
      </c>
      <c r="AI1163" s="91">
        <f t="shared" si="216"/>
        <v>11.546063134043978</v>
      </c>
      <c r="AJ1163" s="91" t="e">
        <f t="shared" si="216"/>
        <v>#VALUE!</v>
      </c>
      <c r="AK1163" s="91">
        <f t="shared" si="216"/>
        <v>1</v>
      </c>
      <c r="AL1163" s="91" t="e">
        <f t="shared" si="215"/>
        <v>#VALUE!</v>
      </c>
      <c r="AM1163" s="91" t="e">
        <f t="shared" si="215"/>
        <v>#VALUE!</v>
      </c>
      <c r="AN1163" s="91" t="e">
        <f t="shared" si="215"/>
        <v>#VALUE!</v>
      </c>
      <c r="AO1163" s="91">
        <f t="shared" si="217"/>
        <v>69609.142857142855</v>
      </c>
      <c r="AP1163" s="91">
        <f t="shared" si="218"/>
        <v>0.92029372167859724</v>
      </c>
      <c r="AQ1163" s="91" t="e">
        <f t="shared" si="219"/>
        <v>#VALUE!</v>
      </c>
      <c r="AR1163" s="91">
        <f t="shared" si="220"/>
        <v>7.9706278321402785E-2</v>
      </c>
      <c r="AS1163" s="91" t="e">
        <f t="shared" si="221"/>
        <v>#VALUE!</v>
      </c>
      <c r="AT1163" s="91" t="e">
        <f t="shared" si="222"/>
        <v>#VALUE!</v>
      </c>
      <c r="AU1163" s="91" t="e">
        <f t="shared" si="223"/>
        <v>#VALUE!</v>
      </c>
    </row>
    <row r="1164" spans="1:47" x14ac:dyDescent="0.3">
      <c r="A1164" s="90">
        <v>851</v>
      </c>
      <c r="B1164" s="91" t="s">
        <v>4779</v>
      </c>
      <c r="C1164" s="91"/>
      <c r="D1164" s="91"/>
      <c r="E1164" s="91">
        <v>10.742000000000001</v>
      </c>
      <c r="F1164" s="91"/>
      <c r="G1164" s="91"/>
      <c r="H1164" s="91"/>
      <c r="I1164" s="91"/>
      <c r="J1164" s="91"/>
      <c r="K1164" s="91"/>
      <c r="L1164" s="91"/>
      <c r="M1164" s="91"/>
      <c r="N1164" s="91"/>
      <c r="O1164" s="91"/>
      <c r="P1164" s="91" t="s">
        <v>87</v>
      </c>
      <c r="Q1164" s="91" t="s">
        <v>87</v>
      </c>
      <c r="R1164" s="91">
        <v>9835.5</v>
      </c>
      <c r="S1164" s="91"/>
      <c r="T1164" s="92">
        <v>688490</v>
      </c>
      <c r="U1164" s="92">
        <v>5886.5714285714284</v>
      </c>
      <c r="V1164" s="92">
        <v>29605.714285714286</v>
      </c>
      <c r="W1164" s="92" t="s">
        <v>87</v>
      </c>
      <c r="X1164" s="92" t="s">
        <v>87</v>
      </c>
      <c r="Y1164" s="92" t="s">
        <v>87</v>
      </c>
      <c r="Z1164" s="90">
        <f t="shared" si="226"/>
        <v>4</v>
      </c>
      <c r="AA1164" s="118">
        <v>1</v>
      </c>
      <c r="AB1164" s="118">
        <v>0.5</v>
      </c>
      <c r="AC1164" s="118">
        <v>0.33333333333333331</v>
      </c>
      <c r="AD1164" s="118">
        <v>0</v>
      </c>
      <c r="AE1164" s="118">
        <v>0</v>
      </c>
      <c r="AF1164" s="118">
        <v>0</v>
      </c>
      <c r="AG1164" s="90">
        <f t="shared" si="224"/>
        <v>3</v>
      </c>
      <c r="AH1164" s="91">
        <f t="shared" si="225"/>
        <v>5886.5714285714284</v>
      </c>
      <c r="AI1164" s="91">
        <f t="shared" si="216"/>
        <v>116.95942338494395</v>
      </c>
      <c r="AJ1164" s="91">
        <f t="shared" si="216"/>
        <v>1</v>
      </c>
      <c r="AK1164" s="91">
        <f t="shared" si="216"/>
        <v>5.0293646556326754</v>
      </c>
      <c r="AL1164" s="91" t="e">
        <f t="shared" si="215"/>
        <v>#VALUE!</v>
      </c>
      <c r="AM1164" s="91" t="e">
        <f t="shared" si="215"/>
        <v>#VALUE!</v>
      </c>
      <c r="AN1164" s="91" t="e">
        <f t="shared" si="215"/>
        <v>#VALUE!</v>
      </c>
      <c r="AO1164" s="91">
        <f t="shared" si="217"/>
        <v>723982.2857142858</v>
      </c>
      <c r="AP1164" s="91">
        <f t="shared" si="218"/>
        <v>0.95097630644475106</v>
      </c>
      <c r="AQ1164" s="91">
        <f t="shared" si="219"/>
        <v>8.1308224589551909E-3</v>
      </c>
      <c r="AR1164" s="91">
        <f t="shared" si="220"/>
        <v>4.0892871096293588E-2</v>
      </c>
      <c r="AS1164" s="91" t="e">
        <f t="shared" si="221"/>
        <v>#VALUE!</v>
      </c>
      <c r="AT1164" s="91" t="e">
        <f t="shared" si="222"/>
        <v>#VALUE!</v>
      </c>
      <c r="AU1164" s="91" t="e">
        <f t="shared" si="223"/>
        <v>#VALUE!</v>
      </c>
    </row>
    <row r="1165" spans="1:47" x14ac:dyDescent="0.3">
      <c r="A1165" s="90">
        <v>852</v>
      </c>
      <c r="B1165" s="91" t="s">
        <v>4780</v>
      </c>
      <c r="C1165" s="91"/>
      <c r="D1165" s="91"/>
      <c r="E1165" s="91">
        <v>10.744999999999999</v>
      </c>
      <c r="F1165" s="91"/>
      <c r="G1165" s="91"/>
      <c r="H1165" s="91"/>
      <c r="I1165" s="91"/>
      <c r="J1165" s="91"/>
      <c r="K1165" s="91"/>
      <c r="L1165" s="91"/>
      <c r="M1165" s="91"/>
      <c r="N1165" s="91"/>
      <c r="O1165" s="91"/>
      <c r="P1165" s="91" t="s">
        <v>87</v>
      </c>
      <c r="Q1165" s="91">
        <v>2592085.7142857146</v>
      </c>
      <c r="R1165" s="91" t="s">
        <v>87</v>
      </c>
      <c r="S1165" s="91"/>
      <c r="T1165" s="92" t="s">
        <v>87</v>
      </c>
      <c r="U1165" s="92">
        <v>219369.14285714287</v>
      </c>
      <c r="V1165" s="92" t="s">
        <v>87</v>
      </c>
      <c r="W1165" s="92">
        <v>1202128.857142857</v>
      </c>
      <c r="X1165" s="92" t="s">
        <v>87</v>
      </c>
      <c r="Y1165" s="92" t="s">
        <v>87</v>
      </c>
      <c r="Z1165" s="90">
        <f t="shared" si="226"/>
        <v>3</v>
      </c>
      <c r="AA1165" s="118" t="e">
        <v>#DIV/0!</v>
      </c>
      <c r="AB1165" s="118">
        <v>1</v>
      </c>
      <c r="AC1165" s="118">
        <v>0</v>
      </c>
      <c r="AD1165" s="118">
        <v>0.5</v>
      </c>
      <c r="AE1165" s="118">
        <v>0</v>
      </c>
      <c r="AF1165" s="118">
        <v>0</v>
      </c>
      <c r="AG1165" s="90">
        <f t="shared" si="224"/>
        <v>2</v>
      </c>
      <c r="AH1165" s="91">
        <f t="shared" si="225"/>
        <v>219369.14285714287</v>
      </c>
      <c r="AI1165" s="91" t="e">
        <f t="shared" si="216"/>
        <v>#VALUE!</v>
      </c>
      <c r="AJ1165" s="91">
        <f t="shared" si="216"/>
        <v>1</v>
      </c>
      <c r="AK1165" s="91" t="e">
        <f t="shared" si="216"/>
        <v>#VALUE!</v>
      </c>
      <c r="AL1165" s="91">
        <f t="shared" si="215"/>
        <v>5.4799359722424814</v>
      </c>
      <c r="AM1165" s="91" t="e">
        <f t="shared" si="215"/>
        <v>#VALUE!</v>
      </c>
      <c r="AN1165" s="91" t="e">
        <f t="shared" si="215"/>
        <v>#VALUE!</v>
      </c>
      <c r="AO1165" s="91">
        <f t="shared" si="217"/>
        <v>1421498</v>
      </c>
      <c r="AP1165" s="91" t="e">
        <f t="shared" si="218"/>
        <v>#VALUE!</v>
      </c>
      <c r="AQ1165" s="91">
        <f t="shared" si="219"/>
        <v>0.15432251248833476</v>
      </c>
      <c r="AR1165" s="91" t="e">
        <f t="shared" si="220"/>
        <v>#VALUE!</v>
      </c>
      <c r="AS1165" s="91">
        <f t="shared" si="221"/>
        <v>0.84567748751166516</v>
      </c>
      <c r="AT1165" s="91" t="e">
        <f t="shared" si="222"/>
        <v>#VALUE!</v>
      </c>
      <c r="AU1165" s="91" t="e">
        <f t="shared" si="223"/>
        <v>#VALUE!</v>
      </c>
    </row>
    <row r="1166" spans="1:47" x14ac:dyDescent="0.3">
      <c r="A1166" s="90">
        <v>853</v>
      </c>
      <c r="B1166" s="91" t="s">
        <v>4781</v>
      </c>
      <c r="C1166" s="91"/>
      <c r="D1166" s="91"/>
      <c r="E1166" s="91">
        <v>10.752000000000001</v>
      </c>
      <c r="F1166" s="91"/>
      <c r="G1166" s="91"/>
      <c r="H1166" s="91"/>
      <c r="I1166" s="91"/>
      <c r="J1166" s="91"/>
      <c r="K1166" s="91"/>
      <c r="L1166" s="91"/>
      <c r="M1166" s="91"/>
      <c r="N1166" s="91"/>
      <c r="O1166" s="91"/>
      <c r="P1166" s="91" t="s">
        <v>87</v>
      </c>
      <c r="Q1166" s="91">
        <v>348148.57142857148</v>
      </c>
      <c r="R1166" s="91" t="s">
        <v>87</v>
      </c>
      <c r="S1166" s="91"/>
      <c r="T1166" s="92">
        <v>50767.714285714283</v>
      </c>
      <c r="U1166" s="92" t="s">
        <v>87</v>
      </c>
      <c r="V1166" s="92" t="s">
        <v>87</v>
      </c>
      <c r="W1166" s="92">
        <v>25337.428571428572</v>
      </c>
      <c r="X1166" s="92">
        <v>199710</v>
      </c>
      <c r="Y1166" s="92" t="s">
        <v>87</v>
      </c>
      <c r="Z1166" s="90">
        <f t="shared" si="226"/>
        <v>4</v>
      </c>
      <c r="AA1166" s="118">
        <v>1</v>
      </c>
      <c r="AB1166" s="118">
        <v>0</v>
      </c>
      <c r="AC1166" s="118">
        <v>0</v>
      </c>
      <c r="AD1166" s="118">
        <v>0.5</v>
      </c>
      <c r="AE1166" s="118">
        <v>0.33333333333333331</v>
      </c>
      <c r="AF1166" s="118">
        <v>0</v>
      </c>
      <c r="AG1166" s="90">
        <f t="shared" si="224"/>
        <v>3</v>
      </c>
      <c r="AH1166" s="91">
        <f t="shared" si="225"/>
        <v>25337.428571428572</v>
      </c>
      <c r="AI1166" s="91">
        <f t="shared" si="216"/>
        <v>2.0036648211003483</v>
      </c>
      <c r="AJ1166" s="91" t="e">
        <f t="shared" si="216"/>
        <v>#VALUE!</v>
      </c>
      <c r="AK1166" s="91" t="e">
        <f t="shared" si="216"/>
        <v>#VALUE!</v>
      </c>
      <c r="AL1166" s="91">
        <f t="shared" si="215"/>
        <v>1</v>
      </c>
      <c r="AM1166" s="91">
        <f t="shared" si="215"/>
        <v>7.8820153133140129</v>
      </c>
      <c r="AN1166" s="91" t="e">
        <f t="shared" si="215"/>
        <v>#VALUE!</v>
      </c>
      <c r="AO1166" s="91">
        <f t="shared" si="217"/>
        <v>275815.14285714284</v>
      </c>
      <c r="AP1166" s="91">
        <f t="shared" si="218"/>
        <v>0.18406427493362532</v>
      </c>
      <c r="AQ1166" s="91" t="e">
        <f t="shared" si="219"/>
        <v>#VALUE!</v>
      </c>
      <c r="AR1166" s="91" t="e">
        <f t="shared" si="220"/>
        <v>#VALUE!</v>
      </c>
      <c r="AS1166" s="91">
        <f t="shared" si="221"/>
        <v>9.1863805260873496E-2</v>
      </c>
      <c r="AT1166" s="91">
        <f t="shared" si="222"/>
        <v>0.72407191980550123</v>
      </c>
      <c r="AU1166" s="91" t="e">
        <f t="shared" si="223"/>
        <v>#VALUE!</v>
      </c>
    </row>
    <row r="1167" spans="1:47" x14ac:dyDescent="0.3">
      <c r="A1167" s="90">
        <v>854</v>
      </c>
      <c r="B1167" s="91" t="s">
        <v>4782</v>
      </c>
      <c r="C1167" s="91"/>
      <c r="D1167" s="91"/>
      <c r="E1167" s="91">
        <v>10.752000000000001</v>
      </c>
      <c r="F1167" s="91"/>
      <c r="G1167" s="91"/>
      <c r="H1167" s="91"/>
      <c r="I1167" s="91"/>
      <c r="J1167" s="91"/>
      <c r="K1167" s="91"/>
      <c r="L1167" s="91"/>
      <c r="M1167" s="91"/>
      <c r="N1167" s="91"/>
      <c r="O1167" s="91"/>
      <c r="P1167" s="91" t="s">
        <v>87</v>
      </c>
      <c r="Q1167" s="91">
        <v>361428.57142857148</v>
      </c>
      <c r="R1167" s="91" t="s">
        <v>87</v>
      </c>
      <c r="S1167" s="91"/>
      <c r="T1167" s="92" t="s">
        <v>87</v>
      </c>
      <c r="U1167" s="92">
        <v>928.57142857142856</v>
      </c>
      <c r="V1167" s="92" t="s">
        <v>87</v>
      </c>
      <c r="W1167" s="92">
        <v>141833.71428571429</v>
      </c>
      <c r="X1167" s="92" t="s">
        <v>87</v>
      </c>
      <c r="Y1167" s="92" t="s">
        <v>87</v>
      </c>
      <c r="Z1167" s="90">
        <f t="shared" si="226"/>
        <v>3</v>
      </c>
      <c r="AA1167" s="118" t="e">
        <v>#DIV/0!</v>
      </c>
      <c r="AB1167" s="118">
        <v>1</v>
      </c>
      <c r="AC1167" s="118">
        <v>0</v>
      </c>
      <c r="AD1167" s="118">
        <v>0.5</v>
      </c>
      <c r="AE1167" s="118">
        <v>0</v>
      </c>
      <c r="AF1167" s="118">
        <v>0</v>
      </c>
      <c r="AG1167" s="90">
        <f t="shared" si="224"/>
        <v>2</v>
      </c>
      <c r="AH1167" s="91">
        <f t="shared" si="225"/>
        <v>928.57142857142856</v>
      </c>
      <c r="AI1167" s="91" t="e">
        <f t="shared" si="216"/>
        <v>#VALUE!</v>
      </c>
      <c r="AJ1167" s="91">
        <f t="shared" si="216"/>
        <v>1</v>
      </c>
      <c r="AK1167" s="91" t="e">
        <f t="shared" si="216"/>
        <v>#VALUE!</v>
      </c>
      <c r="AL1167" s="91">
        <f t="shared" si="215"/>
        <v>152.744</v>
      </c>
      <c r="AM1167" s="91" t="e">
        <f t="shared" si="215"/>
        <v>#VALUE!</v>
      </c>
      <c r="AN1167" s="91" t="e">
        <f t="shared" si="215"/>
        <v>#VALUE!</v>
      </c>
      <c r="AO1167" s="91">
        <f t="shared" si="217"/>
        <v>142762.28571428571</v>
      </c>
      <c r="AP1167" s="91" t="e">
        <f t="shared" si="218"/>
        <v>#VALUE!</v>
      </c>
      <c r="AQ1167" s="91">
        <f t="shared" si="219"/>
        <v>6.5043188677281717E-3</v>
      </c>
      <c r="AR1167" s="91" t="e">
        <f t="shared" si="220"/>
        <v>#VALUE!</v>
      </c>
      <c r="AS1167" s="91">
        <f t="shared" si="221"/>
        <v>0.99349568113227193</v>
      </c>
      <c r="AT1167" s="91" t="e">
        <f t="shared" si="222"/>
        <v>#VALUE!</v>
      </c>
      <c r="AU1167" s="91" t="e">
        <f t="shared" si="223"/>
        <v>#VALUE!</v>
      </c>
    </row>
    <row r="1168" spans="1:47" x14ac:dyDescent="0.3">
      <c r="A1168" s="90">
        <v>855</v>
      </c>
      <c r="B1168" s="91" t="s">
        <v>4783</v>
      </c>
      <c r="C1168" s="91"/>
      <c r="D1168" s="91"/>
      <c r="E1168" s="91">
        <v>10.757</v>
      </c>
      <c r="F1168" s="91"/>
      <c r="G1168" s="91"/>
      <c r="H1168" s="91"/>
      <c r="I1168" s="91"/>
      <c r="J1168" s="91"/>
      <c r="K1168" s="91"/>
      <c r="L1168" s="91"/>
      <c r="M1168" s="91"/>
      <c r="N1168" s="91"/>
      <c r="O1168" s="91"/>
      <c r="P1168" s="91" t="s">
        <v>87</v>
      </c>
      <c r="Q1168" s="91">
        <v>190304.71428571429</v>
      </c>
      <c r="R1168" s="91" t="s">
        <v>87</v>
      </c>
      <c r="S1168" s="91"/>
      <c r="T1168" s="92"/>
      <c r="U1168" s="92" t="s">
        <v>87</v>
      </c>
      <c r="V1168" s="92" t="s">
        <v>87</v>
      </c>
      <c r="W1168" s="92">
        <v>34783.285714285717</v>
      </c>
      <c r="X1168" s="92" t="s">
        <v>87</v>
      </c>
      <c r="Y1168" s="92" t="s">
        <v>87</v>
      </c>
      <c r="Z1168" s="90">
        <f t="shared" si="226"/>
        <v>2</v>
      </c>
      <c r="AA1168" s="118" t="e">
        <v>#DIV/0!</v>
      </c>
      <c r="AB1168" s="118" t="e">
        <v>#DIV/0!</v>
      </c>
      <c r="AC1168" s="118" t="e">
        <v>#DIV/0!</v>
      </c>
      <c r="AD1168" s="118">
        <v>1</v>
      </c>
      <c r="AE1168" s="118">
        <v>0</v>
      </c>
      <c r="AF1168" s="118">
        <v>0</v>
      </c>
      <c r="AG1168" s="90">
        <f t="shared" si="224"/>
        <v>1</v>
      </c>
      <c r="AH1168" s="91">
        <f t="shared" si="225"/>
        <v>34783.285714285717</v>
      </c>
      <c r="AI1168" s="91">
        <f t="shared" si="216"/>
        <v>0</v>
      </c>
      <c r="AJ1168" s="91" t="e">
        <f t="shared" si="216"/>
        <v>#VALUE!</v>
      </c>
      <c r="AK1168" s="91" t="e">
        <f t="shared" si="216"/>
        <v>#VALUE!</v>
      </c>
      <c r="AL1168" s="91">
        <f t="shared" si="215"/>
        <v>1</v>
      </c>
      <c r="AM1168" s="91" t="e">
        <f t="shared" si="215"/>
        <v>#VALUE!</v>
      </c>
      <c r="AN1168" s="91" t="e">
        <f t="shared" si="215"/>
        <v>#VALUE!</v>
      </c>
      <c r="AO1168" s="91">
        <f t="shared" si="217"/>
        <v>34783.285714285717</v>
      </c>
      <c r="AP1168" s="91">
        <f t="shared" si="218"/>
        <v>0</v>
      </c>
      <c r="AQ1168" s="91" t="e">
        <f t="shared" si="219"/>
        <v>#VALUE!</v>
      </c>
      <c r="AR1168" s="91" t="e">
        <f t="shared" si="220"/>
        <v>#VALUE!</v>
      </c>
      <c r="AS1168" s="91">
        <f t="shared" si="221"/>
        <v>1</v>
      </c>
      <c r="AT1168" s="91" t="e">
        <f t="shared" si="222"/>
        <v>#VALUE!</v>
      </c>
      <c r="AU1168" s="91" t="e">
        <f t="shared" si="223"/>
        <v>#VALUE!</v>
      </c>
    </row>
    <row r="1169" spans="1:47" x14ac:dyDescent="0.3">
      <c r="A1169" s="90">
        <v>856</v>
      </c>
      <c r="B1169" s="91" t="s">
        <v>4784</v>
      </c>
      <c r="C1169" s="91"/>
      <c r="D1169" s="91"/>
      <c r="E1169" s="91">
        <v>10.757999999999999</v>
      </c>
      <c r="F1169" s="91"/>
      <c r="G1169" s="91"/>
      <c r="H1169" s="91"/>
      <c r="I1169" s="91"/>
      <c r="J1169" s="91"/>
      <c r="K1169" s="91"/>
      <c r="L1169" s="91"/>
      <c r="M1169" s="91"/>
      <c r="N1169" s="91"/>
      <c r="O1169" s="91"/>
      <c r="P1169" s="91" t="s">
        <v>87</v>
      </c>
      <c r="Q1169" s="91">
        <v>668265.71428571432</v>
      </c>
      <c r="R1169" s="91" t="s">
        <v>87</v>
      </c>
      <c r="S1169" s="91"/>
      <c r="T1169" s="92">
        <v>171610.57142857142</v>
      </c>
      <c r="U1169" s="92" t="s">
        <v>87</v>
      </c>
      <c r="V1169" s="92" t="s">
        <v>87</v>
      </c>
      <c r="W1169" s="92">
        <v>187525.71428571429</v>
      </c>
      <c r="X1169" s="92" t="s">
        <v>87</v>
      </c>
      <c r="Y1169" s="92" t="s">
        <v>87</v>
      </c>
      <c r="Z1169" s="90">
        <f t="shared" si="226"/>
        <v>3</v>
      </c>
      <c r="AA1169" s="118">
        <v>1</v>
      </c>
      <c r="AB1169" s="118">
        <v>0</v>
      </c>
      <c r="AC1169" s="118">
        <v>0</v>
      </c>
      <c r="AD1169" s="118">
        <v>0.5</v>
      </c>
      <c r="AE1169" s="118">
        <v>0</v>
      </c>
      <c r="AF1169" s="118">
        <v>0</v>
      </c>
      <c r="AG1169" s="90">
        <f t="shared" si="224"/>
        <v>2</v>
      </c>
      <c r="AH1169" s="91">
        <f t="shared" si="225"/>
        <v>171610.57142857142</v>
      </c>
      <c r="AI1169" s="91">
        <f t="shared" si="216"/>
        <v>1</v>
      </c>
      <c r="AJ1169" s="91" t="e">
        <f t="shared" si="216"/>
        <v>#VALUE!</v>
      </c>
      <c r="AK1169" s="91" t="e">
        <f t="shared" si="216"/>
        <v>#VALUE!</v>
      </c>
      <c r="AL1169" s="91">
        <f t="shared" si="215"/>
        <v>1.0927398744999059</v>
      </c>
      <c r="AM1169" s="91" t="e">
        <f t="shared" si="215"/>
        <v>#VALUE!</v>
      </c>
      <c r="AN1169" s="91" t="e">
        <f t="shared" si="215"/>
        <v>#VALUE!</v>
      </c>
      <c r="AO1169" s="91">
        <f t="shared" si="217"/>
        <v>359136.28571428568</v>
      </c>
      <c r="AP1169" s="91">
        <f t="shared" si="218"/>
        <v>0.47784247444463984</v>
      </c>
      <c r="AQ1169" s="91" t="e">
        <f t="shared" si="219"/>
        <v>#VALUE!</v>
      </c>
      <c r="AR1169" s="91" t="e">
        <f t="shared" si="220"/>
        <v>#VALUE!</v>
      </c>
      <c r="AS1169" s="91">
        <f t="shared" si="221"/>
        <v>0.52215752555536021</v>
      </c>
      <c r="AT1169" s="91" t="e">
        <f t="shared" si="222"/>
        <v>#VALUE!</v>
      </c>
      <c r="AU1169" s="91" t="e">
        <f t="shared" si="223"/>
        <v>#VALUE!</v>
      </c>
    </row>
    <row r="1170" spans="1:47" x14ac:dyDescent="0.3">
      <c r="A1170" s="90">
        <v>857</v>
      </c>
      <c r="B1170" s="91" t="s">
        <v>4785</v>
      </c>
      <c r="C1170" s="91"/>
      <c r="D1170" s="91"/>
      <c r="E1170" s="91">
        <v>10.759</v>
      </c>
      <c r="F1170" s="91"/>
      <c r="G1170" s="91"/>
      <c r="H1170" s="91"/>
      <c r="I1170" s="91"/>
      <c r="J1170" s="91"/>
      <c r="K1170" s="91"/>
      <c r="L1170" s="91"/>
      <c r="M1170" s="91"/>
      <c r="N1170" s="91"/>
      <c r="O1170" s="91"/>
      <c r="P1170" s="91" t="s">
        <v>87</v>
      </c>
      <c r="Q1170" s="91">
        <v>231481.42857142858</v>
      </c>
      <c r="R1170" s="91">
        <v>35793.5</v>
      </c>
      <c r="S1170" s="91"/>
      <c r="T1170" s="92" t="s">
        <v>87</v>
      </c>
      <c r="U1170" s="92" t="s">
        <v>87</v>
      </c>
      <c r="V1170" s="92" t="s">
        <v>87</v>
      </c>
      <c r="W1170" s="92">
        <v>954023.71428571432</v>
      </c>
      <c r="X1170" s="92" t="s">
        <v>87</v>
      </c>
      <c r="Y1170" s="92" t="s">
        <v>87</v>
      </c>
      <c r="Z1170" s="90">
        <f t="shared" si="226"/>
        <v>3</v>
      </c>
      <c r="AA1170" s="118" t="e">
        <v>#DIV/0!</v>
      </c>
      <c r="AB1170" s="118" t="e">
        <v>#DIV/0!</v>
      </c>
      <c r="AC1170" s="118" t="e">
        <v>#DIV/0!</v>
      </c>
      <c r="AD1170" s="118">
        <v>1</v>
      </c>
      <c r="AE1170" s="118">
        <v>0</v>
      </c>
      <c r="AF1170" s="118">
        <v>0</v>
      </c>
      <c r="AG1170" s="90">
        <f t="shared" si="224"/>
        <v>1</v>
      </c>
      <c r="AH1170" s="91">
        <f t="shared" si="225"/>
        <v>954023.71428571432</v>
      </c>
      <c r="AI1170" s="91" t="e">
        <f t="shared" si="216"/>
        <v>#VALUE!</v>
      </c>
      <c r="AJ1170" s="91" t="e">
        <f t="shared" si="216"/>
        <v>#VALUE!</v>
      </c>
      <c r="AK1170" s="91" t="e">
        <f t="shared" si="216"/>
        <v>#VALUE!</v>
      </c>
      <c r="AL1170" s="91">
        <f t="shared" si="215"/>
        <v>1</v>
      </c>
      <c r="AM1170" s="91" t="e">
        <f t="shared" si="215"/>
        <v>#VALUE!</v>
      </c>
      <c r="AN1170" s="91" t="e">
        <f t="shared" si="215"/>
        <v>#VALUE!</v>
      </c>
      <c r="AO1170" s="91">
        <f t="shared" si="217"/>
        <v>954023.71428571432</v>
      </c>
      <c r="AP1170" s="91" t="e">
        <f t="shared" si="218"/>
        <v>#VALUE!</v>
      </c>
      <c r="AQ1170" s="91" t="e">
        <f t="shared" si="219"/>
        <v>#VALUE!</v>
      </c>
      <c r="AR1170" s="91" t="e">
        <f t="shared" si="220"/>
        <v>#VALUE!</v>
      </c>
      <c r="AS1170" s="91">
        <f t="shared" si="221"/>
        <v>1</v>
      </c>
      <c r="AT1170" s="91" t="e">
        <f t="shared" si="222"/>
        <v>#VALUE!</v>
      </c>
      <c r="AU1170" s="91" t="e">
        <f t="shared" si="223"/>
        <v>#VALUE!</v>
      </c>
    </row>
    <row r="1171" spans="1:47" x14ac:dyDescent="0.3">
      <c r="A1171" s="90">
        <v>858</v>
      </c>
      <c r="B1171" s="91" t="s">
        <v>4786</v>
      </c>
      <c r="C1171" s="91"/>
      <c r="D1171" s="91"/>
      <c r="E1171" s="91">
        <v>10.76</v>
      </c>
      <c r="F1171" s="91"/>
      <c r="G1171" s="91"/>
      <c r="H1171" s="91"/>
      <c r="I1171" s="91"/>
      <c r="J1171" s="91"/>
      <c r="K1171" s="91"/>
      <c r="L1171" s="91"/>
      <c r="M1171" s="91"/>
      <c r="N1171" s="91"/>
      <c r="O1171" s="91"/>
      <c r="P1171" s="91" t="s">
        <v>87</v>
      </c>
      <c r="Q1171" s="91" t="s">
        <v>87</v>
      </c>
      <c r="R1171" s="91">
        <v>96461</v>
      </c>
      <c r="S1171" s="91"/>
      <c r="T1171" s="92" t="s">
        <v>87</v>
      </c>
      <c r="U1171" s="92" t="s">
        <v>87</v>
      </c>
      <c r="V1171" s="92">
        <v>2025.1428571428571</v>
      </c>
      <c r="W1171" s="92" t="s">
        <v>87</v>
      </c>
      <c r="X1171" s="92">
        <v>244801.42857142858</v>
      </c>
      <c r="Y1171" s="92">
        <v>75932.28571428571</v>
      </c>
      <c r="Z1171" s="90">
        <f t="shared" si="226"/>
        <v>4</v>
      </c>
      <c r="AA1171" s="118" t="e">
        <v>#DIV/0!</v>
      </c>
      <c r="AB1171" s="118" t="e">
        <v>#DIV/0!</v>
      </c>
      <c r="AC1171" s="118">
        <v>1</v>
      </c>
      <c r="AD1171" s="118">
        <v>0</v>
      </c>
      <c r="AE1171" s="118">
        <v>0.5</v>
      </c>
      <c r="AF1171" s="118">
        <v>0.33333333333333331</v>
      </c>
      <c r="AG1171" s="90">
        <f t="shared" si="224"/>
        <v>3</v>
      </c>
      <c r="AH1171" s="91">
        <f t="shared" si="225"/>
        <v>2025.1428571428571</v>
      </c>
      <c r="AI1171" s="91" t="e">
        <f t="shared" si="216"/>
        <v>#VALUE!</v>
      </c>
      <c r="AJ1171" s="91" t="e">
        <f t="shared" si="216"/>
        <v>#VALUE!</v>
      </c>
      <c r="AK1171" s="91">
        <f t="shared" si="216"/>
        <v>1</v>
      </c>
      <c r="AL1171" s="91" t="e">
        <f t="shared" si="216"/>
        <v>#VALUE!</v>
      </c>
      <c r="AM1171" s="91">
        <f t="shared" si="216"/>
        <v>120.88106659142213</v>
      </c>
      <c r="AN1171" s="91">
        <f t="shared" si="216"/>
        <v>37.494779909706544</v>
      </c>
      <c r="AO1171" s="91">
        <f t="shared" si="217"/>
        <v>322758.85714285716</v>
      </c>
      <c r="AP1171" s="91" t="e">
        <f t="shared" si="218"/>
        <v>#VALUE!</v>
      </c>
      <c r="AQ1171" s="91" t="e">
        <f t="shared" si="219"/>
        <v>#VALUE!</v>
      </c>
      <c r="AR1171" s="91">
        <f t="shared" si="220"/>
        <v>6.2744764777950095E-3</v>
      </c>
      <c r="AS1171" s="91" t="e">
        <f t="shared" si="221"/>
        <v>#VALUE!</v>
      </c>
      <c r="AT1171" s="91">
        <f t="shared" si="222"/>
        <v>0.75846540893865033</v>
      </c>
      <c r="AU1171" s="91">
        <f t="shared" si="223"/>
        <v>0.23526011458355461</v>
      </c>
    </row>
    <row r="1172" spans="1:47" x14ac:dyDescent="0.3">
      <c r="A1172" s="90">
        <v>859</v>
      </c>
      <c r="B1172" s="91" t="s">
        <v>4787</v>
      </c>
      <c r="C1172" s="91"/>
      <c r="D1172" s="91"/>
      <c r="E1172" s="91">
        <v>10.760999999999999</v>
      </c>
      <c r="F1172" s="91"/>
      <c r="G1172" s="91"/>
      <c r="H1172" s="91"/>
      <c r="I1172" s="91"/>
      <c r="J1172" s="91"/>
      <c r="K1172" s="91"/>
      <c r="L1172" s="91"/>
      <c r="M1172" s="91"/>
      <c r="N1172" s="91"/>
      <c r="O1172" s="91"/>
      <c r="P1172" s="91" t="s">
        <v>87</v>
      </c>
      <c r="Q1172" s="91">
        <v>1498554.8571428573</v>
      </c>
      <c r="R1172" s="91" t="s">
        <v>87</v>
      </c>
      <c r="S1172" s="91"/>
      <c r="T1172" s="92" t="s">
        <v>87</v>
      </c>
      <c r="U1172" s="92"/>
      <c r="V1172" s="92" t="s">
        <v>87</v>
      </c>
      <c r="W1172" s="92">
        <v>498455.71428571426</v>
      </c>
      <c r="X1172" s="92"/>
      <c r="Y1172" s="92" t="s">
        <v>87</v>
      </c>
      <c r="Z1172" s="90">
        <f t="shared" si="226"/>
        <v>2</v>
      </c>
      <c r="AA1172" s="118" t="e">
        <v>#DIV/0!</v>
      </c>
      <c r="AB1172" s="118" t="e">
        <v>#DIV/0!</v>
      </c>
      <c r="AC1172" s="118" t="e">
        <v>#DIV/0!</v>
      </c>
      <c r="AD1172" s="118">
        <v>1</v>
      </c>
      <c r="AE1172" s="118">
        <v>0</v>
      </c>
      <c r="AF1172" s="118">
        <v>0</v>
      </c>
      <c r="AG1172" s="90">
        <f t="shared" si="224"/>
        <v>1</v>
      </c>
      <c r="AH1172" s="91">
        <f t="shared" si="225"/>
        <v>498455.71428571426</v>
      </c>
      <c r="AI1172" s="91" t="e">
        <f t="shared" ref="AI1172:AN1213" si="227">T1172/$AH1172</f>
        <v>#VALUE!</v>
      </c>
      <c r="AJ1172" s="91">
        <f t="shared" si="227"/>
        <v>0</v>
      </c>
      <c r="AK1172" s="91" t="e">
        <f t="shared" si="227"/>
        <v>#VALUE!</v>
      </c>
      <c r="AL1172" s="91">
        <f t="shared" si="227"/>
        <v>1</v>
      </c>
      <c r="AM1172" s="91">
        <f t="shared" si="227"/>
        <v>0</v>
      </c>
      <c r="AN1172" s="91" t="e">
        <f t="shared" si="227"/>
        <v>#VALUE!</v>
      </c>
      <c r="AO1172" s="91">
        <f t="shared" si="217"/>
        <v>498455.71428571426</v>
      </c>
      <c r="AP1172" s="91" t="e">
        <f t="shared" si="218"/>
        <v>#VALUE!</v>
      </c>
      <c r="AQ1172" s="91">
        <f t="shared" si="219"/>
        <v>0</v>
      </c>
      <c r="AR1172" s="91" t="e">
        <f t="shared" si="220"/>
        <v>#VALUE!</v>
      </c>
      <c r="AS1172" s="91">
        <f t="shared" si="221"/>
        <v>1</v>
      </c>
      <c r="AT1172" s="91">
        <f t="shared" si="222"/>
        <v>0</v>
      </c>
      <c r="AU1172" s="91" t="e">
        <f t="shared" si="223"/>
        <v>#VALUE!</v>
      </c>
    </row>
    <row r="1173" spans="1:47" x14ac:dyDescent="0.3">
      <c r="A1173" s="90">
        <v>860</v>
      </c>
      <c r="B1173" s="91" t="s">
        <v>4788</v>
      </c>
      <c r="C1173" s="91"/>
      <c r="D1173" s="91"/>
      <c r="E1173" s="91">
        <v>10.766</v>
      </c>
      <c r="F1173" s="91"/>
      <c r="G1173" s="91"/>
      <c r="H1173" s="91"/>
      <c r="I1173" s="91"/>
      <c r="J1173" s="91"/>
      <c r="K1173" s="91"/>
      <c r="L1173" s="91"/>
      <c r="M1173" s="91"/>
      <c r="N1173" s="91"/>
      <c r="O1173" s="91"/>
      <c r="P1173" s="91" t="s">
        <v>87</v>
      </c>
      <c r="Q1173" s="91">
        <v>600840</v>
      </c>
      <c r="R1173" s="91">
        <v>2187</v>
      </c>
      <c r="S1173" s="91"/>
      <c r="T1173" s="92">
        <v>8658.5714285714294</v>
      </c>
      <c r="U1173" s="92">
        <v>5250.2857142857147</v>
      </c>
      <c r="V1173" s="92" t="s">
        <v>87</v>
      </c>
      <c r="W1173" s="92">
        <v>108761.14285714286</v>
      </c>
      <c r="X1173" s="92" t="s">
        <v>87</v>
      </c>
      <c r="Y1173" s="92" t="s">
        <v>87</v>
      </c>
      <c r="Z1173" s="90">
        <f t="shared" si="226"/>
        <v>5</v>
      </c>
      <c r="AA1173" s="118">
        <v>1</v>
      </c>
      <c r="AB1173" s="118">
        <v>0.5</v>
      </c>
      <c r="AC1173" s="118">
        <v>0</v>
      </c>
      <c r="AD1173" s="118">
        <v>0.33333333333333331</v>
      </c>
      <c r="AE1173" s="118">
        <v>0</v>
      </c>
      <c r="AF1173" s="118">
        <v>0</v>
      </c>
      <c r="AG1173" s="90">
        <f t="shared" si="224"/>
        <v>3</v>
      </c>
      <c r="AH1173" s="91">
        <f t="shared" si="225"/>
        <v>5250.2857142857147</v>
      </c>
      <c r="AI1173" s="91">
        <f t="shared" si="227"/>
        <v>1.6491619503700479</v>
      </c>
      <c r="AJ1173" s="91">
        <f t="shared" si="227"/>
        <v>1</v>
      </c>
      <c r="AK1173" s="91" t="e">
        <f t="shared" si="227"/>
        <v>#VALUE!</v>
      </c>
      <c r="AL1173" s="91">
        <f t="shared" si="227"/>
        <v>20.715280801044837</v>
      </c>
      <c r="AM1173" s="91" t="e">
        <f t="shared" si="227"/>
        <v>#VALUE!</v>
      </c>
      <c r="AN1173" s="91" t="e">
        <f t="shared" si="227"/>
        <v>#VALUE!</v>
      </c>
      <c r="AO1173" s="91">
        <f t="shared" si="217"/>
        <v>122670</v>
      </c>
      <c r="AP1173" s="91">
        <f t="shared" si="218"/>
        <v>7.0584262073623782E-2</v>
      </c>
      <c r="AQ1173" s="91">
        <f t="shared" si="219"/>
        <v>4.2800079190394677E-2</v>
      </c>
      <c r="AR1173" s="91" t="e">
        <f t="shared" si="220"/>
        <v>#VALUE!</v>
      </c>
      <c r="AS1173" s="91">
        <f t="shared" si="221"/>
        <v>0.88661565873598158</v>
      </c>
      <c r="AT1173" s="91" t="e">
        <f t="shared" si="222"/>
        <v>#VALUE!</v>
      </c>
      <c r="AU1173" s="91" t="e">
        <f t="shared" si="223"/>
        <v>#VALUE!</v>
      </c>
    </row>
    <row r="1174" spans="1:47" x14ac:dyDescent="0.3">
      <c r="A1174" s="90">
        <v>861</v>
      </c>
      <c r="B1174" s="91" t="s">
        <v>4789</v>
      </c>
      <c r="C1174" s="91"/>
      <c r="D1174" s="91"/>
      <c r="E1174" s="91">
        <v>10.766999999999999</v>
      </c>
      <c r="F1174" s="91"/>
      <c r="G1174" s="91"/>
      <c r="H1174" s="91"/>
      <c r="I1174" s="91"/>
      <c r="J1174" s="91"/>
      <c r="K1174" s="91"/>
      <c r="L1174" s="91"/>
      <c r="M1174" s="91"/>
      <c r="N1174" s="91"/>
      <c r="O1174" s="91"/>
      <c r="P1174" s="91" t="s">
        <v>87</v>
      </c>
      <c r="Q1174" s="91">
        <v>625252.85714285716</v>
      </c>
      <c r="R1174" s="91">
        <v>7817</v>
      </c>
      <c r="S1174" s="91"/>
      <c r="T1174" s="92" t="s">
        <v>87</v>
      </c>
      <c r="U1174" s="92" t="s">
        <v>87</v>
      </c>
      <c r="V1174" s="92">
        <v>934.57142857142856</v>
      </c>
      <c r="W1174" s="92">
        <v>353663.14285714284</v>
      </c>
      <c r="X1174" s="92">
        <v>43155.714285714283</v>
      </c>
      <c r="Y1174" s="92" t="s">
        <v>87</v>
      </c>
      <c r="Z1174" s="90">
        <f t="shared" si="226"/>
        <v>5</v>
      </c>
      <c r="AA1174" s="118" t="e">
        <v>#DIV/0!</v>
      </c>
      <c r="AB1174" s="118" t="e">
        <v>#DIV/0!</v>
      </c>
      <c r="AC1174" s="118">
        <v>1</v>
      </c>
      <c r="AD1174" s="118">
        <v>0.5</v>
      </c>
      <c r="AE1174" s="118">
        <v>0.33333333333333331</v>
      </c>
      <c r="AF1174" s="118">
        <v>0</v>
      </c>
      <c r="AG1174" s="90">
        <f t="shared" si="224"/>
        <v>3</v>
      </c>
      <c r="AH1174" s="91">
        <f t="shared" si="225"/>
        <v>934.57142857142856</v>
      </c>
      <c r="AI1174" s="91" t="e">
        <f t="shared" si="227"/>
        <v>#VALUE!</v>
      </c>
      <c r="AJ1174" s="91" t="e">
        <f t="shared" si="227"/>
        <v>#VALUE!</v>
      </c>
      <c r="AK1174" s="91">
        <f t="shared" si="227"/>
        <v>1</v>
      </c>
      <c r="AL1174" s="91">
        <f t="shared" si="227"/>
        <v>378.42280648119839</v>
      </c>
      <c r="AM1174" s="91">
        <f t="shared" si="227"/>
        <v>46.177010088657902</v>
      </c>
      <c r="AN1174" s="91" t="e">
        <f t="shared" si="227"/>
        <v>#VALUE!</v>
      </c>
      <c r="AO1174" s="91">
        <f t="shared" si="217"/>
        <v>397753.42857142852</v>
      </c>
      <c r="AP1174" s="91" t="e">
        <f t="shared" si="218"/>
        <v>#VALUE!</v>
      </c>
      <c r="AQ1174" s="91" t="e">
        <f t="shared" si="219"/>
        <v>#VALUE!</v>
      </c>
      <c r="AR1174" s="91">
        <f t="shared" si="220"/>
        <v>2.3496250728197014E-3</v>
      </c>
      <c r="AS1174" s="91">
        <f t="shared" si="221"/>
        <v>0.88915171423502148</v>
      </c>
      <c r="AT1174" s="91">
        <f t="shared" si="222"/>
        <v>0.1084986606921589</v>
      </c>
      <c r="AU1174" s="91" t="e">
        <f t="shared" si="223"/>
        <v>#VALUE!</v>
      </c>
    </row>
    <row r="1175" spans="1:47" x14ac:dyDescent="0.3">
      <c r="A1175" s="90">
        <v>862</v>
      </c>
      <c r="B1175" s="91" t="s">
        <v>4790</v>
      </c>
      <c r="C1175" s="91"/>
      <c r="D1175" s="91"/>
      <c r="E1175" s="91">
        <v>10.772</v>
      </c>
      <c r="F1175" s="91"/>
      <c r="G1175" s="91"/>
      <c r="H1175" s="91"/>
      <c r="I1175" s="91"/>
      <c r="J1175" s="91"/>
      <c r="K1175" s="91"/>
      <c r="L1175" s="91"/>
      <c r="M1175" s="91"/>
      <c r="N1175" s="91"/>
      <c r="O1175" s="91"/>
      <c r="P1175" s="91" t="s">
        <v>87</v>
      </c>
      <c r="Q1175" s="91">
        <v>485564.28571428574</v>
      </c>
      <c r="R1175" s="91" t="s">
        <v>87</v>
      </c>
      <c r="S1175" s="91"/>
      <c r="T1175" s="92">
        <v>2370.5714285714284</v>
      </c>
      <c r="U1175" s="92" t="s">
        <v>87</v>
      </c>
      <c r="V1175" s="92" t="s">
        <v>87</v>
      </c>
      <c r="W1175" s="92">
        <v>146632.57142857142</v>
      </c>
      <c r="X1175" s="92">
        <v>1373.1428571428571</v>
      </c>
      <c r="Y1175" s="92" t="s">
        <v>87</v>
      </c>
      <c r="Z1175" s="90">
        <f t="shared" si="226"/>
        <v>4</v>
      </c>
      <c r="AA1175" s="118">
        <v>1</v>
      </c>
      <c r="AB1175" s="118">
        <v>0</v>
      </c>
      <c r="AC1175" s="118">
        <v>0</v>
      </c>
      <c r="AD1175" s="118">
        <v>0.5</v>
      </c>
      <c r="AE1175" s="118">
        <v>0.33333333333333331</v>
      </c>
      <c r="AF1175" s="118">
        <v>0</v>
      </c>
      <c r="AG1175" s="90">
        <f t="shared" si="224"/>
        <v>3</v>
      </c>
      <c r="AH1175" s="91">
        <f t="shared" si="225"/>
        <v>1373.1428571428571</v>
      </c>
      <c r="AI1175" s="91">
        <f t="shared" si="227"/>
        <v>1.7263836870578444</v>
      </c>
      <c r="AJ1175" s="91" t="e">
        <f t="shared" si="227"/>
        <v>#VALUE!</v>
      </c>
      <c r="AK1175" s="91" t="e">
        <f t="shared" si="227"/>
        <v>#VALUE!</v>
      </c>
      <c r="AL1175" s="91">
        <f t="shared" si="227"/>
        <v>106.78610070744902</v>
      </c>
      <c r="AM1175" s="91">
        <f t="shared" si="227"/>
        <v>1</v>
      </c>
      <c r="AN1175" s="91" t="e">
        <f t="shared" si="227"/>
        <v>#VALUE!</v>
      </c>
      <c r="AO1175" s="91">
        <f t="shared" si="217"/>
        <v>150376.28571428571</v>
      </c>
      <c r="AP1175" s="91">
        <f t="shared" si="218"/>
        <v>1.5764263742193394E-2</v>
      </c>
      <c r="AQ1175" s="91" t="e">
        <f t="shared" si="219"/>
        <v>#VALUE!</v>
      </c>
      <c r="AR1175" s="91" t="e">
        <f t="shared" si="220"/>
        <v>#VALUE!</v>
      </c>
      <c r="AS1175" s="91">
        <f t="shared" si="221"/>
        <v>0.97510435725997824</v>
      </c>
      <c r="AT1175" s="91">
        <f t="shared" si="222"/>
        <v>9.1313789978283051E-3</v>
      </c>
      <c r="AU1175" s="91" t="e">
        <f t="shared" si="223"/>
        <v>#VALUE!</v>
      </c>
    </row>
    <row r="1176" spans="1:47" x14ac:dyDescent="0.3">
      <c r="A1176" s="90">
        <v>863</v>
      </c>
      <c r="B1176" s="91" t="s">
        <v>4791</v>
      </c>
      <c r="C1176" s="91"/>
      <c r="D1176" s="91"/>
      <c r="E1176" s="91">
        <v>10.776999999999999</v>
      </c>
      <c r="F1176" s="91"/>
      <c r="G1176" s="91"/>
      <c r="H1176" s="91"/>
      <c r="I1176" s="91"/>
      <c r="J1176" s="91"/>
      <c r="K1176" s="91"/>
      <c r="L1176" s="91"/>
      <c r="M1176" s="91"/>
      <c r="N1176" s="91"/>
      <c r="O1176" s="91"/>
      <c r="P1176" s="91" t="s">
        <v>87</v>
      </c>
      <c r="Q1176" s="91">
        <v>156322.85714285716</v>
      </c>
      <c r="R1176" s="91" t="s">
        <v>87</v>
      </c>
      <c r="S1176" s="91"/>
      <c r="T1176" s="92" t="s">
        <v>87</v>
      </c>
      <c r="U1176" s="92">
        <v>3190</v>
      </c>
      <c r="V1176" s="92">
        <v>12181.714285714286</v>
      </c>
      <c r="W1176" s="92">
        <v>103308.28571428571</v>
      </c>
      <c r="X1176" s="92">
        <v>626.28571428571433</v>
      </c>
      <c r="Y1176" s="92" t="s">
        <v>87</v>
      </c>
      <c r="Z1176" s="90">
        <f t="shared" si="226"/>
        <v>5</v>
      </c>
      <c r="AA1176" s="118" t="e">
        <v>#DIV/0!</v>
      </c>
      <c r="AB1176" s="118">
        <v>1</v>
      </c>
      <c r="AC1176" s="118">
        <v>0.5</v>
      </c>
      <c r="AD1176" s="118">
        <v>0.33333333333333331</v>
      </c>
      <c r="AE1176" s="118">
        <v>0.25</v>
      </c>
      <c r="AF1176" s="118">
        <v>0</v>
      </c>
      <c r="AG1176" s="90">
        <f t="shared" si="224"/>
        <v>4</v>
      </c>
      <c r="AH1176" s="91">
        <f t="shared" si="225"/>
        <v>626.28571428571433</v>
      </c>
      <c r="AI1176" s="91" t="e">
        <f t="shared" si="227"/>
        <v>#VALUE!</v>
      </c>
      <c r="AJ1176" s="91">
        <f t="shared" si="227"/>
        <v>5.093521897810219</v>
      </c>
      <c r="AK1176" s="91">
        <f t="shared" si="227"/>
        <v>19.450729927007298</v>
      </c>
      <c r="AL1176" s="91">
        <f t="shared" si="227"/>
        <v>164.95392335766422</v>
      </c>
      <c r="AM1176" s="91">
        <f t="shared" si="227"/>
        <v>1</v>
      </c>
      <c r="AN1176" s="91" t="e">
        <f t="shared" si="227"/>
        <v>#VALUE!</v>
      </c>
      <c r="AO1176" s="91">
        <f t="shared" si="217"/>
        <v>119306.28571428571</v>
      </c>
      <c r="AP1176" s="91" t="e">
        <f t="shared" si="218"/>
        <v>#VALUE!</v>
      </c>
      <c r="AQ1176" s="91">
        <f t="shared" si="219"/>
        <v>2.6737903882444226E-2</v>
      </c>
      <c r="AR1176" s="91">
        <f t="shared" si="220"/>
        <v>0.10210454723975747</v>
      </c>
      <c r="AS1176" s="91">
        <f t="shared" si="221"/>
        <v>0.86590815476133454</v>
      </c>
      <c r="AT1176" s="91">
        <f t="shared" si="222"/>
        <v>5.2493941164637485E-3</v>
      </c>
      <c r="AU1176" s="91" t="e">
        <f t="shared" si="223"/>
        <v>#VALUE!</v>
      </c>
    </row>
    <row r="1177" spans="1:47" x14ac:dyDescent="0.3">
      <c r="A1177" s="90">
        <v>864</v>
      </c>
      <c r="B1177" s="91" t="s">
        <v>4792</v>
      </c>
      <c r="C1177" s="91"/>
      <c r="D1177" s="91"/>
      <c r="E1177" s="91">
        <v>10.792</v>
      </c>
      <c r="F1177" s="91"/>
      <c r="G1177" s="91"/>
      <c r="H1177" s="91"/>
      <c r="I1177" s="91"/>
      <c r="J1177" s="91"/>
      <c r="K1177" s="91"/>
      <c r="L1177" s="91"/>
      <c r="M1177" s="91"/>
      <c r="N1177" s="91"/>
      <c r="O1177" s="91"/>
      <c r="P1177" s="91" t="s">
        <v>87</v>
      </c>
      <c r="Q1177" s="91">
        <v>599495.71428571432</v>
      </c>
      <c r="R1177" s="91" t="s">
        <v>87</v>
      </c>
      <c r="S1177" s="91"/>
      <c r="T1177" s="92">
        <v>17718.857142857141</v>
      </c>
      <c r="U1177" s="92">
        <v>1277.4285714285713</v>
      </c>
      <c r="V1177" s="92" t="s">
        <v>87</v>
      </c>
      <c r="W1177" s="92">
        <v>62005.428571428572</v>
      </c>
      <c r="X1177" s="92" t="s">
        <v>87</v>
      </c>
      <c r="Y1177" s="92" t="s">
        <v>87</v>
      </c>
      <c r="Z1177" s="90">
        <f t="shared" si="226"/>
        <v>4</v>
      </c>
      <c r="AA1177" s="118">
        <v>1</v>
      </c>
      <c r="AB1177" s="118">
        <v>0.5</v>
      </c>
      <c r="AC1177" s="118">
        <v>0</v>
      </c>
      <c r="AD1177" s="118">
        <v>0.33333333333333331</v>
      </c>
      <c r="AE1177" s="118">
        <v>0</v>
      </c>
      <c r="AF1177" s="118">
        <v>0</v>
      </c>
      <c r="AG1177" s="90">
        <f t="shared" si="224"/>
        <v>3</v>
      </c>
      <c r="AH1177" s="91">
        <f t="shared" si="225"/>
        <v>1277.4285714285713</v>
      </c>
      <c r="AI1177" s="91">
        <f t="shared" si="227"/>
        <v>13.870722433460076</v>
      </c>
      <c r="AJ1177" s="91">
        <f t="shared" si="227"/>
        <v>1</v>
      </c>
      <c r="AK1177" s="91" t="e">
        <f t="shared" si="227"/>
        <v>#VALUE!</v>
      </c>
      <c r="AL1177" s="91">
        <f t="shared" si="227"/>
        <v>48.539252963542836</v>
      </c>
      <c r="AM1177" s="91" t="e">
        <f t="shared" si="227"/>
        <v>#VALUE!</v>
      </c>
      <c r="AN1177" s="91" t="e">
        <f t="shared" si="227"/>
        <v>#VALUE!</v>
      </c>
      <c r="AO1177" s="91">
        <f t="shared" si="217"/>
        <v>81001.71428571429</v>
      </c>
      <c r="AP1177" s="91">
        <f t="shared" si="218"/>
        <v>0.21874669319167844</v>
      </c>
      <c r="AQ1177" s="91">
        <f t="shared" si="219"/>
        <v>1.5770389339202696E-2</v>
      </c>
      <c r="AR1177" s="91" t="e">
        <f t="shared" si="220"/>
        <v>#VALUE!</v>
      </c>
      <c r="AS1177" s="91">
        <f t="shared" si="221"/>
        <v>0.76548291746911878</v>
      </c>
      <c r="AT1177" s="91" t="e">
        <f t="shared" si="222"/>
        <v>#VALUE!</v>
      </c>
      <c r="AU1177" s="91" t="e">
        <f t="shared" si="223"/>
        <v>#VALUE!</v>
      </c>
    </row>
    <row r="1178" spans="1:47" x14ac:dyDescent="0.3">
      <c r="A1178" s="90">
        <v>865</v>
      </c>
      <c r="B1178" s="91" t="s">
        <v>4793</v>
      </c>
      <c r="C1178" s="91"/>
      <c r="D1178" s="91"/>
      <c r="E1178" s="91">
        <v>10.805999999999999</v>
      </c>
      <c r="F1178" s="91"/>
      <c r="G1178" s="91"/>
      <c r="H1178" s="91"/>
      <c r="I1178" s="91"/>
      <c r="J1178" s="91"/>
      <c r="K1178" s="91"/>
      <c r="L1178" s="91"/>
      <c r="M1178" s="91"/>
      <c r="N1178" s="91"/>
      <c r="O1178" s="91"/>
      <c r="P1178" s="91" t="s">
        <v>87</v>
      </c>
      <c r="Q1178" s="91" t="s">
        <v>87</v>
      </c>
      <c r="R1178" s="91" t="s">
        <v>87</v>
      </c>
      <c r="S1178" s="91"/>
      <c r="T1178" s="92">
        <v>4674.8571428571431</v>
      </c>
      <c r="U1178" s="92">
        <v>669.14285714285711</v>
      </c>
      <c r="V1178" s="92" t="s">
        <v>87</v>
      </c>
      <c r="W1178" s="92">
        <v>19930</v>
      </c>
      <c r="X1178" s="92">
        <v>25909.142857142859</v>
      </c>
      <c r="Y1178" s="92" t="s">
        <v>87</v>
      </c>
      <c r="Z1178" s="90">
        <f t="shared" si="226"/>
        <v>4</v>
      </c>
      <c r="AA1178" s="118">
        <v>1</v>
      </c>
      <c r="AB1178" s="118">
        <v>0.5</v>
      </c>
      <c r="AC1178" s="118">
        <v>0</v>
      </c>
      <c r="AD1178" s="118">
        <v>0.33333333333333331</v>
      </c>
      <c r="AE1178" s="118">
        <v>0.25</v>
      </c>
      <c r="AF1178" s="118">
        <v>0</v>
      </c>
      <c r="AG1178" s="90">
        <f t="shared" si="224"/>
        <v>4</v>
      </c>
      <c r="AH1178" s="91">
        <f t="shared" si="225"/>
        <v>669.14285714285711</v>
      </c>
      <c r="AI1178" s="91">
        <f t="shared" si="227"/>
        <v>6.986336464560206</v>
      </c>
      <c r="AJ1178" s="91">
        <f t="shared" si="227"/>
        <v>1</v>
      </c>
      <c r="AK1178" s="91" t="e">
        <f t="shared" si="227"/>
        <v>#VALUE!</v>
      </c>
      <c r="AL1178" s="91">
        <f t="shared" si="227"/>
        <v>29.784372331340737</v>
      </c>
      <c r="AM1178" s="91">
        <f t="shared" si="227"/>
        <v>38.719897523484207</v>
      </c>
      <c r="AN1178" s="91" t="e">
        <f t="shared" si="227"/>
        <v>#VALUE!</v>
      </c>
      <c r="AO1178" s="91">
        <f t="shared" si="217"/>
        <v>51183.142857142855</v>
      </c>
      <c r="AP1178" s="91">
        <f t="shared" si="218"/>
        <v>9.1335875092803998E-2</v>
      </c>
      <c r="AQ1178" s="91">
        <f t="shared" si="219"/>
        <v>1.3073500761969621E-2</v>
      </c>
      <c r="AR1178" s="91" t="e">
        <f t="shared" si="220"/>
        <v>#VALUE!</v>
      </c>
      <c r="AS1178" s="91">
        <f t="shared" si="221"/>
        <v>0.38938601436857001</v>
      </c>
      <c r="AT1178" s="91">
        <f t="shared" si="222"/>
        <v>0.50620460977665638</v>
      </c>
      <c r="AU1178" s="91" t="e">
        <f t="shared" si="223"/>
        <v>#VALUE!</v>
      </c>
    </row>
    <row r="1179" spans="1:47" x14ac:dyDescent="0.3">
      <c r="A1179" s="90">
        <v>866</v>
      </c>
      <c r="B1179" s="91" t="s">
        <v>4794</v>
      </c>
      <c r="C1179" s="91"/>
      <c r="D1179" s="91"/>
      <c r="E1179" s="91">
        <v>10.81</v>
      </c>
      <c r="F1179" s="91"/>
      <c r="G1179" s="91"/>
      <c r="H1179" s="91"/>
      <c r="I1179" s="91"/>
      <c r="J1179" s="91"/>
      <c r="K1179" s="91"/>
      <c r="L1179" s="91"/>
      <c r="M1179" s="91"/>
      <c r="N1179" s="91"/>
      <c r="O1179" s="91"/>
      <c r="P1179" s="91" t="s">
        <v>87</v>
      </c>
      <c r="Q1179" s="91">
        <v>491534.28571428574</v>
      </c>
      <c r="R1179" s="91">
        <v>23605</v>
      </c>
      <c r="S1179" s="91"/>
      <c r="T1179" s="92">
        <v>26764.571428571428</v>
      </c>
      <c r="U1179" s="92">
        <v>28178</v>
      </c>
      <c r="V1179" s="92" t="s">
        <v>87</v>
      </c>
      <c r="W1179" s="92" t="s">
        <v>87</v>
      </c>
      <c r="X1179" s="92" t="s">
        <v>87</v>
      </c>
      <c r="Y1179" s="92" t="s">
        <v>87</v>
      </c>
      <c r="Z1179" s="90">
        <f t="shared" si="226"/>
        <v>4</v>
      </c>
      <c r="AA1179" s="118">
        <v>1</v>
      </c>
      <c r="AB1179" s="118">
        <v>0.5</v>
      </c>
      <c r="AC1179" s="118">
        <v>0</v>
      </c>
      <c r="AD1179" s="118">
        <v>0</v>
      </c>
      <c r="AE1179" s="118">
        <v>0</v>
      </c>
      <c r="AF1179" s="118">
        <v>0</v>
      </c>
      <c r="AG1179" s="90">
        <f t="shared" si="224"/>
        <v>2</v>
      </c>
      <c r="AH1179" s="91">
        <f t="shared" si="225"/>
        <v>26764.571428571428</v>
      </c>
      <c r="AI1179" s="91">
        <f t="shared" si="227"/>
        <v>1</v>
      </c>
      <c r="AJ1179" s="91">
        <f t="shared" si="227"/>
        <v>1.0528096844442547</v>
      </c>
      <c r="AK1179" s="91" t="e">
        <f t="shared" si="227"/>
        <v>#VALUE!</v>
      </c>
      <c r="AL1179" s="91" t="e">
        <f t="shared" si="227"/>
        <v>#VALUE!</v>
      </c>
      <c r="AM1179" s="91" t="e">
        <f t="shared" si="227"/>
        <v>#VALUE!</v>
      </c>
      <c r="AN1179" s="91" t="e">
        <f t="shared" si="227"/>
        <v>#VALUE!</v>
      </c>
      <c r="AO1179" s="91">
        <f t="shared" si="217"/>
        <v>54942.571428571428</v>
      </c>
      <c r="AP1179" s="91">
        <f t="shared" si="218"/>
        <v>0.48713721860228082</v>
      </c>
      <c r="AQ1179" s="91">
        <f t="shared" si="219"/>
        <v>0.51286278139771924</v>
      </c>
      <c r="AR1179" s="91" t="e">
        <f t="shared" si="220"/>
        <v>#VALUE!</v>
      </c>
      <c r="AS1179" s="91" t="e">
        <f t="shared" si="221"/>
        <v>#VALUE!</v>
      </c>
      <c r="AT1179" s="91" t="e">
        <f t="shared" si="222"/>
        <v>#VALUE!</v>
      </c>
      <c r="AU1179" s="91" t="e">
        <f t="shared" si="223"/>
        <v>#VALUE!</v>
      </c>
    </row>
    <row r="1180" spans="1:47" x14ac:dyDescent="0.3">
      <c r="A1180" s="90">
        <v>867</v>
      </c>
      <c r="B1180" s="91" t="s">
        <v>4795</v>
      </c>
      <c r="C1180" s="91"/>
      <c r="D1180" s="91"/>
      <c r="E1180" s="91">
        <v>10.811999999999999</v>
      </c>
      <c r="F1180" s="91"/>
      <c r="G1180" s="91"/>
      <c r="H1180" s="91"/>
      <c r="I1180" s="91"/>
      <c r="J1180" s="91"/>
      <c r="K1180" s="91"/>
      <c r="L1180" s="91"/>
      <c r="M1180" s="91"/>
      <c r="N1180" s="91"/>
      <c r="O1180" s="91"/>
      <c r="P1180" s="91" t="s">
        <v>87</v>
      </c>
      <c r="Q1180" s="91">
        <v>1516840</v>
      </c>
      <c r="R1180" s="91">
        <v>134824</v>
      </c>
      <c r="S1180" s="91"/>
      <c r="T1180" s="92">
        <v>209745.14285714287</v>
      </c>
      <c r="U1180" s="92">
        <v>231050.57142857142</v>
      </c>
      <c r="V1180" s="92">
        <v>24502.571428571428</v>
      </c>
      <c r="W1180" s="92" t="s">
        <v>87</v>
      </c>
      <c r="X1180" s="92" t="s">
        <v>87</v>
      </c>
      <c r="Y1180" s="92" t="s">
        <v>87</v>
      </c>
      <c r="Z1180" s="90">
        <f t="shared" si="226"/>
        <v>5</v>
      </c>
      <c r="AA1180" s="118">
        <v>1</v>
      </c>
      <c r="AB1180" s="118">
        <v>0.5</v>
      </c>
      <c r="AC1180" s="118">
        <v>0.33333333333333331</v>
      </c>
      <c r="AD1180" s="118">
        <v>0</v>
      </c>
      <c r="AE1180" s="118">
        <v>0</v>
      </c>
      <c r="AF1180" s="118">
        <v>0</v>
      </c>
      <c r="AG1180" s="90">
        <f t="shared" si="224"/>
        <v>3</v>
      </c>
      <c r="AH1180" s="91">
        <f t="shared" si="225"/>
        <v>24502.571428571428</v>
      </c>
      <c r="AI1180" s="91">
        <f t="shared" si="227"/>
        <v>8.5601277999976695</v>
      </c>
      <c r="AJ1180" s="91">
        <f t="shared" si="227"/>
        <v>9.4296458680721553</v>
      </c>
      <c r="AK1180" s="91">
        <f t="shared" si="227"/>
        <v>1</v>
      </c>
      <c r="AL1180" s="91" t="e">
        <f t="shared" si="227"/>
        <v>#VALUE!</v>
      </c>
      <c r="AM1180" s="91" t="e">
        <f t="shared" si="227"/>
        <v>#VALUE!</v>
      </c>
      <c r="AN1180" s="91" t="e">
        <f t="shared" si="227"/>
        <v>#VALUE!</v>
      </c>
      <c r="AO1180" s="91">
        <f t="shared" si="217"/>
        <v>465298.28571428574</v>
      </c>
      <c r="AP1180" s="91">
        <f t="shared" si="218"/>
        <v>0.45077566218659121</v>
      </c>
      <c r="AQ1180" s="91">
        <f t="shared" si="219"/>
        <v>0.4965644158217401</v>
      </c>
      <c r="AR1180" s="91">
        <f t="shared" si="220"/>
        <v>5.2659921991668628E-2</v>
      </c>
      <c r="AS1180" s="91" t="e">
        <f t="shared" si="221"/>
        <v>#VALUE!</v>
      </c>
      <c r="AT1180" s="91" t="e">
        <f t="shared" si="222"/>
        <v>#VALUE!</v>
      </c>
      <c r="AU1180" s="91" t="e">
        <f t="shared" si="223"/>
        <v>#VALUE!</v>
      </c>
    </row>
    <row r="1181" spans="1:47" x14ac:dyDescent="0.3">
      <c r="A1181" s="90">
        <v>868</v>
      </c>
      <c r="B1181" s="91" t="s">
        <v>4796</v>
      </c>
      <c r="C1181" s="91"/>
      <c r="D1181" s="91"/>
      <c r="E1181" s="91">
        <v>10.817</v>
      </c>
      <c r="F1181" s="91"/>
      <c r="G1181" s="91"/>
      <c r="H1181" s="91"/>
      <c r="I1181" s="91"/>
      <c r="J1181" s="91"/>
      <c r="K1181" s="91"/>
      <c r="L1181" s="91"/>
      <c r="M1181" s="91"/>
      <c r="N1181" s="91"/>
      <c r="O1181" s="91"/>
      <c r="P1181" s="91" t="s">
        <v>87</v>
      </c>
      <c r="Q1181" s="91">
        <v>146832</v>
      </c>
      <c r="R1181" s="91" t="s">
        <v>87</v>
      </c>
      <c r="S1181" s="91"/>
      <c r="T1181" s="92" t="s">
        <v>87</v>
      </c>
      <c r="U1181" s="92" t="s">
        <v>87</v>
      </c>
      <c r="V1181" s="92" t="s">
        <v>87</v>
      </c>
      <c r="W1181" s="92">
        <v>83000.571428571435</v>
      </c>
      <c r="X1181" s="92" t="s">
        <v>87</v>
      </c>
      <c r="Y1181" s="92" t="s">
        <v>87</v>
      </c>
      <c r="Z1181" s="90">
        <f t="shared" si="226"/>
        <v>2</v>
      </c>
      <c r="AA1181" s="118" t="e">
        <v>#DIV/0!</v>
      </c>
      <c r="AB1181" s="118" t="e">
        <v>#DIV/0!</v>
      </c>
      <c r="AC1181" s="118" t="e">
        <v>#DIV/0!</v>
      </c>
      <c r="AD1181" s="118">
        <v>1</v>
      </c>
      <c r="AE1181" s="118">
        <v>0</v>
      </c>
      <c r="AF1181" s="118">
        <v>0</v>
      </c>
      <c r="AG1181" s="90">
        <f t="shared" si="224"/>
        <v>1</v>
      </c>
      <c r="AH1181" s="91">
        <f t="shared" si="225"/>
        <v>83000.571428571435</v>
      </c>
      <c r="AI1181" s="91" t="e">
        <f t="shared" si="227"/>
        <v>#VALUE!</v>
      </c>
      <c r="AJ1181" s="91" t="e">
        <f t="shared" si="227"/>
        <v>#VALUE!</v>
      </c>
      <c r="AK1181" s="91" t="e">
        <f t="shared" si="227"/>
        <v>#VALUE!</v>
      </c>
      <c r="AL1181" s="91">
        <f t="shared" si="227"/>
        <v>1</v>
      </c>
      <c r="AM1181" s="91" t="e">
        <f t="shared" si="227"/>
        <v>#VALUE!</v>
      </c>
      <c r="AN1181" s="91" t="e">
        <f t="shared" si="227"/>
        <v>#VALUE!</v>
      </c>
      <c r="AO1181" s="91">
        <f t="shared" si="217"/>
        <v>83000.571428571435</v>
      </c>
      <c r="AP1181" s="91" t="e">
        <f t="shared" si="218"/>
        <v>#VALUE!</v>
      </c>
      <c r="AQ1181" s="91" t="e">
        <f t="shared" si="219"/>
        <v>#VALUE!</v>
      </c>
      <c r="AR1181" s="91" t="e">
        <f t="shared" si="220"/>
        <v>#VALUE!</v>
      </c>
      <c r="AS1181" s="91">
        <f t="shared" si="221"/>
        <v>1</v>
      </c>
      <c r="AT1181" s="91" t="e">
        <f t="shared" si="222"/>
        <v>#VALUE!</v>
      </c>
      <c r="AU1181" s="91" t="e">
        <f t="shared" si="223"/>
        <v>#VALUE!</v>
      </c>
    </row>
    <row r="1182" spans="1:47" x14ac:dyDescent="0.3">
      <c r="A1182" s="90">
        <v>869</v>
      </c>
      <c r="B1182" s="91" t="s">
        <v>4797</v>
      </c>
      <c r="C1182" s="91"/>
      <c r="D1182" s="91"/>
      <c r="E1182" s="91">
        <v>10.817</v>
      </c>
      <c r="F1182" s="91"/>
      <c r="G1182" s="91"/>
      <c r="H1182" s="91"/>
      <c r="I1182" s="91"/>
      <c r="J1182" s="91"/>
      <c r="K1182" s="91"/>
      <c r="L1182" s="91"/>
      <c r="M1182" s="91"/>
      <c r="N1182" s="91"/>
      <c r="O1182" s="91"/>
      <c r="P1182" s="91" t="s">
        <v>87</v>
      </c>
      <c r="Q1182" s="91" t="s">
        <v>87</v>
      </c>
      <c r="R1182" s="91">
        <v>384182.5</v>
      </c>
      <c r="S1182" s="91"/>
      <c r="T1182" s="92">
        <v>2636</v>
      </c>
      <c r="U1182" s="92">
        <v>1605.4285714285713</v>
      </c>
      <c r="V1182" s="92" t="s">
        <v>87</v>
      </c>
      <c r="W1182" s="92">
        <v>2055.7142857142858</v>
      </c>
      <c r="X1182" s="92">
        <v>2631.1428571428573</v>
      </c>
      <c r="Y1182" s="92">
        <v>1246.5714285714287</v>
      </c>
      <c r="Z1182" s="90">
        <f t="shared" si="226"/>
        <v>6</v>
      </c>
      <c r="AA1182" s="118">
        <v>1</v>
      </c>
      <c r="AB1182" s="118">
        <v>0.5</v>
      </c>
      <c r="AC1182" s="118">
        <v>0</v>
      </c>
      <c r="AD1182" s="118">
        <v>0.33333333333333331</v>
      </c>
      <c r="AE1182" s="118">
        <v>0.25</v>
      </c>
      <c r="AF1182" s="118">
        <v>0.2</v>
      </c>
      <c r="AG1182" s="90">
        <f t="shared" si="224"/>
        <v>5</v>
      </c>
      <c r="AH1182" s="91">
        <f t="shared" si="225"/>
        <v>1246.5714285714287</v>
      </c>
      <c r="AI1182" s="91">
        <f t="shared" si="227"/>
        <v>2.1146000458400183</v>
      </c>
      <c r="AJ1182" s="91">
        <f t="shared" si="227"/>
        <v>1.2878753151501259</v>
      </c>
      <c r="AK1182" s="91" t="e">
        <f t="shared" si="227"/>
        <v>#VALUE!</v>
      </c>
      <c r="AL1182" s="91">
        <f t="shared" si="227"/>
        <v>1.6490946596378637</v>
      </c>
      <c r="AM1182" s="91">
        <f t="shared" si="227"/>
        <v>2.1107036442814575</v>
      </c>
      <c r="AN1182" s="91">
        <f t="shared" si="227"/>
        <v>1</v>
      </c>
      <c r="AO1182" s="91">
        <f t="shared" si="217"/>
        <v>10174.857142857143</v>
      </c>
      <c r="AP1182" s="91">
        <f t="shared" si="218"/>
        <v>0.25906997641244522</v>
      </c>
      <c r="AQ1182" s="91">
        <f t="shared" si="219"/>
        <v>0.15778389306975177</v>
      </c>
      <c r="AR1182" s="91" t="e">
        <f t="shared" si="220"/>
        <v>#VALUE!</v>
      </c>
      <c r="AS1182" s="91">
        <f t="shared" si="221"/>
        <v>0.20203863866112545</v>
      </c>
      <c r="AT1182" s="91">
        <f t="shared" si="222"/>
        <v>0.25859260923284288</v>
      </c>
      <c r="AU1182" s="91">
        <f t="shared" si="223"/>
        <v>0.12251488262383467</v>
      </c>
    </row>
    <row r="1183" spans="1:47" x14ac:dyDescent="0.3">
      <c r="A1183" s="90">
        <v>870</v>
      </c>
      <c r="B1183" s="91" t="s">
        <v>4798</v>
      </c>
      <c r="C1183" s="91"/>
      <c r="D1183" s="91"/>
      <c r="E1183" s="91">
        <v>10.817</v>
      </c>
      <c r="F1183" s="91"/>
      <c r="G1183" s="91"/>
      <c r="H1183" s="91"/>
      <c r="I1183" s="91"/>
      <c r="J1183" s="91"/>
      <c r="K1183" s="91"/>
      <c r="L1183" s="91"/>
      <c r="M1183" s="91"/>
      <c r="N1183" s="91"/>
      <c r="O1183" s="91"/>
      <c r="P1183" s="91" t="s">
        <v>87</v>
      </c>
      <c r="Q1183" s="91">
        <v>666922.85714285716</v>
      </c>
      <c r="R1183" s="91" t="s">
        <v>87</v>
      </c>
      <c r="S1183" s="91"/>
      <c r="T1183" s="92">
        <v>440574</v>
      </c>
      <c r="U1183" s="92">
        <v>113405.71428571429</v>
      </c>
      <c r="V1183" s="92" t="s">
        <v>87</v>
      </c>
      <c r="W1183" s="92" t="s">
        <v>87</v>
      </c>
      <c r="X1183" s="92" t="s">
        <v>87</v>
      </c>
      <c r="Y1183" s="92" t="s">
        <v>87</v>
      </c>
      <c r="Z1183" s="90">
        <f t="shared" si="226"/>
        <v>3</v>
      </c>
      <c r="AA1183" s="118">
        <v>1</v>
      </c>
      <c r="AB1183" s="118">
        <v>0.5</v>
      </c>
      <c r="AC1183" s="118">
        <v>0</v>
      </c>
      <c r="AD1183" s="118">
        <v>0</v>
      </c>
      <c r="AE1183" s="118">
        <v>0</v>
      </c>
      <c r="AF1183" s="118">
        <v>0</v>
      </c>
      <c r="AG1183" s="90">
        <f t="shared" si="224"/>
        <v>2</v>
      </c>
      <c r="AH1183" s="91">
        <f t="shared" si="225"/>
        <v>113405.71428571429</v>
      </c>
      <c r="AI1183" s="91">
        <f t="shared" si="227"/>
        <v>3.884936511135745</v>
      </c>
      <c r="AJ1183" s="91">
        <f t="shared" si="227"/>
        <v>1</v>
      </c>
      <c r="AK1183" s="91" t="e">
        <f t="shared" si="227"/>
        <v>#VALUE!</v>
      </c>
      <c r="AL1183" s="91" t="e">
        <f t="shared" si="227"/>
        <v>#VALUE!</v>
      </c>
      <c r="AM1183" s="91" t="e">
        <f t="shared" si="227"/>
        <v>#VALUE!</v>
      </c>
      <c r="AN1183" s="91" t="e">
        <f t="shared" si="227"/>
        <v>#VALUE!</v>
      </c>
      <c r="AO1183" s="91">
        <f t="shared" ref="AO1183:AO1242" si="228">SUM(T1183:Y1183)</f>
        <v>553979.71428571432</v>
      </c>
      <c r="AP1183" s="91">
        <f t="shared" ref="AP1183:AP1242" si="229">T1183/$AO1183</f>
        <v>0.79528904874804596</v>
      </c>
      <c r="AQ1183" s="91">
        <f t="shared" ref="AQ1183:AQ1242" si="230">U1183/$AO1183</f>
        <v>0.20471095125195404</v>
      </c>
      <c r="AR1183" s="91" t="e">
        <f t="shared" ref="AR1183:AR1242" si="231">V1183/$AO1183</f>
        <v>#VALUE!</v>
      </c>
      <c r="AS1183" s="91" t="e">
        <f t="shared" ref="AS1183:AS1242" si="232">W1183/$AO1183</f>
        <v>#VALUE!</v>
      </c>
      <c r="AT1183" s="91" t="e">
        <f t="shared" ref="AT1183:AT1242" si="233">X1183/$AO1183</f>
        <v>#VALUE!</v>
      </c>
      <c r="AU1183" s="91" t="e">
        <f t="shared" ref="AU1183:AU1242" si="234">Y1183/$AO1183</f>
        <v>#VALUE!</v>
      </c>
    </row>
    <row r="1184" spans="1:47" x14ac:dyDescent="0.3">
      <c r="A1184" s="90">
        <v>871</v>
      </c>
      <c r="B1184" s="91" t="s">
        <v>4799</v>
      </c>
      <c r="C1184" s="91"/>
      <c r="D1184" s="91"/>
      <c r="E1184" s="91">
        <v>10.817</v>
      </c>
      <c r="F1184" s="91"/>
      <c r="G1184" s="91"/>
      <c r="H1184" s="91"/>
      <c r="I1184" s="91"/>
      <c r="J1184" s="91"/>
      <c r="K1184" s="91"/>
      <c r="L1184" s="91"/>
      <c r="M1184" s="91"/>
      <c r="N1184" s="91"/>
      <c r="O1184" s="91"/>
      <c r="P1184" s="91" t="s">
        <v>87</v>
      </c>
      <c r="Q1184" s="91">
        <v>66994.285714285725</v>
      </c>
      <c r="R1184" s="91" t="s">
        <v>87</v>
      </c>
      <c r="S1184" s="91"/>
      <c r="T1184" s="92">
        <v>475191.14285714284</v>
      </c>
      <c r="U1184" s="92">
        <v>22590</v>
      </c>
      <c r="V1184" s="92" t="s">
        <v>87</v>
      </c>
      <c r="W1184" s="92" t="s">
        <v>87</v>
      </c>
      <c r="X1184" s="92" t="s">
        <v>87</v>
      </c>
      <c r="Y1184" s="92" t="s">
        <v>87</v>
      </c>
      <c r="Z1184" s="90">
        <f t="shared" si="226"/>
        <v>3</v>
      </c>
      <c r="AA1184" s="118">
        <v>1</v>
      </c>
      <c r="AB1184" s="118">
        <v>0.5</v>
      </c>
      <c r="AC1184" s="118">
        <v>0</v>
      </c>
      <c r="AD1184" s="118">
        <v>0</v>
      </c>
      <c r="AE1184" s="118">
        <v>0</v>
      </c>
      <c r="AF1184" s="118">
        <v>0</v>
      </c>
      <c r="AG1184" s="90">
        <f t="shared" si="224"/>
        <v>2</v>
      </c>
      <c r="AH1184" s="91">
        <f t="shared" si="225"/>
        <v>22590</v>
      </c>
      <c r="AI1184" s="91">
        <f t="shared" si="227"/>
        <v>21.035464491241385</v>
      </c>
      <c r="AJ1184" s="91">
        <f t="shared" si="227"/>
        <v>1</v>
      </c>
      <c r="AK1184" s="91" t="e">
        <f t="shared" si="227"/>
        <v>#VALUE!</v>
      </c>
      <c r="AL1184" s="91" t="e">
        <f t="shared" si="227"/>
        <v>#VALUE!</v>
      </c>
      <c r="AM1184" s="91" t="e">
        <f t="shared" si="227"/>
        <v>#VALUE!</v>
      </c>
      <c r="AN1184" s="91" t="e">
        <f t="shared" si="227"/>
        <v>#VALUE!</v>
      </c>
      <c r="AO1184" s="91">
        <f t="shared" si="228"/>
        <v>497781.14285714284</v>
      </c>
      <c r="AP1184" s="91">
        <f t="shared" si="229"/>
        <v>0.95461861035888407</v>
      </c>
      <c r="AQ1184" s="91">
        <f t="shared" si="230"/>
        <v>4.5381389641115946E-2</v>
      </c>
      <c r="AR1184" s="91" t="e">
        <f t="shared" si="231"/>
        <v>#VALUE!</v>
      </c>
      <c r="AS1184" s="91" t="e">
        <f t="shared" si="232"/>
        <v>#VALUE!</v>
      </c>
      <c r="AT1184" s="91" t="e">
        <f t="shared" si="233"/>
        <v>#VALUE!</v>
      </c>
      <c r="AU1184" s="91" t="e">
        <f t="shared" si="234"/>
        <v>#VALUE!</v>
      </c>
    </row>
    <row r="1185" spans="1:47" x14ac:dyDescent="0.3">
      <c r="A1185" s="90">
        <v>872</v>
      </c>
      <c r="B1185" s="91" t="s">
        <v>4800</v>
      </c>
      <c r="C1185" s="91"/>
      <c r="D1185" s="91"/>
      <c r="E1185" s="91">
        <v>10.819000000000001</v>
      </c>
      <c r="F1185" s="91"/>
      <c r="G1185" s="91"/>
      <c r="H1185" s="91"/>
      <c r="I1185" s="91"/>
      <c r="J1185" s="91"/>
      <c r="K1185" s="91"/>
      <c r="L1185" s="91"/>
      <c r="M1185" s="91"/>
      <c r="N1185" s="91"/>
      <c r="O1185" s="91"/>
      <c r="P1185" s="91" t="s">
        <v>87</v>
      </c>
      <c r="Q1185" s="91">
        <v>1314750</v>
      </c>
      <c r="R1185" s="91">
        <v>31649</v>
      </c>
      <c r="S1185" s="91"/>
      <c r="T1185" s="92">
        <v>56347.428571428572</v>
      </c>
      <c r="U1185" s="92">
        <v>96064.28571428571</v>
      </c>
      <c r="V1185" s="92" t="s">
        <v>87</v>
      </c>
      <c r="W1185" s="92" t="s">
        <v>87</v>
      </c>
      <c r="X1185" s="92" t="s">
        <v>87</v>
      </c>
      <c r="Y1185" s="92" t="s">
        <v>87</v>
      </c>
      <c r="Z1185" s="90">
        <f t="shared" si="226"/>
        <v>4</v>
      </c>
      <c r="AA1185" s="118">
        <v>1</v>
      </c>
      <c r="AB1185" s="118">
        <v>0.5</v>
      </c>
      <c r="AC1185" s="118">
        <v>0</v>
      </c>
      <c r="AD1185" s="118">
        <v>0</v>
      </c>
      <c r="AE1185" s="118">
        <v>0</v>
      </c>
      <c r="AF1185" s="118">
        <v>0</v>
      </c>
      <c r="AG1185" s="90">
        <f t="shared" si="224"/>
        <v>2</v>
      </c>
      <c r="AH1185" s="91">
        <f t="shared" si="225"/>
        <v>56347.428571428572</v>
      </c>
      <c r="AI1185" s="91">
        <f t="shared" si="227"/>
        <v>1</v>
      </c>
      <c r="AJ1185" s="91">
        <f t="shared" si="227"/>
        <v>1.7048566039266591</v>
      </c>
      <c r="AK1185" s="91" t="e">
        <f t="shared" si="227"/>
        <v>#VALUE!</v>
      </c>
      <c r="AL1185" s="91" t="e">
        <f t="shared" si="227"/>
        <v>#VALUE!</v>
      </c>
      <c r="AM1185" s="91" t="e">
        <f t="shared" si="227"/>
        <v>#VALUE!</v>
      </c>
      <c r="AN1185" s="91" t="e">
        <f t="shared" si="227"/>
        <v>#VALUE!</v>
      </c>
      <c r="AO1185" s="91">
        <f t="shared" si="228"/>
        <v>152411.71428571429</v>
      </c>
      <c r="AP1185" s="91">
        <f t="shared" si="229"/>
        <v>0.36970536572929341</v>
      </c>
      <c r="AQ1185" s="91">
        <f t="shared" si="230"/>
        <v>0.63029463427070653</v>
      </c>
      <c r="AR1185" s="91" t="e">
        <f t="shared" si="231"/>
        <v>#VALUE!</v>
      </c>
      <c r="AS1185" s="91" t="e">
        <f t="shared" si="232"/>
        <v>#VALUE!</v>
      </c>
      <c r="AT1185" s="91" t="e">
        <f t="shared" si="233"/>
        <v>#VALUE!</v>
      </c>
      <c r="AU1185" s="91" t="e">
        <f t="shared" si="234"/>
        <v>#VALUE!</v>
      </c>
    </row>
    <row r="1186" spans="1:47" x14ac:dyDescent="0.3">
      <c r="A1186" s="90">
        <v>873</v>
      </c>
      <c r="B1186" s="91" t="s">
        <v>4801</v>
      </c>
      <c r="C1186" s="91"/>
      <c r="D1186" s="91"/>
      <c r="E1186" s="91">
        <v>10.82</v>
      </c>
      <c r="F1186" s="91"/>
      <c r="G1186" s="91"/>
      <c r="H1186" s="91"/>
      <c r="I1186" s="91"/>
      <c r="J1186" s="91"/>
      <c r="K1186" s="91"/>
      <c r="L1186" s="91"/>
      <c r="M1186" s="91"/>
      <c r="N1186" s="91"/>
      <c r="O1186" s="91"/>
      <c r="P1186" s="91" t="s">
        <v>87</v>
      </c>
      <c r="Q1186" s="91">
        <v>45140.71428571429</v>
      </c>
      <c r="R1186" s="91">
        <v>94823</v>
      </c>
      <c r="S1186" s="91"/>
      <c r="T1186" s="92"/>
      <c r="U1186" s="92" t="s">
        <v>87</v>
      </c>
      <c r="V1186" s="92"/>
      <c r="W1186" s="92"/>
      <c r="X1186" s="92">
        <v>27223</v>
      </c>
      <c r="Y1186" s="92"/>
      <c r="Z1186" s="90">
        <f t="shared" si="226"/>
        <v>3</v>
      </c>
      <c r="AA1186" s="118" t="e">
        <v>#DIV/0!</v>
      </c>
      <c r="AB1186" s="118" t="e">
        <v>#DIV/0!</v>
      </c>
      <c r="AC1186" s="118" t="e">
        <v>#DIV/0!</v>
      </c>
      <c r="AD1186" s="118" t="e">
        <v>#DIV/0!</v>
      </c>
      <c r="AE1186" s="118">
        <v>1</v>
      </c>
      <c r="AF1186" s="118">
        <v>0</v>
      </c>
      <c r="AG1186" s="90">
        <f t="shared" si="224"/>
        <v>1</v>
      </c>
      <c r="AH1186" s="91">
        <f t="shared" si="225"/>
        <v>27223</v>
      </c>
      <c r="AI1186" s="91">
        <f t="shared" si="227"/>
        <v>0</v>
      </c>
      <c r="AJ1186" s="91" t="e">
        <f t="shared" si="227"/>
        <v>#VALUE!</v>
      </c>
      <c r="AK1186" s="91">
        <f t="shared" si="227"/>
        <v>0</v>
      </c>
      <c r="AL1186" s="91">
        <f t="shared" si="227"/>
        <v>0</v>
      </c>
      <c r="AM1186" s="91">
        <f t="shared" si="227"/>
        <v>1</v>
      </c>
      <c r="AN1186" s="91">
        <f t="shared" si="227"/>
        <v>0</v>
      </c>
      <c r="AO1186" s="91">
        <f t="shared" si="228"/>
        <v>27223</v>
      </c>
      <c r="AP1186" s="91">
        <f t="shared" si="229"/>
        <v>0</v>
      </c>
      <c r="AQ1186" s="91" t="e">
        <f t="shared" si="230"/>
        <v>#VALUE!</v>
      </c>
      <c r="AR1186" s="91">
        <f t="shared" si="231"/>
        <v>0</v>
      </c>
      <c r="AS1186" s="91">
        <f t="shared" si="232"/>
        <v>0</v>
      </c>
      <c r="AT1186" s="91">
        <f t="shared" si="233"/>
        <v>1</v>
      </c>
      <c r="AU1186" s="91">
        <f t="shared" si="234"/>
        <v>0</v>
      </c>
    </row>
    <row r="1187" spans="1:47" x14ac:dyDescent="0.3">
      <c r="A1187" s="90">
        <v>874</v>
      </c>
      <c r="B1187" s="91" t="s">
        <v>4802</v>
      </c>
      <c r="C1187" s="91"/>
      <c r="D1187" s="91"/>
      <c r="E1187" s="91">
        <v>10.821</v>
      </c>
      <c r="F1187" s="91"/>
      <c r="G1187" s="91"/>
      <c r="H1187" s="91"/>
      <c r="I1187" s="91"/>
      <c r="J1187" s="91"/>
      <c r="K1187" s="91"/>
      <c r="L1187" s="91"/>
      <c r="M1187" s="91"/>
      <c r="N1187" s="91"/>
      <c r="O1187" s="91"/>
      <c r="P1187" s="91" t="s">
        <v>87</v>
      </c>
      <c r="Q1187" s="91">
        <v>1996101.4285714286</v>
      </c>
      <c r="R1187" s="91">
        <v>102586.5</v>
      </c>
      <c r="S1187" s="91"/>
      <c r="T1187" s="92">
        <v>33497.428571428572</v>
      </c>
      <c r="U1187" s="92">
        <v>69812</v>
      </c>
      <c r="V1187" s="92" t="s">
        <v>87</v>
      </c>
      <c r="W1187" s="92" t="s">
        <v>87</v>
      </c>
      <c r="X1187" s="92" t="s">
        <v>87</v>
      </c>
      <c r="Y1187" s="92" t="s">
        <v>87</v>
      </c>
      <c r="Z1187" s="90">
        <f t="shared" si="226"/>
        <v>4</v>
      </c>
      <c r="AA1187" s="118">
        <v>1</v>
      </c>
      <c r="AB1187" s="118">
        <v>0.5</v>
      </c>
      <c r="AC1187" s="118">
        <v>0</v>
      </c>
      <c r="AD1187" s="118">
        <v>0</v>
      </c>
      <c r="AE1187" s="118">
        <v>0</v>
      </c>
      <c r="AF1187" s="118">
        <v>0</v>
      </c>
      <c r="AG1187" s="90">
        <f t="shared" si="224"/>
        <v>2</v>
      </c>
      <c r="AH1187" s="91">
        <f t="shared" si="225"/>
        <v>33497.428571428572</v>
      </c>
      <c r="AI1187" s="91">
        <f t="shared" si="227"/>
        <v>1</v>
      </c>
      <c r="AJ1187" s="91">
        <f t="shared" si="227"/>
        <v>2.0841002720891155</v>
      </c>
      <c r="AK1187" s="91" t="e">
        <f t="shared" si="227"/>
        <v>#VALUE!</v>
      </c>
      <c r="AL1187" s="91" t="e">
        <f t="shared" si="227"/>
        <v>#VALUE!</v>
      </c>
      <c r="AM1187" s="91" t="e">
        <f t="shared" si="227"/>
        <v>#VALUE!</v>
      </c>
      <c r="AN1187" s="91" t="e">
        <f t="shared" si="227"/>
        <v>#VALUE!</v>
      </c>
      <c r="AO1187" s="91">
        <f t="shared" si="228"/>
        <v>103309.42857142858</v>
      </c>
      <c r="AP1187" s="91">
        <f t="shared" si="229"/>
        <v>0.3242436729602885</v>
      </c>
      <c r="AQ1187" s="91">
        <f t="shared" si="230"/>
        <v>0.67575632703971145</v>
      </c>
      <c r="AR1187" s="91" t="e">
        <f t="shared" si="231"/>
        <v>#VALUE!</v>
      </c>
      <c r="AS1187" s="91" t="e">
        <f t="shared" si="232"/>
        <v>#VALUE!</v>
      </c>
      <c r="AT1187" s="91" t="e">
        <f t="shared" si="233"/>
        <v>#VALUE!</v>
      </c>
      <c r="AU1187" s="91" t="e">
        <f t="shared" si="234"/>
        <v>#VALUE!</v>
      </c>
    </row>
    <row r="1188" spans="1:47" x14ac:dyDescent="0.3">
      <c r="A1188" s="90">
        <v>875</v>
      </c>
      <c r="B1188" s="91" t="s">
        <v>4803</v>
      </c>
      <c r="C1188" s="91"/>
      <c r="D1188" s="91"/>
      <c r="E1188" s="91">
        <v>10.821</v>
      </c>
      <c r="F1188" s="91"/>
      <c r="G1188" s="91"/>
      <c r="H1188" s="91"/>
      <c r="I1188" s="91"/>
      <c r="J1188" s="91"/>
      <c r="K1188" s="91"/>
      <c r="L1188" s="91"/>
      <c r="M1188" s="91"/>
      <c r="N1188" s="91"/>
      <c r="O1188" s="91"/>
      <c r="P1188" s="91" t="s">
        <v>87</v>
      </c>
      <c r="Q1188" s="91">
        <v>46740.71428571429</v>
      </c>
      <c r="R1188" s="91">
        <v>96423</v>
      </c>
      <c r="S1188" s="91"/>
      <c r="T1188" s="92" t="s">
        <v>87</v>
      </c>
      <c r="U1188" s="92" t="s">
        <v>87</v>
      </c>
      <c r="V1188" s="92"/>
      <c r="W1188" s="92">
        <v>2911.5714285714284</v>
      </c>
      <c r="X1188" s="92">
        <v>28823</v>
      </c>
      <c r="Y1188" s="92"/>
      <c r="Z1188" s="90">
        <f t="shared" si="226"/>
        <v>4</v>
      </c>
      <c r="AA1188" s="118" t="e">
        <v>#DIV/0!</v>
      </c>
      <c r="AB1188" s="118" t="e">
        <v>#DIV/0!</v>
      </c>
      <c r="AC1188" s="118" t="e">
        <v>#DIV/0!</v>
      </c>
      <c r="AD1188" s="118">
        <v>1</v>
      </c>
      <c r="AE1188" s="118">
        <v>0.5</v>
      </c>
      <c r="AF1188" s="118">
        <v>0</v>
      </c>
      <c r="AG1188" s="90">
        <f t="shared" si="224"/>
        <v>2</v>
      </c>
      <c r="AH1188" s="91">
        <f t="shared" si="225"/>
        <v>2911.5714285714284</v>
      </c>
      <c r="AI1188" s="91" t="e">
        <f t="shared" si="227"/>
        <v>#VALUE!</v>
      </c>
      <c r="AJ1188" s="91" t="e">
        <f t="shared" si="227"/>
        <v>#VALUE!</v>
      </c>
      <c r="AK1188" s="91">
        <f t="shared" si="227"/>
        <v>0</v>
      </c>
      <c r="AL1188" s="91">
        <f t="shared" si="227"/>
        <v>1</v>
      </c>
      <c r="AM1188" s="91">
        <f t="shared" si="227"/>
        <v>9.8994651881654487</v>
      </c>
      <c r="AN1188" s="91">
        <f t="shared" si="227"/>
        <v>0</v>
      </c>
      <c r="AO1188" s="91">
        <f t="shared" si="228"/>
        <v>31734.571428571428</v>
      </c>
      <c r="AP1188" s="91" t="e">
        <f t="shared" si="229"/>
        <v>#VALUE!</v>
      </c>
      <c r="AQ1188" s="91" t="e">
        <f t="shared" si="230"/>
        <v>#VALUE!</v>
      </c>
      <c r="AR1188" s="91">
        <f t="shared" si="231"/>
        <v>0</v>
      </c>
      <c r="AS1188" s="91">
        <f t="shared" si="232"/>
        <v>9.1747620891141704E-2</v>
      </c>
      <c r="AT1188" s="91">
        <f t="shared" si="233"/>
        <v>0.90825237910885837</v>
      </c>
      <c r="AU1188" s="91">
        <f t="shared" si="234"/>
        <v>0</v>
      </c>
    </row>
    <row r="1189" spans="1:47" x14ac:dyDescent="0.3">
      <c r="A1189" s="90">
        <v>876</v>
      </c>
      <c r="B1189" s="91" t="s">
        <v>4804</v>
      </c>
      <c r="C1189" s="91"/>
      <c r="D1189" s="91"/>
      <c r="E1189" s="91">
        <v>10.827999999999999</v>
      </c>
      <c r="F1189" s="91"/>
      <c r="G1189" s="91"/>
      <c r="H1189" s="91"/>
      <c r="I1189" s="91"/>
      <c r="J1189" s="91"/>
      <c r="K1189" s="91"/>
      <c r="L1189" s="91"/>
      <c r="M1189" s="91"/>
      <c r="N1189" s="91"/>
      <c r="O1189" s="91"/>
      <c r="P1189" s="91" t="s">
        <v>87</v>
      </c>
      <c r="Q1189" s="91">
        <v>591354</v>
      </c>
      <c r="R1189" s="91"/>
      <c r="S1189" s="91"/>
      <c r="T1189" s="92"/>
      <c r="U1189" s="92" t="s">
        <v>87</v>
      </c>
      <c r="V1189" s="92" t="s">
        <v>87</v>
      </c>
      <c r="W1189" s="92">
        <v>249322.28571428571</v>
      </c>
      <c r="X1189" s="92" t="s">
        <v>87</v>
      </c>
      <c r="Y1189" s="92"/>
      <c r="Z1189" s="90">
        <f t="shared" si="226"/>
        <v>2</v>
      </c>
      <c r="AA1189" s="118" t="e">
        <v>#DIV/0!</v>
      </c>
      <c r="AB1189" s="118" t="e">
        <v>#DIV/0!</v>
      </c>
      <c r="AC1189" s="118" t="e">
        <v>#DIV/0!</v>
      </c>
      <c r="AD1189" s="118">
        <v>1</v>
      </c>
      <c r="AE1189" s="118">
        <v>0</v>
      </c>
      <c r="AF1189" s="118">
        <v>0</v>
      </c>
      <c r="AG1189" s="90">
        <f t="shared" si="224"/>
        <v>1</v>
      </c>
      <c r="AH1189" s="91">
        <f t="shared" si="225"/>
        <v>249322.28571428571</v>
      </c>
      <c r="AI1189" s="91">
        <f t="shared" si="227"/>
        <v>0</v>
      </c>
      <c r="AJ1189" s="91" t="e">
        <f t="shared" si="227"/>
        <v>#VALUE!</v>
      </c>
      <c r="AK1189" s="91" t="e">
        <f t="shared" si="227"/>
        <v>#VALUE!</v>
      </c>
      <c r="AL1189" s="91">
        <f t="shared" si="227"/>
        <v>1</v>
      </c>
      <c r="AM1189" s="91" t="e">
        <f t="shared" si="227"/>
        <v>#VALUE!</v>
      </c>
      <c r="AN1189" s="91">
        <f t="shared" si="227"/>
        <v>0</v>
      </c>
      <c r="AO1189" s="91">
        <f t="shared" si="228"/>
        <v>249322.28571428571</v>
      </c>
      <c r="AP1189" s="91">
        <f t="shared" si="229"/>
        <v>0</v>
      </c>
      <c r="AQ1189" s="91" t="e">
        <f t="shared" si="230"/>
        <v>#VALUE!</v>
      </c>
      <c r="AR1189" s="91" t="e">
        <f t="shared" si="231"/>
        <v>#VALUE!</v>
      </c>
      <c r="AS1189" s="91">
        <f t="shared" si="232"/>
        <v>1</v>
      </c>
      <c r="AT1189" s="91" t="e">
        <f t="shared" si="233"/>
        <v>#VALUE!</v>
      </c>
      <c r="AU1189" s="91">
        <f t="shared" si="234"/>
        <v>0</v>
      </c>
    </row>
    <row r="1190" spans="1:47" x14ac:dyDescent="0.3">
      <c r="A1190" s="90">
        <v>877</v>
      </c>
      <c r="B1190" s="91" t="s">
        <v>4805</v>
      </c>
      <c r="C1190" s="91"/>
      <c r="D1190" s="91"/>
      <c r="E1190" s="91">
        <v>10.837</v>
      </c>
      <c r="F1190" s="91"/>
      <c r="G1190" s="91"/>
      <c r="H1190" s="91"/>
      <c r="I1190" s="91"/>
      <c r="J1190" s="91"/>
      <c r="K1190" s="91"/>
      <c r="L1190" s="91"/>
      <c r="M1190" s="91"/>
      <c r="N1190" s="91"/>
      <c r="O1190" s="91"/>
      <c r="P1190" s="91" t="s">
        <v>87</v>
      </c>
      <c r="Q1190" s="91">
        <v>57905.71428571429</v>
      </c>
      <c r="R1190" s="91" t="s">
        <v>87</v>
      </c>
      <c r="S1190" s="91"/>
      <c r="T1190" s="92" t="s">
        <v>87</v>
      </c>
      <c r="U1190" s="92" t="s">
        <v>87</v>
      </c>
      <c r="V1190" s="92" t="s">
        <v>87</v>
      </c>
      <c r="W1190" s="92">
        <v>152584</v>
      </c>
      <c r="X1190" s="92" t="s">
        <v>87</v>
      </c>
      <c r="Y1190" s="92" t="s">
        <v>87</v>
      </c>
      <c r="Z1190" s="90">
        <f t="shared" si="226"/>
        <v>2</v>
      </c>
      <c r="AA1190" s="118" t="e">
        <v>#DIV/0!</v>
      </c>
      <c r="AB1190" s="118" t="e">
        <v>#DIV/0!</v>
      </c>
      <c r="AC1190" s="118" t="e">
        <v>#DIV/0!</v>
      </c>
      <c r="AD1190" s="118">
        <v>1</v>
      </c>
      <c r="AE1190" s="118">
        <v>0</v>
      </c>
      <c r="AF1190" s="118">
        <v>0</v>
      </c>
      <c r="AG1190" s="90">
        <f t="shared" si="224"/>
        <v>1</v>
      </c>
      <c r="AH1190" s="91">
        <f t="shared" si="225"/>
        <v>152584</v>
      </c>
      <c r="AI1190" s="91" t="e">
        <f t="shared" si="227"/>
        <v>#VALUE!</v>
      </c>
      <c r="AJ1190" s="91" t="e">
        <f t="shared" si="227"/>
        <v>#VALUE!</v>
      </c>
      <c r="AK1190" s="91" t="e">
        <f t="shared" si="227"/>
        <v>#VALUE!</v>
      </c>
      <c r="AL1190" s="91">
        <f t="shared" si="227"/>
        <v>1</v>
      </c>
      <c r="AM1190" s="91" t="e">
        <f t="shared" si="227"/>
        <v>#VALUE!</v>
      </c>
      <c r="AN1190" s="91" t="e">
        <f t="shared" si="227"/>
        <v>#VALUE!</v>
      </c>
      <c r="AO1190" s="91">
        <f t="shared" si="228"/>
        <v>152584</v>
      </c>
      <c r="AP1190" s="91" t="e">
        <f t="shared" si="229"/>
        <v>#VALUE!</v>
      </c>
      <c r="AQ1190" s="91" t="e">
        <f t="shared" si="230"/>
        <v>#VALUE!</v>
      </c>
      <c r="AR1190" s="91" t="e">
        <f t="shared" si="231"/>
        <v>#VALUE!</v>
      </c>
      <c r="AS1190" s="91">
        <f t="shared" si="232"/>
        <v>1</v>
      </c>
      <c r="AT1190" s="91" t="e">
        <f t="shared" si="233"/>
        <v>#VALUE!</v>
      </c>
      <c r="AU1190" s="91" t="e">
        <f t="shared" si="234"/>
        <v>#VALUE!</v>
      </c>
    </row>
    <row r="1191" spans="1:47" x14ac:dyDescent="0.3">
      <c r="A1191" s="90">
        <v>878</v>
      </c>
      <c r="B1191" s="91" t="s">
        <v>4806</v>
      </c>
      <c r="C1191" s="91"/>
      <c r="D1191" s="91"/>
      <c r="E1191" s="91">
        <v>10.840999999999999</v>
      </c>
      <c r="F1191" s="91"/>
      <c r="G1191" s="91"/>
      <c r="H1191" s="91"/>
      <c r="I1191" s="91"/>
      <c r="J1191" s="91"/>
      <c r="K1191" s="91"/>
      <c r="L1191" s="91"/>
      <c r="M1191" s="91"/>
      <c r="N1191" s="91"/>
      <c r="O1191" s="91"/>
      <c r="P1191" s="91" t="s">
        <v>87</v>
      </c>
      <c r="Q1191" s="91" t="s">
        <v>87</v>
      </c>
      <c r="R1191" s="91"/>
      <c r="S1191" s="91"/>
      <c r="T1191" s="92" t="s">
        <v>87</v>
      </c>
      <c r="U1191" s="92" t="s">
        <v>87</v>
      </c>
      <c r="V1191" s="92" t="s">
        <v>87</v>
      </c>
      <c r="W1191" s="92">
        <v>26812.285714285714</v>
      </c>
      <c r="X1191" s="92">
        <v>2809.1428571428569</v>
      </c>
      <c r="Y1191" s="92"/>
      <c r="Z1191" s="90">
        <f t="shared" si="226"/>
        <v>2</v>
      </c>
      <c r="AA1191" s="118" t="e">
        <v>#DIV/0!</v>
      </c>
      <c r="AB1191" s="118" t="e">
        <v>#DIV/0!</v>
      </c>
      <c r="AC1191" s="118" t="e">
        <v>#DIV/0!</v>
      </c>
      <c r="AD1191" s="118">
        <v>1</v>
      </c>
      <c r="AE1191" s="118">
        <v>0.5</v>
      </c>
      <c r="AF1191" s="118">
        <v>0</v>
      </c>
      <c r="AG1191" s="90">
        <f t="shared" si="224"/>
        <v>2</v>
      </c>
      <c r="AH1191" s="91">
        <f t="shared" si="225"/>
        <v>2809.1428571428569</v>
      </c>
      <c r="AI1191" s="91" t="e">
        <f t="shared" si="227"/>
        <v>#VALUE!</v>
      </c>
      <c r="AJ1191" s="91" t="e">
        <f t="shared" si="227"/>
        <v>#VALUE!</v>
      </c>
      <c r="AK1191" s="91" t="e">
        <f t="shared" si="227"/>
        <v>#VALUE!</v>
      </c>
      <c r="AL1191" s="91">
        <f t="shared" si="227"/>
        <v>9.5446501220504487</v>
      </c>
      <c r="AM1191" s="91">
        <f t="shared" si="227"/>
        <v>1</v>
      </c>
      <c r="AN1191" s="91">
        <f t="shared" si="227"/>
        <v>0</v>
      </c>
      <c r="AO1191" s="91">
        <f t="shared" si="228"/>
        <v>29621.428571428572</v>
      </c>
      <c r="AP1191" s="91" t="e">
        <f t="shared" si="229"/>
        <v>#VALUE!</v>
      </c>
      <c r="AQ1191" s="91" t="e">
        <f t="shared" si="230"/>
        <v>#VALUE!</v>
      </c>
      <c r="AR1191" s="91" t="e">
        <f t="shared" si="231"/>
        <v>#VALUE!</v>
      </c>
      <c r="AS1191" s="91">
        <f t="shared" si="232"/>
        <v>0.90516517964793819</v>
      </c>
      <c r="AT1191" s="91">
        <f t="shared" si="233"/>
        <v>9.4834820352061713E-2</v>
      </c>
      <c r="AU1191" s="91">
        <f t="shared" si="234"/>
        <v>0</v>
      </c>
    </row>
    <row r="1192" spans="1:47" x14ac:dyDescent="0.3">
      <c r="A1192" s="90">
        <v>879</v>
      </c>
      <c r="B1192" s="91" t="s">
        <v>4807</v>
      </c>
      <c r="C1192" s="91"/>
      <c r="D1192" s="91"/>
      <c r="E1192" s="91">
        <v>10.843999999999999</v>
      </c>
      <c r="F1192" s="91"/>
      <c r="G1192" s="91"/>
      <c r="H1192" s="91"/>
      <c r="I1192" s="91"/>
      <c r="J1192" s="91"/>
      <c r="K1192" s="91"/>
      <c r="L1192" s="91"/>
      <c r="M1192" s="91"/>
      <c r="N1192" s="91"/>
      <c r="O1192" s="91"/>
      <c r="P1192" s="91" t="s">
        <v>87</v>
      </c>
      <c r="Q1192" s="91" t="s">
        <v>87</v>
      </c>
      <c r="R1192" s="91"/>
      <c r="S1192" s="91"/>
      <c r="T1192" s="92">
        <v>60806.642857142855</v>
      </c>
      <c r="U1192" s="92" t="s">
        <v>87</v>
      </c>
      <c r="V1192" s="92" t="s">
        <v>87</v>
      </c>
      <c r="W1192" s="92" t="s">
        <v>87</v>
      </c>
      <c r="X1192" s="92"/>
      <c r="Y1192" s="92"/>
      <c r="Z1192" s="90">
        <f t="shared" si="226"/>
        <v>1</v>
      </c>
      <c r="AA1192" s="118">
        <v>1</v>
      </c>
      <c r="AB1192" s="118">
        <v>0</v>
      </c>
      <c r="AC1192" s="118">
        <v>0</v>
      </c>
      <c r="AD1192" s="118">
        <v>0</v>
      </c>
      <c r="AE1192" s="118">
        <v>0</v>
      </c>
      <c r="AF1192" s="118">
        <v>0</v>
      </c>
      <c r="AG1192" s="90">
        <f t="shared" si="224"/>
        <v>1</v>
      </c>
      <c r="AH1192" s="91">
        <f t="shared" si="225"/>
        <v>60806.642857142855</v>
      </c>
      <c r="AI1192" s="91">
        <f t="shared" si="227"/>
        <v>1</v>
      </c>
      <c r="AJ1192" s="91" t="e">
        <f t="shared" si="227"/>
        <v>#VALUE!</v>
      </c>
      <c r="AK1192" s="91" t="e">
        <f t="shared" si="227"/>
        <v>#VALUE!</v>
      </c>
      <c r="AL1192" s="91" t="e">
        <f t="shared" si="227"/>
        <v>#VALUE!</v>
      </c>
      <c r="AM1192" s="91">
        <f t="shared" si="227"/>
        <v>0</v>
      </c>
      <c r="AN1192" s="91">
        <f t="shared" si="227"/>
        <v>0</v>
      </c>
      <c r="AO1192" s="91">
        <f t="shared" si="228"/>
        <v>60806.642857142855</v>
      </c>
      <c r="AP1192" s="91">
        <f t="shared" si="229"/>
        <v>1</v>
      </c>
      <c r="AQ1192" s="91" t="e">
        <f t="shared" si="230"/>
        <v>#VALUE!</v>
      </c>
      <c r="AR1192" s="91" t="e">
        <f t="shared" si="231"/>
        <v>#VALUE!</v>
      </c>
      <c r="AS1192" s="91" t="e">
        <f t="shared" si="232"/>
        <v>#VALUE!</v>
      </c>
      <c r="AT1192" s="91">
        <f t="shared" si="233"/>
        <v>0</v>
      </c>
      <c r="AU1192" s="91">
        <f t="shared" si="234"/>
        <v>0</v>
      </c>
    </row>
    <row r="1193" spans="1:47" x14ac:dyDescent="0.3">
      <c r="A1193" s="90">
        <v>880</v>
      </c>
      <c r="B1193" s="91" t="s">
        <v>4808</v>
      </c>
      <c r="C1193" s="91"/>
      <c r="D1193" s="91"/>
      <c r="E1193" s="91">
        <v>10.851000000000001</v>
      </c>
      <c r="F1193" s="91"/>
      <c r="G1193" s="91"/>
      <c r="H1193" s="91"/>
      <c r="I1193" s="91"/>
      <c r="J1193" s="91"/>
      <c r="K1193" s="91"/>
      <c r="L1193" s="91"/>
      <c r="M1193" s="91"/>
      <c r="N1193" s="91"/>
      <c r="O1193" s="91"/>
      <c r="P1193" s="91" t="s">
        <v>87</v>
      </c>
      <c r="Q1193" s="91">
        <v>133459</v>
      </c>
      <c r="R1193" s="91" t="s">
        <v>87</v>
      </c>
      <c r="S1193" s="91"/>
      <c r="T1193" s="92" t="s">
        <v>87</v>
      </c>
      <c r="U1193" s="92" t="s">
        <v>87</v>
      </c>
      <c r="V1193" s="92" t="s">
        <v>87</v>
      </c>
      <c r="W1193" s="92" t="s">
        <v>87</v>
      </c>
      <c r="X1193" s="92">
        <v>4999.5714285714294</v>
      </c>
      <c r="Y1193" s="92" t="s">
        <v>87</v>
      </c>
      <c r="Z1193" s="90">
        <f t="shared" si="226"/>
        <v>2</v>
      </c>
      <c r="AA1193" s="118" t="e">
        <v>#DIV/0!</v>
      </c>
      <c r="AB1193" s="118" t="e">
        <v>#DIV/0!</v>
      </c>
      <c r="AC1193" s="118" t="e">
        <v>#DIV/0!</v>
      </c>
      <c r="AD1193" s="118" t="e">
        <v>#DIV/0!</v>
      </c>
      <c r="AE1193" s="118">
        <v>1</v>
      </c>
      <c r="AF1193" s="118">
        <v>0</v>
      </c>
      <c r="AG1193" s="90">
        <f t="shared" si="224"/>
        <v>1</v>
      </c>
      <c r="AH1193" s="91">
        <f t="shared" si="225"/>
        <v>4999.5714285714294</v>
      </c>
      <c r="AI1193" s="91" t="e">
        <f t="shared" si="227"/>
        <v>#VALUE!</v>
      </c>
      <c r="AJ1193" s="91" t="e">
        <f t="shared" si="227"/>
        <v>#VALUE!</v>
      </c>
      <c r="AK1193" s="91" t="e">
        <f t="shared" si="227"/>
        <v>#VALUE!</v>
      </c>
      <c r="AL1193" s="91" t="e">
        <f t="shared" si="227"/>
        <v>#VALUE!</v>
      </c>
      <c r="AM1193" s="91">
        <f t="shared" si="227"/>
        <v>1</v>
      </c>
      <c r="AN1193" s="91" t="e">
        <f t="shared" si="227"/>
        <v>#VALUE!</v>
      </c>
      <c r="AO1193" s="91">
        <f t="shared" si="228"/>
        <v>4999.5714285714294</v>
      </c>
      <c r="AP1193" s="91" t="e">
        <f t="shared" si="229"/>
        <v>#VALUE!</v>
      </c>
      <c r="AQ1193" s="91" t="e">
        <f t="shared" si="230"/>
        <v>#VALUE!</v>
      </c>
      <c r="AR1193" s="91" t="e">
        <f t="shared" si="231"/>
        <v>#VALUE!</v>
      </c>
      <c r="AS1193" s="91" t="e">
        <f t="shared" si="232"/>
        <v>#VALUE!</v>
      </c>
      <c r="AT1193" s="91">
        <f t="shared" si="233"/>
        <v>1</v>
      </c>
      <c r="AU1193" s="91" t="e">
        <f t="shared" si="234"/>
        <v>#VALUE!</v>
      </c>
    </row>
    <row r="1194" spans="1:47" x14ac:dyDescent="0.3">
      <c r="A1194" s="90">
        <v>881</v>
      </c>
      <c r="B1194" s="91" t="s">
        <v>4809</v>
      </c>
      <c r="C1194" s="91"/>
      <c r="D1194" s="91"/>
      <c r="E1194" s="91">
        <v>10.861000000000001</v>
      </c>
      <c r="F1194" s="91"/>
      <c r="G1194" s="91"/>
      <c r="H1194" s="91"/>
      <c r="I1194" s="91"/>
      <c r="J1194" s="91"/>
      <c r="K1194" s="91"/>
      <c r="L1194" s="91"/>
      <c r="M1194" s="91"/>
      <c r="N1194" s="91"/>
      <c r="O1194" s="91"/>
      <c r="P1194" s="91" t="s">
        <v>87</v>
      </c>
      <c r="Q1194" s="91">
        <v>202224.28571428574</v>
      </c>
      <c r="R1194" s="91">
        <v>4527</v>
      </c>
      <c r="S1194" s="91"/>
      <c r="T1194" s="92" t="s">
        <v>87</v>
      </c>
      <c r="U1194" s="92" t="s">
        <v>87</v>
      </c>
      <c r="V1194" s="92">
        <v>550</v>
      </c>
      <c r="W1194" s="92">
        <v>150513.71428571429</v>
      </c>
      <c r="X1194" s="92">
        <v>21663.714285714286</v>
      </c>
      <c r="Y1194" s="92" t="s">
        <v>87</v>
      </c>
      <c r="Z1194" s="90">
        <f t="shared" si="226"/>
        <v>5</v>
      </c>
      <c r="AA1194" s="118" t="e">
        <v>#DIV/0!</v>
      </c>
      <c r="AB1194" s="118" t="e">
        <v>#DIV/0!</v>
      </c>
      <c r="AC1194" s="118">
        <v>1</v>
      </c>
      <c r="AD1194" s="118">
        <v>0.5</v>
      </c>
      <c r="AE1194" s="118">
        <v>0.33333333333333331</v>
      </c>
      <c r="AF1194" s="118">
        <v>0</v>
      </c>
      <c r="AG1194" s="90">
        <f t="shared" si="224"/>
        <v>3</v>
      </c>
      <c r="AH1194" s="91">
        <f t="shared" si="225"/>
        <v>550</v>
      </c>
      <c r="AI1194" s="91" t="e">
        <f t="shared" si="227"/>
        <v>#VALUE!</v>
      </c>
      <c r="AJ1194" s="91" t="e">
        <f t="shared" si="227"/>
        <v>#VALUE!</v>
      </c>
      <c r="AK1194" s="91">
        <f t="shared" si="227"/>
        <v>1</v>
      </c>
      <c r="AL1194" s="91">
        <f t="shared" si="227"/>
        <v>273.66129870129873</v>
      </c>
      <c r="AM1194" s="91">
        <f t="shared" si="227"/>
        <v>39.388571428571431</v>
      </c>
      <c r="AN1194" s="91" t="e">
        <f t="shared" si="227"/>
        <v>#VALUE!</v>
      </c>
      <c r="AO1194" s="91">
        <f t="shared" si="228"/>
        <v>172727.42857142858</v>
      </c>
      <c r="AP1194" s="91" t="e">
        <f t="shared" si="229"/>
        <v>#VALUE!</v>
      </c>
      <c r="AQ1194" s="91" t="e">
        <f t="shared" si="230"/>
        <v>#VALUE!</v>
      </c>
      <c r="AR1194" s="91">
        <f t="shared" si="231"/>
        <v>3.1842076533464781E-3</v>
      </c>
      <c r="AS1194" s="91">
        <f t="shared" si="232"/>
        <v>0.87139440174941196</v>
      </c>
      <c r="AT1194" s="91">
        <f t="shared" si="233"/>
        <v>0.12542139059724156</v>
      </c>
      <c r="AU1194" s="91" t="e">
        <f t="shared" si="234"/>
        <v>#VALUE!</v>
      </c>
    </row>
    <row r="1195" spans="1:47" x14ac:dyDescent="0.3">
      <c r="A1195" s="90">
        <v>882</v>
      </c>
      <c r="B1195" s="91" t="s">
        <v>4810</v>
      </c>
      <c r="C1195" s="91"/>
      <c r="D1195" s="91"/>
      <c r="E1195" s="91">
        <v>10.865</v>
      </c>
      <c r="F1195" s="91"/>
      <c r="G1195" s="91"/>
      <c r="H1195" s="91"/>
      <c r="I1195" s="91"/>
      <c r="J1195" s="91"/>
      <c r="K1195" s="91"/>
      <c r="L1195" s="91"/>
      <c r="M1195" s="91"/>
      <c r="N1195" s="91"/>
      <c r="O1195" s="91"/>
      <c r="P1195" s="91" t="s">
        <v>87</v>
      </c>
      <c r="Q1195" s="91">
        <v>1233585.7142857143</v>
      </c>
      <c r="R1195" s="91">
        <v>3096</v>
      </c>
      <c r="S1195" s="91"/>
      <c r="T1195" s="92" t="s">
        <v>87</v>
      </c>
      <c r="U1195" s="92" t="s">
        <v>87</v>
      </c>
      <c r="V1195" s="92" t="s">
        <v>87</v>
      </c>
      <c r="W1195" s="92">
        <v>758268.85714285716</v>
      </c>
      <c r="X1195" s="92" t="s">
        <v>87</v>
      </c>
      <c r="Y1195" s="92" t="s">
        <v>87</v>
      </c>
      <c r="Z1195" s="90">
        <f t="shared" si="226"/>
        <v>3</v>
      </c>
      <c r="AA1195" s="118" t="e">
        <v>#DIV/0!</v>
      </c>
      <c r="AB1195" s="118" t="e">
        <v>#DIV/0!</v>
      </c>
      <c r="AC1195" s="118" t="e">
        <v>#DIV/0!</v>
      </c>
      <c r="AD1195" s="118">
        <v>1</v>
      </c>
      <c r="AE1195" s="118">
        <v>0</v>
      </c>
      <c r="AF1195" s="118">
        <v>0</v>
      </c>
      <c r="AG1195" s="90">
        <f t="shared" si="224"/>
        <v>1</v>
      </c>
      <c r="AH1195" s="91">
        <f t="shared" si="225"/>
        <v>758268.85714285716</v>
      </c>
      <c r="AI1195" s="91" t="e">
        <f t="shared" si="227"/>
        <v>#VALUE!</v>
      </c>
      <c r="AJ1195" s="91" t="e">
        <f t="shared" si="227"/>
        <v>#VALUE!</v>
      </c>
      <c r="AK1195" s="91" t="e">
        <f t="shared" si="227"/>
        <v>#VALUE!</v>
      </c>
      <c r="AL1195" s="91">
        <f t="shared" si="227"/>
        <v>1</v>
      </c>
      <c r="AM1195" s="91" t="e">
        <f t="shared" si="227"/>
        <v>#VALUE!</v>
      </c>
      <c r="AN1195" s="91" t="e">
        <f t="shared" si="227"/>
        <v>#VALUE!</v>
      </c>
      <c r="AO1195" s="91">
        <f t="shared" si="228"/>
        <v>758268.85714285716</v>
      </c>
      <c r="AP1195" s="91" t="e">
        <f t="shared" si="229"/>
        <v>#VALUE!</v>
      </c>
      <c r="AQ1195" s="91" t="e">
        <f t="shared" si="230"/>
        <v>#VALUE!</v>
      </c>
      <c r="AR1195" s="91" t="e">
        <f t="shared" si="231"/>
        <v>#VALUE!</v>
      </c>
      <c r="AS1195" s="91">
        <f t="shared" si="232"/>
        <v>1</v>
      </c>
      <c r="AT1195" s="91" t="e">
        <f t="shared" si="233"/>
        <v>#VALUE!</v>
      </c>
      <c r="AU1195" s="91" t="e">
        <f t="shared" si="234"/>
        <v>#VALUE!</v>
      </c>
    </row>
    <row r="1196" spans="1:47" x14ac:dyDescent="0.3">
      <c r="A1196" s="90">
        <v>883</v>
      </c>
      <c r="B1196" s="91" t="s">
        <v>4811</v>
      </c>
      <c r="C1196" s="91"/>
      <c r="D1196" s="91"/>
      <c r="E1196" s="91">
        <v>10.867000000000001</v>
      </c>
      <c r="F1196" s="91"/>
      <c r="G1196" s="91"/>
      <c r="H1196" s="91"/>
      <c r="I1196" s="91"/>
      <c r="J1196" s="91"/>
      <c r="K1196" s="91"/>
      <c r="L1196" s="91"/>
      <c r="M1196" s="91"/>
      <c r="N1196" s="91"/>
      <c r="O1196" s="91"/>
      <c r="P1196" s="91" t="s">
        <v>87</v>
      </c>
      <c r="Q1196" s="91">
        <v>577118.57142857148</v>
      </c>
      <c r="R1196" s="91" t="s">
        <v>87</v>
      </c>
      <c r="S1196" s="91"/>
      <c r="T1196" s="92" t="s">
        <v>87</v>
      </c>
      <c r="U1196" s="92" t="s">
        <v>87</v>
      </c>
      <c r="V1196" s="92" t="s">
        <v>87</v>
      </c>
      <c r="W1196" s="92">
        <v>382108.28571428574</v>
      </c>
      <c r="X1196" s="92" t="s">
        <v>87</v>
      </c>
      <c r="Y1196" s="92" t="s">
        <v>87</v>
      </c>
      <c r="Z1196" s="90">
        <f t="shared" si="226"/>
        <v>2</v>
      </c>
      <c r="AA1196" s="118" t="e">
        <v>#DIV/0!</v>
      </c>
      <c r="AB1196" s="118" t="e">
        <v>#DIV/0!</v>
      </c>
      <c r="AC1196" s="118" t="e">
        <v>#DIV/0!</v>
      </c>
      <c r="AD1196" s="118">
        <v>1</v>
      </c>
      <c r="AE1196" s="118">
        <v>0</v>
      </c>
      <c r="AF1196" s="118">
        <v>0</v>
      </c>
      <c r="AG1196" s="90">
        <f t="shared" si="224"/>
        <v>1</v>
      </c>
      <c r="AH1196" s="91">
        <f t="shared" si="225"/>
        <v>382108.28571428574</v>
      </c>
      <c r="AI1196" s="91" t="e">
        <f t="shared" si="227"/>
        <v>#VALUE!</v>
      </c>
      <c r="AJ1196" s="91" t="e">
        <f t="shared" si="227"/>
        <v>#VALUE!</v>
      </c>
      <c r="AK1196" s="91" t="e">
        <f t="shared" si="227"/>
        <v>#VALUE!</v>
      </c>
      <c r="AL1196" s="91">
        <f t="shared" si="227"/>
        <v>1</v>
      </c>
      <c r="AM1196" s="91" t="e">
        <f t="shared" si="227"/>
        <v>#VALUE!</v>
      </c>
      <c r="AN1196" s="91" t="e">
        <f t="shared" si="227"/>
        <v>#VALUE!</v>
      </c>
      <c r="AO1196" s="91">
        <f t="shared" si="228"/>
        <v>382108.28571428574</v>
      </c>
      <c r="AP1196" s="91" t="e">
        <f t="shared" si="229"/>
        <v>#VALUE!</v>
      </c>
      <c r="AQ1196" s="91" t="e">
        <f t="shared" si="230"/>
        <v>#VALUE!</v>
      </c>
      <c r="AR1196" s="91" t="e">
        <f t="shared" si="231"/>
        <v>#VALUE!</v>
      </c>
      <c r="AS1196" s="91">
        <f t="shared" si="232"/>
        <v>1</v>
      </c>
      <c r="AT1196" s="91" t="e">
        <f t="shared" si="233"/>
        <v>#VALUE!</v>
      </c>
      <c r="AU1196" s="91" t="e">
        <f t="shared" si="234"/>
        <v>#VALUE!</v>
      </c>
    </row>
    <row r="1197" spans="1:47" x14ac:dyDescent="0.3">
      <c r="A1197" s="90">
        <v>884</v>
      </c>
      <c r="B1197" s="91" t="s">
        <v>4812</v>
      </c>
      <c r="C1197" s="91"/>
      <c r="D1197" s="91"/>
      <c r="E1197" s="91">
        <v>10.869</v>
      </c>
      <c r="F1197" s="91"/>
      <c r="G1197" s="91"/>
      <c r="H1197" s="91"/>
      <c r="I1197" s="91"/>
      <c r="J1197" s="91"/>
      <c r="K1197" s="91"/>
      <c r="L1197" s="91"/>
      <c r="M1197" s="91"/>
      <c r="N1197" s="91"/>
      <c r="O1197" s="91"/>
      <c r="P1197" s="91" t="s">
        <v>87</v>
      </c>
      <c r="Q1197" s="91">
        <v>491698.57142857148</v>
      </c>
      <c r="R1197" s="91">
        <v>19234.5</v>
      </c>
      <c r="S1197" s="91"/>
      <c r="T1197" s="92" t="s">
        <v>87</v>
      </c>
      <c r="U1197" s="92" t="s">
        <v>87</v>
      </c>
      <c r="V1197" s="92" t="s">
        <v>87</v>
      </c>
      <c r="W1197" s="92">
        <v>17989.428571428572</v>
      </c>
      <c r="X1197" s="92">
        <v>125484.57142857143</v>
      </c>
      <c r="Y1197" s="92">
        <v>6694.8571428571431</v>
      </c>
      <c r="Z1197" s="90">
        <f t="shared" si="226"/>
        <v>5</v>
      </c>
      <c r="AA1197" s="118" t="e">
        <v>#DIV/0!</v>
      </c>
      <c r="AB1197" s="118" t="e">
        <v>#DIV/0!</v>
      </c>
      <c r="AC1197" s="118" t="e">
        <v>#DIV/0!</v>
      </c>
      <c r="AD1197" s="118">
        <v>1</v>
      </c>
      <c r="AE1197" s="118">
        <v>0.5</v>
      </c>
      <c r="AF1197" s="118">
        <v>0.33333333333333331</v>
      </c>
      <c r="AG1197" s="90">
        <f t="shared" si="224"/>
        <v>3</v>
      </c>
      <c r="AH1197" s="91">
        <f t="shared" si="225"/>
        <v>6694.8571428571431</v>
      </c>
      <c r="AI1197" s="91" t="e">
        <f t="shared" si="227"/>
        <v>#VALUE!</v>
      </c>
      <c r="AJ1197" s="91" t="e">
        <f t="shared" si="227"/>
        <v>#VALUE!</v>
      </c>
      <c r="AK1197" s="91" t="e">
        <f t="shared" si="227"/>
        <v>#VALUE!</v>
      </c>
      <c r="AL1197" s="91">
        <f t="shared" si="227"/>
        <v>2.6870518948446569</v>
      </c>
      <c r="AM1197" s="91">
        <f t="shared" si="227"/>
        <v>18.743427791054966</v>
      </c>
      <c r="AN1197" s="91">
        <f t="shared" si="227"/>
        <v>1</v>
      </c>
      <c r="AO1197" s="91">
        <f t="shared" si="228"/>
        <v>150168.85714285713</v>
      </c>
      <c r="AP1197" s="91" t="e">
        <f t="shared" si="229"/>
        <v>#VALUE!</v>
      </c>
      <c r="AQ1197" s="91" t="e">
        <f t="shared" si="230"/>
        <v>#VALUE!</v>
      </c>
      <c r="AR1197" s="91" t="e">
        <f t="shared" si="231"/>
        <v>#VALUE!</v>
      </c>
      <c r="AS1197" s="91">
        <f t="shared" si="232"/>
        <v>0.11979466923900906</v>
      </c>
      <c r="AT1197" s="91">
        <f t="shared" si="233"/>
        <v>0.8356231366214415</v>
      </c>
      <c r="AU1197" s="91">
        <f t="shared" si="234"/>
        <v>4.4582194139549579E-2</v>
      </c>
    </row>
    <row r="1198" spans="1:47" x14ac:dyDescent="0.3">
      <c r="A1198" s="90">
        <v>885</v>
      </c>
      <c r="B1198" s="91" t="s">
        <v>4813</v>
      </c>
      <c r="C1198" s="91"/>
      <c r="D1198" s="91"/>
      <c r="E1198" s="91">
        <v>10.87</v>
      </c>
      <c r="F1198" s="91"/>
      <c r="G1198" s="91"/>
      <c r="H1198" s="91"/>
      <c r="I1198" s="91"/>
      <c r="J1198" s="91"/>
      <c r="K1198" s="91"/>
      <c r="L1198" s="91"/>
      <c r="M1198" s="91"/>
      <c r="N1198" s="91"/>
      <c r="O1198" s="91"/>
      <c r="P1198" s="91" t="s">
        <v>87</v>
      </c>
      <c r="Q1198" s="91" t="s">
        <v>87</v>
      </c>
      <c r="R1198" s="91">
        <v>11704</v>
      </c>
      <c r="S1198" s="91"/>
      <c r="T1198" s="92" t="s">
        <v>87</v>
      </c>
      <c r="U1198" s="92">
        <v>7962.2857142857147</v>
      </c>
      <c r="V1198" s="92" t="s">
        <v>87</v>
      </c>
      <c r="W1198" s="92">
        <v>404093.42857142858</v>
      </c>
      <c r="X1198" s="92" t="s">
        <v>87</v>
      </c>
      <c r="Y1198" s="92" t="s">
        <v>87</v>
      </c>
      <c r="Z1198" s="90">
        <f t="shared" si="226"/>
        <v>3</v>
      </c>
      <c r="AA1198" s="118" t="e">
        <v>#DIV/0!</v>
      </c>
      <c r="AB1198" s="118">
        <v>1</v>
      </c>
      <c r="AC1198" s="118">
        <v>0</v>
      </c>
      <c r="AD1198" s="118">
        <v>0.5</v>
      </c>
      <c r="AE1198" s="118">
        <v>0</v>
      </c>
      <c r="AF1198" s="118">
        <v>0</v>
      </c>
      <c r="AG1198" s="90">
        <f t="shared" si="224"/>
        <v>2</v>
      </c>
      <c r="AH1198" s="91">
        <f t="shared" si="225"/>
        <v>7962.2857142857147</v>
      </c>
      <c r="AI1198" s="91" t="e">
        <f t="shared" si="227"/>
        <v>#VALUE!</v>
      </c>
      <c r="AJ1198" s="91">
        <f t="shared" si="227"/>
        <v>1</v>
      </c>
      <c r="AK1198" s="91" t="e">
        <f t="shared" si="227"/>
        <v>#VALUE!</v>
      </c>
      <c r="AL1198" s="91">
        <f t="shared" si="227"/>
        <v>50.75093296971437</v>
      </c>
      <c r="AM1198" s="91" t="e">
        <f t="shared" si="227"/>
        <v>#VALUE!</v>
      </c>
      <c r="AN1198" s="91" t="e">
        <f t="shared" si="227"/>
        <v>#VALUE!</v>
      </c>
      <c r="AO1198" s="91">
        <f t="shared" si="228"/>
        <v>412055.71428571432</v>
      </c>
      <c r="AP1198" s="91" t="e">
        <f t="shared" si="229"/>
        <v>#VALUE!</v>
      </c>
      <c r="AQ1198" s="91">
        <f t="shared" si="230"/>
        <v>1.9323323128980475E-2</v>
      </c>
      <c r="AR1198" s="91" t="e">
        <f t="shared" si="231"/>
        <v>#VALUE!</v>
      </c>
      <c r="AS1198" s="91">
        <f t="shared" si="232"/>
        <v>0.98067667687101945</v>
      </c>
      <c r="AT1198" s="91" t="e">
        <f t="shared" si="233"/>
        <v>#VALUE!</v>
      </c>
      <c r="AU1198" s="91" t="e">
        <f t="shared" si="234"/>
        <v>#VALUE!</v>
      </c>
    </row>
    <row r="1199" spans="1:47" x14ac:dyDescent="0.3">
      <c r="A1199" s="90">
        <v>886</v>
      </c>
      <c r="B1199" s="91" t="s">
        <v>4814</v>
      </c>
      <c r="C1199" s="91"/>
      <c r="D1199" s="91"/>
      <c r="E1199" s="91">
        <v>10.874000000000001</v>
      </c>
      <c r="F1199" s="91"/>
      <c r="G1199" s="91"/>
      <c r="H1199" s="91"/>
      <c r="I1199" s="91"/>
      <c r="J1199" s="91"/>
      <c r="K1199" s="91"/>
      <c r="L1199" s="91"/>
      <c r="M1199" s="91"/>
      <c r="N1199" s="91"/>
      <c r="O1199" s="91"/>
      <c r="P1199" s="91" t="s">
        <v>87</v>
      </c>
      <c r="Q1199" s="91">
        <v>92604.285714285725</v>
      </c>
      <c r="R1199" s="91" t="s">
        <v>87</v>
      </c>
      <c r="S1199" s="91"/>
      <c r="T1199" s="92">
        <v>569100.85714285716</v>
      </c>
      <c r="U1199" s="92" t="s">
        <v>87</v>
      </c>
      <c r="V1199" s="92" t="s">
        <v>87</v>
      </c>
      <c r="W1199" s="92">
        <v>34792.857142857145</v>
      </c>
      <c r="X1199" s="92" t="s">
        <v>87</v>
      </c>
      <c r="Y1199" s="92" t="s">
        <v>87</v>
      </c>
      <c r="Z1199" s="90">
        <f t="shared" si="226"/>
        <v>3</v>
      </c>
      <c r="AA1199" s="118">
        <v>1</v>
      </c>
      <c r="AB1199" s="118">
        <v>0</v>
      </c>
      <c r="AC1199" s="118">
        <v>0</v>
      </c>
      <c r="AD1199" s="118">
        <v>0.5</v>
      </c>
      <c r="AE1199" s="118">
        <v>0</v>
      </c>
      <c r="AF1199" s="118">
        <v>0</v>
      </c>
      <c r="AG1199" s="90">
        <f t="shared" si="224"/>
        <v>2</v>
      </c>
      <c r="AH1199" s="91">
        <f t="shared" si="225"/>
        <v>34792.857142857145</v>
      </c>
      <c r="AI1199" s="91">
        <f t="shared" si="227"/>
        <v>16.356830219667419</v>
      </c>
      <c r="AJ1199" s="91" t="e">
        <f t="shared" si="227"/>
        <v>#VALUE!</v>
      </c>
      <c r="AK1199" s="91" t="e">
        <f t="shared" si="227"/>
        <v>#VALUE!</v>
      </c>
      <c r="AL1199" s="91">
        <f t="shared" si="227"/>
        <v>1</v>
      </c>
      <c r="AM1199" s="91" t="e">
        <f t="shared" si="227"/>
        <v>#VALUE!</v>
      </c>
      <c r="AN1199" s="91" t="e">
        <f t="shared" si="227"/>
        <v>#VALUE!</v>
      </c>
      <c r="AO1199" s="91">
        <f t="shared" si="228"/>
        <v>603893.71428571432</v>
      </c>
      <c r="AP1199" s="91">
        <f t="shared" si="229"/>
        <v>0.94238579352658081</v>
      </c>
      <c r="AQ1199" s="91" t="e">
        <f t="shared" si="230"/>
        <v>#VALUE!</v>
      </c>
      <c r="AR1199" s="91" t="e">
        <f t="shared" si="231"/>
        <v>#VALUE!</v>
      </c>
      <c r="AS1199" s="91">
        <f t="shared" si="232"/>
        <v>5.7614206473419166E-2</v>
      </c>
      <c r="AT1199" s="91" t="e">
        <f t="shared" si="233"/>
        <v>#VALUE!</v>
      </c>
      <c r="AU1199" s="91" t="e">
        <f t="shared" si="234"/>
        <v>#VALUE!</v>
      </c>
    </row>
    <row r="1200" spans="1:47" x14ac:dyDescent="0.3">
      <c r="A1200" s="90">
        <v>887</v>
      </c>
      <c r="B1200" s="91" t="s">
        <v>4815</v>
      </c>
      <c r="C1200" s="91"/>
      <c r="D1200" s="91"/>
      <c r="E1200" s="91">
        <v>10.88</v>
      </c>
      <c r="F1200" s="91"/>
      <c r="G1200" s="91"/>
      <c r="H1200" s="91"/>
      <c r="I1200" s="91"/>
      <c r="J1200" s="91"/>
      <c r="K1200" s="91"/>
      <c r="L1200" s="91"/>
      <c r="M1200" s="91"/>
      <c r="N1200" s="91"/>
      <c r="O1200" s="91"/>
      <c r="P1200" s="91" t="s">
        <v>87</v>
      </c>
      <c r="Q1200" s="91">
        <v>7863351.4285714291</v>
      </c>
      <c r="R1200" s="91" t="s">
        <v>87</v>
      </c>
      <c r="S1200" s="91"/>
      <c r="T1200" s="92">
        <v>2507770.2857142859</v>
      </c>
      <c r="U1200" s="92">
        <v>1057203.142857143</v>
      </c>
      <c r="V1200" s="92" t="s">
        <v>87</v>
      </c>
      <c r="W1200" s="92" t="s">
        <v>87</v>
      </c>
      <c r="X1200" s="92" t="s">
        <v>87</v>
      </c>
      <c r="Y1200" s="92" t="s">
        <v>87</v>
      </c>
      <c r="Z1200" s="90">
        <f t="shared" si="226"/>
        <v>3</v>
      </c>
      <c r="AA1200" s="118">
        <v>1</v>
      </c>
      <c r="AB1200" s="118">
        <v>0.5</v>
      </c>
      <c r="AC1200" s="118">
        <v>0</v>
      </c>
      <c r="AD1200" s="118">
        <v>0</v>
      </c>
      <c r="AE1200" s="118">
        <v>0</v>
      </c>
      <c r="AF1200" s="118">
        <v>0</v>
      </c>
      <c r="AG1200" s="90">
        <f t="shared" si="224"/>
        <v>2</v>
      </c>
      <c r="AH1200" s="91">
        <f t="shared" si="225"/>
        <v>1057203.142857143</v>
      </c>
      <c r="AI1200" s="91">
        <f t="shared" si="227"/>
        <v>2.3720798624727077</v>
      </c>
      <c r="AJ1200" s="91">
        <f t="shared" si="227"/>
        <v>1</v>
      </c>
      <c r="AK1200" s="91" t="e">
        <f t="shared" si="227"/>
        <v>#VALUE!</v>
      </c>
      <c r="AL1200" s="91" t="e">
        <f t="shared" si="227"/>
        <v>#VALUE!</v>
      </c>
      <c r="AM1200" s="91" t="e">
        <f t="shared" si="227"/>
        <v>#VALUE!</v>
      </c>
      <c r="AN1200" s="91" t="e">
        <f t="shared" si="227"/>
        <v>#VALUE!</v>
      </c>
      <c r="AO1200" s="91">
        <f t="shared" si="228"/>
        <v>3564973.4285714291</v>
      </c>
      <c r="AP1200" s="91">
        <f t="shared" si="229"/>
        <v>0.70344711845978891</v>
      </c>
      <c r="AQ1200" s="91">
        <f t="shared" si="230"/>
        <v>0.29655288154021103</v>
      </c>
      <c r="AR1200" s="91" t="e">
        <f t="shared" si="231"/>
        <v>#VALUE!</v>
      </c>
      <c r="AS1200" s="91" t="e">
        <f t="shared" si="232"/>
        <v>#VALUE!</v>
      </c>
      <c r="AT1200" s="91" t="e">
        <f t="shared" si="233"/>
        <v>#VALUE!</v>
      </c>
      <c r="AU1200" s="91" t="e">
        <f t="shared" si="234"/>
        <v>#VALUE!</v>
      </c>
    </row>
    <row r="1201" spans="1:47" x14ac:dyDescent="0.3">
      <c r="A1201" s="90">
        <v>888</v>
      </c>
      <c r="B1201" s="91" t="s">
        <v>4816</v>
      </c>
      <c r="C1201" s="91"/>
      <c r="D1201" s="91"/>
      <c r="E1201" s="91">
        <v>10.885</v>
      </c>
      <c r="F1201" s="91"/>
      <c r="G1201" s="91"/>
      <c r="H1201" s="91"/>
      <c r="I1201" s="91"/>
      <c r="J1201" s="91"/>
      <c r="K1201" s="91"/>
      <c r="L1201" s="91"/>
      <c r="M1201" s="91"/>
      <c r="N1201" s="91"/>
      <c r="O1201" s="91"/>
      <c r="P1201" s="91" t="s">
        <v>87</v>
      </c>
      <c r="Q1201" s="91">
        <v>2724668.8571428573</v>
      </c>
      <c r="R1201" s="91" t="s">
        <v>87</v>
      </c>
      <c r="S1201" s="91"/>
      <c r="T1201" s="92">
        <v>1117606.5714285714</v>
      </c>
      <c r="U1201" s="92">
        <v>376607.42857142858</v>
      </c>
      <c r="V1201" s="92" t="s">
        <v>87</v>
      </c>
      <c r="W1201" s="92" t="s">
        <v>87</v>
      </c>
      <c r="X1201" s="92"/>
      <c r="Y1201" s="92" t="s">
        <v>87</v>
      </c>
      <c r="Z1201" s="90">
        <f t="shared" si="226"/>
        <v>3</v>
      </c>
      <c r="AA1201" s="118">
        <v>1</v>
      </c>
      <c r="AB1201" s="118">
        <v>0.5</v>
      </c>
      <c r="AC1201" s="118">
        <v>0</v>
      </c>
      <c r="AD1201" s="118">
        <v>0</v>
      </c>
      <c r="AE1201" s="118">
        <v>0</v>
      </c>
      <c r="AF1201" s="118">
        <v>0</v>
      </c>
      <c r="AG1201" s="90">
        <f t="shared" si="224"/>
        <v>2</v>
      </c>
      <c r="AH1201" s="91">
        <f t="shared" si="225"/>
        <v>376607.42857142858</v>
      </c>
      <c r="AI1201" s="91">
        <f t="shared" si="227"/>
        <v>2.9675637989084502</v>
      </c>
      <c r="AJ1201" s="91">
        <f t="shared" si="227"/>
        <v>1</v>
      </c>
      <c r="AK1201" s="91" t="e">
        <f t="shared" si="227"/>
        <v>#VALUE!</v>
      </c>
      <c r="AL1201" s="91" t="e">
        <f t="shared" si="227"/>
        <v>#VALUE!</v>
      </c>
      <c r="AM1201" s="91">
        <f t="shared" si="227"/>
        <v>0</v>
      </c>
      <c r="AN1201" s="91" t="e">
        <f t="shared" si="227"/>
        <v>#VALUE!</v>
      </c>
      <c r="AO1201" s="91">
        <f t="shared" si="228"/>
        <v>1494214</v>
      </c>
      <c r="AP1201" s="91">
        <f t="shared" si="229"/>
        <v>0.74795616386178376</v>
      </c>
      <c r="AQ1201" s="91">
        <f t="shared" si="230"/>
        <v>0.25204383613821618</v>
      </c>
      <c r="AR1201" s="91" t="e">
        <f t="shared" si="231"/>
        <v>#VALUE!</v>
      </c>
      <c r="AS1201" s="91" t="e">
        <f t="shared" si="232"/>
        <v>#VALUE!</v>
      </c>
      <c r="AT1201" s="91">
        <f t="shared" si="233"/>
        <v>0</v>
      </c>
      <c r="AU1201" s="91" t="e">
        <f t="shared" si="234"/>
        <v>#VALUE!</v>
      </c>
    </row>
    <row r="1202" spans="1:47" x14ac:dyDescent="0.3">
      <c r="A1202" s="90">
        <v>889</v>
      </c>
      <c r="B1202" s="91" t="s">
        <v>4817</v>
      </c>
      <c r="C1202" s="91"/>
      <c r="D1202" s="91"/>
      <c r="E1202" s="91">
        <v>10.888</v>
      </c>
      <c r="F1202" s="91"/>
      <c r="G1202" s="91"/>
      <c r="H1202" s="91"/>
      <c r="I1202" s="91"/>
      <c r="J1202" s="91"/>
      <c r="K1202" s="91"/>
      <c r="L1202" s="91"/>
      <c r="M1202" s="91"/>
      <c r="N1202" s="91"/>
      <c r="O1202" s="91"/>
      <c r="P1202" s="91">
        <v>982</v>
      </c>
      <c r="Q1202" s="91">
        <v>7020182.8571428573</v>
      </c>
      <c r="R1202" s="91" t="s">
        <v>87</v>
      </c>
      <c r="S1202" s="91"/>
      <c r="T1202" s="92">
        <v>2432900</v>
      </c>
      <c r="U1202" s="92">
        <v>928247.14285714284</v>
      </c>
      <c r="V1202" s="92" t="s">
        <v>87</v>
      </c>
      <c r="W1202" s="92" t="s">
        <v>87</v>
      </c>
      <c r="X1202" s="92" t="s">
        <v>87</v>
      </c>
      <c r="Y1202" s="92" t="s">
        <v>87</v>
      </c>
      <c r="Z1202" s="90">
        <f t="shared" si="226"/>
        <v>3</v>
      </c>
      <c r="AA1202" s="118">
        <v>1</v>
      </c>
      <c r="AB1202" s="118">
        <v>0.5</v>
      </c>
      <c r="AC1202" s="118">
        <v>0</v>
      </c>
      <c r="AD1202" s="118">
        <v>0</v>
      </c>
      <c r="AE1202" s="118">
        <v>0</v>
      </c>
      <c r="AF1202" s="118">
        <v>0</v>
      </c>
      <c r="AG1202" s="90">
        <f t="shared" si="224"/>
        <v>2</v>
      </c>
      <c r="AH1202" s="91">
        <f t="shared" si="225"/>
        <v>928247.14285714284</v>
      </c>
      <c r="AI1202" s="91">
        <f t="shared" si="227"/>
        <v>2.6209614742379261</v>
      </c>
      <c r="AJ1202" s="91">
        <f t="shared" si="227"/>
        <v>1</v>
      </c>
      <c r="AK1202" s="91" t="e">
        <f t="shared" si="227"/>
        <v>#VALUE!</v>
      </c>
      <c r="AL1202" s="91" t="e">
        <f t="shared" si="227"/>
        <v>#VALUE!</v>
      </c>
      <c r="AM1202" s="91" t="e">
        <f t="shared" si="227"/>
        <v>#VALUE!</v>
      </c>
      <c r="AN1202" s="91" t="e">
        <f t="shared" si="227"/>
        <v>#VALUE!</v>
      </c>
      <c r="AO1202" s="91">
        <f t="shared" si="228"/>
        <v>3361147.1428571427</v>
      </c>
      <c r="AP1202" s="91">
        <f t="shared" si="229"/>
        <v>0.72383025693183833</v>
      </c>
      <c r="AQ1202" s="91">
        <f t="shared" si="230"/>
        <v>0.27616974306816167</v>
      </c>
      <c r="AR1202" s="91" t="e">
        <f t="shared" si="231"/>
        <v>#VALUE!</v>
      </c>
      <c r="AS1202" s="91" t="e">
        <f t="shared" si="232"/>
        <v>#VALUE!</v>
      </c>
      <c r="AT1202" s="91" t="e">
        <f t="shared" si="233"/>
        <v>#VALUE!</v>
      </c>
      <c r="AU1202" s="91" t="e">
        <f t="shared" si="234"/>
        <v>#VALUE!</v>
      </c>
    </row>
    <row r="1203" spans="1:47" x14ac:dyDescent="0.3">
      <c r="A1203" s="90">
        <v>890</v>
      </c>
      <c r="B1203" s="91" t="s">
        <v>4818</v>
      </c>
      <c r="C1203" s="91"/>
      <c r="D1203" s="91"/>
      <c r="E1203" s="91">
        <v>10.91</v>
      </c>
      <c r="F1203" s="91"/>
      <c r="G1203" s="91"/>
      <c r="H1203" s="91"/>
      <c r="I1203" s="91"/>
      <c r="J1203" s="91"/>
      <c r="K1203" s="91"/>
      <c r="L1203" s="91"/>
      <c r="M1203" s="91"/>
      <c r="N1203" s="91"/>
      <c r="O1203" s="91"/>
      <c r="P1203" s="91" t="s">
        <v>87</v>
      </c>
      <c r="Q1203" s="91">
        <v>352611.42857142858</v>
      </c>
      <c r="R1203" s="91" t="s">
        <v>87</v>
      </c>
      <c r="S1203" s="91"/>
      <c r="T1203" s="92" t="s">
        <v>87</v>
      </c>
      <c r="U1203" s="92" t="s">
        <v>87</v>
      </c>
      <c r="V1203" s="92" t="s">
        <v>87</v>
      </c>
      <c r="W1203" s="92">
        <v>202528</v>
      </c>
      <c r="X1203" s="92" t="s">
        <v>87</v>
      </c>
      <c r="Y1203" s="92">
        <v>4758.2857142857147</v>
      </c>
      <c r="Z1203" s="90">
        <f t="shared" si="226"/>
        <v>3</v>
      </c>
      <c r="AA1203" s="118" t="e">
        <v>#DIV/0!</v>
      </c>
      <c r="AB1203" s="118" t="e">
        <v>#DIV/0!</v>
      </c>
      <c r="AC1203" s="118" t="e">
        <v>#DIV/0!</v>
      </c>
      <c r="AD1203" s="118">
        <v>1</v>
      </c>
      <c r="AE1203" s="118">
        <v>0</v>
      </c>
      <c r="AF1203" s="118">
        <v>0.5</v>
      </c>
      <c r="AG1203" s="90">
        <f t="shared" si="224"/>
        <v>2</v>
      </c>
      <c r="AH1203" s="91">
        <f t="shared" si="225"/>
        <v>4758.2857142857147</v>
      </c>
      <c r="AI1203" s="91" t="e">
        <f t="shared" si="227"/>
        <v>#VALUE!</v>
      </c>
      <c r="AJ1203" s="91" t="e">
        <f t="shared" si="227"/>
        <v>#VALUE!</v>
      </c>
      <c r="AK1203" s="91" t="e">
        <f t="shared" si="227"/>
        <v>#VALUE!</v>
      </c>
      <c r="AL1203" s="91">
        <f t="shared" si="227"/>
        <v>42.563228053320522</v>
      </c>
      <c r="AM1203" s="91" t="e">
        <f t="shared" si="227"/>
        <v>#VALUE!</v>
      </c>
      <c r="AN1203" s="91">
        <f t="shared" si="227"/>
        <v>1</v>
      </c>
      <c r="AO1203" s="91">
        <f t="shared" si="228"/>
        <v>207286.28571428571</v>
      </c>
      <c r="AP1203" s="91" t="e">
        <f t="shared" si="229"/>
        <v>#VALUE!</v>
      </c>
      <c r="AQ1203" s="91" t="e">
        <f t="shared" si="230"/>
        <v>#VALUE!</v>
      </c>
      <c r="AR1203" s="91" t="e">
        <f t="shared" si="231"/>
        <v>#VALUE!</v>
      </c>
      <c r="AS1203" s="91">
        <f t="shared" si="232"/>
        <v>0.97704485997281887</v>
      </c>
      <c r="AT1203" s="91" t="e">
        <f t="shared" si="233"/>
        <v>#VALUE!</v>
      </c>
      <c r="AU1203" s="91">
        <f t="shared" si="234"/>
        <v>2.2955140027181183E-2</v>
      </c>
    </row>
    <row r="1204" spans="1:47" x14ac:dyDescent="0.3">
      <c r="A1204" s="90">
        <v>891</v>
      </c>
      <c r="B1204" s="91" t="s">
        <v>4819</v>
      </c>
      <c r="C1204" s="91"/>
      <c r="D1204" s="91"/>
      <c r="E1204" s="91">
        <v>10.912000000000001</v>
      </c>
      <c r="F1204" s="91"/>
      <c r="G1204" s="91"/>
      <c r="H1204" s="91"/>
      <c r="I1204" s="91"/>
      <c r="J1204" s="91"/>
      <c r="K1204" s="91"/>
      <c r="L1204" s="91"/>
      <c r="M1204" s="91"/>
      <c r="N1204" s="91"/>
      <c r="O1204" s="91"/>
      <c r="P1204" s="91" t="s">
        <v>87</v>
      </c>
      <c r="Q1204" s="91">
        <v>784528.57142857148</v>
      </c>
      <c r="R1204" s="91" t="s">
        <v>87</v>
      </c>
      <c r="S1204" s="91"/>
      <c r="T1204" s="92" t="s">
        <v>87</v>
      </c>
      <c r="U1204" s="92" t="s">
        <v>87</v>
      </c>
      <c r="V1204" s="92" t="s">
        <v>87</v>
      </c>
      <c r="W1204" s="92">
        <v>369487.71428571426</v>
      </c>
      <c r="X1204" s="92" t="s">
        <v>87</v>
      </c>
      <c r="Y1204" s="92">
        <v>1085.1428571428571</v>
      </c>
      <c r="Z1204" s="90">
        <f t="shared" si="226"/>
        <v>3</v>
      </c>
      <c r="AA1204" s="118" t="e">
        <v>#DIV/0!</v>
      </c>
      <c r="AB1204" s="118" t="e">
        <v>#DIV/0!</v>
      </c>
      <c r="AC1204" s="118" t="e">
        <v>#DIV/0!</v>
      </c>
      <c r="AD1204" s="118">
        <v>1</v>
      </c>
      <c r="AE1204" s="118">
        <v>0</v>
      </c>
      <c r="AF1204" s="118">
        <v>0.5</v>
      </c>
      <c r="AG1204" s="90">
        <f t="shared" si="224"/>
        <v>2</v>
      </c>
      <c r="AH1204" s="91">
        <f t="shared" si="225"/>
        <v>1085.1428571428571</v>
      </c>
      <c r="AI1204" s="91" t="e">
        <f t="shared" si="227"/>
        <v>#VALUE!</v>
      </c>
      <c r="AJ1204" s="91" t="e">
        <f t="shared" si="227"/>
        <v>#VALUE!</v>
      </c>
      <c r="AK1204" s="91" t="e">
        <f t="shared" si="227"/>
        <v>#VALUE!</v>
      </c>
      <c r="AL1204" s="91">
        <f t="shared" si="227"/>
        <v>340.49684044233805</v>
      </c>
      <c r="AM1204" s="91" t="e">
        <f t="shared" si="227"/>
        <v>#VALUE!</v>
      </c>
      <c r="AN1204" s="91">
        <f t="shared" si="227"/>
        <v>1</v>
      </c>
      <c r="AO1204" s="91">
        <f t="shared" si="228"/>
        <v>370572.8571428571</v>
      </c>
      <c r="AP1204" s="91" t="e">
        <f t="shared" si="229"/>
        <v>#VALUE!</v>
      </c>
      <c r="AQ1204" s="91" t="e">
        <f t="shared" si="230"/>
        <v>#VALUE!</v>
      </c>
      <c r="AR1204" s="91" t="e">
        <f t="shared" si="231"/>
        <v>#VALUE!</v>
      </c>
      <c r="AS1204" s="91">
        <f t="shared" si="232"/>
        <v>0.99707171522083571</v>
      </c>
      <c r="AT1204" s="91" t="e">
        <f t="shared" si="233"/>
        <v>#VALUE!</v>
      </c>
      <c r="AU1204" s="91">
        <f t="shared" si="234"/>
        <v>2.9282847791643057E-3</v>
      </c>
    </row>
    <row r="1205" spans="1:47" x14ac:dyDescent="0.3">
      <c r="A1205" s="90">
        <v>892</v>
      </c>
      <c r="B1205" s="91" t="s">
        <v>4820</v>
      </c>
      <c r="C1205" s="91"/>
      <c r="D1205" s="91"/>
      <c r="E1205" s="91">
        <v>10.914</v>
      </c>
      <c r="F1205" s="91"/>
      <c r="G1205" s="91"/>
      <c r="H1205" s="91"/>
      <c r="I1205" s="91"/>
      <c r="J1205" s="91"/>
      <c r="K1205" s="91"/>
      <c r="L1205" s="91"/>
      <c r="M1205" s="91"/>
      <c r="N1205" s="91"/>
      <c r="O1205" s="91"/>
      <c r="P1205" s="91" t="s">
        <v>87</v>
      </c>
      <c r="Q1205" s="91">
        <v>60488.428571428572</v>
      </c>
      <c r="R1205" s="91">
        <v>479074</v>
      </c>
      <c r="S1205" s="91"/>
      <c r="T1205" s="92" t="s">
        <v>87</v>
      </c>
      <c r="U1205" s="92"/>
      <c r="V1205" s="92"/>
      <c r="W1205" s="92" t="s">
        <v>87</v>
      </c>
      <c r="X1205" s="92">
        <v>17146.714285714286</v>
      </c>
      <c r="Y1205" s="92" t="s">
        <v>87</v>
      </c>
      <c r="Z1205" s="90">
        <f t="shared" si="226"/>
        <v>3</v>
      </c>
      <c r="AA1205" s="118" t="e">
        <v>#DIV/0!</v>
      </c>
      <c r="AB1205" s="118" t="e">
        <v>#DIV/0!</v>
      </c>
      <c r="AC1205" s="118" t="e">
        <v>#DIV/0!</v>
      </c>
      <c r="AD1205" s="118" t="e">
        <v>#DIV/0!</v>
      </c>
      <c r="AE1205" s="118">
        <v>1</v>
      </c>
      <c r="AF1205" s="118">
        <v>0</v>
      </c>
      <c r="AG1205" s="90">
        <f t="shared" si="224"/>
        <v>1</v>
      </c>
      <c r="AH1205" s="91">
        <f t="shared" si="225"/>
        <v>17146.714285714286</v>
      </c>
      <c r="AI1205" s="91" t="e">
        <f t="shared" si="227"/>
        <v>#VALUE!</v>
      </c>
      <c r="AJ1205" s="91">
        <f t="shared" si="227"/>
        <v>0</v>
      </c>
      <c r="AK1205" s="91">
        <f t="shared" si="227"/>
        <v>0</v>
      </c>
      <c r="AL1205" s="91" t="e">
        <f t="shared" si="227"/>
        <v>#VALUE!</v>
      </c>
      <c r="AM1205" s="91">
        <f t="shared" si="227"/>
        <v>1</v>
      </c>
      <c r="AN1205" s="91" t="e">
        <f t="shared" si="227"/>
        <v>#VALUE!</v>
      </c>
      <c r="AO1205" s="91">
        <f t="shared" si="228"/>
        <v>17146.714285714286</v>
      </c>
      <c r="AP1205" s="91" t="e">
        <f t="shared" si="229"/>
        <v>#VALUE!</v>
      </c>
      <c r="AQ1205" s="91">
        <f t="shared" si="230"/>
        <v>0</v>
      </c>
      <c r="AR1205" s="91">
        <f t="shared" si="231"/>
        <v>0</v>
      </c>
      <c r="AS1205" s="91" t="e">
        <f t="shared" si="232"/>
        <v>#VALUE!</v>
      </c>
      <c r="AT1205" s="91">
        <f t="shared" si="233"/>
        <v>1</v>
      </c>
      <c r="AU1205" s="91" t="e">
        <f t="shared" si="234"/>
        <v>#VALUE!</v>
      </c>
    </row>
    <row r="1206" spans="1:47" x14ac:dyDescent="0.3">
      <c r="A1206" s="90">
        <v>893</v>
      </c>
      <c r="B1206" s="91" t="s">
        <v>4821</v>
      </c>
      <c r="C1206" s="91"/>
      <c r="D1206" s="91"/>
      <c r="E1206" s="91">
        <v>10.919</v>
      </c>
      <c r="F1206" s="91"/>
      <c r="G1206" s="91"/>
      <c r="H1206" s="91"/>
      <c r="I1206" s="91"/>
      <c r="J1206" s="91"/>
      <c r="K1206" s="91"/>
      <c r="L1206" s="91"/>
      <c r="M1206" s="91"/>
      <c r="N1206" s="91"/>
      <c r="O1206" s="91"/>
      <c r="P1206" s="91" t="s">
        <v>87</v>
      </c>
      <c r="Q1206" s="91">
        <v>2005096.0714285716</v>
      </c>
      <c r="R1206" s="91" t="s">
        <v>87</v>
      </c>
      <c r="S1206" s="91"/>
      <c r="T1206" s="92">
        <v>2530.3571428571431</v>
      </c>
      <c r="U1206" s="92" t="s">
        <v>87</v>
      </c>
      <c r="V1206" s="92"/>
      <c r="W1206" s="92">
        <v>757202.92857142852</v>
      </c>
      <c r="X1206" s="92" t="s">
        <v>87</v>
      </c>
      <c r="Y1206" s="92" t="s">
        <v>87</v>
      </c>
      <c r="Z1206" s="90">
        <f t="shared" si="226"/>
        <v>3</v>
      </c>
      <c r="AA1206" s="118">
        <v>1</v>
      </c>
      <c r="AB1206" s="118">
        <v>0</v>
      </c>
      <c r="AC1206" s="118">
        <v>0</v>
      </c>
      <c r="AD1206" s="118">
        <v>0.5</v>
      </c>
      <c r="AE1206" s="118">
        <v>0</v>
      </c>
      <c r="AF1206" s="118">
        <v>0</v>
      </c>
      <c r="AG1206" s="90">
        <f t="shared" si="224"/>
        <v>2</v>
      </c>
      <c r="AH1206" s="91">
        <f t="shared" si="225"/>
        <v>2530.3571428571431</v>
      </c>
      <c r="AI1206" s="91">
        <f t="shared" si="227"/>
        <v>1</v>
      </c>
      <c r="AJ1206" s="91" t="e">
        <f t="shared" si="227"/>
        <v>#VALUE!</v>
      </c>
      <c r="AK1206" s="91">
        <f t="shared" si="227"/>
        <v>0</v>
      </c>
      <c r="AL1206" s="91">
        <f t="shared" si="227"/>
        <v>299.24745236414958</v>
      </c>
      <c r="AM1206" s="91" t="e">
        <f t="shared" si="227"/>
        <v>#VALUE!</v>
      </c>
      <c r="AN1206" s="91" t="e">
        <f t="shared" si="227"/>
        <v>#VALUE!</v>
      </c>
      <c r="AO1206" s="91">
        <f t="shared" si="228"/>
        <v>759733.28571428568</v>
      </c>
      <c r="AP1206" s="91">
        <f t="shared" si="229"/>
        <v>3.3305861286282239E-3</v>
      </c>
      <c r="AQ1206" s="91" t="e">
        <f t="shared" si="230"/>
        <v>#VALUE!</v>
      </c>
      <c r="AR1206" s="91">
        <f t="shared" si="231"/>
        <v>0</v>
      </c>
      <c r="AS1206" s="91">
        <f t="shared" si="232"/>
        <v>0.99666941387137176</v>
      </c>
      <c r="AT1206" s="91" t="e">
        <f t="shared" si="233"/>
        <v>#VALUE!</v>
      </c>
      <c r="AU1206" s="91" t="e">
        <f t="shared" si="234"/>
        <v>#VALUE!</v>
      </c>
    </row>
    <row r="1207" spans="1:47" x14ac:dyDescent="0.3">
      <c r="A1207" s="90">
        <v>894</v>
      </c>
      <c r="B1207" s="91" t="s">
        <v>4822</v>
      </c>
      <c r="C1207" s="91"/>
      <c r="D1207" s="91"/>
      <c r="E1207" s="91">
        <v>10.919</v>
      </c>
      <c r="F1207" s="91"/>
      <c r="G1207" s="91"/>
      <c r="H1207" s="91"/>
      <c r="I1207" s="91"/>
      <c r="J1207" s="91"/>
      <c r="K1207" s="91"/>
      <c r="L1207" s="91"/>
      <c r="M1207" s="91"/>
      <c r="N1207" s="91"/>
      <c r="O1207" s="91"/>
      <c r="P1207" s="91" t="s">
        <v>87</v>
      </c>
      <c r="Q1207" s="91">
        <v>403288.57142857148</v>
      </c>
      <c r="R1207" s="91" t="s">
        <v>87</v>
      </c>
      <c r="S1207" s="91"/>
      <c r="T1207" s="92" t="s">
        <v>87</v>
      </c>
      <c r="U1207" s="92" t="s">
        <v>87</v>
      </c>
      <c r="V1207" s="92" t="s">
        <v>87</v>
      </c>
      <c r="W1207" s="92">
        <v>107827.42857142857</v>
      </c>
      <c r="X1207" s="92">
        <v>679.14285714285711</v>
      </c>
      <c r="Y1207" s="92" t="s">
        <v>87</v>
      </c>
      <c r="Z1207" s="90">
        <f t="shared" si="226"/>
        <v>3</v>
      </c>
      <c r="AA1207" s="118" t="e">
        <v>#DIV/0!</v>
      </c>
      <c r="AB1207" s="118" t="e">
        <v>#DIV/0!</v>
      </c>
      <c r="AC1207" s="118" t="e">
        <v>#DIV/0!</v>
      </c>
      <c r="AD1207" s="118">
        <v>1</v>
      </c>
      <c r="AE1207" s="118">
        <v>0.5</v>
      </c>
      <c r="AF1207" s="118">
        <v>0</v>
      </c>
      <c r="AG1207" s="90">
        <f t="shared" si="224"/>
        <v>2</v>
      </c>
      <c r="AH1207" s="91">
        <f t="shared" si="225"/>
        <v>679.14285714285711</v>
      </c>
      <c r="AI1207" s="91" t="e">
        <f t="shared" si="227"/>
        <v>#VALUE!</v>
      </c>
      <c r="AJ1207" s="91" t="e">
        <f t="shared" si="227"/>
        <v>#VALUE!</v>
      </c>
      <c r="AK1207" s="91" t="e">
        <f t="shared" si="227"/>
        <v>#VALUE!</v>
      </c>
      <c r="AL1207" s="91">
        <f t="shared" si="227"/>
        <v>158.76987799747582</v>
      </c>
      <c r="AM1207" s="91">
        <f t="shared" si="227"/>
        <v>1</v>
      </c>
      <c r="AN1207" s="91" t="e">
        <f t="shared" si="227"/>
        <v>#VALUE!</v>
      </c>
      <c r="AO1207" s="91">
        <f t="shared" si="228"/>
        <v>108506.57142857142</v>
      </c>
      <c r="AP1207" s="91" t="e">
        <f t="shared" si="229"/>
        <v>#VALUE!</v>
      </c>
      <c r="AQ1207" s="91" t="e">
        <f t="shared" si="230"/>
        <v>#VALUE!</v>
      </c>
      <c r="AR1207" s="91" t="e">
        <f t="shared" si="231"/>
        <v>#VALUE!</v>
      </c>
      <c r="AS1207" s="91">
        <f t="shared" si="232"/>
        <v>0.99374099791191051</v>
      </c>
      <c r="AT1207" s="91">
        <f t="shared" si="233"/>
        <v>6.2590020880894642E-3</v>
      </c>
      <c r="AU1207" s="91" t="e">
        <f t="shared" si="234"/>
        <v>#VALUE!</v>
      </c>
    </row>
    <row r="1208" spans="1:47" x14ac:dyDescent="0.3">
      <c r="A1208" s="90">
        <v>895</v>
      </c>
      <c r="B1208" s="91" t="s">
        <v>4823</v>
      </c>
      <c r="C1208" s="91"/>
      <c r="D1208" s="91"/>
      <c r="E1208" s="91">
        <v>10.922000000000001</v>
      </c>
      <c r="F1208" s="91"/>
      <c r="G1208" s="91"/>
      <c r="H1208" s="91"/>
      <c r="I1208" s="91"/>
      <c r="J1208" s="91"/>
      <c r="K1208" s="91"/>
      <c r="L1208" s="91"/>
      <c r="M1208" s="91"/>
      <c r="N1208" s="91"/>
      <c r="O1208" s="91"/>
      <c r="P1208" s="91" t="s">
        <v>87</v>
      </c>
      <c r="Q1208" s="91">
        <v>2433362.8571428573</v>
      </c>
      <c r="R1208" s="91" t="s">
        <v>87</v>
      </c>
      <c r="S1208" s="91"/>
      <c r="T1208" s="92">
        <v>289177.42857142858</v>
      </c>
      <c r="U1208" s="92">
        <v>381711.42857142858</v>
      </c>
      <c r="V1208" s="92" t="s">
        <v>87</v>
      </c>
      <c r="W1208" s="92" t="s">
        <v>87</v>
      </c>
      <c r="X1208" s="92" t="s">
        <v>87</v>
      </c>
      <c r="Y1208" s="92" t="s">
        <v>87</v>
      </c>
      <c r="Z1208" s="90">
        <f t="shared" si="226"/>
        <v>3</v>
      </c>
      <c r="AA1208" s="118">
        <v>1</v>
      </c>
      <c r="AB1208" s="118">
        <v>0.5</v>
      </c>
      <c r="AC1208" s="118">
        <v>0</v>
      </c>
      <c r="AD1208" s="118">
        <v>0</v>
      </c>
      <c r="AE1208" s="118">
        <v>0</v>
      </c>
      <c r="AF1208" s="118">
        <v>0</v>
      </c>
      <c r="AG1208" s="90">
        <f t="shared" si="224"/>
        <v>2</v>
      </c>
      <c r="AH1208" s="91">
        <f t="shared" si="225"/>
        <v>289177.42857142858</v>
      </c>
      <c r="AI1208" s="91">
        <f t="shared" si="227"/>
        <v>1</v>
      </c>
      <c r="AJ1208" s="91">
        <f t="shared" si="227"/>
        <v>1.3199903964051729</v>
      </c>
      <c r="AK1208" s="91" t="e">
        <f t="shared" si="227"/>
        <v>#VALUE!</v>
      </c>
      <c r="AL1208" s="91" t="e">
        <f t="shared" si="227"/>
        <v>#VALUE!</v>
      </c>
      <c r="AM1208" s="91" t="e">
        <f t="shared" si="227"/>
        <v>#VALUE!</v>
      </c>
      <c r="AN1208" s="91" t="e">
        <f t="shared" si="227"/>
        <v>#VALUE!</v>
      </c>
      <c r="AO1208" s="91">
        <f t="shared" si="228"/>
        <v>670888.85714285716</v>
      </c>
      <c r="AP1208" s="91">
        <f t="shared" si="229"/>
        <v>0.43103626702485531</v>
      </c>
      <c r="AQ1208" s="91">
        <f t="shared" si="230"/>
        <v>0.56896373297514469</v>
      </c>
      <c r="AR1208" s="91" t="e">
        <f t="shared" si="231"/>
        <v>#VALUE!</v>
      </c>
      <c r="AS1208" s="91" t="e">
        <f t="shared" si="232"/>
        <v>#VALUE!</v>
      </c>
      <c r="AT1208" s="91" t="e">
        <f t="shared" si="233"/>
        <v>#VALUE!</v>
      </c>
      <c r="AU1208" s="91" t="e">
        <f t="shared" si="234"/>
        <v>#VALUE!</v>
      </c>
    </row>
    <row r="1209" spans="1:47" x14ac:dyDescent="0.3">
      <c r="A1209" s="90">
        <v>896</v>
      </c>
      <c r="B1209" s="91" t="s">
        <v>4824</v>
      </c>
      <c r="C1209" s="91"/>
      <c r="D1209" s="91"/>
      <c r="E1209" s="91">
        <v>10.923</v>
      </c>
      <c r="F1209" s="91"/>
      <c r="G1209" s="91"/>
      <c r="H1209" s="91"/>
      <c r="I1209" s="91"/>
      <c r="J1209" s="91"/>
      <c r="K1209" s="91"/>
      <c r="L1209" s="91"/>
      <c r="M1209" s="91"/>
      <c r="N1209" s="91"/>
      <c r="O1209" s="91"/>
      <c r="P1209" s="91" t="s">
        <v>87</v>
      </c>
      <c r="Q1209" s="91">
        <v>376807.42857142858</v>
      </c>
      <c r="R1209" s="91" t="s">
        <v>87</v>
      </c>
      <c r="S1209" s="91"/>
      <c r="T1209" s="92">
        <v>151180.57142857142</v>
      </c>
      <c r="U1209" s="92">
        <v>52582.285714285717</v>
      </c>
      <c r="V1209" s="92" t="s">
        <v>87</v>
      </c>
      <c r="W1209" s="92"/>
      <c r="X1209" s="92"/>
      <c r="Y1209" s="92" t="s">
        <v>87</v>
      </c>
      <c r="Z1209" s="90">
        <f t="shared" si="226"/>
        <v>3</v>
      </c>
      <c r="AA1209" s="118">
        <v>1</v>
      </c>
      <c r="AB1209" s="118">
        <v>0.5</v>
      </c>
      <c r="AC1209" s="118">
        <v>0</v>
      </c>
      <c r="AD1209" s="118">
        <v>0</v>
      </c>
      <c r="AE1209" s="118">
        <v>0</v>
      </c>
      <c r="AF1209" s="118">
        <v>0</v>
      </c>
      <c r="AG1209" s="90">
        <f t="shared" ref="AG1209:AG1268" si="235">COUNTIF(AA1209:AF1209,"&gt;0")</f>
        <v>2</v>
      </c>
      <c r="AH1209" s="91">
        <f t="shared" ref="AH1209:AH1268" si="236">MIN(T1209:Y1209)</f>
        <v>52582.285714285717</v>
      </c>
      <c r="AI1209" s="91">
        <f t="shared" si="227"/>
        <v>2.8751236157750029</v>
      </c>
      <c r="AJ1209" s="91">
        <f t="shared" si="227"/>
        <v>1</v>
      </c>
      <c r="AK1209" s="91" t="e">
        <f t="shared" si="227"/>
        <v>#VALUE!</v>
      </c>
      <c r="AL1209" s="91">
        <f t="shared" si="227"/>
        <v>0</v>
      </c>
      <c r="AM1209" s="91">
        <f t="shared" si="227"/>
        <v>0</v>
      </c>
      <c r="AN1209" s="91" t="e">
        <f t="shared" si="227"/>
        <v>#VALUE!</v>
      </c>
      <c r="AO1209" s="91">
        <f t="shared" si="228"/>
        <v>203762.85714285713</v>
      </c>
      <c r="AP1209" s="91">
        <f t="shared" si="229"/>
        <v>0.74194371608452403</v>
      </c>
      <c r="AQ1209" s="91">
        <f t="shared" si="230"/>
        <v>0.25805628391547603</v>
      </c>
      <c r="AR1209" s="91" t="e">
        <f t="shared" si="231"/>
        <v>#VALUE!</v>
      </c>
      <c r="AS1209" s="91">
        <f t="shared" si="232"/>
        <v>0</v>
      </c>
      <c r="AT1209" s="91">
        <f t="shared" si="233"/>
        <v>0</v>
      </c>
      <c r="AU1209" s="91" t="e">
        <f t="shared" si="234"/>
        <v>#VALUE!</v>
      </c>
    </row>
    <row r="1210" spans="1:47" x14ac:dyDescent="0.3">
      <c r="A1210" s="90">
        <v>897</v>
      </c>
      <c r="B1210" s="91" t="s">
        <v>4825</v>
      </c>
      <c r="C1210" s="91"/>
      <c r="D1210" s="91"/>
      <c r="E1210" s="91">
        <v>10.928000000000001</v>
      </c>
      <c r="F1210" s="91"/>
      <c r="G1210" s="91"/>
      <c r="H1210" s="91"/>
      <c r="I1210" s="91"/>
      <c r="J1210" s="91"/>
      <c r="K1210" s="91"/>
      <c r="L1210" s="91"/>
      <c r="M1210" s="91"/>
      <c r="N1210" s="91"/>
      <c r="O1210" s="91"/>
      <c r="P1210" s="91" t="s">
        <v>87</v>
      </c>
      <c r="Q1210" s="91">
        <v>449777.28571428574</v>
      </c>
      <c r="R1210" s="91" t="s">
        <v>87</v>
      </c>
      <c r="S1210" s="91"/>
      <c r="T1210" s="92">
        <v>47720.142857142855</v>
      </c>
      <c r="U1210" s="92">
        <v>114496.14285714286</v>
      </c>
      <c r="V1210" s="92" t="s">
        <v>87</v>
      </c>
      <c r="W1210" s="92" t="s">
        <v>87</v>
      </c>
      <c r="X1210" s="92"/>
      <c r="Y1210" s="92"/>
      <c r="Z1210" s="90">
        <f t="shared" ref="Z1210:Z1269" si="237">COUNTIF(Q1210:Y1210,"&gt;0")</f>
        <v>3</v>
      </c>
      <c r="AA1210" s="118">
        <v>1</v>
      </c>
      <c r="AB1210" s="118">
        <v>0.5</v>
      </c>
      <c r="AC1210" s="118">
        <v>0</v>
      </c>
      <c r="AD1210" s="118">
        <v>0</v>
      </c>
      <c r="AE1210" s="118">
        <v>0</v>
      </c>
      <c r="AF1210" s="118">
        <v>0</v>
      </c>
      <c r="AG1210" s="90">
        <f t="shared" si="235"/>
        <v>2</v>
      </c>
      <c r="AH1210" s="91">
        <f t="shared" si="236"/>
        <v>47720.142857142855</v>
      </c>
      <c r="AI1210" s="91">
        <f t="shared" si="227"/>
        <v>1</v>
      </c>
      <c r="AJ1210" s="91">
        <f t="shared" si="227"/>
        <v>2.3993252325313361</v>
      </c>
      <c r="AK1210" s="91" t="e">
        <f t="shared" si="227"/>
        <v>#VALUE!</v>
      </c>
      <c r="AL1210" s="91" t="e">
        <f t="shared" si="227"/>
        <v>#VALUE!</v>
      </c>
      <c r="AM1210" s="91">
        <f t="shared" si="227"/>
        <v>0</v>
      </c>
      <c r="AN1210" s="91">
        <f t="shared" si="227"/>
        <v>0</v>
      </c>
      <c r="AO1210" s="91">
        <f t="shared" si="228"/>
        <v>162216.28571428571</v>
      </c>
      <c r="AP1210" s="91">
        <f t="shared" si="229"/>
        <v>0.29417602953376182</v>
      </c>
      <c r="AQ1210" s="91">
        <f t="shared" si="230"/>
        <v>0.70582397046623824</v>
      </c>
      <c r="AR1210" s="91" t="e">
        <f t="shared" si="231"/>
        <v>#VALUE!</v>
      </c>
      <c r="AS1210" s="91" t="e">
        <f t="shared" si="232"/>
        <v>#VALUE!</v>
      </c>
      <c r="AT1210" s="91">
        <f t="shared" si="233"/>
        <v>0</v>
      </c>
      <c r="AU1210" s="91">
        <f t="shared" si="234"/>
        <v>0</v>
      </c>
    </row>
    <row r="1211" spans="1:47" x14ac:dyDescent="0.3">
      <c r="A1211" s="90">
        <v>898</v>
      </c>
      <c r="B1211" s="91" t="s">
        <v>4826</v>
      </c>
      <c r="C1211" s="91"/>
      <c r="D1211" s="91"/>
      <c r="E1211" s="91">
        <v>10.932</v>
      </c>
      <c r="F1211" s="91"/>
      <c r="G1211" s="91"/>
      <c r="H1211" s="91"/>
      <c r="I1211" s="91"/>
      <c r="J1211" s="91"/>
      <c r="K1211" s="91"/>
      <c r="L1211" s="91"/>
      <c r="M1211" s="91"/>
      <c r="N1211" s="91"/>
      <c r="O1211" s="91"/>
      <c r="P1211" s="91" t="s">
        <v>87</v>
      </c>
      <c r="Q1211" s="91">
        <v>5423362.8571428573</v>
      </c>
      <c r="R1211" s="91">
        <v>2883</v>
      </c>
      <c r="S1211" s="91"/>
      <c r="T1211" s="92" t="s">
        <v>87</v>
      </c>
      <c r="U1211" s="92" t="s">
        <v>87</v>
      </c>
      <c r="V1211" s="92">
        <v>475.14285714285717</v>
      </c>
      <c r="W1211" s="92">
        <v>177633.14285714287</v>
      </c>
      <c r="X1211" s="92">
        <v>836546.28571428568</v>
      </c>
      <c r="Y1211" s="92" t="s">
        <v>87</v>
      </c>
      <c r="Z1211" s="90">
        <f t="shared" si="237"/>
        <v>5</v>
      </c>
      <c r="AA1211" s="118" t="e">
        <v>#DIV/0!</v>
      </c>
      <c r="AB1211" s="118" t="e">
        <v>#DIV/0!</v>
      </c>
      <c r="AC1211" s="118">
        <v>1</v>
      </c>
      <c r="AD1211" s="118">
        <v>0.5</v>
      </c>
      <c r="AE1211" s="118">
        <v>0.33333333333333331</v>
      </c>
      <c r="AF1211" s="118">
        <v>0</v>
      </c>
      <c r="AG1211" s="90">
        <f t="shared" si="235"/>
        <v>3</v>
      </c>
      <c r="AH1211" s="91">
        <f t="shared" si="236"/>
        <v>475.14285714285717</v>
      </c>
      <c r="AI1211" s="91" t="e">
        <f t="shared" si="227"/>
        <v>#VALUE!</v>
      </c>
      <c r="AJ1211" s="91" t="e">
        <f t="shared" si="227"/>
        <v>#VALUE!</v>
      </c>
      <c r="AK1211" s="91">
        <f t="shared" si="227"/>
        <v>1</v>
      </c>
      <c r="AL1211" s="91">
        <f t="shared" si="227"/>
        <v>373.85207456404089</v>
      </c>
      <c r="AM1211" s="91">
        <f t="shared" si="227"/>
        <v>1760.6205652435356</v>
      </c>
      <c r="AN1211" s="91" t="e">
        <f t="shared" si="227"/>
        <v>#VALUE!</v>
      </c>
      <c r="AO1211" s="91">
        <f t="shared" si="228"/>
        <v>1014654.5714285714</v>
      </c>
      <c r="AP1211" s="91" t="e">
        <f t="shared" si="229"/>
        <v>#VALUE!</v>
      </c>
      <c r="AQ1211" s="91" t="e">
        <f t="shared" si="230"/>
        <v>#VALUE!</v>
      </c>
      <c r="AR1211" s="91">
        <f t="shared" si="231"/>
        <v>4.682804084486459E-4</v>
      </c>
      <c r="AS1211" s="91">
        <f t="shared" si="232"/>
        <v>0.17506760217622269</v>
      </c>
      <c r="AT1211" s="91">
        <f t="shared" si="233"/>
        <v>0.82446411741532866</v>
      </c>
      <c r="AU1211" s="91" t="e">
        <f t="shared" si="234"/>
        <v>#VALUE!</v>
      </c>
    </row>
    <row r="1212" spans="1:47" x14ac:dyDescent="0.3">
      <c r="A1212" s="90">
        <v>899</v>
      </c>
      <c r="B1212" s="91" t="s">
        <v>4827</v>
      </c>
      <c r="C1212" s="91"/>
      <c r="D1212" s="91"/>
      <c r="E1212" s="91">
        <v>10.943</v>
      </c>
      <c r="F1212" s="91"/>
      <c r="G1212" s="91"/>
      <c r="H1212" s="91"/>
      <c r="I1212" s="91"/>
      <c r="J1212" s="91"/>
      <c r="K1212" s="91"/>
      <c r="L1212" s="91"/>
      <c r="M1212" s="91"/>
      <c r="N1212" s="91"/>
      <c r="O1212" s="91"/>
      <c r="P1212" s="91" t="s">
        <v>87</v>
      </c>
      <c r="Q1212" s="91">
        <v>306651.42857142858</v>
      </c>
      <c r="R1212" s="91" t="s">
        <v>87</v>
      </c>
      <c r="S1212" s="91"/>
      <c r="T1212" s="92">
        <v>11564.857142857143</v>
      </c>
      <c r="U1212" s="92">
        <v>4101.1428571428569</v>
      </c>
      <c r="V1212" s="92">
        <v>7701.4285714285716</v>
      </c>
      <c r="W1212" s="92">
        <v>28971.714285714286</v>
      </c>
      <c r="X1212" s="92">
        <v>4198.2857142857147</v>
      </c>
      <c r="Y1212" s="92">
        <v>3952</v>
      </c>
      <c r="Z1212" s="90">
        <f t="shared" si="237"/>
        <v>7</v>
      </c>
      <c r="AA1212" s="118">
        <v>1</v>
      </c>
      <c r="AB1212" s="118">
        <v>0.5</v>
      </c>
      <c r="AC1212" s="118">
        <v>0.33333333333333331</v>
      </c>
      <c r="AD1212" s="118">
        <v>0.25</v>
      </c>
      <c r="AE1212" s="118">
        <v>0.2</v>
      </c>
      <c r="AF1212" s="118">
        <v>0.16666666666666666</v>
      </c>
      <c r="AG1212" s="90">
        <f t="shared" si="235"/>
        <v>6</v>
      </c>
      <c r="AH1212" s="91">
        <f t="shared" si="236"/>
        <v>3952</v>
      </c>
      <c r="AI1212" s="91">
        <f t="shared" si="227"/>
        <v>2.9263302486986698</v>
      </c>
      <c r="AJ1212" s="91">
        <f t="shared" si="227"/>
        <v>1.0377385772122614</v>
      </c>
      <c r="AK1212" s="91">
        <f t="shared" si="227"/>
        <v>1.948742047426258</v>
      </c>
      <c r="AL1212" s="91">
        <f t="shared" si="227"/>
        <v>7.3308993637941011</v>
      </c>
      <c r="AM1212" s="91">
        <f t="shared" si="227"/>
        <v>1.0623192596876809</v>
      </c>
      <c r="AN1212" s="91">
        <f t="shared" si="227"/>
        <v>1</v>
      </c>
      <c r="AO1212" s="91">
        <f t="shared" si="228"/>
        <v>60489.428571428572</v>
      </c>
      <c r="AP1212" s="91">
        <f t="shared" si="229"/>
        <v>0.19118807064280419</v>
      </c>
      <c r="AQ1212" s="91">
        <f t="shared" si="230"/>
        <v>6.7799332114702446E-2</v>
      </c>
      <c r="AR1212" s="91">
        <f t="shared" si="231"/>
        <v>0.12731858695498149</v>
      </c>
      <c r="AS1212" s="91">
        <f t="shared" si="232"/>
        <v>0.47895500040148692</v>
      </c>
      <c r="AT1212" s="91">
        <f t="shared" si="233"/>
        <v>6.9405279789148525E-2</v>
      </c>
      <c r="AU1212" s="91">
        <f t="shared" si="234"/>
        <v>6.533373009687643E-2</v>
      </c>
    </row>
    <row r="1213" spans="1:47" x14ac:dyDescent="0.3">
      <c r="A1213" s="90">
        <v>900</v>
      </c>
      <c r="B1213" s="91" t="s">
        <v>4828</v>
      </c>
      <c r="C1213" s="91"/>
      <c r="D1213" s="91"/>
      <c r="E1213" s="91">
        <v>10.948</v>
      </c>
      <c r="F1213" s="91"/>
      <c r="G1213" s="91"/>
      <c r="H1213" s="91"/>
      <c r="I1213" s="91"/>
      <c r="J1213" s="91"/>
      <c r="K1213" s="91"/>
      <c r="L1213" s="91"/>
      <c r="M1213" s="91"/>
      <c r="N1213" s="91"/>
      <c r="O1213" s="91"/>
      <c r="P1213" s="91" t="s">
        <v>87</v>
      </c>
      <c r="Q1213" s="91">
        <v>12884975.714285715</v>
      </c>
      <c r="R1213" s="91">
        <v>26154.5</v>
      </c>
      <c r="S1213" s="91"/>
      <c r="T1213" s="92" t="s">
        <v>87</v>
      </c>
      <c r="U1213" s="92" t="s">
        <v>87</v>
      </c>
      <c r="V1213" s="92">
        <v>554372.57142857148</v>
      </c>
      <c r="W1213" s="92">
        <v>1491621.4285714286</v>
      </c>
      <c r="X1213" s="92">
        <v>7874.2857142857147</v>
      </c>
      <c r="Y1213" s="92" t="s">
        <v>87</v>
      </c>
      <c r="Z1213" s="90">
        <f t="shared" si="237"/>
        <v>5</v>
      </c>
      <c r="AA1213" s="118" t="e">
        <v>#DIV/0!</v>
      </c>
      <c r="AB1213" s="118" t="e">
        <v>#DIV/0!</v>
      </c>
      <c r="AC1213" s="118">
        <v>1</v>
      </c>
      <c r="AD1213" s="118">
        <v>0.5</v>
      </c>
      <c r="AE1213" s="118">
        <v>0.33333333333333331</v>
      </c>
      <c r="AF1213" s="118">
        <v>0</v>
      </c>
      <c r="AG1213" s="90">
        <f t="shared" si="235"/>
        <v>3</v>
      </c>
      <c r="AH1213" s="91">
        <f t="shared" si="236"/>
        <v>7874.2857142857147</v>
      </c>
      <c r="AI1213" s="91" t="e">
        <f t="shared" si="227"/>
        <v>#VALUE!</v>
      </c>
      <c r="AJ1213" s="91" t="e">
        <f t="shared" si="227"/>
        <v>#VALUE!</v>
      </c>
      <c r="AK1213" s="91">
        <f t="shared" si="227"/>
        <v>70.402902757619742</v>
      </c>
      <c r="AL1213" s="91">
        <f t="shared" si="227"/>
        <v>189.4294267053701</v>
      </c>
      <c r="AM1213" s="91">
        <f t="shared" si="227"/>
        <v>1</v>
      </c>
      <c r="AN1213" s="91" t="e">
        <f t="shared" si="227"/>
        <v>#VALUE!</v>
      </c>
      <c r="AO1213" s="91">
        <f t="shared" si="228"/>
        <v>2053868.2857142857</v>
      </c>
      <c r="AP1213" s="91" t="e">
        <f t="shared" si="229"/>
        <v>#VALUE!</v>
      </c>
      <c r="AQ1213" s="91" t="e">
        <f t="shared" si="230"/>
        <v>#VALUE!</v>
      </c>
      <c r="AR1213" s="91">
        <f t="shared" si="231"/>
        <v>0.26991632096591534</v>
      </c>
      <c r="AS1213" s="91">
        <f t="shared" si="232"/>
        <v>0.72624979846391602</v>
      </c>
      <c r="AT1213" s="91">
        <f t="shared" si="233"/>
        <v>3.8338805701687091E-3</v>
      </c>
      <c r="AU1213" s="91" t="e">
        <f t="shared" si="234"/>
        <v>#VALUE!</v>
      </c>
    </row>
    <row r="1214" spans="1:47" x14ac:dyDescent="0.3">
      <c r="A1214" s="90">
        <v>902</v>
      </c>
      <c r="B1214" s="91" t="s">
        <v>4829</v>
      </c>
      <c r="C1214" s="91"/>
      <c r="D1214" s="91"/>
      <c r="E1214" s="91">
        <v>10.951000000000001</v>
      </c>
      <c r="F1214" s="91"/>
      <c r="G1214" s="91"/>
      <c r="H1214" s="91"/>
      <c r="I1214" s="91"/>
      <c r="J1214" s="91"/>
      <c r="K1214" s="91"/>
      <c r="L1214" s="91"/>
      <c r="M1214" s="91"/>
      <c r="N1214" s="91"/>
      <c r="O1214" s="91"/>
      <c r="P1214" s="91" t="s">
        <v>87</v>
      </c>
      <c r="Q1214" s="91">
        <v>939105.71428571432</v>
      </c>
      <c r="R1214" s="91">
        <v>12397</v>
      </c>
      <c r="S1214" s="91"/>
      <c r="T1214" s="92" t="s">
        <v>87</v>
      </c>
      <c r="U1214" s="92">
        <v>4952.2857142857147</v>
      </c>
      <c r="V1214" s="92">
        <v>57900.571428571428</v>
      </c>
      <c r="W1214" s="92">
        <v>116720.28571428571</v>
      </c>
      <c r="X1214" s="92" t="s">
        <v>87</v>
      </c>
      <c r="Y1214" s="92" t="s">
        <v>87</v>
      </c>
      <c r="Z1214" s="90">
        <f t="shared" si="237"/>
        <v>5</v>
      </c>
      <c r="AA1214" s="118" t="e">
        <v>#DIV/0!</v>
      </c>
      <c r="AB1214" s="118">
        <v>1</v>
      </c>
      <c r="AC1214" s="118">
        <v>0.5</v>
      </c>
      <c r="AD1214" s="118">
        <v>0.33333333333333331</v>
      </c>
      <c r="AE1214" s="118">
        <v>0</v>
      </c>
      <c r="AF1214" s="118">
        <v>0</v>
      </c>
      <c r="AG1214" s="90">
        <f t="shared" si="235"/>
        <v>3</v>
      </c>
      <c r="AH1214" s="91">
        <f t="shared" si="236"/>
        <v>4952.2857142857147</v>
      </c>
      <c r="AI1214" s="91" t="e">
        <f t="shared" ref="AI1214:AN1274" si="238">T1214/$AH1214</f>
        <v>#VALUE!</v>
      </c>
      <c r="AJ1214" s="91">
        <f t="shared" si="238"/>
        <v>1</v>
      </c>
      <c r="AK1214" s="91">
        <f t="shared" si="238"/>
        <v>11.691686378584203</v>
      </c>
      <c r="AL1214" s="91">
        <f t="shared" ref="AL1214:AN1273" si="239">W1214/$AH1214</f>
        <v>23.568972480240003</v>
      </c>
      <c r="AM1214" s="91" t="e">
        <f t="shared" si="239"/>
        <v>#VALUE!</v>
      </c>
      <c r="AN1214" s="91" t="e">
        <f t="shared" si="239"/>
        <v>#VALUE!</v>
      </c>
      <c r="AO1214" s="91">
        <f t="shared" si="228"/>
        <v>179573.14285714284</v>
      </c>
      <c r="AP1214" s="91" t="e">
        <f t="shared" si="229"/>
        <v>#VALUE!</v>
      </c>
      <c r="AQ1214" s="91">
        <f t="shared" si="230"/>
        <v>2.7578097902008894E-2</v>
      </c>
      <c r="AR1214" s="91">
        <f t="shared" si="231"/>
        <v>0.32243447158817895</v>
      </c>
      <c r="AS1214" s="91">
        <f t="shared" si="232"/>
        <v>0.64998743050981223</v>
      </c>
      <c r="AT1214" s="91" t="e">
        <f t="shared" si="233"/>
        <v>#VALUE!</v>
      </c>
      <c r="AU1214" s="91" t="e">
        <f t="shared" si="234"/>
        <v>#VALUE!</v>
      </c>
    </row>
    <row r="1215" spans="1:47" x14ac:dyDescent="0.3">
      <c r="A1215" s="90">
        <v>903</v>
      </c>
      <c r="B1215" s="91" t="s">
        <v>4830</v>
      </c>
      <c r="C1215" s="91"/>
      <c r="D1215" s="91"/>
      <c r="E1215" s="91">
        <v>10.961</v>
      </c>
      <c r="F1215" s="91"/>
      <c r="G1215" s="91"/>
      <c r="H1215" s="91"/>
      <c r="I1215" s="91"/>
      <c r="J1215" s="91"/>
      <c r="K1215" s="91"/>
      <c r="L1215" s="91"/>
      <c r="M1215" s="91"/>
      <c r="N1215" s="91"/>
      <c r="O1215" s="91"/>
      <c r="P1215" s="91" t="s">
        <v>87</v>
      </c>
      <c r="Q1215" s="91">
        <v>223841.42857142858</v>
      </c>
      <c r="R1215" s="91" t="s">
        <v>87</v>
      </c>
      <c r="S1215" s="91"/>
      <c r="T1215" s="92" t="s">
        <v>87</v>
      </c>
      <c r="U1215" s="92" t="s">
        <v>87</v>
      </c>
      <c r="V1215" s="92">
        <v>2080.8571428571427</v>
      </c>
      <c r="W1215" s="92">
        <v>96055.428571428565</v>
      </c>
      <c r="X1215" s="92" t="s">
        <v>87</v>
      </c>
      <c r="Y1215" s="92">
        <v>4834.2857142857147</v>
      </c>
      <c r="Z1215" s="90">
        <f t="shared" si="237"/>
        <v>4</v>
      </c>
      <c r="AA1215" s="118" t="e">
        <v>#DIV/0!</v>
      </c>
      <c r="AB1215" s="118" t="e">
        <v>#DIV/0!</v>
      </c>
      <c r="AC1215" s="118">
        <v>1</v>
      </c>
      <c r="AD1215" s="118">
        <v>0.5</v>
      </c>
      <c r="AE1215" s="118">
        <v>0</v>
      </c>
      <c r="AF1215" s="118">
        <v>0.33333333333333331</v>
      </c>
      <c r="AG1215" s="90">
        <f t="shared" si="235"/>
        <v>3</v>
      </c>
      <c r="AH1215" s="91">
        <f t="shared" si="236"/>
        <v>2080.8571428571427</v>
      </c>
      <c r="AI1215" s="91" t="e">
        <f t="shared" si="238"/>
        <v>#VALUE!</v>
      </c>
      <c r="AJ1215" s="91" t="e">
        <f t="shared" si="238"/>
        <v>#VALUE!</v>
      </c>
      <c r="AK1215" s="91">
        <f t="shared" si="238"/>
        <v>1</v>
      </c>
      <c r="AL1215" s="91">
        <f t="shared" si="239"/>
        <v>46.161471920911715</v>
      </c>
      <c r="AM1215" s="91" t="e">
        <f t="shared" si="239"/>
        <v>#VALUE!</v>
      </c>
      <c r="AN1215" s="91">
        <f t="shared" si="239"/>
        <v>2.3232184539338188</v>
      </c>
      <c r="AO1215" s="91">
        <f t="shared" si="228"/>
        <v>102970.57142857142</v>
      </c>
      <c r="AP1215" s="91" t="e">
        <f t="shared" si="229"/>
        <v>#VALUE!</v>
      </c>
      <c r="AQ1215" s="91" t="e">
        <f t="shared" si="230"/>
        <v>#VALUE!</v>
      </c>
      <c r="AR1215" s="91">
        <f t="shared" si="231"/>
        <v>2.0208270324114794E-2</v>
      </c>
      <c r="AS1215" s="91">
        <f t="shared" si="232"/>
        <v>0.93284350313681863</v>
      </c>
      <c r="AT1215" s="91" t="e">
        <f t="shared" si="233"/>
        <v>#VALUE!</v>
      </c>
      <c r="AU1215" s="91">
        <f t="shared" si="234"/>
        <v>4.6948226539066648E-2</v>
      </c>
    </row>
    <row r="1216" spans="1:47" x14ac:dyDescent="0.3">
      <c r="A1216" s="90">
        <v>904</v>
      </c>
      <c r="B1216" s="91" t="s">
        <v>4831</v>
      </c>
      <c r="C1216" s="91"/>
      <c r="D1216" s="91"/>
      <c r="E1216" s="91">
        <v>10.965999999999999</v>
      </c>
      <c r="F1216" s="91"/>
      <c r="G1216" s="91"/>
      <c r="H1216" s="91"/>
      <c r="I1216" s="91"/>
      <c r="J1216" s="91"/>
      <c r="K1216" s="91"/>
      <c r="L1216" s="91"/>
      <c r="M1216" s="91"/>
      <c r="N1216" s="91"/>
      <c r="O1216" s="91"/>
      <c r="P1216" s="91" t="s">
        <v>87</v>
      </c>
      <c r="Q1216" s="91">
        <v>730393.14285714296</v>
      </c>
      <c r="R1216" s="91"/>
      <c r="S1216" s="91"/>
      <c r="T1216" s="92" t="s">
        <v>87</v>
      </c>
      <c r="U1216" s="92">
        <v>1536.2857142857142</v>
      </c>
      <c r="V1216" s="92"/>
      <c r="W1216" s="92">
        <v>178125.71428571429</v>
      </c>
      <c r="X1216" s="92">
        <v>3272.8571428571431</v>
      </c>
      <c r="Y1216" s="92" t="s">
        <v>87</v>
      </c>
      <c r="Z1216" s="90">
        <f t="shared" si="237"/>
        <v>4</v>
      </c>
      <c r="AA1216" s="118" t="e">
        <v>#DIV/0!</v>
      </c>
      <c r="AB1216" s="118">
        <v>1</v>
      </c>
      <c r="AC1216" s="118">
        <v>0</v>
      </c>
      <c r="AD1216" s="118">
        <v>0.5</v>
      </c>
      <c r="AE1216" s="118">
        <v>0.33333333333333331</v>
      </c>
      <c r="AF1216" s="118">
        <v>0</v>
      </c>
      <c r="AG1216" s="90">
        <f t="shared" si="235"/>
        <v>3</v>
      </c>
      <c r="AH1216" s="91">
        <f t="shared" si="236"/>
        <v>1536.2857142857142</v>
      </c>
      <c r="AI1216" s="91" t="e">
        <f t="shared" si="238"/>
        <v>#VALUE!</v>
      </c>
      <c r="AJ1216" s="91">
        <f t="shared" si="238"/>
        <v>1</v>
      </c>
      <c r="AK1216" s="91">
        <f t="shared" si="238"/>
        <v>0</v>
      </c>
      <c r="AL1216" s="91">
        <f t="shared" si="239"/>
        <v>115.94569462525573</v>
      </c>
      <c r="AM1216" s="91">
        <f t="shared" si="239"/>
        <v>2.1303700948484288</v>
      </c>
      <c r="AN1216" s="91" t="e">
        <f t="shared" si="239"/>
        <v>#VALUE!</v>
      </c>
      <c r="AO1216" s="91">
        <f t="shared" si="228"/>
        <v>182934.85714285713</v>
      </c>
      <c r="AP1216" s="91" t="e">
        <f t="shared" si="229"/>
        <v>#VALUE!</v>
      </c>
      <c r="AQ1216" s="91">
        <f t="shared" si="230"/>
        <v>8.3979933528250499E-3</v>
      </c>
      <c r="AR1216" s="91">
        <f t="shared" si="231"/>
        <v>0</v>
      </c>
      <c r="AS1216" s="91">
        <f t="shared" si="232"/>
        <v>0.9737111727515807</v>
      </c>
      <c r="AT1216" s="91">
        <f t="shared" si="233"/>
        <v>1.7890833895594375E-2</v>
      </c>
      <c r="AU1216" s="91" t="e">
        <f t="shared" si="234"/>
        <v>#VALUE!</v>
      </c>
    </row>
    <row r="1217" spans="1:47" x14ac:dyDescent="0.3">
      <c r="A1217" s="90">
        <v>905</v>
      </c>
      <c r="B1217" s="91" t="s">
        <v>4832</v>
      </c>
      <c r="C1217" s="91"/>
      <c r="D1217" s="91"/>
      <c r="E1217" s="91">
        <v>10.977</v>
      </c>
      <c r="F1217" s="91"/>
      <c r="G1217" s="91"/>
      <c r="H1217" s="91"/>
      <c r="I1217" s="91"/>
      <c r="J1217" s="91"/>
      <c r="K1217" s="91"/>
      <c r="L1217" s="91"/>
      <c r="M1217" s="91"/>
      <c r="N1217" s="91"/>
      <c r="O1217" s="91"/>
      <c r="P1217" s="91" t="s">
        <v>87</v>
      </c>
      <c r="Q1217" s="91">
        <v>101268.57142857143</v>
      </c>
      <c r="R1217" s="91" t="s">
        <v>87</v>
      </c>
      <c r="S1217" s="91"/>
      <c r="T1217" s="92">
        <v>33309.142857142855</v>
      </c>
      <c r="U1217" s="92">
        <v>14899.428571428571</v>
      </c>
      <c r="V1217" s="92" t="s">
        <v>87</v>
      </c>
      <c r="W1217" s="92">
        <v>15529.714285714286</v>
      </c>
      <c r="X1217" s="92">
        <v>3193.7142857142858</v>
      </c>
      <c r="Y1217" s="92" t="s">
        <v>87</v>
      </c>
      <c r="Z1217" s="90">
        <f t="shared" si="237"/>
        <v>5</v>
      </c>
      <c r="AA1217" s="118">
        <v>1</v>
      </c>
      <c r="AB1217" s="118">
        <v>0.5</v>
      </c>
      <c r="AC1217" s="118">
        <v>0</v>
      </c>
      <c r="AD1217" s="118">
        <v>0.33333333333333331</v>
      </c>
      <c r="AE1217" s="118">
        <v>0.25</v>
      </c>
      <c r="AF1217" s="118">
        <v>0</v>
      </c>
      <c r="AG1217" s="90">
        <f t="shared" si="235"/>
        <v>4</v>
      </c>
      <c r="AH1217" s="91">
        <f t="shared" si="236"/>
        <v>3193.7142857142858</v>
      </c>
      <c r="AI1217" s="91">
        <f t="shared" si="238"/>
        <v>10.429593845052782</v>
      </c>
      <c r="AJ1217" s="91">
        <f t="shared" si="238"/>
        <v>4.6652352835927715</v>
      </c>
      <c r="AK1217" s="91" t="e">
        <f t="shared" si="238"/>
        <v>#VALUE!</v>
      </c>
      <c r="AL1217" s="91">
        <f t="shared" si="239"/>
        <v>4.8625872249060658</v>
      </c>
      <c r="AM1217" s="91">
        <f t="shared" si="239"/>
        <v>1</v>
      </c>
      <c r="AN1217" s="91" t="e">
        <f t="shared" si="239"/>
        <v>#VALUE!</v>
      </c>
      <c r="AO1217" s="91">
        <f t="shared" si="228"/>
        <v>66932</v>
      </c>
      <c r="AP1217" s="91">
        <f t="shared" si="229"/>
        <v>0.49765647010612046</v>
      </c>
      <c r="AQ1217" s="91">
        <f t="shared" si="230"/>
        <v>0.22260545884522456</v>
      </c>
      <c r="AR1217" s="91" t="e">
        <f t="shared" si="231"/>
        <v>#VALUE!</v>
      </c>
      <c r="AS1217" s="91">
        <f t="shared" si="232"/>
        <v>0.23202226566835424</v>
      </c>
      <c r="AT1217" s="91">
        <f t="shared" si="233"/>
        <v>4.7715805380300687E-2</v>
      </c>
      <c r="AU1217" s="91" t="e">
        <f t="shared" si="234"/>
        <v>#VALUE!</v>
      </c>
    </row>
    <row r="1218" spans="1:47" x14ac:dyDescent="0.3">
      <c r="A1218" s="90">
        <v>906</v>
      </c>
      <c r="B1218" s="91" t="s">
        <v>4833</v>
      </c>
      <c r="C1218" s="91"/>
      <c r="D1218" s="91"/>
      <c r="E1218" s="91">
        <v>11</v>
      </c>
      <c r="F1218" s="91"/>
      <c r="G1218" s="91"/>
      <c r="H1218" s="91"/>
      <c r="I1218" s="91"/>
      <c r="J1218" s="91"/>
      <c r="K1218" s="91"/>
      <c r="L1218" s="91"/>
      <c r="M1218" s="91"/>
      <c r="N1218" s="91"/>
      <c r="O1218" s="91"/>
      <c r="P1218" s="91" t="s">
        <v>87</v>
      </c>
      <c r="Q1218" s="91">
        <v>1564297.142857143</v>
      </c>
      <c r="R1218" s="91" t="s">
        <v>87</v>
      </c>
      <c r="S1218" s="91"/>
      <c r="T1218" s="92">
        <v>124704</v>
      </c>
      <c r="U1218" s="92">
        <v>208949.14285714287</v>
      </c>
      <c r="V1218" s="92" t="s">
        <v>87</v>
      </c>
      <c r="W1218" s="92" t="s">
        <v>87</v>
      </c>
      <c r="X1218" s="92" t="s">
        <v>87</v>
      </c>
      <c r="Y1218" s="92" t="s">
        <v>87</v>
      </c>
      <c r="Z1218" s="90">
        <f t="shared" si="237"/>
        <v>3</v>
      </c>
      <c r="AA1218" s="118">
        <v>1</v>
      </c>
      <c r="AB1218" s="118">
        <v>0.5</v>
      </c>
      <c r="AC1218" s="118">
        <v>0</v>
      </c>
      <c r="AD1218" s="118">
        <v>0</v>
      </c>
      <c r="AE1218" s="118">
        <v>0</v>
      </c>
      <c r="AF1218" s="118">
        <v>0</v>
      </c>
      <c r="AG1218" s="90">
        <f t="shared" si="235"/>
        <v>2</v>
      </c>
      <c r="AH1218" s="91">
        <f t="shared" si="236"/>
        <v>124704</v>
      </c>
      <c r="AI1218" s="91">
        <f t="shared" si="238"/>
        <v>1</v>
      </c>
      <c r="AJ1218" s="91">
        <f t="shared" si="238"/>
        <v>1.6755608709996701</v>
      </c>
      <c r="AK1218" s="91" t="e">
        <f t="shared" si="238"/>
        <v>#VALUE!</v>
      </c>
      <c r="AL1218" s="91" t="e">
        <f t="shared" si="239"/>
        <v>#VALUE!</v>
      </c>
      <c r="AM1218" s="91" t="e">
        <f t="shared" si="239"/>
        <v>#VALUE!</v>
      </c>
      <c r="AN1218" s="91" t="e">
        <f t="shared" si="239"/>
        <v>#VALUE!</v>
      </c>
      <c r="AO1218" s="91">
        <f t="shared" si="228"/>
        <v>333653.14285714284</v>
      </c>
      <c r="AP1218" s="91">
        <f t="shared" si="229"/>
        <v>0.37375341029948983</v>
      </c>
      <c r="AQ1218" s="91">
        <f t="shared" si="230"/>
        <v>0.62624658970051028</v>
      </c>
      <c r="AR1218" s="91" t="e">
        <f t="shared" si="231"/>
        <v>#VALUE!</v>
      </c>
      <c r="AS1218" s="91" t="e">
        <f t="shared" si="232"/>
        <v>#VALUE!</v>
      </c>
      <c r="AT1218" s="91" t="e">
        <f t="shared" si="233"/>
        <v>#VALUE!</v>
      </c>
      <c r="AU1218" s="91" t="e">
        <f t="shared" si="234"/>
        <v>#VALUE!</v>
      </c>
    </row>
    <row r="1219" spans="1:47" x14ac:dyDescent="0.3">
      <c r="A1219" s="90">
        <v>907</v>
      </c>
      <c r="B1219" s="91" t="s">
        <v>4834</v>
      </c>
      <c r="C1219" s="91"/>
      <c r="D1219" s="91"/>
      <c r="E1219" s="91">
        <v>11.004</v>
      </c>
      <c r="F1219" s="91"/>
      <c r="G1219" s="91"/>
      <c r="H1219" s="91"/>
      <c r="I1219" s="91"/>
      <c r="J1219" s="91"/>
      <c r="K1219" s="91"/>
      <c r="L1219" s="91"/>
      <c r="M1219" s="91"/>
      <c r="N1219" s="91"/>
      <c r="O1219" s="91"/>
      <c r="P1219" s="91" t="s">
        <v>87</v>
      </c>
      <c r="Q1219" s="91">
        <v>409071.42857142858</v>
      </c>
      <c r="R1219" s="91" t="s">
        <v>87</v>
      </c>
      <c r="S1219" s="91"/>
      <c r="T1219" s="92">
        <v>117812.28571428571</v>
      </c>
      <c r="U1219" s="92" t="s">
        <v>87</v>
      </c>
      <c r="V1219" s="92" t="s">
        <v>87</v>
      </c>
      <c r="W1219" s="92"/>
      <c r="X1219" s="92" t="s">
        <v>87</v>
      </c>
      <c r="Y1219" s="92" t="s">
        <v>87</v>
      </c>
      <c r="Z1219" s="90">
        <f t="shared" si="237"/>
        <v>2</v>
      </c>
      <c r="AA1219" s="118">
        <v>1</v>
      </c>
      <c r="AB1219" s="118">
        <v>0</v>
      </c>
      <c r="AC1219" s="118">
        <v>0</v>
      </c>
      <c r="AD1219" s="118">
        <v>0</v>
      </c>
      <c r="AE1219" s="118">
        <v>0</v>
      </c>
      <c r="AF1219" s="118">
        <v>0</v>
      </c>
      <c r="AG1219" s="90">
        <f t="shared" si="235"/>
        <v>1</v>
      </c>
      <c r="AH1219" s="91">
        <f t="shared" si="236"/>
        <v>117812.28571428571</v>
      </c>
      <c r="AI1219" s="91">
        <f t="shared" si="238"/>
        <v>1</v>
      </c>
      <c r="AJ1219" s="91" t="e">
        <f t="shared" si="238"/>
        <v>#VALUE!</v>
      </c>
      <c r="AK1219" s="91" t="e">
        <f t="shared" si="238"/>
        <v>#VALUE!</v>
      </c>
      <c r="AL1219" s="91">
        <f t="shared" si="239"/>
        <v>0</v>
      </c>
      <c r="AM1219" s="91" t="e">
        <f t="shared" si="239"/>
        <v>#VALUE!</v>
      </c>
      <c r="AN1219" s="91" t="e">
        <f t="shared" si="239"/>
        <v>#VALUE!</v>
      </c>
      <c r="AO1219" s="91">
        <f t="shared" si="228"/>
        <v>117812.28571428571</v>
      </c>
      <c r="AP1219" s="91">
        <f t="shared" si="229"/>
        <v>1</v>
      </c>
      <c r="AQ1219" s="91" t="e">
        <f t="shared" si="230"/>
        <v>#VALUE!</v>
      </c>
      <c r="AR1219" s="91" t="e">
        <f t="shared" si="231"/>
        <v>#VALUE!</v>
      </c>
      <c r="AS1219" s="91">
        <f t="shared" si="232"/>
        <v>0</v>
      </c>
      <c r="AT1219" s="91" t="e">
        <f t="shared" si="233"/>
        <v>#VALUE!</v>
      </c>
      <c r="AU1219" s="91" t="e">
        <f t="shared" si="234"/>
        <v>#VALUE!</v>
      </c>
    </row>
    <row r="1220" spans="1:47" x14ac:dyDescent="0.3">
      <c r="A1220" s="90">
        <v>908</v>
      </c>
      <c r="B1220" s="91" t="s">
        <v>4835</v>
      </c>
      <c r="C1220" s="91"/>
      <c r="D1220" s="91"/>
      <c r="E1220" s="91">
        <v>11.009</v>
      </c>
      <c r="F1220" s="91"/>
      <c r="G1220" s="91"/>
      <c r="H1220" s="91"/>
      <c r="I1220" s="91"/>
      <c r="J1220" s="91"/>
      <c r="K1220" s="91"/>
      <c r="L1220" s="91"/>
      <c r="M1220" s="91"/>
      <c r="N1220" s="91"/>
      <c r="O1220" s="91"/>
      <c r="P1220" s="91" t="s">
        <v>87</v>
      </c>
      <c r="Q1220" s="91">
        <v>1151264.2857142857</v>
      </c>
      <c r="R1220" s="91" t="s">
        <v>87</v>
      </c>
      <c r="S1220" s="91"/>
      <c r="T1220" s="92">
        <v>215472.85714285713</v>
      </c>
      <c r="U1220" s="92">
        <v>162466.57142857142</v>
      </c>
      <c r="V1220" s="92" t="s">
        <v>87</v>
      </c>
      <c r="W1220" s="92" t="s">
        <v>87</v>
      </c>
      <c r="X1220" s="92" t="s">
        <v>87</v>
      </c>
      <c r="Y1220" s="92">
        <v>3581.4285714285716</v>
      </c>
      <c r="Z1220" s="90">
        <f t="shared" si="237"/>
        <v>4</v>
      </c>
      <c r="AA1220" s="118">
        <v>1</v>
      </c>
      <c r="AB1220" s="118">
        <v>0.5</v>
      </c>
      <c r="AC1220" s="118">
        <v>0</v>
      </c>
      <c r="AD1220" s="118">
        <v>0</v>
      </c>
      <c r="AE1220" s="118">
        <v>0</v>
      </c>
      <c r="AF1220" s="118">
        <v>0.33333333333333331</v>
      </c>
      <c r="AG1220" s="90">
        <f t="shared" si="235"/>
        <v>3</v>
      </c>
      <c r="AH1220" s="91">
        <f t="shared" si="236"/>
        <v>3581.4285714285716</v>
      </c>
      <c r="AI1220" s="91">
        <f t="shared" si="238"/>
        <v>60.163940965297165</v>
      </c>
      <c r="AJ1220" s="91">
        <f t="shared" si="238"/>
        <v>45.363621858795369</v>
      </c>
      <c r="AK1220" s="91" t="e">
        <f t="shared" si="238"/>
        <v>#VALUE!</v>
      </c>
      <c r="AL1220" s="91" t="e">
        <f t="shared" si="239"/>
        <v>#VALUE!</v>
      </c>
      <c r="AM1220" s="91" t="e">
        <f t="shared" si="239"/>
        <v>#VALUE!</v>
      </c>
      <c r="AN1220" s="91">
        <f t="shared" si="239"/>
        <v>1</v>
      </c>
      <c r="AO1220" s="91">
        <f t="shared" si="228"/>
        <v>381520.8571428571</v>
      </c>
      <c r="AP1220" s="91">
        <f t="shared" si="229"/>
        <v>0.56477346679417639</v>
      </c>
      <c r="AQ1220" s="91">
        <f t="shared" si="230"/>
        <v>0.42583929131753145</v>
      </c>
      <c r="AR1220" s="91" t="e">
        <f t="shared" si="231"/>
        <v>#VALUE!</v>
      </c>
      <c r="AS1220" s="91" t="e">
        <f t="shared" si="232"/>
        <v>#VALUE!</v>
      </c>
      <c r="AT1220" s="91" t="e">
        <f t="shared" si="233"/>
        <v>#VALUE!</v>
      </c>
      <c r="AU1220" s="91">
        <f t="shared" si="234"/>
        <v>9.3872418882921978E-3</v>
      </c>
    </row>
    <row r="1221" spans="1:47" x14ac:dyDescent="0.3">
      <c r="A1221" s="90">
        <v>909</v>
      </c>
      <c r="B1221" s="91" t="s">
        <v>4836</v>
      </c>
      <c r="C1221" s="91"/>
      <c r="D1221" s="91"/>
      <c r="E1221" s="91">
        <v>11.013999999999999</v>
      </c>
      <c r="F1221" s="91"/>
      <c r="G1221" s="91"/>
      <c r="H1221" s="91"/>
      <c r="I1221" s="91"/>
      <c r="J1221" s="91"/>
      <c r="K1221" s="91"/>
      <c r="L1221" s="91"/>
      <c r="M1221" s="91"/>
      <c r="N1221" s="91"/>
      <c r="O1221" s="91"/>
      <c r="P1221" s="91" t="s">
        <v>87</v>
      </c>
      <c r="Q1221" s="91">
        <v>319411.42857142858</v>
      </c>
      <c r="R1221" s="91" t="s">
        <v>87</v>
      </c>
      <c r="S1221" s="91"/>
      <c r="T1221" s="92">
        <v>35895.142857142855</v>
      </c>
      <c r="U1221" s="92">
        <v>50668</v>
      </c>
      <c r="V1221" s="92" t="s">
        <v>87</v>
      </c>
      <c r="W1221" s="92" t="s">
        <v>87</v>
      </c>
      <c r="X1221" s="92" t="s">
        <v>87</v>
      </c>
      <c r="Y1221" s="92" t="s">
        <v>87</v>
      </c>
      <c r="Z1221" s="90">
        <f t="shared" si="237"/>
        <v>3</v>
      </c>
      <c r="AA1221" s="118">
        <v>1</v>
      </c>
      <c r="AB1221" s="118">
        <v>0.5</v>
      </c>
      <c r="AC1221" s="118">
        <v>0</v>
      </c>
      <c r="AD1221" s="118">
        <v>0</v>
      </c>
      <c r="AE1221" s="118">
        <v>0</v>
      </c>
      <c r="AF1221" s="118">
        <v>0</v>
      </c>
      <c r="AG1221" s="90">
        <f t="shared" si="235"/>
        <v>2</v>
      </c>
      <c r="AH1221" s="91">
        <f t="shared" si="236"/>
        <v>35895.142857142855</v>
      </c>
      <c r="AI1221" s="91">
        <f t="shared" si="238"/>
        <v>1</v>
      </c>
      <c r="AJ1221" s="91">
        <f t="shared" si="238"/>
        <v>1.4115558810185223</v>
      </c>
      <c r="AK1221" s="91" t="e">
        <f t="shared" si="238"/>
        <v>#VALUE!</v>
      </c>
      <c r="AL1221" s="91" t="e">
        <f t="shared" si="239"/>
        <v>#VALUE!</v>
      </c>
      <c r="AM1221" s="91" t="e">
        <f t="shared" si="239"/>
        <v>#VALUE!</v>
      </c>
      <c r="AN1221" s="91" t="e">
        <f t="shared" si="239"/>
        <v>#VALUE!</v>
      </c>
      <c r="AO1221" s="91">
        <f t="shared" si="228"/>
        <v>86563.142857142855</v>
      </c>
      <c r="AP1221" s="91">
        <f t="shared" si="229"/>
        <v>0.4146700509289668</v>
      </c>
      <c r="AQ1221" s="91">
        <f t="shared" si="230"/>
        <v>0.5853299490710332</v>
      </c>
      <c r="AR1221" s="91" t="e">
        <f t="shared" si="231"/>
        <v>#VALUE!</v>
      </c>
      <c r="AS1221" s="91" t="e">
        <f t="shared" si="232"/>
        <v>#VALUE!</v>
      </c>
      <c r="AT1221" s="91" t="e">
        <f t="shared" si="233"/>
        <v>#VALUE!</v>
      </c>
      <c r="AU1221" s="91" t="e">
        <f t="shared" si="234"/>
        <v>#VALUE!</v>
      </c>
    </row>
    <row r="1222" spans="1:47" x14ac:dyDescent="0.3">
      <c r="A1222" s="90">
        <v>910</v>
      </c>
      <c r="B1222" s="91" t="s">
        <v>4837</v>
      </c>
      <c r="C1222" s="91"/>
      <c r="D1222" s="91"/>
      <c r="E1222" s="91">
        <v>11.021000000000001</v>
      </c>
      <c r="F1222" s="91"/>
      <c r="G1222" s="91"/>
      <c r="H1222" s="91"/>
      <c r="I1222" s="91"/>
      <c r="J1222" s="91"/>
      <c r="K1222" s="91"/>
      <c r="L1222" s="91"/>
      <c r="M1222" s="91"/>
      <c r="N1222" s="91"/>
      <c r="O1222" s="91"/>
      <c r="P1222" s="91" t="s">
        <v>87</v>
      </c>
      <c r="Q1222" s="91">
        <v>307102.85714285716</v>
      </c>
      <c r="R1222" s="91" t="s">
        <v>87</v>
      </c>
      <c r="S1222" s="91"/>
      <c r="T1222" s="92" t="s">
        <v>87</v>
      </c>
      <c r="U1222" s="92" t="s">
        <v>87</v>
      </c>
      <c r="V1222" s="92" t="s">
        <v>87</v>
      </c>
      <c r="W1222" s="92">
        <v>131844.85714285713</v>
      </c>
      <c r="X1222" s="92" t="s">
        <v>87</v>
      </c>
      <c r="Y1222" s="92" t="s">
        <v>87</v>
      </c>
      <c r="Z1222" s="90">
        <f t="shared" si="237"/>
        <v>2</v>
      </c>
      <c r="AA1222" s="118" t="e">
        <v>#DIV/0!</v>
      </c>
      <c r="AB1222" s="118" t="e">
        <v>#DIV/0!</v>
      </c>
      <c r="AC1222" s="118" t="e">
        <v>#DIV/0!</v>
      </c>
      <c r="AD1222" s="118">
        <v>1</v>
      </c>
      <c r="AE1222" s="118">
        <v>0</v>
      </c>
      <c r="AF1222" s="118">
        <v>0</v>
      </c>
      <c r="AG1222" s="90">
        <f t="shared" si="235"/>
        <v>1</v>
      </c>
      <c r="AH1222" s="91">
        <f t="shared" si="236"/>
        <v>131844.85714285713</v>
      </c>
      <c r="AI1222" s="91" t="e">
        <f t="shared" si="238"/>
        <v>#VALUE!</v>
      </c>
      <c r="AJ1222" s="91" t="e">
        <f t="shared" si="238"/>
        <v>#VALUE!</v>
      </c>
      <c r="AK1222" s="91" t="e">
        <f t="shared" si="238"/>
        <v>#VALUE!</v>
      </c>
      <c r="AL1222" s="91">
        <f t="shared" si="239"/>
        <v>1</v>
      </c>
      <c r="AM1222" s="91" t="e">
        <f t="shared" si="239"/>
        <v>#VALUE!</v>
      </c>
      <c r="AN1222" s="91" t="e">
        <f t="shared" si="239"/>
        <v>#VALUE!</v>
      </c>
      <c r="AO1222" s="91">
        <f t="shared" si="228"/>
        <v>131844.85714285713</v>
      </c>
      <c r="AP1222" s="91" t="e">
        <f t="shared" si="229"/>
        <v>#VALUE!</v>
      </c>
      <c r="AQ1222" s="91" t="e">
        <f t="shared" si="230"/>
        <v>#VALUE!</v>
      </c>
      <c r="AR1222" s="91" t="e">
        <f t="shared" si="231"/>
        <v>#VALUE!</v>
      </c>
      <c r="AS1222" s="91">
        <f t="shared" si="232"/>
        <v>1</v>
      </c>
      <c r="AT1222" s="91" t="e">
        <f t="shared" si="233"/>
        <v>#VALUE!</v>
      </c>
      <c r="AU1222" s="91" t="e">
        <f t="shared" si="234"/>
        <v>#VALUE!</v>
      </c>
    </row>
    <row r="1223" spans="1:47" x14ac:dyDescent="0.3">
      <c r="A1223" s="90">
        <v>911</v>
      </c>
      <c r="B1223" s="91" t="s">
        <v>4838</v>
      </c>
      <c r="C1223" s="91"/>
      <c r="D1223" s="91"/>
      <c r="E1223" s="91">
        <v>11.026999999999999</v>
      </c>
      <c r="F1223" s="91"/>
      <c r="G1223" s="91"/>
      <c r="H1223" s="91"/>
      <c r="I1223" s="91"/>
      <c r="J1223" s="91"/>
      <c r="K1223" s="91"/>
      <c r="L1223" s="91"/>
      <c r="M1223" s="91"/>
      <c r="N1223" s="91"/>
      <c r="O1223" s="91"/>
      <c r="P1223" s="91" t="s">
        <v>87</v>
      </c>
      <c r="Q1223" s="91">
        <v>240898.57142857145</v>
      </c>
      <c r="R1223" s="91">
        <v>1675</v>
      </c>
      <c r="S1223" s="91"/>
      <c r="T1223" s="92">
        <v>3069.4285714285716</v>
      </c>
      <c r="U1223" s="92" t="s">
        <v>87</v>
      </c>
      <c r="V1223" s="92" t="s">
        <v>87</v>
      </c>
      <c r="W1223" s="92">
        <v>38687.428571428572</v>
      </c>
      <c r="X1223" s="92">
        <v>3144.2857142857142</v>
      </c>
      <c r="Y1223" s="92" t="s">
        <v>87</v>
      </c>
      <c r="Z1223" s="90">
        <f t="shared" si="237"/>
        <v>5</v>
      </c>
      <c r="AA1223" s="118">
        <v>1</v>
      </c>
      <c r="AB1223" s="118">
        <v>0</v>
      </c>
      <c r="AC1223" s="118">
        <v>0</v>
      </c>
      <c r="AD1223" s="118">
        <v>0.5</v>
      </c>
      <c r="AE1223" s="118">
        <v>0.33333333333333331</v>
      </c>
      <c r="AF1223" s="118">
        <v>0</v>
      </c>
      <c r="AG1223" s="90">
        <f t="shared" si="235"/>
        <v>3</v>
      </c>
      <c r="AH1223" s="91">
        <f t="shared" si="236"/>
        <v>3069.4285714285716</v>
      </c>
      <c r="AI1223" s="91">
        <f t="shared" si="238"/>
        <v>1</v>
      </c>
      <c r="AJ1223" s="91" t="e">
        <f t="shared" si="238"/>
        <v>#VALUE!</v>
      </c>
      <c r="AK1223" s="91" t="e">
        <f t="shared" si="238"/>
        <v>#VALUE!</v>
      </c>
      <c r="AL1223" s="91">
        <f t="shared" si="239"/>
        <v>12.604114306990599</v>
      </c>
      <c r="AM1223" s="91">
        <f t="shared" si="239"/>
        <v>1.0243879735641812</v>
      </c>
      <c r="AN1223" s="91" t="e">
        <f t="shared" si="239"/>
        <v>#VALUE!</v>
      </c>
      <c r="AO1223" s="91">
        <f t="shared" si="228"/>
        <v>44901.142857142862</v>
      </c>
      <c r="AP1223" s="91">
        <f t="shared" si="229"/>
        <v>6.8359698130496194E-2</v>
      </c>
      <c r="AQ1223" s="91" t="e">
        <f t="shared" si="230"/>
        <v>#VALUE!</v>
      </c>
      <c r="AR1223" s="91" t="e">
        <f t="shared" si="231"/>
        <v>#VALUE!</v>
      </c>
      <c r="AS1223" s="91">
        <f t="shared" si="232"/>
        <v>0.86161344922814553</v>
      </c>
      <c r="AT1223" s="91">
        <f t="shared" si="233"/>
        <v>7.0026852641358148E-2</v>
      </c>
      <c r="AU1223" s="91" t="e">
        <f t="shared" si="234"/>
        <v>#VALUE!</v>
      </c>
    </row>
    <row r="1224" spans="1:47" x14ac:dyDescent="0.3">
      <c r="A1224" s="90">
        <v>912</v>
      </c>
      <c r="B1224" s="91" t="s">
        <v>4839</v>
      </c>
      <c r="C1224" s="91"/>
      <c r="D1224" s="91"/>
      <c r="E1224" s="91">
        <v>11.045999999999999</v>
      </c>
      <c r="F1224" s="91"/>
      <c r="G1224" s="91"/>
      <c r="H1224" s="91"/>
      <c r="I1224" s="91"/>
      <c r="J1224" s="91"/>
      <c r="K1224" s="91"/>
      <c r="L1224" s="91"/>
      <c r="M1224" s="91"/>
      <c r="N1224" s="91"/>
      <c r="O1224" s="91"/>
      <c r="P1224" s="91" t="s">
        <v>87</v>
      </c>
      <c r="Q1224" s="91">
        <v>1366260.4285714286</v>
      </c>
      <c r="R1224" s="91"/>
      <c r="S1224" s="91"/>
      <c r="T1224" s="92" t="s">
        <v>87</v>
      </c>
      <c r="U1224" s="92" t="s">
        <v>87</v>
      </c>
      <c r="V1224" s="92" t="s">
        <v>87</v>
      </c>
      <c r="W1224" s="92">
        <v>434099.28571428574</v>
      </c>
      <c r="X1224" s="92">
        <v>4022.4285714285706</v>
      </c>
      <c r="Y1224" s="92" t="s">
        <v>87</v>
      </c>
      <c r="Z1224" s="90">
        <f t="shared" si="237"/>
        <v>3</v>
      </c>
      <c r="AA1224" s="118" t="e">
        <v>#DIV/0!</v>
      </c>
      <c r="AB1224" s="118" t="e">
        <v>#DIV/0!</v>
      </c>
      <c r="AC1224" s="118" t="e">
        <v>#DIV/0!</v>
      </c>
      <c r="AD1224" s="118">
        <v>1</v>
      </c>
      <c r="AE1224" s="118">
        <v>0.5</v>
      </c>
      <c r="AF1224" s="118">
        <v>0</v>
      </c>
      <c r="AG1224" s="90">
        <f t="shared" si="235"/>
        <v>2</v>
      </c>
      <c r="AH1224" s="91">
        <f t="shared" si="236"/>
        <v>4022.4285714285706</v>
      </c>
      <c r="AI1224" s="91" t="e">
        <f t="shared" si="238"/>
        <v>#VALUE!</v>
      </c>
      <c r="AJ1224" s="91" t="e">
        <f t="shared" si="238"/>
        <v>#VALUE!</v>
      </c>
      <c r="AK1224" s="91" t="e">
        <f t="shared" si="238"/>
        <v>#VALUE!</v>
      </c>
      <c r="AL1224" s="91">
        <f t="shared" si="239"/>
        <v>107.91970025215757</v>
      </c>
      <c r="AM1224" s="91">
        <f t="shared" si="239"/>
        <v>1</v>
      </c>
      <c r="AN1224" s="91" t="e">
        <f t="shared" si="239"/>
        <v>#VALUE!</v>
      </c>
      <c r="AO1224" s="91">
        <f t="shared" si="228"/>
        <v>438121.71428571432</v>
      </c>
      <c r="AP1224" s="91" t="e">
        <f t="shared" si="229"/>
        <v>#VALUE!</v>
      </c>
      <c r="AQ1224" s="91" t="e">
        <f t="shared" si="230"/>
        <v>#VALUE!</v>
      </c>
      <c r="AR1224" s="91" t="e">
        <f t="shared" si="231"/>
        <v>#VALUE!</v>
      </c>
      <c r="AS1224" s="91">
        <f t="shared" si="232"/>
        <v>0.99081892442152408</v>
      </c>
      <c r="AT1224" s="91">
        <f t="shared" si="233"/>
        <v>9.1810755784759064E-3</v>
      </c>
      <c r="AU1224" s="91" t="e">
        <f t="shared" si="234"/>
        <v>#VALUE!</v>
      </c>
    </row>
    <row r="1225" spans="1:47" x14ac:dyDescent="0.3">
      <c r="A1225" s="90">
        <v>913</v>
      </c>
      <c r="B1225" s="91" t="s">
        <v>4840</v>
      </c>
      <c r="C1225" s="91"/>
      <c r="D1225" s="91"/>
      <c r="E1225" s="91">
        <v>11.052</v>
      </c>
      <c r="F1225" s="91"/>
      <c r="G1225" s="91"/>
      <c r="H1225" s="91"/>
      <c r="I1225" s="91"/>
      <c r="J1225" s="91"/>
      <c r="K1225" s="91"/>
      <c r="L1225" s="91"/>
      <c r="M1225" s="91"/>
      <c r="N1225" s="91"/>
      <c r="O1225" s="91"/>
      <c r="P1225" s="91" t="s">
        <v>87</v>
      </c>
      <c r="Q1225" s="91">
        <v>1253788.5714285716</v>
      </c>
      <c r="R1225" s="91" t="s">
        <v>87</v>
      </c>
      <c r="S1225" s="91"/>
      <c r="T1225" s="92">
        <v>2654.8571428571427</v>
      </c>
      <c r="U1225" s="92" t="s">
        <v>87</v>
      </c>
      <c r="V1225" s="92" t="s">
        <v>87</v>
      </c>
      <c r="W1225" s="92" t="s">
        <v>87</v>
      </c>
      <c r="X1225" s="92">
        <v>3850.5714285714284</v>
      </c>
      <c r="Y1225" s="92" t="s">
        <v>87</v>
      </c>
      <c r="Z1225" s="90">
        <f t="shared" si="237"/>
        <v>3</v>
      </c>
      <c r="AA1225" s="118">
        <v>1</v>
      </c>
      <c r="AB1225" s="118">
        <v>0</v>
      </c>
      <c r="AC1225" s="118">
        <v>0</v>
      </c>
      <c r="AD1225" s="118">
        <v>0</v>
      </c>
      <c r="AE1225" s="118">
        <v>0.5</v>
      </c>
      <c r="AF1225" s="118">
        <v>0</v>
      </c>
      <c r="AG1225" s="90">
        <f t="shared" si="235"/>
        <v>2</v>
      </c>
      <c r="AH1225" s="91">
        <f t="shared" si="236"/>
        <v>2654.8571428571427</v>
      </c>
      <c r="AI1225" s="91">
        <f t="shared" si="238"/>
        <v>1</v>
      </c>
      <c r="AJ1225" s="91" t="e">
        <f t="shared" si="238"/>
        <v>#VALUE!</v>
      </c>
      <c r="AK1225" s="91" t="e">
        <f t="shared" si="238"/>
        <v>#VALUE!</v>
      </c>
      <c r="AL1225" s="91" t="e">
        <f t="shared" si="239"/>
        <v>#VALUE!</v>
      </c>
      <c r="AM1225" s="91">
        <f t="shared" si="239"/>
        <v>1.4503874300473527</v>
      </c>
      <c r="AN1225" s="91" t="e">
        <f t="shared" si="239"/>
        <v>#VALUE!</v>
      </c>
      <c r="AO1225" s="91">
        <f t="shared" si="228"/>
        <v>6505.4285714285706</v>
      </c>
      <c r="AP1225" s="91">
        <f t="shared" si="229"/>
        <v>0.40809873073037906</v>
      </c>
      <c r="AQ1225" s="91" t="e">
        <f t="shared" si="230"/>
        <v>#VALUE!</v>
      </c>
      <c r="AR1225" s="91" t="e">
        <f t="shared" si="231"/>
        <v>#VALUE!</v>
      </c>
      <c r="AS1225" s="91" t="e">
        <f t="shared" si="232"/>
        <v>#VALUE!</v>
      </c>
      <c r="AT1225" s="91">
        <f t="shared" si="233"/>
        <v>0.59190126926962106</v>
      </c>
      <c r="AU1225" s="91" t="e">
        <f t="shared" si="234"/>
        <v>#VALUE!</v>
      </c>
    </row>
    <row r="1226" spans="1:47" x14ac:dyDescent="0.3">
      <c r="A1226" s="90">
        <v>914</v>
      </c>
      <c r="B1226" s="91" t="s">
        <v>4841</v>
      </c>
      <c r="C1226" s="91"/>
      <c r="D1226" s="91"/>
      <c r="E1226" s="91">
        <v>11.055</v>
      </c>
      <c r="F1226" s="91"/>
      <c r="G1226" s="91"/>
      <c r="H1226" s="91"/>
      <c r="I1226" s="91"/>
      <c r="J1226" s="91"/>
      <c r="K1226" s="91"/>
      <c r="L1226" s="91"/>
      <c r="M1226" s="91"/>
      <c r="N1226" s="91"/>
      <c r="O1226" s="91"/>
      <c r="P1226" s="91" t="s">
        <v>87</v>
      </c>
      <c r="Q1226" s="91">
        <v>451791.85714285716</v>
      </c>
      <c r="R1226" s="91"/>
      <c r="S1226" s="91"/>
      <c r="T1226" s="92" t="s">
        <v>87</v>
      </c>
      <c r="U1226" s="92" t="s">
        <v>87</v>
      </c>
      <c r="V1226" s="92"/>
      <c r="W1226" s="92">
        <v>126127.28571428571</v>
      </c>
      <c r="X1226" s="92" t="s">
        <v>87</v>
      </c>
      <c r="Y1226" s="92" t="s">
        <v>87</v>
      </c>
      <c r="Z1226" s="90">
        <f t="shared" si="237"/>
        <v>2</v>
      </c>
      <c r="AA1226" s="118" t="e">
        <v>#DIV/0!</v>
      </c>
      <c r="AB1226" s="118" t="e">
        <v>#DIV/0!</v>
      </c>
      <c r="AC1226" s="118" t="e">
        <v>#DIV/0!</v>
      </c>
      <c r="AD1226" s="118">
        <v>1</v>
      </c>
      <c r="AE1226" s="118">
        <v>0</v>
      </c>
      <c r="AF1226" s="118">
        <v>0</v>
      </c>
      <c r="AG1226" s="90">
        <f t="shared" si="235"/>
        <v>1</v>
      </c>
      <c r="AH1226" s="91">
        <f t="shared" si="236"/>
        <v>126127.28571428571</v>
      </c>
      <c r="AI1226" s="91" t="e">
        <f t="shared" si="238"/>
        <v>#VALUE!</v>
      </c>
      <c r="AJ1226" s="91" t="e">
        <f t="shared" si="238"/>
        <v>#VALUE!</v>
      </c>
      <c r="AK1226" s="91">
        <f t="shared" si="238"/>
        <v>0</v>
      </c>
      <c r="AL1226" s="91">
        <f t="shared" si="239"/>
        <v>1</v>
      </c>
      <c r="AM1226" s="91" t="e">
        <f t="shared" si="239"/>
        <v>#VALUE!</v>
      </c>
      <c r="AN1226" s="91" t="e">
        <f t="shared" si="239"/>
        <v>#VALUE!</v>
      </c>
      <c r="AO1226" s="91">
        <f t="shared" si="228"/>
        <v>126127.28571428571</v>
      </c>
      <c r="AP1226" s="91" t="e">
        <f t="shared" si="229"/>
        <v>#VALUE!</v>
      </c>
      <c r="AQ1226" s="91" t="e">
        <f t="shared" si="230"/>
        <v>#VALUE!</v>
      </c>
      <c r="AR1226" s="91">
        <f t="shared" si="231"/>
        <v>0</v>
      </c>
      <c r="AS1226" s="91">
        <f t="shared" si="232"/>
        <v>1</v>
      </c>
      <c r="AT1226" s="91" t="e">
        <f t="shared" si="233"/>
        <v>#VALUE!</v>
      </c>
      <c r="AU1226" s="91" t="e">
        <f t="shared" si="234"/>
        <v>#VALUE!</v>
      </c>
    </row>
    <row r="1227" spans="1:47" x14ac:dyDescent="0.3">
      <c r="A1227" s="90">
        <v>915</v>
      </c>
      <c r="B1227" s="91" t="s">
        <v>4842</v>
      </c>
      <c r="C1227" s="91"/>
      <c r="D1227" s="91"/>
      <c r="E1227" s="91">
        <v>11.058999999999999</v>
      </c>
      <c r="F1227" s="91"/>
      <c r="G1227" s="91"/>
      <c r="H1227" s="91"/>
      <c r="I1227" s="91"/>
      <c r="J1227" s="91"/>
      <c r="K1227" s="91"/>
      <c r="L1227" s="91"/>
      <c r="M1227" s="91"/>
      <c r="N1227" s="91"/>
      <c r="O1227" s="91"/>
      <c r="P1227" s="91" t="s">
        <v>87</v>
      </c>
      <c r="Q1227" s="91" t="s">
        <v>87</v>
      </c>
      <c r="R1227" s="91" t="s">
        <v>87</v>
      </c>
      <c r="S1227" s="91"/>
      <c r="T1227" s="92" t="s">
        <v>87</v>
      </c>
      <c r="U1227" s="92"/>
      <c r="V1227" s="92"/>
      <c r="W1227" s="92">
        <v>48508.857142857145</v>
      </c>
      <c r="X1227" s="92">
        <v>1384.5714285714284</v>
      </c>
      <c r="Y1227" s="92" t="s">
        <v>87</v>
      </c>
      <c r="Z1227" s="90">
        <f t="shared" si="237"/>
        <v>2</v>
      </c>
      <c r="AA1227" s="118" t="e">
        <v>#DIV/0!</v>
      </c>
      <c r="AB1227" s="118" t="e">
        <v>#DIV/0!</v>
      </c>
      <c r="AC1227" s="118" t="e">
        <v>#DIV/0!</v>
      </c>
      <c r="AD1227" s="118">
        <v>1</v>
      </c>
      <c r="AE1227" s="118">
        <v>0.5</v>
      </c>
      <c r="AF1227" s="118">
        <v>0</v>
      </c>
      <c r="AG1227" s="90">
        <f t="shared" si="235"/>
        <v>2</v>
      </c>
      <c r="AH1227" s="91">
        <f t="shared" si="236"/>
        <v>1384.5714285714284</v>
      </c>
      <c r="AI1227" s="91" t="e">
        <f t="shared" si="238"/>
        <v>#VALUE!</v>
      </c>
      <c r="AJ1227" s="91">
        <f t="shared" si="238"/>
        <v>0</v>
      </c>
      <c r="AK1227" s="91">
        <f t="shared" si="238"/>
        <v>0</v>
      </c>
      <c r="AL1227" s="91">
        <f t="shared" si="239"/>
        <v>35.035286834502685</v>
      </c>
      <c r="AM1227" s="91">
        <f t="shared" si="239"/>
        <v>1</v>
      </c>
      <c r="AN1227" s="91" t="e">
        <f t="shared" si="239"/>
        <v>#VALUE!</v>
      </c>
      <c r="AO1227" s="91">
        <f t="shared" si="228"/>
        <v>49893.428571428572</v>
      </c>
      <c r="AP1227" s="91" t="e">
        <f t="shared" si="229"/>
        <v>#VALUE!</v>
      </c>
      <c r="AQ1227" s="91">
        <f t="shared" si="230"/>
        <v>0</v>
      </c>
      <c r="AR1227" s="91">
        <f t="shared" si="231"/>
        <v>0</v>
      </c>
      <c r="AS1227" s="91">
        <f t="shared" si="232"/>
        <v>0.97224942305599937</v>
      </c>
      <c r="AT1227" s="91">
        <f t="shared" si="233"/>
        <v>2.7750576944000637E-2</v>
      </c>
      <c r="AU1227" s="91" t="e">
        <f t="shared" si="234"/>
        <v>#VALUE!</v>
      </c>
    </row>
    <row r="1228" spans="1:47" x14ac:dyDescent="0.3">
      <c r="A1228" s="90">
        <v>916</v>
      </c>
      <c r="B1228" s="91" t="s">
        <v>4843</v>
      </c>
      <c r="C1228" s="91"/>
      <c r="D1228" s="91"/>
      <c r="E1228" s="91">
        <v>11.067</v>
      </c>
      <c r="F1228" s="91"/>
      <c r="G1228" s="91"/>
      <c r="H1228" s="91"/>
      <c r="I1228" s="91"/>
      <c r="J1228" s="91"/>
      <c r="K1228" s="91"/>
      <c r="L1228" s="91"/>
      <c r="M1228" s="91"/>
      <c r="N1228" s="91"/>
      <c r="O1228" s="91"/>
      <c r="P1228" s="91" t="s">
        <v>87</v>
      </c>
      <c r="Q1228" s="91">
        <v>1020708.5714285715</v>
      </c>
      <c r="R1228" s="91" t="s">
        <v>87</v>
      </c>
      <c r="S1228" s="91"/>
      <c r="T1228" s="92">
        <v>217698</v>
      </c>
      <c r="U1228" s="92" t="s">
        <v>87</v>
      </c>
      <c r="V1228" s="92">
        <v>2592.2857142857142</v>
      </c>
      <c r="W1228" s="92">
        <v>80656.571428571435</v>
      </c>
      <c r="X1228" s="92">
        <v>130000.57142857143</v>
      </c>
      <c r="Y1228" s="92">
        <v>163835.71428571429</v>
      </c>
      <c r="Z1228" s="90">
        <f t="shared" si="237"/>
        <v>6</v>
      </c>
      <c r="AA1228" s="118">
        <v>1</v>
      </c>
      <c r="AB1228" s="118">
        <v>0</v>
      </c>
      <c r="AC1228" s="118">
        <v>0.5</v>
      </c>
      <c r="AD1228" s="118">
        <v>0.33333333333333331</v>
      </c>
      <c r="AE1228" s="118">
        <v>0.25</v>
      </c>
      <c r="AF1228" s="118">
        <v>0.2</v>
      </c>
      <c r="AG1228" s="90">
        <f t="shared" si="235"/>
        <v>5</v>
      </c>
      <c r="AH1228" s="91">
        <f t="shared" si="236"/>
        <v>2592.2857142857142</v>
      </c>
      <c r="AI1228" s="91">
        <f t="shared" si="238"/>
        <v>83.979168962856832</v>
      </c>
      <c r="AJ1228" s="91" t="e">
        <f t="shared" si="238"/>
        <v>#VALUE!</v>
      </c>
      <c r="AK1228" s="91">
        <f t="shared" si="238"/>
        <v>1</v>
      </c>
      <c r="AL1228" s="91">
        <f t="shared" si="239"/>
        <v>31.114074727212611</v>
      </c>
      <c r="AM1228" s="91">
        <f t="shared" si="239"/>
        <v>50.149013556706713</v>
      </c>
      <c r="AN1228" s="91">
        <f t="shared" si="239"/>
        <v>63.201256475256258</v>
      </c>
      <c r="AO1228" s="91">
        <f t="shared" si="228"/>
        <v>594783.14285714284</v>
      </c>
      <c r="AP1228" s="91">
        <f t="shared" si="229"/>
        <v>0.36601239059037605</v>
      </c>
      <c r="AQ1228" s="91" t="e">
        <f t="shared" si="230"/>
        <v>#VALUE!</v>
      </c>
      <c r="AR1228" s="91">
        <f t="shared" si="231"/>
        <v>4.3583711902681456E-3</v>
      </c>
      <c r="AS1228" s="91">
        <f t="shared" si="232"/>
        <v>0.13560668690293368</v>
      </c>
      <c r="AT1228" s="91">
        <f t="shared" si="233"/>
        <v>0.21856801590591723</v>
      </c>
      <c r="AU1228" s="91">
        <f t="shared" si="234"/>
        <v>0.27545453541050496</v>
      </c>
    </row>
    <row r="1229" spans="1:47" x14ac:dyDescent="0.3">
      <c r="A1229" s="90">
        <v>917</v>
      </c>
      <c r="B1229" s="91" t="s">
        <v>4844</v>
      </c>
      <c r="C1229" s="91"/>
      <c r="D1229" s="91"/>
      <c r="E1229" s="91">
        <v>11.068</v>
      </c>
      <c r="F1229" s="91"/>
      <c r="G1229" s="91"/>
      <c r="H1229" s="91"/>
      <c r="I1229" s="91"/>
      <c r="J1229" s="91"/>
      <c r="K1229" s="91"/>
      <c r="L1229" s="91"/>
      <c r="M1229" s="91"/>
      <c r="N1229" s="91"/>
      <c r="O1229" s="91"/>
      <c r="P1229" s="91" t="s">
        <v>87</v>
      </c>
      <c r="Q1229" s="91">
        <v>134768.57142857145</v>
      </c>
      <c r="R1229" s="91">
        <v>1523.5</v>
      </c>
      <c r="S1229" s="91"/>
      <c r="T1229" s="92" t="s">
        <v>87</v>
      </c>
      <c r="U1229" s="92" t="s">
        <v>87</v>
      </c>
      <c r="V1229" s="92" t="s">
        <v>87</v>
      </c>
      <c r="W1229" s="92">
        <v>70884.857142857145</v>
      </c>
      <c r="X1229" s="92" t="s">
        <v>87</v>
      </c>
      <c r="Y1229" s="92" t="s">
        <v>87</v>
      </c>
      <c r="Z1229" s="90">
        <f t="shared" si="237"/>
        <v>3</v>
      </c>
      <c r="AA1229" s="118" t="e">
        <v>#DIV/0!</v>
      </c>
      <c r="AB1229" s="118" t="e">
        <v>#DIV/0!</v>
      </c>
      <c r="AC1229" s="118" t="e">
        <v>#DIV/0!</v>
      </c>
      <c r="AD1229" s="118">
        <v>1</v>
      </c>
      <c r="AE1229" s="118">
        <v>0</v>
      </c>
      <c r="AF1229" s="118">
        <v>0</v>
      </c>
      <c r="AG1229" s="90">
        <f t="shared" si="235"/>
        <v>1</v>
      </c>
      <c r="AH1229" s="91">
        <f t="shared" si="236"/>
        <v>70884.857142857145</v>
      </c>
      <c r="AI1229" s="91" t="e">
        <f t="shared" si="238"/>
        <v>#VALUE!</v>
      </c>
      <c r="AJ1229" s="91" t="e">
        <f t="shared" si="238"/>
        <v>#VALUE!</v>
      </c>
      <c r="AK1229" s="91" t="e">
        <f t="shared" si="238"/>
        <v>#VALUE!</v>
      </c>
      <c r="AL1229" s="91">
        <f t="shared" si="239"/>
        <v>1</v>
      </c>
      <c r="AM1229" s="91" t="e">
        <f t="shared" si="239"/>
        <v>#VALUE!</v>
      </c>
      <c r="AN1229" s="91" t="e">
        <f t="shared" si="239"/>
        <v>#VALUE!</v>
      </c>
      <c r="AO1229" s="91">
        <f t="shared" si="228"/>
        <v>70884.857142857145</v>
      </c>
      <c r="AP1229" s="91" t="e">
        <f t="shared" si="229"/>
        <v>#VALUE!</v>
      </c>
      <c r="AQ1229" s="91" t="e">
        <f t="shared" si="230"/>
        <v>#VALUE!</v>
      </c>
      <c r="AR1229" s="91" t="e">
        <f t="shared" si="231"/>
        <v>#VALUE!</v>
      </c>
      <c r="AS1229" s="91">
        <f t="shared" si="232"/>
        <v>1</v>
      </c>
      <c r="AT1229" s="91" t="e">
        <f t="shared" si="233"/>
        <v>#VALUE!</v>
      </c>
      <c r="AU1229" s="91" t="e">
        <f t="shared" si="234"/>
        <v>#VALUE!</v>
      </c>
    </row>
    <row r="1230" spans="1:47" x14ac:dyDescent="0.3">
      <c r="A1230" s="90">
        <v>918</v>
      </c>
      <c r="B1230" s="91" t="s">
        <v>4845</v>
      </c>
      <c r="C1230" s="91"/>
      <c r="D1230" s="91"/>
      <c r="E1230" s="91">
        <v>11.090999999999999</v>
      </c>
      <c r="F1230" s="91"/>
      <c r="G1230" s="91"/>
      <c r="H1230" s="91"/>
      <c r="I1230" s="91"/>
      <c r="J1230" s="91"/>
      <c r="K1230" s="91"/>
      <c r="L1230" s="91"/>
      <c r="M1230" s="91"/>
      <c r="N1230" s="91"/>
      <c r="O1230" s="91"/>
      <c r="P1230" s="91" t="s">
        <v>87</v>
      </c>
      <c r="Q1230" s="91">
        <v>486517.57142857148</v>
      </c>
      <c r="R1230" s="91"/>
      <c r="S1230" s="91"/>
      <c r="T1230" s="92" t="s">
        <v>87</v>
      </c>
      <c r="U1230" s="92" t="s">
        <v>87</v>
      </c>
      <c r="V1230" s="92" t="s">
        <v>87</v>
      </c>
      <c r="W1230" s="92">
        <v>318610.14285714284</v>
      </c>
      <c r="X1230" s="92"/>
      <c r="Y1230" s="92" t="s">
        <v>87</v>
      </c>
      <c r="Z1230" s="90">
        <f t="shared" si="237"/>
        <v>2</v>
      </c>
      <c r="AA1230" s="118" t="e">
        <v>#DIV/0!</v>
      </c>
      <c r="AB1230" s="118" t="e">
        <v>#DIV/0!</v>
      </c>
      <c r="AC1230" s="118" t="e">
        <v>#DIV/0!</v>
      </c>
      <c r="AD1230" s="118">
        <v>1</v>
      </c>
      <c r="AE1230" s="118">
        <v>0</v>
      </c>
      <c r="AF1230" s="118">
        <v>0</v>
      </c>
      <c r="AG1230" s="90">
        <f t="shared" si="235"/>
        <v>1</v>
      </c>
      <c r="AH1230" s="91">
        <f t="shared" si="236"/>
        <v>318610.14285714284</v>
      </c>
      <c r="AI1230" s="91" t="e">
        <f t="shared" si="238"/>
        <v>#VALUE!</v>
      </c>
      <c r="AJ1230" s="91" t="e">
        <f t="shared" si="238"/>
        <v>#VALUE!</v>
      </c>
      <c r="AK1230" s="91" t="e">
        <f t="shared" si="238"/>
        <v>#VALUE!</v>
      </c>
      <c r="AL1230" s="91">
        <f t="shared" si="239"/>
        <v>1</v>
      </c>
      <c r="AM1230" s="91">
        <f t="shared" si="239"/>
        <v>0</v>
      </c>
      <c r="AN1230" s="91" t="e">
        <f t="shared" si="239"/>
        <v>#VALUE!</v>
      </c>
      <c r="AO1230" s="91">
        <f t="shared" si="228"/>
        <v>318610.14285714284</v>
      </c>
      <c r="AP1230" s="91" t="e">
        <f t="shared" si="229"/>
        <v>#VALUE!</v>
      </c>
      <c r="AQ1230" s="91" t="e">
        <f t="shared" si="230"/>
        <v>#VALUE!</v>
      </c>
      <c r="AR1230" s="91" t="e">
        <f t="shared" si="231"/>
        <v>#VALUE!</v>
      </c>
      <c r="AS1230" s="91">
        <f t="shared" si="232"/>
        <v>1</v>
      </c>
      <c r="AT1230" s="91">
        <f t="shared" si="233"/>
        <v>0</v>
      </c>
      <c r="AU1230" s="91" t="e">
        <f t="shared" si="234"/>
        <v>#VALUE!</v>
      </c>
    </row>
    <row r="1231" spans="1:47" x14ac:dyDescent="0.3">
      <c r="A1231" s="90">
        <v>921</v>
      </c>
      <c r="B1231" s="91" t="s">
        <v>4846</v>
      </c>
      <c r="C1231" s="91"/>
      <c r="D1231" s="91"/>
      <c r="E1231" s="91">
        <v>11.122</v>
      </c>
      <c r="F1231" s="91"/>
      <c r="G1231" s="91"/>
      <c r="H1231" s="91"/>
      <c r="I1231" s="91"/>
      <c r="J1231" s="91"/>
      <c r="K1231" s="91"/>
      <c r="L1231" s="91"/>
      <c r="M1231" s="91"/>
      <c r="N1231" s="91"/>
      <c r="O1231" s="91"/>
      <c r="P1231" s="91" t="s">
        <v>87</v>
      </c>
      <c r="Q1231" s="91" t="s">
        <v>87</v>
      </c>
      <c r="R1231" s="91">
        <v>5301</v>
      </c>
      <c r="S1231" s="91"/>
      <c r="T1231" s="92" t="s">
        <v>87</v>
      </c>
      <c r="U1231" s="92" t="s">
        <v>87</v>
      </c>
      <c r="V1231" s="92" t="s">
        <v>87</v>
      </c>
      <c r="W1231" s="92">
        <v>333184.28571428574</v>
      </c>
      <c r="X1231" s="92">
        <v>13060.285714285714</v>
      </c>
      <c r="Y1231" s="92" t="s">
        <v>87</v>
      </c>
      <c r="Z1231" s="90">
        <f t="shared" si="237"/>
        <v>3</v>
      </c>
      <c r="AA1231" s="118" t="e">
        <v>#DIV/0!</v>
      </c>
      <c r="AB1231" s="118" t="e">
        <v>#DIV/0!</v>
      </c>
      <c r="AC1231" s="118" t="e">
        <v>#DIV/0!</v>
      </c>
      <c r="AD1231" s="118">
        <v>1</v>
      </c>
      <c r="AE1231" s="118">
        <v>0.5</v>
      </c>
      <c r="AF1231" s="118">
        <v>0</v>
      </c>
      <c r="AG1231" s="90">
        <f t="shared" si="235"/>
        <v>2</v>
      </c>
      <c r="AH1231" s="91">
        <f t="shared" si="236"/>
        <v>13060.285714285714</v>
      </c>
      <c r="AI1231" s="91" t="e">
        <f t="shared" si="238"/>
        <v>#VALUE!</v>
      </c>
      <c r="AJ1231" s="91" t="e">
        <f t="shared" si="238"/>
        <v>#VALUE!</v>
      </c>
      <c r="AK1231" s="91" t="e">
        <f t="shared" si="238"/>
        <v>#VALUE!</v>
      </c>
      <c r="AL1231" s="91">
        <f t="shared" si="239"/>
        <v>25.511255496488815</v>
      </c>
      <c r="AM1231" s="91">
        <f t="shared" si="239"/>
        <v>1</v>
      </c>
      <c r="AN1231" s="91" t="e">
        <f t="shared" si="239"/>
        <v>#VALUE!</v>
      </c>
      <c r="AO1231" s="91">
        <f t="shared" si="228"/>
        <v>346244.57142857148</v>
      </c>
      <c r="AP1231" s="91" t="e">
        <f t="shared" si="229"/>
        <v>#VALUE!</v>
      </c>
      <c r="AQ1231" s="91" t="e">
        <f t="shared" si="230"/>
        <v>#VALUE!</v>
      </c>
      <c r="AR1231" s="91" t="e">
        <f t="shared" si="231"/>
        <v>#VALUE!</v>
      </c>
      <c r="AS1231" s="91">
        <f t="shared" si="232"/>
        <v>0.96228017190161197</v>
      </c>
      <c r="AT1231" s="91">
        <f t="shared" si="233"/>
        <v>3.771982809838792E-2</v>
      </c>
      <c r="AU1231" s="91" t="e">
        <f t="shared" si="234"/>
        <v>#VALUE!</v>
      </c>
    </row>
    <row r="1232" spans="1:47" x14ac:dyDescent="0.3">
      <c r="A1232" s="90">
        <v>922</v>
      </c>
      <c r="B1232" s="91" t="s">
        <v>4847</v>
      </c>
      <c r="C1232" s="91"/>
      <c r="D1232" s="91"/>
      <c r="E1232" s="91">
        <v>11.138999999999999</v>
      </c>
      <c r="F1232" s="91"/>
      <c r="G1232" s="91"/>
      <c r="H1232" s="91"/>
      <c r="I1232" s="91"/>
      <c r="J1232" s="91"/>
      <c r="K1232" s="91"/>
      <c r="L1232" s="91"/>
      <c r="M1232" s="91"/>
      <c r="N1232" s="91"/>
      <c r="O1232" s="91"/>
      <c r="P1232" s="91" t="s">
        <v>87</v>
      </c>
      <c r="Q1232" s="91">
        <v>182998.57142857145</v>
      </c>
      <c r="R1232" s="91">
        <v>11703.5</v>
      </c>
      <c r="S1232" s="91"/>
      <c r="T1232" s="92" t="s">
        <v>87</v>
      </c>
      <c r="U1232" s="92">
        <v>20849.428571428572</v>
      </c>
      <c r="V1232" s="92">
        <v>2762</v>
      </c>
      <c r="W1232" s="92" t="s">
        <v>87</v>
      </c>
      <c r="X1232" s="92" t="s">
        <v>87</v>
      </c>
      <c r="Y1232" s="92" t="s">
        <v>87</v>
      </c>
      <c r="Z1232" s="90">
        <f t="shared" si="237"/>
        <v>4</v>
      </c>
      <c r="AA1232" s="118" t="e">
        <v>#DIV/0!</v>
      </c>
      <c r="AB1232" s="118">
        <v>1</v>
      </c>
      <c r="AC1232" s="118">
        <v>0.5</v>
      </c>
      <c r="AD1232" s="118">
        <v>0</v>
      </c>
      <c r="AE1232" s="118">
        <v>0</v>
      </c>
      <c r="AF1232" s="118">
        <v>0</v>
      </c>
      <c r="AG1232" s="90">
        <f t="shared" si="235"/>
        <v>2</v>
      </c>
      <c r="AH1232" s="91">
        <f t="shared" si="236"/>
        <v>2762</v>
      </c>
      <c r="AI1232" s="91" t="e">
        <f t="shared" si="238"/>
        <v>#VALUE!</v>
      </c>
      <c r="AJ1232" s="91">
        <f t="shared" si="238"/>
        <v>7.5486707354918803</v>
      </c>
      <c r="AK1232" s="91">
        <f t="shared" si="238"/>
        <v>1</v>
      </c>
      <c r="AL1232" s="91" t="e">
        <f t="shared" si="239"/>
        <v>#VALUE!</v>
      </c>
      <c r="AM1232" s="91" t="e">
        <f t="shared" si="239"/>
        <v>#VALUE!</v>
      </c>
      <c r="AN1232" s="91" t="e">
        <f t="shared" si="239"/>
        <v>#VALUE!</v>
      </c>
      <c r="AO1232" s="91">
        <f t="shared" si="228"/>
        <v>23611.428571428572</v>
      </c>
      <c r="AP1232" s="91" t="e">
        <f t="shared" si="229"/>
        <v>#VALUE!</v>
      </c>
      <c r="AQ1232" s="91">
        <f t="shared" si="230"/>
        <v>0.8830227492739593</v>
      </c>
      <c r="AR1232" s="91">
        <f t="shared" si="231"/>
        <v>0.11697725072604065</v>
      </c>
      <c r="AS1232" s="91" t="e">
        <f t="shared" si="232"/>
        <v>#VALUE!</v>
      </c>
      <c r="AT1232" s="91" t="e">
        <f t="shared" si="233"/>
        <v>#VALUE!</v>
      </c>
      <c r="AU1232" s="91" t="e">
        <f t="shared" si="234"/>
        <v>#VALUE!</v>
      </c>
    </row>
    <row r="1233" spans="1:47" x14ac:dyDescent="0.3">
      <c r="A1233" s="90">
        <v>923</v>
      </c>
      <c r="B1233" s="91" t="s">
        <v>4848</v>
      </c>
      <c r="C1233" s="91"/>
      <c r="D1233" s="91"/>
      <c r="E1233" s="91">
        <v>11.14</v>
      </c>
      <c r="F1233" s="91"/>
      <c r="G1233" s="91"/>
      <c r="H1233" s="91"/>
      <c r="I1233" s="91"/>
      <c r="J1233" s="91"/>
      <c r="K1233" s="91"/>
      <c r="L1233" s="91"/>
      <c r="M1233" s="91"/>
      <c r="N1233" s="91"/>
      <c r="O1233" s="91"/>
      <c r="P1233" s="91" t="s">
        <v>87</v>
      </c>
      <c r="Q1233" s="91">
        <v>82810</v>
      </c>
      <c r="R1233" s="91" t="s">
        <v>87</v>
      </c>
      <c r="S1233" s="91"/>
      <c r="T1233" s="92">
        <v>10984.285714285714</v>
      </c>
      <c r="U1233" s="92" t="s">
        <v>87</v>
      </c>
      <c r="V1233" s="92" t="s">
        <v>87</v>
      </c>
      <c r="W1233" s="92">
        <v>89013.142857142855</v>
      </c>
      <c r="X1233" s="92" t="s">
        <v>87</v>
      </c>
      <c r="Y1233" s="92">
        <v>5926.8571428571431</v>
      </c>
      <c r="Z1233" s="90">
        <f t="shared" si="237"/>
        <v>4</v>
      </c>
      <c r="AA1233" s="118">
        <v>1</v>
      </c>
      <c r="AB1233" s="118">
        <v>0</v>
      </c>
      <c r="AC1233" s="118">
        <v>0</v>
      </c>
      <c r="AD1233" s="118">
        <v>0.5</v>
      </c>
      <c r="AE1233" s="118">
        <v>0</v>
      </c>
      <c r="AF1233" s="118">
        <v>0.33333333333333331</v>
      </c>
      <c r="AG1233" s="90">
        <f t="shared" si="235"/>
        <v>3</v>
      </c>
      <c r="AH1233" s="91">
        <f t="shared" si="236"/>
        <v>5926.8571428571431</v>
      </c>
      <c r="AI1233" s="91">
        <f t="shared" si="238"/>
        <v>1.853306980331662</v>
      </c>
      <c r="AJ1233" s="91" t="e">
        <f t="shared" si="238"/>
        <v>#VALUE!</v>
      </c>
      <c r="AK1233" s="91" t="e">
        <f t="shared" si="238"/>
        <v>#VALUE!</v>
      </c>
      <c r="AL1233" s="91">
        <f t="shared" si="239"/>
        <v>15.018607790204396</v>
      </c>
      <c r="AM1233" s="91" t="e">
        <f t="shared" si="239"/>
        <v>#VALUE!</v>
      </c>
      <c r="AN1233" s="91">
        <f t="shared" si="239"/>
        <v>1</v>
      </c>
      <c r="AO1233" s="91">
        <f t="shared" si="228"/>
        <v>105924.28571428571</v>
      </c>
      <c r="AP1233" s="91">
        <f t="shared" si="229"/>
        <v>0.10369940793289006</v>
      </c>
      <c r="AQ1233" s="91" t="e">
        <f t="shared" si="230"/>
        <v>#VALUE!</v>
      </c>
      <c r="AR1233" s="91" t="e">
        <f t="shared" si="231"/>
        <v>#VALUE!</v>
      </c>
      <c r="AS1233" s="91">
        <f t="shared" si="232"/>
        <v>0.84034687849811862</v>
      </c>
      <c r="AT1233" s="91" t="e">
        <f t="shared" si="233"/>
        <v>#VALUE!</v>
      </c>
      <c r="AU1233" s="91">
        <f t="shared" si="234"/>
        <v>5.5953713568991335E-2</v>
      </c>
    </row>
    <row r="1234" spans="1:47" x14ac:dyDescent="0.3">
      <c r="A1234" s="90">
        <v>924</v>
      </c>
      <c r="B1234" s="91" t="s">
        <v>4849</v>
      </c>
      <c r="C1234" s="91"/>
      <c r="D1234" s="91"/>
      <c r="E1234" s="91">
        <v>11.143000000000001</v>
      </c>
      <c r="F1234" s="91"/>
      <c r="G1234" s="91"/>
      <c r="H1234" s="91"/>
      <c r="I1234" s="91"/>
      <c r="J1234" s="91"/>
      <c r="K1234" s="91"/>
      <c r="L1234" s="91"/>
      <c r="M1234" s="91"/>
      <c r="N1234" s="91"/>
      <c r="O1234" s="91"/>
      <c r="P1234" s="91" t="s">
        <v>87</v>
      </c>
      <c r="Q1234" s="91">
        <v>13949500</v>
      </c>
      <c r="R1234" s="91" t="s">
        <v>87</v>
      </c>
      <c r="S1234" s="91"/>
      <c r="T1234" s="92">
        <v>888791.71428571432</v>
      </c>
      <c r="U1234" s="92">
        <v>2180683.7142857141</v>
      </c>
      <c r="V1234" s="92" t="s">
        <v>87</v>
      </c>
      <c r="W1234" s="92" t="s">
        <v>87</v>
      </c>
      <c r="X1234" s="92" t="s">
        <v>87</v>
      </c>
      <c r="Y1234" s="92" t="s">
        <v>87</v>
      </c>
      <c r="Z1234" s="90">
        <f t="shared" si="237"/>
        <v>3</v>
      </c>
      <c r="AA1234" s="118">
        <v>1</v>
      </c>
      <c r="AB1234" s="118">
        <v>0.5</v>
      </c>
      <c r="AC1234" s="118">
        <v>0</v>
      </c>
      <c r="AD1234" s="118">
        <v>0</v>
      </c>
      <c r="AE1234" s="118">
        <v>0</v>
      </c>
      <c r="AF1234" s="118">
        <v>0</v>
      </c>
      <c r="AG1234" s="90">
        <f t="shared" si="235"/>
        <v>2</v>
      </c>
      <c r="AH1234" s="91">
        <f t="shared" si="236"/>
        <v>888791.71428571432</v>
      </c>
      <c r="AI1234" s="91">
        <f t="shared" si="238"/>
        <v>1</v>
      </c>
      <c r="AJ1234" s="91">
        <f t="shared" si="238"/>
        <v>2.4535374027853543</v>
      </c>
      <c r="AK1234" s="91" t="e">
        <f t="shared" si="238"/>
        <v>#VALUE!</v>
      </c>
      <c r="AL1234" s="91" t="e">
        <f t="shared" si="239"/>
        <v>#VALUE!</v>
      </c>
      <c r="AM1234" s="91" t="e">
        <f t="shared" si="239"/>
        <v>#VALUE!</v>
      </c>
      <c r="AN1234" s="91" t="e">
        <f t="shared" si="239"/>
        <v>#VALUE!</v>
      </c>
      <c r="AO1234" s="91">
        <f t="shared" si="228"/>
        <v>3069475.4285714282</v>
      </c>
      <c r="AP1234" s="91">
        <f t="shared" si="229"/>
        <v>0.28955817857755878</v>
      </c>
      <c r="AQ1234" s="91">
        <f t="shared" si="230"/>
        <v>0.71044182142244128</v>
      </c>
      <c r="AR1234" s="91" t="e">
        <f t="shared" si="231"/>
        <v>#VALUE!</v>
      </c>
      <c r="AS1234" s="91" t="e">
        <f t="shared" si="232"/>
        <v>#VALUE!</v>
      </c>
      <c r="AT1234" s="91" t="e">
        <f t="shared" si="233"/>
        <v>#VALUE!</v>
      </c>
      <c r="AU1234" s="91" t="e">
        <f t="shared" si="234"/>
        <v>#VALUE!</v>
      </c>
    </row>
    <row r="1235" spans="1:47" x14ac:dyDescent="0.3">
      <c r="A1235" s="90">
        <v>925</v>
      </c>
      <c r="B1235" s="91" t="s">
        <v>4850</v>
      </c>
      <c r="C1235" s="91"/>
      <c r="D1235" s="91"/>
      <c r="E1235" s="91">
        <v>11.144</v>
      </c>
      <c r="F1235" s="91"/>
      <c r="G1235" s="91"/>
      <c r="H1235" s="91"/>
      <c r="I1235" s="91"/>
      <c r="J1235" s="91"/>
      <c r="K1235" s="91"/>
      <c r="L1235" s="91"/>
      <c r="M1235" s="91"/>
      <c r="N1235" s="91"/>
      <c r="O1235" s="91"/>
      <c r="P1235" s="91" t="s">
        <v>87</v>
      </c>
      <c r="Q1235" s="91">
        <v>5238454.2857142864</v>
      </c>
      <c r="R1235" s="91" t="s">
        <v>87</v>
      </c>
      <c r="S1235" s="91"/>
      <c r="T1235" s="92">
        <v>1564672.857142857</v>
      </c>
      <c r="U1235" s="92">
        <v>753126.28571428568</v>
      </c>
      <c r="V1235" s="92">
        <v>1679.4285714285713</v>
      </c>
      <c r="W1235" s="92" t="s">
        <v>87</v>
      </c>
      <c r="X1235" s="92">
        <v>1902.8571428571429</v>
      </c>
      <c r="Y1235" s="92" t="s">
        <v>87</v>
      </c>
      <c r="Z1235" s="90">
        <f t="shared" si="237"/>
        <v>5</v>
      </c>
      <c r="AA1235" s="118">
        <v>1</v>
      </c>
      <c r="AB1235" s="118">
        <v>0.5</v>
      </c>
      <c r="AC1235" s="118">
        <v>0.33333333333333331</v>
      </c>
      <c r="AD1235" s="118">
        <v>0</v>
      </c>
      <c r="AE1235" s="118">
        <v>0.25</v>
      </c>
      <c r="AF1235" s="118">
        <v>0</v>
      </c>
      <c r="AG1235" s="90">
        <f t="shared" si="235"/>
        <v>4</v>
      </c>
      <c r="AH1235" s="91">
        <f t="shared" si="236"/>
        <v>1679.4285714285713</v>
      </c>
      <c r="AI1235" s="91">
        <f t="shared" si="238"/>
        <v>931.66978564137457</v>
      </c>
      <c r="AJ1235" s="91">
        <f t="shared" si="238"/>
        <v>448.44198707043211</v>
      </c>
      <c r="AK1235" s="91">
        <f t="shared" si="238"/>
        <v>1</v>
      </c>
      <c r="AL1235" s="91" t="e">
        <f t="shared" si="239"/>
        <v>#VALUE!</v>
      </c>
      <c r="AM1235" s="91">
        <f t="shared" si="239"/>
        <v>1.1330384484518545</v>
      </c>
      <c r="AN1235" s="91" t="e">
        <f t="shared" si="239"/>
        <v>#VALUE!</v>
      </c>
      <c r="AO1235" s="91">
        <f t="shared" si="228"/>
        <v>2321381.4285714286</v>
      </c>
      <c r="AP1235" s="91">
        <f t="shared" si="229"/>
        <v>0.67402661100194639</v>
      </c>
      <c r="AQ1235" s="91">
        <f t="shared" si="230"/>
        <v>0.32443021919829756</v>
      </c>
      <c r="AR1235" s="91">
        <f t="shared" si="231"/>
        <v>7.2346084566640419E-4</v>
      </c>
      <c r="AS1235" s="91" t="e">
        <f t="shared" si="232"/>
        <v>#VALUE!</v>
      </c>
      <c r="AT1235" s="91">
        <f t="shared" si="233"/>
        <v>8.1970895408952922E-4</v>
      </c>
      <c r="AU1235" s="91" t="e">
        <f t="shared" si="234"/>
        <v>#VALUE!</v>
      </c>
    </row>
    <row r="1236" spans="1:47" x14ac:dyDescent="0.3">
      <c r="A1236" s="90">
        <v>926</v>
      </c>
      <c r="B1236" s="91" t="s">
        <v>4851</v>
      </c>
      <c r="C1236" s="91"/>
      <c r="D1236" s="91"/>
      <c r="E1236" s="91">
        <v>11.146000000000001</v>
      </c>
      <c r="F1236" s="91"/>
      <c r="G1236" s="91"/>
      <c r="H1236" s="91"/>
      <c r="I1236" s="91"/>
      <c r="J1236" s="91"/>
      <c r="K1236" s="91"/>
      <c r="L1236" s="91"/>
      <c r="M1236" s="91"/>
      <c r="N1236" s="91"/>
      <c r="O1236" s="91"/>
      <c r="P1236" s="91" t="s">
        <v>87</v>
      </c>
      <c r="Q1236" s="91">
        <v>203295.71428571429</v>
      </c>
      <c r="R1236" s="91" t="s">
        <v>87</v>
      </c>
      <c r="S1236" s="91"/>
      <c r="T1236" s="92">
        <v>19215.142857142859</v>
      </c>
      <c r="U1236" s="92">
        <v>5530</v>
      </c>
      <c r="V1236" s="92" t="s">
        <v>87</v>
      </c>
      <c r="W1236" s="92" t="s">
        <v>87</v>
      </c>
      <c r="X1236" s="92" t="s">
        <v>87</v>
      </c>
      <c r="Y1236" s="92">
        <v>2789.7142857142858</v>
      </c>
      <c r="Z1236" s="90">
        <f t="shared" si="237"/>
        <v>4</v>
      </c>
      <c r="AA1236" s="118">
        <v>1</v>
      </c>
      <c r="AB1236" s="118">
        <v>0.5</v>
      </c>
      <c r="AC1236" s="118">
        <v>0</v>
      </c>
      <c r="AD1236" s="118">
        <v>0</v>
      </c>
      <c r="AE1236" s="118">
        <v>0</v>
      </c>
      <c r="AF1236" s="118">
        <v>0.33333333333333331</v>
      </c>
      <c r="AG1236" s="90">
        <f t="shared" si="235"/>
        <v>3</v>
      </c>
      <c r="AH1236" s="91">
        <f t="shared" si="236"/>
        <v>2789.7142857142858</v>
      </c>
      <c r="AI1236" s="91">
        <f t="shared" si="238"/>
        <v>6.8878533387955763</v>
      </c>
      <c r="AJ1236" s="91">
        <f t="shared" si="238"/>
        <v>1.9822818517001228</v>
      </c>
      <c r="AK1236" s="91" t="e">
        <f t="shared" si="238"/>
        <v>#VALUE!</v>
      </c>
      <c r="AL1236" s="91" t="e">
        <f t="shared" si="239"/>
        <v>#VALUE!</v>
      </c>
      <c r="AM1236" s="91" t="e">
        <f t="shared" si="239"/>
        <v>#VALUE!</v>
      </c>
      <c r="AN1236" s="91">
        <f t="shared" si="239"/>
        <v>1</v>
      </c>
      <c r="AO1236" s="91">
        <f t="shared" si="228"/>
        <v>27534.857142857145</v>
      </c>
      <c r="AP1236" s="91">
        <f t="shared" si="229"/>
        <v>0.69784792263313</v>
      </c>
      <c r="AQ1236" s="91">
        <f t="shared" si="230"/>
        <v>0.20083634250612209</v>
      </c>
      <c r="AR1236" s="91" t="e">
        <f t="shared" si="231"/>
        <v>#VALUE!</v>
      </c>
      <c r="AS1236" s="91" t="e">
        <f t="shared" si="232"/>
        <v>#VALUE!</v>
      </c>
      <c r="AT1236" s="91" t="e">
        <f t="shared" si="233"/>
        <v>#VALUE!</v>
      </c>
      <c r="AU1236" s="91">
        <f t="shared" si="234"/>
        <v>0.10131573486074794</v>
      </c>
    </row>
    <row r="1237" spans="1:47" x14ac:dyDescent="0.3">
      <c r="A1237" s="90">
        <v>927</v>
      </c>
      <c r="B1237" s="91" t="s">
        <v>4852</v>
      </c>
      <c r="C1237" s="91"/>
      <c r="D1237" s="91"/>
      <c r="E1237" s="91">
        <v>11.156000000000001</v>
      </c>
      <c r="F1237" s="91"/>
      <c r="G1237" s="91"/>
      <c r="H1237" s="91"/>
      <c r="I1237" s="91"/>
      <c r="J1237" s="91"/>
      <c r="K1237" s="91"/>
      <c r="L1237" s="91"/>
      <c r="M1237" s="91"/>
      <c r="N1237" s="91"/>
      <c r="O1237" s="91"/>
      <c r="P1237" s="91" t="s">
        <v>87</v>
      </c>
      <c r="Q1237" s="91" t="s">
        <v>87</v>
      </c>
      <c r="R1237" s="91"/>
      <c r="S1237" s="91"/>
      <c r="T1237" s="92">
        <v>150885</v>
      </c>
      <c r="U1237" s="92" t="s">
        <v>87</v>
      </c>
      <c r="V1237" s="92"/>
      <c r="W1237" s="92">
        <v>241266.71428571429</v>
      </c>
      <c r="X1237" s="92">
        <v>149128.14285714287</v>
      </c>
      <c r="Y1237" s="92" t="s">
        <v>87</v>
      </c>
      <c r="Z1237" s="90">
        <f t="shared" si="237"/>
        <v>3</v>
      </c>
      <c r="AA1237" s="118">
        <v>1</v>
      </c>
      <c r="AB1237" s="118">
        <v>0</v>
      </c>
      <c r="AC1237" s="118">
        <v>0</v>
      </c>
      <c r="AD1237" s="118">
        <v>0.5</v>
      </c>
      <c r="AE1237" s="118">
        <v>0.33333333333333331</v>
      </c>
      <c r="AF1237" s="118">
        <v>0</v>
      </c>
      <c r="AG1237" s="90">
        <f t="shared" si="235"/>
        <v>3</v>
      </c>
      <c r="AH1237" s="91">
        <f t="shared" si="236"/>
        <v>149128.14285714287</v>
      </c>
      <c r="AI1237" s="91">
        <f t="shared" si="238"/>
        <v>1.0117808557740848</v>
      </c>
      <c r="AJ1237" s="91" t="e">
        <f t="shared" si="238"/>
        <v>#VALUE!</v>
      </c>
      <c r="AK1237" s="91">
        <f t="shared" si="238"/>
        <v>0</v>
      </c>
      <c r="AL1237" s="91">
        <f t="shared" si="239"/>
        <v>1.6178483126208811</v>
      </c>
      <c r="AM1237" s="91">
        <f t="shared" si="239"/>
        <v>1</v>
      </c>
      <c r="AN1237" s="91" t="e">
        <f t="shared" si="239"/>
        <v>#VALUE!</v>
      </c>
      <c r="AO1237" s="91">
        <f t="shared" si="228"/>
        <v>541279.85714285716</v>
      </c>
      <c r="AP1237" s="91">
        <f t="shared" si="229"/>
        <v>0.27875598548308389</v>
      </c>
      <c r="AQ1237" s="91" t="e">
        <f t="shared" si="230"/>
        <v>#VALUE!</v>
      </c>
      <c r="AR1237" s="91">
        <f t="shared" si="231"/>
        <v>0</v>
      </c>
      <c r="AS1237" s="91">
        <f t="shared" si="232"/>
        <v>0.44573377542485942</v>
      </c>
      <c r="AT1237" s="91">
        <f t="shared" si="233"/>
        <v>0.27551023909205669</v>
      </c>
      <c r="AU1237" s="91" t="e">
        <f t="shared" si="234"/>
        <v>#VALUE!</v>
      </c>
    </row>
    <row r="1238" spans="1:47" x14ac:dyDescent="0.3">
      <c r="A1238" s="90">
        <v>929</v>
      </c>
      <c r="B1238" s="91" t="s">
        <v>4853</v>
      </c>
      <c r="C1238" s="91"/>
      <c r="D1238" s="91"/>
      <c r="E1238" s="91">
        <v>11.164999999999999</v>
      </c>
      <c r="F1238" s="91"/>
      <c r="G1238" s="91"/>
      <c r="H1238" s="91"/>
      <c r="I1238" s="91"/>
      <c r="J1238" s="91"/>
      <c r="K1238" s="91"/>
      <c r="L1238" s="91"/>
      <c r="M1238" s="91"/>
      <c r="N1238" s="91"/>
      <c r="O1238" s="91"/>
      <c r="P1238" s="91" t="s">
        <v>87</v>
      </c>
      <c r="Q1238" s="91" t="s">
        <v>87</v>
      </c>
      <c r="R1238" s="91">
        <v>12965.5</v>
      </c>
      <c r="S1238" s="91"/>
      <c r="T1238" s="92">
        <v>131631.14285714287</v>
      </c>
      <c r="U1238" s="92" t="s">
        <v>87</v>
      </c>
      <c r="V1238" s="92" t="s">
        <v>87</v>
      </c>
      <c r="W1238" s="92">
        <v>178160.57142857142</v>
      </c>
      <c r="X1238" s="92">
        <v>135695.14285714287</v>
      </c>
      <c r="Y1238" s="92" t="s">
        <v>87</v>
      </c>
      <c r="Z1238" s="90">
        <f t="shared" si="237"/>
        <v>4</v>
      </c>
      <c r="AA1238" s="118">
        <v>1</v>
      </c>
      <c r="AB1238" s="118">
        <v>0</v>
      </c>
      <c r="AC1238" s="118">
        <v>0</v>
      </c>
      <c r="AD1238" s="118">
        <v>0.5</v>
      </c>
      <c r="AE1238" s="118">
        <v>0.33333333333333331</v>
      </c>
      <c r="AF1238" s="118">
        <v>0</v>
      </c>
      <c r="AG1238" s="90">
        <f t="shared" si="235"/>
        <v>3</v>
      </c>
      <c r="AH1238" s="91">
        <f t="shared" si="236"/>
        <v>131631.14285714287</v>
      </c>
      <c r="AI1238" s="91">
        <f t="shared" si="238"/>
        <v>1</v>
      </c>
      <c r="AJ1238" s="91" t="e">
        <f t="shared" si="238"/>
        <v>#VALUE!</v>
      </c>
      <c r="AK1238" s="91" t="e">
        <f t="shared" si="238"/>
        <v>#VALUE!</v>
      </c>
      <c r="AL1238" s="91">
        <f t="shared" si="239"/>
        <v>1.3534834353138314</v>
      </c>
      <c r="AM1238" s="91">
        <f t="shared" si="239"/>
        <v>1.0308741526646972</v>
      </c>
      <c r="AN1238" s="91" t="e">
        <f t="shared" si="239"/>
        <v>#VALUE!</v>
      </c>
      <c r="AO1238" s="91">
        <f t="shared" si="228"/>
        <v>445486.85714285716</v>
      </c>
      <c r="AP1238" s="91">
        <f t="shared" si="229"/>
        <v>0.29547705111069494</v>
      </c>
      <c r="AQ1238" s="91" t="e">
        <f t="shared" si="230"/>
        <v>#VALUE!</v>
      </c>
      <c r="AR1238" s="91" t="e">
        <f t="shared" si="231"/>
        <v>#VALUE!</v>
      </c>
      <c r="AS1238" s="91">
        <f t="shared" si="232"/>
        <v>0.39992329419370393</v>
      </c>
      <c r="AT1238" s="91">
        <f t="shared" si="233"/>
        <v>0.30459965469560113</v>
      </c>
      <c r="AU1238" s="91" t="e">
        <f t="shared" si="234"/>
        <v>#VALUE!</v>
      </c>
    </row>
    <row r="1239" spans="1:47" x14ac:dyDescent="0.3">
      <c r="A1239" s="90">
        <v>930</v>
      </c>
      <c r="B1239" s="91" t="s">
        <v>4854</v>
      </c>
      <c r="C1239" s="91"/>
      <c r="D1239" s="91"/>
      <c r="E1239" s="91">
        <v>11.166</v>
      </c>
      <c r="F1239" s="91"/>
      <c r="G1239" s="91"/>
      <c r="H1239" s="91"/>
      <c r="I1239" s="91"/>
      <c r="J1239" s="91"/>
      <c r="K1239" s="91"/>
      <c r="L1239" s="91"/>
      <c r="M1239" s="91"/>
      <c r="N1239" s="91"/>
      <c r="O1239" s="91"/>
      <c r="P1239" s="91" t="s">
        <v>87</v>
      </c>
      <c r="Q1239" s="91">
        <v>488825.71428571432</v>
      </c>
      <c r="R1239" s="91">
        <v>1522.5</v>
      </c>
      <c r="S1239" s="91"/>
      <c r="T1239" s="92">
        <v>7434</v>
      </c>
      <c r="U1239" s="92" t="s">
        <v>87</v>
      </c>
      <c r="V1239" s="92">
        <v>460</v>
      </c>
      <c r="W1239" s="92">
        <v>102351.42857142857</v>
      </c>
      <c r="X1239" s="92">
        <v>1782</v>
      </c>
      <c r="Y1239" s="92" t="s">
        <v>87</v>
      </c>
      <c r="Z1239" s="90">
        <f t="shared" si="237"/>
        <v>6</v>
      </c>
      <c r="AA1239" s="118">
        <v>1</v>
      </c>
      <c r="AB1239" s="118">
        <v>0</v>
      </c>
      <c r="AC1239" s="118">
        <v>0.5</v>
      </c>
      <c r="AD1239" s="118">
        <v>0.33333333333333331</v>
      </c>
      <c r="AE1239" s="118">
        <v>0.25</v>
      </c>
      <c r="AF1239" s="118">
        <v>0</v>
      </c>
      <c r="AG1239" s="90">
        <f t="shared" si="235"/>
        <v>4</v>
      </c>
      <c r="AH1239" s="91">
        <f t="shared" si="236"/>
        <v>460</v>
      </c>
      <c r="AI1239" s="91">
        <f t="shared" si="238"/>
        <v>16.160869565217393</v>
      </c>
      <c r="AJ1239" s="91" t="e">
        <f t="shared" si="238"/>
        <v>#VALUE!</v>
      </c>
      <c r="AK1239" s="91">
        <f t="shared" si="238"/>
        <v>1</v>
      </c>
      <c r="AL1239" s="91">
        <f t="shared" si="239"/>
        <v>222.50310559006209</v>
      </c>
      <c r="AM1239" s="91">
        <f t="shared" si="239"/>
        <v>3.8739130434782609</v>
      </c>
      <c r="AN1239" s="91" t="e">
        <f t="shared" si="239"/>
        <v>#VALUE!</v>
      </c>
      <c r="AO1239" s="91">
        <f t="shared" si="228"/>
        <v>112027.42857142857</v>
      </c>
      <c r="AP1239" s="91">
        <f t="shared" si="229"/>
        <v>6.6358748877825849E-2</v>
      </c>
      <c r="AQ1239" s="91" t="e">
        <f t="shared" si="230"/>
        <v>#VALUE!</v>
      </c>
      <c r="AR1239" s="91">
        <f t="shared" si="231"/>
        <v>4.1061372725046926E-3</v>
      </c>
      <c r="AS1239" s="91">
        <f t="shared" si="232"/>
        <v>0.91362829511140131</v>
      </c>
      <c r="AT1239" s="91">
        <f t="shared" si="233"/>
        <v>1.5906818738268179E-2</v>
      </c>
      <c r="AU1239" s="91" t="e">
        <f t="shared" si="234"/>
        <v>#VALUE!</v>
      </c>
    </row>
    <row r="1240" spans="1:47" x14ac:dyDescent="0.3">
      <c r="A1240" s="90">
        <v>931</v>
      </c>
      <c r="B1240" s="91" t="s">
        <v>4855</v>
      </c>
      <c r="C1240" s="91"/>
      <c r="D1240" s="91"/>
      <c r="E1240" s="91">
        <v>11.167</v>
      </c>
      <c r="F1240" s="91"/>
      <c r="G1240" s="91"/>
      <c r="H1240" s="91"/>
      <c r="I1240" s="91"/>
      <c r="J1240" s="91"/>
      <c r="K1240" s="91"/>
      <c r="L1240" s="91"/>
      <c r="M1240" s="91"/>
      <c r="N1240" s="91"/>
      <c r="O1240" s="91"/>
      <c r="P1240" s="91" t="s">
        <v>87</v>
      </c>
      <c r="Q1240" s="91"/>
      <c r="R1240" s="91"/>
      <c r="S1240" s="91"/>
      <c r="T1240" s="92">
        <v>62531354.928571433</v>
      </c>
      <c r="U1240" s="92"/>
      <c r="V1240" s="92"/>
      <c r="W1240" s="92">
        <v>94871207.5</v>
      </c>
      <c r="X1240" s="92">
        <v>52677991.5</v>
      </c>
      <c r="Y1240" s="92"/>
      <c r="Z1240" s="90">
        <f t="shared" si="237"/>
        <v>3</v>
      </c>
      <c r="AA1240" s="118">
        <v>1</v>
      </c>
      <c r="AB1240" s="118">
        <v>0</v>
      </c>
      <c r="AC1240" s="118">
        <v>0</v>
      </c>
      <c r="AD1240" s="118">
        <v>0.5</v>
      </c>
      <c r="AE1240" s="118">
        <v>0.33333333333333331</v>
      </c>
      <c r="AF1240" s="118">
        <v>0</v>
      </c>
      <c r="AG1240" s="90">
        <f t="shared" si="235"/>
        <v>3</v>
      </c>
      <c r="AH1240" s="91">
        <f t="shared" si="236"/>
        <v>52677991.5</v>
      </c>
      <c r="AI1240" s="91">
        <f t="shared" si="238"/>
        <v>1.187048958170158</v>
      </c>
      <c r="AJ1240" s="91">
        <f t="shared" si="238"/>
        <v>0</v>
      </c>
      <c r="AK1240" s="91">
        <f t="shared" si="238"/>
        <v>0</v>
      </c>
      <c r="AL1240" s="91">
        <f t="shared" si="239"/>
        <v>1.80096478241772</v>
      </c>
      <c r="AM1240" s="91">
        <f t="shared" si="239"/>
        <v>1</v>
      </c>
      <c r="AN1240" s="91">
        <f t="shared" si="239"/>
        <v>0</v>
      </c>
      <c r="AO1240" s="91">
        <f t="shared" si="228"/>
        <v>210080553.92857143</v>
      </c>
      <c r="AP1240" s="91">
        <f t="shared" si="229"/>
        <v>0.29765417959547291</v>
      </c>
      <c r="AQ1240" s="91">
        <f t="shared" si="230"/>
        <v>0</v>
      </c>
      <c r="AR1240" s="91">
        <f t="shared" si="231"/>
        <v>0</v>
      </c>
      <c r="AS1240" s="91">
        <f t="shared" si="232"/>
        <v>0.45159442759398255</v>
      </c>
      <c r="AT1240" s="91">
        <f t="shared" si="233"/>
        <v>0.25075139281054454</v>
      </c>
      <c r="AU1240" s="91">
        <f t="shared" si="234"/>
        <v>0</v>
      </c>
    </row>
    <row r="1241" spans="1:47" x14ac:dyDescent="0.3">
      <c r="A1241" s="90">
        <v>932</v>
      </c>
      <c r="B1241" s="91" t="s">
        <v>4856</v>
      </c>
      <c r="C1241" s="91"/>
      <c r="D1241" s="91"/>
      <c r="E1241" s="91">
        <v>11.170999999999999</v>
      </c>
      <c r="F1241" s="91"/>
      <c r="G1241" s="91"/>
      <c r="H1241" s="91"/>
      <c r="I1241" s="91"/>
      <c r="J1241" s="91"/>
      <c r="K1241" s="91"/>
      <c r="L1241" s="91"/>
      <c r="M1241" s="91"/>
      <c r="N1241" s="91"/>
      <c r="O1241" s="91"/>
      <c r="P1241" s="91" t="s">
        <v>87</v>
      </c>
      <c r="Q1241" s="91" t="s">
        <v>87</v>
      </c>
      <c r="R1241" s="91" t="s">
        <v>87</v>
      </c>
      <c r="S1241" s="91"/>
      <c r="T1241" s="92" t="s">
        <v>87</v>
      </c>
      <c r="U1241" s="92"/>
      <c r="V1241" s="92"/>
      <c r="W1241" s="92">
        <v>1779088.7142857143</v>
      </c>
      <c r="X1241" s="92">
        <v>3261.8571428571431</v>
      </c>
      <c r="Y1241" s="92" t="s">
        <v>87</v>
      </c>
      <c r="Z1241" s="90">
        <f t="shared" si="237"/>
        <v>2</v>
      </c>
      <c r="AA1241" s="118" t="e">
        <v>#DIV/0!</v>
      </c>
      <c r="AB1241" s="118" t="e">
        <v>#DIV/0!</v>
      </c>
      <c r="AC1241" s="118" t="e">
        <v>#DIV/0!</v>
      </c>
      <c r="AD1241" s="118">
        <v>1</v>
      </c>
      <c r="AE1241" s="118">
        <v>0.5</v>
      </c>
      <c r="AF1241" s="118">
        <v>0</v>
      </c>
      <c r="AG1241" s="90">
        <f t="shared" si="235"/>
        <v>2</v>
      </c>
      <c r="AH1241" s="91">
        <f t="shared" si="236"/>
        <v>3261.8571428571431</v>
      </c>
      <c r="AI1241" s="91" t="e">
        <f t="shared" si="238"/>
        <v>#VALUE!</v>
      </c>
      <c r="AJ1241" s="91">
        <f t="shared" si="238"/>
        <v>0</v>
      </c>
      <c r="AK1241" s="91">
        <f t="shared" si="238"/>
        <v>0</v>
      </c>
      <c r="AL1241" s="91">
        <f t="shared" si="239"/>
        <v>545.42202075942714</v>
      </c>
      <c r="AM1241" s="91">
        <f t="shared" si="239"/>
        <v>1</v>
      </c>
      <c r="AN1241" s="91" t="e">
        <f t="shared" si="239"/>
        <v>#VALUE!</v>
      </c>
      <c r="AO1241" s="91">
        <f t="shared" si="228"/>
        <v>1782350.5714285714</v>
      </c>
      <c r="AP1241" s="91" t="e">
        <f t="shared" si="229"/>
        <v>#VALUE!</v>
      </c>
      <c r="AQ1241" s="91">
        <f t="shared" si="230"/>
        <v>0</v>
      </c>
      <c r="AR1241" s="91">
        <f t="shared" si="231"/>
        <v>0</v>
      </c>
      <c r="AS1241" s="91">
        <f t="shared" si="232"/>
        <v>0.99816991270115696</v>
      </c>
      <c r="AT1241" s="91">
        <f t="shared" si="233"/>
        <v>1.830087298843085E-3</v>
      </c>
      <c r="AU1241" s="91" t="e">
        <f t="shared" si="234"/>
        <v>#VALUE!</v>
      </c>
    </row>
    <row r="1242" spans="1:47" x14ac:dyDescent="0.3">
      <c r="A1242" s="90">
        <v>933</v>
      </c>
      <c r="B1242" s="91" t="s">
        <v>4857</v>
      </c>
      <c r="C1242" s="91"/>
      <c r="D1242" s="91"/>
      <c r="E1242" s="91">
        <v>11.170999999999999</v>
      </c>
      <c r="F1242" s="91"/>
      <c r="G1242" s="91"/>
      <c r="H1242" s="91"/>
      <c r="I1242" s="91"/>
      <c r="J1242" s="91"/>
      <c r="K1242" s="91"/>
      <c r="L1242" s="91"/>
      <c r="M1242" s="91"/>
      <c r="N1242" s="91"/>
      <c r="O1242" s="91"/>
      <c r="P1242" s="91" t="s">
        <v>87</v>
      </c>
      <c r="Q1242" s="91" t="s">
        <v>87</v>
      </c>
      <c r="R1242" s="91"/>
      <c r="S1242" s="91"/>
      <c r="T1242" s="92">
        <v>3248.1428571428569</v>
      </c>
      <c r="U1242" s="92" t="s">
        <v>87</v>
      </c>
      <c r="V1242" s="92"/>
      <c r="W1242" s="92">
        <v>6650.7142857142862</v>
      </c>
      <c r="X1242" s="92">
        <v>483550.42857142858</v>
      </c>
      <c r="Y1242" s="92">
        <v>4809.5714285714284</v>
      </c>
      <c r="Z1242" s="90">
        <f t="shared" si="237"/>
        <v>4</v>
      </c>
      <c r="AA1242" s="118">
        <v>1</v>
      </c>
      <c r="AB1242" s="118">
        <v>0</v>
      </c>
      <c r="AC1242" s="118">
        <v>0</v>
      </c>
      <c r="AD1242" s="118">
        <v>0.5</v>
      </c>
      <c r="AE1242" s="118">
        <v>0.33333333333333331</v>
      </c>
      <c r="AF1242" s="118">
        <v>0.25</v>
      </c>
      <c r="AG1242" s="90">
        <f t="shared" si="235"/>
        <v>4</v>
      </c>
      <c r="AH1242" s="91">
        <f t="shared" si="236"/>
        <v>3248.1428571428569</v>
      </c>
      <c r="AI1242" s="91">
        <f t="shared" si="238"/>
        <v>1</v>
      </c>
      <c r="AJ1242" s="91" t="e">
        <f t="shared" si="238"/>
        <v>#VALUE!</v>
      </c>
      <c r="AK1242" s="91">
        <f t="shared" si="238"/>
        <v>0</v>
      </c>
      <c r="AL1242" s="91">
        <f t="shared" si="239"/>
        <v>2.0475436513172367</v>
      </c>
      <c r="AM1242" s="91">
        <f t="shared" si="239"/>
        <v>148.86981571887233</v>
      </c>
      <c r="AN1242" s="91">
        <f t="shared" si="239"/>
        <v>1.48071425429916</v>
      </c>
      <c r="AO1242" s="91">
        <f t="shared" si="228"/>
        <v>498258.85714285716</v>
      </c>
      <c r="AP1242" s="91">
        <f t="shared" si="229"/>
        <v>6.5189866885027054E-3</v>
      </c>
      <c r="AQ1242" s="91" t="e">
        <f t="shared" si="230"/>
        <v>#VALUE!</v>
      </c>
      <c r="AR1242" s="91">
        <f t="shared" si="231"/>
        <v>0</v>
      </c>
      <c r="AS1242" s="91">
        <f t="shared" si="232"/>
        <v>1.3347909807065289E-2</v>
      </c>
      <c r="AT1242" s="91">
        <f t="shared" si="233"/>
        <v>0.97048034699117958</v>
      </c>
      <c r="AU1242" s="91">
        <f t="shared" si="234"/>
        <v>9.6527565132524338E-3</v>
      </c>
    </row>
    <row r="1243" spans="1:47" x14ac:dyDescent="0.3">
      <c r="A1243" s="90">
        <v>934</v>
      </c>
      <c r="B1243" s="91" t="s">
        <v>4858</v>
      </c>
      <c r="C1243" s="91"/>
      <c r="D1243" s="91"/>
      <c r="E1243" s="91">
        <v>11.173999999999999</v>
      </c>
      <c r="F1243" s="91"/>
      <c r="G1243" s="91"/>
      <c r="H1243" s="91"/>
      <c r="I1243" s="91"/>
      <c r="J1243" s="91"/>
      <c r="K1243" s="91"/>
      <c r="L1243" s="91"/>
      <c r="M1243" s="91"/>
      <c r="N1243" s="91"/>
      <c r="O1243" s="91"/>
      <c r="P1243" s="91" t="s">
        <v>87</v>
      </c>
      <c r="Q1243" s="91"/>
      <c r="R1243" s="91"/>
      <c r="S1243" s="91"/>
      <c r="T1243" s="92">
        <v>602829.28571428568</v>
      </c>
      <c r="U1243" s="92"/>
      <c r="V1243" s="92"/>
      <c r="W1243" s="92">
        <v>1034917</v>
      </c>
      <c r="X1243" s="92">
        <v>481862.42857142852</v>
      </c>
      <c r="Y1243" s="92"/>
      <c r="Z1243" s="90">
        <f t="shared" si="237"/>
        <v>3</v>
      </c>
      <c r="AA1243" s="118">
        <v>1</v>
      </c>
      <c r="AB1243" s="118">
        <v>0</v>
      </c>
      <c r="AC1243" s="118">
        <v>0</v>
      </c>
      <c r="AD1243" s="118">
        <v>0.5</v>
      </c>
      <c r="AE1243" s="118">
        <v>0.33333333333333331</v>
      </c>
      <c r="AF1243" s="118">
        <v>0</v>
      </c>
      <c r="AG1243" s="90">
        <f t="shared" si="235"/>
        <v>3</v>
      </c>
      <c r="AH1243" s="91">
        <f t="shared" si="236"/>
        <v>481862.42857142852</v>
      </c>
      <c r="AI1243" s="91">
        <f t="shared" si="238"/>
        <v>1.2510402346609302</v>
      </c>
      <c r="AJ1243" s="91">
        <f t="shared" si="238"/>
        <v>0</v>
      </c>
      <c r="AK1243" s="91">
        <f t="shared" si="238"/>
        <v>0</v>
      </c>
      <c r="AL1243" s="91">
        <f t="shared" si="239"/>
        <v>2.1477437098970453</v>
      </c>
      <c r="AM1243" s="91">
        <f t="shared" si="239"/>
        <v>1</v>
      </c>
      <c r="AN1243" s="91">
        <f t="shared" si="239"/>
        <v>0</v>
      </c>
      <c r="AO1243" s="91">
        <f t="shared" ref="AO1243:AO1306" si="240">SUM(T1243:Y1243)</f>
        <v>2119608.7142857141</v>
      </c>
      <c r="AP1243" s="91">
        <f t="shared" ref="AP1243:AP1306" si="241">T1243/$AO1243</f>
        <v>0.28440592909971729</v>
      </c>
      <c r="AQ1243" s="91">
        <f t="shared" ref="AQ1243:AQ1306" si="242">U1243/$AO1243</f>
        <v>0</v>
      </c>
      <c r="AR1243" s="91">
        <f t="shared" ref="AR1243:AR1306" si="243">V1243/$AO1243</f>
        <v>0</v>
      </c>
      <c r="AS1243" s="91">
        <f t="shared" ref="AS1243:AS1306" si="244">W1243/$AO1243</f>
        <v>0.48825851348169996</v>
      </c>
      <c r="AT1243" s="91">
        <f t="shared" ref="AT1243:AT1306" si="245">X1243/$AO1243</f>
        <v>0.22733555741858286</v>
      </c>
      <c r="AU1243" s="91">
        <f t="shared" ref="AU1243:AU1306" si="246">Y1243/$AO1243</f>
        <v>0</v>
      </c>
    </row>
    <row r="1244" spans="1:47" x14ac:dyDescent="0.3">
      <c r="A1244" s="90">
        <v>935</v>
      </c>
      <c r="B1244" s="91" t="s">
        <v>4859</v>
      </c>
      <c r="C1244" s="91"/>
      <c r="D1244" s="91"/>
      <c r="E1244" s="91">
        <v>11.176</v>
      </c>
      <c r="F1244" s="91"/>
      <c r="G1244" s="91"/>
      <c r="H1244" s="91"/>
      <c r="I1244" s="91"/>
      <c r="J1244" s="91"/>
      <c r="K1244" s="91"/>
      <c r="L1244" s="91"/>
      <c r="M1244" s="91"/>
      <c r="N1244" s="91"/>
      <c r="O1244" s="91"/>
      <c r="P1244" s="91" t="s">
        <v>87</v>
      </c>
      <c r="Q1244" s="91" t="s">
        <v>87</v>
      </c>
      <c r="R1244" s="91"/>
      <c r="S1244" s="91"/>
      <c r="T1244" s="92">
        <v>177010.07142857142</v>
      </c>
      <c r="U1244" s="92" t="s">
        <v>87</v>
      </c>
      <c r="V1244" s="92" t="s">
        <v>87</v>
      </c>
      <c r="W1244" s="92">
        <v>257274.35714285716</v>
      </c>
      <c r="X1244" s="92">
        <v>121833.78571428571</v>
      </c>
      <c r="Y1244" s="92"/>
      <c r="Z1244" s="90">
        <f t="shared" si="237"/>
        <v>3</v>
      </c>
      <c r="AA1244" s="118">
        <v>1</v>
      </c>
      <c r="AB1244" s="118">
        <v>0</v>
      </c>
      <c r="AC1244" s="118">
        <v>0</v>
      </c>
      <c r="AD1244" s="118">
        <v>0.5</v>
      </c>
      <c r="AE1244" s="118">
        <v>0.33333333333333331</v>
      </c>
      <c r="AF1244" s="118">
        <v>0</v>
      </c>
      <c r="AG1244" s="90">
        <f t="shared" si="235"/>
        <v>3</v>
      </c>
      <c r="AH1244" s="91">
        <f t="shared" si="236"/>
        <v>121833.78571428571</v>
      </c>
      <c r="AI1244" s="91">
        <f t="shared" si="238"/>
        <v>1.4528816484754112</v>
      </c>
      <c r="AJ1244" s="91" t="e">
        <f t="shared" si="238"/>
        <v>#VALUE!</v>
      </c>
      <c r="AK1244" s="91" t="e">
        <f t="shared" si="238"/>
        <v>#VALUE!</v>
      </c>
      <c r="AL1244" s="91">
        <f t="shared" si="239"/>
        <v>2.11168318898171</v>
      </c>
      <c r="AM1244" s="91">
        <f t="shared" si="239"/>
        <v>1</v>
      </c>
      <c r="AN1244" s="91">
        <f t="shared" si="239"/>
        <v>0</v>
      </c>
      <c r="AO1244" s="91">
        <f t="shared" si="240"/>
        <v>556118.21428571432</v>
      </c>
      <c r="AP1244" s="91">
        <f t="shared" si="241"/>
        <v>0.3182957631695727</v>
      </c>
      <c r="AQ1244" s="91" t="e">
        <f t="shared" si="242"/>
        <v>#VALUE!</v>
      </c>
      <c r="AR1244" s="91" t="e">
        <f t="shared" si="243"/>
        <v>#VALUE!</v>
      </c>
      <c r="AS1244" s="91">
        <f t="shared" si="244"/>
        <v>0.46262530255964335</v>
      </c>
      <c r="AT1244" s="91">
        <f t="shared" si="245"/>
        <v>0.21907893427078387</v>
      </c>
      <c r="AU1244" s="91">
        <f t="shared" si="246"/>
        <v>0</v>
      </c>
    </row>
    <row r="1245" spans="1:47" x14ac:dyDescent="0.3">
      <c r="A1245" s="90">
        <v>936</v>
      </c>
      <c r="B1245" s="91" t="s">
        <v>4860</v>
      </c>
      <c r="C1245" s="91"/>
      <c r="D1245" s="91"/>
      <c r="E1245" s="91">
        <v>11.177</v>
      </c>
      <c r="F1245" s="91"/>
      <c r="G1245" s="91"/>
      <c r="H1245" s="91"/>
      <c r="I1245" s="91"/>
      <c r="J1245" s="91"/>
      <c r="K1245" s="91"/>
      <c r="L1245" s="91"/>
      <c r="M1245" s="91"/>
      <c r="N1245" s="91"/>
      <c r="O1245" s="91"/>
      <c r="P1245" s="91" t="s">
        <v>87</v>
      </c>
      <c r="Q1245" s="91"/>
      <c r="R1245" s="91"/>
      <c r="S1245" s="91"/>
      <c r="T1245" s="92">
        <v>1697926.5714285714</v>
      </c>
      <c r="U1245" s="92"/>
      <c r="V1245" s="92"/>
      <c r="W1245" s="92">
        <v>1614944</v>
      </c>
      <c r="X1245" s="92">
        <v>607674.28571428568</v>
      </c>
      <c r="Y1245" s="92"/>
      <c r="Z1245" s="90">
        <f t="shared" si="237"/>
        <v>3</v>
      </c>
      <c r="AA1245" s="118">
        <v>1</v>
      </c>
      <c r="AB1245" s="118">
        <v>0</v>
      </c>
      <c r="AC1245" s="118">
        <v>0</v>
      </c>
      <c r="AD1245" s="118">
        <v>0.5</v>
      </c>
      <c r="AE1245" s="118">
        <v>0.33333333333333331</v>
      </c>
      <c r="AF1245" s="118">
        <v>0</v>
      </c>
      <c r="AG1245" s="90">
        <f t="shared" si="235"/>
        <v>3</v>
      </c>
      <c r="AH1245" s="91">
        <f t="shared" si="236"/>
        <v>607674.28571428568</v>
      </c>
      <c r="AI1245" s="91">
        <f t="shared" si="238"/>
        <v>2.7941392475292215</v>
      </c>
      <c r="AJ1245" s="91">
        <f t="shared" si="238"/>
        <v>0</v>
      </c>
      <c r="AK1245" s="91">
        <f t="shared" si="238"/>
        <v>0</v>
      </c>
      <c r="AL1245" s="91">
        <f t="shared" si="239"/>
        <v>2.6575815991649665</v>
      </c>
      <c r="AM1245" s="91">
        <f t="shared" si="239"/>
        <v>1</v>
      </c>
      <c r="AN1245" s="91">
        <f t="shared" si="239"/>
        <v>0</v>
      </c>
      <c r="AO1245" s="91">
        <f t="shared" si="240"/>
        <v>3920544.8571428573</v>
      </c>
      <c r="AP1245" s="91">
        <f t="shared" si="241"/>
        <v>0.433084337330081</v>
      </c>
      <c r="AQ1245" s="91">
        <f t="shared" si="242"/>
        <v>0</v>
      </c>
      <c r="AR1245" s="91">
        <f t="shared" si="243"/>
        <v>0</v>
      </c>
      <c r="AS1245" s="91">
        <f t="shared" si="244"/>
        <v>0.41191825596835774</v>
      </c>
      <c r="AT1245" s="91">
        <f t="shared" si="245"/>
        <v>0.15499740670156123</v>
      </c>
      <c r="AU1245" s="91">
        <f t="shared" si="246"/>
        <v>0</v>
      </c>
    </row>
    <row r="1246" spans="1:47" x14ac:dyDescent="0.3">
      <c r="A1246" s="90">
        <v>937</v>
      </c>
      <c r="B1246" s="91" t="s">
        <v>4861</v>
      </c>
      <c r="C1246" s="91"/>
      <c r="D1246" s="91"/>
      <c r="E1246" s="91">
        <v>11.178000000000001</v>
      </c>
      <c r="F1246" s="91"/>
      <c r="G1246" s="91"/>
      <c r="H1246" s="91"/>
      <c r="I1246" s="91"/>
      <c r="J1246" s="91"/>
      <c r="K1246" s="91"/>
      <c r="L1246" s="91"/>
      <c r="M1246" s="91"/>
      <c r="N1246" s="91"/>
      <c r="O1246" s="91"/>
      <c r="P1246" s="91" t="s">
        <v>87</v>
      </c>
      <c r="Q1246" s="91"/>
      <c r="R1246" s="91"/>
      <c r="S1246" s="91"/>
      <c r="T1246" s="92">
        <v>2875555.8571428573</v>
      </c>
      <c r="U1246" s="92"/>
      <c r="V1246" s="92"/>
      <c r="W1246" s="92">
        <v>2609853.2857142859</v>
      </c>
      <c r="X1246" s="92">
        <v>1054976.142857143</v>
      </c>
      <c r="Y1246" s="92"/>
      <c r="Z1246" s="90">
        <f t="shared" si="237"/>
        <v>3</v>
      </c>
      <c r="AA1246" s="118">
        <v>1</v>
      </c>
      <c r="AB1246" s="118">
        <v>0</v>
      </c>
      <c r="AC1246" s="118">
        <v>0</v>
      </c>
      <c r="AD1246" s="118">
        <v>0.5</v>
      </c>
      <c r="AE1246" s="118">
        <v>0.33333333333333331</v>
      </c>
      <c r="AF1246" s="118">
        <v>0</v>
      </c>
      <c r="AG1246" s="90">
        <f t="shared" si="235"/>
        <v>3</v>
      </c>
      <c r="AH1246" s="91">
        <f t="shared" si="236"/>
        <v>1054976.142857143</v>
      </c>
      <c r="AI1246" s="91">
        <f t="shared" si="238"/>
        <v>2.7257069997385179</v>
      </c>
      <c r="AJ1246" s="91">
        <f t="shared" si="238"/>
        <v>0</v>
      </c>
      <c r="AK1246" s="91">
        <f t="shared" si="238"/>
        <v>0</v>
      </c>
      <c r="AL1246" s="91">
        <f t="shared" si="239"/>
        <v>2.4738505258006511</v>
      </c>
      <c r="AM1246" s="91">
        <f t="shared" si="239"/>
        <v>1</v>
      </c>
      <c r="AN1246" s="91">
        <f t="shared" si="239"/>
        <v>0</v>
      </c>
      <c r="AO1246" s="91">
        <f t="shared" si="240"/>
        <v>6540385.2857142864</v>
      </c>
      <c r="AP1246" s="91">
        <f t="shared" si="241"/>
        <v>0.4396615385065672</v>
      </c>
      <c r="AQ1246" s="91">
        <f t="shared" si="242"/>
        <v>0</v>
      </c>
      <c r="AR1246" s="91">
        <f t="shared" si="243"/>
        <v>0</v>
      </c>
      <c r="AS1246" s="91">
        <f t="shared" si="244"/>
        <v>0.39903662730922118</v>
      </c>
      <c r="AT1246" s="91">
        <f t="shared" si="245"/>
        <v>0.16130183418421157</v>
      </c>
      <c r="AU1246" s="91">
        <f t="shared" si="246"/>
        <v>0</v>
      </c>
    </row>
    <row r="1247" spans="1:47" x14ac:dyDescent="0.3">
      <c r="A1247" s="90">
        <v>938</v>
      </c>
      <c r="B1247" s="91" t="s">
        <v>4862</v>
      </c>
      <c r="C1247" s="91"/>
      <c r="D1247" s="91"/>
      <c r="E1247" s="91">
        <v>11.180999999999999</v>
      </c>
      <c r="F1247" s="91"/>
      <c r="G1247" s="91"/>
      <c r="H1247" s="91"/>
      <c r="I1247" s="91"/>
      <c r="J1247" s="91"/>
      <c r="K1247" s="91"/>
      <c r="L1247" s="91"/>
      <c r="M1247" s="91"/>
      <c r="N1247" s="91"/>
      <c r="O1247" s="91"/>
      <c r="P1247" s="91" t="s">
        <v>87</v>
      </c>
      <c r="Q1247" s="91"/>
      <c r="R1247" s="91"/>
      <c r="S1247" s="91"/>
      <c r="T1247" s="92">
        <v>3329544.0714285714</v>
      </c>
      <c r="U1247" s="92"/>
      <c r="V1247" s="92"/>
      <c r="W1247" s="92">
        <v>3291061.5</v>
      </c>
      <c r="X1247" s="92">
        <v>1324505.2142857143</v>
      </c>
      <c r="Y1247" s="92"/>
      <c r="Z1247" s="90">
        <f t="shared" si="237"/>
        <v>3</v>
      </c>
      <c r="AA1247" s="118">
        <v>1</v>
      </c>
      <c r="AB1247" s="118">
        <v>0</v>
      </c>
      <c r="AC1247" s="118">
        <v>0</v>
      </c>
      <c r="AD1247" s="118">
        <v>0.5</v>
      </c>
      <c r="AE1247" s="118">
        <v>0.33333333333333331</v>
      </c>
      <c r="AF1247" s="118">
        <v>0</v>
      </c>
      <c r="AG1247" s="90">
        <f t="shared" si="235"/>
        <v>3</v>
      </c>
      <c r="AH1247" s="91">
        <f t="shared" si="236"/>
        <v>1324505.2142857143</v>
      </c>
      <c r="AI1247" s="91">
        <f t="shared" si="238"/>
        <v>2.513802162133536</v>
      </c>
      <c r="AJ1247" s="91">
        <f t="shared" si="238"/>
        <v>0</v>
      </c>
      <c r="AK1247" s="91">
        <f t="shared" si="238"/>
        <v>0</v>
      </c>
      <c r="AL1247" s="91">
        <f t="shared" si="239"/>
        <v>2.4847478624497676</v>
      </c>
      <c r="AM1247" s="91">
        <f t="shared" si="239"/>
        <v>1</v>
      </c>
      <c r="AN1247" s="91">
        <f t="shared" si="239"/>
        <v>0</v>
      </c>
      <c r="AO1247" s="91">
        <f t="shared" si="240"/>
        <v>7945110.7857142854</v>
      </c>
      <c r="AP1247" s="91">
        <f t="shared" si="241"/>
        <v>0.41906830014444374</v>
      </c>
      <c r="AQ1247" s="91">
        <f t="shared" si="242"/>
        <v>0</v>
      </c>
      <c r="AR1247" s="91">
        <f t="shared" si="243"/>
        <v>0</v>
      </c>
      <c r="AS1247" s="91">
        <f t="shared" si="244"/>
        <v>0.41422474635816237</v>
      </c>
      <c r="AT1247" s="91">
        <f t="shared" si="245"/>
        <v>0.16670695349739392</v>
      </c>
      <c r="AU1247" s="91">
        <f t="shared" si="246"/>
        <v>0</v>
      </c>
    </row>
    <row r="1248" spans="1:47" x14ac:dyDescent="0.3">
      <c r="A1248" s="90">
        <v>939</v>
      </c>
      <c r="B1248" s="91" t="s">
        <v>4863</v>
      </c>
      <c r="C1248" s="91"/>
      <c r="D1248" s="91"/>
      <c r="E1248" s="91">
        <v>11.186</v>
      </c>
      <c r="F1248" s="91"/>
      <c r="G1248" s="91"/>
      <c r="H1248" s="91"/>
      <c r="I1248" s="91"/>
      <c r="J1248" s="91"/>
      <c r="K1248" s="91"/>
      <c r="L1248" s="91"/>
      <c r="M1248" s="91"/>
      <c r="N1248" s="91"/>
      <c r="O1248" s="91"/>
      <c r="P1248" s="91" t="s">
        <v>87</v>
      </c>
      <c r="Q1248" s="91"/>
      <c r="R1248" s="91"/>
      <c r="S1248" s="91"/>
      <c r="T1248" s="92">
        <v>1362571.357142857</v>
      </c>
      <c r="U1248" s="92"/>
      <c r="V1248" s="92"/>
      <c r="W1248" s="92">
        <v>1815762.5</v>
      </c>
      <c r="X1248" s="92">
        <v>1071075.9285714286</v>
      </c>
      <c r="Y1248" s="92"/>
      <c r="Z1248" s="90">
        <f t="shared" si="237"/>
        <v>3</v>
      </c>
      <c r="AA1248" s="118">
        <v>1</v>
      </c>
      <c r="AB1248" s="118">
        <v>0</v>
      </c>
      <c r="AC1248" s="118">
        <v>0</v>
      </c>
      <c r="AD1248" s="118">
        <v>0.5</v>
      </c>
      <c r="AE1248" s="118">
        <v>0.33333333333333331</v>
      </c>
      <c r="AF1248" s="118">
        <v>0</v>
      </c>
      <c r="AG1248" s="90">
        <f t="shared" si="235"/>
        <v>3</v>
      </c>
      <c r="AH1248" s="91">
        <f t="shared" si="236"/>
        <v>1071075.9285714286</v>
      </c>
      <c r="AI1248" s="91">
        <f t="shared" si="238"/>
        <v>1.27215197428647</v>
      </c>
      <c r="AJ1248" s="91">
        <f t="shared" si="238"/>
        <v>0</v>
      </c>
      <c r="AK1248" s="91">
        <f t="shared" si="238"/>
        <v>0</v>
      </c>
      <c r="AL1248" s="91">
        <f t="shared" si="239"/>
        <v>1.695269636412998</v>
      </c>
      <c r="AM1248" s="91">
        <f t="shared" si="239"/>
        <v>1</v>
      </c>
      <c r="AN1248" s="91">
        <f t="shared" si="239"/>
        <v>0</v>
      </c>
      <c r="AO1248" s="91">
        <f t="shared" si="240"/>
        <v>4249409.7857142854</v>
      </c>
      <c r="AP1248" s="91">
        <f t="shared" si="241"/>
        <v>0.32064955508022902</v>
      </c>
      <c r="AQ1248" s="91">
        <f t="shared" si="242"/>
        <v>0</v>
      </c>
      <c r="AR1248" s="91">
        <f t="shared" si="243"/>
        <v>0</v>
      </c>
      <c r="AS1248" s="91">
        <f t="shared" si="244"/>
        <v>0.42729757579611438</v>
      </c>
      <c r="AT1248" s="91">
        <f t="shared" si="245"/>
        <v>0.25205286912365665</v>
      </c>
      <c r="AU1248" s="91">
        <f t="shared" si="246"/>
        <v>0</v>
      </c>
    </row>
    <row r="1249" spans="1:47" x14ac:dyDescent="0.3">
      <c r="A1249" s="90">
        <v>940</v>
      </c>
      <c r="B1249" s="91" t="s">
        <v>4864</v>
      </c>
      <c r="C1249" s="91"/>
      <c r="D1249" s="91"/>
      <c r="E1249" s="91">
        <v>11.202999999999999</v>
      </c>
      <c r="F1249" s="91"/>
      <c r="G1249" s="91"/>
      <c r="H1249" s="91"/>
      <c r="I1249" s="91"/>
      <c r="J1249" s="91"/>
      <c r="K1249" s="91"/>
      <c r="L1249" s="91"/>
      <c r="M1249" s="91"/>
      <c r="N1249" s="91"/>
      <c r="O1249" s="91"/>
      <c r="P1249" s="91" t="s">
        <v>87</v>
      </c>
      <c r="Q1249" s="91">
        <v>1396022.8571428573</v>
      </c>
      <c r="R1249" s="91" t="s">
        <v>87</v>
      </c>
      <c r="S1249" s="91"/>
      <c r="T1249" s="92">
        <v>1017795.7142857143</v>
      </c>
      <c r="U1249" s="92">
        <v>1348513.142857143</v>
      </c>
      <c r="V1249" s="92" t="s">
        <v>87</v>
      </c>
      <c r="W1249" s="92" t="s">
        <v>87</v>
      </c>
      <c r="X1249" s="92" t="s">
        <v>87</v>
      </c>
      <c r="Y1249" s="92" t="s">
        <v>87</v>
      </c>
      <c r="Z1249" s="90">
        <f t="shared" si="237"/>
        <v>3</v>
      </c>
      <c r="AA1249" s="118">
        <v>1</v>
      </c>
      <c r="AB1249" s="118">
        <v>0.5</v>
      </c>
      <c r="AC1249" s="118">
        <v>0</v>
      </c>
      <c r="AD1249" s="118">
        <v>0</v>
      </c>
      <c r="AE1249" s="118">
        <v>0</v>
      </c>
      <c r="AF1249" s="118">
        <v>0</v>
      </c>
      <c r="AG1249" s="90">
        <f t="shared" si="235"/>
        <v>2</v>
      </c>
      <c r="AH1249" s="91">
        <f t="shared" si="236"/>
        <v>1017795.7142857143</v>
      </c>
      <c r="AI1249" s="91">
        <f t="shared" si="238"/>
        <v>1</v>
      </c>
      <c r="AJ1249" s="91">
        <f t="shared" si="238"/>
        <v>1.3249349785320377</v>
      </c>
      <c r="AK1249" s="91" t="e">
        <f t="shared" si="238"/>
        <v>#VALUE!</v>
      </c>
      <c r="AL1249" s="91" t="e">
        <f t="shared" si="239"/>
        <v>#VALUE!</v>
      </c>
      <c r="AM1249" s="91" t="e">
        <f t="shared" si="239"/>
        <v>#VALUE!</v>
      </c>
      <c r="AN1249" s="91" t="e">
        <f t="shared" si="239"/>
        <v>#VALUE!</v>
      </c>
      <c r="AO1249" s="91">
        <f t="shared" si="240"/>
        <v>2366308.8571428573</v>
      </c>
      <c r="AP1249" s="91">
        <f t="shared" si="241"/>
        <v>0.43011955570103694</v>
      </c>
      <c r="AQ1249" s="91">
        <f t="shared" si="242"/>
        <v>0.56988044429896301</v>
      </c>
      <c r="AR1249" s="91" t="e">
        <f t="shared" si="243"/>
        <v>#VALUE!</v>
      </c>
      <c r="AS1249" s="91" t="e">
        <f t="shared" si="244"/>
        <v>#VALUE!</v>
      </c>
      <c r="AT1249" s="91" t="e">
        <f t="shared" si="245"/>
        <v>#VALUE!</v>
      </c>
      <c r="AU1249" s="91" t="e">
        <f t="shared" si="246"/>
        <v>#VALUE!</v>
      </c>
    </row>
    <row r="1250" spans="1:47" x14ac:dyDescent="0.3">
      <c r="A1250" s="90">
        <v>941</v>
      </c>
      <c r="B1250" s="91" t="s">
        <v>4865</v>
      </c>
      <c r="C1250" s="91"/>
      <c r="D1250" s="91"/>
      <c r="E1250" s="91">
        <v>11.207000000000001</v>
      </c>
      <c r="F1250" s="91"/>
      <c r="G1250" s="91"/>
      <c r="H1250" s="91"/>
      <c r="I1250" s="91"/>
      <c r="J1250" s="91"/>
      <c r="K1250" s="91"/>
      <c r="L1250" s="91"/>
      <c r="M1250" s="91"/>
      <c r="N1250" s="91"/>
      <c r="O1250" s="91"/>
      <c r="P1250" s="91" t="s">
        <v>87</v>
      </c>
      <c r="Q1250" s="91">
        <v>1525340</v>
      </c>
      <c r="R1250" s="91" t="s">
        <v>87</v>
      </c>
      <c r="S1250" s="91"/>
      <c r="T1250" s="92" t="s">
        <v>87</v>
      </c>
      <c r="U1250" s="92" t="s">
        <v>87</v>
      </c>
      <c r="V1250" s="92">
        <v>4973.7142857142853</v>
      </c>
      <c r="W1250" s="92">
        <v>789753.42857142852</v>
      </c>
      <c r="X1250" s="92" t="s">
        <v>87</v>
      </c>
      <c r="Y1250" s="92" t="s">
        <v>87</v>
      </c>
      <c r="Z1250" s="90">
        <f t="shared" si="237"/>
        <v>3</v>
      </c>
      <c r="AA1250" s="118" t="e">
        <v>#DIV/0!</v>
      </c>
      <c r="AB1250" s="118" t="e">
        <v>#DIV/0!</v>
      </c>
      <c r="AC1250" s="118">
        <v>1</v>
      </c>
      <c r="AD1250" s="118">
        <v>0.5</v>
      </c>
      <c r="AE1250" s="118">
        <v>0</v>
      </c>
      <c r="AF1250" s="118">
        <v>0</v>
      </c>
      <c r="AG1250" s="90">
        <f t="shared" si="235"/>
        <v>2</v>
      </c>
      <c r="AH1250" s="91">
        <f t="shared" si="236"/>
        <v>4973.7142857142853</v>
      </c>
      <c r="AI1250" s="91" t="e">
        <f t="shared" si="238"/>
        <v>#VALUE!</v>
      </c>
      <c r="AJ1250" s="91" t="e">
        <f t="shared" si="238"/>
        <v>#VALUE!</v>
      </c>
      <c r="AK1250" s="91">
        <f t="shared" si="238"/>
        <v>1</v>
      </c>
      <c r="AL1250" s="91">
        <f t="shared" si="239"/>
        <v>158.7854434742647</v>
      </c>
      <c r="AM1250" s="91" t="e">
        <f t="shared" si="239"/>
        <v>#VALUE!</v>
      </c>
      <c r="AN1250" s="91" t="e">
        <f t="shared" si="239"/>
        <v>#VALUE!</v>
      </c>
      <c r="AO1250" s="91">
        <f t="shared" si="240"/>
        <v>794727.14285714284</v>
      </c>
      <c r="AP1250" s="91" t="e">
        <f t="shared" si="241"/>
        <v>#VALUE!</v>
      </c>
      <c r="AQ1250" s="91" t="e">
        <f t="shared" si="242"/>
        <v>#VALUE!</v>
      </c>
      <c r="AR1250" s="91">
        <f t="shared" si="243"/>
        <v>6.258392368270152E-3</v>
      </c>
      <c r="AS1250" s="91">
        <f t="shared" si="244"/>
        <v>0.99374160763172981</v>
      </c>
      <c r="AT1250" s="91" t="e">
        <f t="shared" si="245"/>
        <v>#VALUE!</v>
      </c>
      <c r="AU1250" s="91" t="e">
        <f t="shared" si="246"/>
        <v>#VALUE!</v>
      </c>
    </row>
    <row r="1251" spans="1:47" x14ac:dyDescent="0.3">
      <c r="A1251" s="90">
        <v>942</v>
      </c>
      <c r="B1251" s="91" t="s">
        <v>4866</v>
      </c>
      <c r="C1251" s="91"/>
      <c r="D1251" s="91"/>
      <c r="E1251" s="91">
        <v>11.208</v>
      </c>
      <c r="F1251" s="91"/>
      <c r="G1251" s="91"/>
      <c r="H1251" s="91"/>
      <c r="I1251" s="91"/>
      <c r="J1251" s="91"/>
      <c r="K1251" s="91"/>
      <c r="L1251" s="91"/>
      <c r="M1251" s="91"/>
      <c r="N1251" s="91"/>
      <c r="O1251" s="91"/>
      <c r="P1251" s="91" t="s">
        <v>87</v>
      </c>
      <c r="Q1251" s="91">
        <v>712118.57142857148</v>
      </c>
      <c r="R1251" s="91" t="s">
        <v>87</v>
      </c>
      <c r="S1251" s="91"/>
      <c r="T1251" s="92">
        <v>295771.71428571426</v>
      </c>
      <c r="U1251" s="92" t="s">
        <v>87</v>
      </c>
      <c r="V1251" s="92" t="s">
        <v>87</v>
      </c>
      <c r="W1251" s="92" t="s">
        <v>87</v>
      </c>
      <c r="X1251" s="92">
        <v>73378</v>
      </c>
      <c r="Y1251" s="92" t="s">
        <v>87</v>
      </c>
      <c r="Z1251" s="90">
        <f t="shared" si="237"/>
        <v>3</v>
      </c>
      <c r="AA1251" s="118">
        <v>1</v>
      </c>
      <c r="AB1251" s="118">
        <v>0</v>
      </c>
      <c r="AC1251" s="118">
        <v>0</v>
      </c>
      <c r="AD1251" s="118">
        <v>0</v>
      </c>
      <c r="AE1251" s="118">
        <v>0.5</v>
      </c>
      <c r="AF1251" s="118">
        <v>0</v>
      </c>
      <c r="AG1251" s="90">
        <f t="shared" si="235"/>
        <v>2</v>
      </c>
      <c r="AH1251" s="91">
        <f t="shared" si="236"/>
        <v>73378</v>
      </c>
      <c r="AI1251" s="91">
        <f t="shared" si="238"/>
        <v>4.0307955284378734</v>
      </c>
      <c r="AJ1251" s="91" t="e">
        <f t="shared" si="238"/>
        <v>#VALUE!</v>
      </c>
      <c r="AK1251" s="91" t="e">
        <f t="shared" si="238"/>
        <v>#VALUE!</v>
      </c>
      <c r="AL1251" s="91" t="e">
        <f t="shared" si="239"/>
        <v>#VALUE!</v>
      </c>
      <c r="AM1251" s="91">
        <f t="shared" si="239"/>
        <v>1</v>
      </c>
      <c r="AN1251" s="91" t="e">
        <f t="shared" si="239"/>
        <v>#VALUE!</v>
      </c>
      <c r="AO1251" s="91">
        <f t="shared" si="240"/>
        <v>369149.71428571426</v>
      </c>
      <c r="AP1251" s="91">
        <f t="shared" si="241"/>
        <v>0.80122428066351703</v>
      </c>
      <c r="AQ1251" s="91" t="e">
        <f t="shared" si="242"/>
        <v>#VALUE!</v>
      </c>
      <c r="AR1251" s="91" t="e">
        <f t="shared" si="243"/>
        <v>#VALUE!</v>
      </c>
      <c r="AS1251" s="91" t="e">
        <f t="shared" si="244"/>
        <v>#VALUE!</v>
      </c>
      <c r="AT1251" s="91">
        <f t="shared" si="245"/>
        <v>0.19877571933648291</v>
      </c>
      <c r="AU1251" s="91" t="e">
        <f t="shared" si="246"/>
        <v>#VALUE!</v>
      </c>
    </row>
    <row r="1252" spans="1:47" x14ac:dyDescent="0.3">
      <c r="A1252" s="90">
        <v>943</v>
      </c>
      <c r="B1252" s="91" t="s">
        <v>4867</v>
      </c>
      <c r="C1252" s="91"/>
      <c r="D1252" s="91"/>
      <c r="E1252" s="91">
        <v>11.21</v>
      </c>
      <c r="F1252" s="91"/>
      <c r="G1252" s="91"/>
      <c r="H1252" s="91"/>
      <c r="I1252" s="91"/>
      <c r="J1252" s="91"/>
      <c r="K1252" s="91"/>
      <c r="L1252" s="91"/>
      <c r="M1252" s="91"/>
      <c r="N1252" s="91"/>
      <c r="O1252" s="91"/>
      <c r="P1252" s="91" t="s">
        <v>87</v>
      </c>
      <c r="Q1252" s="91">
        <v>571411.42857142864</v>
      </c>
      <c r="R1252" s="91">
        <v>11015</v>
      </c>
      <c r="S1252" s="91"/>
      <c r="T1252" s="92" t="s">
        <v>87</v>
      </c>
      <c r="U1252" s="92" t="s">
        <v>87</v>
      </c>
      <c r="V1252" s="92">
        <v>2064.8571428571427</v>
      </c>
      <c r="W1252" s="92">
        <v>241841.42857142858</v>
      </c>
      <c r="X1252" s="92" t="s">
        <v>87</v>
      </c>
      <c r="Y1252" s="92">
        <v>9989.7142857142862</v>
      </c>
      <c r="Z1252" s="90">
        <f t="shared" si="237"/>
        <v>5</v>
      </c>
      <c r="AA1252" s="118" t="e">
        <v>#DIV/0!</v>
      </c>
      <c r="AB1252" s="118" t="e">
        <v>#DIV/0!</v>
      </c>
      <c r="AC1252" s="118">
        <v>1</v>
      </c>
      <c r="AD1252" s="118">
        <v>0.5</v>
      </c>
      <c r="AE1252" s="118">
        <v>0</v>
      </c>
      <c r="AF1252" s="118">
        <v>0.33333333333333331</v>
      </c>
      <c r="AG1252" s="90">
        <f t="shared" si="235"/>
        <v>3</v>
      </c>
      <c r="AH1252" s="91">
        <f t="shared" si="236"/>
        <v>2064.8571428571427</v>
      </c>
      <c r="AI1252" s="91" t="e">
        <f t="shared" si="238"/>
        <v>#VALUE!</v>
      </c>
      <c r="AJ1252" s="91" t="e">
        <f t="shared" si="238"/>
        <v>#VALUE!</v>
      </c>
      <c r="AK1252" s="91">
        <f t="shared" si="238"/>
        <v>1</v>
      </c>
      <c r="AL1252" s="91">
        <f t="shared" si="239"/>
        <v>117.12259582122597</v>
      </c>
      <c r="AM1252" s="91" t="e">
        <f t="shared" si="239"/>
        <v>#VALUE!</v>
      </c>
      <c r="AN1252" s="91">
        <f t="shared" si="239"/>
        <v>4.8379687283796882</v>
      </c>
      <c r="AO1252" s="91">
        <f t="shared" si="240"/>
        <v>253896</v>
      </c>
      <c r="AP1252" s="91" t="e">
        <f t="shared" si="241"/>
        <v>#VALUE!</v>
      </c>
      <c r="AQ1252" s="91" t="e">
        <f t="shared" si="242"/>
        <v>#VALUE!</v>
      </c>
      <c r="AR1252" s="91">
        <f t="shared" si="243"/>
        <v>8.1326887499493603E-3</v>
      </c>
      <c r="AS1252" s="91">
        <f t="shared" si="244"/>
        <v>0.9525216174001504</v>
      </c>
      <c r="AT1252" s="91" t="e">
        <f t="shared" si="245"/>
        <v>#VALUE!</v>
      </c>
      <c r="AU1252" s="91">
        <f t="shared" si="246"/>
        <v>3.9345693849900297E-2</v>
      </c>
    </row>
    <row r="1253" spans="1:47" x14ac:dyDescent="0.3">
      <c r="A1253" s="90">
        <v>944</v>
      </c>
      <c r="B1253" s="91" t="s">
        <v>4868</v>
      </c>
      <c r="C1253" s="91"/>
      <c r="D1253" s="91"/>
      <c r="E1253" s="91">
        <v>11.215999999999999</v>
      </c>
      <c r="F1253" s="91"/>
      <c r="G1253" s="91"/>
      <c r="H1253" s="91"/>
      <c r="I1253" s="91"/>
      <c r="J1253" s="91"/>
      <c r="K1253" s="91"/>
      <c r="L1253" s="91"/>
      <c r="M1253" s="91"/>
      <c r="N1253" s="91"/>
      <c r="O1253" s="91"/>
      <c r="P1253" s="91" t="s">
        <v>87</v>
      </c>
      <c r="Q1253" s="91">
        <v>2725592.8571428573</v>
      </c>
      <c r="R1253" s="91">
        <v>3972.5</v>
      </c>
      <c r="S1253" s="91"/>
      <c r="T1253" s="92" t="s">
        <v>87</v>
      </c>
      <c r="U1253" s="92" t="s">
        <v>87</v>
      </c>
      <c r="V1253" s="92" t="s">
        <v>87</v>
      </c>
      <c r="W1253" s="92">
        <v>910986.28571428568</v>
      </c>
      <c r="X1253" s="92" t="s">
        <v>87</v>
      </c>
      <c r="Y1253" s="92" t="s">
        <v>87</v>
      </c>
      <c r="Z1253" s="90">
        <f t="shared" si="237"/>
        <v>3</v>
      </c>
      <c r="AA1253" s="118" t="e">
        <v>#DIV/0!</v>
      </c>
      <c r="AB1253" s="118" t="e">
        <v>#DIV/0!</v>
      </c>
      <c r="AC1253" s="118" t="e">
        <v>#DIV/0!</v>
      </c>
      <c r="AD1253" s="118">
        <v>1</v>
      </c>
      <c r="AE1253" s="118">
        <v>0</v>
      </c>
      <c r="AF1253" s="118">
        <v>0</v>
      </c>
      <c r="AG1253" s="90">
        <f t="shared" si="235"/>
        <v>1</v>
      </c>
      <c r="AH1253" s="91">
        <f t="shared" si="236"/>
        <v>910986.28571428568</v>
      </c>
      <c r="AI1253" s="91" t="e">
        <f t="shared" si="238"/>
        <v>#VALUE!</v>
      </c>
      <c r="AJ1253" s="91" t="e">
        <f t="shared" si="238"/>
        <v>#VALUE!</v>
      </c>
      <c r="AK1253" s="91" t="e">
        <f t="shared" si="238"/>
        <v>#VALUE!</v>
      </c>
      <c r="AL1253" s="91">
        <f t="shared" si="239"/>
        <v>1</v>
      </c>
      <c r="AM1253" s="91" t="e">
        <f t="shared" si="239"/>
        <v>#VALUE!</v>
      </c>
      <c r="AN1253" s="91" t="e">
        <f t="shared" si="239"/>
        <v>#VALUE!</v>
      </c>
      <c r="AO1253" s="91">
        <f t="shared" si="240"/>
        <v>910986.28571428568</v>
      </c>
      <c r="AP1253" s="91" t="e">
        <f t="shared" si="241"/>
        <v>#VALUE!</v>
      </c>
      <c r="AQ1253" s="91" t="e">
        <f t="shared" si="242"/>
        <v>#VALUE!</v>
      </c>
      <c r="AR1253" s="91" t="e">
        <f t="shared" si="243"/>
        <v>#VALUE!</v>
      </c>
      <c r="AS1253" s="91">
        <f t="shared" si="244"/>
        <v>1</v>
      </c>
      <c r="AT1253" s="91" t="e">
        <f t="shared" si="245"/>
        <v>#VALUE!</v>
      </c>
      <c r="AU1253" s="91" t="e">
        <f t="shared" si="246"/>
        <v>#VALUE!</v>
      </c>
    </row>
    <row r="1254" spans="1:47" x14ac:dyDescent="0.3">
      <c r="A1254" s="90">
        <v>945</v>
      </c>
      <c r="B1254" s="91" t="s">
        <v>4869</v>
      </c>
      <c r="C1254" s="91"/>
      <c r="D1254" s="91"/>
      <c r="E1254" s="91">
        <v>11.217000000000001</v>
      </c>
      <c r="F1254" s="91"/>
      <c r="G1254" s="91"/>
      <c r="H1254" s="91"/>
      <c r="I1254" s="91"/>
      <c r="J1254" s="91"/>
      <c r="K1254" s="91"/>
      <c r="L1254" s="91"/>
      <c r="M1254" s="91"/>
      <c r="N1254" s="91"/>
      <c r="O1254" s="91"/>
      <c r="P1254" s="91" t="s">
        <v>87</v>
      </c>
      <c r="Q1254" s="91">
        <v>408844.28571428574</v>
      </c>
      <c r="R1254" s="91" t="s">
        <v>87</v>
      </c>
      <c r="S1254" s="91"/>
      <c r="T1254" s="92" t="s">
        <v>87</v>
      </c>
      <c r="U1254" s="92" t="s">
        <v>87</v>
      </c>
      <c r="V1254" s="92">
        <v>800.85714285714289</v>
      </c>
      <c r="W1254" s="92">
        <v>106322.57142857143</v>
      </c>
      <c r="X1254" s="92" t="s">
        <v>87</v>
      </c>
      <c r="Y1254" s="92" t="s">
        <v>87</v>
      </c>
      <c r="Z1254" s="90">
        <f t="shared" si="237"/>
        <v>3</v>
      </c>
      <c r="AA1254" s="118" t="e">
        <v>#DIV/0!</v>
      </c>
      <c r="AB1254" s="118" t="e">
        <v>#DIV/0!</v>
      </c>
      <c r="AC1254" s="118">
        <v>1</v>
      </c>
      <c r="AD1254" s="118">
        <v>0.5</v>
      </c>
      <c r="AE1254" s="118">
        <v>0</v>
      </c>
      <c r="AF1254" s="118">
        <v>0</v>
      </c>
      <c r="AG1254" s="90">
        <f t="shared" si="235"/>
        <v>2</v>
      </c>
      <c r="AH1254" s="91">
        <f t="shared" si="236"/>
        <v>800.85714285714289</v>
      </c>
      <c r="AI1254" s="91" t="e">
        <f t="shared" si="238"/>
        <v>#VALUE!</v>
      </c>
      <c r="AJ1254" s="91" t="e">
        <f t="shared" si="238"/>
        <v>#VALUE!</v>
      </c>
      <c r="AK1254" s="91">
        <f t="shared" si="238"/>
        <v>1</v>
      </c>
      <c r="AL1254" s="91">
        <f t="shared" si="239"/>
        <v>132.76097038886908</v>
      </c>
      <c r="AM1254" s="91" t="e">
        <f t="shared" si="239"/>
        <v>#VALUE!</v>
      </c>
      <c r="AN1254" s="91" t="e">
        <f t="shared" si="239"/>
        <v>#VALUE!</v>
      </c>
      <c r="AO1254" s="91">
        <f t="shared" si="240"/>
        <v>107123.42857142858</v>
      </c>
      <c r="AP1254" s="91" t="e">
        <f t="shared" si="241"/>
        <v>#VALUE!</v>
      </c>
      <c r="AQ1254" s="91" t="e">
        <f t="shared" si="242"/>
        <v>#VALUE!</v>
      </c>
      <c r="AR1254" s="91">
        <f t="shared" si="243"/>
        <v>7.4760223187137929E-3</v>
      </c>
      <c r="AS1254" s="91">
        <f t="shared" si="244"/>
        <v>0.9925239776812862</v>
      </c>
      <c r="AT1254" s="91" t="e">
        <f t="shared" si="245"/>
        <v>#VALUE!</v>
      </c>
      <c r="AU1254" s="91" t="e">
        <f t="shared" si="246"/>
        <v>#VALUE!</v>
      </c>
    </row>
    <row r="1255" spans="1:47" x14ac:dyDescent="0.3">
      <c r="A1255" s="90">
        <v>946</v>
      </c>
      <c r="B1255" s="91" t="s">
        <v>4870</v>
      </c>
      <c r="C1255" s="91"/>
      <c r="D1255" s="91"/>
      <c r="E1255" s="91">
        <v>11.221</v>
      </c>
      <c r="F1255" s="91"/>
      <c r="G1255" s="91"/>
      <c r="H1255" s="91"/>
      <c r="I1255" s="91"/>
      <c r="J1255" s="91"/>
      <c r="K1255" s="91"/>
      <c r="L1255" s="91"/>
      <c r="M1255" s="91"/>
      <c r="N1255" s="91"/>
      <c r="O1255" s="91"/>
      <c r="P1255" s="91" t="s">
        <v>87</v>
      </c>
      <c r="Q1255" s="91" t="s">
        <v>87</v>
      </c>
      <c r="R1255" s="91" t="s">
        <v>87</v>
      </c>
      <c r="S1255" s="91"/>
      <c r="T1255" s="92">
        <v>8361.7142857142862</v>
      </c>
      <c r="U1255" s="92" t="s">
        <v>87</v>
      </c>
      <c r="V1255" s="92"/>
      <c r="W1255" s="92">
        <v>91143.71428571429</v>
      </c>
      <c r="X1255" s="92"/>
      <c r="Y1255" s="92" t="s">
        <v>87</v>
      </c>
      <c r="Z1255" s="90">
        <f t="shared" si="237"/>
        <v>2</v>
      </c>
      <c r="AA1255" s="118">
        <v>1</v>
      </c>
      <c r="AB1255" s="118">
        <v>0</v>
      </c>
      <c r="AC1255" s="118">
        <v>0</v>
      </c>
      <c r="AD1255" s="118">
        <v>0.5</v>
      </c>
      <c r="AE1255" s="118">
        <v>0</v>
      </c>
      <c r="AF1255" s="118">
        <v>0</v>
      </c>
      <c r="AG1255" s="90">
        <f t="shared" si="235"/>
        <v>2</v>
      </c>
      <c r="AH1255" s="91">
        <f t="shared" si="236"/>
        <v>8361.7142857142862</v>
      </c>
      <c r="AI1255" s="91">
        <f t="shared" si="238"/>
        <v>1</v>
      </c>
      <c r="AJ1255" s="91" t="e">
        <f t="shared" si="238"/>
        <v>#VALUE!</v>
      </c>
      <c r="AK1255" s="91">
        <f t="shared" si="238"/>
        <v>0</v>
      </c>
      <c r="AL1255" s="91">
        <f t="shared" si="239"/>
        <v>10.900123009635754</v>
      </c>
      <c r="AM1255" s="91">
        <f t="shared" si="239"/>
        <v>0</v>
      </c>
      <c r="AN1255" s="91" t="e">
        <f t="shared" si="239"/>
        <v>#VALUE!</v>
      </c>
      <c r="AO1255" s="91">
        <f t="shared" si="240"/>
        <v>99505.42857142858</v>
      </c>
      <c r="AP1255" s="91">
        <f t="shared" si="241"/>
        <v>8.4032744803585732E-2</v>
      </c>
      <c r="AQ1255" s="91" t="e">
        <f t="shared" si="242"/>
        <v>#VALUE!</v>
      </c>
      <c r="AR1255" s="91">
        <f t="shared" si="243"/>
        <v>0</v>
      </c>
      <c r="AS1255" s="91">
        <f t="shared" si="244"/>
        <v>0.9159672551964142</v>
      </c>
      <c r="AT1255" s="91">
        <f t="shared" si="245"/>
        <v>0</v>
      </c>
      <c r="AU1255" s="91" t="e">
        <f t="shared" si="246"/>
        <v>#VALUE!</v>
      </c>
    </row>
    <row r="1256" spans="1:47" x14ac:dyDescent="0.3">
      <c r="A1256" s="90">
        <v>947</v>
      </c>
      <c r="B1256" s="91" t="s">
        <v>4871</v>
      </c>
      <c r="C1256" s="91"/>
      <c r="D1256" s="91"/>
      <c r="E1256" s="91">
        <v>11.223000000000001</v>
      </c>
      <c r="F1256" s="91"/>
      <c r="G1256" s="91"/>
      <c r="H1256" s="91"/>
      <c r="I1256" s="91"/>
      <c r="J1256" s="91"/>
      <c r="K1256" s="91"/>
      <c r="L1256" s="91"/>
      <c r="M1256" s="91"/>
      <c r="N1256" s="91"/>
      <c r="O1256" s="91"/>
      <c r="P1256" s="91" t="s">
        <v>87</v>
      </c>
      <c r="Q1256" s="91">
        <v>3468752.8571428573</v>
      </c>
      <c r="R1256" s="91">
        <v>1445</v>
      </c>
      <c r="S1256" s="91"/>
      <c r="T1256" s="92" t="s">
        <v>87</v>
      </c>
      <c r="U1256" s="92" t="s">
        <v>87</v>
      </c>
      <c r="V1256" s="92" t="s">
        <v>87</v>
      </c>
      <c r="W1256" s="92">
        <v>27150.285714285714</v>
      </c>
      <c r="X1256" s="92">
        <v>904442</v>
      </c>
      <c r="Y1256" s="92" t="s">
        <v>87</v>
      </c>
      <c r="Z1256" s="90">
        <f t="shared" si="237"/>
        <v>4</v>
      </c>
      <c r="AA1256" s="118" t="e">
        <v>#DIV/0!</v>
      </c>
      <c r="AB1256" s="118" t="e">
        <v>#DIV/0!</v>
      </c>
      <c r="AC1256" s="118" t="e">
        <v>#DIV/0!</v>
      </c>
      <c r="AD1256" s="118">
        <v>1</v>
      </c>
      <c r="AE1256" s="118">
        <v>0.5</v>
      </c>
      <c r="AF1256" s="118">
        <v>0</v>
      </c>
      <c r="AG1256" s="90">
        <f t="shared" si="235"/>
        <v>2</v>
      </c>
      <c r="AH1256" s="91">
        <f t="shared" si="236"/>
        <v>27150.285714285714</v>
      </c>
      <c r="AI1256" s="91" t="e">
        <f t="shared" si="238"/>
        <v>#VALUE!</v>
      </c>
      <c r="AJ1256" s="91" t="e">
        <f t="shared" si="238"/>
        <v>#VALUE!</v>
      </c>
      <c r="AK1256" s="91" t="e">
        <f t="shared" si="238"/>
        <v>#VALUE!</v>
      </c>
      <c r="AL1256" s="91">
        <f t="shared" si="239"/>
        <v>1</v>
      </c>
      <c r="AM1256" s="91">
        <f t="shared" si="239"/>
        <v>33.312430282238545</v>
      </c>
      <c r="AN1256" s="91" t="e">
        <f t="shared" si="239"/>
        <v>#VALUE!</v>
      </c>
      <c r="AO1256" s="91">
        <f t="shared" si="240"/>
        <v>931592.28571428568</v>
      </c>
      <c r="AP1256" s="91" t="e">
        <f t="shared" si="241"/>
        <v>#VALUE!</v>
      </c>
      <c r="AQ1256" s="91" t="e">
        <f t="shared" si="242"/>
        <v>#VALUE!</v>
      </c>
      <c r="AR1256" s="91" t="e">
        <f t="shared" si="243"/>
        <v>#VALUE!</v>
      </c>
      <c r="AS1256" s="91">
        <f t="shared" si="244"/>
        <v>2.9143957212428614E-2</v>
      </c>
      <c r="AT1256" s="91">
        <f t="shared" si="245"/>
        <v>0.97085604278757143</v>
      </c>
      <c r="AU1256" s="91" t="e">
        <f t="shared" si="246"/>
        <v>#VALUE!</v>
      </c>
    </row>
    <row r="1257" spans="1:47" x14ac:dyDescent="0.3">
      <c r="A1257" s="90">
        <v>948</v>
      </c>
      <c r="B1257" s="91" t="s">
        <v>4872</v>
      </c>
      <c r="C1257" s="91"/>
      <c r="D1257" s="91"/>
      <c r="E1257" s="91">
        <v>11.239000000000001</v>
      </c>
      <c r="F1257" s="91"/>
      <c r="G1257" s="91"/>
      <c r="H1257" s="91"/>
      <c r="I1257" s="91"/>
      <c r="J1257" s="91"/>
      <c r="K1257" s="91"/>
      <c r="L1257" s="91"/>
      <c r="M1257" s="91"/>
      <c r="N1257" s="91"/>
      <c r="O1257" s="91"/>
      <c r="P1257" s="91" t="s">
        <v>87</v>
      </c>
      <c r="Q1257" s="91">
        <v>909515.57142857148</v>
      </c>
      <c r="R1257" s="91" t="s">
        <v>87</v>
      </c>
      <c r="S1257" s="91"/>
      <c r="T1257" s="92" t="s">
        <v>87</v>
      </c>
      <c r="U1257" s="92" t="s">
        <v>87</v>
      </c>
      <c r="V1257" s="92" t="s">
        <v>87</v>
      </c>
      <c r="W1257" s="92">
        <v>99341.28571428571</v>
      </c>
      <c r="X1257" s="92">
        <v>290223</v>
      </c>
      <c r="Y1257" s="92"/>
      <c r="Z1257" s="90">
        <f t="shared" si="237"/>
        <v>3</v>
      </c>
      <c r="AA1257" s="118" t="e">
        <v>#DIV/0!</v>
      </c>
      <c r="AB1257" s="118" t="e">
        <v>#DIV/0!</v>
      </c>
      <c r="AC1257" s="118" t="e">
        <v>#DIV/0!</v>
      </c>
      <c r="AD1257" s="118">
        <v>1</v>
      </c>
      <c r="AE1257" s="118">
        <v>0.5</v>
      </c>
      <c r="AF1257" s="118">
        <v>0</v>
      </c>
      <c r="AG1257" s="90">
        <f t="shared" si="235"/>
        <v>2</v>
      </c>
      <c r="AH1257" s="91">
        <f t="shared" si="236"/>
        <v>99341.28571428571</v>
      </c>
      <c r="AI1257" s="91" t="e">
        <f t="shared" si="238"/>
        <v>#VALUE!</v>
      </c>
      <c r="AJ1257" s="91" t="e">
        <f t="shared" si="238"/>
        <v>#VALUE!</v>
      </c>
      <c r="AK1257" s="91" t="e">
        <f t="shared" si="238"/>
        <v>#VALUE!</v>
      </c>
      <c r="AL1257" s="91">
        <f t="shared" si="239"/>
        <v>1</v>
      </c>
      <c r="AM1257" s="91">
        <f t="shared" si="239"/>
        <v>2.9214741676960667</v>
      </c>
      <c r="AN1257" s="91">
        <f t="shared" si="239"/>
        <v>0</v>
      </c>
      <c r="AO1257" s="91">
        <f t="shared" si="240"/>
        <v>389564.28571428568</v>
      </c>
      <c r="AP1257" s="91" t="e">
        <f t="shared" si="241"/>
        <v>#VALUE!</v>
      </c>
      <c r="AQ1257" s="91" t="e">
        <f t="shared" si="242"/>
        <v>#VALUE!</v>
      </c>
      <c r="AR1257" s="91" t="e">
        <f t="shared" si="243"/>
        <v>#VALUE!</v>
      </c>
      <c r="AS1257" s="91">
        <f t="shared" si="244"/>
        <v>0.2550061423935166</v>
      </c>
      <c r="AT1257" s="91">
        <f t="shared" si="245"/>
        <v>0.74499385760648351</v>
      </c>
      <c r="AU1257" s="91">
        <f t="shared" si="246"/>
        <v>0</v>
      </c>
    </row>
    <row r="1258" spans="1:47" x14ac:dyDescent="0.3">
      <c r="A1258" s="90">
        <v>949</v>
      </c>
      <c r="B1258" s="91" t="s">
        <v>4873</v>
      </c>
      <c r="C1258" s="91"/>
      <c r="D1258" s="91"/>
      <c r="E1258" s="91">
        <v>11.247999999999999</v>
      </c>
      <c r="F1258" s="91"/>
      <c r="G1258" s="91"/>
      <c r="H1258" s="91"/>
      <c r="I1258" s="91"/>
      <c r="J1258" s="91"/>
      <c r="K1258" s="91"/>
      <c r="L1258" s="91"/>
      <c r="M1258" s="91"/>
      <c r="N1258" s="91"/>
      <c r="O1258" s="91"/>
      <c r="P1258" s="91" t="s">
        <v>87</v>
      </c>
      <c r="Q1258" s="91">
        <v>777664.2857142858</v>
      </c>
      <c r="R1258" s="91">
        <v>14021.5</v>
      </c>
      <c r="S1258" s="91"/>
      <c r="T1258" s="92" t="s">
        <v>87</v>
      </c>
      <c r="U1258" s="92" t="s">
        <v>87</v>
      </c>
      <c r="V1258" s="92" t="s">
        <v>87</v>
      </c>
      <c r="W1258" s="92">
        <v>174576</v>
      </c>
      <c r="X1258" s="92">
        <v>245254</v>
      </c>
      <c r="Y1258" s="92" t="s">
        <v>87</v>
      </c>
      <c r="Z1258" s="90">
        <f t="shared" si="237"/>
        <v>4</v>
      </c>
      <c r="AA1258" s="118" t="e">
        <v>#DIV/0!</v>
      </c>
      <c r="AB1258" s="118" t="e">
        <v>#DIV/0!</v>
      </c>
      <c r="AC1258" s="118" t="e">
        <v>#DIV/0!</v>
      </c>
      <c r="AD1258" s="118">
        <v>1</v>
      </c>
      <c r="AE1258" s="118">
        <v>0.5</v>
      </c>
      <c r="AF1258" s="118">
        <v>0</v>
      </c>
      <c r="AG1258" s="90">
        <f t="shared" si="235"/>
        <v>2</v>
      </c>
      <c r="AH1258" s="91">
        <f t="shared" si="236"/>
        <v>174576</v>
      </c>
      <c r="AI1258" s="91" t="e">
        <f t="shared" si="238"/>
        <v>#VALUE!</v>
      </c>
      <c r="AJ1258" s="91" t="e">
        <f t="shared" si="238"/>
        <v>#VALUE!</v>
      </c>
      <c r="AK1258" s="91" t="e">
        <f t="shared" si="238"/>
        <v>#VALUE!</v>
      </c>
      <c r="AL1258" s="91">
        <f t="shared" si="239"/>
        <v>1</v>
      </c>
      <c r="AM1258" s="91">
        <f t="shared" si="239"/>
        <v>1.4048551920080652</v>
      </c>
      <c r="AN1258" s="91" t="e">
        <f t="shared" si="239"/>
        <v>#VALUE!</v>
      </c>
      <c r="AO1258" s="91">
        <f t="shared" si="240"/>
        <v>419830</v>
      </c>
      <c r="AP1258" s="91" t="e">
        <f t="shared" si="241"/>
        <v>#VALUE!</v>
      </c>
      <c r="AQ1258" s="91" t="e">
        <f t="shared" si="242"/>
        <v>#VALUE!</v>
      </c>
      <c r="AR1258" s="91" t="e">
        <f t="shared" si="243"/>
        <v>#VALUE!</v>
      </c>
      <c r="AS1258" s="91">
        <f t="shared" si="244"/>
        <v>0.41582545315961222</v>
      </c>
      <c r="AT1258" s="91">
        <f t="shared" si="245"/>
        <v>0.58417454684038772</v>
      </c>
      <c r="AU1258" s="91" t="e">
        <f t="shared" si="246"/>
        <v>#VALUE!</v>
      </c>
    </row>
    <row r="1259" spans="1:47" x14ac:dyDescent="0.3">
      <c r="A1259" s="90">
        <v>950</v>
      </c>
      <c r="B1259" s="91" t="s">
        <v>4874</v>
      </c>
      <c r="C1259" s="91"/>
      <c r="D1259" s="91"/>
      <c r="E1259" s="91">
        <v>11.25</v>
      </c>
      <c r="F1259" s="91"/>
      <c r="G1259" s="91"/>
      <c r="H1259" s="91"/>
      <c r="I1259" s="91"/>
      <c r="J1259" s="91"/>
      <c r="K1259" s="91"/>
      <c r="L1259" s="91"/>
      <c r="M1259" s="91"/>
      <c r="N1259" s="91"/>
      <c r="O1259" s="91"/>
      <c r="P1259" s="91" t="s">
        <v>87</v>
      </c>
      <c r="Q1259" s="91">
        <v>291001.42857142858</v>
      </c>
      <c r="R1259" s="91" t="s">
        <v>87</v>
      </c>
      <c r="S1259" s="91"/>
      <c r="T1259" s="92">
        <v>77047.142857142855</v>
      </c>
      <c r="U1259" s="92" t="s">
        <v>87</v>
      </c>
      <c r="V1259" s="92" t="s">
        <v>87</v>
      </c>
      <c r="W1259" s="92">
        <v>132582.28571428571</v>
      </c>
      <c r="X1259" s="92" t="s">
        <v>87</v>
      </c>
      <c r="Y1259" s="92" t="s">
        <v>87</v>
      </c>
      <c r="Z1259" s="90">
        <f t="shared" si="237"/>
        <v>3</v>
      </c>
      <c r="AA1259" s="118">
        <v>1</v>
      </c>
      <c r="AB1259" s="118">
        <v>0</v>
      </c>
      <c r="AC1259" s="118">
        <v>0</v>
      </c>
      <c r="AD1259" s="118">
        <v>0.5</v>
      </c>
      <c r="AE1259" s="118">
        <v>0</v>
      </c>
      <c r="AF1259" s="118">
        <v>0</v>
      </c>
      <c r="AG1259" s="90">
        <f t="shared" si="235"/>
        <v>2</v>
      </c>
      <c r="AH1259" s="91">
        <f t="shared" si="236"/>
        <v>77047.142857142855</v>
      </c>
      <c r="AI1259" s="91">
        <f t="shared" si="238"/>
        <v>1</v>
      </c>
      <c r="AJ1259" s="91" t="e">
        <f t="shared" si="238"/>
        <v>#VALUE!</v>
      </c>
      <c r="AK1259" s="91" t="e">
        <f t="shared" si="238"/>
        <v>#VALUE!</v>
      </c>
      <c r="AL1259" s="91">
        <f t="shared" si="239"/>
        <v>1.7207943188771253</v>
      </c>
      <c r="AM1259" s="91" t="e">
        <f t="shared" si="239"/>
        <v>#VALUE!</v>
      </c>
      <c r="AN1259" s="91" t="e">
        <f t="shared" si="239"/>
        <v>#VALUE!</v>
      </c>
      <c r="AO1259" s="91">
        <f t="shared" si="240"/>
        <v>209629.42857142858</v>
      </c>
      <c r="AP1259" s="91">
        <f t="shared" si="241"/>
        <v>0.36753972656510875</v>
      </c>
      <c r="AQ1259" s="91" t="e">
        <f t="shared" si="242"/>
        <v>#VALUE!</v>
      </c>
      <c r="AR1259" s="91" t="e">
        <f t="shared" si="243"/>
        <v>#VALUE!</v>
      </c>
      <c r="AS1259" s="91">
        <f t="shared" si="244"/>
        <v>0.6324602734348912</v>
      </c>
      <c r="AT1259" s="91" t="e">
        <f t="shared" si="245"/>
        <v>#VALUE!</v>
      </c>
      <c r="AU1259" s="91" t="e">
        <f t="shared" si="246"/>
        <v>#VALUE!</v>
      </c>
    </row>
    <row r="1260" spans="1:47" x14ac:dyDescent="0.3">
      <c r="A1260" s="90">
        <v>951</v>
      </c>
      <c r="B1260" s="91" t="s">
        <v>4875</v>
      </c>
      <c r="C1260" s="91"/>
      <c r="D1260" s="91"/>
      <c r="E1260" s="91">
        <v>11.25</v>
      </c>
      <c r="F1260" s="91"/>
      <c r="G1260" s="91"/>
      <c r="H1260" s="91"/>
      <c r="I1260" s="91"/>
      <c r="J1260" s="91"/>
      <c r="K1260" s="91"/>
      <c r="L1260" s="91"/>
      <c r="M1260" s="91"/>
      <c r="N1260" s="91"/>
      <c r="O1260" s="91"/>
      <c r="P1260" s="91" t="s">
        <v>87</v>
      </c>
      <c r="Q1260" s="91" t="s">
        <v>87</v>
      </c>
      <c r="R1260" s="91" t="s">
        <v>87</v>
      </c>
      <c r="S1260" s="91"/>
      <c r="T1260" s="92"/>
      <c r="U1260" s="92"/>
      <c r="V1260" s="92"/>
      <c r="W1260" s="92">
        <v>124261.28571428571</v>
      </c>
      <c r="X1260" s="92">
        <v>472052.71428571426</v>
      </c>
      <c r="Y1260" s="92" t="s">
        <v>87</v>
      </c>
      <c r="Z1260" s="90">
        <f t="shared" si="237"/>
        <v>2</v>
      </c>
      <c r="AA1260" s="118" t="e">
        <v>#DIV/0!</v>
      </c>
      <c r="AB1260" s="118" t="e">
        <v>#DIV/0!</v>
      </c>
      <c r="AC1260" s="118" t="e">
        <v>#DIV/0!</v>
      </c>
      <c r="AD1260" s="118">
        <v>1</v>
      </c>
      <c r="AE1260" s="118">
        <v>0.5</v>
      </c>
      <c r="AF1260" s="118">
        <v>0</v>
      </c>
      <c r="AG1260" s="90">
        <f t="shared" si="235"/>
        <v>2</v>
      </c>
      <c r="AH1260" s="91">
        <f t="shared" si="236"/>
        <v>124261.28571428571</v>
      </c>
      <c r="AI1260" s="91">
        <f t="shared" si="238"/>
        <v>0</v>
      </c>
      <c r="AJ1260" s="91">
        <f t="shared" si="238"/>
        <v>0</v>
      </c>
      <c r="AK1260" s="91">
        <f t="shared" si="238"/>
        <v>0</v>
      </c>
      <c r="AL1260" s="91">
        <f t="shared" si="239"/>
        <v>1</v>
      </c>
      <c r="AM1260" s="91">
        <f t="shared" si="239"/>
        <v>3.7988719621902693</v>
      </c>
      <c r="AN1260" s="91" t="e">
        <f t="shared" si="239"/>
        <v>#VALUE!</v>
      </c>
      <c r="AO1260" s="91">
        <f t="shared" si="240"/>
        <v>596314</v>
      </c>
      <c r="AP1260" s="91">
        <f t="shared" si="241"/>
        <v>0</v>
      </c>
      <c r="AQ1260" s="91">
        <f t="shared" si="242"/>
        <v>0</v>
      </c>
      <c r="AR1260" s="91">
        <f t="shared" si="243"/>
        <v>0</v>
      </c>
      <c r="AS1260" s="91">
        <f t="shared" si="244"/>
        <v>0.20838230481639824</v>
      </c>
      <c r="AT1260" s="91">
        <f t="shared" si="245"/>
        <v>0.7916176951836017</v>
      </c>
      <c r="AU1260" s="91" t="e">
        <f t="shared" si="246"/>
        <v>#VALUE!</v>
      </c>
    </row>
    <row r="1261" spans="1:47" x14ac:dyDescent="0.3">
      <c r="A1261" s="90">
        <v>952</v>
      </c>
      <c r="B1261" s="91" t="s">
        <v>4876</v>
      </c>
      <c r="C1261" s="91"/>
      <c r="D1261" s="91"/>
      <c r="E1261" s="91">
        <v>11.268000000000001</v>
      </c>
      <c r="F1261" s="91"/>
      <c r="G1261" s="91"/>
      <c r="H1261" s="91"/>
      <c r="I1261" s="91"/>
      <c r="J1261" s="91"/>
      <c r="K1261" s="91"/>
      <c r="L1261" s="91"/>
      <c r="M1261" s="91"/>
      <c r="N1261" s="91"/>
      <c r="O1261" s="91"/>
      <c r="P1261" s="91" t="s">
        <v>87</v>
      </c>
      <c r="Q1261" s="91">
        <v>964492.85714285716</v>
      </c>
      <c r="R1261" s="91">
        <v>1951</v>
      </c>
      <c r="S1261" s="91"/>
      <c r="T1261" s="92" t="s">
        <v>87</v>
      </c>
      <c r="U1261" s="92" t="s">
        <v>87</v>
      </c>
      <c r="V1261" s="92" t="s">
        <v>87</v>
      </c>
      <c r="W1261" s="92">
        <v>73498.571428571435</v>
      </c>
      <c r="X1261" s="92" t="s">
        <v>87</v>
      </c>
      <c r="Y1261" s="92" t="s">
        <v>87</v>
      </c>
      <c r="Z1261" s="90">
        <f t="shared" si="237"/>
        <v>3</v>
      </c>
      <c r="AA1261" s="118" t="e">
        <v>#DIV/0!</v>
      </c>
      <c r="AB1261" s="118" t="e">
        <v>#DIV/0!</v>
      </c>
      <c r="AC1261" s="118" t="e">
        <v>#DIV/0!</v>
      </c>
      <c r="AD1261" s="118">
        <v>1</v>
      </c>
      <c r="AE1261" s="118">
        <v>0</v>
      </c>
      <c r="AF1261" s="118">
        <v>0</v>
      </c>
      <c r="AG1261" s="90">
        <f t="shared" si="235"/>
        <v>1</v>
      </c>
      <c r="AH1261" s="91">
        <f t="shared" si="236"/>
        <v>73498.571428571435</v>
      </c>
      <c r="AI1261" s="91" t="e">
        <f t="shared" si="238"/>
        <v>#VALUE!</v>
      </c>
      <c r="AJ1261" s="91" t="e">
        <f t="shared" si="238"/>
        <v>#VALUE!</v>
      </c>
      <c r="AK1261" s="91" t="e">
        <f t="shared" si="238"/>
        <v>#VALUE!</v>
      </c>
      <c r="AL1261" s="91">
        <f t="shared" si="239"/>
        <v>1</v>
      </c>
      <c r="AM1261" s="91" t="e">
        <f t="shared" si="239"/>
        <v>#VALUE!</v>
      </c>
      <c r="AN1261" s="91" t="e">
        <f t="shared" si="239"/>
        <v>#VALUE!</v>
      </c>
      <c r="AO1261" s="91">
        <f t="shared" si="240"/>
        <v>73498.571428571435</v>
      </c>
      <c r="AP1261" s="91" t="e">
        <f t="shared" si="241"/>
        <v>#VALUE!</v>
      </c>
      <c r="AQ1261" s="91" t="e">
        <f t="shared" si="242"/>
        <v>#VALUE!</v>
      </c>
      <c r="AR1261" s="91" t="e">
        <f t="shared" si="243"/>
        <v>#VALUE!</v>
      </c>
      <c r="AS1261" s="91">
        <f t="shared" si="244"/>
        <v>1</v>
      </c>
      <c r="AT1261" s="91" t="e">
        <f t="shared" si="245"/>
        <v>#VALUE!</v>
      </c>
      <c r="AU1261" s="91" t="e">
        <f t="shared" si="246"/>
        <v>#VALUE!</v>
      </c>
    </row>
    <row r="1262" spans="1:47" x14ac:dyDescent="0.3">
      <c r="A1262" s="90">
        <v>953</v>
      </c>
      <c r="B1262" s="91" t="s">
        <v>4877</v>
      </c>
      <c r="C1262" s="91"/>
      <c r="D1262" s="91"/>
      <c r="E1262" s="91">
        <v>11.282999999999999</v>
      </c>
      <c r="F1262" s="91"/>
      <c r="G1262" s="91"/>
      <c r="H1262" s="91"/>
      <c r="I1262" s="91"/>
      <c r="J1262" s="91"/>
      <c r="K1262" s="91"/>
      <c r="L1262" s="91"/>
      <c r="M1262" s="91"/>
      <c r="N1262" s="91"/>
      <c r="O1262" s="91"/>
      <c r="P1262" s="91" t="s">
        <v>87</v>
      </c>
      <c r="Q1262" s="91" t="s">
        <v>87</v>
      </c>
      <c r="R1262" s="91"/>
      <c r="S1262" s="91"/>
      <c r="T1262" s="92">
        <v>96068.857142857145</v>
      </c>
      <c r="U1262" s="92" t="s">
        <v>87</v>
      </c>
      <c r="V1262" s="92"/>
      <c r="W1262" s="92">
        <v>895.14285714285734</v>
      </c>
      <c r="X1262" s="92"/>
      <c r="Y1262" s="92">
        <v>1358</v>
      </c>
      <c r="Z1262" s="90">
        <f t="shared" si="237"/>
        <v>3</v>
      </c>
      <c r="AA1262" s="118">
        <v>1</v>
      </c>
      <c r="AB1262" s="118">
        <v>0</v>
      </c>
      <c r="AC1262" s="118">
        <v>0</v>
      </c>
      <c r="AD1262" s="118">
        <v>0.5</v>
      </c>
      <c r="AE1262" s="118">
        <v>0</v>
      </c>
      <c r="AF1262" s="118">
        <v>0.33333333333333331</v>
      </c>
      <c r="AG1262" s="90">
        <f t="shared" si="235"/>
        <v>3</v>
      </c>
      <c r="AH1262" s="91">
        <f t="shared" si="236"/>
        <v>895.14285714285734</v>
      </c>
      <c r="AI1262" s="91">
        <f t="shared" si="238"/>
        <v>107.32237472071495</v>
      </c>
      <c r="AJ1262" s="91" t="e">
        <f t="shared" si="238"/>
        <v>#VALUE!</v>
      </c>
      <c r="AK1262" s="91">
        <f t="shared" si="238"/>
        <v>0</v>
      </c>
      <c r="AL1262" s="91">
        <f t="shared" si="239"/>
        <v>1</v>
      </c>
      <c r="AM1262" s="91">
        <f t="shared" si="239"/>
        <v>0</v>
      </c>
      <c r="AN1262" s="91">
        <f t="shared" si="239"/>
        <v>1.5170762847111392</v>
      </c>
      <c r="AO1262" s="91">
        <f t="shared" si="240"/>
        <v>98322</v>
      </c>
      <c r="AP1262" s="91">
        <f t="shared" si="241"/>
        <v>0.97708404164741502</v>
      </c>
      <c r="AQ1262" s="91" t="e">
        <f t="shared" si="242"/>
        <v>#VALUE!</v>
      </c>
      <c r="AR1262" s="91">
        <f t="shared" si="243"/>
        <v>0</v>
      </c>
      <c r="AS1262" s="91">
        <f t="shared" si="244"/>
        <v>9.1041969970388856E-3</v>
      </c>
      <c r="AT1262" s="91">
        <f t="shared" si="245"/>
        <v>0</v>
      </c>
      <c r="AU1262" s="91">
        <f t="shared" si="246"/>
        <v>1.3811761355546064E-2</v>
      </c>
    </row>
    <row r="1263" spans="1:47" x14ac:dyDescent="0.3">
      <c r="A1263" s="90">
        <v>954</v>
      </c>
      <c r="B1263" s="91" t="s">
        <v>4878</v>
      </c>
      <c r="C1263" s="91"/>
      <c r="D1263" s="91"/>
      <c r="E1263" s="91">
        <v>11.284000000000001</v>
      </c>
      <c r="F1263" s="91"/>
      <c r="G1263" s="91"/>
      <c r="H1263" s="91"/>
      <c r="I1263" s="91"/>
      <c r="J1263" s="91"/>
      <c r="K1263" s="91"/>
      <c r="L1263" s="91"/>
      <c r="M1263" s="91"/>
      <c r="N1263" s="91"/>
      <c r="O1263" s="91"/>
      <c r="P1263" s="91" t="s">
        <v>87</v>
      </c>
      <c r="Q1263" s="91" t="s">
        <v>87</v>
      </c>
      <c r="R1263" s="91" t="s">
        <v>87</v>
      </c>
      <c r="S1263" s="91"/>
      <c r="T1263" s="92">
        <v>50962.857142857145</v>
      </c>
      <c r="U1263" s="92" t="s">
        <v>87</v>
      </c>
      <c r="V1263" s="92">
        <v>1379.7142857142858</v>
      </c>
      <c r="W1263" s="92">
        <v>29987.428571428572</v>
      </c>
      <c r="X1263" s="92" t="s">
        <v>87</v>
      </c>
      <c r="Y1263" s="92" t="s">
        <v>87</v>
      </c>
      <c r="Z1263" s="90">
        <f t="shared" si="237"/>
        <v>3</v>
      </c>
      <c r="AA1263" s="118">
        <v>1</v>
      </c>
      <c r="AB1263" s="118">
        <v>0</v>
      </c>
      <c r="AC1263" s="118">
        <v>0.5</v>
      </c>
      <c r="AD1263" s="118">
        <v>0.33333333333333331</v>
      </c>
      <c r="AE1263" s="118">
        <v>0</v>
      </c>
      <c r="AF1263" s="118">
        <v>0</v>
      </c>
      <c r="AG1263" s="90">
        <f t="shared" si="235"/>
        <v>3</v>
      </c>
      <c r="AH1263" s="91">
        <f t="shared" si="236"/>
        <v>1379.7142857142858</v>
      </c>
      <c r="AI1263" s="91">
        <f t="shared" si="238"/>
        <v>36.937254089873683</v>
      </c>
      <c r="AJ1263" s="91" t="e">
        <f t="shared" si="238"/>
        <v>#VALUE!</v>
      </c>
      <c r="AK1263" s="91">
        <f t="shared" si="238"/>
        <v>1</v>
      </c>
      <c r="AL1263" s="91">
        <f t="shared" si="239"/>
        <v>21.734520604680057</v>
      </c>
      <c r="AM1263" s="91" t="e">
        <f t="shared" si="239"/>
        <v>#VALUE!</v>
      </c>
      <c r="AN1263" s="91" t="e">
        <f t="shared" si="239"/>
        <v>#VALUE!</v>
      </c>
      <c r="AO1263" s="91">
        <f t="shared" si="240"/>
        <v>82330</v>
      </c>
      <c r="AP1263" s="91">
        <f t="shared" si="241"/>
        <v>0.61900713157849074</v>
      </c>
      <c r="AQ1263" s="91" t="e">
        <f t="shared" si="242"/>
        <v>#VALUE!</v>
      </c>
      <c r="AR1263" s="91">
        <f t="shared" si="243"/>
        <v>1.6758341864621471E-2</v>
      </c>
      <c r="AS1263" s="91">
        <f t="shared" si="244"/>
        <v>0.36423452655688782</v>
      </c>
      <c r="AT1263" s="91" t="e">
        <f t="shared" si="245"/>
        <v>#VALUE!</v>
      </c>
      <c r="AU1263" s="91" t="e">
        <f t="shared" si="246"/>
        <v>#VALUE!</v>
      </c>
    </row>
    <row r="1264" spans="1:47" x14ac:dyDescent="0.3">
      <c r="A1264" s="90">
        <v>955</v>
      </c>
      <c r="B1264" s="91" t="s">
        <v>4879</v>
      </c>
      <c r="C1264" s="91"/>
      <c r="D1264" s="91"/>
      <c r="E1264" s="91">
        <v>11.288</v>
      </c>
      <c r="F1264" s="91"/>
      <c r="G1264" s="91"/>
      <c r="H1264" s="91"/>
      <c r="I1264" s="91"/>
      <c r="J1264" s="91"/>
      <c r="K1264" s="91"/>
      <c r="L1264" s="91"/>
      <c r="M1264" s="91"/>
      <c r="N1264" s="91"/>
      <c r="O1264" s="91"/>
      <c r="P1264" s="91" t="s">
        <v>87</v>
      </c>
      <c r="Q1264" s="91">
        <v>280781.42857142858</v>
      </c>
      <c r="R1264" s="91" t="s">
        <v>87</v>
      </c>
      <c r="S1264" s="91"/>
      <c r="T1264" s="92">
        <v>127224.28571428571</v>
      </c>
      <c r="U1264" s="92" t="s">
        <v>87</v>
      </c>
      <c r="V1264" s="92" t="s">
        <v>87</v>
      </c>
      <c r="W1264" s="92">
        <v>62441.428571428572</v>
      </c>
      <c r="X1264" s="92" t="s">
        <v>87</v>
      </c>
      <c r="Y1264" s="92" t="s">
        <v>87</v>
      </c>
      <c r="Z1264" s="90">
        <f t="shared" si="237"/>
        <v>3</v>
      </c>
      <c r="AA1264" s="118">
        <v>1</v>
      </c>
      <c r="AB1264" s="118">
        <v>0</v>
      </c>
      <c r="AC1264" s="118">
        <v>0</v>
      </c>
      <c r="AD1264" s="118">
        <v>0.5</v>
      </c>
      <c r="AE1264" s="118">
        <v>0</v>
      </c>
      <c r="AF1264" s="118">
        <v>0</v>
      </c>
      <c r="AG1264" s="90">
        <f t="shared" si="235"/>
        <v>2</v>
      </c>
      <c r="AH1264" s="91">
        <f t="shared" si="236"/>
        <v>62441.428571428572</v>
      </c>
      <c r="AI1264" s="91">
        <f t="shared" si="238"/>
        <v>2.037497998123956</v>
      </c>
      <c r="AJ1264" s="91" t="e">
        <f t="shared" si="238"/>
        <v>#VALUE!</v>
      </c>
      <c r="AK1264" s="91" t="e">
        <f t="shared" si="238"/>
        <v>#VALUE!</v>
      </c>
      <c r="AL1264" s="91">
        <f t="shared" si="239"/>
        <v>1</v>
      </c>
      <c r="AM1264" s="91" t="e">
        <f t="shared" si="239"/>
        <v>#VALUE!</v>
      </c>
      <c r="AN1264" s="91" t="e">
        <f t="shared" si="239"/>
        <v>#VALUE!</v>
      </c>
      <c r="AO1264" s="91">
        <f t="shared" si="240"/>
        <v>189665.71428571429</v>
      </c>
      <c r="AP1264" s="91">
        <f t="shared" si="241"/>
        <v>0.67078167603151406</v>
      </c>
      <c r="AQ1264" s="91" t="e">
        <f t="shared" si="242"/>
        <v>#VALUE!</v>
      </c>
      <c r="AR1264" s="91" t="e">
        <f t="shared" si="243"/>
        <v>#VALUE!</v>
      </c>
      <c r="AS1264" s="91">
        <f t="shared" si="244"/>
        <v>0.32921832396848588</v>
      </c>
      <c r="AT1264" s="91" t="e">
        <f t="shared" si="245"/>
        <v>#VALUE!</v>
      </c>
      <c r="AU1264" s="91" t="e">
        <f t="shared" si="246"/>
        <v>#VALUE!</v>
      </c>
    </row>
    <row r="1265" spans="1:47" x14ac:dyDescent="0.3">
      <c r="A1265" s="90">
        <v>956</v>
      </c>
      <c r="B1265" s="91" t="s">
        <v>4880</v>
      </c>
      <c r="C1265" s="91"/>
      <c r="D1265" s="91"/>
      <c r="E1265" s="91">
        <v>11.291</v>
      </c>
      <c r="F1265" s="91"/>
      <c r="G1265" s="91"/>
      <c r="H1265" s="91"/>
      <c r="I1265" s="91"/>
      <c r="J1265" s="91"/>
      <c r="K1265" s="91"/>
      <c r="L1265" s="91"/>
      <c r="M1265" s="91"/>
      <c r="N1265" s="91"/>
      <c r="O1265" s="91"/>
      <c r="P1265" s="91" t="s">
        <v>87</v>
      </c>
      <c r="Q1265" s="91">
        <v>483139.42857142858</v>
      </c>
      <c r="R1265" s="91" t="s">
        <v>87</v>
      </c>
      <c r="S1265" s="91"/>
      <c r="T1265" s="92"/>
      <c r="U1265" s="92"/>
      <c r="V1265" s="92"/>
      <c r="W1265" s="92">
        <v>145942.85714285713</v>
      </c>
      <c r="X1265" s="92"/>
      <c r="Y1265" s="92" t="s">
        <v>87</v>
      </c>
      <c r="Z1265" s="90">
        <f t="shared" si="237"/>
        <v>2</v>
      </c>
      <c r="AA1265" s="118" t="e">
        <v>#DIV/0!</v>
      </c>
      <c r="AB1265" s="118" t="e">
        <v>#DIV/0!</v>
      </c>
      <c r="AC1265" s="118" t="e">
        <v>#DIV/0!</v>
      </c>
      <c r="AD1265" s="118">
        <v>1</v>
      </c>
      <c r="AE1265" s="118">
        <v>0</v>
      </c>
      <c r="AF1265" s="118">
        <v>0</v>
      </c>
      <c r="AG1265" s="90">
        <f t="shared" si="235"/>
        <v>1</v>
      </c>
      <c r="AH1265" s="91">
        <f t="shared" si="236"/>
        <v>145942.85714285713</v>
      </c>
      <c r="AI1265" s="91">
        <f t="shared" si="238"/>
        <v>0</v>
      </c>
      <c r="AJ1265" s="91">
        <f t="shared" si="238"/>
        <v>0</v>
      </c>
      <c r="AK1265" s="91">
        <f t="shared" si="238"/>
        <v>0</v>
      </c>
      <c r="AL1265" s="91">
        <f t="shared" si="239"/>
        <v>1</v>
      </c>
      <c r="AM1265" s="91">
        <f t="shared" si="239"/>
        <v>0</v>
      </c>
      <c r="AN1265" s="91" t="e">
        <f t="shared" si="239"/>
        <v>#VALUE!</v>
      </c>
      <c r="AO1265" s="91">
        <f t="shared" si="240"/>
        <v>145942.85714285713</v>
      </c>
      <c r="AP1265" s="91">
        <f t="shared" si="241"/>
        <v>0</v>
      </c>
      <c r="AQ1265" s="91">
        <f t="shared" si="242"/>
        <v>0</v>
      </c>
      <c r="AR1265" s="91">
        <f t="shared" si="243"/>
        <v>0</v>
      </c>
      <c r="AS1265" s="91">
        <f t="shared" si="244"/>
        <v>1</v>
      </c>
      <c r="AT1265" s="91">
        <f t="shared" si="245"/>
        <v>0</v>
      </c>
      <c r="AU1265" s="91" t="e">
        <f t="shared" si="246"/>
        <v>#VALUE!</v>
      </c>
    </row>
    <row r="1266" spans="1:47" x14ac:dyDescent="0.3">
      <c r="A1266" s="90">
        <v>957</v>
      </c>
      <c r="B1266" s="91" t="s">
        <v>4881</v>
      </c>
      <c r="C1266" s="91"/>
      <c r="D1266" s="91"/>
      <c r="E1266" s="91">
        <v>11.292999999999999</v>
      </c>
      <c r="F1266" s="91"/>
      <c r="G1266" s="91"/>
      <c r="H1266" s="91"/>
      <c r="I1266" s="91"/>
      <c r="J1266" s="91"/>
      <c r="K1266" s="91"/>
      <c r="L1266" s="91"/>
      <c r="M1266" s="91"/>
      <c r="N1266" s="91"/>
      <c r="O1266" s="91"/>
      <c r="P1266" s="91" t="s">
        <v>87</v>
      </c>
      <c r="Q1266" s="91" t="s">
        <v>87</v>
      </c>
      <c r="R1266" s="91">
        <v>14537</v>
      </c>
      <c r="S1266" s="91"/>
      <c r="T1266" s="92" t="s">
        <v>87</v>
      </c>
      <c r="U1266" s="92" t="s">
        <v>87</v>
      </c>
      <c r="V1266" s="92" t="s">
        <v>87</v>
      </c>
      <c r="W1266" s="92">
        <v>476877.14285714284</v>
      </c>
      <c r="X1266" s="92">
        <v>4547.4285714285716</v>
      </c>
      <c r="Y1266" s="92" t="s">
        <v>87</v>
      </c>
      <c r="Z1266" s="90">
        <f t="shared" si="237"/>
        <v>3</v>
      </c>
      <c r="AA1266" s="118" t="e">
        <v>#DIV/0!</v>
      </c>
      <c r="AB1266" s="118" t="e">
        <v>#DIV/0!</v>
      </c>
      <c r="AC1266" s="118" t="e">
        <v>#DIV/0!</v>
      </c>
      <c r="AD1266" s="118">
        <v>1</v>
      </c>
      <c r="AE1266" s="118">
        <v>0.5</v>
      </c>
      <c r="AF1266" s="118">
        <v>0</v>
      </c>
      <c r="AG1266" s="90">
        <f t="shared" si="235"/>
        <v>2</v>
      </c>
      <c r="AH1266" s="91">
        <f t="shared" si="236"/>
        <v>4547.4285714285716</v>
      </c>
      <c r="AI1266" s="91" t="e">
        <f t="shared" si="238"/>
        <v>#VALUE!</v>
      </c>
      <c r="AJ1266" s="91" t="e">
        <f t="shared" si="238"/>
        <v>#VALUE!</v>
      </c>
      <c r="AK1266" s="91" t="e">
        <f t="shared" si="238"/>
        <v>#VALUE!</v>
      </c>
      <c r="AL1266" s="91">
        <f t="shared" si="239"/>
        <v>104.86742900226187</v>
      </c>
      <c r="AM1266" s="91">
        <f t="shared" si="239"/>
        <v>1</v>
      </c>
      <c r="AN1266" s="91" t="e">
        <f t="shared" si="239"/>
        <v>#VALUE!</v>
      </c>
      <c r="AO1266" s="91">
        <f t="shared" si="240"/>
        <v>481424.57142857142</v>
      </c>
      <c r="AP1266" s="91" t="e">
        <f t="shared" si="241"/>
        <v>#VALUE!</v>
      </c>
      <c r="AQ1266" s="91" t="e">
        <f t="shared" si="242"/>
        <v>#VALUE!</v>
      </c>
      <c r="AR1266" s="91" t="e">
        <f t="shared" si="243"/>
        <v>#VALUE!</v>
      </c>
      <c r="AS1266" s="91">
        <f t="shared" si="244"/>
        <v>0.99055422418939976</v>
      </c>
      <c r="AT1266" s="91">
        <f t="shared" si="245"/>
        <v>9.4457758106002068E-3</v>
      </c>
      <c r="AU1266" s="91" t="e">
        <f t="shared" si="246"/>
        <v>#VALUE!</v>
      </c>
    </row>
    <row r="1267" spans="1:47" x14ac:dyDescent="0.3">
      <c r="A1267" s="90">
        <v>958</v>
      </c>
      <c r="B1267" s="91" t="s">
        <v>4882</v>
      </c>
      <c r="C1267" s="91"/>
      <c r="D1267" s="91"/>
      <c r="E1267" s="91">
        <v>11.295</v>
      </c>
      <c r="F1267" s="91"/>
      <c r="G1267" s="91"/>
      <c r="H1267" s="91"/>
      <c r="I1267" s="91"/>
      <c r="J1267" s="91"/>
      <c r="K1267" s="91"/>
      <c r="L1267" s="91"/>
      <c r="M1267" s="91"/>
      <c r="N1267" s="91"/>
      <c r="O1267" s="91"/>
      <c r="P1267" s="91" t="s">
        <v>87</v>
      </c>
      <c r="Q1267" s="91">
        <v>7568437.2857142864</v>
      </c>
      <c r="R1267" s="91" t="s">
        <v>87</v>
      </c>
      <c r="S1267" s="91"/>
      <c r="T1267" s="92" t="s">
        <v>87</v>
      </c>
      <c r="U1267" s="92"/>
      <c r="V1267" s="92"/>
      <c r="W1267" s="92">
        <v>2197762.4285714286</v>
      </c>
      <c r="X1267" s="92" t="s">
        <v>87</v>
      </c>
      <c r="Y1267" s="92" t="s">
        <v>87</v>
      </c>
      <c r="Z1267" s="90">
        <f t="shared" si="237"/>
        <v>2</v>
      </c>
      <c r="AA1267" s="118" t="e">
        <v>#DIV/0!</v>
      </c>
      <c r="AB1267" s="118" t="e">
        <v>#DIV/0!</v>
      </c>
      <c r="AC1267" s="118" t="e">
        <v>#DIV/0!</v>
      </c>
      <c r="AD1267" s="118">
        <v>1</v>
      </c>
      <c r="AE1267" s="118">
        <v>0</v>
      </c>
      <c r="AF1267" s="118">
        <v>0</v>
      </c>
      <c r="AG1267" s="90">
        <f t="shared" si="235"/>
        <v>1</v>
      </c>
      <c r="AH1267" s="91">
        <f t="shared" si="236"/>
        <v>2197762.4285714286</v>
      </c>
      <c r="AI1267" s="91" t="e">
        <f t="shared" si="238"/>
        <v>#VALUE!</v>
      </c>
      <c r="AJ1267" s="91">
        <f t="shared" si="238"/>
        <v>0</v>
      </c>
      <c r="AK1267" s="91">
        <f t="shared" si="238"/>
        <v>0</v>
      </c>
      <c r="AL1267" s="91">
        <f t="shared" si="239"/>
        <v>1</v>
      </c>
      <c r="AM1267" s="91" t="e">
        <f t="shared" si="239"/>
        <v>#VALUE!</v>
      </c>
      <c r="AN1267" s="91" t="e">
        <f t="shared" si="239"/>
        <v>#VALUE!</v>
      </c>
      <c r="AO1267" s="91">
        <f t="shared" si="240"/>
        <v>2197762.4285714286</v>
      </c>
      <c r="AP1267" s="91" t="e">
        <f t="shared" si="241"/>
        <v>#VALUE!</v>
      </c>
      <c r="AQ1267" s="91">
        <f t="shared" si="242"/>
        <v>0</v>
      </c>
      <c r="AR1267" s="91">
        <f t="shared" si="243"/>
        <v>0</v>
      </c>
      <c r="AS1267" s="91">
        <f t="shared" si="244"/>
        <v>1</v>
      </c>
      <c r="AT1267" s="91" t="e">
        <f t="shared" si="245"/>
        <v>#VALUE!</v>
      </c>
      <c r="AU1267" s="91" t="e">
        <f t="shared" si="246"/>
        <v>#VALUE!</v>
      </c>
    </row>
    <row r="1268" spans="1:47" x14ac:dyDescent="0.3">
      <c r="A1268" s="90">
        <v>959</v>
      </c>
      <c r="B1268" s="91" t="s">
        <v>4883</v>
      </c>
      <c r="C1268" s="91"/>
      <c r="D1268" s="91"/>
      <c r="E1268" s="91">
        <v>11.297000000000001</v>
      </c>
      <c r="F1268" s="91"/>
      <c r="G1268" s="91"/>
      <c r="H1268" s="91"/>
      <c r="I1268" s="91"/>
      <c r="J1268" s="91"/>
      <c r="K1268" s="91"/>
      <c r="L1268" s="91"/>
      <c r="M1268" s="91"/>
      <c r="N1268" s="91"/>
      <c r="O1268" s="91"/>
      <c r="P1268" s="91" t="s">
        <v>87</v>
      </c>
      <c r="Q1268" s="91">
        <v>6609391.1428571437</v>
      </c>
      <c r="R1268" s="91">
        <v>6069</v>
      </c>
      <c r="S1268" s="91"/>
      <c r="T1268" s="92" t="s">
        <v>87</v>
      </c>
      <c r="U1268" s="92" t="s">
        <v>87</v>
      </c>
      <c r="V1268" s="92"/>
      <c r="W1268" s="92">
        <v>2281282.5714285714</v>
      </c>
      <c r="X1268" s="92" t="s">
        <v>87</v>
      </c>
      <c r="Y1268" s="92" t="s">
        <v>87</v>
      </c>
      <c r="Z1268" s="90">
        <f t="shared" si="237"/>
        <v>3</v>
      </c>
      <c r="AA1268" s="118" t="e">
        <v>#DIV/0!</v>
      </c>
      <c r="AB1268" s="118" t="e">
        <v>#DIV/0!</v>
      </c>
      <c r="AC1268" s="118" t="e">
        <v>#DIV/0!</v>
      </c>
      <c r="AD1268" s="118">
        <v>1</v>
      </c>
      <c r="AE1268" s="118">
        <v>0</v>
      </c>
      <c r="AF1268" s="118">
        <v>0</v>
      </c>
      <c r="AG1268" s="90">
        <f t="shared" si="235"/>
        <v>1</v>
      </c>
      <c r="AH1268" s="91">
        <f t="shared" si="236"/>
        <v>2281282.5714285714</v>
      </c>
      <c r="AI1268" s="91" t="e">
        <f t="shared" si="238"/>
        <v>#VALUE!</v>
      </c>
      <c r="AJ1268" s="91" t="e">
        <f t="shared" si="238"/>
        <v>#VALUE!</v>
      </c>
      <c r="AK1268" s="91">
        <f t="shared" si="238"/>
        <v>0</v>
      </c>
      <c r="AL1268" s="91">
        <f t="shared" si="239"/>
        <v>1</v>
      </c>
      <c r="AM1268" s="91" t="e">
        <f t="shared" si="239"/>
        <v>#VALUE!</v>
      </c>
      <c r="AN1268" s="91" t="e">
        <f t="shared" si="239"/>
        <v>#VALUE!</v>
      </c>
      <c r="AO1268" s="91">
        <f t="shared" si="240"/>
        <v>2281282.5714285714</v>
      </c>
      <c r="AP1268" s="91" t="e">
        <f t="shared" si="241"/>
        <v>#VALUE!</v>
      </c>
      <c r="AQ1268" s="91" t="e">
        <f t="shared" si="242"/>
        <v>#VALUE!</v>
      </c>
      <c r="AR1268" s="91">
        <f t="shared" si="243"/>
        <v>0</v>
      </c>
      <c r="AS1268" s="91">
        <f t="shared" si="244"/>
        <v>1</v>
      </c>
      <c r="AT1268" s="91" t="e">
        <f t="shared" si="245"/>
        <v>#VALUE!</v>
      </c>
      <c r="AU1268" s="91" t="e">
        <f t="shared" si="246"/>
        <v>#VALUE!</v>
      </c>
    </row>
    <row r="1269" spans="1:47" x14ac:dyDescent="0.3">
      <c r="A1269" s="90">
        <v>960</v>
      </c>
      <c r="B1269" s="91" t="s">
        <v>4884</v>
      </c>
      <c r="C1269" s="91"/>
      <c r="D1269" s="91"/>
      <c r="E1269" s="91">
        <v>11.305</v>
      </c>
      <c r="F1269" s="91"/>
      <c r="G1269" s="91"/>
      <c r="H1269" s="91"/>
      <c r="I1269" s="91"/>
      <c r="J1269" s="91"/>
      <c r="K1269" s="91"/>
      <c r="L1269" s="91"/>
      <c r="M1269" s="91"/>
      <c r="N1269" s="91"/>
      <c r="O1269" s="91"/>
      <c r="P1269" s="91" t="s">
        <v>87</v>
      </c>
      <c r="Q1269" s="91">
        <v>112456.85714285714</v>
      </c>
      <c r="R1269" s="91">
        <v>92209.5</v>
      </c>
      <c r="S1269" s="91"/>
      <c r="T1269" s="92">
        <v>149072.85714285713</v>
      </c>
      <c r="U1269" s="92" t="s">
        <v>87</v>
      </c>
      <c r="V1269" s="92" t="s">
        <v>87</v>
      </c>
      <c r="W1269" s="92">
        <v>96465.428571428565</v>
      </c>
      <c r="X1269" s="92">
        <v>23374.571428571428</v>
      </c>
      <c r="Y1269" s="92" t="s">
        <v>87</v>
      </c>
      <c r="Z1269" s="90">
        <f t="shared" si="237"/>
        <v>5</v>
      </c>
      <c r="AA1269" s="118">
        <v>1</v>
      </c>
      <c r="AB1269" s="118">
        <v>0</v>
      </c>
      <c r="AC1269" s="118">
        <v>0</v>
      </c>
      <c r="AD1269" s="118">
        <v>0.5</v>
      </c>
      <c r="AE1269" s="118">
        <v>0.33333333333333331</v>
      </c>
      <c r="AF1269" s="118">
        <v>0</v>
      </c>
      <c r="AG1269" s="90">
        <f t="shared" ref="AG1269:AG1332" si="247">COUNTIF(AA1269:AF1269,"&gt;0")</f>
        <v>3</v>
      </c>
      <c r="AH1269" s="91">
        <f t="shared" ref="AH1269:AH1332" si="248">MIN(T1269:Y1269)</f>
        <v>23374.571428571428</v>
      </c>
      <c r="AI1269" s="91">
        <f t="shared" si="238"/>
        <v>6.3775653640708461</v>
      </c>
      <c r="AJ1269" s="91" t="e">
        <f t="shared" si="238"/>
        <v>#VALUE!</v>
      </c>
      <c r="AK1269" s="91" t="e">
        <f t="shared" si="238"/>
        <v>#VALUE!</v>
      </c>
      <c r="AL1269" s="91">
        <f t="shared" si="239"/>
        <v>4.1269389201941058</v>
      </c>
      <c r="AM1269" s="91">
        <f t="shared" si="239"/>
        <v>1</v>
      </c>
      <c r="AN1269" s="91" t="e">
        <f t="shared" si="239"/>
        <v>#VALUE!</v>
      </c>
      <c r="AO1269" s="91">
        <f t="shared" si="240"/>
        <v>268912.8571428571</v>
      </c>
      <c r="AP1269" s="91">
        <f t="shared" si="241"/>
        <v>0.5543537736600811</v>
      </c>
      <c r="AQ1269" s="91" t="e">
        <f t="shared" si="242"/>
        <v>#VALUE!</v>
      </c>
      <c r="AR1269" s="91" t="e">
        <f t="shared" si="243"/>
        <v>#VALUE!</v>
      </c>
      <c r="AS1269" s="91">
        <f t="shared" si="244"/>
        <v>0.35872375012616942</v>
      </c>
      <c r="AT1269" s="91">
        <f t="shared" si="245"/>
        <v>8.6922476213749558E-2</v>
      </c>
      <c r="AU1269" s="91" t="e">
        <f t="shared" si="246"/>
        <v>#VALUE!</v>
      </c>
    </row>
    <row r="1270" spans="1:47" x14ac:dyDescent="0.3">
      <c r="A1270" s="90">
        <v>961</v>
      </c>
      <c r="B1270" s="91" t="s">
        <v>4885</v>
      </c>
      <c r="C1270" s="91"/>
      <c r="D1270" s="91"/>
      <c r="E1270" s="91">
        <v>11.352</v>
      </c>
      <c r="F1270" s="91"/>
      <c r="G1270" s="91"/>
      <c r="H1270" s="91"/>
      <c r="I1270" s="91"/>
      <c r="J1270" s="91"/>
      <c r="K1270" s="91"/>
      <c r="L1270" s="91"/>
      <c r="M1270" s="91"/>
      <c r="N1270" s="91"/>
      <c r="O1270" s="91"/>
      <c r="P1270" s="91" t="s">
        <v>87</v>
      </c>
      <c r="Q1270" s="91">
        <v>693629.85714285716</v>
      </c>
      <c r="R1270" s="91"/>
      <c r="S1270" s="91"/>
      <c r="T1270" s="92"/>
      <c r="U1270" s="92"/>
      <c r="V1270" s="92"/>
      <c r="W1270" s="92">
        <v>226166.14285714287</v>
      </c>
      <c r="X1270" s="92"/>
      <c r="Y1270" s="92"/>
      <c r="Z1270" s="90">
        <f t="shared" ref="Z1270:Z1333" si="249">COUNTIF(Q1270:Y1270,"&gt;0")</f>
        <v>2</v>
      </c>
      <c r="AA1270" s="118" t="e">
        <v>#DIV/0!</v>
      </c>
      <c r="AB1270" s="118" t="e">
        <v>#DIV/0!</v>
      </c>
      <c r="AC1270" s="118" t="e">
        <v>#DIV/0!</v>
      </c>
      <c r="AD1270" s="118">
        <v>1</v>
      </c>
      <c r="AE1270" s="118">
        <v>0</v>
      </c>
      <c r="AF1270" s="118">
        <v>0</v>
      </c>
      <c r="AG1270" s="90">
        <f t="shared" si="247"/>
        <v>1</v>
      </c>
      <c r="AH1270" s="91">
        <f t="shared" si="248"/>
        <v>226166.14285714287</v>
      </c>
      <c r="AI1270" s="91">
        <f t="shared" si="238"/>
        <v>0</v>
      </c>
      <c r="AJ1270" s="91">
        <f t="shared" si="238"/>
        <v>0</v>
      </c>
      <c r="AK1270" s="91">
        <f t="shared" si="238"/>
        <v>0</v>
      </c>
      <c r="AL1270" s="91">
        <f t="shared" si="239"/>
        <v>1</v>
      </c>
      <c r="AM1270" s="91">
        <f t="shared" si="239"/>
        <v>0</v>
      </c>
      <c r="AN1270" s="91">
        <f t="shared" si="239"/>
        <v>0</v>
      </c>
      <c r="AO1270" s="91">
        <f t="shared" si="240"/>
        <v>226166.14285714287</v>
      </c>
      <c r="AP1270" s="91">
        <f t="shared" si="241"/>
        <v>0</v>
      </c>
      <c r="AQ1270" s="91">
        <f t="shared" si="242"/>
        <v>0</v>
      </c>
      <c r="AR1270" s="91">
        <f t="shared" si="243"/>
        <v>0</v>
      </c>
      <c r="AS1270" s="91">
        <f t="shared" si="244"/>
        <v>1</v>
      </c>
      <c r="AT1270" s="91">
        <f t="shared" si="245"/>
        <v>0</v>
      </c>
      <c r="AU1270" s="91">
        <f t="shared" si="246"/>
        <v>0</v>
      </c>
    </row>
    <row r="1271" spans="1:47" x14ac:dyDescent="0.3">
      <c r="A1271" s="90">
        <v>962</v>
      </c>
      <c r="B1271" s="91" t="s">
        <v>4886</v>
      </c>
      <c r="C1271" s="91"/>
      <c r="D1271" s="91"/>
      <c r="E1271" s="91">
        <v>11.352</v>
      </c>
      <c r="F1271" s="91"/>
      <c r="G1271" s="91"/>
      <c r="H1271" s="91"/>
      <c r="I1271" s="91"/>
      <c r="J1271" s="91"/>
      <c r="K1271" s="91"/>
      <c r="L1271" s="91"/>
      <c r="M1271" s="91"/>
      <c r="N1271" s="91"/>
      <c r="O1271" s="91"/>
      <c r="P1271" s="91" t="s">
        <v>87</v>
      </c>
      <c r="Q1271" s="91">
        <v>230034.28571428574</v>
      </c>
      <c r="R1271" s="91" t="s">
        <v>87</v>
      </c>
      <c r="S1271" s="91"/>
      <c r="T1271" s="92">
        <v>3707.4285714285716</v>
      </c>
      <c r="U1271" s="92">
        <v>2889.1428571428573</v>
      </c>
      <c r="V1271" s="92">
        <v>9778.2857142857138</v>
      </c>
      <c r="W1271" s="92">
        <v>29981.714285714286</v>
      </c>
      <c r="X1271" s="92">
        <v>11732.857142857143</v>
      </c>
      <c r="Y1271" s="92">
        <v>5598</v>
      </c>
      <c r="Z1271" s="90">
        <f t="shared" si="249"/>
        <v>7</v>
      </c>
      <c r="AA1271" s="118">
        <v>1</v>
      </c>
      <c r="AB1271" s="118">
        <v>0.5</v>
      </c>
      <c r="AC1271" s="118">
        <v>0.33333333333333331</v>
      </c>
      <c r="AD1271" s="118">
        <v>0.25</v>
      </c>
      <c r="AE1271" s="118">
        <v>0.2</v>
      </c>
      <c r="AF1271" s="118">
        <v>0.16666666666666666</v>
      </c>
      <c r="AG1271" s="90">
        <f t="shared" si="247"/>
        <v>6</v>
      </c>
      <c r="AH1271" s="91">
        <f t="shared" si="248"/>
        <v>2889.1428571428573</v>
      </c>
      <c r="AI1271" s="91">
        <f t="shared" si="238"/>
        <v>1.2832278481012658</v>
      </c>
      <c r="AJ1271" s="91">
        <f t="shared" si="238"/>
        <v>1</v>
      </c>
      <c r="AK1271" s="91">
        <f t="shared" si="238"/>
        <v>3.3844936708860756</v>
      </c>
      <c r="AL1271" s="91">
        <f t="shared" si="239"/>
        <v>10.377373417721518</v>
      </c>
      <c r="AM1271" s="91">
        <f t="shared" si="239"/>
        <v>4.0610166139240507</v>
      </c>
      <c r="AN1271" s="91">
        <f t="shared" si="239"/>
        <v>1.9375988924050631</v>
      </c>
      <c r="AO1271" s="91">
        <f t="shared" si="240"/>
        <v>63687.428571428572</v>
      </c>
      <c r="AP1271" s="91">
        <f t="shared" si="241"/>
        <v>5.8212878971404987E-2</v>
      </c>
      <c r="AQ1271" s="91">
        <f t="shared" si="242"/>
        <v>4.5364413699048034E-2</v>
      </c>
      <c r="AR1271" s="91">
        <f t="shared" si="243"/>
        <v>0.15353557104788565</v>
      </c>
      <c r="AS1271" s="91">
        <f t="shared" si="244"/>
        <v>0.47076346083102294</v>
      </c>
      <c r="AT1271" s="91">
        <f t="shared" si="245"/>
        <v>0.18422563771275785</v>
      </c>
      <c r="AU1271" s="91">
        <f t="shared" si="246"/>
        <v>8.7898037737880547E-2</v>
      </c>
    </row>
    <row r="1272" spans="1:47" x14ac:dyDescent="0.3">
      <c r="A1272" s="90">
        <v>963</v>
      </c>
      <c r="B1272" s="91" t="s">
        <v>4887</v>
      </c>
      <c r="C1272" s="91"/>
      <c r="D1272" s="91"/>
      <c r="E1272" s="91">
        <v>11.356</v>
      </c>
      <c r="F1272" s="91"/>
      <c r="G1272" s="91"/>
      <c r="H1272" s="91"/>
      <c r="I1272" s="91"/>
      <c r="J1272" s="91"/>
      <c r="K1272" s="91"/>
      <c r="L1272" s="91"/>
      <c r="M1272" s="91"/>
      <c r="N1272" s="91"/>
      <c r="O1272" s="91"/>
      <c r="P1272" s="91" t="s">
        <v>87</v>
      </c>
      <c r="Q1272" s="91">
        <v>90050</v>
      </c>
      <c r="R1272" s="91" t="s">
        <v>87</v>
      </c>
      <c r="S1272" s="91"/>
      <c r="T1272" s="92">
        <v>32473.142857142859</v>
      </c>
      <c r="U1272" s="92" t="s">
        <v>87</v>
      </c>
      <c r="V1272" s="92" t="s">
        <v>87</v>
      </c>
      <c r="W1272" s="92">
        <v>82290.857142857145</v>
      </c>
      <c r="X1272" s="92" t="s">
        <v>87</v>
      </c>
      <c r="Y1272" s="92" t="s">
        <v>87</v>
      </c>
      <c r="Z1272" s="90">
        <f t="shared" si="249"/>
        <v>3</v>
      </c>
      <c r="AA1272" s="118">
        <v>1</v>
      </c>
      <c r="AB1272" s="118">
        <v>0</v>
      </c>
      <c r="AC1272" s="118">
        <v>0</v>
      </c>
      <c r="AD1272" s="118">
        <v>0.5</v>
      </c>
      <c r="AE1272" s="118">
        <v>0</v>
      </c>
      <c r="AF1272" s="118">
        <v>0</v>
      </c>
      <c r="AG1272" s="90">
        <f t="shared" si="247"/>
        <v>2</v>
      </c>
      <c r="AH1272" s="91">
        <f t="shared" si="248"/>
        <v>32473.142857142859</v>
      </c>
      <c r="AI1272" s="91">
        <f t="shared" si="238"/>
        <v>1</v>
      </c>
      <c r="AJ1272" s="91" t="e">
        <f t="shared" si="238"/>
        <v>#VALUE!</v>
      </c>
      <c r="AK1272" s="91" t="e">
        <f t="shared" si="238"/>
        <v>#VALUE!</v>
      </c>
      <c r="AL1272" s="91">
        <f t="shared" si="239"/>
        <v>2.5341205039769128</v>
      </c>
      <c r="AM1272" s="91" t="e">
        <f t="shared" si="239"/>
        <v>#VALUE!</v>
      </c>
      <c r="AN1272" s="91" t="e">
        <f t="shared" si="239"/>
        <v>#VALUE!</v>
      </c>
      <c r="AO1272" s="91">
        <f t="shared" si="240"/>
        <v>114764</v>
      </c>
      <c r="AP1272" s="91">
        <f t="shared" si="241"/>
        <v>0.28295582985206913</v>
      </c>
      <c r="AQ1272" s="91" t="e">
        <f t="shared" si="242"/>
        <v>#VALUE!</v>
      </c>
      <c r="AR1272" s="91" t="e">
        <f t="shared" si="243"/>
        <v>#VALUE!</v>
      </c>
      <c r="AS1272" s="91">
        <f t="shared" si="244"/>
        <v>0.71704417014793098</v>
      </c>
      <c r="AT1272" s="91" t="e">
        <f t="shared" si="245"/>
        <v>#VALUE!</v>
      </c>
      <c r="AU1272" s="91" t="e">
        <f t="shared" si="246"/>
        <v>#VALUE!</v>
      </c>
    </row>
    <row r="1273" spans="1:47" x14ac:dyDescent="0.3">
      <c r="A1273" s="90">
        <v>964</v>
      </c>
      <c r="B1273" s="91" t="s">
        <v>4888</v>
      </c>
      <c r="C1273" s="91"/>
      <c r="D1273" s="91"/>
      <c r="E1273" s="91">
        <v>11.366</v>
      </c>
      <c r="F1273" s="91"/>
      <c r="G1273" s="91"/>
      <c r="H1273" s="91"/>
      <c r="I1273" s="91"/>
      <c r="J1273" s="91"/>
      <c r="K1273" s="91"/>
      <c r="L1273" s="91"/>
      <c r="M1273" s="91"/>
      <c r="N1273" s="91"/>
      <c r="O1273" s="91"/>
      <c r="P1273" s="91" t="s">
        <v>87</v>
      </c>
      <c r="Q1273" s="91">
        <v>4422402.0714285718</v>
      </c>
      <c r="R1273" s="91"/>
      <c r="S1273" s="91"/>
      <c r="T1273" s="92" t="s">
        <v>87</v>
      </c>
      <c r="U1273" s="92" t="s">
        <v>87</v>
      </c>
      <c r="V1273" s="92" t="s">
        <v>87</v>
      </c>
      <c r="W1273" s="92">
        <v>2186773.7857142859</v>
      </c>
      <c r="X1273" s="92">
        <v>1601915.5</v>
      </c>
      <c r="Y1273" s="92"/>
      <c r="Z1273" s="90">
        <f t="shared" si="249"/>
        <v>3</v>
      </c>
      <c r="AA1273" s="118" t="e">
        <v>#DIV/0!</v>
      </c>
      <c r="AB1273" s="118" t="e">
        <v>#DIV/0!</v>
      </c>
      <c r="AC1273" s="118" t="e">
        <v>#DIV/0!</v>
      </c>
      <c r="AD1273" s="118">
        <v>1</v>
      </c>
      <c r="AE1273" s="118">
        <v>0.5</v>
      </c>
      <c r="AF1273" s="118">
        <v>0</v>
      </c>
      <c r="AG1273" s="90">
        <f t="shared" si="247"/>
        <v>2</v>
      </c>
      <c r="AH1273" s="91">
        <f t="shared" si="248"/>
        <v>1601915.5</v>
      </c>
      <c r="AI1273" s="91" t="e">
        <f t="shared" si="238"/>
        <v>#VALUE!</v>
      </c>
      <c r="AJ1273" s="91" t="e">
        <f t="shared" si="238"/>
        <v>#VALUE!</v>
      </c>
      <c r="AK1273" s="91" t="e">
        <f t="shared" si="238"/>
        <v>#VALUE!</v>
      </c>
      <c r="AL1273" s="91">
        <f t="shared" si="239"/>
        <v>1.36509933620986</v>
      </c>
      <c r="AM1273" s="91">
        <f t="shared" si="239"/>
        <v>1</v>
      </c>
      <c r="AN1273" s="91">
        <f t="shared" si="239"/>
        <v>0</v>
      </c>
      <c r="AO1273" s="91">
        <f t="shared" si="240"/>
        <v>3788689.2857142859</v>
      </c>
      <c r="AP1273" s="91" t="e">
        <f t="shared" si="241"/>
        <v>#VALUE!</v>
      </c>
      <c r="AQ1273" s="91" t="e">
        <f t="shared" si="242"/>
        <v>#VALUE!</v>
      </c>
      <c r="AR1273" s="91" t="e">
        <f t="shared" si="243"/>
        <v>#VALUE!</v>
      </c>
      <c r="AS1273" s="91">
        <f t="shared" si="244"/>
        <v>0.57718477837699245</v>
      </c>
      <c r="AT1273" s="91">
        <f t="shared" si="245"/>
        <v>0.42281522162300755</v>
      </c>
      <c r="AU1273" s="91">
        <f t="shared" si="246"/>
        <v>0</v>
      </c>
    </row>
    <row r="1274" spans="1:47" x14ac:dyDescent="0.3">
      <c r="A1274" s="90">
        <v>965</v>
      </c>
      <c r="B1274" s="91" t="s">
        <v>4889</v>
      </c>
      <c r="C1274" s="91"/>
      <c r="D1274" s="91"/>
      <c r="E1274" s="91">
        <v>11.368</v>
      </c>
      <c r="F1274" s="91"/>
      <c r="G1274" s="91"/>
      <c r="H1274" s="91"/>
      <c r="I1274" s="91"/>
      <c r="J1274" s="91"/>
      <c r="K1274" s="91"/>
      <c r="L1274" s="91"/>
      <c r="M1274" s="91"/>
      <c r="N1274" s="91"/>
      <c r="O1274" s="91"/>
      <c r="P1274" s="91">
        <v>866</v>
      </c>
      <c r="Q1274" s="91">
        <v>1061205.7142857143</v>
      </c>
      <c r="R1274" s="91">
        <v>8212</v>
      </c>
      <c r="S1274" s="91"/>
      <c r="T1274" s="92" t="s">
        <v>87</v>
      </c>
      <c r="U1274" s="92">
        <v>2235.1428571428573</v>
      </c>
      <c r="V1274" s="92">
        <v>2525.4285714285716</v>
      </c>
      <c r="W1274" s="92">
        <v>230107.14285714287</v>
      </c>
      <c r="X1274" s="92">
        <v>4793.1428571428569</v>
      </c>
      <c r="Y1274" s="92" t="s">
        <v>87</v>
      </c>
      <c r="Z1274" s="90">
        <f t="shared" si="249"/>
        <v>6</v>
      </c>
      <c r="AA1274" s="118" t="e">
        <v>#DIV/0!</v>
      </c>
      <c r="AB1274" s="118">
        <v>1</v>
      </c>
      <c r="AC1274" s="118">
        <v>0.5</v>
      </c>
      <c r="AD1274" s="118">
        <v>0.33333333333333331</v>
      </c>
      <c r="AE1274" s="118">
        <v>0.25</v>
      </c>
      <c r="AF1274" s="118">
        <v>0</v>
      </c>
      <c r="AG1274" s="90">
        <f t="shared" si="247"/>
        <v>4</v>
      </c>
      <c r="AH1274" s="91">
        <f t="shared" si="248"/>
        <v>2235.1428571428573</v>
      </c>
      <c r="AI1274" s="91" t="e">
        <f t="shared" si="238"/>
        <v>#VALUE!</v>
      </c>
      <c r="AJ1274" s="91">
        <f t="shared" si="238"/>
        <v>1</v>
      </c>
      <c r="AK1274" s="91">
        <f t="shared" si="238"/>
        <v>1.1298734500830883</v>
      </c>
      <c r="AL1274" s="91">
        <f t="shared" si="238"/>
        <v>102.94963568963313</v>
      </c>
      <c r="AM1274" s="91">
        <f t="shared" si="238"/>
        <v>2.1444458647577651</v>
      </c>
      <c r="AN1274" s="91" t="e">
        <f t="shared" si="238"/>
        <v>#VALUE!</v>
      </c>
      <c r="AO1274" s="91">
        <f t="shared" si="240"/>
        <v>239660.85714285716</v>
      </c>
      <c r="AP1274" s="91" t="e">
        <f t="shared" si="241"/>
        <v>#VALUE!</v>
      </c>
      <c r="AQ1274" s="91">
        <f t="shared" si="242"/>
        <v>9.3262741516881593E-3</v>
      </c>
      <c r="AR1274" s="91">
        <f t="shared" si="243"/>
        <v>1.0537509552188629E-2</v>
      </c>
      <c r="AS1274" s="91">
        <f t="shared" si="244"/>
        <v>0.96013652625793833</v>
      </c>
      <c r="AT1274" s="91">
        <f t="shared" si="245"/>
        <v>1.9999690038184907E-2</v>
      </c>
      <c r="AU1274" s="91" t="e">
        <f t="shared" si="246"/>
        <v>#VALUE!</v>
      </c>
    </row>
    <row r="1275" spans="1:47" x14ac:dyDescent="0.3">
      <c r="A1275" s="90">
        <v>966</v>
      </c>
      <c r="B1275" s="91" t="s">
        <v>4890</v>
      </c>
      <c r="C1275" s="91"/>
      <c r="D1275" s="91"/>
      <c r="E1275" s="91">
        <v>11.37</v>
      </c>
      <c r="F1275" s="91"/>
      <c r="G1275" s="91"/>
      <c r="H1275" s="91"/>
      <c r="I1275" s="91"/>
      <c r="J1275" s="91"/>
      <c r="K1275" s="91"/>
      <c r="L1275" s="91"/>
      <c r="M1275" s="91"/>
      <c r="N1275" s="91"/>
      <c r="O1275" s="91"/>
      <c r="P1275" s="91" t="s">
        <v>87</v>
      </c>
      <c r="Q1275" s="91" t="s">
        <v>87</v>
      </c>
      <c r="R1275" s="91">
        <v>310141</v>
      </c>
      <c r="S1275" s="91"/>
      <c r="T1275" s="92" t="s">
        <v>87</v>
      </c>
      <c r="U1275" s="92" t="s">
        <v>87</v>
      </c>
      <c r="V1275" s="92" t="s">
        <v>87</v>
      </c>
      <c r="W1275" s="92" t="s">
        <v>87</v>
      </c>
      <c r="X1275" s="92">
        <v>50224</v>
      </c>
      <c r="Y1275" s="92">
        <v>6918</v>
      </c>
      <c r="Z1275" s="90">
        <f t="shared" si="249"/>
        <v>3</v>
      </c>
      <c r="AA1275" s="118" t="e">
        <v>#DIV/0!</v>
      </c>
      <c r="AB1275" s="118" t="e">
        <v>#DIV/0!</v>
      </c>
      <c r="AC1275" s="118" t="e">
        <v>#DIV/0!</v>
      </c>
      <c r="AD1275" s="118" t="e">
        <v>#DIV/0!</v>
      </c>
      <c r="AE1275" s="118">
        <v>1</v>
      </c>
      <c r="AF1275" s="118">
        <v>0.5</v>
      </c>
      <c r="AG1275" s="90">
        <f t="shared" si="247"/>
        <v>2</v>
      </c>
      <c r="AH1275" s="91">
        <f t="shared" si="248"/>
        <v>6918</v>
      </c>
      <c r="AI1275" s="91" t="e">
        <f t="shared" ref="AI1275:AN1317" si="250">T1275/$AH1275</f>
        <v>#VALUE!</v>
      </c>
      <c r="AJ1275" s="91" t="e">
        <f t="shared" si="250"/>
        <v>#VALUE!</v>
      </c>
      <c r="AK1275" s="91" t="e">
        <f t="shared" si="250"/>
        <v>#VALUE!</v>
      </c>
      <c r="AL1275" s="91" t="e">
        <f t="shared" si="250"/>
        <v>#VALUE!</v>
      </c>
      <c r="AM1275" s="91">
        <f t="shared" si="250"/>
        <v>7.2599017056952873</v>
      </c>
      <c r="AN1275" s="91">
        <f t="shared" si="250"/>
        <v>1</v>
      </c>
      <c r="AO1275" s="91">
        <f t="shared" si="240"/>
        <v>57142</v>
      </c>
      <c r="AP1275" s="91" t="e">
        <f t="shared" si="241"/>
        <v>#VALUE!</v>
      </c>
      <c r="AQ1275" s="91" t="e">
        <f t="shared" si="242"/>
        <v>#VALUE!</v>
      </c>
      <c r="AR1275" s="91" t="e">
        <f t="shared" si="243"/>
        <v>#VALUE!</v>
      </c>
      <c r="AS1275" s="91" t="e">
        <f t="shared" si="244"/>
        <v>#VALUE!</v>
      </c>
      <c r="AT1275" s="91">
        <f t="shared" si="245"/>
        <v>0.87893318399775999</v>
      </c>
      <c r="AU1275" s="91">
        <f t="shared" si="246"/>
        <v>0.12106681600224004</v>
      </c>
    </row>
    <row r="1276" spans="1:47" x14ac:dyDescent="0.3">
      <c r="A1276" s="90">
        <v>967</v>
      </c>
      <c r="B1276" s="91" t="s">
        <v>4891</v>
      </c>
      <c r="C1276" s="91"/>
      <c r="D1276" s="91"/>
      <c r="E1276" s="91">
        <v>11.371</v>
      </c>
      <c r="F1276" s="91"/>
      <c r="G1276" s="91"/>
      <c r="H1276" s="91"/>
      <c r="I1276" s="91"/>
      <c r="J1276" s="91"/>
      <c r="K1276" s="91"/>
      <c r="L1276" s="91"/>
      <c r="M1276" s="91"/>
      <c r="N1276" s="91"/>
      <c r="O1276" s="91"/>
      <c r="P1276" s="91" t="s">
        <v>87</v>
      </c>
      <c r="Q1276" s="91">
        <v>416885.71428571432</v>
      </c>
      <c r="R1276" s="91">
        <v>176631</v>
      </c>
      <c r="S1276" s="91"/>
      <c r="T1276" s="92" t="s">
        <v>87</v>
      </c>
      <c r="U1276" s="92">
        <v>72284.28571428571</v>
      </c>
      <c r="V1276" s="92" t="s">
        <v>87</v>
      </c>
      <c r="W1276" s="92" t="s">
        <v>87</v>
      </c>
      <c r="X1276" s="92" t="s">
        <v>87</v>
      </c>
      <c r="Y1276" s="92" t="s">
        <v>87</v>
      </c>
      <c r="Z1276" s="90">
        <f t="shared" si="249"/>
        <v>3</v>
      </c>
      <c r="AA1276" s="118" t="e">
        <v>#DIV/0!</v>
      </c>
      <c r="AB1276" s="118">
        <v>1</v>
      </c>
      <c r="AC1276" s="118">
        <v>0</v>
      </c>
      <c r="AD1276" s="118">
        <v>0</v>
      </c>
      <c r="AE1276" s="118">
        <v>0</v>
      </c>
      <c r="AF1276" s="118">
        <v>0</v>
      </c>
      <c r="AG1276" s="90">
        <f t="shared" si="247"/>
        <v>1</v>
      </c>
      <c r="AH1276" s="91">
        <f t="shared" si="248"/>
        <v>72284.28571428571</v>
      </c>
      <c r="AI1276" s="91" t="e">
        <f t="shared" si="250"/>
        <v>#VALUE!</v>
      </c>
      <c r="AJ1276" s="91">
        <f t="shared" si="250"/>
        <v>1</v>
      </c>
      <c r="AK1276" s="91" t="e">
        <f t="shared" si="250"/>
        <v>#VALUE!</v>
      </c>
      <c r="AL1276" s="91" t="e">
        <f t="shared" si="250"/>
        <v>#VALUE!</v>
      </c>
      <c r="AM1276" s="91" t="e">
        <f t="shared" si="250"/>
        <v>#VALUE!</v>
      </c>
      <c r="AN1276" s="91" t="e">
        <f t="shared" si="250"/>
        <v>#VALUE!</v>
      </c>
      <c r="AO1276" s="91">
        <f t="shared" si="240"/>
        <v>72284.28571428571</v>
      </c>
      <c r="AP1276" s="91" t="e">
        <f t="shared" si="241"/>
        <v>#VALUE!</v>
      </c>
      <c r="AQ1276" s="91">
        <f t="shared" si="242"/>
        <v>1</v>
      </c>
      <c r="AR1276" s="91" t="e">
        <f t="shared" si="243"/>
        <v>#VALUE!</v>
      </c>
      <c r="AS1276" s="91" t="e">
        <f t="shared" si="244"/>
        <v>#VALUE!</v>
      </c>
      <c r="AT1276" s="91" t="e">
        <f t="shared" si="245"/>
        <v>#VALUE!</v>
      </c>
      <c r="AU1276" s="91" t="e">
        <f t="shared" si="246"/>
        <v>#VALUE!</v>
      </c>
    </row>
    <row r="1277" spans="1:47" x14ac:dyDescent="0.3">
      <c r="A1277" s="90">
        <v>968</v>
      </c>
      <c r="B1277" s="91" t="s">
        <v>4892</v>
      </c>
      <c r="C1277" s="91"/>
      <c r="D1277" s="91"/>
      <c r="E1277" s="91">
        <v>11.372</v>
      </c>
      <c r="F1277" s="91"/>
      <c r="G1277" s="91"/>
      <c r="H1277" s="91"/>
      <c r="I1277" s="91"/>
      <c r="J1277" s="91"/>
      <c r="K1277" s="91"/>
      <c r="L1277" s="91"/>
      <c r="M1277" s="91"/>
      <c r="N1277" s="91"/>
      <c r="O1277" s="91"/>
      <c r="P1277" s="91" t="s">
        <v>87</v>
      </c>
      <c r="Q1277" s="91">
        <v>1056098.5714285716</v>
      </c>
      <c r="R1277" s="91">
        <v>3820937.5</v>
      </c>
      <c r="S1277" s="91"/>
      <c r="T1277" s="92" t="s">
        <v>87</v>
      </c>
      <c r="U1277" s="92" t="s">
        <v>87</v>
      </c>
      <c r="V1277" s="92" t="s">
        <v>87</v>
      </c>
      <c r="W1277" s="92">
        <v>414312.85714285716</v>
      </c>
      <c r="X1277" s="92" t="s">
        <v>87</v>
      </c>
      <c r="Y1277" s="92">
        <v>94350.571428571435</v>
      </c>
      <c r="Z1277" s="90">
        <f t="shared" si="249"/>
        <v>4</v>
      </c>
      <c r="AA1277" s="118" t="e">
        <v>#DIV/0!</v>
      </c>
      <c r="AB1277" s="118" t="e">
        <v>#DIV/0!</v>
      </c>
      <c r="AC1277" s="118" t="e">
        <v>#DIV/0!</v>
      </c>
      <c r="AD1277" s="118">
        <v>1</v>
      </c>
      <c r="AE1277" s="118">
        <v>0</v>
      </c>
      <c r="AF1277" s="118">
        <v>0.5</v>
      </c>
      <c r="AG1277" s="90">
        <f t="shared" si="247"/>
        <v>2</v>
      </c>
      <c r="AH1277" s="91">
        <f t="shared" si="248"/>
        <v>94350.571428571435</v>
      </c>
      <c r="AI1277" s="91" t="e">
        <f t="shared" si="250"/>
        <v>#VALUE!</v>
      </c>
      <c r="AJ1277" s="91" t="e">
        <f t="shared" si="250"/>
        <v>#VALUE!</v>
      </c>
      <c r="AK1277" s="91" t="e">
        <f t="shared" si="250"/>
        <v>#VALUE!</v>
      </c>
      <c r="AL1277" s="91">
        <f t="shared" si="250"/>
        <v>4.3912066548162327</v>
      </c>
      <c r="AM1277" s="91" t="e">
        <f t="shared" si="250"/>
        <v>#VALUE!</v>
      </c>
      <c r="AN1277" s="91">
        <f t="shared" si="250"/>
        <v>1</v>
      </c>
      <c r="AO1277" s="91">
        <f t="shared" si="240"/>
        <v>508663.42857142858</v>
      </c>
      <c r="AP1277" s="91" t="e">
        <f t="shared" si="241"/>
        <v>#VALUE!</v>
      </c>
      <c r="AQ1277" s="91" t="e">
        <f t="shared" si="242"/>
        <v>#VALUE!</v>
      </c>
      <c r="AR1277" s="91" t="e">
        <f t="shared" si="243"/>
        <v>#VALUE!</v>
      </c>
      <c r="AS1277" s="91">
        <f t="shared" si="244"/>
        <v>0.81451276791501759</v>
      </c>
      <c r="AT1277" s="91" t="e">
        <f t="shared" si="245"/>
        <v>#VALUE!</v>
      </c>
      <c r="AU1277" s="91">
        <f t="shared" si="246"/>
        <v>0.18548723208498238</v>
      </c>
    </row>
    <row r="1278" spans="1:47" x14ac:dyDescent="0.3">
      <c r="A1278" s="90">
        <v>969</v>
      </c>
      <c r="B1278" s="91" t="s">
        <v>4893</v>
      </c>
      <c r="C1278" s="91"/>
      <c r="D1278" s="91"/>
      <c r="E1278" s="91">
        <v>11.372</v>
      </c>
      <c r="F1278" s="91"/>
      <c r="G1278" s="91"/>
      <c r="H1278" s="91"/>
      <c r="I1278" s="91"/>
      <c r="J1278" s="91"/>
      <c r="K1278" s="91"/>
      <c r="L1278" s="91"/>
      <c r="M1278" s="91"/>
      <c r="N1278" s="91"/>
      <c r="O1278" s="91"/>
      <c r="P1278" s="91" t="s">
        <v>87</v>
      </c>
      <c r="Q1278" s="91">
        <v>1446362.2857142859</v>
      </c>
      <c r="R1278" s="91" t="s">
        <v>87</v>
      </c>
      <c r="S1278" s="91"/>
      <c r="T1278" s="92" t="s">
        <v>87</v>
      </c>
      <c r="U1278" s="92" t="s">
        <v>87</v>
      </c>
      <c r="V1278" s="92"/>
      <c r="W1278" s="92" t="s">
        <v>87</v>
      </c>
      <c r="X1278" s="92" t="s">
        <v>87</v>
      </c>
      <c r="Y1278" s="92" t="s">
        <v>87</v>
      </c>
      <c r="Z1278" s="90">
        <f t="shared" si="249"/>
        <v>1</v>
      </c>
      <c r="AA1278" s="118" t="e">
        <v>#DIV/0!</v>
      </c>
      <c r="AB1278" s="118" t="e">
        <v>#DIV/0!</v>
      </c>
      <c r="AC1278" s="118" t="e">
        <v>#DIV/0!</v>
      </c>
      <c r="AD1278" s="118" t="e">
        <v>#DIV/0!</v>
      </c>
      <c r="AE1278" s="118" t="e">
        <v>#DIV/0!</v>
      </c>
      <c r="AF1278" s="118" t="e">
        <v>#DIV/0!</v>
      </c>
      <c r="AG1278" s="90">
        <f t="shared" si="247"/>
        <v>0</v>
      </c>
      <c r="AH1278" s="91">
        <f t="shared" si="248"/>
        <v>0</v>
      </c>
      <c r="AI1278" s="91" t="e">
        <f t="shared" si="250"/>
        <v>#VALUE!</v>
      </c>
      <c r="AJ1278" s="91" t="e">
        <f t="shared" si="250"/>
        <v>#VALUE!</v>
      </c>
      <c r="AK1278" s="91" t="e">
        <f t="shared" si="250"/>
        <v>#DIV/0!</v>
      </c>
      <c r="AL1278" s="91" t="e">
        <f t="shared" si="250"/>
        <v>#VALUE!</v>
      </c>
      <c r="AM1278" s="91" t="e">
        <f t="shared" si="250"/>
        <v>#VALUE!</v>
      </c>
      <c r="AN1278" s="91" t="e">
        <f t="shared" si="250"/>
        <v>#VALUE!</v>
      </c>
      <c r="AO1278" s="91">
        <f t="shared" si="240"/>
        <v>0</v>
      </c>
      <c r="AP1278" s="91" t="e">
        <f t="shared" si="241"/>
        <v>#VALUE!</v>
      </c>
      <c r="AQ1278" s="91" t="e">
        <f t="shared" si="242"/>
        <v>#VALUE!</v>
      </c>
      <c r="AR1278" s="91" t="e">
        <f t="shared" si="243"/>
        <v>#DIV/0!</v>
      </c>
      <c r="AS1278" s="91" t="e">
        <f t="shared" si="244"/>
        <v>#VALUE!</v>
      </c>
      <c r="AT1278" s="91" t="e">
        <f t="shared" si="245"/>
        <v>#VALUE!</v>
      </c>
      <c r="AU1278" s="91" t="e">
        <f t="shared" si="246"/>
        <v>#VALUE!</v>
      </c>
    </row>
    <row r="1279" spans="1:47" x14ac:dyDescent="0.3">
      <c r="A1279" s="90">
        <v>970</v>
      </c>
      <c r="B1279" s="91" t="s">
        <v>4894</v>
      </c>
      <c r="C1279" s="91"/>
      <c r="D1279" s="91"/>
      <c r="E1279" s="91">
        <v>11.375</v>
      </c>
      <c r="F1279" s="91"/>
      <c r="G1279" s="91"/>
      <c r="H1279" s="91"/>
      <c r="I1279" s="91"/>
      <c r="J1279" s="91"/>
      <c r="K1279" s="91"/>
      <c r="L1279" s="91"/>
      <c r="M1279" s="91"/>
      <c r="N1279" s="91"/>
      <c r="O1279" s="91"/>
      <c r="P1279" s="91" t="s">
        <v>87</v>
      </c>
      <c r="Q1279" s="91">
        <v>2186162.8571428573</v>
      </c>
      <c r="R1279" s="91" t="s">
        <v>87</v>
      </c>
      <c r="S1279" s="91"/>
      <c r="T1279" s="92" t="s">
        <v>87</v>
      </c>
      <c r="U1279" s="92">
        <v>3552.5714285714284</v>
      </c>
      <c r="V1279" s="92" t="s">
        <v>87</v>
      </c>
      <c r="W1279" s="92">
        <v>776119.71428571432</v>
      </c>
      <c r="X1279" s="92">
        <v>2095.4285714285716</v>
      </c>
      <c r="Y1279" s="92">
        <v>2333.4285714285716</v>
      </c>
      <c r="Z1279" s="90">
        <f t="shared" si="249"/>
        <v>5</v>
      </c>
      <c r="AA1279" s="118" t="e">
        <v>#DIV/0!</v>
      </c>
      <c r="AB1279" s="118">
        <v>1</v>
      </c>
      <c r="AC1279" s="118">
        <v>0</v>
      </c>
      <c r="AD1279" s="118">
        <v>0.5</v>
      </c>
      <c r="AE1279" s="118">
        <v>0.33333333333333331</v>
      </c>
      <c r="AF1279" s="118">
        <v>0.25</v>
      </c>
      <c r="AG1279" s="90">
        <f t="shared" si="247"/>
        <v>4</v>
      </c>
      <c r="AH1279" s="91">
        <f t="shared" si="248"/>
        <v>2095.4285714285716</v>
      </c>
      <c r="AI1279" s="91" t="e">
        <f t="shared" si="250"/>
        <v>#VALUE!</v>
      </c>
      <c r="AJ1279" s="91">
        <f t="shared" si="250"/>
        <v>1.6953913280610853</v>
      </c>
      <c r="AK1279" s="91" t="e">
        <f t="shared" si="250"/>
        <v>#VALUE!</v>
      </c>
      <c r="AL1279" s="91">
        <f t="shared" si="250"/>
        <v>370.38710117262065</v>
      </c>
      <c r="AM1279" s="91">
        <f t="shared" si="250"/>
        <v>1</v>
      </c>
      <c r="AN1279" s="91">
        <f t="shared" si="250"/>
        <v>1.1135805835833106</v>
      </c>
      <c r="AO1279" s="91">
        <f t="shared" si="240"/>
        <v>784101.14285714284</v>
      </c>
      <c r="AP1279" s="91" t="e">
        <f t="shared" si="241"/>
        <v>#VALUE!</v>
      </c>
      <c r="AQ1279" s="91">
        <f t="shared" si="242"/>
        <v>4.530756600642628E-3</v>
      </c>
      <c r="AR1279" s="91" t="e">
        <f t="shared" si="243"/>
        <v>#VALUE!</v>
      </c>
      <c r="AS1279" s="91">
        <f t="shared" si="244"/>
        <v>0.98982091960439511</v>
      </c>
      <c r="AT1279" s="91">
        <f t="shared" si="245"/>
        <v>2.6723957623542736E-3</v>
      </c>
      <c r="AU1279" s="91">
        <f t="shared" si="246"/>
        <v>2.9759280326080383E-3</v>
      </c>
    </row>
    <row r="1280" spans="1:47" x14ac:dyDescent="0.3">
      <c r="A1280" s="90">
        <v>971</v>
      </c>
      <c r="B1280" s="91" t="s">
        <v>4895</v>
      </c>
      <c r="C1280" s="91"/>
      <c r="D1280" s="91"/>
      <c r="E1280" s="91">
        <v>11.379</v>
      </c>
      <c r="F1280" s="91"/>
      <c r="G1280" s="91"/>
      <c r="H1280" s="91"/>
      <c r="I1280" s="91"/>
      <c r="J1280" s="91"/>
      <c r="K1280" s="91"/>
      <c r="L1280" s="91"/>
      <c r="M1280" s="91"/>
      <c r="N1280" s="91"/>
      <c r="O1280" s="91"/>
      <c r="P1280" s="91" t="s">
        <v>87</v>
      </c>
      <c r="Q1280" s="91">
        <v>9440921.7857142854</v>
      </c>
      <c r="R1280" s="91">
        <v>33193152</v>
      </c>
      <c r="S1280" s="91"/>
      <c r="T1280" s="92"/>
      <c r="U1280" s="92" t="s">
        <v>87</v>
      </c>
      <c r="V1280" s="92"/>
      <c r="W1280" s="92">
        <v>7038808.3571428573</v>
      </c>
      <c r="X1280" s="92">
        <v>3874232.9285714286</v>
      </c>
      <c r="Y1280" s="92"/>
      <c r="Z1280" s="90">
        <f t="shared" si="249"/>
        <v>4</v>
      </c>
      <c r="AA1280" s="118" t="e">
        <v>#DIV/0!</v>
      </c>
      <c r="AB1280" s="118" t="e">
        <v>#DIV/0!</v>
      </c>
      <c r="AC1280" s="118" t="e">
        <v>#DIV/0!</v>
      </c>
      <c r="AD1280" s="118">
        <v>1</v>
      </c>
      <c r="AE1280" s="118">
        <v>0.5</v>
      </c>
      <c r="AF1280" s="118">
        <v>0</v>
      </c>
      <c r="AG1280" s="90">
        <f t="shared" si="247"/>
        <v>2</v>
      </c>
      <c r="AH1280" s="91">
        <f t="shared" si="248"/>
        <v>3874232.9285714286</v>
      </c>
      <c r="AI1280" s="91">
        <f t="shared" si="250"/>
        <v>0</v>
      </c>
      <c r="AJ1280" s="91" t="e">
        <f t="shared" si="250"/>
        <v>#VALUE!</v>
      </c>
      <c r="AK1280" s="91">
        <f t="shared" si="250"/>
        <v>0</v>
      </c>
      <c r="AL1280" s="91">
        <f t="shared" si="250"/>
        <v>1.8168263206978428</v>
      </c>
      <c r="AM1280" s="91">
        <f t="shared" si="250"/>
        <v>1</v>
      </c>
      <c r="AN1280" s="91">
        <f t="shared" si="250"/>
        <v>0</v>
      </c>
      <c r="AO1280" s="91">
        <f t="shared" si="240"/>
        <v>10913041.285714285</v>
      </c>
      <c r="AP1280" s="91">
        <f t="shared" si="241"/>
        <v>0</v>
      </c>
      <c r="AQ1280" s="91" t="e">
        <f t="shared" si="242"/>
        <v>#VALUE!</v>
      </c>
      <c r="AR1280" s="91">
        <f t="shared" si="243"/>
        <v>0</v>
      </c>
      <c r="AS1280" s="91">
        <f t="shared" si="244"/>
        <v>0.64499053681369356</v>
      </c>
      <c r="AT1280" s="91">
        <f t="shared" si="245"/>
        <v>0.3550094631863065</v>
      </c>
      <c r="AU1280" s="91">
        <f t="shared" si="246"/>
        <v>0</v>
      </c>
    </row>
    <row r="1281" spans="1:47" x14ac:dyDescent="0.3">
      <c r="A1281" s="90">
        <v>972</v>
      </c>
      <c r="B1281" s="91" t="s">
        <v>4896</v>
      </c>
      <c r="C1281" s="91"/>
      <c r="D1281" s="91"/>
      <c r="E1281" s="91">
        <v>11.381</v>
      </c>
      <c r="F1281" s="91"/>
      <c r="G1281" s="91"/>
      <c r="H1281" s="91"/>
      <c r="I1281" s="91"/>
      <c r="J1281" s="91"/>
      <c r="K1281" s="91"/>
      <c r="L1281" s="91"/>
      <c r="M1281" s="91"/>
      <c r="N1281" s="91"/>
      <c r="O1281" s="91"/>
      <c r="P1281" s="91" t="s">
        <v>87</v>
      </c>
      <c r="Q1281" s="91">
        <v>273756.42857142858</v>
      </c>
      <c r="R1281" s="91"/>
      <c r="S1281" s="91"/>
      <c r="T1281" s="92">
        <v>8099.8571428571431</v>
      </c>
      <c r="U1281" s="92" t="s">
        <v>87</v>
      </c>
      <c r="V1281" s="92"/>
      <c r="W1281" s="92">
        <v>103357.28571428571</v>
      </c>
      <c r="X1281" s="92" t="s">
        <v>87</v>
      </c>
      <c r="Y1281" s="92"/>
      <c r="Z1281" s="90">
        <f t="shared" si="249"/>
        <v>3</v>
      </c>
      <c r="AA1281" s="118">
        <v>1</v>
      </c>
      <c r="AB1281" s="118">
        <v>0</v>
      </c>
      <c r="AC1281" s="118">
        <v>0</v>
      </c>
      <c r="AD1281" s="118">
        <v>0.5</v>
      </c>
      <c r="AE1281" s="118">
        <v>0</v>
      </c>
      <c r="AF1281" s="118">
        <v>0</v>
      </c>
      <c r="AG1281" s="90">
        <f t="shared" si="247"/>
        <v>2</v>
      </c>
      <c r="AH1281" s="91">
        <f t="shared" si="248"/>
        <v>8099.8571428571431</v>
      </c>
      <c r="AI1281" s="91">
        <f t="shared" si="250"/>
        <v>1</v>
      </c>
      <c r="AJ1281" s="91" t="e">
        <f t="shared" si="250"/>
        <v>#VALUE!</v>
      </c>
      <c r="AK1281" s="91">
        <f t="shared" si="250"/>
        <v>0</v>
      </c>
      <c r="AL1281" s="91">
        <f t="shared" si="250"/>
        <v>12.760383781019065</v>
      </c>
      <c r="AM1281" s="91" t="e">
        <f t="shared" si="250"/>
        <v>#VALUE!</v>
      </c>
      <c r="AN1281" s="91">
        <f t="shared" si="250"/>
        <v>0</v>
      </c>
      <c r="AO1281" s="91">
        <f t="shared" si="240"/>
        <v>111457.14285714286</v>
      </c>
      <c r="AP1281" s="91">
        <f t="shared" si="241"/>
        <v>7.267239169443733E-2</v>
      </c>
      <c r="AQ1281" s="91" t="e">
        <f t="shared" si="242"/>
        <v>#VALUE!</v>
      </c>
      <c r="AR1281" s="91">
        <f t="shared" si="243"/>
        <v>0</v>
      </c>
      <c r="AS1281" s="91">
        <f t="shared" si="244"/>
        <v>0.92732760830556271</v>
      </c>
      <c r="AT1281" s="91" t="e">
        <f t="shared" si="245"/>
        <v>#VALUE!</v>
      </c>
      <c r="AU1281" s="91">
        <f t="shared" si="246"/>
        <v>0</v>
      </c>
    </row>
    <row r="1282" spans="1:47" x14ac:dyDescent="0.3">
      <c r="A1282" s="90">
        <v>973</v>
      </c>
      <c r="B1282" s="91" t="s">
        <v>4897</v>
      </c>
      <c r="C1282" s="91"/>
      <c r="D1282" s="91"/>
      <c r="E1282" s="91">
        <v>11.381</v>
      </c>
      <c r="F1282" s="91"/>
      <c r="G1282" s="91"/>
      <c r="H1282" s="91"/>
      <c r="I1282" s="91"/>
      <c r="J1282" s="91"/>
      <c r="K1282" s="91"/>
      <c r="L1282" s="91"/>
      <c r="M1282" s="91"/>
      <c r="N1282" s="91"/>
      <c r="O1282" s="91"/>
      <c r="P1282" s="91" t="s">
        <v>87</v>
      </c>
      <c r="Q1282" s="91">
        <v>3789835.7142857146</v>
      </c>
      <c r="R1282" s="91" t="s">
        <v>87</v>
      </c>
      <c r="S1282" s="91"/>
      <c r="T1282" s="92">
        <v>415588.85714285716</v>
      </c>
      <c r="U1282" s="92">
        <v>291910.57142857142</v>
      </c>
      <c r="V1282" s="92" t="s">
        <v>87</v>
      </c>
      <c r="W1282" s="92" t="s">
        <v>87</v>
      </c>
      <c r="X1282" s="92" t="s">
        <v>87</v>
      </c>
      <c r="Y1282" s="92" t="s">
        <v>87</v>
      </c>
      <c r="Z1282" s="90">
        <f t="shared" si="249"/>
        <v>3</v>
      </c>
      <c r="AA1282" s="118">
        <v>1</v>
      </c>
      <c r="AB1282" s="118">
        <v>0.5</v>
      </c>
      <c r="AC1282" s="118">
        <v>0</v>
      </c>
      <c r="AD1282" s="118">
        <v>0</v>
      </c>
      <c r="AE1282" s="118">
        <v>0</v>
      </c>
      <c r="AF1282" s="118">
        <v>0</v>
      </c>
      <c r="AG1282" s="90">
        <f t="shared" si="247"/>
        <v>2</v>
      </c>
      <c r="AH1282" s="91">
        <f t="shared" si="248"/>
        <v>291910.57142857142</v>
      </c>
      <c r="AI1282" s="91">
        <f t="shared" si="250"/>
        <v>1.4236855318703283</v>
      </c>
      <c r="AJ1282" s="91">
        <f t="shared" si="250"/>
        <v>1</v>
      </c>
      <c r="AK1282" s="91" t="e">
        <f t="shared" si="250"/>
        <v>#VALUE!</v>
      </c>
      <c r="AL1282" s="91" t="e">
        <f t="shared" si="250"/>
        <v>#VALUE!</v>
      </c>
      <c r="AM1282" s="91" t="e">
        <f t="shared" si="250"/>
        <v>#VALUE!</v>
      </c>
      <c r="AN1282" s="91" t="e">
        <f t="shared" si="250"/>
        <v>#VALUE!</v>
      </c>
      <c r="AO1282" s="91">
        <f t="shared" si="240"/>
        <v>707499.42857142864</v>
      </c>
      <c r="AP1282" s="91">
        <f t="shared" si="241"/>
        <v>0.58740521950951596</v>
      </c>
      <c r="AQ1282" s="91">
        <f t="shared" si="242"/>
        <v>0.41259478049048393</v>
      </c>
      <c r="AR1282" s="91" t="e">
        <f t="shared" si="243"/>
        <v>#VALUE!</v>
      </c>
      <c r="AS1282" s="91" t="e">
        <f t="shared" si="244"/>
        <v>#VALUE!</v>
      </c>
      <c r="AT1282" s="91" t="e">
        <f t="shared" si="245"/>
        <v>#VALUE!</v>
      </c>
      <c r="AU1282" s="91" t="e">
        <f t="shared" si="246"/>
        <v>#VALUE!</v>
      </c>
    </row>
    <row r="1283" spans="1:47" x14ac:dyDescent="0.3">
      <c r="A1283" s="90">
        <v>974</v>
      </c>
      <c r="B1283" s="91" t="s">
        <v>4898</v>
      </c>
      <c r="C1283" s="91"/>
      <c r="D1283" s="91"/>
      <c r="E1283" s="91">
        <v>11.384</v>
      </c>
      <c r="F1283" s="91"/>
      <c r="G1283" s="91"/>
      <c r="H1283" s="91"/>
      <c r="I1283" s="91"/>
      <c r="J1283" s="91"/>
      <c r="K1283" s="91"/>
      <c r="L1283" s="91"/>
      <c r="M1283" s="91"/>
      <c r="N1283" s="91"/>
      <c r="O1283" s="91"/>
      <c r="P1283" s="91" t="s">
        <v>87</v>
      </c>
      <c r="Q1283" s="91">
        <v>536158.5</v>
      </c>
      <c r="R1283" s="91" t="s">
        <v>87</v>
      </c>
      <c r="S1283" s="91"/>
      <c r="T1283" s="92" t="s">
        <v>87</v>
      </c>
      <c r="U1283" s="92" t="s">
        <v>87</v>
      </c>
      <c r="V1283" s="92"/>
      <c r="W1283" s="92">
        <v>343719.64285714284</v>
      </c>
      <c r="X1283" s="92">
        <v>1564.7857142857142</v>
      </c>
      <c r="Y1283" s="92"/>
      <c r="Z1283" s="90">
        <f t="shared" si="249"/>
        <v>3</v>
      </c>
      <c r="AA1283" s="118" t="e">
        <v>#DIV/0!</v>
      </c>
      <c r="AB1283" s="118" t="e">
        <v>#DIV/0!</v>
      </c>
      <c r="AC1283" s="118" t="e">
        <v>#DIV/0!</v>
      </c>
      <c r="AD1283" s="118">
        <v>1</v>
      </c>
      <c r="AE1283" s="118">
        <v>0.5</v>
      </c>
      <c r="AF1283" s="118">
        <v>0</v>
      </c>
      <c r="AG1283" s="90">
        <f t="shared" si="247"/>
        <v>2</v>
      </c>
      <c r="AH1283" s="91">
        <f t="shared" si="248"/>
        <v>1564.7857142857142</v>
      </c>
      <c r="AI1283" s="91" t="e">
        <f t="shared" si="250"/>
        <v>#VALUE!</v>
      </c>
      <c r="AJ1283" s="91" t="e">
        <f t="shared" si="250"/>
        <v>#VALUE!</v>
      </c>
      <c r="AK1283" s="91">
        <f t="shared" si="250"/>
        <v>0</v>
      </c>
      <c r="AL1283" s="91">
        <f t="shared" si="250"/>
        <v>219.65924133838499</v>
      </c>
      <c r="AM1283" s="91">
        <f t="shared" si="250"/>
        <v>1</v>
      </c>
      <c r="AN1283" s="91">
        <f t="shared" si="250"/>
        <v>0</v>
      </c>
      <c r="AO1283" s="91">
        <f t="shared" si="240"/>
        <v>345284.42857142858</v>
      </c>
      <c r="AP1283" s="91" t="e">
        <f t="shared" si="241"/>
        <v>#VALUE!</v>
      </c>
      <c r="AQ1283" s="91" t="e">
        <f t="shared" si="242"/>
        <v>#VALUE!</v>
      </c>
      <c r="AR1283" s="91">
        <f t="shared" si="243"/>
        <v>0</v>
      </c>
      <c r="AS1283" s="91">
        <f t="shared" si="244"/>
        <v>0.99546812545019814</v>
      </c>
      <c r="AT1283" s="91">
        <f t="shared" si="245"/>
        <v>4.5318745498017987E-3</v>
      </c>
      <c r="AU1283" s="91">
        <f t="shared" si="246"/>
        <v>0</v>
      </c>
    </row>
    <row r="1284" spans="1:47" x14ac:dyDescent="0.3">
      <c r="A1284" s="90">
        <v>975</v>
      </c>
      <c r="B1284" s="91" t="s">
        <v>4899</v>
      </c>
      <c r="C1284" s="91"/>
      <c r="D1284" s="91"/>
      <c r="E1284" s="91">
        <v>11.384</v>
      </c>
      <c r="F1284" s="91"/>
      <c r="G1284" s="91"/>
      <c r="H1284" s="91"/>
      <c r="I1284" s="91"/>
      <c r="J1284" s="91"/>
      <c r="K1284" s="91"/>
      <c r="L1284" s="91"/>
      <c r="M1284" s="91"/>
      <c r="N1284" s="91"/>
      <c r="O1284" s="91"/>
      <c r="P1284" s="91" t="s">
        <v>87</v>
      </c>
      <c r="Q1284" s="91">
        <v>8626.8571428571431</v>
      </c>
      <c r="R1284" s="91" t="s">
        <v>87</v>
      </c>
      <c r="S1284" s="91"/>
      <c r="T1284" s="92">
        <v>38043.428571428572</v>
      </c>
      <c r="U1284" s="92" t="s">
        <v>87</v>
      </c>
      <c r="V1284" s="92"/>
      <c r="W1284" s="92" t="s">
        <v>87</v>
      </c>
      <c r="X1284" s="92" t="s">
        <v>87</v>
      </c>
      <c r="Y1284" s="92"/>
      <c r="Z1284" s="90">
        <f t="shared" si="249"/>
        <v>2</v>
      </c>
      <c r="AA1284" s="118">
        <v>1</v>
      </c>
      <c r="AB1284" s="118">
        <v>0</v>
      </c>
      <c r="AC1284" s="118">
        <v>0</v>
      </c>
      <c r="AD1284" s="118">
        <v>0</v>
      </c>
      <c r="AE1284" s="118">
        <v>0</v>
      </c>
      <c r="AF1284" s="118">
        <v>0</v>
      </c>
      <c r="AG1284" s="90">
        <f t="shared" si="247"/>
        <v>1</v>
      </c>
      <c r="AH1284" s="91">
        <f t="shared" si="248"/>
        <v>38043.428571428572</v>
      </c>
      <c r="AI1284" s="91">
        <f t="shared" si="250"/>
        <v>1</v>
      </c>
      <c r="AJ1284" s="91" t="e">
        <f t="shared" si="250"/>
        <v>#VALUE!</v>
      </c>
      <c r="AK1284" s="91">
        <f t="shared" si="250"/>
        <v>0</v>
      </c>
      <c r="AL1284" s="91" t="e">
        <f t="shared" si="250"/>
        <v>#VALUE!</v>
      </c>
      <c r="AM1284" s="91" t="e">
        <f t="shared" si="250"/>
        <v>#VALUE!</v>
      </c>
      <c r="AN1284" s="91">
        <f t="shared" si="250"/>
        <v>0</v>
      </c>
      <c r="AO1284" s="91">
        <f t="shared" si="240"/>
        <v>38043.428571428572</v>
      </c>
      <c r="AP1284" s="91">
        <f t="shared" si="241"/>
        <v>1</v>
      </c>
      <c r="AQ1284" s="91" t="e">
        <f t="shared" si="242"/>
        <v>#VALUE!</v>
      </c>
      <c r="AR1284" s="91">
        <f t="shared" si="243"/>
        <v>0</v>
      </c>
      <c r="AS1284" s="91" t="e">
        <f t="shared" si="244"/>
        <v>#VALUE!</v>
      </c>
      <c r="AT1284" s="91" t="e">
        <f t="shared" si="245"/>
        <v>#VALUE!</v>
      </c>
      <c r="AU1284" s="91">
        <f t="shared" si="246"/>
        <v>0</v>
      </c>
    </row>
    <row r="1285" spans="1:47" x14ac:dyDescent="0.3">
      <c r="A1285" s="90">
        <v>976</v>
      </c>
      <c r="B1285" s="91" t="s">
        <v>4900</v>
      </c>
      <c r="C1285" s="91"/>
      <c r="D1285" s="91"/>
      <c r="E1285" s="91">
        <v>11.385999999999999</v>
      </c>
      <c r="F1285" s="91"/>
      <c r="G1285" s="91"/>
      <c r="H1285" s="91"/>
      <c r="I1285" s="91"/>
      <c r="J1285" s="91"/>
      <c r="K1285" s="91"/>
      <c r="L1285" s="91"/>
      <c r="M1285" s="91"/>
      <c r="N1285" s="91"/>
      <c r="O1285" s="91"/>
      <c r="P1285" s="91" t="s">
        <v>87</v>
      </c>
      <c r="Q1285" s="91">
        <v>247035.71428571429</v>
      </c>
      <c r="R1285" s="91" t="s">
        <v>87</v>
      </c>
      <c r="S1285" s="91"/>
      <c r="T1285" s="92" t="s">
        <v>87</v>
      </c>
      <c r="U1285" s="92"/>
      <c r="V1285" s="92"/>
      <c r="W1285" s="92">
        <v>76116</v>
      </c>
      <c r="X1285" s="92" t="s">
        <v>87</v>
      </c>
      <c r="Y1285" s="92" t="s">
        <v>87</v>
      </c>
      <c r="Z1285" s="90">
        <f t="shared" si="249"/>
        <v>2</v>
      </c>
      <c r="AA1285" s="118" t="e">
        <v>#DIV/0!</v>
      </c>
      <c r="AB1285" s="118" t="e">
        <v>#DIV/0!</v>
      </c>
      <c r="AC1285" s="118" t="e">
        <v>#DIV/0!</v>
      </c>
      <c r="AD1285" s="118">
        <v>1</v>
      </c>
      <c r="AE1285" s="118">
        <v>0</v>
      </c>
      <c r="AF1285" s="118">
        <v>0</v>
      </c>
      <c r="AG1285" s="90">
        <f t="shared" si="247"/>
        <v>1</v>
      </c>
      <c r="AH1285" s="91">
        <f t="shared" si="248"/>
        <v>76116</v>
      </c>
      <c r="AI1285" s="91" t="e">
        <f t="shared" si="250"/>
        <v>#VALUE!</v>
      </c>
      <c r="AJ1285" s="91">
        <f t="shared" si="250"/>
        <v>0</v>
      </c>
      <c r="AK1285" s="91">
        <f t="shared" si="250"/>
        <v>0</v>
      </c>
      <c r="AL1285" s="91">
        <f t="shared" si="250"/>
        <v>1</v>
      </c>
      <c r="AM1285" s="91" t="e">
        <f t="shared" si="250"/>
        <v>#VALUE!</v>
      </c>
      <c r="AN1285" s="91" t="e">
        <f t="shared" si="250"/>
        <v>#VALUE!</v>
      </c>
      <c r="AO1285" s="91">
        <f t="shared" si="240"/>
        <v>76116</v>
      </c>
      <c r="AP1285" s="91" t="e">
        <f t="shared" si="241"/>
        <v>#VALUE!</v>
      </c>
      <c r="AQ1285" s="91">
        <f t="shared" si="242"/>
        <v>0</v>
      </c>
      <c r="AR1285" s="91">
        <f t="shared" si="243"/>
        <v>0</v>
      </c>
      <c r="AS1285" s="91">
        <f t="shared" si="244"/>
        <v>1</v>
      </c>
      <c r="AT1285" s="91" t="e">
        <f t="shared" si="245"/>
        <v>#VALUE!</v>
      </c>
      <c r="AU1285" s="91" t="e">
        <f t="shared" si="246"/>
        <v>#VALUE!</v>
      </c>
    </row>
    <row r="1286" spans="1:47" x14ac:dyDescent="0.3">
      <c r="A1286" s="90">
        <v>977</v>
      </c>
      <c r="B1286" s="91" t="s">
        <v>4901</v>
      </c>
      <c r="C1286" s="91"/>
      <c r="D1286" s="91"/>
      <c r="E1286" s="91">
        <v>11.385999999999999</v>
      </c>
      <c r="F1286" s="91"/>
      <c r="G1286" s="91"/>
      <c r="H1286" s="91"/>
      <c r="I1286" s="91"/>
      <c r="J1286" s="91"/>
      <c r="K1286" s="91"/>
      <c r="L1286" s="91"/>
      <c r="M1286" s="91"/>
      <c r="N1286" s="91"/>
      <c r="O1286" s="91"/>
      <c r="P1286" s="91" t="s">
        <v>87</v>
      </c>
      <c r="Q1286" s="91">
        <v>329245.28571428574</v>
      </c>
      <c r="R1286" s="91"/>
      <c r="S1286" s="91"/>
      <c r="T1286" s="92"/>
      <c r="U1286" s="92" t="s">
        <v>87</v>
      </c>
      <c r="V1286" s="92"/>
      <c r="W1286" s="92" t="s">
        <v>87</v>
      </c>
      <c r="X1286" s="92">
        <v>80584.428571428565</v>
      </c>
      <c r="Y1286" s="92"/>
      <c r="Z1286" s="90">
        <f t="shared" si="249"/>
        <v>2</v>
      </c>
      <c r="AA1286" s="118" t="e">
        <v>#DIV/0!</v>
      </c>
      <c r="AB1286" s="118" t="e">
        <v>#DIV/0!</v>
      </c>
      <c r="AC1286" s="118" t="e">
        <v>#DIV/0!</v>
      </c>
      <c r="AD1286" s="118" t="e">
        <v>#DIV/0!</v>
      </c>
      <c r="AE1286" s="118">
        <v>1</v>
      </c>
      <c r="AF1286" s="118">
        <v>0</v>
      </c>
      <c r="AG1286" s="90">
        <f t="shared" si="247"/>
        <v>1</v>
      </c>
      <c r="AH1286" s="91">
        <f t="shared" si="248"/>
        <v>80584.428571428565</v>
      </c>
      <c r="AI1286" s="91">
        <f t="shared" si="250"/>
        <v>0</v>
      </c>
      <c r="AJ1286" s="91" t="e">
        <f t="shared" si="250"/>
        <v>#VALUE!</v>
      </c>
      <c r="AK1286" s="91">
        <f t="shared" si="250"/>
        <v>0</v>
      </c>
      <c r="AL1286" s="91" t="e">
        <f t="shared" si="250"/>
        <v>#VALUE!</v>
      </c>
      <c r="AM1286" s="91">
        <f t="shared" si="250"/>
        <v>1</v>
      </c>
      <c r="AN1286" s="91">
        <f t="shared" si="250"/>
        <v>0</v>
      </c>
      <c r="AO1286" s="91">
        <f t="shared" si="240"/>
        <v>80584.428571428565</v>
      </c>
      <c r="AP1286" s="91">
        <f t="shared" si="241"/>
        <v>0</v>
      </c>
      <c r="AQ1286" s="91" t="e">
        <f t="shared" si="242"/>
        <v>#VALUE!</v>
      </c>
      <c r="AR1286" s="91">
        <f t="shared" si="243"/>
        <v>0</v>
      </c>
      <c r="AS1286" s="91" t="e">
        <f t="shared" si="244"/>
        <v>#VALUE!</v>
      </c>
      <c r="AT1286" s="91">
        <f t="shared" si="245"/>
        <v>1</v>
      </c>
      <c r="AU1286" s="91">
        <f t="shared" si="246"/>
        <v>0</v>
      </c>
    </row>
    <row r="1287" spans="1:47" x14ac:dyDescent="0.3">
      <c r="A1287" s="90">
        <v>978</v>
      </c>
      <c r="B1287" s="91" t="s">
        <v>4902</v>
      </c>
      <c r="C1287" s="91"/>
      <c r="D1287" s="91"/>
      <c r="E1287" s="91">
        <v>11.388</v>
      </c>
      <c r="F1287" s="91"/>
      <c r="G1287" s="91"/>
      <c r="H1287" s="91"/>
      <c r="I1287" s="91"/>
      <c r="J1287" s="91"/>
      <c r="K1287" s="91"/>
      <c r="L1287" s="91"/>
      <c r="M1287" s="91"/>
      <c r="N1287" s="91"/>
      <c r="O1287" s="91"/>
      <c r="P1287" s="91" t="s">
        <v>87</v>
      </c>
      <c r="Q1287" s="91">
        <v>3303720</v>
      </c>
      <c r="R1287" s="91" t="s">
        <v>87</v>
      </c>
      <c r="S1287" s="91"/>
      <c r="T1287" s="92">
        <v>602880</v>
      </c>
      <c r="U1287" s="92">
        <v>25341.428571428572</v>
      </c>
      <c r="V1287" s="92" t="s">
        <v>87</v>
      </c>
      <c r="W1287" s="92">
        <v>734560.57142857148</v>
      </c>
      <c r="X1287" s="92" t="s">
        <v>87</v>
      </c>
      <c r="Y1287" s="92" t="s">
        <v>87</v>
      </c>
      <c r="Z1287" s="90">
        <f t="shared" si="249"/>
        <v>4</v>
      </c>
      <c r="AA1287" s="118">
        <v>1</v>
      </c>
      <c r="AB1287" s="118">
        <v>0.5</v>
      </c>
      <c r="AC1287" s="118">
        <v>0</v>
      </c>
      <c r="AD1287" s="118">
        <v>0.33333333333333331</v>
      </c>
      <c r="AE1287" s="118">
        <v>0</v>
      </c>
      <c r="AF1287" s="118">
        <v>0</v>
      </c>
      <c r="AG1287" s="90">
        <f t="shared" si="247"/>
        <v>3</v>
      </c>
      <c r="AH1287" s="91">
        <f t="shared" si="248"/>
        <v>25341.428571428572</v>
      </c>
      <c r="AI1287" s="91">
        <f t="shared" si="250"/>
        <v>23.790292575680702</v>
      </c>
      <c r="AJ1287" s="91">
        <f t="shared" si="250"/>
        <v>1</v>
      </c>
      <c r="AK1287" s="91" t="e">
        <f t="shared" si="250"/>
        <v>#VALUE!</v>
      </c>
      <c r="AL1287" s="91">
        <f t="shared" si="250"/>
        <v>28.986549410902533</v>
      </c>
      <c r="AM1287" s="91" t="e">
        <f t="shared" si="250"/>
        <v>#VALUE!</v>
      </c>
      <c r="AN1287" s="91" t="e">
        <f t="shared" si="250"/>
        <v>#VALUE!</v>
      </c>
      <c r="AO1287" s="91">
        <f t="shared" si="240"/>
        <v>1362782</v>
      </c>
      <c r="AP1287" s="91">
        <f t="shared" si="241"/>
        <v>0.44238917156228952</v>
      </c>
      <c r="AQ1287" s="91">
        <f t="shared" si="242"/>
        <v>1.8595364901670679E-2</v>
      </c>
      <c r="AR1287" s="91" t="e">
        <f t="shared" si="243"/>
        <v>#VALUE!</v>
      </c>
      <c r="AS1287" s="91">
        <f t="shared" si="244"/>
        <v>0.53901546353603991</v>
      </c>
      <c r="AT1287" s="91" t="e">
        <f t="shared" si="245"/>
        <v>#VALUE!</v>
      </c>
      <c r="AU1287" s="91" t="e">
        <f t="shared" si="246"/>
        <v>#VALUE!</v>
      </c>
    </row>
    <row r="1288" spans="1:47" x14ac:dyDescent="0.3">
      <c r="A1288" s="90">
        <v>979</v>
      </c>
      <c r="B1288" s="91" t="s">
        <v>4903</v>
      </c>
      <c r="C1288" s="91"/>
      <c r="D1288" s="91"/>
      <c r="E1288" s="91">
        <v>11.39</v>
      </c>
      <c r="F1288" s="91"/>
      <c r="G1288" s="91"/>
      <c r="H1288" s="91"/>
      <c r="I1288" s="91"/>
      <c r="J1288" s="91"/>
      <c r="K1288" s="91"/>
      <c r="L1288" s="91"/>
      <c r="M1288" s="91"/>
      <c r="N1288" s="91"/>
      <c r="O1288" s="91"/>
      <c r="P1288" s="91" t="s">
        <v>87</v>
      </c>
      <c r="Q1288" s="91">
        <v>580862.85714285716</v>
      </c>
      <c r="R1288" s="91">
        <v>36976.5</v>
      </c>
      <c r="S1288" s="91"/>
      <c r="T1288" s="92">
        <v>78555.71428571429</v>
      </c>
      <c r="U1288" s="92" t="s">
        <v>87</v>
      </c>
      <c r="V1288" s="92" t="s">
        <v>87</v>
      </c>
      <c r="W1288" s="92">
        <v>346286.28571428574</v>
      </c>
      <c r="X1288" s="92">
        <v>15616.571428571429</v>
      </c>
      <c r="Y1288" s="92">
        <v>8179.4285714285716</v>
      </c>
      <c r="Z1288" s="90">
        <f t="shared" si="249"/>
        <v>6</v>
      </c>
      <c r="AA1288" s="118">
        <v>1</v>
      </c>
      <c r="AB1288" s="118">
        <v>0</v>
      </c>
      <c r="AC1288" s="118">
        <v>0</v>
      </c>
      <c r="AD1288" s="118">
        <v>0.5</v>
      </c>
      <c r="AE1288" s="118">
        <v>0.33333333333333331</v>
      </c>
      <c r="AF1288" s="118">
        <v>0.25</v>
      </c>
      <c r="AG1288" s="90">
        <f t="shared" si="247"/>
        <v>4</v>
      </c>
      <c r="AH1288" s="91">
        <f t="shared" si="248"/>
        <v>8179.4285714285716</v>
      </c>
      <c r="AI1288" s="91">
        <f t="shared" si="250"/>
        <v>9.6040589632527595</v>
      </c>
      <c r="AJ1288" s="91" t="e">
        <f t="shared" si="250"/>
        <v>#VALUE!</v>
      </c>
      <c r="AK1288" s="91" t="e">
        <f t="shared" si="250"/>
        <v>#VALUE!</v>
      </c>
      <c r="AL1288" s="91">
        <f t="shared" si="250"/>
        <v>42.336244236411908</v>
      </c>
      <c r="AM1288" s="91">
        <f t="shared" si="250"/>
        <v>1.9092496856224677</v>
      </c>
      <c r="AN1288" s="91">
        <f t="shared" si="250"/>
        <v>1</v>
      </c>
      <c r="AO1288" s="91">
        <f t="shared" si="240"/>
        <v>448638</v>
      </c>
      <c r="AP1288" s="91">
        <f t="shared" si="241"/>
        <v>0.17509821790778821</v>
      </c>
      <c r="AQ1288" s="91" t="e">
        <f t="shared" si="242"/>
        <v>#VALUE!</v>
      </c>
      <c r="AR1288" s="91" t="e">
        <f t="shared" si="243"/>
        <v>#VALUE!</v>
      </c>
      <c r="AS1288" s="91">
        <f t="shared" si="244"/>
        <v>0.77186124606985085</v>
      </c>
      <c r="AT1288" s="91">
        <f t="shared" si="245"/>
        <v>3.4808846839927576E-2</v>
      </c>
      <c r="AU1288" s="91">
        <f t="shared" si="246"/>
        <v>1.8231689182433435E-2</v>
      </c>
    </row>
    <row r="1289" spans="1:47" x14ac:dyDescent="0.3">
      <c r="A1289" s="90">
        <v>980</v>
      </c>
      <c r="B1289" s="91" t="s">
        <v>4904</v>
      </c>
      <c r="C1289" s="91"/>
      <c r="D1289" s="91"/>
      <c r="E1289" s="91">
        <v>11.414999999999999</v>
      </c>
      <c r="F1289" s="91"/>
      <c r="G1289" s="91"/>
      <c r="H1289" s="91"/>
      <c r="I1289" s="91"/>
      <c r="J1289" s="91"/>
      <c r="K1289" s="91"/>
      <c r="L1289" s="91"/>
      <c r="M1289" s="91"/>
      <c r="N1289" s="91"/>
      <c r="O1289" s="91"/>
      <c r="P1289" s="91" t="s">
        <v>87</v>
      </c>
      <c r="Q1289" s="91">
        <v>949407.14285714296</v>
      </c>
      <c r="R1289" s="91">
        <v>5614</v>
      </c>
      <c r="S1289" s="91"/>
      <c r="T1289" s="92" t="s">
        <v>87</v>
      </c>
      <c r="U1289" s="92" t="s">
        <v>87</v>
      </c>
      <c r="V1289" s="92" t="s">
        <v>87</v>
      </c>
      <c r="W1289" s="92">
        <v>487580.28571428574</v>
      </c>
      <c r="X1289" s="92">
        <v>4026.2857142857142</v>
      </c>
      <c r="Y1289" s="92">
        <v>1112.8571428571429</v>
      </c>
      <c r="Z1289" s="90">
        <f t="shared" si="249"/>
        <v>5</v>
      </c>
      <c r="AA1289" s="118" t="e">
        <v>#DIV/0!</v>
      </c>
      <c r="AB1289" s="118" t="e">
        <v>#DIV/0!</v>
      </c>
      <c r="AC1289" s="118" t="e">
        <v>#DIV/0!</v>
      </c>
      <c r="AD1289" s="118">
        <v>1</v>
      </c>
      <c r="AE1289" s="118">
        <v>0.5</v>
      </c>
      <c r="AF1289" s="118">
        <v>0.33333333333333331</v>
      </c>
      <c r="AG1289" s="90">
        <f t="shared" si="247"/>
        <v>3</v>
      </c>
      <c r="AH1289" s="91">
        <f t="shared" si="248"/>
        <v>1112.8571428571429</v>
      </c>
      <c r="AI1289" s="91" t="e">
        <f t="shared" si="250"/>
        <v>#VALUE!</v>
      </c>
      <c r="AJ1289" s="91" t="e">
        <f t="shared" si="250"/>
        <v>#VALUE!</v>
      </c>
      <c r="AK1289" s="91" t="e">
        <f t="shared" si="250"/>
        <v>#VALUE!</v>
      </c>
      <c r="AL1289" s="91">
        <f t="shared" si="250"/>
        <v>438.13376123234917</v>
      </c>
      <c r="AM1289" s="91">
        <f t="shared" si="250"/>
        <v>3.6179717586649547</v>
      </c>
      <c r="AN1289" s="91">
        <f t="shared" si="250"/>
        <v>1</v>
      </c>
      <c r="AO1289" s="91">
        <f t="shared" si="240"/>
        <v>492719.42857142864</v>
      </c>
      <c r="AP1289" s="91" t="e">
        <f t="shared" si="241"/>
        <v>#VALUE!</v>
      </c>
      <c r="AQ1289" s="91" t="e">
        <f t="shared" si="242"/>
        <v>#VALUE!</v>
      </c>
      <c r="AR1289" s="91" t="e">
        <f t="shared" si="243"/>
        <v>#VALUE!</v>
      </c>
      <c r="AS1289" s="91">
        <f t="shared" si="244"/>
        <v>0.98956983922464126</v>
      </c>
      <c r="AT1289" s="91">
        <f t="shared" si="245"/>
        <v>8.1715586616086331E-3</v>
      </c>
      <c r="AU1289" s="91">
        <f t="shared" si="246"/>
        <v>2.2586021137500447E-3</v>
      </c>
    </row>
    <row r="1290" spans="1:47" x14ac:dyDescent="0.3">
      <c r="A1290" s="90">
        <v>981</v>
      </c>
      <c r="B1290" s="91" t="s">
        <v>4905</v>
      </c>
      <c r="C1290" s="91"/>
      <c r="D1290" s="91"/>
      <c r="E1290" s="91">
        <v>11.417</v>
      </c>
      <c r="F1290" s="91"/>
      <c r="G1290" s="91"/>
      <c r="H1290" s="91"/>
      <c r="I1290" s="91"/>
      <c r="J1290" s="91"/>
      <c r="K1290" s="91"/>
      <c r="L1290" s="91"/>
      <c r="M1290" s="91"/>
      <c r="N1290" s="91"/>
      <c r="O1290" s="91"/>
      <c r="P1290" s="91" t="s">
        <v>87</v>
      </c>
      <c r="Q1290" s="91">
        <v>947397.14285714296</v>
      </c>
      <c r="R1290" s="91">
        <v>3604</v>
      </c>
      <c r="S1290" s="91"/>
      <c r="T1290" s="92" t="s">
        <v>87</v>
      </c>
      <c r="U1290" s="92" t="s">
        <v>87</v>
      </c>
      <c r="V1290" s="92"/>
      <c r="W1290" s="92">
        <v>485570.28571428574</v>
      </c>
      <c r="X1290" s="92">
        <v>2016.2857142857142</v>
      </c>
      <c r="Y1290" s="92"/>
      <c r="Z1290" s="90">
        <f t="shared" si="249"/>
        <v>4</v>
      </c>
      <c r="AA1290" s="118" t="e">
        <v>#DIV/0!</v>
      </c>
      <c r="AB1290" s="118" t="e">
        <v>#DIV/0!</v>
      </c>
      <c r="AC1290" s="118" t="e">
        <v>#DIV/0!</v>
      </c>
      <c r="AD1290" s="118">
        <v>1</v>
      </c>
      <c r="AE1290" s="118">
        <v>0.5</v>
      </c>
      <c r="AF1290" s="118">
        <v>0</v>
      </c>
      <c r="AG1290" s="90">
        <f t="shared" si="247"/>
        <v>2</v>
      </c>
      <c r="AH1290" s="91">
        <f t="shared" si="248"/>
        <v>2016.2857142857142</v>
      </c>
      <c r="AI1290" s="91" t="e">
        <f t="shared" si="250"/>
        <v>#VALUE!</v>
      </c>
      <c r="AJ1290" s="91" t="e">
        <f t="shared" si="250"/>
        <v>#VALUE!</v>
      </c>
      <c r="AK1290" s="91">
        <f t="shared" si="250"/>
        <v>0</v>
      </c>
      <c r="AL1290" s="91">
        <f t="shared" si="250"/>
        <v>240.82414623777811</v>
      </c>
      <c r="AM1290" s="91">
        <f t="shared" si="250"/>
        <v>1</v>
      </c>
      <c r="AN1290" s="91">
        <f t="shared" si="250"/>
        <v>0</v>
      </c>
      <c r="AO1290" s="91">
        <f t="shared" si="240"/>
        <v>487586.57142857148</v>
      </c>
      <c r="AP1290" s="91" t="e">
        <f t="shared" si="241"/>
        <v>#VALUE!</v>
      </c>
      <c r="AQ1290" s="91" t="e">
        <f t="shared" si="242"/>
        <v>#VALUE!</v>
      </c>
      <c r="AR1290" s="91">
        <f t="shared" si="243"/>
        <v>0</v>
      </c>
      <c r="AS1290" s="91">
        <f t="shared" si="244"/>
        <v>0.99586476364929766</v>
      </c>
      <c r="AT1290" s="91">
        <f t="shared" si="245"/>
        <v>4.1352363507022628E-3</v>
      </c>
      <c r="AU1290" s="91">
        <f t="shared" si="246"/>
        <v>0</v>
      </c>
    </row>
    <row r="1291" spans="1:47" x14ac:dyDescent="0.3">
      <c r="A1291" s="90">
        <v>982</v>
      </c>
      <c r="B1291" s="91" t="s">
        <v>4906</v>
      </c>
      <c r="C1291" s="91"/>
      <c r="D1291" s="91"/>
      <c r="E1291" s="91">
        <v>11.423999999999999</v>
      </c>
      <c r="F1291" s="91"/>
      <c r="G1291" s="91"/>
      <c r="H1291" s="91"/>
      <c r="I1291" s="91"/>
      <c r="J1291" s="91"/>
      <c r="K1291" s="91"/>
      <c r="L1291" s="91"/>
      <c r="M1291" s="91"/>
      <c r="N1291" s="91"/>
      <c r="O1291" s="91"/>
      <c r="P1291" s="91" t="s">
        <v>87</v>
      </c>
      <c r="Q1291" s="91">
        <v>3543778.5714285718</v>
      </c>
      <c r="R1291" s="91" t="s">
        <v>87</v>
      </c>
      <c r="S1291" s="91"/>
      <c r="T1291" s="92">
        <v>9508.8571428571431</v>
      </c>
      <c r="U1291" s="92">
        <v>6277.1428571428569</v>
      </c>
      <c r="V1291" s="92" t="s">
        <v>87</v>
      </c>
      <c r="W1291" s="92">
        <v>413874.28571428574</v>
      </c>
      <c r="X1291" s="92" t="s">
        <v>87</v>
      </c>
      <c r="Y1291" s="92" t="s">
        <v>87</v>
      </c>
      <c r="Z1291" s="90">
        <f t="shared" si="249"/>
        <v>4</v>
      </c>
      <c r="AA1291" s="118">
        <v>1</v>
      </c>
      <c r="AB1291" s="118">
        <v>0.5</v>
      </c>
      <c r="AC1291" s="118">
        <v>0</v>
      </c>
      <c r="AD1291" s="118">
        <v>0.33333333333333331</v>
      </c>
      <c r="AE1291" s="118">
        <v>0</v>
      </c>
      <c r="AF1291" s="118">
        <v>0</v>
      </c>
      <c r="AG1291" s="90">
        <f t="shared" si="247"/>
        <v>3</v>
      </c>
      <c r="AH1291" s="91">
        <f t="shared" si="248"/>
        <v>6277.1428571428569</v>
      </c>
      <c r="AI1291" s="91">
        <f t="shared" si="250"/>
        <v>1.514838416021848</v>
      </c>
      <c r="AJ1291" s="91">
        <f t="shared" si="250"/>
        <v>1</v>
      </c>
      <c r="AK1291" s="91" t="e">
        <f t="shared" si="250"/>
        <v>#VALUE!</v>
      </c>
      <c r="AL1291" s="91">
        <f t="shared" si="250"/>
        <v>65.933545744196635</v>
      </c>
      <c r="AM1291" s="91" t="e">
        <f t="shared" si="250"/>
        <v>#VALUE!</v>
      </c>
      <c r="AN1291" s="91" t="e">
        <f t="shared" si="250"/>
        <v>#VALUE!</v>
      </c>
      <c r="AO1291" s="91">
        <f t="shared" si="240"/>
        <v>429660.28571428574</v>
      </c>
      <c r="AP1291" s="91">
        <f t="shared" si="241"/>
        <v>2.2131105571112326E-2</v>
      </c>
      <c r="AQ1291" s="91">
        <f t="shared" si="242"/>
        <v>1.4609548673337273E-2</v>
      </c>
      <c r="AR1291" s="91" t="e">
        <f t="shared" si="243"/>
        <v>#VALUE!</v>
      </c>
      <c r="AS1291" s="91">
        <f t="shared" si="244"/>
        <v>0.96325934575555039</v>
      </c>
      <c r="AT1291" s="91" t="e">
        <f t="shared" si="245"/>
        <v>#VALUE!</v>
      </c>
      <c r="AU1291" s="91" t="e">
        <f t="shared" si="246"/>
        <v>#VALUE!</v>
      </c>
    </row>
    <row r="1292" spans="1:47" x14ac:dyDescent="0.3">
      <c r="A1292" s="90">
        <v>983</v>
      </c>
      <c r="B1292" s="91" t="s">
        <v>4907</v>
      </c>
      <c r="C1292" s="91"/>
      <c r="D1292" s="91"/>
      <c r="E1292" s="91">
        <v>11.423999999999999</v>
      </c>
      <c r="F1292" s="91"/>
      <c r="G1292" s="91"/>
      <c r="H1292" s="91"/>
      <c r="I1292" s="91"/>
      <c r="J1292" s="91"/>
      <c r="K1292" s="91"/>
      <c r="L1292" s="91"/>
      <c r="M1292" s="91"/>
      <c r="N1292" s="91"/>
      <c r="O1292" s="91"/>
      <c r="P1292" s="91" t="s">
        <v>87</v>
      </c>
      <c r="Q1292" s="91"/>
      <c r="R1292" s="91"/>
      <c r="S1292" s="91"/>
      <c r="T1292" s="92">
        <v>145482</v>
      </c>
      <c r="U1292" s="92" t="s">
        <v>87</v>
      </c>
      <c r="V1292" s="92"/>
      <c r="W1292" s="92" t="s">
        <v>87</v>
      </c>
      <c r="X1292" s="92">
        <v>52420.857142857145</v>
      </c>
      <c r="Y1292" s="92" t="s">
        <v>87</v>
      </c>
      <c r="Z1292" s="90">
        <f t="shared" si="249"/>
        <v>2</v>
      </c>
      <c r="AA1292" s="118">
        <v>1</v>
      </c>
      <c r="AB1292" s="118">
        <v>0</v>
      </c>
      <c r="AC1292" s="118">
        <v>0</v>
      </c>
      <c r="AD1292" s="118">
        <v>0</v>
      </c>
      <c r="AE1292" s="118">
        <v>0.5</v>
      </c>
      <c r="AF1292" s="118">
        <v>0</v>
      </c>
      <c r="AG1292" s="90">
        <f t="shared" si="247"/>
        <v>2</v>
      </c>
      <c r="AH1292" s="91">
        <f t="shared" si="248"/>
        <v>52420.857142857145</v>
      </c>
      <c r="AI1292" s="91">
        <f t="shared" si="250"/>
        <v>2.775269385686177</v>
      </c>
      <c r="AJ1292" s="91" t="e">
        <f t="shared" si="250"/>
        <v>#VALUE!</v>
      </c>
      <c r="AK1292" s="91">
        <f t="shared" si="250"/>
        <v>0</v>
      </c>
      <c r="AL1292" s="91" t="e">
        <f t="shared" si="250"/>
        <v>#VALUE!</v>
      </c>
      <c r="AM1292" s="91">
        <f t="shared" si="250"/>
        <v>1</v>
      </c>
      <c r="AN1292" s="91" t="e">
        <f t="shared" si="250"/>
        <v>#VALUE!</v>
      </c>
      <c r="AO1292" s="91">
        <f t="shared" si="240"/>
        <v>197902.85714285716</v>
      </c>
      <c r="AP1292" s="91">
        <f t="shared" si="241"/>
        <v>0.73511823982906466</v>
      </c>
      <c r="AQ1292" s="91" t="e">
        <f t="shared" si="242"/>
        <v>#VALUE!</v>
      </c>
      <c r="AR1292" s="91">
        <f t="shared" si="243"/>
        <v>0</v>
      </c>
      <c r="AS1292" s="91" t="e">
        <f t="shared" si="244"/>
        <v>#VALUE!</v>
      </c>
      <c r="AT1292" s="91">
        <f t="shared" si="245"/>
        <v>0.26488176017093523</v>
      </c>
      <c r="AU1292" s="91" t="e">
        <f t="shared" si="246"/>
        <v>#VALUE!</v>
      </c>
    </row>
    <row r="1293" spans="1:47" x14ac:dyDescent="0.3">
      <c r="A1293" s="90">
        <v>984</v>
      </c>
      <c r="B1293" s="91" t="s">
        <v>4908</v>
      </c>
      <c r="C1293" s="91"/>
      <c r="D1293" s="91"/>
      <c r="E1293" s="91">
        <v>11.427</v>
      </c>
      <c r="F1293" s="91"/>
      <c r="G1293" s="91"/>
      <c r="H1293" s="91"/>
      <c r="I1293" s="91"/>
      <c r="J1293" s="91"/>
      <c r="K1293" s="91"/>
      <c r="L1293" s="91"/>
      <c r="M1293" s="91"/>
      <c r="N1293" s="91"/>
      <c r="O1293" s="91"/>
      <c r="P1293" s="91" t="s">
        <v>87</v>
      </c>
      <c r="Q1293" s="91">
        <v>548558.57142857148</v>
      </c>
      <c r="R1293" s="91" t="s">
        <v>87</v>
      </c>
      <c r="S1293" s="91"/>
      <c r="T1293" s="92" t="s">
        <v>87</v>
      </c>
      <c r="U1293" s="92">
        <v>62016</v>
      </c>
      <c r="V1293" s="92">
        <v>1809.1428571428571</v>
      </c>
      <c r="W1293" s="92">
        <v>86109.142857142855</v>
      </c>
      <c r="X1293" s="92" t="s">
        <v>87</v>
      </c>
      <c r="Y1293" s="92" t="s">
        <v>87</v>
      </c>
      <c r="Z1293" s="90">
        <f t="shared" si="249"/>
        <v>4</v>
      </c>
      <c r="AA1293" s="118" t="e">
        <v>#DIV/0!</v>
      </c>
      <c r="AB1293" s="118">
        <v>1</v>
      </c>
      <c r="AC1293" s="118">
        <v>0.5</v>
      </c>
      <c r="AD1293" s="118">
        <v>0.33333333333333331</v>
      </c>
      <c r="AE1293" s="118">
        <v>0</v>
      </c>
      <c r="AF1293" s="118">
        <v>0</v>
      </c>
      <c r="AG1293" s="90">
        <f t="shared" si="247"/>
        <v>3</v>
      </c>
      <c r="AH1293" s="91">
        <f t="shared" si="248"/>
        <v>1809.1428571428571</v>
      </c>
      <c r="AI1293" s="91" t="e">
        <f t="shared" si="250"/>
        <v>#VALUE!</v>
      </c>
      <c r="AJ1293" s="91">
        <f t="shared" si="250"/>
        <v>34.279216677195201</v>
      </c>
      <c r="AK1293" s="91">
        <f t="shared" si="250"/>
        <v>1</v>
      </c>
      <c r="AL1293" s="91">
        <f t="shared" si="250"/>
        <v>47.596651926721414</v>
      </c>
      <c r="AM1293" s="91" t="e">
        <f t="shared" si="250"/>
        <v>#VALUE!</v>
      </c>
      <c r="AN1293" s="91" t="e">
        <f t="shared" si="250"/>
        <v>#VALUE!</v>
      </c>
      <c r="AO1293" s="91">
        <f t="shared" si="240"/>
        <v>149934.28571428571</v>
      </c>
      <c r="AP1293" s="91" t="e">
        <f t="shared" si="241"/>
        <v>#VALUE!</v>
      </c>
      <c r="AQ1293" s="91">
        <f t="shared" si="242"/>
        <v>0.41362120548049625</v>
      </c>
      <c r="AR1293" s="91">
        <f t="shared" si="243"/>
        <v>1.2066238542599615E-2</v>
      </c>
      <c r="AS1293" s="91">
        <f t="shared" si="244"/>
        <v>0.57431255597690412</v>
      </c>
      <c r="AT1293" s="91" t="e">
        <f t="shared" si="245"/>
        <v>#VALUE!</v>
      </c>
      <c r="AU1293" s="91" t="e">
        <f t="shared" si="246"/>
        <v>#VALUE!</v>
      </c>
    </row>
    <row r="1294" spans="1:47" x14ac:dyDescent="0.3">
      <c r="A1294" s="90">
        <v>985</v>
      </c>
      <c r="B1294" s="91" t="s">
        <v>4909</v>
      </c>
      <c r="C1294" s="91"/>
      <c r="D1294" s="91"/>
      <c r="E1294" s="91">
        <v>11.428000000000001</v>
      </c>
      <c r="F1294" s="91"/>
      <c r="G1294" s="91"/>
      <c r="H1294" s="91"/>
      <c r="I1294" s="91"/>
      <c r="J1294" s="91"/>
      <c r="K1294" s="91"/>
      <c r="L1294" s="91"/>
      <c r="M1294" s="91"/>
      <c r="N1294" s="91"/>
      <c r="O1294" s="91"/>
      <c r="P1294" s="91" t="s">
        <v>87</v>
      </c>
      <c r="Q1294" s="91" t="s">
        <v>87</v>
      </c>
      <c r="R1294" s="91" t="s">
        <v>87</v>
      </c>
      <c r="S1294" s="91"/>
      <c r="T1294" s="92">
        <v>16758.857142857141</v>
      </c>
      <c r="U1294" s="92" t="s">
        <v>87</v>
      </c>
      <c r="V1294" s="92">
        <v>507.42857142857144</v>
      </c>
      <c r="W1294" s="92">
        <v>55684.285714285717</v>
      </c>
      <c r="X1294" s="92">
        <v>20274.285714285714</v>
      </c>
      <c r="Y1294" s="92" t="s">
        <v>87</v>
      </c>
      <c r="Z1294" s="90">
        <f t="shared" si="249"/>
        <v>4</v>
      </c>
      <c r="AA1294" s="118">
        <v>1</v>
      </c>
      <c r="AB1294" s="118">
        <v>0</v>
      </c>
      <c r="AC1294" s="118">
        <v>0.5</v>
      </c>
      <c r="AD1294" s="118">
        <v>0.33333333333333331</v>
      </c>
      <c r="AE1294" s="118">
        <v>0.25</v>
      </c>
      <c r="AF1294" s="118">
        <v>0</v>
      </c>
      <c r="AG1294" s="90">
        <f t="shared" si="247"/>
        <v>4</v>
      </c>
      <c r="AH1294" s="91">
        <f t="shared" si="248"/>
        <v>507.42857142857144</v>
      </c>
      <c r="AI1294" s="91">
        <f t="shared" si="250"/>
        <v>33.027027027027025</v>
      </c>
      <c r="AJ1294" s="91" t="e">
        <f t="shared" si="250"/>
        <v>#VALUE!</v>
      </c>
      <c r="AK1294" s="91">
        <f t="shared" si="250"/>
        <v>1</v>
      </c>
      <c r="AL1294" s="91">
        <f t="shared" si="250"/>
        <v>109.73817567567568</v>
      </c>
      <c r="AM1294" s="91">
        <f t="shared" si="250"/>
        <v>39.95495495495495</v>
      </c>
      <c r="AN1294" s="91" t="e">
        <f t="shared" si="250"/>
        <v>#VALUE!</v>
      </c>
      <c r="AO1294" s="91">
        <f t="shared" si="240"/>
        <v>93224.857142857145</v>
      </c>
      <c r="AP1294" s="91">
        <f t="shared" si="241"/>
        <v>0.17976811825172315</v>
      </c>
      <c r="AQ1294" s="91" t="e">
        <f t="shared" si="242"/>
        <v>#VALUE!</v>
      </c>
      <c r="AR1294" s="91">
        <f t="shared" si="243"/>
        <v>5.4430608635955462E-3</v>
      </c>
      <c r="AS1294" s="91">
        <f t="shared" si="244"/>
        <v>0.59731156926264306</v>
      </c>
      <c r="AT1294" s="91">
        <f t="shared" si="245"/>
        <v>0.21747725162203826</v>
      </c>
      <c r="AU1294" s="91" t="e">
        <f t="shared" si="246"/>
        <v>#VALUE!</v>
      </c>
    </row>
    <row r="1295" spans="1:47" x14ac:dyDescent="0.3">
      <c r="A1295" s="90">
        <v>986</v>
      </c>
      <c r="B1295" s="91" t="s">
        <v>4910</v>
      </c>
      <c r="C1295" s="91"/>
      <c r="D1295" s="91"/>
      <c r="E1295" s="91">
        <v>11.429</v>
      </c>
      <c r="F1295" s="91"/>
      <c r="G1295" s="91"/>
      <c r="H1295" s="91"/>
      <c r="I1295" s="91"/>
      <c r="J1295" s="91"/>
      <c r="K1295" s="91"/>
      <c r="L1295" s="91"/>
      <c r="M1295" s="91"/>
      <c r="N1295" s="91"/>
      <c r="O1295" s="91"/>
      <c r="P1295" s="91" t="s">
        <v>87</v>
      </c>
      <c r="Q1295" s="91" t="s">
        <v>87</v>
      </c>
      <c r="R1295" s="91" t="s">
        <v>87</v>
      </c>
      <c r="S1295" s="91"/>
      <c r="T1295" s="92">
        <v>66877.71428571429</v>
      </c>
      <c r="U1295" s="92" t="s">
        <v>87</v>
      </c>
      <c r="V1295" s="92">
        <v>707.14285714285711</v>
      </c>
      <c r="W1295" s="92">
        <v>102531.71428571429</v>
      </c>
      <c r="X1295" s="92">
        <v>37768.571428571428</v>
      </c>
      <c r="Y1295" s="92" t="s">
        <v>87</v>
      </c>
      <c r="Z1295" s="90">
        <f t="shared" si="249"/>
        <v>4</v>
      </c>
      <c r="AA1295" s="118">
        <v>1</v>
      </c>
      <c r="AB1295" s="118">
        <v>0</v>
      </c>
      <c r="AC1295" s="118">
        <v>0.5</v>
      </c>
      <c r="AD1295" s="118">
        <v>0.33333333333333331</v>
      </c>
      <c r="AE1295" s="118">
        <v>0.25</v>
      </c>
      <c r="AF1295" s="118">
        <v>0</v>
      </c>
      <c r="AG1295" s="90">
        <f t="shared" si="247"/>
        <v>4</v>
      </c>
      <c r="AH1295" s="91">
        <f t="shared" si="248"/>
        <v>707.14285714285711</v>
      </c>
      <c r="AI1295" s="91">
        <f t="shared" si="250"/>
        <v>94.574545454545458</v>
      </c>
      <c r="AJ1295" s="91" t="e">
        <f t="shared" si="250"/>
        <v>#VALUE!</v>
      </c>
      <c r="AK1295" s="91">
        <f t="shared" si="250"/>
        <v>1</v>
      </c>
      <c r="AL1295" s="91">
        <f t="shared" si="250"/>
        <v>144.99434343434345</v>
      </c>
      <c r="AM1295" s="91">
        <f t="shared" si="250"/>
        <v>53.410101010101009</v>
      </c>
      <c r="AN1295" s="91" t="e">
        <f t="shared" si="250"/>
        <v>#VALUE!</v>
      </c>
      <c r="AO1295" s="91">
        <f t="shared" si="240"/>
        <v>207885.14285714284</v>
      </c>
      <c r="AP1295" s="91">
        <f t="shared" si="241"/>
        <v>0.32170511738624907</v>
      </c>
      <c r="AQ1295" s="91" t="e">
        <f t="shared" si="242"/>
        <v>#VALUE!</v>
      </c>
      <c r="AR1295" s="91">
        <f t="shared" si="243"/>
        <v>3.4016036327752415E-3</v>
      </c>
      <c r="AS1295" s="91">
        <f t="shared" si="244"/>
        <v>0.49321328535812364</v>
      </c>
      <c r="AT1295" s="91">
        <f t="shared" si="245"/>
        <v>0.1816799936228522</v>
      </c>
      <c r="AU1295" s="91" t="e">
        <f t="shared" si="246"/>
        <v>#VALUE!</v>
      </c>
    </row>
    <row r="1296" spans="1:47" x14ac:dyDescent="0.3">
      <c r="A1296" s="90">
        <v>987</v>
      </c>
      <c r="B1296" s="91" t="s">
        <v>4911</v>
      </c>
      <c r="C1296" s="91"/>
      <c r="D1296" s="91"/>
      <c r="E1296" s="91">
        <v>11.429</v>
      </c>
      <c r="F1296" s="91"/>
      <c r="G1296" s="91"/>
      <c r="H1296" s="91"/>
      <c r="I1296" s="91"/>
      <c r="J1296" s="91"/>
      <c r="K1296" s="91"/>
      <c r="L1296" s="91"/>
      <c r="M1296" s="91"/>
      <c r="N1296" s="91"/>
      <c r="O1296" s="91"/>
      <c r="P1296" s="91" t="s">
        <v>87</v>
      </c>
      <c r="Q1296" s="91">
        <v>548558.57142857148</v>
      </c>
      <c r="R1296" s="91" t="s">
        <v>87</v>
      </c>
      <c r="S1296" s="91"/>
      <c r="T1296" s="92" t="s">
        <v>87</v>
      </c>
      <c r="U1296" s="92">
        <v>62016</v>
      </c>
      <c r="V1296" s="92">
        <v>1809.1428571428571</v>
      </c>
      <c r="W1296" s="92" t="s">
        <v>87</v>
      </c>
      <c r="X1296" s="92" t="s">
        <v>87</v>
      </c>
      <c r="Y1296" s="92" t="s">
        <v>87</v>
      </c>
      <c r="Z1296" s="90">
        <f t="shared" si="249"/>
        <v>3</v>
      </c>
      <c r="AA1296" s="118" t="e">
        <v>#DIV/0!</v>
      </c>
      <c r="AB1296" s="118">
        <v>1</v>
      </c>
      <c r="AC1296" s="118">
        <v>0.5</v>
      </c>
      <c r="AD1296" s="118">
        <v>0</v>
      </c>
      <c r="AE1296" s="118">
        <v>0</v>
      </c>
      <c r="AF1296" s="118">
        <v>0</v>
      </c>
      <c r="AG1296" s="90">
        <f t="shared" si="247"/>
        <v>2</v>
      </c>
      <c r="AH1296" s="91">
        <f t="shared" si="248"/>
        <v>1809.1428571428571</v>
      </c>
      <c r="AI1296" s="91" t="e">
        <f t="shared" si="250"/>
        <v>#VALUE!</v>
      </c>
      <c r="AJ1296" s="91">
        <f t="shared" si="250"/>
        <v>34.279216677195201</v>
      </c>
      <c r="AK1296" s="91">
        <f t="shared" si="250"/>
        <v>1</v>
      </c>
      <c r="AL1296" s="91" t="e">
        <f t="shared" si="250"/>
        <v>#VALUE!</v>
      </c>
      <c r="AM1296" s="91" t="e">
        <f t="shared" si="250"/>
        <v>#VALUE!</v>
      </c>
      <c r="AN1296" s="91" t="e">
        <f t="shared" si="250"/>
        <v>#VALUE!</v>
      </c>
      <c r="AO1296" s="91">
        <f t="shared" si="240"/>
        <v>63825.142857142855</v>
      </c>
      <c r="AP1296" s="91" t="e">
        <f t="shared" si="241"/>
        <v>#VALUE!</v>
      </c>
      <c r="AQ1296" s="91">
        <f t="shared" si="242"/>
        <v>0.97165469944670257</v>
      </c>
      <c r="AR1296" s="91">
        <f t="shared" si="243"/>
        <v>2.8345300553297401E-2</v>
      </c>
      <c r="AS1296" s="91" t="e">
        <f t="shared" si="244"/>
        <v>#VALUE!</v>
      </c>
      <c r="AT1296" s="91" t="e">
        <f t="shared" si="245"/>
        <v>#VALUE!</v>
      </c>
      <c r="AU1296" s="91" t="e">
        <f t="shared" si="246"/>
        <v>#VALUE!</v>
      </c>
    </row>
    <row r="1297" spans="1:47" x14ac:dyDescent="0.3">
      <c r="A1297" s="90">
        <v>988</v>
      </c>
      <c r="B1297" s="91" t="s">
        <v>4912</v>
      </c>
      <c r="C1297" s="91"/>
      <c r="D1297" s="91"/>
      <c r="E1297" s="91">
        <v>11.430999999999999</v>
      </c>
      <c r="F1297" s="91"/>
      <c r="G1297" s="91"/>
      <c r="H1297" s="91"/>
      <c r="I1297" s="91"/>
      <c r="J1297" s="91"/>
      <c r="K1297" s="91"/>
      <c r="L1297" s="91"/>
      <c r="M1297" s="91"/>
      <c r="N1297" s="91"/>
      <c r="O1297" s="91"/>
      <c r="P1297" s="91" t="s">
        <v>87</v>
      </c>
      <c r="Q1297" s="91"/>
      <c r="R1297" s="91"/>
      <c r="S1297" s="91"/>
      <c r="T1297" s="92" t="s">
        <v>87</v>
      </c>
      <c r="U1297" s="92" t="s">
        <v>87</v>
      </c>
      <c r="V1297" s="92" t="s">
        <v>87</v>
      </c>
      <c r="W1297" s="92">
        <v>209564</v>
      </c>
      <c r="X1297" s="92">
        <v>52420.857142857145</v>
      </c>
      <c r="Y1297" s="92" t="s">
        <v>87</v>
      </c>
      <c r="Z1297" s="90">
        <f t="shared" si="249"/>
        <v>2</v>
      </c>
      <c r="AA1297" s="118" t="e">
        <v>#DIV/0!</v>
      </c>
      <c r="AB1297" s="118" t="e">
        <v>#DIV/0!</v>
      </c>
      <c r="AC1297" s="118" t="e">
        <v>#DIV/0!</v>
      </c>
      <c r="AD1297" s="118">
        <v>1</v>
      </c>
      <c r="AE1297" s="118">
        <v>0.5</v>
      </c>
      <c r="AF1297" s="118">
        <v>0</v>
      </c>
      <c r="AG1297" s="90">
        <f t="shared" si="247"/>
        <v>2</v>
      </c>
      <c r="AH1297" s="91">
        <f t="shared" si="248"/>
        <v>52420.857142857145</v>
      </c>
      <c r="AI1297" s="91" t="e">
        <f t="shared" si="250"/>
        <v>#VALUE!</v>
      </c>
      <c r="AJ1297" s="91" t="e">
        <f t="shared" si="250"/>
        <v>#VALUE!</v>
      </c>
      <c r="AK1297" s="91" t="e">
        <f t="shared" si="250"/>
        <v>#VALUE!</v>
      </c>
      <c r="AL1297" s="91">
        <f t="shared" si="250"/>
        <v>3.9977217356232249</v>
      </c>
      <c r="AM1297" s="91">
        <f t="shared" si="250"/>
        <v>1</v>
      </c>
      <c r="AN1297" s="91" t="e">
        <f t="shared" si="250"/>
        <v>#VALUE!</v>
      </c>
      <c r="AO1297" s="91">
        <f t="shared" si="240"/>
        <v>261984.85714285716</v>
      </c>
      <c r="AP1297" s="91" t="e">
        <f t="shared" si="241"/>
        <v>#VALUE!</v>
      </c>
      <c r="AQ1297" s="91" t="e">
        <f t="shared" si="242"/>
        <v>#VALUE!</v>
      </c>
      <c r="AR1297" s="91" t="e">
        <f t="shared" si="243"/>
        <v>#VALUE!</v>
      </c>
      <c r="AS1297" s="91">
        <f t="shared" si="244"/>
        <v>0.79990882788209128</v>
      </c>
      <c r="AT1297" s="91">
        <f t="shared" si="245"/>
        <v>0.20009117211790867</v>
      </c>
      <c r="AU1297" s="91" t="e">
        <f t="shared" si="246"/>
        <v>#VALUE!</v>
      </c>
    </row>
    <row r="1298" spans="1:47" x14ac:dyDescent="0.3">
      <c r="A1298" s="90">
        <v>989</v>
      </c>
      <c r="B1298" s="91" t="s">
        <v>4913</v>
      </c>
      <c r="C1298" s="91"/>
      <c r="D1298" s="91"/>
      <c r="E1298" s="91">
        <v>11.433</v>
      </c>
      <c r="F1298" s="91"/>
      <c r="G1298" s="91"/>
      <c r="H1298" s="91"/>
      <c r="I1298" s="91"/>
      <c r="J1298" s="91"/>
      <c r="K1298" s="91"/>
      <c r="L1298" s="91"/>
      <c r="M1298" s="91"/>
      <c r="N1298" s="91"/>
      <c r="O1298" s="91"/>
      <c r="P1298" s="91" t="s">
        <v>87</v>
      </c>
      <c r="Q1298" s="91">
        <v>731215.71428571432</v>
      </c>
      <c r="R1298" s="91">
        <v>6325</v>
      </c>
      <c r="S1298" s="91"/>
      <c r="T1298" s="92" t="s">
        <v>87</v>
      </c>
      <c r="U1298" s="92" t="s">
        <v>87</v>
      </c>
      <c r="V1298" s="92" t="s">
        <v>87</v>
      </c>
      <c r="W1298" s="92">
        <v>15706</v>
      </c>
      <c r="X1298" s="92">
        <v>133956.28571428571</v>
      </c>
      <c r="Y1298" s="92">
        <v>1714.5714285714287</v>
      </c>
      <c r="Z1298" s="90">
        <f t="shared" si="249"/>
        <v>5</v>
      </c>
      <c r="AA1298" s="118" t="e">
        <v>#DIV/0!</v>
      </c>
      <c r="AB1298" s="118" t="e">
        <v>#DIV/0!</v>
      </c>
      <c r="AC1298" s="118" t="e">
        <v>#DIV/0!</v>
      </c>
      <c r="AD1298" s="118">
        <v>1</v>
      </c>
      <c r="AE1298" s="118">
        <v>0.5</v>
      </c>
      <c r="AF1298" s="118">
        <v>0.33333333333333331</v>
      </c>
      <c r="AG1298" s="90">
        <f t="shared" si="247"/>
        <v>3</v>
      </c>
      <c r="AH1298" s="91">
        <f t="shared" si="248"/>
        <v>1714.5714285714287</v>
      </c>
      <c r="AI1298" s="91" t="e">
        <f t="shared" si="250"/>
        <v>#VALUE!</v>
      </c>
      <c r="AJ1298" s="91" t="e">
        <f t="shared" si="250"/>
        <v>#VALUE!</v>
      </c>
      <c r="AK1298" s="91" t="e">
        <f t="shared" si="250"/>
        <v>#VALUE!</v>
      </c>
      <c r="AL1298" s="91">
        <f t="shared" si="250"/>
        <v>9.1603066155640729</v>
      </c>
      <c r="AM1298" s="91">
        <f t="shared" si="250"/>
        <v>78.128145309115141</v>
      </c>
      <c r="AN1298" s="91">
        <f t="shared" si="250"/>
        <v>1</v>
      </c>
      <c r="AO1298" s="91">
        <f t="shared" si="240"/>
        <v>151376.85714285713</v>
      </c>
      <c r="AP1298" s="91" t="e">
        <f t="shared" si="241"/>
        <v>#VALUE!</v>
      </c>
      <c r="AQ1298" s="91" t="e">
        <f t="shared" si="242"/>
        <v>#VALUE!</v>
      </c>
      <c r="AR1298" s="91" t="e">
        <f t="shared" si="243"/>
        <v>#VALUE!</v>
      </c>
      <c r="AS1298" s="91">
        <f t="shared" si="244"/>
        <v>0.10375430099713299</v>
      </c>
      <c r="AT1298" s="91">
        <f t="shared" si="245"/>
        <v>0.88491918938354419</v>
      </c>
      <c r="AU1298" s="91">
        <f t="shared" si="246"/>
        <v>1.1326509619322828E-2</v>
      </c>
    </row>
    <row r="1299" spans="1:47" x14ac:dyDescent="0.3">
      <c r="A1299" s="90">
        <v>990</v>
      </c>
      <c r="B1299" s="91" t="s">
        <v>4914</v>
      </c>
      <c r="C1299" s="91"/>
      <c r="D1299" s="91"/>
      <c r="E1299" s="91">
        <v>11.435</v>
      </c>
      <c r="F1299" s="91"/>
      <c r="G1299" s="91"/>
      <c r="H1299" s="91"/>
      <c r="I1299" s="91"/>
      <c r="J1299" s="91"/>
      <c r="K1299" s="91"/>
      <c r="L1299" s="91"/>
      <c r="M1299" s="91"/>
      <c r="N1299" s="91"/>
      <c r="O1299" s="91"/>
      <c r="P1299" s="91" t="s">
        <v>87</v>
      </c>
      <c r="Q1299" s="91">
        <v>246824.28571428574</v>
      </c>
      <c r="R1299" s="91">
        <v>16705.5</v>
      </c>
      <c r="S1299" s="91"/>
      <c r="T1299" s="92">
        <v>12138</v>
      </c>
      <c r="U1299" s="92">
        <v>8848.2857142857138</v>
      </c>
      <c r="V1299" s="92" t="s">
        <v>87</v>
      </c>
      <c r="W1299" s="92">
        <v>67409.142857142855</v>
      </c>
      <c r="X1299" s="92">
        <v>13209.714285714286</v>
      </c>
      <c r="Y1299" s="92">
        <v>6718.8571428571431</v>
      </c>
      <c r="Z1299" s="90">
        <f t="shared" si="249"/>
        <v>7</v>
      </c>
      <c r="AA1299" s="118">
        <v>1</v>
      </c>
      <c r="AB1299" s="118">
        <v>0.5</v>
      </c>
      <c r="AC1299" s="118">
        <v>0</v>
      </c>
      <c r="AD1299" s="118">
        <v>0.33333333333333331</v>
      </c>
      <c r="AE1299" s="118">
        <v>0.25</v>
      </c>
      <c r="AF1299" s="118">
        <v>0.2</v>
      </c>
      <c r="AG1299" s="90">
        <f t="shared" si="247"/>
        <v>5</v>
      </c>
      <c r="AH1299" s="91">
        <f t="shared" si="248"/>
        <v>6718.8571428571431</v>
      </c>
      <c r="AI1299" s="91">
        <f t="shared" si="250"/>
        <v>1.8065572376254464</v>
      </c>
      <c r="AJ1299" s="91">
        <f t="shared" si="250"/>
        <v>1.316933151896581</v>
      </c>
      <c r="AK1299" s="91" t="e">
        <f t="shared" si="250"/>
        <v>#VALUE!</v>
      </c>
      <c r="AL1299" s="91">
        <f t="shared" si="250"/>
        <v>10.032828712366047</v>
      </c>
      <c r="AM1299" s="91">
        <f t="shared" si="250"/>
        <v>1.9660656574247322</v>
      </c>
      <c r="AN1299" s="91">
        <f t="shared" si="250"/>
        <v>1</v>
      </c>
      <c r="AO1299" s="91">
        <f t="shared" si="240"/>
        <v>108324</v>
      </c>
      <c r="AP1299" s="91">
        <f t="shared" si="241"/>
        <v>0.1120527306967985</v>
      </c>
      <c r="AQ1299" s="91">
        <f t="shared" si="242"/>
        <v>8.1683520865973497E-2</v>
      </c>
      <c r="AR1299" s="91" t="e">
        <f t="shared" si="243"/>
        <v>#VALUE!</v>
      </c>
      <c r="AS1299" s="91">
        <f t="shared" si="244"/>
        <v>0.62229185459494529</v>
      </c>
      <c r="AT1299" s="91">
        <f t="shared" si="245"/>
        <v>0.12194633032120571</v>
      </c>
      <c r="AU1299" s="91">
        <f t="shared" si="246"/>
        <v>6.2025563521076986E-2</v>
      </c>
    </row>
    <row r="1300" spans="1:47" x14ac:dyDescent="0.3">
      <c r="A1300" s="90">
        <v>991</v>
      </c>
      <c r="B1300" s="91" t="s">
        <v>4915</v>
      </c>
      <c r="C1300" s="91"/>
      <c r="D1300" s="91"/>
      <c r="E1300" s="91">
        <v>11.442</v>
      </c>
      <c r="F1300" s="91"/>
      <c r="G1300" s="91"/>
      <c r="H1300" s="91"/>
      <c r="I1300" s="91"/>
      <c r="J1300" s="91"/>
      <c r="K1300" s="91"/>
      <c r="L1300" s="91"/>
      <c r="M1300" s="91"/>
      <c r="N1300" s="91"/>
      <c r="O1300" s="91"/>
      <c r="P1300" s="91" t="s">
        <v>87</v>
      </c>
      <c r="Q1300" s="91">
        <v>1397657.142857143</v>
      </c>
      <c r="R1300" s="91">
        <v>1867.5</v>
      </c>
      <c r="S1300" s="91"/>
      <c r="T1300" s="92" t="s">
        <v>87</v>
      </c>
      <c r="U1300" s="92">
        <v>1751.4285714285713</v>
      </c>
      <c r="V1300" s="92">
        <v>3417.7142857142858</v>
      </c>
      <c r="W1300" s="92">
        <v>885833.71428571432</v>
      </c>
      <c r="X1300" s="92">
        <v>38731.142857142855</v>
      </c>
      <c r="Y1300" s="92" t="s">
        <v>87</v>
      </c>
      <c r="Z1300" s="90">
        <f t="shared" si="249"/>
        <v>6</v>
      </c>
      <c r="AA1300" s="118" t="e">
        <v>#DIV/0!</v>
      </c>
      <c r="AB1300" s="118">
        <v>1</v>
      </c>
      <c r="AC1300" s="118">
        <v>0.5</v>
      </c>
      <c r="AD1300" s="118">
        <v>0.33333333333333331</v>
      </c>
      <c r="AE1300" s="118">
        <v>0.25</v>
      </c>
      <c r="AF1300" s="118">
        <v>0</v>
      </c>
      <c r="AG1300" s="90">
        <f t="shared" si="247"/>
        <v>4</v>
      </c>
      <c r="AH1300" s="91">
        <f t="shared" si="248"/>
        <v>1751.4285714285713</v>
      </c>
      <c r="AI1300" s="91" t="e">
        <f t="shared" si="250"/>
        <v>#VALUE!</v>
      </c>
      <c r="AJ1300" s="91">
        <f t="shared" si="250"/>
        <v>1</v>
      </c>
      <c r="AK1300" s="91">
        <f t="shared" si="250"/>
        <v>1.9513866231647636</v>
      </c>
      <c r="AL1300" s="91">
        <f t="shared" si="250"/>
        <v>505.77781402936381</v>
      </c>
      <c r="AM1300" s="91">
        <f t="shared" si="250"/>
        <v>22.114029363784667</v>
      </c>
      <c r="AN1300" s="91" t="e">
        <f t="shared" si="250"/>
        <v>#VALUE!</v>
      </c>
      <c r="AO1300" s="91">
        <f t="shared" si="240"/>
        <v>929734</v>
      </c>
      <c r="AP1300" s="91" t="e">
        <f t="shared" si="241"/>
        <v>#VALUE!</v>
      </c>
      <c r="AQ1300" s="91">
        <f t="shared" si="242"/>
        <v>1.8837953343951834E-3</v>
      </c>
      <c r="AR1300" s="91">
        <f t="shared" si="243"/>
        <v>3.6760130163189532E-3</v>
      </c>
      <c r="AS1300" s="91">
        <f t="shared" si="244"/>
        <v>0.95278188630911032</v>
      </c>
      <c r="AT1300" s="91">
        <f t="shared" si="245"/>
        <v>4.1658305340175637E-2</v>
      </c>
      <c r="AU1300" s="91" t="e">
        <f t="shared" si="246"/>
        <v>#VALUE!</v>
      </c>
    </row>
    <row r="1301" spans="1:47" x14ac:dyDescent="0.3">
      <c r="A1301" s="90">
        <v>992</v>
      </c>
      <c r="B1301" s="91" t="s">
        <v>4916</v>
      </c>
      <c r="C1301" s="91"/>
      <c r="D1301" s="91"/>
      <c r="E1301" s="91">
        <v>11.442</v>
      </c>
      <c r="F1301" s="91"/>
      <c r="G1301" s="91"/>
      <c r="H1301" s="91"/>
      <c r="I1301" s="91"/>
      <c r="J1301" s="91"/>
      <c r="K1301" s="91"/>
      <c r="L1301" s="91"/>
      <c r="M1301" s="91"/>
      <c r="N1301" s="91"/>
      <c r="O1301" s="91"/>
      <c r="P1301" s="91" t="s">
        <v>87</v>
      </c>
      <c r="Q1301" s="91">
        <v>1521425.7142857143</v>
      </c>
      <c r="R1301" s="91" t="s">
        <v>87</v>
      </c>
      <c r="S1301" s="91"/>
      <c r="T1301" s="92">
        <v>415588.85714285716</v>
      </c>
      <c r="U1301" s="92">
        <v>291910.57142857142</v>
      </c>
      <c r="V1301" s="92" t="s">
        <v>87</v>
      </c>
      <c r="W1301" s="92">
        <v>215601.71428571429</v>
      </c>
      <c r="X1301" s="92" t="s">
        <v>87</v>
      </c>
      <c r="Y1301" s="92" t="s">
        <v>87</v>
      </c>
      <c r="Z1301" s="90">
        <f t="shared" si="249"/>
        <v>4</v>
      </c>
      <c r="AA1301" s="118">
        <v>1</v>
      </c>
      <c r="AB1301" s="118">
        <v>0.5</v>
      </c>
      <c r="AC1301" s="118">
        <v>0</v>
      </c>
      <c r="AD1301" s="118">
        <v>0.33333333333333331</v>
      </c>
      <c r="AE1301" s="118">
        <v>0</v>
      </c>
      <c r="AF1301" s="118">
        <v>0</v>
      </c>
      <c r="AG1301" s="90">
        <f t="shared" si="247"/>
        <v>3</v>
      </c>
      <c r="AH1301" s="91">
        <f t="shared" si="248"/>
        <v>215601.71428571429</v>
      </c>
      <c r="AI1301" s="91">
        <f t="shared" si="250"/>
        <v>1.9275767751647881</v>
      </c>
      <c r="AJ1301" s="91">
        <f t="shared" si="250"/>
        <v>1.3539343710492626</v>
      </c>
      <c r="AK1301" s="91" t="e">
        <f t="shared" si="250"/>
        <v>#VALUE!</v>
      </c>
      <c r="AL1301" s="91">
        <f t="shared" si="250"/>
        <v>1</v>
      </c>
      <c r="AM1301" s="91" t="e">
        <f t="shared" si="250"/>
        <v>#VALUE!</v>
      </c>
      <c r="AN1301" s="91" t="e">
        <f t="shared" si="250"/>
        <v>#VALUE!</v>
      </c>
      <c r="AO1301" s="91">
        <f t="shared" si="240"/>
        <v>923101.14285714296</v>
      </c>
      <c r="AP1301" s="91">
        <f t="shared" si="241"/>
        <v>0.45020944926635492</v>
      </c>
      <c r="AQ1301" s="91">
        <f t="shared" si="242"/>
        <v>0.31622815515650038</v>
      </c>
      <c r="AR1301" s="91" t="e">
        <f t="shared" si="243"/>
        <v>#VALUE!</v>
      </c>
      <c r="AS1301" s="91">
        <f t="shared" si="244"/>
        <v>0.23356239557714459</v>
      </c>
      <c r="AT1301" s="91" t="e">
        <f t="shared" si="245"/>
        <v>#VALUE!</v>
      </c>
      <c r="AU1301" s="91" t="e">
        <f t="shared" si="246"/>
        <v>#VALUE!</v>
      </c>
    </row>
    <row r="1302" spans="1:47" x14ac:dyDescent="0.3">
      <c r="A1302" s="90">
        <v>993</v>
      </c>
      <c r="B1302" s="91" t="s">
        <v>4917</v>
      </c>
      <c r="C1302" s="91"/>
      <c r="D1302" s="91"/>
      <c r="E1302" s="91">
        <v>11.443</v>
      </c>
      <c r="F1302" s="91"/>
      <c r="G1302" s="91"/>
      <c r="H1302" s="91"/>
      <c r="I1302" s="91"/>
      <c r="J1302" s="91"/>
      <c r="K1302" s="91"/>
      <c r="L1302" s="91"/>
      <c r="M1302" s="91"/>
      <c r="N1302" s="91"/>
      <c r="O1302" s="91"/>
      <c r="P1302" s="91" t="s">
        <v>87</v>
      </c>
      <c r="Q1302" s="91" t="s">
        <v>87</v>
      </c>
      <c r="R1302" s="91" t="s">
        <v>87</v>
      </c>
      <c r="S1302" s="91"/>
      <c r="T1302" s="92">
        <v>66877.71428571429</v>
      </c>
      <c r="U1302" s="92">
        <v>3600.8571428571427</v>
      </c>
      <c r="V1302" s="92" t="s">
        <v>87</v>
      </c>
      <c r="W1302" s="92">
        <v>102531.71428571429</v>
      </c>
      <c r="X1302" s="92">
        <v>37768.571428571428</v>
      </c>
      <c r="Y1302" s="92" t="s">
        <v>87</v>
      </c>
      <c r="Z1302" s="90">
        <f t="shared" si="249"/>
        <v>4</v>
      </c>
      <c r="AA1302" s="118">
        <v>1</v>
      </c>
      <c r="AB1302" s="118">
        <v>0.5</v>
      </c>
      <c r="AC1302" s="118">
        <v>0</v>
      </c>
      <c r="AD1302" s="118">
        <v>0.33333333333333331</v>
      </c>
      <c r="AE1302" s="118">
        <v>0.25</v>
      </c>
      <c r="AF1302" s="118">
        <v>0</v>
      </c>
      <c r="AG1302" s="90">
        <f t="shared" si="247"/>
        <v>4</v>
      </c>
      <c r="AH1302" s="91">
        <f t="shared" si="248"/>
        <v>3600.8571428571427</v>
      </c>
      <c r="AI1302" s="91">
        <f t="shared" si="250"/>
        <v>18.572720780766485</v>
      </c>
      <c r="AJ1302" s="91">
        <f t="shared" si="250"/>
        <v>1</v>
      </c>
      <c r="AK1302" s="91" t="e">
        <f t="shared" si="250"/>
        <v>#VALUE!</v>
      </c>
      <c r="AL1302" s="91">
        <f t="shared" si="250"/>
        <v>28.47425216218361</v>
      </c>
      <c r="AM1302" s="91">
        <f t="shared" si="250"/>
        <v>10.488772514480679</v>
      </c>
      <c r="AN1302" s="91" t="e">
        <f t="shared" si="250"/>
        <v>#VALUE!</v>
      </c>
      <c r="AO1302" s="91">
        <f t="shared" si="240"/>
        <v>210778.85714285716</v>
      </c>
      <c r="AP1302" s="91">
        <f t="shared" si="241"/>
        <v>0.31728853259882395</v>
      </c>
      <c r="AQ1302" s="91">
        <f t="shared" si="242"/>
        <v>1.7083578455957902E-2</v>
      </c>
      <c r="AR1302" s="91" t="e">
        <f t="shared" si="243"/>
        <v>#VALUE!</v>
      </c>
      <c r="AS1302" s="91">
        <f t="shared" si="244"/>
        <v>0.48644212078739257</v>
      </c>
      <c r="AT1302" s="91">
        <f t="shared" si="245"/>
        <v>0.17918576815782553</v>
      </c>
      <c r="AU1302" s="91" t="e">
        <f t="shared" si="246"/>
        <v>#VALUE!</v>
      </c>
    </row>
    <row r="1303" spans="1:47" x14ac:dyDescent="0.3">
      <c r="A1303" s="90">
        <v>994</v>
      </c>
      <c r="B1303" s="91" t="s">
        <v>4918</v>
      </c>
      <c r="C1303" s="91"/>
      <c r="D1303" s="91"/>
      <c r="E1303" s="91">
        <v>11.46</v>
      </c>
      <c r="F1303" s="91"/>
      <c r="G1303" s="91"/>
      <c r="H1303" s="91"/>
      <c r="I1303" s="91"/>
      <c r="J1303" s="91"/>
      <c r="K1303" s="91"/>
      <c r="L1303" s="91"/>
      <c r="M1303" s="91"/>
      <c r="N1303" s="91"/>
      <c r="O1303" s="91"/>
      <c r="P1303" s="91" t="s">
        <v>87</v>
      </c>
      <c r="Q1303" s="91">
        <v>450107.1428571429</v>
      </c>
      <c r="R1303" s="91" t="s">
        <v>87</v>
      </c>
      <c r="S1303" s="91"/>
      <c r="T1303" s="92">
        <v>26991.714285714286</v>
      </c>
      <c r="U1303" s="92" t="s">
        <v>87</v>
      </c>
      <c r="V1303" s="92" t="s">
        <v>87</v>
      </c>
      <c r="W1303" s="92">
        <v>51615.142857142855</v>
      </c>
      <c r="X1303" s="92" t="s">
        <v>87</v>
      </c>
      <c r="Y1303" s="92" t="s">
        <v>87</v>
      </c>
      <c r="Z1303" s="90">
        <f t="shared" si="249"/>
        <v>3</v>
      </c>
      <c r="AA1303" s="118">
        <v>1</v>
      </c>
      <c r="AB1303" s="118">
        <v>0</v>
      </c>
      <c r="AC1303" s="118">
        <v>0</v>
      </c>
      <c r="AD1303" s="118">
        <v>0.5</v>
      </c>
      <c r="AE1303" s="118">
        <v>0</v>
      </c>
      <c r="AF1303" s="118">
        <v>0</v>
      </c>
      <c r="AG1303" s="90">
        <f t="shared" si="247"/>
        <v>2</v>
      </c>
      <c r="AH1303" s="91">
        <f t="shared" si="248"/>
        <v>26991.714285714286</v>
      </c>
      <c r="AI1303" s="91">
        <f t="shared" si="250"/>
        <v>1</v>
      </c>
      <c r="AJ1303" s="91" t="e">
        <f t="shared" si="250"/>
        <v>#VALUE!</v>
      </c>
      <c r="AK1303" s="91" t="e">
        <f t="shared" si="250"/>
        <v>#VALUE!</v>
      </c>
      <c r="AL1303" s="91">
        <f t="shared" si="250"/>
        <v>1.9122587884112583</v>
      </c>
      <c r="AM1303" s="91" t="e">
        <f t="shared" si="250"/>
        <v>#VALUE!</v>
      </c>
      <c r="AN1303" s="91" t="e">
        <f t="shared" si="250"/>
        <v>#VALUE!</v>
      </c>
      <c r="AO1303" s="91">
        <f t="shared" si="240"/>
        <v>78606.857142857145</v>
      </c>
      <c r="AP1303" s="91">
        <f t="shared" si="241"/>
        <v>0.3433760776958753</v>
      </c>
      <c r="AQ1303" s="91" t="e">
        <f t="shared" si="242"/>
        <v>#VALUE!</v>
      </c>
      <c r="AR1303" s="91" t="e">
        <f t="shared" si="243"/>
        <v>#VALUE!</v>
      </c>
      <c r="AS1303" s="91">
        <f t="shared" si="244"/>
        <v>0.6566239223041247</v>
      </c>
      <c r="AT1303" s="91" t="e">
        <f t="shared" si="245"/>
        <v>#VALUE!</v>
      </c>
      <c r="AU1303" s="91" t="e">
        <f t="shared" si="246"/>
        <v>#VALUE!</v>
      </c>
    </row>
    <row r="1304" spans="1:47" x14ac:dyDescent="0.3">
      <c r="A1304" s="90">
        <v>995</v>
      </c>
      <c r="B1304" s="91" t="s">
        <v>4919</v>
      </c>
      <c r="C1304" s="91"/>
      <c r="D1304" s="91"/>
      <c r="E1304" s="91">
        <v>11.462</v>
      </c>
      <c r="F1304" s="91"/>
      <c r="G1304" s="91"/>
      <c r="H1304" s="91"/>
      <c r="I1304" s="91"/>
      <c r="J1304" s="91"/>
      <c r="K1304" s="91"/>
      <c r="L1304" s="91"/>
      <c r="M1304" s="91"/>
      <c r="N1304" s="91"/>
      <c r="O1304" s="91"/>
      <c r="P1304" s="91">
        <v>903</v>
      </c>
      <c r="Q1304" s="91">
        <v>274954.28571428574</v>
      </c>
      <c r="R1304" s="91" t="s">
        <v>87</v>
      </c>
      <c r="S1304" s="91"/>
      <c r="T1304" s="92" t="s">
        <v>87</v>
      </c>
      <c r="U1304" s="92" t="s">
        <v>87</v>
      </c>
      <c r="V1304" s="92" t="s">
        <v>87</v>
      </c>
      <c r="W1304" s="92">
        <v>43267.428571428572</v>
      </c>
      <c r="X1304" s="92" t="s">
        <v>87</v>
      </c>
      <c r="Y1304" s="92" t="s">
        <v>87</v>
      </c>
      <c r="Z1304" s="90">
        <f t="shared" si="249"/>
        <v>2</v>
      </c>
      <c r="AA1304" s="118" t="e">
        <v>#DIV/0!</v>
      </c>
      <c r="AB1304" s="118" t="e">
        <v>#DIV/0!</v>
      </c>
      <c r="AC1304" s="118" t="e">
        <v>#DIV/0!</v>
      </c>
      <c r="AD1304" s="118">
        <v>1</v>
      </c>
      <c r="AE1304" s="118">
        <v>0</v>
      </c>
      <c r="AF1304" s="118">
        <v>0</v>
      </c>
      <c r="AG1304" s="90">
        <f t="shared" si="247"/>
        <v>1</v>
      </c>
      <c r="AH1304" s="91">
        <f t="shared" si="248"/>
        <v>43267.428571428572</v>
      </c>
      <c r="AI1304" s="91" t="e">
        <f t="shared" si="250"/>
        <v>#VALUE!</v>
      </c>
      <c r="AJ1304" s="91" t="e">
        <f t="shared" si="250"/>
        <v>#VALUE!</v>
      </c>
      <c r="AK1304" s="91" t="e">
        <f t="shared" si="250"/>
        <v>#VALUE!</v>
      </c>
      <c r="AL1304" s="91">
        <f t="shared" si="250"/>
        <v>1</v>
      </c>
      <c r="AM1304" s="91" t="e">
        <f t="shared" si="250"/>
        <v>#VALUE!</v>
      </c>
      <c r="AN1304" s="91" t="e">
        <f t="shared" si="250"/>
        <v>#VALUE!</v>
      </c>
      <c r="AO1304" s="91">
        <f t="shared" si="240"/>
        <v>43267.428571428572</v>
      </c>
      <c r="AP1304" s="91" t="e">
        <f t="shared" si="241"/>
        <v>#VALUE!</v>
      </c>
      <c r="AQ1304" s="91" t="e">
        <f t="shared" si="242"/>
        <v>#VALUE!</v>
      </c>
      <c r="AR1304" s="91" t="e">
        <f t="shared" si="243"/>
        <v>#VALUE!</v>
      </c>
      <c r="AS1304" s="91">
        <f t="shared" si="244"/>
        <v>1</v>
      </c>
      <c r="AT1304" s="91" t="e">
        <f t="shared" si="245"/>
        <v>#VALUE!</v>
      </c>
      <c r="AU1304" s="91" t="e">
        <f t="shared" si="246"/>
        <v>#VALUE!</v>
      </c>
    </row>
    <row r="1305" spans="1:47" x14ac:dyDescent="0.3">
      <c r="A1305" s="90">
        <v>996</v>
      </c>
      <c r="B1305" s="91" t="s">
        <v>4920</v>
      </c>
      <c r="C1305" s="91"/>
      <c r="D1305" s="91"/>
      <c r="E1305" s="91">
        <v>11.475</v>
      </c>
      <c r="F1305" s="91"/>
      <c r="G1305" s="91"/>
      <c r="H1305" s="91"/>
      <c r="I1305" s="91"/>
      <c r="J1305" s="91"/>
      <c r="K1305" s="91"/>
      <c r="L1305" s="91"/>
      <c r="M1305" s="91"/>
      <c r="N1305" s="91"/>
      <c r="O1305" s="91"/>
      <c r="P1305" s="91">
        <v>327</v>
      </c>
      <c r="Q1305" s="91">
        <v>472785.71428571432</v>
      </c>
      <c r="R1305" s="91">
        <v>598608</v>
      </c>
      <c r="S1305" s="91"/>
      <c r="T1305" s="92" t="s">
        <v>87</v>
      </c>
      <c r="U1305" s="92" t="s">
        <v>87</v>
      </c>
      <c r="V1305" s="92" t="s">
        <v>87</v>
      </c>
      <c r="W1305" s="92">
        <v>338763.14285714284</v>
      </c>
      <c r="X1305" s="92">
        <v>128361.71428571429</v>
      </c>
      <c r="Y1305" s="92" t="s">
        <v>87</v>
      </c>
      <c r="Z1305" s="90">
        <f t="shared" si="249"/>
        <v>4</v>
      </c>
      <c r="AA1305" s="118" t="e">
        <v>#DIV/0!</v>
      </c>
      <c r="AB1305" s="118" t="e">
        <v>#DIV/0!</v>
      </c>
      <c r="AC1305" s="118" t="e">
        <v>#DIV/0!</v>
      </c>
      <c r="AD1305" s="118">
        <v>1</v>
      </c>
      <c r="AE1305" s="118">
        <v>0.5</v>
      </c>
      <c r="AF1305" s="118">
        <v>0</v>
      </c>
      <c r="AG1305" s="90">
        <f t="shared" si="247"/>
        <v>2</v>
      </c>
      <c r="AH1305" s="91">
        <f t="shared" si="248"/>
        <v>128361.71428571429</v>
      </c>
      <c r="AI1305" s="91" t="e">
        <f t="shared" si="250"/>
        <v>#VALUE!</v>
      </c>
      <c r="AJ1305" s="91" t="e">
        <f t="shared" si="250"/>
        <v>#VALUE!</v>
      </c>
      <c r="AK1305" s="91" t="e">
        <f t="shared" si="250"/>
        <v>#VALUE!</v>
      </c>
      <c r="AL1305" s="91">
        <f t="shared" si="250"/>
        <v>2.6391291573366331</v>
      </c>
      <c r="AM1305" s="91">
        <f t="shared" si="250"/>
        <v>1</v>
      </c>
      <c r="AN1305" s="91" t="e">
        <f t="shared" si="250"/>
        <v>#VALUE!</v>
      </c>
      <c r="AO1305" s="91">
        <f t="shared" si="240"/>
        <v>467124.85714285716</v>
      </c>
      <c r="AP1305" s="91" t="e">
        <f t="shared" si="241"/>
        <v>#VALUE!</v>
      </c>
      <c r="AQ1305" s="91" t="e">
        <f t="shared" si="242"/>
        <v>#VALUE!</v>
      </c>
      <c r="AR1305" s="91" t="e">
        <f t="shared" si="243"/>
        <v>#VALUE!</v>
      </c>
      <c r="AS1305" s="91">
        <f t="shared" si="244"/>
        <v>0.72520898358774677</v>
      </c>
      <c r="AT1305" s="91">
        <f t="shared" si="245"/>
        <v>0.27479101641225318</v>
      </c>
      <c r="AU1305" s="91" t="e">
        <f t="shared" si="246"/>
        <v>#VALUE!</v>
      </c>
    </row>
    <row r="1306" spans="1:47" x14ac:dyDescent="0.3">
      <c r="A1306" s="90">
        <v>997</v>
      </c>
      <c r="B1306" s="91" t="s">
        <v>4921</v>
      </c>
      <c r="C1306" s="91"/>
      <c r="D1306" s="91"/>
      <c r="E1306" s="91">
        <v>11.48</v>
      </c>
      <c r="F1306" s="91"/>
      <c r="G1306" s="91"/>
      <c r="H1306" s="91"/>
      <c r="I1306" s="91"/>
      <c r="J1306" s="91"/>
      <c r="K1306" s="91"/>
      <c r="L1306" s="91"/>
      <c r="M1306" s="91"/>
      <c r="N1306" s="91"/>
      <c r="O1306" s="91"/>
      <c r="P1306" s="91" t="s">
        <v>87</v>
      </c>
      <c r="Q1306" s="91">
        <v>3963380.7142857146</v>
      </c>
      <c r="R1306" s="91" t="s">
        <v>87</v>
      </c>
      <c r="S1306" s="91"/>
      <c r="T1306" s="92" t="s">
        <v>87</v>
      </c>
      <c r="U1306" s="92"/>
      <c r="V1306" s="92" t="s">
        <v>87</v>
      </c>
      <c r="W1306" s="92">
        <v>1065099</v>
      </c>
      <c r="X1306" s="92"/>
      <c r="Y1306" s="92" t="s">
        <v>87</v>
      </c>
      <c r="Z1306" s="90">
        <f t="shared" si="249"/>
        <v>2</v>
      </c>
      <c r="AA1306" s="118" t="e">
        <v>#DIV/0!</v>
      </c>
      <c r="AB1306" s="118" t="e">
        <v>#DIV/0!</v>
      </c>
      <c r="AC1306" s="118" t="e">
        <v>#DIV/0!</v>
      </c>
      <c r="AD1306" s="118">
        <v>1</v>
      </c>
      <c r="AE1306" s="118">
        <v>0</v>
      </c>
      <c r="AF1306" s="118">
        <v>0</v>
      </c>
      <c r="AG1306" s="90">
        <f t="shared" si="247"/>
        <v>1</v>
      </c>
      <c r="AH1306" s="91">
        <f t="shared" si="248"/>
        <v>1065099</v>
      </c>
      <c r="AI1306" s="91" t="e">
        <f t="shared" si="250"/>
        <v>#VALUE!</v>
      </c>
      <c r="AJ1306" s="91">
        <f t="shared" si="250"/>
        <v>0</v>
      </c>
      <c r="AK1306" s="91" t="e">
        <f t="shared" si="250"/>
        <v>#VALUE!</v>
      </c>
      <c r="AL1306" s="91">
        <f t="shared" si="250"/>
        <v>1</v>
      </c>
      <c r="AM1306" s="91">
        <f t="shared" si="250"/>
        <v>0</v>
      </c>
      <c r="AN1306" s="91" t="e">
        <f t="shared" si="250"/>
        <v>#VALUE!</v>
      </c>
      <c r="AO1306" s="91">
        <f t="shared" si="240"/>
        <v>1065099</v>
      </c>
      <c r="AP1306" s="91" t="e">
        <f t="shared" si="241"/>
        <v>#VALUE!</v>
      </c>
      <c r="AQ1306" s="91">
        <f t="shared" si="242"/>
        <v>0</v>
      </c>
      <c r="AR1306" s="91" t="e">
        <f t="shared" si="243"/>
        <v>#VALUE!</v>
      </c>
      <c r="AS1306" s="91">
        <f t="shared" si="244"/>
        <v>1</v>
      </c>
      <c r="AT1306" s="91">
        <f t="shared" si="245"/>
        <v>0</v>
      </c>
      <c r="AU1306" s="91" t="e">
        <f t="shared" si="246"/>
        <v>#VALUE!</v>
      </c>
    </row>
    <row r="1307" spans="1:47" x14ac:dyDescent="0.3">
      <c r="A1307" s="90">
        <v>998</v>
      </c>
      <c r="B1307" s="91" t="s">
        <v>4922</v>
      </c>
      <c r="C1307" s="91"/>
      <c r="D1307" s="91"/>
      <c r="E1307" s="91">
        <v>11.481999999999999</v>
      </c>
      <c r="F1307" s="91"/>
      <c r="G1307" s="91"/>
      <c r="H1307" s="91"/>
      <c r="I1307" s="91"/>
      <c r="J1307" s="91"/>
      <c r="K1307" s="91"/>
      <c r="L1307" s="91"/>
      <c r="M1307" s="91"/>
      <c r="N1307" s="91"/>
      <c r="O1307" s="91"/>
      <c r="P1307" s="91" t="s">
        <v>87</v>
      </c>
      <c r="Q1307" s="91">
        <v>293990</v>
      </c>
      <c r="R1307" s="91" t="s">
        <v>87</v>
      </c>
      <c r="S1307" s="91"/>
      <c r="T1307" s="92" t="s">
        <v>87</v>
      </c>
      <c r="U1307" s="92" t="s">
        <v>87</v>
      </c>
      <c r="V1307" s="92" t="s">
        <v>87</v>
      </c>
      <c r="W1307" s="92">
        <v>108733.42857142857</v>
      </c>
      <c r="X1307" s="92">
        <v>41628</v>
      </c>
      <c r="Y1307" s="92">
        <v>1231.1428571428571</v>
      </c>
      <c r="Z1307" s="90">
        <f t="shared" si="249"/>
        <v>4</v>
      </c>
      <c r="AA1307" s="118" t="e">
        <v>#DIV/0!</v>
      </c>
      <c r="AB1307" s="118" t="e">
        <v>#DIV/0!</v>
      </c>
      <c r="AC1307" s="118" t="e">
        <v>#DIV/0!</v>
      </c>
      <c r="AD1307" s="118">
        <v>1</v>
      </c>
      <c r="AE1307" s="118">
        <v>0.5</v>
      </c>
      <c r="AF1307" s="118">
        <v>0.33333333333333331</v>
      </c>
      <c r="AG1307" s="90">
        <f t="shared" si="247"/>
        <v>3</v>
      </c>
      <c r="AH1307" s="91">
        <f t="shared" si="248"/>
        <v>1231.1428571428571</v>
      </c>
      <c r="AI1307" s="91" t="e">
        <f t="shared" si="250"/>
        <v>#VALUE!</v>
      </c>
      <c r="AJ1307" s="91" t="e">
        <f t="shared" si="250"/>
        <v>#VALUE!</v>
      </c>
      <c r="AK1307" s="91" t="e">
        <f t="shared" si="250"/>
        <v>#VALUE!</v>
      </c>
      <c r="AL1307" s="91">
        <f t="shared" si="250"/>
        <v>88.319099559062423</v>
      </c>
      <c r="AM1307" s="91">
        <f t="shared" si="250"/>
        <v>33.81248549547459</v>
      </c>
      <c r="AN1307" s="91">
        <f t="shared" si="250"/>
        <v>1</v>
      </c>
      <c r="AO1307" s="91">
        <f t="shared" ref="AO1307:AO1370" si="251">SUM(T1307:Y1307)</f>
        <v>151592.57142857145</v>
      </c>
      <c r="AP1307" s="91" t="e">
        <f t="shared" ref="AP1307:AP1370" si="252">T1307/$AO1307</f>
        <v>#VALUE!</v>
      </c>
      <c r="AQ1307" s="91" t="e">
        <f t="shared" ref="AQ1307:AQ1370" si="253">U1307/$AO1307</f>
        <v>#VALUE!</v>
      </c>
      <c r="AR1307" s="91" t="e">
        <f t="shared" ref="AR1307:AR1370" si="254">V1307/$AO1307</f>
        <v>#VALUE!</v>
      </c>
      <c r="AS1307" s="91">
        <f t="shared" ref="AS1307:AS1370" si="255">W1307/$AO1307</f>
        <v>0.7172741219886386</v>
      </c>
      <c r="AT1307" s="91">
        <f t="shared" ref="AT1307:AT1370" si="256">X1307/$AO1307</f>
        <v>0.27460448495403089</v>
      </c>
      <c r="AU1307" s="91">
        <f t="shared" ref="AU1307:AU1370" si="257">Y1307/$AO1307</f>
        <v>8.121393057330362E-3</v>
      </c>
    </row>
    <row r="1308" spans="1:47" x14ac:dyDescent="0.3">
      <c r="A1308" s="90">
        <v>999</v>
      </c>
      <c r="B1308" s="91" t="s">
        <v>4923</v>
      </c>
      <c r="C1308" s="91"/>
      <c r="D1308" s="91"/>
      <c r="E1308" s="91">
        <v>11.489000000000001</v>
      </c>
      <c r="F1308" s="91"/>
      <c r="G1308" s="91"/>
      <c r="H1308" s="91"/>
      <c r="I1308" s="91"/>
      <c r="J1308" s="91"/>
      <c r="K1308" s="91"/>
      <c r="L1308" s="91"/>
      <c r="M1308" s="91"/>
      <c r="N1308" s="91"/>
      <c r="O1308" s="91"/>
      <c r="P1308" s="91" t="s">
        <v>87</v>
      </c>
      <c r="Q1308" s="91">
        <v>569097.85714285716</v>
      </c>
      <c r="R1308" s="91" t="s">
        <v>87</v>
      </c>
      <c r="S1308" s="91"/>
      <c r="T1308" s="92">
        <v>120243.57142857143</v>
      </c>
      <c r="U1308" s="92">
        <v>68178.71428571429</v>
      </c>
      <c r="V1308" s="92"/>
      <c r="W1308" s="92"/>
      <c r="X1308" s="92" t="s">
        <v>87</v>
      </c>
      <c r="Y1308" s="92" t="s">
        <v>87</v>
      </c>
      <c r="Z1308" s="90">
        <f t="shared" si="249"/>
        <v>3</v>
      </c>
      <c r="AA1308" s="118">
        <v>1</v>
      </c>
      <c r="AB1308" s="118">
        <v>0.5</v>
      </c>
      <c r="AC1308" s="118">
        <v>0</v>
      </c>
      <c r="AD1308" s="118">
        <v>0</v>
      </c>
      <c r="AE1308" s="118">
        <v>0</v>
      </c>
      <c r="AF1308" s="118">
        <v>0</v>
      </c>
      <c r="AG1308" s="90">
        <f t="shared" si="247"/>
        <v>2</v>
      </c>
      <c r="AH1308" s="91">
        <f t="shared" si="248"/>
        <v>68178.71428571429</v>
      </c>
      <c r="AI1308" s="91">
        <f t="shared" si="250"/>
        <v>1.763652669140557</v>
      </c>
      <c r="AJ1308" s="91">
        <f t="shared" si="250"/>
        <v>1</v>
      </c>
      <c r="AK1308" s="91">
        <f t="shared" si="250"/>
        <v>0</v>
      </c>
      <c r="AL1308" s="91">
        <f t="shared" si="250"/>
        <v>0</v>
      </c>
      <c r="AM1308" s="91" t="e">
        <f t="shared" si="250"/>
        <v>#VALUE!</v>
      </c>
      <c r="AN1308" s="91" t="e">
        <f t="shared" si="250"/>
        <v>#VALUE!</v>
      </c>
      <c r="AO1308" s="91">
        <f t="shared" si="251"/>
        <v>188422.28571428574</v>
      </c>
      <c r="AP1308" s="91">
        <f t="shared" si="252"/>
        <v>0.63816002959916773</v>
      </c>
      <c r="AQ1308" s="91">
        <f t="shared" si="253"/>
        <v>0.36183997040083216</v>
      </c>
      <c r="AR1308" s="91">
        <f t="shared" si="254"/>
        <v>0</v>
      </c>
      <c r="AS1308" s="91">
        <f t="shared" si="255"/>
        <v>0</v>
      </c>
      <c r="AT1308" s="91" t="e">
        <f t="shared" si="256"/>
        <v>#VALUE!</v>
      </c>
      <c r="AU1308" s="91" t="e">
        <f t="shared" si="257"/>
        <v>#VALUE!</v>
      </c>
    </row>
    <row r="1309" spans="1:47" x14ac:dyDescent="0.3">
      <c r="A1309" s="90">
        <v>1000</v>
      </c>
      <c r="B1309" s="91" t="s">
        <v>4924</v>
      </c>
      <c r="C1309" s="91"/>
      <c r="D1309" s="91"/>
      <c r="E1309" s="91">
        <v>11.5</v>
      </c>
      <c r="F1309" s="91"/>
      <c r="G1309" s="91"/>
      <c r="H1309" s="91"/>
      <c r="I1309" s="91"/>
      <c r="J1309" s="91"/>
      <c r="K1309" s="91"/>
      <c r="L1309" s="91"/>
      <c r="M1309" s="91"/>
      <c r="N1309" s="91"/>
      <c r="O1309" s="91"/>
      <c r="P1309" s="91" t="s">
        <v>87</v>
      </c>
      <c r="Q1309" s="91">
        <v>1334884.2857142859</v>
      </c>
      <c r="R1309" s="91" t="s">
        <v>87</v>
      </c>
      <c r="S1309" s="91"/>
      <c r="T1309" s="92" t="s">
        <v>87</v>
      </c>
      <c r="U1309" s="92" t="s">
        <v>87</v>
      </c>
      <c r="V1309" s="92" t="s">
        <v>87</v>
      </c>
      <c r="W1309" s="92">
        <v>173742.57142857142</v>
      </c>
      <c r="X1309" s="92">
        <v>411524.57142857142</v>
      </c>
      <c r="Y1309" s="92" t="s">
        <v>87</v>
      </c>
      <c r="Z1309" s="90">
        <f t="shared" si="249"/>
        <v>3</v>
      </c>
      <c r="AA1309" s="118" t="e">
        <v>#DIV/0!</v>
      </c>
      <c r="AB1309" s="118" t="e">
        <v>#DIV/0!</v>
      </c>
      <c r="AC1309" s="118" t="e">
        <v>#DIV/0!</v>
      </c>
      <c r="AD1309" s="118">
        <v>1</v>
      </c>
      <c r="AE1309" s="118">
        <v>0.5</v>
      </c>
      <c r="AF1309" s="118">
        <v>0</v>
      </c>
      <c r="AG1309" s="90">
        <f t="shared" si="247"/>
        <v>2</v>
      </c>
      <c r="AH1309" s="91">
        <f t="shared" si="248"/>
        <v>173742.57142857142</v>
      </c>
      <c r="AI1309" s="91" t="e">
        <f t="shared" si="250"/>
        <v>#VALUE!</v>
      </c>
      <c r="AJ1309" s="91" t="e">
        <f t="shared" si="250"/>
        <v>#VALUE!</v>
      </c>
      <c r="AK1309" s="91" t="e">
        <f t="shared" si="250"/>
        <v>#VALUE!</v>
      </c>
      <c r="AL1309" s="91">
        <f t="shared" si="250"/>
        <v>1</v>
      </c>
      <c r="AM1309" s="91">
        <f t="shared" si="250"/>
        <v>2.368588009518187</v>
      </c>
      <c r="AN1309" s="91" t="e">
        <f t="shared" si="250"/>
        <v>#VALUE!</v>
      </c>
      <c r="AO1309" s="91">
        <f t="shared" si="251"/>
        <v>585267.14285714284</v>
      </c>
      <c r="AP1309" s="91" t="e">
        <f t="shared" si="252"/>
        <v>#VALUE!</v>
      </c>
      <c r="AQ1309" s="91" t="e">
        <f t="shared" si="253"/>
        <v>#VALUE!</v>
      </c>
      <c r="AR1309" s="91" t="e">
        <f t="shared" si="254"/>
        <v>#VALUE!</v>
      </c>
      <c r="AS1309" s="91">
        <f t="shared" si="255"/>
        <v>0.29686028602323239</v>
      </c>
      <c r="AT1309" s="91">
        <f t="shared" si="256"/>
        <v>0.70313971397676767</v>
      </c>
      <c r="AU1309" s="91" t="e">
        <f t="shared" si="257"/>
        <v>#VALUE!</v>
      </c>
    </row>
    <row r="1310" spans="1:47" x14ac:dyDescent="0.3">
      <c r="A1310" s="90">
        <v>1001</v>
      </c>
      <c r="B1310" s="91" t="s">
        <v>4925</v>
      </c>
      <c r="C1310" s="91"/>
      <c r="D1310" s="91"/>
      <c r="E1310" s="91">
        <v>11.51</v>
      </c>
      <c r="F1310" s="91"/>
      <c r="G1310" s="91"/>
      <c r="H1310" s="91"/>
      <c r="I1310" s="91"/>
      <c r="J1310" s="91"/>
      <c r="K1310" s="91"/>
      <c r="L1310" s="91"/>
      <c r="M1310" s="91"/>
      <c r="N1310" s="91"/>
      <c r="O1310" s="91"/>
      <c r="P1310" s="91" t="s">
        <v>87</v>
      </c>
      <c r="Q1310" s="91">
        <v>1050075.7142857143</v>
      </c>
      <c r="R1310" s="91" t="s">
        <v>87</v>
      </c>
      <c r="S1310" s="91"/>
      <c r="T1310" s="92" t="s">
        <v>87</v>
      </c>
      <c r="U1310" s="92" t="s">
        <v>87</v>
      </c>
      <c r="V1310" s="92">
        <v>650.28571428571433</v>
      </c>
      <c r="W1310" s="92">
        <v>270736.28571428574</v>
      </c>
      <c r="X1310" s="92">
        <v>3565.1428571428573</v>
      </c>
      <c r="Y1310" s="92" t="s">
        <v>87</v>
      </c>
      <c r="Z1310" s="90">
        <f t="shared" si="249"/>
        <v>4</v>
      </c>
      <c r="AA1310" s="118" t="e">
        <v>#DIV/0!</v>
      </c>
      <c r="AB1310" s="118" t="e">
        <v>#DIV/0!</v>
      </c>
      <c r="AC1310" s="118">
        <v>1</v>
      </c>
      <c r="AD1310" s="118">
        <v>0.5</v>
      </c>
      <c r="AE1310" s="118">
        <v>0.33333333333333331</v>
      </c>
      <c r="AF1310" s="118">
        <v>0</v>
      </c>
      <c r="AG1310" s="90">
        <f t="shared" si="247"/>
        <v>3</v>
      </c>
      <c r="AH1310" s="91">
        <f t="shared" si="248"/>
        <v>650.28571428571433</v>
      </c>
      <c r="AI1310" s="91" t="e">
        <f t="shared" si="250"/>
        <v>#VALUE!</v>
      </c>
      <c r="AJ1310" s="91" t="e">
        <f t="shared" si="250"/>
        <v>#VALUE!</v>
      </c>
      <c r="AK1310" s="91">
        <f t="shared" si="250"/>
        <v>1</v>
      </c>
      <c r="AL1310" s="91">
        <f t="shared" si="250"/>
        <v>416.33435852372583</v>
      </c>
      <c r="AM1310" s="91">
        <f t="shared" si="250"/>
        <v>5.4824253075571177</v>
      </c>
      <c r="AN1310" s="91" t="e">
        <f t="shared" si="250"/>
        <v>#VALUE!</v>
      </c>
      <c r="AO1310" s="91">
        <f t="shared" si="251"/>
        <v>274951.71428571432</v>
      </c>
      <c r="AP1310" s="91" t="e">
        <f t="shared" si="252"/>
        <v>#VALUE!</v>
      </c>
      <c r="AQ1310" s="91" t="e">
        <f t="shared" si="253"/>
        <v>#VALUE!</v>
      </c>
      <c r="AR1310" s="91">
        <f t="shared" si="254"/>
        <v>2.3650905977257303E-3</v>
      </c>
      <c r="AS1310" s="91">
        <f t="shared" si="255"/>
        <v>0.98466847685463732</v>
      </c>
      <c r="AT1310" s="91">
        <f t="shared" si="256"/>
        <v>1.2966432547636934E-2</v>
      </c>
      <c r="AU1310" s="91" t="e">
        <f t="shared" si="257"/>
        <v>#VALUE!</v>
      </c>
    </row>
    <row r="1311" spans="1:47" x14ac:dyDescent="0.3">
      <c r="A1311" s="90">
        <v>1002</v>
      </c>
      <c r="B1311" s="91" t="s">
        <v>4926</v>
      </c>
      <c r="C1311" s="91"/>
      <c r="D1311" s="91"/>
      <c r="E1311" s="91">
        <v>11.513</v>
      </c>
      <c r="F1311" s="91"/>
      <c r="G1311" s="91"/>
      <c r="H1311" s="91"/>
      <c r="I1311" s="91"/>
      <c r="J1311" s="91"/>
      <c r="K1311" s="91"/>
      <c r="L1311" s="91"/>
      <c r="M1311" s="91"/>
      <c r="N1311" s="91"/>
      <c r="O1311" s="91"/>
      <c r="P1311" s="91" t="s">
        <v>87</v>
      </c>
      <c r="Q1311" s="91" t="s">
        <v>87</v>
      </c>
      <c r="R1311" s="91" t="s">
        <v>87</v>
      </c>
      <c r="S1311" s="91"/>
      <c r="T1311" s="92" t="s">
        <v>87</v>
      </c>
      <c r="U1311" s="92" t="s">
        <v>87</v>
      </c>
      <c r="V1311" s="92">
        <v>1589756.2857142857</v>
      </c>
      <c r="W1311" s="92">
        <v>2504.8571428571427</v>
      </c>
      <c r="X1311" s="92" t="s">
        <v>87</v>
      </c>
      <c r="Y1311" s="92" t="s">
        <v>87</v>
      </c>
      <c r="Z1311" s="90">
        <f t="shared" si="249"/>
        <v>2</v>
      </c>
      <c r="AA1311" s="118" t="e">
        <v>#DIV/0!</v>
      </c>
      <c r="AB1311" s="118" t="e">
        <v>#DIV/0!</v>
      </c>
      <c r="AC1311" s="118">
        <v>1</v>
      </c>
      <c r="AD1311" s="118">
        <v>0.5</v>
      </c>
      <c r="AE1311" s="118">
        <v>0</v>
      </c>
      <c r="AF1311" s="118">
        <v>0</v>
      </c>
      <c r="AG1311" s="90">
        <f t="shared" si="247"/>
        <v>2</v>
      </c>
      <c r="AH1311" s="91">
        <f t="shared" si="248"/>
        <v>2504.8571428571427</v>
      </c>
      <c r="AI1311" s="91" t="e">
        <f t="shared" si="250"/>
        <v>#VALUE!</v>
      </c>
      <c r="AJ1311" s="91" t="e">
        <f t="shared" si="250"/>
        <v>#VALUE!</v>
      </c>
      <c r="AK1311" s="91">
        <f t="shared" si="250"/>
        <v>634.66944222653137</v>
      </c>
      <c r="AL1311" s="91">
        <f t="shared" si="250"/>
        <v>1</v>
      </c>
      <c r="AM1311" s="91" t="e">
        <f t="shared" si="250"/>
        <v>#VALUE!</v>
      </c>
      <c r="AN1311" s="91" t="e">
        <f t="shared" si="250"/>
        <v>#VALUE!</v>
      </c>
      <c r="AO1311" s="91">
        <f t="shared" si="251"/>
        <v>1592261.1428571427</v>
      </c>
      <c r="AP1311" s="91" t="e">
        <f t="shared" si="252"/>
        <v>#VALUE!</v>
      </c>
      <c r="AQ1311" s="91" t="e">
        <f t="shared" si="253"/>
        <v>#VALUE!</v>
      </c>
      <c r="AR1311" s="91">
        <f t="shared" si="254"/>
        <v>0.99842685532200937</v>
      </c>
      <c r="AS1311" s="91">
        <f t="shared" si="255"/>
        <v>1.5731446779907244E-3</v>
      </c>
      <c r="AT1311" s="91" t="e">
        <f t="shared" si="256"/>
        <v>#VALUE!</v>
      </c>
      <c r="AU1311" s="91" t="e">
        <f t="shared" si="257"/>
        <v>#VALUE!</v>
      </c>
    </row>
    <row r="1312" spans="1:47" x14ac:dyDescent="0.3">
      <c r="A1312" s="90">
        <v>1003</v>
      </c>
      <c r="B1312" s="91" t="s">
        <v>4927</v>
      </c>
      <c r="C1312" s="91"/>
      <c r="D1312" s="91"/>
      <c r="E1312" s="91">
        <v>11.539</v>
      </c>
      <c r="F1312" s="91"/>
      <c r="G1312" s="91"/>
      <c r="H1312" s="91"/>
      <c r="I1312" s="91"/>
      <c r="J1312" s="91"/>
      <c r="K1312" s="91"/>
      <c r="L1312" s="91"/>
      <c r="M1312" s="91"/>
      <c r="N1312" s="91"/>
      <c r="O1312" s="91"/>
      <c r="P1312" s="91" t="s">
        <v>87</v>
      </c>
      <c r="Q1312" s="91">
        <v>230187.14285714287</v>
      </c>
      <c r="R1312" s="91">
        <v>1562</v>
      </c>
      <c r="S1312" s="91"/>
      <c r="T1312" s="92" t="s">
        <v>87</v>
      </c>
      <c r="U1312" s="92" t="s">
        <v>87</v>
      </c>
      <c r="V1312" s="92" t="s">
        <v>87</v>
      </c>
      <c r="W1312" s="92">
        <v>79744</v>
      </c>
      <c r="X1312" s="92" t="s">
        <v>87</v>
      </c>
      <c r="Y1312" s="92" t="s">
        <v>87</v>
      </c>
      <c r="Z1312" s="90">
        <f t="shared" si="249"/>
        <v>3</v>
      </c>
      <c r="AA1312" s="118" t="e">
        <v>#DIV/0!</v>
      </c>
      <c r="AB1312" s="118" t="e">
        <v>#DIV/0!</v>
      </c>
      <c r="AC1312" s="118" t="e">
        <v>#DIV/0!</v>
      </c>
      <c r="AD1312" s="118">
        <v>1</v>
      </c>
      <c r="AE1312" s="118">
        <v>0</v>
      </c>
      <c r="AF1312" s="118">
        <v>0</v>
      </c>
      <c r="AG1312" s="90">
        <f t="shared" si="247"/>
        <v>1</v>
      </c>
      <c r="AH1312" s="91">
        <f t="shared" si="248"/>
        <v>79744</v>
      </c>
      <c r="AI1312" s="91" t="e">
        <f t="shared" si="250"/>
        <v>#VALUE!</v>
      </c>
      <c r="AJ1312" s="91" t="e">
        <f t="shared" si="250"/>
        <v>#VALUE!</v>
      </c>
      <c r="AK1312" s="91" t="e">
        <f t="shared" si="250"/>
        <v>#VALUE!</v>
      </c>
      <c r="AL1312" s="91">
        <f t="shared" si="250"/>
        <v>1</v>
      </c>
      <c r="AM1312" s="91" t="e">
        <f t="shared" si="250"/>
        <v>#VALUE!</v>
      </c>
      <c r="AN1312" s="91" t="e">
        <f t="shared" si="250"/>
        <v>#VALUE!</v>
      </c>
      <c r="AO1312" s="91">
        <f t="shared" si="251"/>
        <v>79744</v>
      </c>
      <c r="AP1312" s="91" t="e">
        <f t="shared" si="252"/>
        <v>#VALUE!</v>
      </c>
      <c r="AQ1312" s="91" t="e">
        <f t="shared" si="253"/>
        <v>#VALUE!</v>
      </c>
      <c r="AR1312" s="91" t="e">
        <f t="shared" si="254"/>
        <v>#VALUE!</v>
      </c>
      <c r="AS1312" s="91">
        <f t="shared" si="255"/>
        <v>1</v>
      </c>
      <c r="AT1312" s="91" t="e">
        <f t="shared" si="256"/>
        <v>#VALUE!</v>
      </c>
      <c r="AU1312" s="91" t="e">
        <f t="shared" si="257"/>
        <v>#VALUE!</v>
      </c>
    </row>
    <row r="1313" spans="1:47" x14ac:dyDescent="0.3">
      <c r="A1313" s="90">
        <v>1004</v>
      </c>
      <c r="B1313" s="91" t="s">
        <v>4928</v>
      </c>
      <c r="C1313" s="91"/>
      <c r="D1313" s="91"/>
      <c r="E1313" s="91">
        <v>11.544</v>
      </c>
      <c r="F1313" s="91"/>
      <c r="G1313" s="91"/>
      <c r="H1313" s="91"/>
      <c r="I1313" s="91"/>
      <c r="J1313" s="91"/>
      <c r="K1313" s="91"/>
      <c r="L1313" s="91"/>
      <c r="M1313" s="91"/>
      <c r="N1313" s="91"/>
      <c r="O1313" s="91"/>
      <c r="P1313" s="91" t="s">
        <v>87</v>
      </c>
      <c r="Q1313" s="91">
        <v>2949792.8571428573</v>
      </c>
      <c r="R1313" s="91">
        <v>12599.5</v>
      </c>
      <c r="S1313" s="91"/>
      <c r="T1313" s="92" t="s">
        <v>87</v>
      </c>
      <c r="U1313" s="92" t="s">
        <v>87</v>
      </c>
      <c r="V1313" s="92">
        <v>21763.714285714286</v>
      </c>
      <c r="W1313" s="92">
        <v>1158387.4285714286</v>
      </c>
      <c r="X1313" s="92">
        <v>5949.4285714285716</v>
      </c>
      <c r="Y1313" s="92" t="s">
        <v>87</v>
      </c>
      <c r="Z1313" s="90">
        <f t="shared" si="249"/>
        <v>5</v>
      </c>
      <c r="AA1313" s="118" t="e">
        <v>#DIV/0!</v>
      </c>
      <c r="AB1313" s="118" t="e">
        <v>#DIV/0!</v>
      </c>
      <c r="AC1313" s="118">
        <v>1</v>
      </c>
      <c r="AD1313" s="118">
        <v>0.5</v>
      </c>
      <c r="AE1313" s="118">
        <v>0.33333333333333331</v>
      </c>
      <c r="AF1313" s="118">
        <v>0</v>
      </c>
      <c r="AG1313" s="90">
        <f t="shared" si="247"/>
        <v>3</v>
      </c>
      <c r="AH1313" s="91">
        <f t="shared" si="248"/>
        <v>5949.4285714285716</v>
      </c>
      <c r="AI1313" s="91" t="e">
        <f t="shared" si="250"/>
        <v>#VALUE!</v>
      </c>
      <c r="AJ1313" s="91" t="e">
        <f t="shared" si="250"/>
        <v>#VALUE!</v>
      </c>
      <c r="AK1313" s="91">
        <f t="shared" si="250"/>
        <v>3.6581184267396627</v>
      </c>
      <c r="AL1313" s="91">
        <f t="shared" si="250"/>
        <v>194.70566200835614</v>
      </c>
      <c r="AM1313" s="91">
        <f t="shared" si="250"/>
        <v>1</v>
      </c>
      <c r="AN1313" s="91" t="e">
        <f t="shared" si="250"/>
        <v>#VALUE!</v>
      </c>
      <c r="AO1313" s="91">
        <f t="shared" si="251"/>
        <v>1186100.5714285716</v>
      </c>
      <c r="AP1313" s="91" t="e">
        <f t="shared" si="252"/>
        <v>#VALUE!</v>
      </c>
      <c r="AQ1313" s="91" t="e">
        <f t="shared" si="253"/>
        <v>#VALUE!</v>
      </c>
      <c r="AR1313" s="91">
        <f t="shared" si="254"/>
        <v>1.8348961976724688E-2</v>
      </c>
      <c r="AS1313" s="91">
        <f t="shared" si="255"/>
        <v>0.97663508177576841</v>
      </c>
      <c r="AT1313" s="91">
        <f t="shared" si="256"/>
        <v>5.0159562475068356E-3</v>
      </c>
      <c r="AU1313" s="91" t="e">
        <f t="shared" si="257"/>
        <v>#VALUE!</v>
      </c>
    </row>
    <row r="1314" spans="1:47" x14ac:dyDescent="0.3">
      <c r="A1314" s="90">
        <v>1005</v>
      </c>
      <c r="B1314" s="91" t="s">
        <v>4929</v>
      </c>
      <c r="C1314" s="91"/>
      <c r="D1314" s="91"/>
      <c r="E1314" s="91">
        <v>11.564</v>
      </c>
      <c r="F1314" s="91"/>
      <c r="G1314" s="91"/>
      <c r="H1314" s="91"/>
      <c r="I1314" s="91"/>
      <c r="J1314" s="91"/>
      <c r="K1314" s="91"/>
      <c r="L1314" s="91"/>
      <c r="M1314" s="91"/>
      <c r="N1314" s="91"/>
      <c r="O1314" s="91"/>
      <c r="P1314" s="91" t="s">
        <v>87</v>
      </c>
      <c r="Q1314" s="91">
        <v>1104108.8571428573</v>
      </c>
      <c r="R1314" s="91" t="s">
        <v>87</v>
      </c>
      <c r="S1314" s="91"/>
      <c r="T1314" s="92" t="s">
        <v>87</v>
      </c>
      <c r="U1314" s="92"/>
      <c r="V1314" s="92"/>
      <c r="W1314" s="92">
        <v>27429.714285714286</v>
      </c>
      <c r="X1314" s="92" t="s">
        <v>87</v>
      </c>
      <c r="Y1314" s="92" t="s">
        <v>87</v>
      </c>
      <c r="Z1314" s="90">
        <f t="shared" si="249"/>
        <v>2</v>
      </c>
      <c r="AA1314" s="118" t="e">
        <v>#DIV/0!</v>
      </c>
      <c r="AB1314" s="118" t="e">
        <v>#DIV/0!</v>
      </c>
      <c r="AC1314" s="118" t="e">
        <v>#DIV/0!</v>
      </c>
      <c r="AD1314" s="118">
        <v>1</v>
      </c>
      <c r="AE1314" s="118">
        <v>0</v>
      </c>
      <c r="AF1314" s="118">
        <v>0</v>
      </c>
      <c r="AG1314" s="90">
        <f t="shared" si="247"/>
        <v>1</v>
      </c>
      <c r="AH1314" s="91">
        <f t="shared" si="248"/>
        <v>27429.714285714286</v>
      </c>
      <c r="AI1314" s="91" t="e">
        <f t="shared" si="250"/>
        <v>#VALUE!</v>
      </c>
      <c r="AJ1314" s="91">
        <f t="shared" si="250"/>
        <v>0</v>
      </c>
      <c r="AK1314" s="91">
        <f t="shared" si="250"/>
        <v>0</v>
      </c>
      <c r="AL1314" s="91">
        <f t="shared" si="250"/>
        <v>1</v>
      </c>
      <c r="AM1314" s="91" t="e">
        <f t="shared" si="250"/>
        <v>#VALUE!</v>
      </c>
      <c r="AN1314" s="91" t="e">
        <f t="shared" si="250"/>
        <v>#VALUE!</v>
      </c>
      <c r="AO1314" s="91">
        <f t="shared" si="251"/>
        <v>27429.714285714286</v>
      </c>
      <c r="AP1314" s="91" t="e">
        <f t="shared" si="252"/>
        <v>#VALUE!</v>
      </c>
      <c r="AQ1314" s="91">
        <f t="shared" si="253"/>
        <v>0</v>
      </c>
      <c r="AR1314" s="91">
        <f t="shared" si="254"/>
        <v>0</v>
      </c>
      <c r="AS1314" s="91">
        <f t="shared" si="255"/>
        <v>1</v>
      </c>
      <c r="AT1314" s="91" t="e">
        <f t="shared" si="256"/>
        <v>#VALUE!</v>
      </c>
      <c r="AU1314" s="91" t="e">
        <f t="shared" si="257"/>
        <v>#VALUE!</v>
      </c>
    </row>
    <row r="1315" spans="1:47" x14ac:dyDescent="0.3">
      <c r="A1315" s="90">
        <v>1006</v>
      </c>
      <c r="B1315" s="91" t="s">
        <v>4930</v>
      </c>
      <c r="C1315" s="91"/>
      <c r="D1315" s="91"/>
      <c r="E1315" s="91">
        <v>11.574999999999999</v>
      </c>
      <c r="F1315" s="91"/>
      <c r="G1315" s="91"/>
      <c r="H1315" s="91"/>
      <c r="I1315" s="91"/>
      <c r="J1315" s="91"/>
      <c r="K1315" s="91"/>
      <c r="L1315" s="91"/>
      <c r="M1315" s="91"/>
      <c r="N1315" s="91"/>
      <c r="O1315" s="91"/>
      <c r="P1315" s="91" t="s">
        <v>87</v>
      </c>
      <c r="Q1315" s="91">
        <v>375608.57142857148</v>
      </c>
      <c r="R1315" s="91" t="s">
        <v>87</v>
      </c>
      <c r="S1315" s="91"/>
      <c r="T1315" s="92">
        <v>3802</v>
      </c>
      <c r="U1315" s="92">
        <v>786.28571428571433</v>
      </c>
      <c r="V1315" s="92">
        <v>1372.8571428571429</v>
      </c>
      <c r="W1315" s="92">
        <v>106151.14285714286</v>
      </c>
      <c r="X1315" s="92">
        <v>719.14285714285711</v>
      </c>
      <c r="Y1315" s="92">
        <v>4050.5714285714284</v>
      </c>
      <c r="Z1315" s="90">
        <f t="shared" si="249"/>
        <v>7</v>
      </c>
      <c r="AA1315" s="118">
        <v>1</v>
      </c>
      <c r="AB1315" s="118">
        <v>0.5</v>
      </c>
      <c r="AC1315" s="118">
        <v>0.33333333333333331</v>
      </c>
      <c r="AD1315" s="118">
        <v>0.25</v>
      </c>
      <c r="AE1315" s="118">
        <v>0.2</v>
      </c>
      <c r="AF1315" s="118">
        <v>0.16666666666666666</v>
      </c>
      <c r="AG1315" s="90">
        <f t="shared" si="247"/>
        <v>6</v>
      </c>
      <c r="AH1315" s="91">
        <f t="shared" si="248"/>
        <v>719.14285714285711</v>
      </c>
      <c r="AI1315" s="91">
        <f t="shared" si="250"/>
        <v>5.2868494239173618</v>
      </c>
      <c r="AJ1315" s="91">
        <f t="shared" si="250"/>
        <v>1.0933651172030197</v>
      </c>
      <c r="AK1315" s="91">
        <f t="shared" si="250"/>
        <v>1.9090186730234406</v>
      </c>
      <c r="AL1315" s="91">
        <f t="shared" si="250"/>
        <v>147.60786650774733</v>
      </c>
      <c r="AM1315" s="91">
        <f t="shared" si="250"/>
        <v>1</v>
      </c>
      <c r="AN1315" s="91">
        <f t="shared" si="250"/>
        <v>5.6324990067540721</v>
      </c>
      <c r="AO1315" s="91">
        <f t="shared" si="251"/>
        <v>116882</v>
      </c>
      <c r="AP1315" s="91">
        <f t="shared" si="252"/>
        <v>3.2528533050426925E-2</v>
      </c>
      <c r="AQ1315" s="91">
        <f t="shared" si="253"/>
        <v>6.727175393009311E-3</v>
      </c>
      <c r="AR1315" s="91">
        <f t="shared" si="254"/>
        <v>1.1745667791936679E-2</v>
      </c>
      <c r="AS1315" s="91">
        <f t="shared" si="255"/>
        <v>0.90819067826648114</v>
      </c>
      <c r="AT1315" s="91">
        <f t="shared" si="256"/>
        <v>6.1527254593766118E-3</v>
      </c>
      <c r="AU1315" s="91">
        <f t="shared" si="257"/>
        <v>3.4655220038769259E-2</v>
      </c>
    </row>
    <row r="1316" spans="1:47" x14ac:dyDescent="0.3">
      <c r="A1316" s="90">
        <v>1007</v>
      </c>
      <c r="B1316" s="91" t="s">
        <v>4931</v>
      </c>
      <c r="C1316" s="91"/>
      <c r="D1316" s="91"/>
      <c r="E1316" s="91">
        <v>11.577</v>
      </c>
      <c r="F1316" s="91"/>
      <c r="G1316" s="91"/>
      <c r="H1316" s="91"/>
      <c r="I1316" s="91"/>
      <c r="J1316" s="91"/>
      <c r="K1316" s="91"/>
      <c r="L1316" s="91"/>
      <c r="M1316" s="91"/>
      <c r="N1316" s="91"/>
      <c r="O1316" s="91"/>
      <c r="P1316" s="91" t="s">
        <v>87</v>
      </c>
      <c r="Q1316" s="91">
        <v>2996687.1428571432</v>
      </c>
      <c r="R1316" s="91">
        <v>5260.5</v>
      </c>
      <c r="S1316" s="91"/>
      <c r="T1316" s="92" t="s">
        <v>87</v>
      </c>
      <c r="U1316" s="92" t="s">
        <v>87</v>
      </c>
      <c r="V1316" s="92">
        <v>1611.4285714285713</v>
      </c>
      <c r="W1316" s="92">
        <v>1114764.5714285714</v>
      </c>
      <c r="X1316" s="92" t="s">
        <v>87</v>
      </c>
      <c r="Y1316" s="92" t="s">
        <v>87</v>
      </c>
      <c r="Z1316" s="90">
        <f t="shared" si="249"/>
        <v>4</v>
      </c>
      <c r="AA1316" s="118" t="e">
        <v>#DIV/0!</v>
      </c>
      <c r="AB1316" s="118" t="e">
        <v>#DIV/0!</v>
      </c>
      <c r="AC1316" s="118">
        <v>1</v>
      </c>
      <c r="AD1316" s="118">
        <v>0.5</v>
      </c>
      <c r="AE1316" s="118">
        <v>0</v>
      </c>
      <c r="AF1316" s="118">
        <v>0</v>
      </c>
      <c r="AG1316" s="90">
        <f t="shared" si="247"/>
        <v>2</v>
      </c>
      <c r="AH1316" s="91">
        <f t="shared" si="248"/>
        <v>1611.4285714285713</v>
      </c>
      <c r="AI1316" s="91" t="e">
        <f t="shared" si="250"/>
        <v>#VALUE!</v>
      </c>
      <c r="AJ1316" s="91" t="e">
        <f t="shared" si="250"/>
        <v>#VALUE!</v>
      </c>
      <c r="AK1316" s="91">
        <f t="shared" si="250"/>
        <v>1</v>
      </c>
      <c r="AL1316" s="91">
        <f t="shared" si="250"/>
        <v>691.78652482269501</v>
      </c>
      <c r="AM1316" s="91" t="e">
        <f t="shared" si="250"/>
        <v>#VALUE!</v>
      </c>
      <c r="AN1316" s="91" t="e">
        <f t="shared" si="250"/>
        <v>#VALUE!</v>
      </c>
      <c r="AO1316" s="91">
        <f t="shared" si="251"/>
        <v>1116376</v>
      </c>
      <c r="AP1316" s="91" t="e">
        <f t="shared" si="252"/>
        <v>#VALUE!</v>
      </c>
      <c r="AQ1316" s="91" t="e">
        <f t="shared" si="253"/>
        <v>#VALUE!</v>
      </c>
      <c r="AR1316" s="91">
        <f t="shared" si="254"/>
        <v>1.4434460893360044E-3</v>
      </c>
      <c r="AS1316" s="91">
        <f t="shared" si="255"/>
        <v>0.99855655391066389</v>
      </c>
      <c r="AT1316" s="91" t="e">
        <f t="shared" si="256"/>
        <v>#VALUE!</v>
      </c>
      <c r="AU1316" s="91" t="e">
        <f t="shared" si="257"/>
        <v>#VALUE!</v>
      </c>
    </row>
    <row r="1317" spans="1:47" x14ac:dyDescent="0.3">
      <c r="A1317" s="90">
        <v>1008</v>
      </c>
      <c r="B1317" s="91" t="s">
        <v>4932</v>
      </c>
      <c r="C1317" s="91"/>
      <c r="D1317" s="91"/>
      <c r="E1317" s="91">
        <v>11.58</v>
      </c>
      <c r="F1317" s="91"/>
      <c r="G1317" s="91"/>
      <c r="H1317" s="91"/>
      <c r="I1317" s="91"/>
      <c r="J1317" s="91"/>
      <c r="K1317" s="91"/>
      <c r="L1317" s="91"/>
      <c r="M1317" s="91"/>
      <c r="N1317" s="91"/>
      <c r="O1317" s="91"/>
      <c r="P1317" s="91" t="s">
        <v>87</v>
      </c>
      <c r="Q1317" s="91">
        <v>2996687.1428571432</v>
      </c>
      <c r="R1317" s="91">
        <v>5260.5</v>
      </c>
      <c r="S1317" s="91"/>
      <c r="T1317" s="92" t="s">
        <v>87</v>
      </c>
      <c r="U1317" s="92">
        <v>1620.8571428571429</v>
      </c>
      <c r="V1317" s="92">
        <v>1611.4285714285713</v>
      </c>
      <c r="W1317" s="92">
        <v>1114764.5714285714</v>
      </c>
      <c r="X1317" s="92" t="s">
        <v>87</v>
      </c>
      <c r="Y1317" s="92" t="s">
        <v>87</v>
      </c>
      <c r="Z1317" s="90">
        <f t="shared" si="249"/>
        <v>5</v>
      </c>
      <c r="AA1317" s="118" t="e">
        <v>#DIV/0!</v>
      </c>
      <c r="AB1317" s="118">
        <v>1</v>
      </c>
      <c r="AC1317" s="118">
        <v>0.5</v>
      </c>
      <c r="AD1317" s="118">
        <v>0.33333333333333331</v>
      </c>
      <c r="AE1317" s="118">
        <v>0</v>
      </c>
      <c r="AF1317" s="118">
        <v>0</v>
      </c>
      <c r="AG1317" s="90">
        <f t="shared" si="247"/>
        <v>3</v>
      </c>
      <c r="AH1317" s="91">
        <f t="shared" si="248"/>
        <v>1611.4285714285713</v>
      </c>
      <c r="AI1317" s="91" t="e">
        <f t="shared" si="250"/>
        <v>#VALUE!</v>
      </c>
      <c r="AJ1317" s="91">
        <f t="shared" si="250"/>
        <v>1.0058510638297873</v>
      </c>
      <c r="AK1317" s="91">
        <f t="shared" si="250"/>
        <v>1</v>
      </c>
      <c r="AL1317" s="91">
        <f t="shared" ref="AL1317:AN1380" si="258">W1317/$AH1317</f>
        <v>691.78652482269501</v>
      </c>
      <c r="AM1317" s="91" t="e">
        <f t="shared" si="258"/>
        <v>#VALUE!</v>
      </c>
      <c r="AN1317" s="91" t="e">
        <f t="shared" si="258"/>
        <v>#VALUE!</v>
      </c>
      <c r="AO1317" s="91">
        <f t="shared" si="251"/>
        <v>1117996.857142857</v>
      </c>
      <c r="AP1317" s="91" t="e">
        <f t="shared" si="252"/>
        <v>#VALUE!</v>
      </c>
      <c r="AQ1317" s="91">
        <f t="shared" si="253"/>
        <v>1.4497868509213802E-3</v>
      </c>
      <c r="AR1317" s="91">
        <f t="shared" si="254"/>
        <v>1.4413534001756713E-3</v>
      </c>
      <c r="AS1317" s="91">
        <f t="shared" si="255"/>
        <v>0.99710885974890295</v>
      </c>
      <c r="AT1317" s="91" t="e">
        <f t="shared" si="256"/>
        <v>#VALUE!</v>
      </c>
      <c r="AU1317" s="91" t="e">
        <f t="shared" si="257"/>
        <v>#VALUE!</v>
      </c>
    </row>
    <row r="1318" spans="1:47" x14ac:dyDescent="0.3">
      <c r="A1318" s="90">
        <v>1009</v>
      </c>
      <c r="B1318" s="91" t="s">
        <v>4933</v>
      </c>
      <c r="C1318" s="91"/>
      <c r="D1318" s="91"/>
      <c r="E1318" s="91">
        <v>11.586</v>
      </c>
      <c r="F1318" s="91"/>
      <c r="G1318" s="91"/>
      <c r="H1318" s="91"/>
      <c r="I1318" s="91"/>
      <c r="J1318" s="91"/>
      <c r="K1318" s="91"/>
      <c r="L1318" s="91"/>
      <c r="M1318" s="91"/>
      <c r="N1318" s="91"/>
      <c r="O1318" s="91"/>
      <c r="P1318" s="91" t="s">
        <v>87</v>
      </c>
      <c r="Q1318" s="91">
        <v>215740</v>
      </c>
      <c r="R1318" s="91" t="s">
        <v>87</v>
      </c>
      <c r="S1318" s="91"/>
      <c r="T1318" s="92" t="s">
        <v>87</v>
      </c>
      <c r="U1318" s="92" t="s">
        <v>87</v>
      </c>
      <c r="V1318" s="92" t="s">
        <v>87</v>
      </c>
      <c r="W1318" s="92">
        <v>128733.71428571429</v>
      </c>
      <c r="X1318" s="92" t="s">
        <v>87</v>
      </c>
      <c r="Y1318" s="92" t="s">
        <v>87</v>
      </c>
      <c r="Z1318" s="90">
        <f t="shared" si="249"/>
        <v>2</v>
      </c>
      <c r="AA1318" s="118" t="e">
        <v>#DIV/0!</v>
      </c>
      <c r="AB1318" s="118" t="e">
        <v>#DIV/0!</v>
      </c>
      <c r="AC1318" s="118" t="e">
        <v>#DIV/0!</v>
      </c>
      <c r="AD1318" s="118">
        <v>1</v>
      </c>
      <c r="AE1318" s="118">
        <v>0</v>
      </c>
      <c r="AF1318" s="118">
        <v>0</v>
      </c>
      <c r="AG1318" s="90">
        <f t="shared" si="247"/>
        <v>1</v>
      </c>
      <c r="AH1318" s="91">
        <f t="shared" si="248"/>
        <v>128733.71428571429</v>
      </c>
      <c r="AI1318" s="91" t="e">
        <f t="shared" ref="AI1318:AN1381" si="259">T1318/$AH1318</f>
        <v>#VALUE!</v>
      </c>
      <c r="AJ1318" s="91" t="e">
        <f t="shared" si="259"/>
        <v>#VALUE!</v>
      </c>
      <c r="AK1318" s="91" t="e">
        <f t="shared" si="259"/>
        <v>#VALUE!</v>
      </c>
      <c r="AL1318" s="91">
        <f t="shared" si="258"/>
        <v>1</v>
      </c>
      <c r="AM1318" s="91" t="e">
        <f t="shared" si="258"/>
        <v>#VALUE!</v>
      </c>
      <c r="AN1318" s="91" t="e">
        <f t="shared" si="258"/>
        <v>#VALUE!</v>
      </c>
      <c r="AO1318" s="91">
        <f t="shared" si="251"/>
        <v>128733.71428571429</v>
      </c>
      <c r="AP1318" s="91" t="e">
        <f t="shared" si="252"/>
        <v>#VALUE!</v>
      </c>
      <c r="AQ1318" s="91" t="e">
        <f t="shared" si="253"/>
        <v>#VALUE!</v>
      </c>
      <c r="AR1318" s="91" t="e">
        <f t="shared" si="254"/>
        <v>#VALUE!</v>
      </c>
      <c r="AS1318" s="91">
        <f t="shared" si="255"/>
        <v>1</v>
      </c>
      <c r="AT1318" s="91" t="e">
        <f t="shared" si="256"/>
        <v>#VALUE!</v>
      </c>
      <c r="AU1318" s="91" t="e">
        <f t="shared" si="257"/>
        <v>#VALUE!</v>
      </c>
    </row>
    <row r="1319" spans="1:47" x14ac:dyDescent="0.3">
      <c r="A1319" s="90">
        <v>1010</v>
      </c>
      <c r="B1319" s="91" t="s">
        <v>4934</v>
      </c>
      <c r="C1319" s="91"/>
      <c r="D1319" s="91"/>
      <c r="E1319" s="91">
        <v>11.595000000000001</v>
      </c>
      <c r="F1319" s="91"/>
      <c r="G1319" s="91"/>
      <c r="H1319" s="91"/>
      <c r="I1319" s="91"/>
      <c r="J1319" s="91"/>
      <c r="K1319" s="91"/>
      <c r="L1319" s="91"/>
      <c r="M1319" s="91"/>
      <c r="N1319" s="91"/>
      <c r="O1319" s="91"/>
      <c r="P1319" s="91" t="s">
        <v>87</v>
      </c>
      <c r="Q1319" s="91">
        <v>2312764.5</v>
      </c>
      <c r="R1319" s="91" t="s">
        <v>87</v>
      </c>
      <c r="S1319" s="91"/>
      <c r="T1319" s="92" t="s">
        <v>87</v>
      </c>
      <c r="U1319" s="92" t="s">
        <v>87</v>
      </c>
      <c r="V1319" s="92"/>
      <c r="W1319" s="92">
        <v>2026689.642857143</v>
      </c>
      <c r="X1319" s="92" t="s">
        <v>87</v>
      </c>
      <c r="Y1319" s="92"/>
      <c r="Z1319" s="90">
        <f t="shared" si="249"/>
        <v>2</v>
      </c>
      <c r="AA1319" s="118" t="e">
        <v>#DIV/0!</v>
      </c>
      <c r="AB1319" s="118" t="e">
        <v>#DIV/0!</v>
      </c>
      <c r="AC1319" s="118" t="e">
        <v>#DIV/0!</v>
      </c>
      <c r="AD1319" s="118">
        <v>1</v>
      </c>
      <c r="AE1319" s="118">
        <v>0</v>
      </c>
      <c r="AF1319" s="118">
        <v>0</v>
      </c>
      <c r="AG1319" s="90">
        <f t="shared" si="247"/>
        <v>1</v>
      </c>
      <c r="AH1319" s="91">
        <f t="shared" si="248"/>
        <v>2026689.642857143</v>
      </c>
      <c r="AI1319" s="91" t="e">
        <f t="shared" si="259"/>
        <v>#VALUE!</v>
      </c>
      <c r="AJ1319" s="91" t="e">
        <f t="shared" si="259"/>
        <v>#VALUE!</v>
      </c>
      <c r="AK1319" s="91">
        <f t="shared" si="259"/>
        <v>0</v>
      </c>
      <c r="AL1319" s="91">
        <f t="shared" si="258"/>
        <v>1</v>
      </c>
      <c r="AM1319" s="91" t="e">
        <f t="shared" si="258"/>
        <v>#VALUE!</v>
      </c>
      <c r="AN1319" s="91">
        <f t="shared" si="258"/>
        <v>0</v>
      </c>
      <c r="AO1319" s="91">
        <f t="shared" si="251"/>
        <v>2026689.642857143</v>
      </c>
      <c r="AP1319" s="91" t="e">
        <f t="shared" si="252"/>
        <v>#VALUE!</v>
      </c>
      <c r="AQ1319" s="91" t="e">
        <f t="shared" si="253"/>
        <v>#VALUE!</v>
      </c>
      <c r="AR1319" s="91">
        <f t="shared" si="254"/>
        <v>0</v>
      </c>
      <c r="AS1319" s="91">
        <f t="shared" si="255"/>
        <v>1</v>
      </c>
      <c r="AT1319" s="91" t="e">
        <f t="shared" si="256"/>
        <v>#VALUE!</v>
      </c>
      <c r="AU1319" s="91">
        <f t="shared" si="257"/>
        <v>0</v>
      </c>
    </row>
    <row r="1320" spans="1:47" x14ac:dyDescent="0.3">
      <c r="A1320" s="90">
        <v>1011</v>
      </c>
      <c r="B1320" s="91" t="s">
        <v>4935</v>
      </c>
      <c r="C1320" s="91"/>
      <c r="D1320" s="91"/>
      <c r="E1320" s="91">
        <v>11.602</v>
      </c>
      <c r="F1320" s="91"/>
      <c r="G1320" s="91"/>
      <c r="H1320" s="91"/>
      <c r="I1320" s="91"/>
      <c r="J1320" s="91"/>
      <c r="K1320" s="91"/>
      <c r="L1320" s="91"/>
      <c r="M1320" s="91"/>
      <c r="N1320" s="91"/>
      <c r="O1320" s="91"/>
      <c r="P1320" s="91" t="s">
        <v>87</v>
      </c>
      <c r="Q1320" s="91">
        <v>1020442.8571428572</v>
      </c>
      <c r="R1320" s="91" t="s">
        <v>87</v>
      </c>
      <c r="S1320" s="91"/>
      <c r="T1320" s="92" t="s">
        <v>87</v>
      </c>
      <c r="U1320" s="92" t="s">
        <v>87</v>
      </c>
      <c r="V1320" s="92">
        <v>2132</v>
      </c>
      <c r="W1320" s="92">
        <v>877708.57142857148</v>
      </c>
      <c r="X1320" s="92" t="s">
        <v>87</v>
      </c>
      <c r="Y1320" s="92" t="s">
        <v>87</v>
      </c>
      <c r="Z1320" s="90">
        <f t="shared" si="249"/>
        <v>3</v>
      </c>
      <c r="AA1320" s="118" t="e">
        <v>#DIV/0!</v>
      </c>
      <c r="AB1320" s="118" t="e">
        <v>#DIV/0!</v>
      </c>
      <c r="AC1320" s="118">
        <v>1</v>
      </c>
      <c r="AD1320" s="118">
        <v>0.5</v>
      </c>
      <c r="AE1320" s="118">
        <v>0</v>
      </c>
      <c r="AF1320" s="118">
        <v>0</v>
      </c>
      <c r="AG1320" s="90">
        <f t="shared" si="247"/>
        <v>2</v>
      </c>
      <c r="AH1320" s="91">
        <f t="shared" si="248"/>
        <v>2132</v>
      </c>
      <c r="AI1320" s="91" t="e">
        <f t="shared" si="259"/>
        <v>#VALUE!</v>
      </c>
      <c r="AJ1320" s="91" t="e">
        <f t="shared" si="259"/>
        <v>#VALUE!</v>
      </c>
      <c r="AK1320" s="91">
        <f t="shared" si="259"/>
        <v>1</v>
      </c>
      <c r="AL1320" s="91">
        <f t="shared" si="258"/>
        <v>411.68319485392658</v>
      </c>
      <c r="AM1320" s="91" t="e">
        <f t="shared" si="258"/>
        <v>#VALUE!</v>
      </c>
      <c r="AN1320" s="91" t="e">
        <f t="shared" si="258"/>
        <v>#VALUE!</v>
      </c>
      <c r="AO1320" s="91">
        <f t="shared" si="251"/>
        <v>879840.57142857148</v>
      </c>
      <c r="AP1320" s="91" t="e">
        <f t="shared" si="252"/>
        <v>#VALUE!</v>
      </c>
      <c r="AQ1320" s="91" t="e">
        <f t="shared" si="253"/>
        <v>#VALUE!</v>
      </c>
      <c r="AR1320" s="91">
        <f t="shared" si="254"/>
        <v>2.4231662749290292E-3</v>
      </c>
      <c r="AS1320" s="91">
        <f t="shared" si="255"/>
        <v>0.997576833725071</v>
      </c>
      <c r="AT1320" s="91" t="e">
        <f t="shared" si="256"/>
        <v>#VALUE!</v>
      </c>
      <c r="AU1320" s="91" t="e">
        <f t="shared" si="257"/>
        <v>#VALUE!</v>
      </c>
    </row>
    <row r="1321" spans="1:47" x14ac:dyDescent="0.3">
      <c r="A1321" s="90">
        <v>1012</v>
      </c>
      <c r="B1321" s="91" t="s">
        <v>4936</v>
      </c>
      <c r="C1321" s="91"/>
      <c r="D1321" s="91"/>
      <c r="E1321" s="91">
        <v>11.611000000000001</v>
      </c>
      <c r="F1321" s="91"/>
      <c r="G1321" s="91"/>
      <c r="H1321" s="91"/>
      <c r="I1321" s="91"/>
      <c r="J1321" s="91"/>
      <c r="K1321" s="91"/>
      <c r="L1321" s="91"/>
      <c r="M1321" s="91"/>
      <c r="N1321" s="91"/>
      <c r="O1321" s="91"/>
      <c r="P1321" s="91" t="s">
        <v>87</v>
      </c>
      <c r="Q1321" s="91">
        <v>148147.14285714287</v>
      </c>
      <c r="R1321" s="91" t="s">
        <v>87</v>
      </c>
      <c r="S1321" s="91"/>
      <c r="T1321" s="92" t="s">
        <v>87</v>
      </c>
      <c r="U1321" s="92" t="s">
        <v>87</v>
      </c>
      <c r="V1321" s="92" t="s">
        <v>87</v>
      </c>
      <c r="W1321" s="92">
        <v>207064.85714285713</v>
      </c>
      <c r="X1321" s="92" t="s">
        <v>87</v>
      </c>
      <c r="Y1321" s="92" t="s">
        <v>87</v>
      </c>
      <c r="Z1321" s="90">
        <f t="shared" si="249"/>
        <v>2</v>
      </c>
      <c r="AA1321" s="118" t="e">
        <v>#DIV/0!</v>
      </c>
      <c r="AB1321" s="118" t="e">
        <v>#DIV/0!</v>
      </c>
      <c r="AC1321" s="118" t="e">
        <v>#DIV/0!</v>
      </c>
      <c r="AD1321" s="118">
        <v>1</v>
      </c>
      <c r="AE1321" s="118">
        <v>0</v>
      </c>
      <c r="AF1321" s="118">
        <v>0</v>
      </c>
      <c r="AG1321" s="90">
        <f t="shared" si="247"/>
        <v>1</v>
      </c>
      <c r="AH1321" s="91">
        <f t="shared" si="248"/>
        <v>207064.85714285713</v>
      </c>
      <c r="AI1321" s="91" t="e">
        <f t="shared" si="259"/>
        <v>#VALUE!</v>
      </c>
      <c r="AJ1321" s="91" t="e">
        <f t="shared" si="259"/>
        <v>#VALUE!</v>
      </c>
      <c r="AK1321" s="91" t="e">
        <f t="shared" si="259"/>
        <v>#VALUE!</v>
      </c>
      <c r="AL1321" s="91">
        <f t="shared" si="258"/>
        <v>1</v>
      </c>
      <c r="AM1321" s="91" t="e">
        <f t="shared" si="258"/>
        <v>#VALUE!</v>
      </c>
      <c r="AN1321" s="91" t="e">
        <f t="shared" si="258"/>
        <v>#VALUE!</v>
      </c>
      <c r="AO1321" s="91">
        <f t="shared" si="251"/>
        <v>207064.85714285713</v>
      </c>
      <c r="AP1321" s="91" t="e">
        <f t="shared" si="252"/>
        <v>#VALUE!</v>
      </c>
      <c r="AQ1321" s="91" t="e">
        <f t="shared" si="253"/>
        <v>#VALUE!</v>
      </c>
      <c r="AR1321" s="91" t="e">
        <f t="shared" si="254"/>
        <v>#VALUE!</v>
      </c>
      <c r="AS1321" s="91">
        <f t="shared" si="255"/>
        <v>1</v>
      </c>
      <c r="AT1321" s="91" t="e">
        <f t="shared" si="256"/>
        <v>#VALUE!</v>
      </c>
      <c r="AU1321" s="91" t="e">
        <f t="shared" si="257"/>
        <v>#VALUE!</v>
      </c>
    </row>
    <row r="1322" spans="1:47" x14ac:dyDescent="0.3">
      <c r="A1322" s="90">
        <v>1013</v>
      </c>
      <c r="B1322" s="91" t="s">
        <v>4937</v>
      </c>
      <c r="C1322" s="91"/>
      <c r="D1322" s="91"/>
      <c r="E1322" s="91">
        <v>11.613</v>
      </c>
      <c r="F1322" s="91"/>
      <c r="G1322" s="91"/>
      <c r="H1322" s="91"/>
      <c r="I1322" s="91"/>
      <c r="J1322" s="91"/>
      <c r="K1322" s="91"/>
      <c r="L1322" s="91"/>
      <c r="M1322" s="91"/>
      <c r="N1322" s="91"/>
      <c r="O1322" s="91"/>
      <c r="P1322" s="91" t="s">
        <v>87</v>
      </c>
      <c r="Q1322" s="91" t="s">
        <v>87</v>
      </c>
      <c r="R1322" s="91">
        <v>33758.5</v>
      </c>
      <c r="S1322" s="91"/>
      <c r="T1322" s="92">
        <v>324081.07142857142</v>
      </c>
      <c r="U1322" s="92">
        <v>30398.5</v>
      </c>
      <c r="V1322" s="92"/>
      <c r="W1322" s="92">
        <v>390891.35714285716</v>
      </c>
      <c r="X1322" s="92">
        <v>144233.35714285713</v>
      </c>
      <c r="Y1322" s="92"/>
      <c r="Z1322" s="90">
        <f t="shared" si="249"/>
        <v>5</v>
      </c>
      <c r="AA1322" s="118">
        <v>1</v>
      </c>
      <c r="AB1322" s="118">
        <v>0.5</v>
      </c>
      <c r="AC1322" s="118">
        <v>0</v>
      </c>
      <c r="AD1322" s="118">
        <v>0.33333333333333331</v>
      </c>
      <c r="AE1322" s="118">
        <v>0.25</v>
      </c>
      <c r="AF1322" s="118">
        <v>0</v>
      </c>
      <c r="AG1322" s="90">
        <f t="shared" si="247"/>
        <v>4</v>
      </c>
      <c r="AH1322" s="91">
        <f t="shared" si="248"/>
        <v>30398.5</v>
      </c>
      <c r="AI1322" s="91">
        <f t="shared" si="259"/>
        <v>10.661087600656987</v>
      </c>
      <c r="AJ1322" s="91">
        <f t="shared" si="259"/>
        <v>1</v>
      </c>
      <c r="AK1322" s="91">
        <f t="shared" si="259"/>
        <v>0</v>
      </c>
      <c r="AL1322" s="91">
        <f t="shared" si="258"/>
        <v>12.858902812403809</v>
      </c>
      <c r="AM1322" s="91">
        <f t="shared" si="258"/>
        <v>4.7447524431421657</v>
      </c>
      <c r="AN1322" s="91">
        <f t="shared" si="258"/>
        <v>0</v>
      </c>
      <c r="AO1322" s="91">
        <f t="shared" si="251"/>
        <v>889604.2857142858</v>
      </c>
      <c r="AP1322" s="91">
        <f t="shared" si="252"/>
        <v>0.36429801051189692</v>
      </c>
      <c r="AQ1322" s="91">
        <f t="shared" si="253"/>
        <v>3.4170811098995856E-2</v>
      </c>
      <c r="AR1322" s="91">
        <f t="shared" si="254"/>
        <v>0</v>
      </c>
      <c r="AS1322" s="91">
        <f t="shared" si="255"/>
        <v>0.43939913894299709</v>
      </c>
      <c r="AT1322" s="91">
        <f t="shared" si="256"/>
        <v>0.16213203944611004</v>
      </c>
      <c r="AU1322" s="91">
        <f t="shared" si="257"/>
        <v>0</v>
      </c>
    </row>
    <row r="1323" spans="1:47" x14ac:dyDescent="0.3">
      <c r="A1323" s="90">
        <v>1014</v>
      </c>
      <c r="B1323" s="91" t="s">
        <v>4938</v>
      </c>
      <c r="C1323" s="91"/>
      <c r="D1323" s="91"/>
      <c r="E1323" s="91">
        <v>11.616</v>
      </c>
      <c r="F1323" s="91"/>
      <c r="G1323" s="91"/>
      <c r="H1323" s="91"/>
      <c r="I1323" s="91"/>
      <c r="J1323" s="91"/>
      <c r="K1323" s="91"/>
      <c r="L1323" s="91"/>
      <c r="M1323" s="91"/>
      <c r="N1323" s="91"/>
      <c r="O1323" s="91"/>
      <c r="P1323" s="91" t="s">
        <v>87</v>
      </c>
      <c r="Q1323" s="91">
        <v>48050952.857142858</v>
      </c>
      <c r="R1323" s="91">
        <v>120974.5</v>
      </c>
      <c r="S1323" s="91"/>
      <c r="T1323" s="92" t="s">
        <v>87</v>
      </c>
      <c r="U1323" s="92" t="s">
        <v>87</v>
      </c>
      <c r="V1323" s="92">
        <v>39057.428571428572</v>
      </c>
      <c r="W1323" s="92">
        <v>21009330.857142858</v>
      </c>
      <c r="X1323" s="92">
        <v>13770.571428571429</v>
      </c>
      <c r="Y1323" s="92">
        <v>12183.142857142857</v>
      </c>
      <c r="Z1323" s="90">
        <f t="shared" si="249"/>
        <v>6</v>
      </c>
      <c r="AA1323" s="118" t="e">
        <v>#DIV/0!</v>
      </c>
      <c r="AB1323" s="118" t="e">
        <v>#DIV/0!</v>
      </c>
      <c r="AC1323" s="118">
        <v>1</v>
      </c>
      <c r="AD1323" s="118">
        <v>0.5</v>
      </c>
      <c r="AE1323" s="118">
        <v>0.33333333333333331</v>
      </c>
      <c r="AF1323" s="118">
        <v>0.25</v>
      </c>
      <c r="AG1323" s="90">
        <f t="shared" si="247"/>
        <v>4</v>
      </c>
      <c r="AH1323" s="91">
        <f t="shared" si="248"/>
        <v>12183.142857142857</v>
      </c>
      <c r="AI1323" s="91" t="e">
        <f t="shared" si="259"/>
        <v>#VALUE!</v>
      </c>
      <c r="AJ1323" s="91" t="e">
        <f t="shared" si="259"/>
        <v>#VALUE!</v>
      </c>
      <c r="AK1323" s="91">
        <f t="shared" si="259"/>
        <v>3.205858211580404</v>
      </c>
      <c r="AL1323" s="91">
        <f t="shared" si="258"/>
        <v>1724.4590417673132</v>
      </c>
      <c r="AM1323" s="91">
        <f t="shared" si="258"/>
        <v>1.1302971318683896</v>
      </c>
      <c r="AN1323" s="91">
        <f t="shared" si="258"/>
        <v>1</v>
      </c>
      <c r="AO1323" s="91">
        <f t="shared" si="251"/>
        <v>21074342</v>
      </c>
      <c r="AP1323" s="91" t="e">
        <f t="shared" si="252"/>
        <v>#VALUE!</v>
      </c>
      <c r="AQ1323" s="91" t="e">
        <f t="shared" si="253"/>
        <v>#VALUE!</v>
      </c>
      <c r="AR1323" s="91">
        <f t="shared" si="254"/>
        <v>1.8533166336310084E-3</v>
      </c>
      <c r="AS1323" s="91">
        <f t="shared" si="255"/>
        <v>0.99691515194841474</v>
      </c>
      <c r="AT1323" s="91">
        <f t="shared" si="256"/>
        <v>6.5342829819177407E-4</v>
      </c>
      <c r="AU1323" s="91">
        <f t="shared" si="257"/>
        <v>5.7810311976254618E-4</v>
      </c>
    </row>
    <row r="1324" spans="1:47" x14ac:dyDescent="0.3">
      <c r="A1324" s="90">
        <v>1015</v>
      </c>
      <c r="B1324" s="91" t="s">
        <v>4939</v>
      </c>
      <c r="C1324" s="91"/>
      <c r="D1324" s="91"/>
      <c r="E1324" s="91">
        <v>11.618</v>
      </c>
      <c r="F1324" s="91"/>
      <c r="G1324" s="91"/>
      <c r="H1324" s="91"/>
      <c r="I1324" s="91"/>
      <c r="J1324" s="91"/>
      <c r="K1324" s="91"/>
      <c r="L1324" s="91"/>
      <c r="M1324" s="91"/>
      <c r="N1324" s="91"/>
      <c r="O1324" s="91"/>
      <c r="P1324" s="91" t="s">
        <v>87</v>
      </c>
      <c r="Q1324" s="91">
        <v>256618.21428571432</v>
      </c>
      <c r="R1324" s="91" t="s">
        <v>87</v>
      </c>
      <c r="S1324" s="91"/>
      <c r="T1324" s="92">
        <v>324081.07142857142</v>
      </c>
      <c r="U1324" s="92" t="s">
        <v>87</v>
      </c>
      <c r="V1324" s="92"/>
      <c r="W1324" s="92" t="s">
        <v>87</v>
      </c>
      <c r="X1324" s="92">
        <v>144233.35714285713</v>
      </c>
      <c r="Y1324" s="92"/>
      <c r="Z1324" s="90">
        <f t="shared" si="249"/>
        <v>3</v>
      </c>
      <c r="AA1324" s="118">
        <v>1</v>
      </c>
      <c r="AB1324" s="118">
        <v>0</v>
      </c>
      <c r="AC1324" s="118">
        <v>0</v>
      </c>
      <c r="AD1324" s="118">
        <v>0</v>
      </c>
      <c r="AE1324" s="118">
        <v>0.5</v>
      </c>
      <c r="AF1324" s="118">
        <v>0</v>
      </c>
      <c r="AG1324" s="90">
        <f t="shared" si="247"/>
        <v>2</v>
      </c>
      <c r="AH1324" s="91">
        <f t="shared" si="248"/>
        <v>144233.35714285713</v>
      </c>
      <c r="AI1324" s="91">
        <f t="shared" si="259"/>
        <v>2.2469217790416027</v>
      </c>
      <c r="AJ1324" s="91" t="e">
        <f t="shared" si="259"/>
        <v>#VALUE!</v>
      </c>
      <c r="AK1324" s="91">
        <f t="shared" si="259"/>
        <v>0</v>
      </c>
      <c r="AL1324" s="91" t="e">
        <f t="shared" si="258"/>
        <v>#VALUE!</v>
      </c>
      <c r="AM1324" s="91">
        <f t="shared" si="258"/>
        <v>1</v>
      </c>
      <c r="AN1324" s="91">
        <f t="shared" si="258"/>
        <v>0</v>
      </c>
      <c r="AO1324" s="91">
        <f t="shared" si="251"/>
        <v>468314.42857142852</v>
      </c>
      <c r="AP1324" s="91">
        <f t="shared" si="252"/>
        <v>0.69201598681715981</v>
      </c>
      <c r="AQ1324" s="91" t="e">
        <f t="shared" si="253"/>
        <v>#VALUE!</v>
      </c>
      <c r="AR1324" s="91">
        <f t="shared" si="254"/>
        <v>0</v>
      </c>
      <c r="AS1324" s="91" t="e">
        <f t="shared" si="255"/>
        <v>#VALUE!</v>
      </c>
      <c r="AT1324" s="91">
        <f t="shared" si="256"/>
        <v>0.30798401318284024</v>
      </c>
      <c r="AU1324" s="91">
        <f t="shared" si="257"/>
        <v>0</v>
      </c>
    </row>
    <row r="1325" spans="1:47" x14ac:dyDescent="0.3">
      <c r="A1325" s="90">
        <v>1016</v>
      </c>
      <c r="B1325" s="91" t="s">
        <v>4940</v>
      </c>
      <c r="C1325" s="91"/>
      <c r="D1325" s="91"/>
      <c r="E1325" s="91">
        <v>11.62</v>
      </c>
      <c r="F1325" s="91"/>
      <c r="G1325" s="91"/>
      <c r="H1325" s="91"/>
      <c r="I1325" s="91"/>
      <c r="J1325" s="91"/>
      <c r="K1325" s="91"/>
      <c r="L1325" s="91"/>
      <c r="M1325" s="91"/>
      <c r="N1325" s="91"/>
      <c r="O1325" s="91"/>
      <c r="P1325" s="91"/>
      <c r="Q1325" s="91">
        <v>483397.87407735921</v>
      </c>
      <c r="R1325" s="91">
        <v>39722.320764504249</v>
      </c>
      <c r="S1325" s="91"/>
      <c r="T1325" s="92">
        <v>320462.25217668281</v>
      </c>
      <c r="U1325" s="92">
        <v>32028.060367345872</v>
      </c>
      <c r="V1325" s="92">
        <v>5511.863703555995</v>
      </c>
      <c r="W1325" s="92">
        <v>449608.28748343885</v>
      </c>
      <c r="X1325" s="92">
        <v>127016.09472039129</v>
      </c>
      <c r="Y1325" s="92">
        <v>7960.7057192693828</v>
      </c>
      <c r="Z1325" s="90">
        <f t="shared" si="249"/>
        <v>8</v>
      </c>
      <c r="AA1325" s="118">
        <v>1</v>
      </c>
      <c r="AB1325" s="118">
        <v>0.5</v>
      </c>
      <c r="AC1325" s="118">
        <v>0.33333333333333331</v>
      </c>
      <c r="AD1325" s="118">
        <v>0.25</v>
      </c>
      <c r="AE1325" s="118">
        <v>0.2</v>
      </c>
      <c r="AF1325" s="118">
        <v>0.16666666666666666</v>
      </c>
      <c r="AG1325" s="90">
        <f t="shared" si="247"/>
        <v>6</v>
      </c>
      <c r="AH1325" s="91">
        <f t="shared" si="248"/>
        <v>5511.863703555995</v>
      </c>
      <c r="AI1325" s="91">
        <f t="shared" si="259"/>
        <v>58.140452923379733</v>
      </c>
      <c r="AJ1325" s="91">
        <f t="shared" si="259"/>
        <v>5.8107497009918578</v>
      </c>
      <c r="AK1325" s="91">
        <f t="shared" si="259"/>
        <v>1</v>
      </c>
      <c r="AL1325" s="91">
        <f t="shared" si="258"/>
        <v>81.571009673801029</v>
      </c>
      <c r="AM1325" s="91">
        <f t="shared" si="258"/>
        <v>23.044128365954784</v>
      </c>
      <c r="AN1325" s="91">
        <f t="shared" si="258"/>
        <v>1.4442856622404343</v>
      </c>
      <c r="AO1325" s="91">
        <f t="shared" si="251"/>
        <v>942587.26417068415</v>
      </c>
      <c r="AP1325" s="91">
        <f t="shared" si="252"/>
        <v>0.33998152145481708</v>
      </c>
      <c r="AQ1325" s="91">
        <f t="shared" si="253"/>
        <v>3.397888087902938E-2</v>
      </c>
      <c r="AR1325" s="91">
        <f t="shared" si="254"/>
        <v>5.8475898339295871E-3</v>
      </c>
      <c r="AS1325" s="91">
        <f t="shared" si="255"/>
        <v>0.47699380691189092</v>
      </c>
      <c r="AT1325" s="91">
        <f t="shared" si="256"/>
        <v>0.13475261076452563</v>
      </c>
      <c r="AU1325" s="91">
        <f t="shared" si="257"/>
        <v>8.4455901558074253E-3</v>
      </c>
    </row>
    <row r="1326" spans="1:47" x14ac:dyDescent="0.3">
      <c r="A1326" s="90">
        <v>1017</v>
      </c>
      <c r="B1326" s="91" t="s">
        <v>4941</v>
      </c>
      <c r="C1326" s="91"/>
      <c r="D1326" s="91"/>
      <c r="E1326" s="91">
        <v>11.62</v>
      </c>
      <c r="F1326" s="91"/>
      <c r="G1326" s="91"/>
      <c r="H1326" s="91"/>
      <c r="I1326" s="91"/>
      <c r="J1326" s="91"/>
      <c r="K1326" s="91"/>
      <c r="L1326" s="91"/>
      <c r="M1326" s="91"/>
      <c r="N1326" s="91"/>
      <c r="O1326" s="91"/>
      <c r="P1326" s="91" t="s">
        <v>87</v>
      </c>
      <c r="Q1326" s="91">
        <v>1101851.8571428573</v>
      </c>
      <c r="R1326" s="91" t="s">
        <v>87</v>
      </c>
      <c r="S1326" s="91"/>
      <c r="T1326" s="92" t="s">
        <v>87</v>
      </c>
      <c r="U1326" s="92"/>
      <c r="V1326" s="92" t="s">
        <v>87</v>
      </c>
      <c r="W1326" s="92">
        <v>459954.42857142858</v>
      </c>
      <c r="X1326" s="92" t="s">
        <v>87</v>
      </c>
      <c r="Y1326" s="92" t="s">
        <v>87</v>
      </c>
      <c r="Z1326" s="90">
        <f t="shared" si="249"/>
        <v>2</v>
      </c>
      <c r="AA1326" s="118" t="e">
        <v>#DIV/0!</v>
      </c>
      <c r="AB1326" s="118" t="e">
        <v>#DIV/0!</v>
      </c>
      <c r="AC1326" s="118" t="e">
        <v>#DIV/0!</v>
      </c>
      <c r="AD1326" s="118">
        <v>1</v>
      </c>
      <c r="AE1326" s="118">
        <v>0</v>
      </c>
      <c r="AF1326" s="118">
        <v>0</v>
      </c>
      <c r="AG1326" s="90">
        <f t="shared" si="247"/>
        <v>1</v>
      </c>
      <c r="AH1326" s="91">
        <f t="shared" si="248"/>
        <v>459954.42857142858</v>
      </c>
      <c r="AI1326" s="91" t="e">
        <f t="shared" si="259"/>
        <v>#VALUE!</v>
      </c>
      <c r="AJ1326" s="91">
        <f t="shared" si="259"/>
        <v>0</v>
      </c>
      <c r="AK1326" s="91" t="e">
        <f t="shared" si="259"/>
        <v>#VALUE!</v>
      </c>
      <c r="AL1326" s="91">
        <f t="shared" si="258"/>
        <v>1</v>
      </c>
      <c r="AM1326" s="91" t="e">
        <f t="shared" si="258"/>
        <v>#VALUE!</v>
      </c>
      <c r="AN1326" s="91" t="e">
        <f t="shared" si="258"/>
        <v>#VALUE!</v>
      </c>
      <c r="AO1326" s="91">
        <f t="shared" si="251"/>
        <v>459954.42857142858</v>
      </c>
      <c r="AP1326" s="91" t="e">
        <f t="shared" si="252"/>
        <v>#VALUE!</v>
      </c>
      <c r="AQ1326" s="91">
        <f t="shared" si="253"/>
        <v>0</v>
      </c>
      <c r="AR1326" s="91" t="e">
        <f t="shared" si="254"/>
        <v>#VALUE!</v>
      </c>
      <c r="AS1326" s="91">
        <f t="shared" si="255"/>
        <v>1</v>
      </c>
      <c r="AT1326" s="91" t="e">
        <f t="shared" si="256"/>
        <v>#VALUE!</v>
      </c>
      <c r="AU1326" s="91" t="e">
        <f t="shared" si="257"/>
        <v>#VALUE!</v>
      </c>
    </row>
    <row r="1327" spans="1:47" x14ac:dyDescent="0.3">
      <c r="A1327" s="90">
        <v>1018</v>
      </c>
      <c r="B1327" s="91" t="s">
        <v>4942</v>
      </c>
      <c r="C1327" s="91"/>
      <c r="D1327" s="91"/>
      <c r="E1327" s="91">
        <v>11.635999999999999</v>
      </c>
      <c r="F1327" s="91"/>
      <c r="G1327" s="91"/>
      <c r="H1327" s="91"/>
      <c r="I1327" s="91"/>
      <c r="J1327" s="91"/>
      <c r="K1327" s="91"/>
      <c r="L1327" s="91"/>
      <c r="M1327" s="91"/>
      <c r="N1327" s="91"/>
      <c r="O1327" s="91"/>
      <c r="P1327" s="91" t="s">
        <v>87</v>
      </c>
      <c r="Q1327" s="91" t="s">
        <v>87</v>
      </c>
      <c r="R1327" s="91">
        <v>11954.5</v>
      </c>
      <c r="S1327" s="91"/>
      <c r="T1327" s="92" t="s">
        <v>87</v>
      </c>
      <c r="U1327" s="92" t="s">
        <v>87</v>
      </c>
      <c r="V1327" s="92" t="s">
        <v>87</v>
      </c>
      <c r="W1327" s="92">
        <v>481382.85714285716</v>
      </c>
      <c r="X1327" s="92">
        <v>3591.7142857142858</v>
      </c>
      <c r="Y1327" s="92" t="s">
        <v>87</v>
      </c>
      <c r="Z1327" s="90">
        <f t="shared" si="249"/>
        <v>3</v>
      </c>
      <c r="AA1327" s="118" t="e">
        <v>#DIV/0!</v>
      </c>
      <c r="AB1327" s="118" t="e">
        <v>#DIV/0!</v>
      </c>
      <c r="AC1327" s="118" t="e">
        <v>#DIV/0!</v>
      </c>
      <c r="AD1327" s="118">
        <v>1</v>
      </c>
      <c r="AE1327" s="118">
        <v>0.5</v>
      </c>
      <c r="AF1327" s="118">
        <v>0</v>
      </c>
      <c r="AG1327" s="90">
        <f t="shared" si="247"/>
        <v>2</v>
      </c>
      <c r="AH1327" s="91">
        <f t="shared" si="248"/>
        <v>3591.7142857142858</v>
      </c>
      <c r="AI1327" s="91" t="e">
        <f t="shared" si="259"/>
        <v>#VALUE!</v>
      </c>
      <c r="AJ1327" s="91" t="e">
        <f t="shared" si="259"/>
        <v>#VALUE!</v>
      </c>
      <c r="AK1327" s="91" t="e">
        <f t="shared" si="259"/>
        <v>#VALUE!</v>
      </c>
      <c r="AL1327" s="91">
        <f t="shared" si="258"/>
        <v>134.02593270225123</v>
      </c>
      <c r="AM1327" s="91">
        <f t="shared" si="258"/>
        <v>1</v>
      </c>
      <c r="AN1327" s="91" t="e">
        <f t="shared" si="258"/>
        <v>#VALUE!</v>
      </c>
      <c r="AO1327" s="91">
        <f t="shared" si="251"/>
        <v>484974.57142857142</v>
      </c>
      <c r="AP1327" s="91" t="e">
        <f t="shared" si="252"/>
        <v>#VALUE!</v>
      </c>
      <c r="AQ1327" s="91" t="e">
        <f t="shared" si="253"/>
        <v>#VALUE!</v>
      </c>
      <c r="AR1327" s="91" t="e">
        <f t="shared" si="254"/>
        <v>#VALUE!</v>
      </c>
      <c r="AS1327" s="91">
        <f t="shared" si="255"/>
        <v>0.99259401523850155</v>
      </c>
      <c r="AT1327" s="91">
        <f t="shared" si="256"/>
        <v>7.4059847614985413E-3</v>
      </c>
      <c r="AU1327" s="91" t="e">
        <f t="shared" si="257"/>
        <v>#VALUE!</v>
      </c>
    </row>
    <row r="1328" spans="1:47" x14ac:dyDescent="0.3">
      <c r="A1328" s="90">
        <v>1019</v>
      </c>
      <c r="B1328" s="91" t="s">
        <v>4943</v>
      </c>
      <c r="C1328" s="91"/>
      <c r="D1328" s="91"/>
      <c r="E1328" s="91">
        <v>11.635999999999999</v>
      </c>
      <c r="F1328" s="91"/>
      <c r="G1328" s="91"/>
      <c r="H1328" s="91"/>
      <c r="I1328" s="91"/>
      <c r="J1328" s="91"/>
      <c r="K1328" s="91"/>
      <c r="L1328" s="91"/>
      <c r="M1328" s="91"/>
      <c r="N1328" s="91"/>
      <c r="O1328" s="91"/>
      <c r="P1328" s="91" t="s">
        <v>87</v>
      </c>
      <c r="Q1328" s="91">
        <v>1023130.7142857143</v>
      </c>
      <c r="R1328" s="91" t="s">
        <v>87</v>
      </c>
      <c r="S1328" s="91"/>
      <c r="T1328" s="92" t="s">
        <v>87</v>
      </c>
      <c r="U1328" s="92" t="s">
        <v>87</v>
      </c>
      <c r="V1328" s="92" t="s">
        <v>87</v>
      </c>
      <c r="W1328" s="92">
        <v>441471.28571428574</v>
      </c>
      <c r="X1328" s="92"/>
      <c r="Y1328" s="92" t="s">
        <v>87</v>
      </c>
      <c r="Z1328" s="90">
        <f t="shared" si="249"/>
        <v>2</v>
      </c>
      <c r="AA1328" s="118" t="e">
        <v>#DIV/0!</v>
      </c>
      <c r="AB1328" s="118" t="e">
        <v>#DIV/0!</v>
      </c>
      <c r="AC1328" s="118" t="e">
        <v>#DIV/0!</v>
      </c>
      <c r="AD1328" s="118">
        <v>1</v>
      </c>
      <c r="AE1328" s="118">
        <v>0</v>
      </c>
      <c r="AF1328" s="118">
        <v>0</v>
      </c>
      <c r="AG1328" s="90">
        <f t="shared" si="247"/>
        <v>1</v>
      </c>
      <c r="AH1328" s="91">
        <f t="shared" si="248"/>
        <v>441471.28571428574</v>
      </c>
      <c r="AI1328" s="91" t="e">
        <f t="shared" si="259"/>
        <v>#VALUE!</v>
      </c>
      <c r="AJ1328" s="91" t="e">
        <f t="shared" si="259"/>
        <v>#VALUE!</v>
      </c>
      <c r="AK1328" s="91" t="e">
        <f t="shared" si="259"/>
        <v>#VALUE!</v>
      </c>
      <c r="AL1328" s="91">
        <f t="shared" si="258"/>
        <v>1</v>
      </c>
      <c r="AM1328" s="91">
        <f t="shared" si="258"/>
        <v>0</v>
      </c>
      <c r="AN1328" s="91" t="e">
        <f t="shared" si="258"/>
        <v>#VALUE!</v>
      </c>
      <c r="AO1328" s="91">
        <f t="shared" si="251"/>
        <v>441471.28571428574</v>
      </c>
      <c r="AP1328" s="91" t="e">
        <f t="shared" si="252"/>
        <v>#VALUE!</v>
      </c>
      <c r="AQ1328" s="91" t="e">
        <f t="shared" si="253"/>
        <v>#VALUE!</v>
      </c>
      <c r="AR1328" s="91" t="e">
        <f t="shared" si="254"/>
        <v>#VALUE!</v>
      </c>
      <c r="AS1328" s="91">
        <f t="shared" si="255"/>
        <v>1</v>
      </c>
      <c r="AT1328" s="91">
        <f t="shared" si="256"/>
        <v>0</v>
      </c>
      <c r="AU1328" s="91" t="e">
        <f t="shared" si="257"/>
        <v>#VALUE!</v>
      </c>
    </row>
    <row r="1329" spans="1:47" x14ac:dyDescent="0.3">
      <c r="A1329" s="90">
        <v>1020</v>
      </c>
      <c r="B1329" s="91" t="s">
        <v>4944</v>
      </c>
      <c r="C1329" s="91"/>
      <c r="D1329" s="91"/>
      <c r="E1329" s="91">
        <v>11.656000000000001</v>
      </c>
      <c r="F1329" s="91"/>
      <c r="G1329" s="91"/>
      <c r="H1329" s="91"/>
      <c r="I1329" s="91"/>
      <c r="J1329" s="91"/>
      <c r="K1329" s="91"/>
      <c r="L1329" s="91"/>
      <c r="M1329" s="91"/>
      <c r="N1329" s="91"/>
      <c r="O1329" s="91"/>
      <c r="P1329" s="91" t="s">
        <v>87</v>
      </c>
      <c r="Q1329" s="91">
        <v>2086138.142857143</v>
      </c>
      <c r="R1329" s="91" t="s">
        <v>87</v>
      </c>
      <c r="S1329" s="91"/>
      <c r="T1329" s="92">
        <v>24551</v>
      </c>
      <c r="U1329" s="92"/>
      <c r="V1329" s="92"/>
      <c r="W1329" s="92">
        <v>740534.71428571432</v>
      </c>
      <c r="X1329" s="92"/>
      <c r="Y1329" s="92" t="s">
        <v>87</v>
      </c>
      <c r="Z1329" s="90">
        <f t="shared" si="249"/>
        <v>3</v>
      </c>
      <c r="AA1329" s="118">
        <v>1</v>
      </c>
      <c r="AB1329" s="118">
        <v>0</v>
      </c>
      <c r="AC1329" s="118">
        <v>0</v>
      </c>
      <c r="AD1329" s="118">
        <v>0.5</v>
      </c>
      <c r="AE1329" s="118">
        <v>0</v>
      </c>
      <c r="AF1329" s="118">
        <v>0</v>
      </c>
      <c r="AG1329" s="90">
        <f t="shared" si="247"/>
        <v>2</v>
      </c>
      <c r="AH1329" s="91">
        <f t="shared" si="248"/>
        <v>24551</v>
      </c>
      <c r="AI1329" s="91">
        <f t="shared" si="259"/>
        <v>1</v>
      </c>
      <c r="AJ1329" s="91">
        <f t="shared" si="259"/>
        <v>0</v>
      </c>
      <c r="AK1329" s="91">
        <f t="shared" si="259"/>
        <v>0</v>
      </c>
      <c r="AL1329" s="91">
        <f t="shared" si="258"/>
        <v>30.163118173830568</v>
      </c>
      <c r="AM1329" s="91">
        <f t="shared" si="258"/>
        <v>0</v>
      </c>
      <c r="AN1329" s="91" t="e">
        <f t="shared" si="258"/>
        <v>#VALUE!</v>
      </c>
      <c r="AO1329" s="91">
        <f t="shared" si="251"/>
        <v>765085.71428571432</v>
      </c>
      <c r="AP1329" s="91">
        <f t="shared" si="252"/>
        <v>3.2089215027261184E-2</v>
      </c>
      <c r="AQ1329" s="91">
        <f t="shared" si="253"/>
        <v>0</v>
      </c>
      <c r="AR1329" s="91">
        <f t="shared" si="254"/>
        <v>0</v>
      </c>
      <c r="AS1329" s="91">
        <f t="shared" si="255"/>
        <v>0.96791078497273886</v>
      </c>
      <c r="AT1329" s="91">
        <f t="shared" si="256"/>
        <v>0</v>
      </c>
      <c r="AU1329" s="91" t="e">
        <f t="shared" si="257"/>
        <v>#VALUE!</v>
      </c>
    </row>
    <row r="1330" spans="1:47" x14ac:dyDescent="0.3">
      <c r="A1330" s="90">
        <v>1021</v>
      </c>
      <c r="B1330" s="91" t="s">
        <v>4945</v>
      </c>
      <c r="C1330" s="91"/>
      <c r="D1330" s="91"/>
      <c r="E1330" s="91">
        <v>11.670999999999999</v>
      </c>
      <c r="F1330" s="91"/>
      <c r="G1330" s="91"/>
      <c r="H1330" s="91"/>
      <c r="I1330" s="91"/>
      <c r="J1330" s="91"/>
      <c r="K1330" s="91"/>
      <c r="L1330" s="91"/>
      <c r="M1330" s="91"/>
      <c r="N1330" s="91"/>
      <c r="O1330" s="91"/>
      <c r="P1330" s="91" t="s">
        <v>87</v>
      </c>
      <c r="Q1330" s="91" t="s">
        <v>87</v>
      </c>
      <c r="R1330" s="91">
        <v>9887.5</v>
      </c>
      <c r="S1330" s="91"/>
      <c r="T1330" s="92">
        <v>63702.285714285717</v>
      </c>
      <c r="U1330" s="92">
        <v>8360.5714285714294</v>
      </c>
      <c r="V1330" s="92">
        <v>1810.5714285714287</v>
      </c>
      <c r="W1330" s="92" t="s">
        <v>87</v>
      </c>
      <c r="X1330" s="92">
        <v>13410.857142857143</v>
      </c>
      <c r="Y1330" s="92" t="s">
        <v>87</v>
      </c>
      <c r="Z1330" s="90">
        <f t="shared" si="249"/>
        <v>5</v>
      </c>
      <c r="AA1330" s="118">
        <v>1</v>
      </c>
      <c r="AB1330" s="118">
        <v>0.5</v>
      </c>
      <c r="AC1330" s="118">
        <v>0.33333333333333331</v>
      </c>
      <c r="AD1330" s="118">
        <v>0</v>
      </c>
      <c r="AE1330" s="118">
        <v>0.25</v>
      </c>
      <c r="AF1330" s="118">
        <v>0</v>
      </c>
      <c r="AG1330" s="90">
        <f t="shared" si="247"/>
        <v>4</v>
      </c>
      <c r="AH1330" s="91">
        <f t="shared" si="248"/>
        <v>1810.5714285714287</v>
      </c>
      <c r="AI1330" s="91">
        <f t="shared" si="259"/>
        <v>35.183525327442005</v>
      </c>
      <c r="AJ1330" s="91">
        <f t="shared" si="259"/>
        <v>4.617642417547736</v>
      </c>
      <c r="AK1330" s="91">
        <f t="shared" si="259"/>
        <v>1</v>
      </c>
      <c r="AL1330" s="91" t="e">
        <f t="shared" si="258"/>
        <v>#VALUE!</v>
      </c>
      <c r="AM1330" s="91">
        <f t="shared" si="258"/>
        <v>7.4069749092630577</v>
      </c>
      <c r="AN1330" s="91" t="e">
        <f t="shared" si="258"/>
        <v>#VALUE!</v>
      </c>
      <c r="AO1330" s="91">
        <f t="shared" si="251"/>
        <v>87284.285714285725</v>
      </c>
      <c r="AP1330" s="91">
        <f t="shared" si="252"/>
        <v>0.7298253653905955</v>
      </c>
      <c r="AQ1330" s="91">
        <f t="shared" si="253"/>
        <v>9.578552840472021E-2</v>
      </c>
      <c r="AR1330" s="91">
        <f t="shared" si="254"/>
        <v>2.0743383688767408E-2</v>
      </c>
      <c r="AS1330" s="91" t="e">
        <f t="shared" si="255"/>
        <v>#VALUE!</v>
      </c>
      <c r="AT1330" s="91">
        <f t="shared" si="256"/>
        <v>0.15364572251591677</v>
      </c>
      <c r="AU1330" s="91" t="e">
        <f t="shared" si="257"/>
        <v>#VALUE!</v>
      </c>
    </row>
    <row r="1331" spans="1:47" x14ac:dyDescent="0.3">
      <c r="A1331" s="90">
        <v>1022</v>
      </c>
      <c r="B1331" s="91" t="s">
        <v>4946</v>
      </c>
      <c r="C1331" s="91"/>
      <c r="D1331" s="91"/>
      <c r="E1331" s="91">
        <v>11.688000000000001</v>
      </c>
      <c r="F1331" s="91"/>
      <c r="G1331" s="91"/>
      <c r="H1331" s="91"/>
      <c r="I1331" s="91"/>
      <c r="J1331" s="91"/>
      <c r="K1331" s="91"/>
      <c r="L1331" s="91"/>
      <c r="M1331" s="91"/>
      <c r="N1331" s="91"/>
      <c r="O1331" s="91"/>
      <c r="P1331" s="91" t="s">
        <v>87</v>
      </c>
      <c r="Q1331" s="91">
        <v>5365505.9285714291</v>
      </c>
      <c r="R1331" s="91" t="s">
        <v>87</v>
      </c>
      <c r="S1331" s="91"/>
      <c r="T1331" s="92" t="s">
        <v>87</v>
      </c>
      <c r="U1331" s="92" t="s">
        <v>87</v>
      </c>
      <c r="V1331" s="92"/>
      <c r="W1331" s="92">
        <v>1615047.0714285714</v>
      </c>
      <c r="X1331" s="92">
        <v>58187.071428571428</v>
      </c>
      <c r="Y1331" s="92"/>
      <c r="Z1331" s="90">
        <f t="shared" si="249"/>
        <v>3</v>
      </c>
      <c r="AA1331" s="118" t="e">
        <v>#DIV/0!</v>
      </c>
      <c r="AB1331" s="118" t="e">
        <v>#DIV/0!</v>
      </c>
      <c r="AC1331" s="118" t="e">
        <v>#DIV/0!</v>
      </c>
      <c r="AD1331" s="118">
        <v>1</v>
      </c>
      <c r="AE1331" s="118">
        <v>0.5</v>
      </c>
      <c r="AF1331" s="118">
        <v>0</v>
      </c>
      <c r="AG1331" s="90">
        <f t="shared" si="247"/>
        <v>2</v>
      </c>
      <c r="AH1331" s="91">
        <f t="shared" si="248"/>
        <v>58187.071428571428</v>
      </c>
      <c r="AI1331" s="91" t="e">
        <f t="shared" si="259"/>
        <v>#VALUE!</v>
      </c>
      <c r="AJ1331" s="91" t="e">
        <f t="shared" si="259"/>
        <v>#VALUE!</v>
      </c>
      <c r="AK1331" s="91">
        <f t="shared" si="259"/>
        <v>0</v>
      </c>
      <c r="AL1331" s="91">
        <f t="shared" si="258"/>
        <v>27.756115435559444</v>
      </c>
      <c r="AM1331" s="91">
        <f t="shared" si="258"/>
        <v>1</v>
      </c>
      <c r="AN1331" s="91">
        <f t="shared" si="258"/>
        <v>0</v>
      </c>
      <c r="AO1331" s="91">
        <f t="shared" si="251"/>
        <v>1673234.1428571427</v>
      </c>
      <c r="AP1331" s="91" t="e">
        <f t="shared" si="252"/>
        <v>#VALUE!</v>
      </c>
      <c r="AQ1331" s="91" t="e">
        <f t="shared" si="253"/>
        <v>#VALUE!</v>
      </c>
      <c r="AR1331" s="91">
        <f t="shared" si="254"/>
        <v>0</v>
      </c>
      <c r="AS1331" s="91">
        <f t="shared" si="255"/>
        <v>0.96522478836750625</v>
      </c>
      <c r="AT1331" s="91">
        <f t="shared" si="256"/>
        <v>3.4775211632493752E-2</v>
      </c>
      <c r="AU1331" s="91">
        <f t="shared" si="257"/>
        <v>0</v>
      </c>
    </row>
    <row r="1332" spans="1:47" x14ac:dyDescent="0.3">
      <c r="A1332" s="90">
        <v>1023</v>
      </c>
      <c r="B1332" s="91" t="s">
        <v>3280</v>
      </c>
      <c r="C1332" s="91"/>
      <c r="D1332" s="91"/>
      <c r="E1332" s="91">
        <v>11.691000000000001</v>
      </c>
      <c r="F1332" s="91"/>
      <c r="G1332" s="91"/>
      <c r="H1332" s="91"/>
      <c r="I1332" s="91"/>
      <c r="J1332" s="91"/>
      <c r="K1332" s="91"/>
      <c r="L1332" s="91"/>
      <c r="M1332" s="91"/>
      <c r="N1332" s="91"/>
      <c r="O1332" s="91"/>
      <c r="P1332" s="91" t="s">
        <v>87</v>
      </c>
      <c r="Q1332" s="91">
        <v>626214.2857142858</v>
      </c>
      <c r="R1332" s="91" t="s">
        <v>87</v>
      </c>
      <c r="S1332" s="91"/>
      <c r="T1332" s="92" t="s">
        <v>87</v>
      </c>
      <c r="U1332" s="92" t="s">
        <v>87</v>
      </c>
      <c r="V1332" s="92" t="s">
        <v>87</v>
      </c>
      <c r="W1332" s="92">
        <v>63380.285714285717</v>
      </c>
      <c r="X1332" s="92">
        <v>3148</v>
      </c>
      <c r="Y1332" s="92" t="s">
        <v>87</v>
      </c>
      <c r="Z1332" s="90">
        <f t="shared" si="249"/>
        <v>3</v>
      </c>
      <c r="AA1332" s="118" t="e">
        <v>#DIV/0!</v>
      </c>
      <c r="AB1332" s="118" t="e">
        <v>#DIV/0!</v>
      </c>
      <c r="AC1332" s="118" t="e">
        <v>#DIV/0!</v>
      </c>
      <c r="AD1332" s="118">
        <v>1</v>
      </c>
      <c r="AE1332" s="118">
        <v>0.5</v>
      </c>
      <c r="AF1332" s="118">
        <v>0</v>
      </c>
      <c r="AG1332" s="90">
        <f t="shared" si="247"/>
        <v>2</v>
      </c>
      <c r="AH1332" s="91">
        <f t="shared" si="248"/>
        <v>3148</v>
      </c>
      <c r="AI1332" s="91" t="e">
        <f t="shared" si="259"/>
        <v>#VALUE!</v>
      </c>
      <c r="AJ1332" s="91" t="e">
        <f t="shared" si="259"/>
        <v>#VALUE!</v>
      </c>
      <c r="AK1332" s="91" t="e">
        <f t="shared" si="259"/>
        <v>#VALUE!</v>
      </c>
      <c r="AL1332" s="91">
        <f t="shared" si="258"/>
        <v>20.133508803775641</v>
      </c>
      <c r="AM1332" s="91">
        <f t="shared" si="258"/>
        <v>1</v>
      </c>
      <c r="AN1332" s="91" t="e">
        <f t="shared" si="258"/>
        <v>#VALUE!</v>
      </c>
      <c r="AO1332" s="91">
        <f t="shared" si="251"/>
        <v>66528.28571428571</v>
      </c>
      <c r="AP1332" s="91" t="e">
        <f t="shared" si="252"/>
        <v>#VALUE!</v>
      </c>
      <c r="AQ1332" s="91" t="e">
        <f t="shared" si="253"/>
        <v>#VALUE!</v>
      </c>
      <c r="AR1332" s="91" t="e">
        <f t="shared" si="254"/>
        <v>#VALUE!</v>
      </c>
      <c r="AS1332" s="91">
        <f t="shared" si="255"/>
        <v>0.95268178089663269</v>
      </c>
      <c r="AT1332" s="91">
        <f t="shared" si="256"/>
        <v>4.731821910336742E-2</v>
      </c>
      <c r="AU1332" s="91" t="e">
        <f t="shared" si="257"/>
        <v>#VALUE!</v>
      </c>
    </row>
    <row r="1333" spans="1:47" x14ac:dyDescent="0.3">
      <c r="A1333" s="90">
        <v>1024</v>
      </c>
      <c r="B1333" s="91" t="s">
        <v>4947</v>
      </c>
      <c r="C1333" s="91"/>
      <c r="D1333" s="91"/>
      <c r="E1333" s="91">
        <v>11.704000000000001</v>
      </c>
      <c r="F1333" s="91"/>
      <c r="G1333" s="91"/>
      <c r="H1333" s="91"/>
      <c r="I1333" s="91"/>
      <c r="J1333" s="91"/>
      <c r="K1333" s="91"/>
      <c r="L1333" s="91"/>
      <c r="M1333" s="91"/>
      <c r="N1333" s="91"/>
      <c r="O1333" s="91"/>
      <c r="P1333" s="91" t="s">
        <v>87</v>
      </c>
      <c r="Q1333" s="91">
        <v>2628009.5714285718</v>
      </c>
      <c r="R1333" s="91"/>
      <c r="S1333" s="91"/>
      <c r="T1333" s="92" t="s">
        <v>87</v>
      </c>
      <c r="U1333" s="92" t="s">
        <v>87</v>
      </c>
      <c r="V1333" s="92"/>
      <c r="W1333" s="92">
        <v>826941.57142857148</v>
      </c>
      <c r="X1333" s="92" t="s">
        <v>87</v>
      </c>
      <c r="Y1333" s="92" t="s">
        <v>87</v>
      </c>
      <c r="Z1333" s="90">
        <f t="shared" si="249"/>
        <v>2</v>
      </c>
      <c r="AA1333" s="118" t="e">
        <v>#DIV/0!</v>
      </c>
      <c r="AB1333" s="118" t="e">
        <v>#DIV/0!</v>
      </c>
      <c r="AC1333" s="118" t="e">
        <v>#DIV/0!</v>
      </c>
      <c r="AD1333" s="118">
        <v>1</v>
      </c>
      <c r="AE1333" s="118">
        <v>0</v>
      </c>
      <c r="AF1333" s="118">
        <v>0</v>
      </c>
      <c r="AG1333" s="90">
        <f t="shared" ref="AG1333:AG1396" si="260">COUNTIF(AA1333:AF1333,"&gt;0")</f>
        <v>1</v>
      </c>
      <c r="AH1333" s="91">
        <f t="shared" ref="AH1333:AH1396" si="261">MIN(T1333:Y1333)</f>
        <v>826941.57142857148</v>
      </c>
      <c r="AI1333" s="91" t="e">
        <f t="shared" si="259"/>
        <v>#VALUE!</v>
      </c>
      <c r="AJ1333" s="91" t="e">
        <f t="shared" si="259"/>
        <v>#VALUE!</v>
      </c>
      <c r="AK1333" s="91">
        <f t="shared" si="259"/>
        <v>0</v>
      </c>
      <c r="AL1333" s="91">
        <f t="shared" si="258"/>
        <v>1</v>
      </c>
      <c r="AM1333" s="91" t="e">
        <f t="shared" si="258"/>
        <v>#VALUE!</v>
      </c>
      <c r="AN1333" s="91" t="e">
        <f t="shared" si="258"/>
        <v>#VALUE!</v>
      </c>
      <c r="AO1333" s="91">
        <f t="shared" si="251"/>
        <v>826941.57142857148</v>
      </c>
      <c r="AP1333" s="91" t="e">
        <f t="shared" si="252"/>
        <v>#VALUE!</v>
      </c>
      <c r="AQ1333" s="91" t="e">
        <f t="shared" si="253"/>
        <v>#VALUE!</v>
      </c>
      <c r="AR1333" s="91">
        <f t="shared" si="254"/>
        <v>0</v>
      </c>
      <c r="AS1333" s="91">
        <f t="shared" si="255"/>
        <v>1</v>
      </c>
      <c r="AT1333" s="91" t="e">
        <f t="shared" si="256"/>
        <v>#VALUE!</v>
      </c>
      <c r="AU1333" s="91" t="e">
        <f t="shared" si="257"/>
        <v>#VALUE!</v>
      </c>
    </row>
    <row r="1334" spans="1:47" x14ac:dyDescent="0.3">
      <c r="A1334" s="90">
        <v>1025</v>
      </c>
      <c r="B1334" s="91" t="s">
        <v>4948</v>
      </c>
      <c r="C1334" s="91"/>
      <c r="D1334" s="91"/>
      <c r="E1334" s="91">
        <v>11.718</v>
      </c>
      <c r="F1334" s="91"/>
      <c r="G1334" s="91"/>
      <c r="H1334" s="91"/>
      <c r="I1334" s="91"/>
      <c r="J1334" s="91"/>
      <c r="K1334" s="91"/>
      <c r="L1334" s="91"/>
      <c r="M1334" s="91"/>
      <c r="N1334" s="91"/>
      <c r="O1334" s="91"/>
      <c r="P1334" s="91" t="s">
        <v>87</v>
      </c>
      <c r="Q1334" s="91">
        <v>1461544.2857142859</v>
      </c>
      <c r="R1334" s="91" t="s">
        <v>87</v>
      </c>
      <c r="S1334" s="91"/>
      <c r="T1334" s="92" t="s">
        <v>87</v>
      </c>
      <c r="U1334" s="92" t="s">
        <v>87</v>
      </c>
      <c r="V1334" s="92">
        <v>57868.571428571428</v>
      </c>
      <c r="W1334" s="92">
        <v>5316.5714285714284</v>
      </c>
      <c r="X1334" s="92">
        <v>7458</v>
      </c>
      <c r="Y1334" s="92" t="s">
        <v>87</v>
      </c>
      <c r="Z1334" s="90">
        <f t="shared" ref="Z1334:Z1397" si="262">COUNTIF(Q1334:Y1334,"&gt;0")</f>
        <v>4</v>
      </c>
      <c r="AA1334" s="118" t="e">
        <v>#DIV/0!</v>
      </c>
      <c r="AB1334" s="118" t="e">
        <v>#DIV/0!</v>
      </c>
      <c r="AC1334" s="118">
        <v>1</v>
      </c>
      <c r="AD1334" s="118">
        <v>0.5</v>
      </c>
      <c r="AE1334" s="118">
        <v>0.33333333333333331</v>
      </c>
      <c r="AF1334" s="118">
        <v>0</v>
      </c>
      <c r="AG1334" s="90">
        <f t="shared" si="260"/>
        <v>3</v>
      </c>
      <c r="AH1334" s="91">
        <f t="shared" si="261"/>
        <v>5316.5714285714284</v>
      </c>
      <c r="AI1334" s="91" t="e">
        <f t="shared" si="259"/>
        <v>#VALUE!</v>
      </c>
      <c r="AJ1334" s="91" t="e">
        <f t="shared" si="259"/>
        <v>#VALUE!</v>
      </c>
      <c r="AK1334" s="91">
        <f t="shared" si="259"/>
        <v>10.884565778159931</v>
      </c>
      <c r="AL1334" s="91">
        <f t="shared" si="258"/>
        <v>1</v>
      </c>
      <c r="AM1334" s="91">
        <f t="shared" si="258"/>
        <v>1.4027837489251935</v>
      </c>
      <c r="AN1334" s="91" t="e">
        <f t="shared" si="258"/>
        <v>#VALUE!</v>
      </c>
      <c r="AO1334" s="91">
        <f t="shared" si="251"/>
        <v>70643.142857142855</v>
      </c>
      <c r="AP1334" s="91" t="e">
        <f t="shared" si="252"/>
        <v>#VALUE!</v>
      </c>
      <c r="AQ1334" s="91" t="e">
        <f t="shared" si="253"/>
        <v>#VALUE!</v>
      </c>
      <c r="AR1334" s="91">
        <f t="shared" si="254"/>
        <v>0.81916756656191481</v>
      </c>
      <c r="AS1334" s="91">
        <f t="shared" si="255"/>
        <v>7.5259554056404221E-2</v>
      </c>
      <c r="AT1334" s="91">
        <f t="shared" si="256"/>
        <v>0.10557287938168097</v>
      </c>
      <c r="AU1334" s="91" t="e">
        <f t="shared" si="257"/>
        <v>#VALUE!</v>
      </c>
    </row>
    <row r="1335" spans="1:47" x14ac:dyDescent="0.3">
      <c r="A1335" s="90">
        <v>1026</v>
      </c>
      <c r="B1335" s="91" t="s">
        <v>4949</v>
      </c>
      <c r="C1335" s="91"/>
      <c r="D1335" s="91"/>
      <c r="E1335" s="91">
        <v>11.727</v>
      </c>
      <c r="F1335" s="91"/>
      <c r="G1335" s="91"/>
      <c r="H1335" s="91"/>
      <c r="I1335" s="91"/>
      <c r="J1335" s="91"/>
      <c r="K1335" s="91"/>
      <c r="L1335" s="91"/>
      <c r="M1335" s="91"/>
      <c r="N1335" s="91"/>
      <c r="O1335" s="91"/>
      <c r="P1335" s="91" t="s">
        <v>87</v>
      </c>
      <c r="Q1335" s="91">
        <v>1461544.2857142859</v>
      </c>
      <c r="R1335" s="91" t="s">
        <v>87</v>
      </c>
      <c r="S1335" s="91"/>
      <c r="T1335" s="92" t="s">
        <v>87</v>
      </c>
      <c r="U1335" s="92" t="s">
        <v>87</v>
      </c>
      <c r="V1335" s="92">
        <v>57868.571428571428</v>
      </c>
      <c r="W1335" s="92">
        <v>5316.5714285714284</v>
      </c>
      <c r="X1335" s="92" t="s">
        <v>87</v>
      </c>
      <c r="Y1335" s="92">
        <v>1383.4285714285713</v>
      </c>
      <c r="Z1335" s="90">
        <f t="shared" si="262"/>
        <v>4</v>
      </c>
      <c r="AA1335" s="118" t="e">
        <v>#DIV/0!</v>
      </c>
      <c r="AB1335" s="118" t="e">
        <v>#DIV/0!</v>
      </c>
      <c r="AC1335" s="118">
        <v>1</v>
      </c>
      <c r="AD1335" s="118">
        <v>0.5</v>
      </c>
      <c r="AE1335" s="118">
        <v>0</v>
      </c>
      <c r="AF1335" s="118">
        <v>0.33333333333333331</v>
      </c>
      <c r="AG1335" s="90">
        <f t="shared" si="260"/>
        <v>3</v>
      </c>
      <c r="AH1335" s="91">
        <f t="shared" si="261"/>
        <v>1383.4285714285713</v>
      </c>
      <c r="AI1335" s="91" t="e">
        <f t="shared" si="259"/>
        <v>#VALUE!</v>
      </c>
      <c r="AJ1335" s="91" t="e">
        <f t="shared" si="259"/>
        <v>#VALUE!</v>
      </c>
      <c r="AK1335" s="91">
        <f t="shared" si="259"/>
        <v>41.829822387443208</v>
      </c>
      <c r="AL1335" s="91">
        <f t="shared" si="258"/>
        <v>3.8430400660883932</v>
      </c>
      <c r="AM1335" s="91" t="e">
        <f t="shared" si="258"/>
        <v>#VALUE!</v>
      </c>
      <c r="AN1335" s="91">
        <f t="shared" si="258"/>
        <v>1</v>
      </c>
      <c r="AO1335" s="91">
        <f t="shared" si="251"/>
        <v>64568.571428571428</v>
      </c>
      <c r="AP1335" s="91" t="e">
        <f t="shared" si="252"/>
        <v>#VALUE!</v>
      </c>
      <c r="AQ1335" s="91" t="e">
        <f t="shared" si="253"/>
        <v>#VALUE!</v>
      </c>
      <c r="AR1335" s="91">
        <f t="shared" si="254"/>
        <v>0.89623434665250679</v>
      </c>
      <c r="AS1335" s="91">
        <f t="shared" si="255"/>
        <v>8.2339926545422368E-2</v>
      </c>
      <c r="AT1335" s="91" t="e">
        <f t="shared" si="256"/>
        <v>#VALUE!</v>
      </c>
      <c r="AU1335" s="91">
        <f t="shared" si="257"/>
        <v>2.1425726802070888E-2</v>
      </c>
    </row>
    <row r="1336" spans="1:47" x14ac:dyDescent="0.3">
      <c r="A1336" s="90">
        <v>1027</v>
      </c>
      <c r="B1336" s="91" t="s">
        <v>4950</v>
      </c>
      <c r="C1336" s="91"/>
      <c r="D1336" s="91"/>
      <c r="E1336" s="91">
        <v>11.733000000000001</v>
      </c>
      <c r="F1336" s="91"/>
      <c r="G1336" s="91"/>
      <c r="H1336" s="91"/>
      <c r="I1336" s="91"/>
      <c r="J1336" s="91"/>
      <c r="K1336" s="91"/>
      <c r="L1336" s="91"/>
      <c r="M1336" s="91"/>
      <c r="N1336" s="91"/>
      <c r="O1336" s="91"/>
      <c r="P1336" s="91" t="s">
        <v>87</v>
      </c>
      <c r="Q1336" s="91">
        <v>2260123</v>
      </c>
      <c r="R1336" s="91"/>
      <c r="S1336" s="91"/>
      <c r="T1336" s="92">
        <v>5071.8571428571431</v>
      </c>
      <c r="U1336" s="92" t="s">
        <v>87</v>
      </c>
      <c r="V1336" s="92"/>
      <c r="W1336" s="92">
        <v>790429.28571428568</v>
      </c>
      <c r="X1336" s="92"/>
      <c r="Y1336" s="92"/>
      <c r="Z1336" s="90">
        <f t="shared" si="262"/>
        <v>3</v>
      </c>
      <c r="AA1336" s="118">
        <v>1</v>
      </c>
      <c r="AB1336" s="118">
        <v>0</v>
      </c>
      <c r="AC1336" s="118">
        <v>0</v>
      </c>
      <c r="AD1336" s="118">
        <v>0.5</v>
      </c>
      <c r="AE1336" s="118">
        <v>0</v>
      </c>
      <c r="AF1336" s="118">
        <v>0</v>
      </c>
      <c r="AG1336" s="90">
        <f t="shared" si="260"/>
        <v>2</v>
      </c>
      <c r="AH1336" s="91">
        <f t="shared" si="261"/>
        <v>5071.8571428571431</v>
      </c>
      <c r="AI1336" s="91">
        <f t="shared" si="259"/>
        <v>1</v>
      </c>
      <c r="AJ1336" s="91" t="e">
        <f t="shared" si="259"/>
        <v>#VALUE!</v>
      </c>
      <c r="AK1336" s="91">
        <f t="shared" si="259"/>
        <v>0</v>
      </c>
      <c r="AL1336" s="91">
        <f t="shared" si="258"/>
        <v>155.84612567952001</v>
      </c>
      <c r="AM1336" s="91">
        <f t="shared" si="258"/>
        <v>0</v>
      </c>
      <c r="AN1336" s="91">
        <f t="shared" si="258"/>
        <v>0</v>
      </c>
      <c r="AO1336" s="91">
        <f t="shared" si="251"/>
        <v>795501.14285714284</v>
      </c>
      <c r="AP1336" s="91">
        <f t="shared" si="252"/>
        <v>6.3756754951236495E-3</v>
      </c>
      <c r="AQ1336" s="91" t="e">
        <f t="shared" si="253"/>
        <v>#VALUE!</v>
      </c>
      <c r="AR1336" s="91">
        <f t="shared" si="254"/>
        <v>0</v>
      </c>
      <c r="AS1336" s="91">
        <f t="shared" si="255"/>
        <v>0.99362432450487637</v>
      </c>
      <c r="AT1336" s="91">
        <f t="shared" si="256"/>
        <v>0</v>
      </c>
      <c r="AU1336" s="91">
        <f t="shared" si="257"/>
        <v>0</v>
      </c>
    </row>
    <row r="1337" spans="1:47" x14ac:dyDescent="0.3">
      <c r="A1337" s="90">
        <v>1028</v>
      </c>
      <c r="B1337" s="91" t="s">
        <v>4951</v>
      </c>
      <c r="C1337" s="91"/>
      <c r="D1337" s="91"/>
      <c r="E1337" s="91">
        <v>11.747</v>
      </c>
      <c r="F1337" s="91"/>
      <c r="G1337" s="91"/>
      <c r="H1337" s="91"/>
      <c r="I1337" s="91"/>
      <c r="J1337" s="91"/>
      <c r="K1337" s="91"/>
      <c r="L1337" s="91"/>
      <c r="M1337" s="91"/>
      <c r="N1337" s="91"/>
      <c r="O1337" s="91"/>
      <c r="P1337" s="91" t="s">
        <v>87</v>
      </c>
      <c r="Q1337" s="91">
        <v>236001.42857142858</v>
      </c>
      <c r="R1337" s="91" t="s">
        <v>87</v>
      </c>
      <c r="S1337" s="91"/>
      <c r="T1337" s="92" t="s">
        <v>87</v>
      </c>
      <c r="U1337" s="92">
        <v>2047.4285714285713</v>
      </c>
      <c r="V1337" s="92" t="s">
        <v>87</v>
      </c>
      <c r="W1337" s="92">
        <v>85686.28571428571</v>
      </c>
      <c r="X1337" s="92">
        <v>774.28571428571433</v>
      </c>
      <c r="Y1337" s="92">
        <v>2636.5714285714284</v>
      </c>
      <c r="Z1337" s="90">
        <f t="shared" si="262"/>
        <v>5</v>
      </c>
      <c r="AA1337" s="118" t="e">
        <v>#DIV/0!</v>
      </c>
      <c r="AB1337" s="118">
        <v>1</v>
      </c>
      <c r="AC1337" s="118">
        <v>0</v>
      </c>
      <c r="AD1337" s="118">
        <v>0.5</v>
      </c>
      <c r="AE1337" s="118">
        <v>0.33333333333333331</v>
      </c>
      <c r="AF1337" s="118">
        <v>0.25</v>
      </c>
      <c r="AG1337" s="90">
        <f t="shared" si="260"/>
        <v>4</v>
      </c>
      <c r="AH1337" s="91">
        <f t="shared" si="261"/>
        <v>774.28571428571433</v>
      </c>
      <c r="AI1337" s="91" t="e">
        <f t="shared" si="259"/>
        <v>#VALUE!</v>
      </c>
      <c r="AJ1337" s="91">
        <f t="shared" si="259"/>
        <v>2.6442804428044275</v>
      </c>
      <c r="AK1337" s="91" t="e">
        <f t="shared" si="259"/>
        <v>#VALUE!</v>
      </c>
      <c r="AL1337" s="91">
        <f t="shared" si="258"/>
        <v>110.66494464944648</v>
      </c>
      <c r="AM1337" s="91">
        <f t="shared" si="258"/>
        <v>1</v>
      </c>
      <c r="AN1337" s="91">
        <f t="shared" si="258"/>
        <v>3.4051660516605162</v>
      </c>
      <c r="AO1337" s="91">
        <f t="shared" si="251"/>
        <v>91144.57142857142</v>
      </c>
      <c r="AP1337" s="91" t="e">
        <f t="shared" si="252"/>
        <v>#VALUE!</v>
      </c>
      <c r="AQ1337" s="91">
        <f t="shared" si="253"/>
        <v>2.2463527331774324E-2</v>
      </c>
      <c r="AR1337" s="91" t="e">
        <f t="shared" si="254"/>
        <v>#VALUE!</v>
      </c>
      <c r="AS1337" s="91">
        <f t="shared" si="255"/>
        <v>0.94011397904741612</v>
      </c>
      <c r="AT1337" s="91">
        <f t="shared" si="256"/>
        <v>8.4951380224823365E-3</v>
      </c>
      <c r="AU1337" s="91">
        <f t="shared" si="257"/>
        <v>2.8927355598327306E-2</v>
      </c>
    </row>
    <row r="1338" spans="1:47" x14ac:dyDescent="0.3">
      <c r="A1338" s="90">
        <v>1029</v>
      </c>
      <c r="B1338" s="91" t="s">
        <v>4952</v>
      </c>
      <c r="C1338" s="91"/>
      <c r="D1338" s="91"/>
      <c r="E1338" s="91">
        <v>11.750999999999999</v>
      </c>
      <c r="F1338" s="91"/>
      <c r="G1338" s="91"/>
      <c r="H1338" s="91"/>
      <c r="I1338" s="91"/>
      <c r="J1338" s="91"/>
      <c r="K1338" s="91"/>
      <c r="L1338" s="91"/>
      <c r="M1338" s="91"/>
      <c r="N1338" s="91"/>
      <c r="O1338" s="91"/>
      <c r="P1338" s="91" t="s">
        <v>87</v>
      </c>
      <c r="Q1338" s="91">
        <v>50648.428571428572</v>
      </c>
      <c r="R1338" s="91" t="s">
        <v>87</v>
      </c>
      <c r="S1338" s="91"/>
      <c r="T1338" s="92"/>
      <c r="U1338" s="92"/>
      <c r="V1338" s="92"/>
      <c r="W1338" s="92">
        <v>39351</v>
      </c>
      <c r="X1338" s="92" t="s">
        <v>87</v>
      </c>
      <c r="Y1338" s="92" t="s">
        <v>87</v>
      </c>
      <c r="Z1338" s="90">
        <f t="shared" si="262"/>
        <v>2</v>
      </c>
      <c r="AA1338" s="118" t="e">
        <v>#DIV/0!</v>
      </c>
      <c r="AB1338" s="118" t="e">
        <v>#DIV/0!</v>
      </c>
      <c r="AC1338" s="118" t="e">
        <v>#DIV/0!</v>
      </c>
      <c r="AD1338" s="118">
        <v>1</v>
      </c>
      <c r="AE1338" s="118">
        <v>0</v>
      </c>
      <c r="AF1338" s="118">
        <v>0</v>
      </c>
      <c r="AG1338" s="90">
        <f t="shared" si="260"/>
        <v>1</v>
      </c>
      <c r="AH1338" s="91">
        <f t="shared" si="261"/>
        <v>39351</v>
      </c>
      <c r="AI1338" s="91">
        <f t="shared" si="259"/>
        <v>0</v>
      </c>
      <c r="AJ1338" s="91">
        <f t="shared" si="259"/>
        <v>0</v>
      </c>
      <c r="AK1338" s="91">
        <f t="shared" si="259"/>
        <v>0</v>
      </c>
      <c r="AL1338" s="91">
        <f t="shared" si="258"/>
        <v>1</v>
      </c>
      <c r="AM1338" s="91" t="e">
        <f t="shared" si="258"/>
        <v>#VALUE!</v>
      </c>
      <c r="AN1338" s="91" t="e">
        <f t="shared" si="258"/>
        <v>#VALUE!</v>
      </c>
      <c r="AO1338" s="91">
        <f t="shared" si="251"/>
        <v>39351</v>
      </c>
      <c r="AP1338" s="91">
        <f t="shared" si="252"/>
        <v>0</v>
      </c>
      <c r="AQ1338" s="91">
        <f t="shared" si="253"/>
        <v>0</v>
      </c>
      <c r="AR1338" s="91">
        <f t="shared" si="254"/>
        <v>0</v>
      </c>
      <c r="AS1338" s="91">
        <f t="shared" si="255"/>
        <v>1</v>
      </c>
      <c r="AT1338" s="91" t="e">
        <f t="shared" si="256"/>
        <v>#VALUE!</v>
      </c>
      <c r="AU1338" s="91" t="e">
        <f t="shared" si="257"/>
        <v>#VALUE!</v>
      </c>
    </row>
    <row r="1339" spans="1:47" x14ac:dyDescent="0.3">
      <c r="A1339" s="90">
        <v>1030</v>
      </c>
      <c r="B1339" s="91" t="s">
        <v>4953</v>
      </c>
      <c r="C1339" s="91"/>
      <c r="D1339" s="91"/>
      <c r="E1339" s="91">
        <v>11.757999999999999</v>
      </c>
      <c r="F1339" s="91"/>
      <c r="G1339" s="91"/>
      <c r="H1339" s="91"/>
      <c r="I1339" s="91"/>
      <c r="J1339" s="91"/>
      <c r="K1339" s="91"/>
      <c r="L1339" s="91"/>
      <c r="M1339" s="91"/>
      <c r="N1339" s="91"/>
      <c r="O1339" s="91"/>
      <c r="P1339" s="91" t="s">
        <v>87</v>
      </c>
      <c r="Q1339" s="91">
        <v>402071.42857142858</v>
      </c>
      <c r="R1339" s="91">
        <v>3705.5</v>
      </c>
      <c r="S1339" s="91"/>
      <c r="T1339" s="92" t="s">
        <v>87</v>
      </c>
      <c r="U1339" s="92">
        <v>5652</v>
      </c>
      <c r="V1339" s="92">
        <v>37827.142857142855</v>
      </c>
      <c r="W1339" s="92" t="s">
        <v>87</v>
      </c>
      <c r="X1339" s="92" t="s">
        <v>87</v>
      </c>
      <c r="Y1339" s="92" t="s">
        <v>87</v>
      </c>
      <c r="Z1339" s="90">
        <f t="shared" si="262"/>
        <v>4</v>
      </c>
      <c r="AA1339" s="118" t="e">
        <v>#DIV/0!</v>
      </c>
      <c r="AB1339" s="118">
        <v>1</v>
      </c>
      <c r="AC1339" s="118">
        <v>0.5</v>
      </c>
      <c r="AD1339" s="118">
        <v>0</v>
      </c>
      <c r="AE1339" s="118">
        <v>0</v>
      </c>
      <c r="AF1339" s="118">
        <v>0</v>
      </c>
      <c r="AG1339" s="90">
        <f t="shared" si="260"/>
        <v>2</v>
      </c>
      <c r="AH1339" s="91">
        <f t="shared" si="261"/>
        <v>5652</v>
      </c>
      <c r="AI1339" s="91" t="e">
        <f t="shared" si="259"/>
        <v>#VALUE!</v>
      </c>
      <c r="AJ1339" s="91">
        <f t="shared" si="259"/>
        <v>1</v>
      </c>
      <c r="AK1339" s="91">
        <f t="shared" si="259"/>
        <v>6.6927004347386507</v>
      </c>
      <c r="AL1339" s="91" t="e">
        <f t="shared" si="258"/>
        <v>#VALUE!</v>
      </c>
      <c r="AM1339" s="91" t="e">
        <f t="shared" si="258"/>
        <v>#VALUE!</v>
      </c>
      <c r="AN1339" s="91" t="e">
        <f t="shared" si="258"/>
        <v>#VALUE!</v>
      </c>
      <c r="AO1339" s="91">
        <f t="shared" si="251"/>
        <v>43479.142857142855</v>
      </c>
      <c r="AP1339" s="91" t="e">
        <f t="shared" si="252"/>
        <v>#VALUE!</v>
      </c>
      <c r="AQ1339" s="91">
        <f t="shared" si="253"/>
        <v>0.12999336299177933</v>
      </c>
      <c r="AR1339" s="91">
        <f t="shared" si="254"/>
        <v>0.87000663700822067</v>
      </c>
      <c r="AS1339" s="91" t="e">
        <f t="shared" si="255"/>
        <v>#VALUE!</v>
      </c>
      <c r="AT1339" s="91" t="e">
        <f t="shared" si="256"/>
        <v>#VALUE!</v>
      </c>
      <c r="AU1339" s="91" t="e">
        <f t="shared" si="257"/>
        <v>#VALUE!</v>
      </c>
    </row>
    <row r="1340" spans="1:47" x14ac:dyDescent="0.3">
      <c r="A1340" s="90">
        <v>1031</v>
      </c>
      <c r="B1340" s="91" t="s">
        <v>4954</v>
      </c>
      <c r="C1340" s="91"/>
      <c r="D1340" s="91"/>
      <c r="E1340" s="91">
        <v>11.766999999999999</v>
      </c>
      <c r="F1340" s="91"/>
      <c r="G1340" s="91"/>
      <c r="H1340" s="91"/>
      <c r="I1340" s="91"/>
      <c r="J1340" s="91"/>
      <c r="K1340" s="91"/>
      <c r="L1340" s="91"/>
      <c r="M1340" s="91"/>
      <c r="N1340" s="91"/>
      <c r="O1340" s="91"/>
      <c r="P1340" s="91" t="s">
        <v>87</v>
      </c>
      <c r="Q1340" s="91">
        <v>331344.28571428574</v>
      </c>
      <c r="R1340" s="91" t="s">
        <v>87</v>
      </c>
      <c r="S1340" s="91"/>
      <c r="T1340" s="92" t="s">
        <v>87</v>
      </c>
      <c r="U1340" s="92" t="s">
        <v>87</v>
      </c>
      <c r="V1340" s="92">
        <v>2261.4285714285716</v>
      </c>
      <c r="W1340" s="92">
        <v>145928</v>
      </c>
      <c r="X1340" s="92" t="s">
        <v>87</v>
      </c>
      <c r="Y1340" s="92" t="s">
        <v>87</v>
      </c>
      <c r="Z1340" s="90">
        <f t="shared" si="262"/>
        <v>3</v>
      </c>
      <c r="AA1340" s="118" t="e">
        <v>#DIV/0!</v>
      </c>
      <c r="AB1340" s="118" t="e">
        <v>#DIV/0!</v>
      </c>
      <c r="AC1340" s="118">
        <v>1</v>
      </c>
      <c r="AD1340" s="118">
        <v>0.5</v>
      </c>
      <c r="AE1340" s="118">
        <v>0</v>
      </c>
      <c r="AF1340" s="118">
        <v>0</v>
      </c>
      <c r="AG1340" s="90">
        <f t="shared" si="260"/>
        <v>2</v>
      </c>
      <c r="AH1340" s="91">
        <f t="shared" si="261"/>
        <v>2261.4285714285716</v>
      </c>
      <c r="AI1340" s="91" t="e">
        <f t="shared" si="259"/>
        <v>#VALUE!</v>
      </c>
      <c r="AJ1340" s="91" t="e">
        <f t="shared" si="259"/>
        <v>#VALUE!</v>
      </c>
      <c r="AK1340" s="91">
        <f t="shared" si="259"/>
        <v>1</v>
      </c>
      <c r="AL1340" s="91">
        <f t="shared" si="258"/>
        <v>64.529121920404293</v>
      </c>
      <c r="AM1340" s="91" t="e">
        <f t="shared" si="258"/>
        <v>#VALUE!</v>
      </c>
      <c r="AN1340" s="91" t="e">
        <f t="shared" si="258"/>
        <v>#VALUE!</v>
      </c>
      <c r="AO1340" s="91">
        <f t="shared" si="251"/>
        <v>148189.42857142858</v>
      </c>
      <c r="AP1340" s="91" t="e">
        <f t="shared" si="252"/>
        <v>#VALUE!</v>
      </c>
      <c r="AQ1340" s="91" t="e">
        <f t="shared" si="253"/>
        <v>#VALUE!</v>
      </c>
      <c r="AR1340" s="91">
        <f t="shared" si="254"/>
        <v>1.5260390658288716E-2</v>
      </c>
      <c r="AS1340" s="91">
        <f t="shared" si="255"/>
        <v>0.98473960934171123</v>
      </c>
      <c r="AT1340" s="91" t="e">
        <f t="shared" si="256"/>
        <v>#VALUE!</v>
      </c>
      <c r="AU1340" s="91" t="e">
        <f t="shared" si="257"/>
        <v>#VALUE!</v>
      </c>
    </row>
    <row r="1341" spans="1:47" x14ac:dyDescent="0.3">
      <c r="A1341" s="90">
        <v>1032</v>
      </c>
      <c r="B1341" s="91" t="s">
        <v>4955</v>
      </c>
      <c r="C1341" s="91"/>
      <c r="D1341" s="91"/>
      <c r="E1341" s="91">
        <v>11.776</v>
      </c>
      <c r="F1341" s="91"/>
      <c r="G1341" s="91"/>
      <c r="H1341" s="91"/>
      <c r="I1341" s="91"/>
      <c r="J1341" s="91"/>
      <c r="K1341" s="91"/>
      <c r="L1341" s="91"/>
      <c r="M1341" s="91"/>
      <c r="N1341" s="91"/>
      <c r="O1341" s="91"/>
      <c r="P1341" s="91" t="s">
        <v>87</v>
      </c>
      <c r="Q1341" s="91">
        <v>2496405.7142857146</v>
      </c>
      <c r="R1341" s="91">
        <v>7423.5</v>
      </c>
      <c r="S1341" s="91"/>
      <c r="T1341" s="92">
        <v>14060.571428571429</v>
      </c>
      <c r="U1341" s="92">
        <v>2068.2857142857142</v>
      </c>
      <c r="V1341" s="92">
        <v>2042.2857142857142</v>
      </c>
      <c r="W1341" s="92" t="s">
        <v>87</v>
      </c>
      <c r="X1341" s="92">
        <v>4266.2857142857147</v>
      </c>
      <c r="Y1341" s="92" t="s">
        <v>87</v>
      </c>
      <c r="Z1341" s="90">
        <f t="shared" si="262"/>
        <v>6</v>
      </c>
      <c r="AA1341" s="118">
        <v>1</v>
      </c>
      <c r="AB1341" s="118">
        <v>0.5</v>
      </c>
      <c r="AC1341" s="118">
        <v>0.33333333333333331</v>
      </c>
      <c r="AD1341" s="118">
        <v>0</v>
      </c>
      <c r="AE1341" s="118">
        <v>0.25</v>
      </c>
      <c r="AF1341" s="118">
        <v>0</v>
      </c>
      <c r="AG1341" s="90">
        <f t="shared" si="260"/>
        <v>4</v>
      </c>
      <c r="AH1341" s="91">
        <f t="shared" si="261"/>
        <v>2042.2857142857142</v>
      </c>
      <c r="AI1341" s="91">
        <f t="shared" si="259"/>
        <v>6.8847229994404033</v>
      </c>
      <c r="AJ1341" s="91">
        <f t="shared" si="259"/>
        <v>1.0127308337996643</v>
      </c>
      <c r="AK1341" s="91">
        <f t="shared" si="259"/>
        <v>1</v>
      </c>
      <c r="AL1341" s="91" t="e">
        <f t="shared" si="258"/>
        <v>#VALUE!</v>
      </c>
      <c r="AM1341" s="91">
        <f t="shared" si="258"/>
        <v>2.088975937325126</v>
      </c>
      <c r="AN1341" s="91" t="e">
        <f t="shared" si="258"/>
        <v>#VALUE!</v>
      </c>
      <c r="AO1341" s="91">
        <f t="shared" si="251"/>
        <v>22437.428571428572</v>
      </c>
      <c r="AP1341" s="91">
        <f t="shared" si="252"/>
        <v>0.62665698895977384</v>
      </c>
      <c r="AQ1341" s="91">
        <f t="shared" si="253"/>
        <v>9.2180158154104741E-2</v>
      </c>
      <c r="AR1341" s="91">
        <f t="shared" si="254"/>
        <v>9.1021380091938206E-2</v>
      </c>
      <c r="AS1341" s="91" t="e">
        <f t="shared" si="255"/>
        <v>#VALUE!</v>
      </c>
      <c r="AT1341" s="91">
        <f t="shared" si="256"/>
        <v>0.1901414727941832</v>
      </c>
      <c r="AU1341" s="91" t="e">
        <f t="shared" si="257"/>
        <v>#VALUE!</v>
      </c>
    </row>
    <row r="1342" spans="1:47" x14ac:dyDescent="0.3">
      <c r="A1342" s="90">
        <v>1033</v>
      </c>
      <c r="B1342" s="91" t="s">
        <v>4956</v>
      </c>
      <c r="C1342" s="91"/>
      <c r="D1342" s="91"/>
      <c r="E1342" s="91">
        <v>11.791</v>
      </c>
      <c r="F1342" s="91"/>
      <c r="G1342" s="91"/>
      <c r="H1342" s="91"/>
      <c r="I1342" s="91"/>
      <c r="J1342" s="91"/>
      <c r="K1342" s="91"/>
      <c r="L1342" s="91"/>
      <c r="M1342" s="91"/>
      <c r="N1342" s="91"/>
      <c r="O1342" s="91"/>
      <c r="P1342" s="91">
        <v>1041</v>
      </c>
      <c r="Q1342" s="91" t="s">
        <v>87</v>
      </c>
      <c r="R1342" s="91" t="s">
        <v>87</v>
      </c>
      <c r="S1342" s="91"/>
      <c r="T1342" s="92" t="s">
        <v>87</v>
      </c>
      <c r="U1342" s="92" t="s">
        <v>87</v>
      </c>
      <c r="V1342" s="92" t="s">
        <v>87</v>
      </c>
      <c r="W1342" s="92">
        <v>545790.42857142852</v>
      </c>
      <c r="X1342" s="92" t="s">
        <v>87</v>
      </c>
      <c r="Y1342" s="92" t="s">
        <v>87</v>
      </c>
      <c r="Z1342" s="90">
        <f t="shared" si="262"/>
        <v>1</v>
      </c>
      <c r="AA1342" s="118" t="e">
        <v>#DIV/0!</v>
      </c>
      <c r="AB1342" s="118" t="e">
        <v>#DIV/0!</v>
      </c>
      <c r="AC1342" s="118" t="e">
        <v>#DIV/0!</v>
      </c>
      <c r="AD1342" s="118">
        <v>1</v>
      </c>
      <c r="AE1342" s="118">
        <v>0</v>
      </c>
      <c r="AF1342" s="118">
        <v>0</v>
      </c>
      <c r="AG1342" s="90">
        <f t="shared" si="260"/>
        <v>1</v>
      </c>
      <c r="AH1342" s="91">
        <f t="shared" si="261"/>
        <v>545790.42857142852</v>
      </c>
      <c r="AI1342" s="91" t="e">
        <f t="shared" si="259"/>
        <v>#VALUE!</v>
      </c>
      <c r="AJ1342" s="91" t="e">
        <f t="shared" si="259"/>
        <v>#VALUE!</v>
      </c>
      <c r="AK1342" s="91" t="e">
        <f t="shared" si="259"/>
        <v>#VALUE!</v>
      </c>
      <c r="AL1342" s="91">
        <f t="shared" si="258"/>
        <v>1</v>
      </c>
      <c r="AM1342" s="91" t="e">
        <f t="shared" si="258"/>
        <v>#VALUE!</v>
      </c>
      <c r="AN1342" s="91" t="e">
        <f t="shared" si="258"/>
        <v>#VALUE!</v>
      </c>
      <c r="AO1342" s="91">
        <f t="shared" si="251"/>
        <v>545790.42857142852</v>
      </c>
      <c r="AP1342" s="91" t="e">
        <f t="shared" si="252"/>
        <v>#VALUE!</v>
      </c>
      <c r="AQ1342" s="91" t="e">
        <f t="shared" si="253"/>
        <v>#VALUE!</v>
      </c>
      <c r="AR1342" s="91" t="e">
        <f t="shared" si="254"/>
        <v>#VALUE!</v>
      </c>
      <c r="AS1342" s="91">
        <f t="shared" si="255"/>
        <v>1</v>
      </c>
      <c r="AT1342" s="91" t="e">
        <f t="shared" si="256"/>
        <v>#VALUE!</v>
      </c>
      <c r="AU1342" s="91" t="e">
        <f t="shared" si="257"/>
        <v>#VALUE!</v>
      </c>
    </row>
    <row r="1343" spans="1:47" x14ac:dyDescent="0.3">
      <c r="A1343" s="90">
        <v>1034</v>
      </c>
      <c r="B1343" s="91" t="s">
        <v>4957</v>
      </c>
      <c r="C1343" s="91"/>
      <c r="D1343" s="91"/>
      <c r="E1343" s="91">
        <v>11.794</v>
      </c>
      <c r="F1343" s="91"/>
      <c r="G1343" s="91"/>
      <c r="H1343" s="91"/>
      <c r="I1343" s="91"/>
      <c r="J1343" s="91"/>
      <c r="K1343" s="91"/>
      <c r="L1343" s="91"/>
      <c r="M1343" s="91"/>
      <c r="N1343" s="91"/>
      <c r="O1343" s="91"/>
      <c r="P1343" s="91" t="s">
        <v>87</v>
      </c>
      <c r="Q1343" s="91" t="s">
        <v>87</v>
      </c>
      <c r="R1343" s="91">
        <v>7423.5</v>
      </c>
      <c r="S1343" s="91"/>
      <c r="T1343" s="92" t="s">
        <v>87</v>
      </c>
      <c r="U1343" s="92" t="s">
        <v>87</v>
      </c>
      <c r="V1343" s="92">
        <v>2042.2857142857142</v>
      </c>
      <c r="W1343" s="92">
        <v>676699.71428571432</v>
      </c>
      <c r="X1343" s="92">
        <v>4266.2857142857147</v>
      </c>
      <c r="Y1343" s="92" t="s">
        <v>87</v>
      </c>
      <c r="Z1343" s="90">
        <f t="shared" si="262"/>
        <v>4</v>
      </c>
      <c r="AA1343" s="118" t="e">
        <v>#DIV/0!</v>
      </c>
      <c r="AB1343" s="118" t="e">
        <v>#DIV/0!</v>
      </c>
      <c r="AC1343" s="118">
        <v>1</v>
      </c>
      <c r="AD1343" s="118">
        <v>0.5</v>
      </c>
      <c r="AE1343" s="118">
        <v>0.33333333333333331</v>
      </c>
      <c r="AF1343" s="118">
        <v>0</v>
      </c>
      <c r="AG1343" s="90">
        <f t="shared" si="260"/>
        <v>3</v>
      </c>
      <c r="AH1343" s="91">
        <f t="shared" si="261"/>
        <v>2042.2857142857142</v>
      </c>
      <c r="AI1343" s="91" t="e">
        <f t="shared" si="259"/>
        <v>#VALUE!</v>
      </c>
      <c r="AJ1343" s="91" t="e">
        <f t="shared" si="259"/>
        <v>#VALUE!</v>
      </c>
      <c r="AK1343" s="91">
        <f t="shared" si="259"/>
        <v>1</v>
      </c>
      <c r="AL1343" s="91">
        <f t="shared" si="258"/>
        <v>331.34429210968108</v>
      </c>
      <c r="AM1343" s="91">
        <f t="shared" si="258"/>
        <v>2.088975937325126</v>
      </c>
      <c r="AN1343" s="91" t="e">
        <f t="shared" si="258"/>
        <v>#VALUE!</v>
      </c>
      <c r="AO1343" s="91">
        <f t="shared" si="251"/>
        <v>683008.28571428568</v>
      </c>
      <c r="AP1343" s="91" t="e">
        <f t="shared" si="252"/>
        <v>#VALUE!</v>
      </c>
      <c r="AQ1343" s="91" t="e">
        <f t="shared" si="253"/>
        <v>#VALUE!</v>
      </c>
      <c r="AR1343" s="91">
        <f t="shared" si="254"/>
        <v>2.990133146261769E-3</v>
      </c>
      <c r="AS1343" s="91">
        <f t="shared" si="255"/>
        <v>0.99076355066179922</v>
      </c>
      <c r="AT1343" s="91">
        <f t="shared" si="256"/>
        <v>6.246316191939107E-3</v>
      </c>
      <c r="AU1343" s="91" t="e">
        <f t="shared" si="257"/>
        <v>#VALUE!</v>
      </c>
    </row>
    <row r="1344" spans="1:47" x14ac:dyDescent="0.3">
      <c r="A1344" s="90">
        <v>1035</v>
      </c>
      <c r="B1344" s="91" t="s">
        <v>4958</v>
      </c>
      <c r="C1344" s="91"/>
      <c r="D1344" s="91"/>
      <c r="E1344" s="91">
        <v>11.808</v>
      </c>
      <c r="F1344" s="91"/>
      <c r="G1344" s="91"/>
      <c r="H1344" s="91"/>
      <c r="I1344" s="91"/>
      <c r="J1344" s="91"/>
      <c r="K1344" s="91"/>
      <c r="L1344" s="91"/>
      <c r="M1344" s="91"/>
      <c r="N1344" s="91"/>
      <c r="O1344" s="91"/>
      <c r="P1344" s="91" t="s">
        <v>87</v>
      </c>
      <c r="Q1344" s="91">
        <v>515895.71428571432</v>
      </c>
      <c r="R1344" s="91">
        <v>4673.5</v>
      </c>
      <c r="S1344" s="91"/>
      <c r="T1344" s="92">
        <v>7729.4285714285716</v>
      </c>
      <c r="U1344" s="92" t="s">
        <v>87</v>
      </c>
      <c r="V1344" s="92">
        <v>2715.1428571428573</v>
      </c>
      <c r="W1344" s="92">
        <v>157580</v>
      </c>
      <c r="X1344" s="92">
        <v>827.14285714285711</v>
      </c>
      <c r="Y1344" s="92">
        <v>4691.1428571428569</v>
      </c>
      <c r="Z1344" s="90">
        <f t="shared" si="262"/>
        <v>7</v>
      </c>
      <c r="AA1344" s="118">
        <v>1</v>
      </c>
      <c r="AB1344" s="118">
        <v>0</v>
      </c>
      <c r="AC1344" s="118">
        <v>0.5</v>
      </c>
      <c r="AD1344" s="118">
        <v>0.33333333333333331</v>
      </c>
      <c r="AE1344" s="118">
        <v>0.25</v>
      </c>
      <c r="AF1344" s="118">
        <v>0.2</v>
      </c>
      <c r="AG1344" s="90">
        <f t="shared" si="260"/>
        <v>5</v>
      </c>
      <c r="AH1344" s="91">
        <f t="shared" si="261"/>
        <v>827.14285714285711</v>
      </c>
      <c r="AI1344" s="91">
        <f t="shared" si="259"/>
        <v>9.3447322970639046</v>
      </c>
      <c r="AJ1344" s="91" t="e">
        <f t="shared" si="259"/>
        <v>#VALUE!</v>
      </c>
      <c r="AK1344" s="91">
        <f t="shared" si="259"/>
        <v>3.2825561312607947</v>
      </c>
      <c r="AL1344" s="91">
        <f t="shared" si="258"/>
        <v>190.51122625215891</v>
      </c>
      <c r="AM1344" s="91">
        <f t="shared" si="258"/>
        <v>1</v>
      </c>
      <c r="AN1344" s="91">
        <f t="shared" si="258"/>
        <v>5.6715025906735752</v>
      </c>
      <c r="AO1344" s="91">
        <f t="shared" si="251"/>
        <v>173542.85714285716</v>
      </c>
      <c r="AP1344" s="91">
        <f t="shared" si="252"/>
        <v>4.4539018768521565E-2</v>
      </c>
      <c r="AQ1344" s="91" t="e">
        <f t="shared" si="253"/>
        <v>#VALUE!</v>
      </c>
      <c r="AR1344" s="91">
        <f t="shared" si="254"/>
        <v>1.5645373724069805E-2</v>
      </c>
      <c r="AS1344" s="91">
        <f t="shared" si="255"/>
        <v>0.90801778070464267</v>
      </c>
      <c r="AT1344" s="91">
        <f t="shared" si="256"/>
        <v>4.7662166611787942E-3</v>
      </c>
      <c r="AU1344" s="91">
        <f t="shared" si="257"/>
        <v>2.7031610141587087E-2</v>
      </c>
    </row>
    <row r="1345" spans="1:47" x14ac:dyDescent="0.3">
      <c r="A1345" s="90">
        <v>1036</v>
      </c>
      <c r="B1345" s="91" t="s">
        <v>4959</v>
      </c>
      <c r="C1345" s="91"/>
      <c r="D1345" s="91"/>
      <c r="E1345" s="91">
        <v>11.823</v>
      </c>
      <c r="F1345" s="91"/>
      <c r="G1345" s="91"/>
      <c r="H1345" s="91"/>
      <c r="I1345" s="91"/>
      <c r="J1345" s="91"/>
      <c r="K1345" s="91"/>
      <c r="L1345" s="91"/>
      <c r="M1345" s="91"/>
      <c r="N1345" s="91"/>
      <c r="O1345" s="91"/>
      <c r="P1345" s="91" t="s">
        <v>87</v>
      </c>
      <c r="Q1345" s="91">
        <v>391651.42857142858</v>
      </c>
      <c r="R1345" s="91">
        <v>1717.5</v>
      </c>
      <c r="S1345" s="91"/>
      <c r="T1345" s="92" t="s">
        <v>87</v>
      </c>
      <c r="U1345" s="92" t="s">
        <v>87</v>
      </c>
      <c r="V1345" s="92" t="s">
        <v>87</v>
      </c>
      <c r="W1345" s="92">
        <v>116497.71428571429</v>
      </c>
      <c r="X1345" s="92" t="s">
        <v>87</v>
      </c>
      <c r="Y1345" s="92" t="s">
        <v>87</v>
      </c>
      <c r="Z1345" s="90">
        <f t="shared" si="262"/>
        <v>3</v>
      </c>
      <c r="AA1345" s="118" t="e">
        <v>#DIV/0!</v>
      </c>
      <c r="AB1345" s="118" t="e">
        <v>#DIV/0!</v>
      </c>
      <c r="AC1345" s="118" t="e">
        <v>#DIV/0!</v>
      </c>
      <c r="AD1345" s="118">
        <v>1</v>
      </c>
      <c r="AE1345" s="118">
        <v>0</v>
      </c>
      <c r="AF1345" s="118">
        <v>0</v>
      </c>
      <c r="AG1345" s="90">
        <f t="shared" si="260"/>
        <v>1</v>
      </c>
      <c r="AH1345" s="91">
        <f t="shared" si="261"/>
        <v>116497.71428571429</v>
      </c>
      <c r="AI1345" s="91" t="e">
        <f t="shared" si="259"/>
        <v>#VALUE!</v>
      </c>
      <c r="AJ1345" s="91" t="e">
        <f t="shared" si="259"/>
        <v>#VALUE!</v>
      </c>
      <c r="AK1345" s="91" t="e">
        <f t="shared" si="259"/>
        <v>#VALUE!</v>
      </c>
      <c r="AL1345" s="91">
        <f t="shared" si="258"/>
        <v>1</v>
      </c>
      <c r="AM1345" s="91" t="e">
        <f t="shared" si="258"/>
        <v>#VALUE!</v>
      </c>
      <c r="AN1345" s="91" t="e">
        <f t="shared" si="258"/>
        <v>#VALUE!</v>
      </c>
      <c r="AO1345" s="91">
        <f t="shared" si="251"/>
        <v>116497.71428571429</v>
      </c>
      <c r="AP1345" s="91" t="e">
        <f t="shared" si="252"/>
        <v>#VALUE!</v>
      </c>
      <c r="AQ1345" s="91" t="e">
        <f t="shared" si="253"/>
        <v>#VALUE!</v>
      </c>
      <c r="AR1345" s="91" t="e">
        <f t="shared" si="254"/>
        <v>#VALUE!</v>
      </c>
      <c r="AS1345" s="91">
        <f t="shared" si="255"/>
        <v>1</v>
      </c>
      <c r="AT1345" s="91" t="e">
        <f t="shared" si="256"/>
        <v>#VALUE!</v>
      </c>
      <c r="AU1345" s="91" t="e">
        <f t="shared" si="257"/>
        <v>#VALUE!</v>
      </c>
    </row>
    <row r="1346" spans="1:47" x14ac:dyDescent="0.3">
      <c r="A1346" s="90">
        <v>1037</v>
      </c>
      <c r="B1346" s="91" t="s">
        <v>4960</v>
      </c>
      <c r="C1346" s="91"/>
      <c r="D1346" s="91"/>
      <c r="E1346" s="91">
        <v>11.824999999999999</v>
      </c>
      <c r="F1346" s="91"/>
      <c r="G1346" s="91"/>
      <c r="H1346" s="91"/>
      <c r="I1346" s="91"/>
      <c r="J1346" s="91"/>
      <c r="K1346" s="91"/>
      <c r="L1346" s="91"/>
      <c r="M1346" s="91"/>
      <c r="N1346" s="91"/>
      <c r="O1346" s="91"/>
      <c r="P1346" s="91" t="s">
        <v>87</v>
      </c>
      <c r="Q1346" s="91">
        <v>1033509.4285714286</v>
      </c>
      <c r="R1346" s="91"/>
      <c r="S1346" s="91"/>
      <c r="T1346" s="92">
        <v>18475.142857142859</v>
      </c>
      <c r="U1346" s="92"/>
      <c r="V1346" s="92"/>
      <c r="W1346" s="92">
        <v>46286.285714285717</v>
      </c>
      <c r="X1346" s="92" t="s">
        <v>87</v>
      </c>
      <c r="Y1346" s="92" t="s">
        <v>87</v>
      </c>
      <c r="Z1346" s="90">
        <f t="shared" si="262"/>
        <v>3</v>
      </c>
      <c r="AA1346" s="118">
        <v>1</v>
      </c>
      <c r="AB1346" s="118">
        <v>0</v>
      </c>
      <c r="AC1346" s="118">
        <v>0</v>
      </c>
      <c r="AD1346" s="118">
        <v>0.5</v>
      </c>
      <c r="AE1346" s="118">
        <v>0</v>
      </c>
      <c r="AF1346" s="118">
        <v>0</v>
      </c>
      <c r="AG1346" s="90">
        <f t="shared" si="260"/>
        <v>2</v>
      </c>
      <c r="AH1346" s="91">
        <f t="shared" si="261"/>
        <v>18475.142857142859</v>
      </c>
      <c r="AI1346" s="91">
        <f t="shared" si="259"/>
        <v>1</v>
      </c>
      <c r="AJ1346" s="91">
        <f t="shared" si="259"/>
        <v>0</v>
      </c>
      <c r="AK1346" s="91">
        <f t="shared" si="259"/>
        <v>0</v>
      </c>
      <c r="AL1346" s="91">
        <f t="shared" si="258"/>
        <v>2.5053276216692697</v>
      </c>
      <c r="AM1346" s="91" t="e">
        <f t="shared" si="258"/>
        <v>#VALUE!</v>
      </c>
      <c r="AN1346" s="91" t="e">
        <f t="shared" si="258"/>
        <v>#VALUE!</v>
      </c>
      <c r="AO1346" s="91">
        <f t="shared" si="251"/>
        <v>64761.42857142858</v>
      </c>
      <c r="AP1346" s="91">
        <f t="shared" si="252"/>
        <v>0.28528003882381486</v>
      </c>
      <c r="AQ1346" s="91">
        <f t="shared" si="253"/>
        <v>0</v>
      </c>
      <c r="AR1346" s="91">
        <f t="shared" si="254"/>
        <v>0</v>
      </c>
      <c r="AS1346" s="91">
        <f t="shared" si="255"/>
        <v>0.71471996117618508</v>
      </c>
      <c r="AT1346" s="91" t="e">
        <f t="shared" si="256"/>
        <v>#VALUE!</v>
      </c>
      <c r="AU1346" s="91" t="e">
        <f t="shared" si="257"/>
        <v>#VALUE!</v>
      </c>
    </row>
    <row r="1347" spans="1:47" x14ac:dyDescent="0.3">
      <c r="A1347" s="90">
        <v>1038</v>
      </c>
      <c r="B1347" s="91" t="s">
        <v>4961</v>
      </c>
      <c r="C1347" s="91"/>
      <c r="D1347" s="91"/>
      <c r="E1347" s="91">
        <v>11.827</v>
      </c>
      <c r="F1347" s="91"/>
      <c r="G1347" s="91"/>
      <c r="H1347" s="91"/>
      <c r="I1347" s="91"/>
      <c r="J1347" s="91"/>
      <c r="K1347" s="91"/>
      <c r="L1347" s="91"/>
      <c r="M1347" s="91"/>
      <c r="N1347" s="91"/>
      <c r="O1347" s="91"/>
      <c r="P1347" s="91" t="s">
        <v>87</v>
      </c>
      <c r="Q1347" s="91">
        <v>4736685.7142857146</v>
      </c>
      <c r="R1347" s="91" t="s">
        <v>87</v>
      </c>
      <c r="S1347" s="91"/>
      <c r="T1347" s="92" t="s">
        <v>87</v>
      </c>
      <c r="U1347" s="92" t="s">
        <v>87</v>
      </c>
      <c r="V1347" s="92">
        <v>1420.5714285714287</v>
      </c>
      <c r="W1347" s="92">
        <v>1465548</v>
      </c>
      <c r="X1347" s="92" t="s">
        <v>87</v>
      </c>
      <c r="Y1347" s="92" t="s">
        <v>87</v>
      </c>
      <c r="Z1347" s="90">
        <f t="shared" si="262"/>
        <v>3</v>
      </c>
      <c r="AA1347" s="118" t="e">
        <v>#DIV/0!</v>
      </c>
      <c r="AB1347" s="118" t="e">
        <v>#DIV/0!</v>
      </c>
      <c r="AC1347" s="118">
        <v>1</v>
      </c>
      <c r="AD1347" s="118">
        <v>0.5</v>
      </c>
      <c r="AE1347" s="118">
        <v>0</v>
      </c>
      <c r="AF1347" s="118">
        <v>0</v>
      </c>
      <c r="AG1347" s="90">
        <f t="shared" si="260"/>
        <v>2</v>
      </c>
      <c r="AH1347" s="91">
        <f t="shared" si="261"/>
        <v>1420.5714285714287</v>
      </c>
      <c r="AI1347" s="91" t="e">
        <f t="shared" si="259"/>
        <v>#VALUE!</v>
      </c>
      <c r="AJ1347" s="91" t="e">
        <f t="shared" si="259"/>
        <v>#VALUE!</v>
      </c>
      <c r="AK1347" s="91">
        <f t="shared" si="259"/>
        <v>1</v>
      </c>
      <c r="AL1347" s="91">
        <f t="shared" si="258"/>
        <v>1031.6609010458567</v>
      </c>
      <c r="AM1347" s="91" t="e">
        <f t="shared" si="258"/>
        <v>#VALUE!</v>
      </c>
      <c r="AN1347" s="91" t="e">
        <f t="shared" si="258"/>
        <v>#VALUE!</v>
      </c>
      <c r="AO1347" s="91">
        <f t="shared" si="251"/>
        <v>1466968.5714285714</v>
      </c>
      <c r="AP1347" s="91" t="e">
        <f t="shared" si="252"/>
        <v>#VALUE!</v>
      </c>
      <c r="AQ1347" s="91" t="e">
        <f t="shared" si="253"/>
        <v>#VALUE!</v>
      </c>
      <c r="AR1347" s="91">
        <f t="shared" si="254"/>
        <v>9.6837209483502428E-4</v>
      </c>
      <c r="AS1347" s="91">
        <f t="shared" si="255"/>
        <v>0.99903162790516498</v>
      </c>
      <c r="AT1347" s="91" t="e">
        <f t="shared" si="256"/>
        <v>#VALUE!</v>
      </c>
      <c r="AU1347" s="91" t="e">
        <f t="shared" si="257"/>
        <v>#VALUE!</v>
      </c>
    </row>
    <row r="1348" spans="1:47" x14ac:dyDescent="0.3">
      <c r="A1348" s="90">
        <v>1039</v>
      </c>
      <c r="B1348" s="91" t="s">
        <v>4962</v>
      </c>
      <c r="C1348" s="91"/>
      <c r="D1348" s="91"/>
      <c r="E1348" s="91">
        <v>11.83</v>
      </c>
      <c r="F1348" s="91"/>
      <c r="G1348" s="91"/>
      <c r="H1348" s="91"/>
      <c r="I1348" s="91"/>
      <c r="J1348" s="91"/>
      <c r="K1348" s="91"/>
      <c r="L1348" s="91"/>
      <c r="M1348" s="91"/>
      <c r="N1348" s="91"/>
      <c r="O1348" s="91"/>
      <c r="P1348" s="91" t="s">
        <v>87</v>
      </c>
      <c r="Q1348" s="91">
        <v>2639060</v>
      </c>
      <c r="R1348" s="91">
        <v>13246.5</v>
      </c>
      <c r="S1348" s="91"/>
      <c r="T1348" s="92">
        <v>5350</v>
      </c>
      <c r="U1348" s="92">
        <v>4082.2857142857142</v>
      </c>
      <c r="V1348" s="92" t="s">
        <v>87</v>
      </c>
      <c r="W1348" s="92">
        <v>770995.71428571432</v>
      </c>
      <c r="X1348" s="92">
        <v>1787.7142857142858</v>
      </c>
      <c r="Y1348" s="92" t="s">
        <v>87</v>
      </c>
      <c r="Z1348" s="90">
        <f t="shared" si="262"/>
        <v>6</v>
      </c>
      <c r="AA1348" s="118">
        <v>1</v>
      </c>
      <c r="AB1348" s="118">
        <v>0.5</v>
      </c>
      <c r="AC1348" s="118">
        <v>0</v>
      </c>
      <c r="AD1348" s="118">
        <v>0.33333333333333331</v>
      </c>
      <c r="AE1348" s="118">
        <v>0.25</v>
      </c>
      <c r="AF1348" s="118">
        <v>0</v>
      </c>
      <c r="AG1348" s="90">
        <f t="shared" si="260"/>
        <v>4</v>
      </c>
      <c r="AH1348" s="91">
        <f t="shared" si="261"/>
        <v>1787.7142857142858</v>
      </c>
      <c r="AI1348" s="91">
        <f t="shared" si="259"/>
        <v>2.9926482339779445</v>
      </c>
      <c r="AJ1348" s="91">
        <f t="shared" si="259"/>
        <v>2.283522454850567</v>
      </c>
      <c r="AK1348" s="91" t="e">
        <f t="shared" si="259"/>
        <v>#VALUE!</v>
      </c>
      <c r="AL1348" s="91">
        <f t="shared" si="258"/>
        <v>431.2745724788237</v>
      </c>
      <c r="AM1348" s="91">
        <f t="shared" si="258"/>
        <v>1</v>
      </c>
      <c r="AN1348" s="91" t="e">
        <f t="shared" si="258"/>
        <v>#VALUE!</v>
      </c>
      <c r="AO1348" s="91">
        <f t="shared" si="251"/>
        <v>782215.71428571432</v>
      </c>
      <c r="AP1348" s="91">
        <f t="shared" si="252"/>
        <v>6.8395455400501503E-3</v>
      </c>
      <c r="AQ1348" s="91">
        <f t="shared" si="253"/>
        <v>5.2188745888510843E-3</v>
      </c>
      <c r="AR1348" s="91" t="e">
        <f t="shared" si="254"/>
        <v>#VALUE!</v>
      </c>
      <c r="AS1348" s="91">
        <f t="shared" si="255"/>
        <v>0.98565613066180136</v>
      </c>
      <c r="AT1348" s="91">
        <f t="shared" si="256"/>
        <v>2.2854492092973986E-3</v>
      </c>
      <c r="AU1348" s="91" t="e">
        <f t="shared" si="257"/>
        <v>#VALUE!</v>
      </c>
    </row>
    <row r="1349" spans="1:47" x14ac:dyDescent="0.3">
      <c r="A1349" s="90">
        <v>1040</v>
      </c>
      <c r="B1349" s="91" t="s">
        <v>4963</v>
      </c>
      <c r="C1349" s="91"/>
      <c r="D1349" s="91"/>
      <c r="E1349" s="91">
        <v>11.832000000000001</v>
      </c>
      <c r="F1349" s="91"/>
      <c r="G1349" s="91"/>
      <c r="H1349" s="91"/>
      <c r="I1349" s="91"/>
      <c r="J1349" s="91"/>
      <c r="K1349" s="91"/>
      <c r="L1349" s="91"/>
      <c r="M1349" s="91"/>
      <c r="N1349" s="91"/>
      <c r="O1349" s="91"/>
      <c r="P1349" s="91" t="s">
        <v>87</v>
      </c>
      <c r="Q1349" s="91">
        <v>274893065.71428573</v>
      </c>
      <c r="R1349" s="91">
        <v>762563</v>
      </c>
      <c r="S1349" s="91"/>
      <c r="T1349" s="92">
        <v>11805.142857142857</v>
      </c>
      <c r="U1349" s="92">
        <v>214342.57142857142</v>
      </c>
      <c r="V1349" s="92">
        <v>489193.42857142858</v>
      </c>
      <c r="W1349" s="92">
        <v>112912504.57142857</v>
      </c>
      <c r="X1349" s="92">
        <v>79481.71428571429</v>
      </c>
      <c r="Y1349" s="92">
        <v>3940.5714285714284</v>
      </c>
      <c r="Z1349" s="90">
        <f t="shared" si="262"/>
        <v>8</v>
      </c>
      <c r="AA1349" s="118">
        <v>1</v>
      </c>
      <c r="AB1349" s="118">
        <v>0.5</v>
      </c>
      <c r="AC1349" s="118">
        <v>0.33333333333333331</v>
      </c>
      <c r="AD1349" s="118">
        <v>0.25</v>
      </c>
      <c r="AE1349" s="118">
        <v>0.2</v>
      </c>
      <c r="AF1349" s="118">
        <v>0.16666666666666666</v>
      </c>
      <c r="AG1349" s="90">
        <f t="shared" si="260"/>
        <v>6</v>
      </c>
      <c r="AH1349" s="91">
        <f t="shared" si="261"/>
        <v>3940.5714285714284</v>
      </c>
      <c r="AI1349" s="91">
        <f t="shared" si="259"/>
        <v>2.9957946635730859</v>
      </c>
      <c r="AJ1349" s="91">
        <f t="shared" si="259"/>
        <v>54.393779002320187</v>
      </c>
      <c r="AK1349" s="91">
        <f t="shared" si="259"/>
        <v>124.1427639211137</v>
      </c>
      <c r="AL1349" s="91">
        <f t="shared" si="258"/>
        <v>28653.840342227377</v>
      </c>
      <c r="AM1349" s="91">
        <f t="shared" si="258"/>
        <v>20.170098607888633</v>
      </c>
      <c r="AN1349" s="91">
        <f t="shared" si="258"/>
        <v>1</v>
      </c>
      <c r="AO1349" s="91">
        <f t="shared" si="251"/>
        <v>113711268</v>
      </c>
      <c r="AP1349" s="91">
        <f t="shared" si="252"/>
        <v>1.0381682541032659E-4</v>
      </c>
      <c r="AQ1349" s="91">
        <f t="shared" si="253"/>
        <v>1.884972133355961E-3</v>
      </c>
      <c r="AR1349" s="91">
        <f t="shared" si="254"/>
        <v>4.3020664282050619E-3</v>
      </c>
      <c r="AS1349" s="91">
        <f t="shared" si="255"/>
        <v>0.99297551207879031</v>
      </c>
      <c r="AT1349" s="91">
        <f t="shared" si="256"/>
        <v>6.9897834826460905E-4</v>
      </c>
      <c r="AU1349" s="91">
        <f t="shared" si="257"/>
        <v>3.4654185973648879E-5</v>
      </c>
    </row>
    <row r="1350" spans="1:47" x14ac:dyDescent="0.3">
      <c r="A1350" s="90">
        <v>1041</v>
      </c>
      <c r="B1350" s="91" t="s">
        <v>4964</v>
      </c>
      <c r="C1350" s="91"/>
      <c r="D1350" s="91"/>
      <c r="E1350" s="91">
        <v>11.837</v>
      </c>
      <c r="F1350" s="91"/>
      <c r="G1350" s="91"/>
      <c r="H1350" s="91"/>
      <c r="I1350" s="91"/>
      <c r="J1350" s="91"/>
      <c r="K1350" s="91"/>
      <c r="L1350" s="91"/>
      <c r="M1350" s="91"/>
      <c r="N1350" s="91"/>
      <c r="O1350" s="91"/>
      <c r="P1350" s="91" t="s">
        <v>87</v>
      </c>
      <c r="Q1350" s="91">
        <v>2400165.7142857146</v>
      </c>
      <c r="R1350" s="91" t="s">
        <v>87</v>
      </c>
      <c r="S1350" s="91"/>
      <c r="T1350" s="92" t="s">
        <v>87</v>
      </c>
      <c r="U1350" s="92" t="s">
        <v>87</v>
      </c>
      <c r="V1350" s="92" t="s">
        <v>87</v>
      </c>
      <c r="W1350" s="92">
        <v>794473.42857142852</v>
      </c>
      <c r="X1350" s="92" t="s">
        <v>87</v>
      </c>
      <c r="Y1350" s="92" t="s">
        <v>87</v>
      </c>
      <c r="Z1350" s="90">
        <f t="shared" si="262"/>
        <v>2</v>
      </c>
      <c r="AA1350" s="118" t="e">
        <v>#DIV/0!</v>
      </c>
      <c r="AB1350" s="118" t="e">
        <v>#DIV/0!</v>
      </c>
      <c r="AC1350" s="118" t="e">
        <v>#DIV/0!</v>
      </c>
      <c r="AD1350" s="118">
        <v>1</v>
      </c>
      <c r="AE1350" s="118">
        <v>0</v>
      </c>
      <c r="AF1350" s="118">
        <v>0</v>
      </c>
      <c r="AG1350" s="90">
        <f t="shared" si="260"/>
        <v>1</v>
      </c>
      <c r="AH1350" s="91">
        <f t="shared" si="261"/>
        <v>794473.42857142852</v>
      </c>
      <c r="AI1350" s="91" t="e">
        <f t="shared" si="259"/>
        <v>#VALUE!</v>
      </c>
      <c r="AJ1350" s="91" t="e">
        <f t="shared" si="259"/>
        <v>#VALUE!</v>
      </c>
      <c r="AK1350" s="91" t="e">
        <f t="shared" si="259"/>
        <v>#VALUE!</v>
      </c>
      <c r="AL1350" s="91">
        <f t="shared" si="258"/>
        <v>1</v>
      </c>
      <c r="AM1350" s="91" t="e">
        <f t="shared" si="258"/>
        <v>#VALUE!</v>
      </c>
      <c r="AN1350" s="91" t="e">
        <f t="shared" si="258"/>
        <v>#VALUE!</v>
      </c>
      <c r="AO1350" s="91">
        <f t="shared" si="251"/>
        <v>794473.42857142852</v>
      </c>
      <c r="AP1350" s="91" t="e">
        <f t="shared" si="252"/>
        <v>#VALUE!</v>
      </c>
      <c r="AQ1350" s="91" t="e">
        <f t="shared" si="253"/>
        <v>#VALUE!</v>
      </c>
      <c r="AR1350" s="91" t="e">
        <f t="shared" si="254"/>
        <v>#VALUE!</v>
      </c>
      <c r="AS1350" s="91">
        <f t="shared" si="255"/>
        <v>1</v>
      </c>
      <c r="AT1350" s="91" t="e">
        <f t="shared" si="256"/>
        <v>#VALUE!</v>
      </c>
      <c r="AU1350" s="91" t="e">
        <f t="shared" si="257"/>
        <v>#VALUE!</v>
      </c>
    </row>
    <row r="1351" spans="1:47" x14ac:dyDescent="0.3">
      <c r="A1351" s="90">
        <v>1042</v>
      </c>
      <c r="B1351" s="91" t="s">
        <v>4965</v>
      </c>
      <c r="C1351" s="91"/>
      <c r="D1351" s="91"/>
      <c r="E1351" s="91">
        <v>11.839</v>
      </c>
      <c r="F1351" s="91"/>
      <c r="G1351" s="91"/>
      <c r="H1351" s="91"/>
      <c r="I1351" s="91"/>
      <c r="J1351" s="91"/>
      <c r="K1351" s="91"/>
      <c r="L1351" s="91"/>
      <c r="M1351" s="91"/>
      <c r="N1351" s="91"/>
      <c r="O1351" s="91"/>
      <c r="P1351" s="91" t="s">
        <v>87</v>
      </c>
      <c r="Q1351" s="91">
        <v>724497.57142857148</v>
      </c>
      <c r="R1351" s="91">
        <v>3979</v>
      </c>
      <c r="S1351" s="91"/>
      <c r="T1351" s="92" t="s">
        <v>87</v>
      </c>
      <c r="U1351" s="92"/>
      <c r="V1351" s="92"/>
      <c r="W1351" s="92">
        <v>287833</v>
      </c>
      <c r="X1351" s="92"/>
      <c r="Y1351" s="92" t="s">
        <v>87</v>
      </c>
      <c r="Z1351" s="90">
        <f t="shared" si="262"/>
        <v>3</v>
      </c>
      <c r="AA1351" s="118" t="e">
        <v>#DIV/0!</v>
      </c>
      <c r="AB1351" s="118" t="e">
        <v>#DIV/0!</v>
      </c>
      <c r="AC1351" s="118" t="e">
        <v>#DIV/0!</v>
      </c>
      <c r="AD1351" s="118">
        <v>1</v>
      </c>
      <c r="AE1351" s="118">
        <v>0</v>
      </c>
      <c r="AF1351" s="118">
        <v>0</v>
      </c>
      <c r="AG1351" s="90">
        <f t="shared" si="260"/>
        <v>1</v>
      </c>
      <c r="AH1351" s="91">
        <f t="shared" si="261"/>
        <v>287833</v>
      </c>
      <c r="AI1351" s="91" t="e">
        <f t="shared" si="259"/>
        <v>#VALUE!</v>
      </c>
      <c r="AJ1351" s="91">
        <f t="shared" si="259"/>
        <v>0</v>
      </c>
      <c r="AK1351" s="91">
        <f t="shared" si="259"/>
        <v>0</v>
      </c>
      <c r="AL1351" s="91">
        <f t="shared" si="258"/>
        <v>1</v>
      </c>
      <c r="AM1351" s="91">
        <f t="shared" si="258"/>
        <v>0</v>
      </c>
      <c r="AN1351" s="91" t="e">
        <f t="shared" si="258"/>
        <v>#VALUE!</v>
      </c>
      <c r="AO1351" s="91">
        <f t="shared" si="251"/>
        <v>287833</v>
      </c>
      <c r="AP1351" s="91" t="e">
        <f t="shared" si="252"/>
        <v>#VALUE!</v>
      </c>
      <c r="AQ1351" s="91">
        <f t="shared" si="253"/>
        <v>0</v>
      </c>
      <c r="AR1351" s="91">
        <f t="shared" si="254"/>
        <v>0</v>
      </c>
      <c r="AS1351" s="91">
        <f t="shared" si="255"/>
        <v>1</v>
      </c>
      <c r="AT1351" s="91">
        <f t="shared" si="256"/>
        <v>0</v>
      </c>
      <c r="AU1351" s="91" t="e">
        <f t="shared" si="257"/>
        <v>#VALUE!</v>
      </c>
    </row>
    <row r="1352" spans="1:47" x14ac:dyDescent="0.3">
      <c r="A1352" s="90">
        <v>1043</v>
      </c>
      <c r="B1352" s="91" t="s">
        <v>4966</v>
      </c>
      <c r="C1352" s="91"/>
      <c r="D1352" s="91"/>
      <c r="E1352" s="91">
        <v>11.856</v>
      </c>
      <c r="F1352" s="91"/>
      <c r="G1352" s="91"/>
      <c r="H1352" s="91"/>
      <c r="I1352" s="91"/>
      <c r="J1352" s="91"/>
      <c r="K1352" s="91"/>
      <c r="L1352" s="91"/>
      <c r="M1352" s="91"/>
      <c r="N1352" s="91"/>
      <c r="O1352" s="91"/>
      <c r="P1352" s="91" t="s">
        <v>87</v>
      </c>
      <c r="Q1352" s="91" t="s">
        <v>87</v>
      </c>
      <c r="R1352" s="91" t="s">
        <v>87</v>
      </c>
      <c r="S1352" s="91"/>
      <c r="T1352" s="92">
        <v>141740.14285714287</v>
      </c>
      <c r="U1352" s="92"/>
      <c r="V1352" s="92" t="s">
        <v>87</v>
      </c>
      <c r="W1352" s="92">
        <v>285433</v>
      </c>
      <c r="X1352" s="92">
        <v>207199.57142857142</v>
      </c>
      <c r="Y1352" s="92" t="s">
        <v>87</v>
      </c>
      <c r="Z1352" s="90">
        <f t="shared" si="262"/>
        <v>3</v>
      </c>
      <c r="AA1352" s="118">
        <v>1</v>
      </c>
      <c r="AB1352" s="118">
        <v>0</v>
      </c>
      <c r="AC1352" s="118">
        <v>0</v>
      </c>
      <c r="AD1352" s="118">
        <v>0.5</v>
      </c>
      <c r="AE1352" s="118">
        <v>0.33333333333333331</v>
      </c>
      <c r="AF1352" s="118">
        <v>0</v>
      </c>
      <c r="AG1352" s="90">
        <f t="shared" si="260"/>
        <v>3</v>
      </c>
      <c r="AH1352" s="91">
        <f t="shared" si="261"/>
        <v>141740.14285714287</v>
      </c>
      <c r="AI1352" s="91">
        <f t="shared" si="259"/>
        <v>1</v>
      </c>
      <c r="AJ1352" s="91">
        <f t="shared" si="259"/>
        <v>0</v>
      </c>
      <c r="AK1352" s="91" t="e">
        <f t="shared" si="259"/>
        <v>#VALUE!</v>
      </c>
      <c r="AL1352" s="91">
        <f t="shared" si="258"/>
        <v>2.0137767201750485</v>
      </c>
      <c r="AM1352" s="91">
        <f t="shared" si="258"/>
        <v>1.4618270255124819</v>
      </c>
      <c r="AN1352" s="91" t="e">
        <f t="shared" si="258"/>
        <v>#VALUE!</v>
      </c>
      <c r="AO1352" s="91">
        <f t="shared" si="251"/>
        <v>634372.71428571432</v>
      </c>
      <c r="AP1352" s="91">
        <f t="shared" si="252"/>
        <v>0.22343354256139192</v>
      </c>
      <c r="AQ1352" s="91">
        <f t="shared" si="253"/>
        <v>0</v>
      </c>
      <c r="AR1352" s="91" t="e">
        <f t="shared" si="254"/>
        <v>#VALUE!</v>
      </c>
      <c r="AS1352" s="91">
        <f t="shared" si="255"/>
        <v>0.44994526651637196</v>
      </c>
      <c r="AT1352" s="91">
        <f t="shared" si="256"/>
        <v>0.32662119092223607</v>
      </c>
      <c r="AU1352" s="91" t="e">
        <f t="shared" si="257"/>
        <v>#VALUE!</v>
      </c>
    </row>
    <row r="1353" spans="1:47" x14ac:dyDescent="0.3">
      <c r="A1353" s="90">
        <v>1044</v>
      </c>
      <c r="B1353" s="91" t="s">
        <v>4967</v>
      </c>
      <c r="C1353" s="91"/>
      <c r="D1353" s="91"/>
      <c r="E1353" s="91">
        <v>11.856999999999999</v>
      </c>
      <c r="F1353" s="91"/>
      <c r="G1353" s="91"/>
      <c r="H1353" s="91"/>
      <c r="I1353" s="91"/>
      <c r="J1353" s="91"/>
      <c r="K1353" s="91"/>
      <c r="L1353" s="91"/>
      <c r="M1353" s="91"/>
      <c r="N1353" s="91"/>
      <c r="O1353" s="91"/>
      <c r="P1353" s="91" t="s">
        <v>87</v>
      </c>
      <c r="Q1353" s="91">
        <v>381037.1428571429</v>
      </c>
      <c r="R1353" s="91">
        <v>15985</v>
      </c>
      <c r="S1353" s="91"/>
      <c r="T1353" s="92" t="s">
        <v>87</v>
      </c>
      <c r="U1353" s="92" t="s">
        <v>87</v>
      </c>
      <c r="V1353" s="92" t="s">
        <v>87</v>
      </c>
      <c r="W1353" s="92">
        <v>112681.42857142857</v>
      </c>
      <c r="X1353" s="92">
        <v>39317.428571428572</v>
      </c>
      <c r="Y1353" s="92" t="s">
        <v>87</v>
      </c>
      <c r="Z1353" s="90">
        <f t="shared" si="262"/>
        <v>4</v>
      </c>
      <c r="AA1353" s="118" t="e">
        <v>#DIV/0!</v>
      </c>
      <c r="AB1353" s="118" t="e">
        <v>#DIV/0!</v>
      </c>
      <c r="AC1353" s="118" t="e">
        <v>#DIV/0!</v>
      </c>
      <c r="AD1353" s="118">
        <v>1</v>
      </c>
      <c r="AE1353" s="118">
        <v>0.5</v>
      </c>
      <c r="AF1353" s="118">
        <v>0</v>
      </c>
      <c r="AG1353" s="90">
        <f t="shared" si="260"/>
        <v>2</v>
      </c>
      <c r="AH1353" s="91">
        <f t="shared" si="261"/>
        <v>39317.428571428572</v>
      </c>
      <c r="AI1353" s="91" t="e">
        <f t="shared" si="259"/>
        <v>#VALUE!</v>
      </c>
      <c r="AJ1353" s="91" t="e">
        <f t="shared" si="259"/>
        <v>#VALUE!</v>
      </c>
      <c r="AK1353" s="91" t="e">
        <f t="shared" si="259"/>
        <v>#VALUE!</v>
      </c>
      <c r="AL1353" s="91">
        <f t="shared" si="258"/>
        <v>2.8659409494880492</v>
      </c>
      <c r="AM1353" s="91">
        <f t="shared" si="258"/>
        <v>1</v>
      </c>
      <c r="AN1353" s="91" t="e">
        <f t="shared" si="258"/>
        <v>#VALUE!</v>
      </c>
      <c r="AO1353" s="91">
        <f t="shared" si="251"/>
        <v>151998.85714285713</v>
      </c>
      <c r="AP1353" s="91" t="e">
        <f t="shared" si="252"/>
        <v>#VALUE!</v>
      </c>
      <c r="AQ1353" s="91" t="e">
        <f t="shared" si="253"/>
        <v>#VALUE!</v>
      </c>
      <c r="AR1353" s="91" t="e">
        <f t="shared" si="254"/>
        <v>#VALUE!</v>
      </c>
      <c r="AS1353" s="91">
        <f t="shared" si="255"/>
        <v>0.74133076188542768</v>
      </c>
      <c r="AT1353" s="91">
        <f t="shared" si="256"/>
        <v>0.25866923811457232</v>
      </c>
      <c r="AU1353" s="91" t="e">
        <f t="shared" si="257"/>
        <v>#VALUE!</v>
      </c>
    </row>
    <row r="1354" spans="1:47" x14ac:dyDescent="0.3">
      <c r="A1354" s="90">
        <v>1045</v>
      </c>
      <c r="B1354" s="91" t="s">
        <v>4968</v>
      </c>
      <c r="C1354" s="91"/>
      <c r="D1354" s="91"/>
      <c r="E1354" s="91">
        <v>11.861000000000001</v>
      </c>
      <c r="F1354" s="91"/>
      <c r="G1354" s="91"/>
      <c r="H1354" s="91"/>
      <c r="I1354" s="91"/>
      <c r="J1354" s="91"/>
      <c r="K1354" s="91"/>
      <c r="L1354" s="91"/>
      <c r="M1354" s="91"/>
      <c r="N1354" s="91"/>
      <c r="O1354" s="91"/>
      <c r="P1354" s="91" t="s">
        <v>87</v>
      </c>
      <c r="Q1354" s="91" t="s">
        <v>87</v>
      </c>
      <c r="R1354" s="91"/>
      <c r="S1354" s="91"/>
      <c r="T1354" s="92">
        <v>346500.35714285716</v>
      </c>
      <c r="U1354" s="92"/>
      <c r="V1354" s="92"/>
      <c r="W1354" s="92">
        <v>425178.07142857142</v>
      </c>
      <c r="X1354" s="92">
        <v>222964.35714285713</v>
      </c>
      <c r="Y1354" s="92"/>
      <c r="Z1354" s="90">
        <f t="shared" si="262"/>
        <v>3</v>
      </c>
      <c r="AA1354" s="118">
        <v>1</v>
      </c>
      <c r="AB1354" s="118">
        <v>0</v>
      </c>
      <c r="AC1354" s="118">
        <v>0</v>
      </c>
      <c r="AD1354" s="118">
        <v>0.5</v>
      </c>
      <c r="AE1354" s="118">
        <v>0.33333333333333331</v>
      </c>
      <c r="AF1354" s="118">
        <v>0</v>
      </c>
      <c r="AG1354" s="90">
        <f t="shared" si="260"/>
        <v>3</v>
      </c>
      <c r="AH1354" s="91">
        <f t="shared" si="261"/>
        <v>222964.35714285713</v>
      </c>
      <c r="AI1354" s="91">
        <f t="shared" si="259"/>
        <v>1.5540616517502319</v>
      </c>
      <c r="AJ1354" s="91">
        <f t="shared" si="259"/>
        <v>0</v>
      </c>
      <c r="AK1354" s="91">
        <f t="shared" si="259"/>
        <v>0</v>
      </c>
      <c r="AL1354" s="91">
        <f t="shared" si="258"/>
        <v>1.9069329146458707</v>
      </c>
      <c r="AM1354" s="91">
        <f t="shared" si="258"/>
        <v>1</v>
      </c>
      <c r="AN1354" s="91">
        <f t="shared" si="258"/>
        <v>0</v>
      </c>
      <c r="AO1354" s="91">
        <f t="shared" si="251"/>
        <v>994642.7857142858</v>
      </c>
      <c r="AP1354" s="91">
        <f t="shared" si="252"/>
        <v>0.34836663183961447</v>
      </c>
      <c r="AQ1354" s="91">
        <f t="shared" si="253"/>
        <v>0</v>
      </c>
      <c r="AR1354" s="91">
        <f t="shared" si="254"/>
        <v>0</v>
      </c>
      <c r="AS1354" s="91">
        <f t="shared" si="255"/>
        <v>0.42746810969250332</v>
      </c>
      <c r="AT1354" s="91">
        <f t="shared" si="256"/>
        <v>0.22416525846788207</v>
      </c>
      <c r="AU1354" s="91">
        <f t="shared" si="257"/>
        <v>0</v>
      </c>
    </row>
    <row r="1355" spans="1:47" x14ac:dyDescent="0.3">
      <c r="A1355" s="90">
        <v>1046</v>
      </c>
      <c r="B1355" s="91" t="s">
        <v>4969</v>
      </c>
      <c r="C1355" s="91"/>
      <c r="D1355" s="91"/>
      <c r="E1355" s="91">
        <v>11.862</v>
      </c>
      <c r="F1355" s="91"/>
      <c r="G1355" s="91"/>
      <c r="H1355" s="91"/>
      <c r="I1355" s="91"/>
      <c r="J1355" s="91"/>
      <c r="K1355" s="91"/>
      <c r="L1355" s="91"/>
      <c r="M1355" s="91"/>
      <c r="N1355" s="91"/>
      <c r="O1355" s="91"/>
      <c r="P1355" s="91" t="s">
        <v>87</v>
      </c>
      <c r="Q1355" s="91">
        <v>79385.71428571429</v>
      </c>
      <c r="R1355" s="91">
        <v>388714.5</v>
      </c>
      <c r="S1355" s="91"/>
      <c r="T1355" s="92">
        <v>4456.8571428571431</v>
      </c>
      <c r="U1355" s="92">
        <v>3380.8571428571427</v>
      </c>
      <c r="V1355" s="92">
        <v>557.42857142857144</v>
      </c>
      <c r="W1355" s="92">
        <v>50867.428571428572</v>
      </c>
      <c r="X1355" s="92">
        <v>27842.857142857141</v>
      </c>
      <c r="Y1355" s="92" t="s">
        <v>87</v>
      </c>
      <c r="Z1355" s="90">
        <f t="shared" si="262"/>
        <v>7</v>
      </c>
      <c r="AA1355" s="118">
        <v>1</v>
      </c>
      <c r="AB1355" s="118">
        <v>0.5</v>
      </c>
      <c r="AC1355" s="118">
        <v>0.33333333333333331</v>
      </c>
      <c r="AD1355" s="118">
        <v>0.25</v>
      </c>
      <c r="AE1355" s="118">
        <v>0.2</v>
      </c>
      <c r="AF1355" s="118">
        <v>0</v>
      </c>
      <c r="AG1355" s="90">
        <f t="shared" si="260"/>
        <v>5</v>
      </c>
      <c r="AH1355" s="91">
        <f t="shared" si="261"/>
        <v>557.42857142857144</v>
      </c>
      <c r="AI1355" s="91">
        <f t="shared" si="259"/>
        <v>7.9953869810353666</v>
      </c>
      <c r="AJ1355" s="91">
        <f t="shared" si="259"/>
        <v>6.0650948231676054</v>
      </c>
      <c r="AK1355" s="91">
        <f t="shared" si="259"/>
        <v>1</v>
      </c>
      <c r="AL1355" s="91">
        <f t="shared" si="258"/>
        <v>91.253716043054837</v>
      </c>
      <c r="AM1355" s="91">
        <f t="shared" si="258"/>
        <v>49.948744233726288</v>
      </c>
      <c r="AN1355" s="91" t="e">
        <f t="shared" si="258"/>
        <v>#VALUE!</v>
      </c>
      <c r="AO1355" s="91">
        <f t="shared" si="251"/>
        <v>87105.428571428565</v>
      </c>
      <c r="AP1355" s="91">
        <f t="shared" si="252"/>
        <v>5.1166238613962071E-2</v>
      </c>
      <c r="AQ1355" s="91">
        <f t="shared" si="253"/>
        <v>3.8813391981474009E-2</v>
      </c>
      <c r="AR1355" s="91">
        <f t="shared" si="254"/>
        <v>6.3994699362677088E-3</v>
      </c>
      <c r="AS1355" s="91">
        <f t="shared" si="255"/>
        <v>0.58397541239023976</v>
      </c>
      <c r="AT1355" s="91">
        <f t="shared" si="256"/>
        <v>0.31964548707805646</v>
      </c>
      <c r="AU1355" s="91" t="e">
        <f t="shared" si="257"/>
        <v>#VALUE!</v>
      </c>
    </row>
    <row r="1356" spans="1:47" x14ac:dyDescent="0.3">
      <c r="A1356" s="90">
        <v>1047</v>
      </c>
      <c r="B1356" s="91" t="s">
        <v>4970</v>
      </c>
      <c r="C1356" s="91"/>
      <c r="D1356" s="91"/>
      <c r="E1356" s="91">
        <v>11.863</v>
      </c>
      <c r="F1356" s="91"/>
      <c r="G1356" s="91"/>
      <c r="H1356" s="91"/>
      <c r="I1356" s="91"/>
      <c r="J1356" s="91"/>
      <c r="K1356" s="91"/>
      <c r="L1356" s="91"/>
      <c r="M1356" s="91"/>
      <c r="N1356" s="91"/>
      <c r="O1356" s="91"/>
      <c r="P1356" s="91" t="s">
        <v>87</v>
      </c>
      <c r="Q1356" s="91"/>
      <c r="R1356" s="91"/>
      <c r="S1356" s="91"/>
      <c r="T1356" s="92">
        <v>45982753.642857142</v>
      </c>
      <c r="U1356" s="92"/>
      <c r="V1356" s="92"/>
      <c r="W1356" s="92">
        <v>75799805.642857149</v>
      </c>
      <c r="X1356" s="92">
        <v>43431825.928571425</v>
      </c>
      <c r="Y1356" s="92"/>
      <c r="Z1356" s="90">
        <f t="shared" si="262"/>
        <v>3</v>
      </c>
      <c r="AA1356" s="118">
        <v>1</v>
      </c>
      <c r="AB1356" s="118">
        <v>0</v>
      </c>
      <c r="AC1356" s="118">
        <v>0</v>
      </c>
      <c r="AD1356" s="118">
        <v>0.5</v>
      </c>
      <c r="AE1356" s="118">
        <v>0.33333333333333331</v>
      </c>
      <c r="AF1356" s="118">
        <v>0</v>
      </c>
      <c r="AG1356" s="90">
        <f t="shared" si="260"/>
        <v>3</v>
      </c>
      <c r="AH1356" s="91">
        <f t="shared" si="261"/>
        <v>43431825.928571425</v>
      </c>
      <c r="AI1356" s="91">
        <f t="shared" si="259"/>
        <v>1.0587340656246185</v>
      </c>
      <c r="AJ1356" s="91">
        <f t="shared" si="259"/>
        <v>0</v>
      </c>
      <c r="AK1356" s="91">
        <f t="shared" si="259"/>
        <v>0</v>
      </c>
      <c r="AL1356" s="91">
        <f t="shared" si="258"/>
        <v>1.7452594732608882</v>
      </c>
      <c r="AM1356" s="91">
        <f t="shared" si="258"/>
        <v>1</v>
      </c>
      <c r="AN1356" s="91">
        <f t="shared" si="258"/>
        <v>0</v>
      </c>
      <c r="AO1356" s="91">
        <f t="shared" si="251"/>
        <v>165214385.21428573</v>
      </c>
      <c r="AP1356" s="91">
        <f t="shared" si="252"/>
        <v>0.27832173078159489</v>
      </c>
      <c r="AQ1356" s="91">
        <f t="shared" si="253"/>
        <v>0</v>
      </c>
      <c r="AR1356" s="91">
        <f t="shared" si="254"/>
        <v>0</v>
      </c>
      <c r="AS1356" s="91">
        <f t="shared" si="255"/>
        <v>0.45879664500487399</v>
      </c>
      <c r="AT1356" s="91">
        <f t="shared" si="256"/>
        <v>0.26288162421353106</v>
      </c>
      <c r="AU1356" s="91">
        <f t="shared" si="257"/>
        <v>0</v>
      </c>
    </row>
    <row r="1357" spans="1:47" x14ac:dyDescent="0.3">
      <c r="A1357" s="90">
        <v>1048</v>
      </c>
      <c r="B1357" s="91" t="s">
        <v>4971</v>
      </c>
      <c r="C1357" s="91"/>
      <c r="D1357" s="91"/>
      <c r="E1357" s="91">
        <v>11.863</v>
      </c>
      <c r="F1357" s="91"/>
      <c r="G1357" s="91"/>
      <c r="H1357" s="91"/>
      <c r="I1357" s="91"/>
      <c r="J1357" s="91"/>
      <c r="K1357" s="91"/>
      <c r="L1357" s="91"/>
      <c r="M1357" s="91"/>
      <c r="N1357" s="91"/>
      <c r="O1357" s="91"/>
      <c r="P1357" s="91" t="s">
        <v>87</v>
      </c>
      <c r="Q1357" s="91" t="s">
        <v>87</v>
      </c>
      <c r="R1357" s="91"/>
      <c r="S1357" s="91"/>
      <c r="T1357" s="92">
        <v>136622.57142857142</v>
      </c>
      <c r="U1357" s="92" t="s">
        <v>87</v>
      </c>
      <c r="V1357" s="92"/>
      <c r="W1357" s="92" t="s">
        <v>87</v>
      </c>
      <c r="X1357" s="92">
        <v>89132.28571428571</v>
      </c>
      <c r="Y1357" s="92"/>
      <c r="Z1357" s="90">
        <f t="shared" si="262"/>
        <v>2</v>
      </c>
      <c r="AA1357" s="118">
        <v>1</v>
      </c>
      <c r="AB1357" s="118">
        <v>0</v>
      </c>
      <c r="AC1357" s="118">
        <v>0</v>
      </c>
      <c r="AD1357" s="118">
        <v>0</v>
      </c>
      <c r="AE1357" s="118">
        <v>0.5</v>
      </c>
      <c r="AF1357" s="118">
        <v>0</v>
      </c>
      <c r="AG1357" s="90">
        <f t="shared" si="260"/>
        <v>2</v>
      </c>
      <c r="AH1357" s="91">
        <f t="shared" si="261"/>
        <v>89132.28571428571</v>
      </c>
      <c r="AI1357" s="91">
        <f t="shared" si="259"/>
        <v>1.532806775162439</v>
      </c>
      <c r="AJ1357" s="91" t="e">
        <f t="shared" si="259"/>
        <v>#VALUE!</v>
      </c>
      <c r="AK1357" s="91">
        <f t="shared" si="259"/>
        <v>0</v>
      </c>
      <c r="AL1357" s="91" t="e">
        <f t="shared" si="258"/>
        <v>#VALUE!</v>
      </c>
      <c r="AM1357" s="91">
        <f t="shared" si="258"/>
        <v>1</v>
      </c>
      <c r="AN1357" s="91">
        <f t="shared" si="258"/>
        <v>0</v>
      </c>
      <c r="AO1357" s="91">
        <f t="shared" si="251"/>
        <v>225754.85714285713</v>
      </c>
      <c r="AP1357" s="91">
        <f t="shared" si="252"/>
        <v>0.60518109403119946</v>
      </c>
      <c r="AQ1357" s="91" t="e">
        <f t="shared" si="253"/>
        <v>#VALUE!</v>
      </c>
      <c r="AR1357" s="91">
        <f t="shared" si="254"/>
        <v>0</v>
      </c>
      <c r="AS1357" s="91" t="e">
        <f t="shared" si="255"/>
        <v>#VALUE!</v>
      </c>
      <c r="AT1357" s="91">
        <f t="shared" si="256"/>
        <v>0.39481890596880054</v>
      </c>
      <c r="AU1357" s="91">
        <f t="shared" si="257"/>
        <v>0</v>
      </c>
    </row>
    <row r="1358" spans="1:47" x14ac:dyDescent="0.3">
      <c r="A1358" s="90">
        <v>1049</v>
      </c>
      <c r="B1358" s="91" t="s">
        <v>4972</v>
      </c>
      <c r="C1358" s="91"/>
      <c r="D1358" s="91"/>
      <c r="E1358" s="91">
        <v>11.866</v>
      </c>
      <c r="F1358" s="91"/>
      <c r="G1358" s="91"/>
      <c r="H1358" s="91"/>
      <c r="I1358" s="91"/>
      <c r="J1358" s="91"/>
      <c r="K1358" s="91"/>
      <c r="L1358" s="91"/>
      <c r="M1358" s="91"/>
      <c r="N1358" s="91"/>
      <c r="O1358" s="91"/>
      <c r="P1358" s="91" t="s">
        <v>87</v>
      </c>
      <c r="Q1358" s="91">
        <v>9150476.2857142854</v>
      </c>
      <c r="R1358" s="91">
        <v>16407.5</v>
      </c>
      <c r="S1358" s="91"/>
      <c r="T1358" s="92">
        <v>14571.714285714286</v>
      </c>
      <c r="U1358" s="92" t="s">
        <v>87</v>
      </c>
      <c r="V1358" s="92">
        <v>12280.571428571428</v>
      </c>
      <c r="W1358" s="92">
        <v>4872120.2857142854</v>
      </c>
      <c r="X1358" s="92" t="s">
        <v>87</v>
      </c>
      <c r="Y1358" s="92">
        <v>15440.285714285714</v>
      </c>
      <c r="Z1358" s="90">
        <f t="shared" si="262"/>
        <v>6</v>
      </c>
      <c r="AA1358" s="118">
        <v>1</v>
      </c>
      <c r="AB1358" s="118">
        <v>0</v>
      </c>
      <c r="AC1358" s="118">
        <v>0.5</v>
      </c>
      <c r="AD1358" s="118">
        <v>0.33333333333333331</v>
      </c>
      <c r="AE1358" s="118">
        <v>0</v>
      </c>
      <c r="AF1358" s="118">
        <v>0.25</v>
      </c>
      <c r="AG1358" s="90">
        <f t="shared" si="260"/>
        <v>4</v>
      </c>
      <c r="AH1358" s="91">
        <f t="shared" si="261"/>
        <v>12280.571428571428</v>
      </c>
      <c r="AI1358" s="91">
        <f t="shared" si="259"/>
        <v>1.1865664696849845</v>
      </c>
      <c r="AJ1358" s="91" t="e">
        <f t="shared" si="259"/>
        <v>#VALUE!</v>
      </c>
      <c r="AK1358" s="91">
        <f t="shared" si="259"/>
        <v>1</v>
      </c>
      <c r="AL1358" s="91">
        <f t="shared" si="258"/>
        <v>396.73400493229724</v>
      </c>
      <c r="AM1358" s="91" t="e">
        <f t="shared" si="258"/>
        <v>#VALUE!</v>
      </c>
      <c r="AN1358" s="91">
        <f t="shared" si="258"/>
        <v>1.2572937508724582</v>
      </c>
      <c r="AO1358" s="91">
        <f t="shared" si="251"/>
        <v>4914412.8571428563</v>
      </c>
      <c r="AP1358" s="91">
        <f t="shared" si="252"/>
        <v>2.9650977053209968E-3</v>
      </c>
      <c r="AQ1358" s="91" t="e">
        <f t="shared" si="253"/>
        <v>#VALUE!</v>
      </c>
      <c r="AR1358" s="91">
        <f t="shared" si="254"/>
        <v>2.4988888368876506E-3</v>
      </c>
      <c r="AS1358" s="91">
        <f t="shared" si="255"/>
        <v>0.99139417613904768</v>
      </c>
      <c r="AT1358" s="91" t="e">
        <f t="shared" si="256"/>
        <v>#VALUE!</v>
      </c>
      <c r="AU1358" s="91">
        <f t="shared" si="257"/>
        <v>3.1418373187437889E-3</v>
      </c>
    </row>
    <row r="1359" spans="1:47" x14ac:dyDescent="0.3">
      <c r="A1359" s="90">
        <v>1050</v>
      </c>
      <c r="B1359" s="91" t="s">
        <v>4973</v>
      </c>
      <c r="C1359" s="91"/>
      <c r="D1359" s="91"/>
      <c r="E1359" s="91">
        <v>11.867000000000001</v>
      </c>
      <c r="F1359" s="91"/>
      <c r="G1359" s="91"/>
      <c r="H1359" s="91"/>
      <c r="I1359" s="91"/>
      <c r="J1359" s="91"/>
      <c r="K1359" s="91"/>
      <c r="L1359" s="91"/>
      <c r="M1359" s="91"/>
      <c r="N1359" s="91"/>
      <c r="O1359" s="91"/>
      <c r="P1359" s="91" t="s">
        <v>87</v>
      </c>
      <c r="Q1359" s="91"/>
      <c r="R1359" s="91"/>
      <c r="S1359" s="91"/>
      <c r="T1359" s="92">
        <v>7950620.7142857146</v>
      </c>
      <c r="U1359" s="92"/>
      <c r="V1359" s="92"/>
      <c r="W1359" s="92">
        <v>9953499.8571428563</v>
      </c>
      <c r="X1359" s="92">
        <v>4218215.8571428573</v>
      </c>
      <c r="Y1359" s="92"/>
      <c r="Z1359" s="90">
        <f t="shared" si="262"/>
        <v>3</v>
      </c>
      <c r="AA1359" s="118">
        <v>1</v>
      </c>
      <c r="AB1359" s="118">
        <v>0</v>
      </c>
      <c r="AC1359" s="118">
        <v>0</v>
      </c>
      <c r="AD1359" s="118">
        <v>0.5</v>
      </c>
      <c r="AE1359" s="118">
        <v>0.33333333333333331</v>
      </c>
      <c r="AF1359" s="118">
        <v>0</v>
      </c>
      <c r="AG1359" s="90">
        <f t="shared" si="260"/>
        <v>3</v>
      </c>
      <c r="AH1359" s="91">
        <f t="shared" si="261"/>
        <v>4218215.8571428573</v>
      </c>
      <c r="AI1359" s="91">
        <f t="shared" si="259"/>
        <v>1.8848302181650192</v>
      </c>
      <c r="AJ1359" s="91">
        <f t="shared" si="259"/>
        <v>0</v>
      </c>
      <c r="AK1359" s="91">
        <f t="shared" si="259"/>
        <v>0</v>
      </c>
      <c r="AL1359" s="91">
        <f t="shared" si="258"/>
        <v>2.3596468730466307</v>
      </c>
      <c r="AM1359" s="91">
        <f t="shared" si="258"/>
        <v>1</v>
      </c>
      <c r="AN1359" s="91">
        <f t="shared" si="258"/>
        <v>0</v>
      </c>
      <c r="AO1359" s="91">
        <f t="shared" si="251"/>
        <v>22122336.428571429</v>
      </c>
      <c r="AP1359" s="91">
        <f t="shared" si="252"/>
        <v>0.35939335521619376</v>
      </c>
      <c r="AQ1359" s="91">
        <f t="shared" si="253"/>
        <v>0</v>
      </c>
      <c r="AR1359" s="91">
        <f t="shared" si="254"/>
        <v>0</v>
      </c>
      <c r="AS1359" s="91">
        <f t="shared" si="255"/>
        <v>0.44992986564871679</v>
      </c>
      <c r="AT1359" s="91">
        <f t="shared" si="256"/>
        <v>0.19067677913508943</v>
      </c>
      <c r="AU1359" s="91">
        <f t="shared" si="257"/>
        <v>0</v>
      </c>
    </row>
    <row r="1360" spans="1:47" x14ac:dyDescent="0.3">
      <c r="A1360" s="90">
        <v>1051</v>
      </c>
      <c r="B1360" s="91" t="s">
        <v>4974</v>
      </c>
      <c r="C1360" s="91"/>
      <c r="D1360" s="91"/>
      <c r="E1360" s="91">
        <v>11.871</v>
      </c>
      <c r="F1360" s="91"/>
      <c r="G1360" s="91"/>
      <c r="H1360" s="91"/>
      <c r="I1360" s="91"/>
      <c r="J1360" s="91"/>
      <c r="K1360" s="91"/>
      <c r="L1360" s="91"/>
      <c r="M1360" s="91"/>
      <c r="N1360" s="91"/>
      <c r="O1360" s="91"/>
      <c r="P1360" s="91" t="s">
        <v>87</v>
      </c>
      <c r="Q1360" s="91" t="s">
        <v>87</v>
      </c>
      <c r="R1360" s="91"/>
      <c r="S1360" s="91"/>
      <c r="T1360" s="92">
        <v>84927.857142857145</v>
      </c>
      <c r="U1360" s="92"/>
      <c r="V1360" s="92"/>
      <c r="W1360" s="92">
        <v>115465.28571428571</v>
      </c>
      <c r="X1360" s="92">
        <v>91140.71428571429</v>
      </c>
      <c r="Y1360" s="92"/>
      <c r="Z1360" s="90">
        <f t="shared" si="262"/>
        <v>3</v>
      </c>
      <c r="AA1360" s="118">
        <v>1</v>
      </c>
      <c r="AB1360" s="118">
        <v>0</v>
      </c>
      <c r="AC1360" s="118">
        <v>0</v>
      </c>
      <c r="AD1360" s="118">
        <v>0.5</v>
      </c>
      <c r="AE1360" s="118">
        <v>0.33333333333333331</v>
      </c>
      <c r="AF1360" s="118">
        <v>0</v>
      </c>
      <c r="AG1360" s="90">
        <f t="shared" si="260"/>
        <v>3</v>
      </c>
      <c r="AH1360" s="91">
        <f t="shared" si="261"/>
        <v>84927.857142857145</v>
      </c>
      <c r="AI1360" s="91">
        <f t="shared" si="259"/>
        <v>1</v>
      </c>
      <c r="AJ1360" s="91">
        <f t="shared" si="259"/>
        <v>0</v>
      </c>
      <c r="AK1360" s="91">
        <f t="shared" si="259"/>
        <v>0</v>
      </c>
      <c r="AL1360" s="91">
        <f t="shared" si="258"/>
        <v>1.3595690459970227</v>
      </c>
      <c r="AM1360" s="91">
        <f t="shared" si="258"/>
        <v>1.0731545261103963</v>
      </c>
      <c r="AN1360" s="91">
        <f t="shared" si="258"/>
        <v>0</v>
      </c>
      <c r="AO1360" s="91">
        <f t="shared" si="251"/>
        <v>291533.85714285716</v>
      </c>
      <c r="AP1360" s="91">
        <f t="shared" si="252"/>
        <v>0.29131387337025788</v>
      </c>
      <c r="AQ1360" s="91">
        <f t="shared" si="253"/>
        <v>0</v>
      </c>
      <c r="AR1360" s="91">
        <f t="shared" si="254"/>
        <v>0</v>
      </c>
      <c r="AS1360" s="91">
        <f t="shared" si="255"/>
        <v>0.396061324903699</v>
      </c>
      <c r="AT1360" s="91">
        <f t="shared" si="256"/>
        <v>0.31262480172604307</v>
      </c>
      <c r="AU1360" s="91">
        <f t="shared" si="257"/>
        <v>0</v>
      </c>
    </row>
    <row r="1361" spans="1:47" x14ac:dyDescent="0.3">
      <c r="A1361" s="90">
        <v>1052</v>
      </c>
      <c r="B1361" s="91" t="s">
        <v>4975</v>
      </c>
      <c r="C1361" s="91"/>
      <c r="D1361" s="91"/>
      <c r="E1361" s="91">
        <v>11.872</v>
      </c>
      <c r="F1361" s="91"/>
      <c r="G1361" s="91"/>
      <c r="H1361" s="91"/>
      <c r="I1361" s="91"/>
      <c r="J1361" s="91"/>
      <c r="K1361" s="91"/>
      <c r="L1361" s="91"/>
      <c r="M1361" s="91"/>
      <c r="N1361" s="91"/>
      <c r="O1361" s="91"/>
      <c r="P1361" s="91" t="s">
        <v>87</v>
      </c>
      <c r="Q1361" s="91">
        <v>14698023.714285715</v>
      </c>
      <c r="R1361" s="91">
        <v>33061545</v>
      </c>
      <c r="S1361" s="91"/>
      <c r="T1361" s="92">
        <v>7445.7142857142862</v>
      </c>
      <c r="U1361" s="92"/>
      <c r="V1361" s="92"/>
      <c r="W1361" s="92">
        <v>19704570.857142858</v>
      </c>
      <c r="X1361" s="92">
        <v>8483092.8571428563</v>
      </c>
      <c r="Y1361" s="92" t="s">
        <v>87</v>
      </c>
      <c r="Z1361" s="90">
        <f t="shared" si="262"/>
        <v>5</v>
      </c>
      <c r="AA1361" s="118">
        <v>1</v>
      </c>
      <c r="AB1361" s="118">
        <v>0</v>
      </c>
      <c r="AC1361" s="118">
        <v>0</v>
      </c>
      <c r="AD1361" s="118">
        <v>0.5</v>
      </c>
      <c r="AE1361" s="118">
        <v>0.33333333333333331</v>
      </c>
      <c r="AF1361" s="118">
        <v>0</v>
      </c>
      <c r="AG1361" s="90">
        <f t="shared" si="260"/>
        <v>3</v>
      </c>
      <c r="AH1361" s="91">
        <f t="shared" si="261"/>
        <v>7445.7142857142862</v>
      </c>
      <c r="AI1361" s="91">
        <f t="shared" si="259"/>
        <v>1</v>
      </c>
      <c r="AJ1361" s="91">
        <f t="shared" si="259"/>
        <v>0</v>
      </c>
      <c r="AK1361" s="91">
        <f t="shared" si="259"/>
        <v>0</v>
      </c>
      <c r="AL1361" s="91">
        <f t="shared" si="258"/>
        <v>2646.4312356101304</v>
      </c>
      <c r="AM1361" s="91">
        <f t="shared" si="258"/>
        <v>1139.3255947812738</v>
      </c>
      <c r="AN1361" s="91" t="e">
        <f t="shared" si="258"/>
        <v>#VALUE!</v>
      </c>
      <c r="AO1361" s="91">
        <f t="shared" si="251"/>
        <v>28195109.428571425</v>
      </c>
      <c r="AP1361" s="91">
        <f t="shared" si="252"/>
        <v>2.6407821911729115E-4</v>
      </c>
      <c r="AQ1361" s="91">
        <f t="shared" si="253"/>
        <v>0</v>
      </c>
      <c r="AR1361" s="91">
        <f t="shared" si="254"/>
        <v>0</v>
      </c>
      <c r="AS1361" s="91">
        <f t="shared" si="255"/>
        <v>0.69886484771629553</v>
      </c>
      <c r="AT1361" s="91">
        <f t="shared" si="256"/>
        <v>0.3008710740645873</v>
      </c>
      <c r="AU1361" s="91" t="e">
        <f t="shared" si="257"/>
        <v>#VALUE!</v>
      </c>
    </row>
    <row r="1362" spans="1:47" x14ac:dyDescent="0.3">
      <c r="A1362" s="90">
        <v>1053</v>
      </c>
      <c r="B1362" s="91" t="s">
        <v>4976</v>
      </c>
      <c r="C1362" s="91"/>
      <c r="D1362" s="91"/>
      <c r="E1362" s="91">
        <v>11.879</v>
      </c>
      <c r="F1362" s="91"/>
      <c r="G1362" s="91"/>
      <c r="H1362" s="91"/>
      <c r="I1362" s="91"/>
      <c r="J1362" s="91"/>
      <c r="K1362" s="91"/>
      <c r="L1362" s="91"/>
      <c r="M1362" s="91"/>
      <c r="N1362" s="91"/>
      <c r="O1362" s="91"/>
      <c r="P1362" s="91" t="s">
        <v>87</v>
      </c>
      <c r="Q1362" s="91">
        <v>115808.57142857143</v>
      </c>
      <c r="R1362" s="91">
        <v>113559</v>
      </c>
      <c r="S1362" s="91"/>
      <c r="T1362" s="92" t="s">
        <v>87</v>
      </c>
      <c r="U1362" s="92">
        <v>2155.4285714285716</v>
      </c>
      <c r="V1362" s="92" t="s">
        <v>87</v>
      </c>
      <c r="W1362" s="92">
        <v>27940</v>
      </c>
      <c r="X1362" s="92">
        <v>62394</v>
      </c>
      <c r="Y1362" s="92" t="s">
        <v>87</v>
      </c>
      <c r="Z1362" s="90">
        <f t="shared" si="262"/>
        <v>5</v>
      </c>
      <c r="AA1362" s="118" t="e">
        <v>#DIV/0!</v>
      </c>
      <c r="AB1362" s="118">
        <v>1</v>
      </c>
      <c r="AC1362" s="118">
        <v>0</v>
      </c>
      <c r="AD1362" s="118">
        <v>0.5</v>
      </c>
      <c r="AE1362" s="118">
        <v>0.33333333333333331</v>
      </c>
      <c r="AF1362" s="118">
        <v>0</v>
      </c>
      <c r="AG1362" s="90">
        <f t="shared" si="260"/>
        <v>3</v>
      </c>
      <c r="AH1362" s="91">
        <f t="shared" si="261"/>
        <v>2155.4285714285716</v>
      </c>
      <c r="AI1362" s="91" t="e">
        <f t="shared" si="259"/>
        <v>#VALUE!</v>
      </c>
      <c r="AJ1362" s="91">
        <f t="shared" si="259"/>
        <v>1</v>
      </c>
      <c r="AK1362" s="91" t="e">
        <f t="shared" si="259"/>
        <v>#VALUE!</v>
      </c>
      <c r="AL1362" s="91">
        <f t="shared" si="258"/>
        <v>12.962619300106043</v>
      </c>
      <c r="AM1362" s="91">
        <f t="shared" si="258"/>
        <v>28.947375397667017</v>
      </c>
      <c r="AN1362" s="91" t="e">
        <f t="shared" si="258"/>
        <v>#VALUE!</v>
      </c>
      <c r="AO1362" s="91">
        <f t="shared" si="251"/>
        <v>92489.42857142858</v>
      </c>
      <c r="AP1362" s="91" t="e">
        <f t="shared" si="252"/>
        <v>#VALUE!</v>
      </c>
      <c r="AQ1362" s="91">
        <f t="shared" si="253"/>
        <v>2.3304593884088683E-2</v>
      </c>
      <c r="AR1362" s="91" t="e">
        <f t="shared" si="254"/>
        <v>#VALUE!</v>
      </c>
      <c r="AS1362" s="91">
        <f t="shared" si="255"/>
        <v>0.30208857846302123</v>
      </c>
      <c r="AT1362" s="91">
        <f t="shared" si="256"/>
        <v>0.67460682765289004</v>
      </c>
      <c r="AU1362" s="91" t="e">
        <f t="shared" si="257"/>
        <v>#VALUE!</v>
      </c>
    </row>
    <row r="1363" spans="1:47" x14ac:dyDescent="0.3">
      <c r="A1363" s="90">
        <v>1054</v>
      </c>
      <c r="B1363" s="91" t="s">
        <v>4977</v>
      </c>
      <c r="C1363" s="91"/>
      <c r="D1363" s="91"/>
      <c r="E1363" s="91">
        <v>11.88</v>
      </c>
      <c r="F1363" s="91"/>
      <c r="G1363" s="91"/>
      <c r="H1363" s="91"/>
      <c r="I1363" s="91"/>
      <c r="J1363" s="91"/>
      <c r="K1363" s="91"/>
      <c r="L1363" s="91"/>
      <c r="M1363" s="91"/>
      <c r="N1363" s="91"/>
      <c r="O1363" s="91"/>
      <c r="P1363" s="91" t="s">
        <v>87</v>
      </c>
      <c r="Q1363" s="91"/>
      <c r="R1363" s="91"/>
      <c r="S1363" s="91"/>
      <c r="T1363" s="92">
        <v>1328723.357142857</v>
      </c>
      <c r="U1363" s="92"/>
      <c r="V1363" s="92"/>
      <c r="W1363" s="92">
        <v>1445826.5</v>
      </c>
      <c r="X1363" s="92">
        <v>638262.21428571432</v>
      </c>
      <c r="Y1363" s="92"/>
      <c r="Z1363" s="90">
        <f t="shared" si="262"/>
        <v>3</v>
      </c>
      <c r="AA1363" s="118">
        <v>1</v>
      </c>
      <c r="AB1363" s="118">
        <v>0</v>
      </c>
      <c r="AC1363" s="118">
        <v>0</v>
      </c>
      <c r="AD1363" s="118">
        <v>0.5</v>
      </c>
      <c r="AE1363" s="118">
        <v>0.33333333333333331</v>
      </c>
      <c r="AF1363" s="118">
        <v>0</v>
      </c>
      <c r="AG1363" s="90">
        <f t="shared" si="260"/>
        <v>3</v>
      </c>
      <c r="AH1363" s="91">
        <f t="shared" si="261"/>
        <v>638262.21428571432</v>
      </c>
      <c r="AI1363" s="91">
        <f t="shared" si="259"/>
        <v>2.081782890171314</v>
      </c>
      <c r="AJ1363" s="91">
        <f t="shared" si="259"/>
        <v>0</v>
      </c>
      <c r="AK1363" s="91">
        <f t="shared" si="259"/>
        <v>0</v>
      </c>
      <c r="AL1363" s="91">
        <f t="shared" si="258"/>
        <v>2.265254730170795</v>
      </c>
      <c r="AM1363" s="91">
        <f t="shared" si="258"/>
        <v>1</v>
      </c>
      <c r="AN1363" s="91">
        <f t="shared" si="258"/>
        <v>0</v>
      </c>
      <c r="AO1363" s="91">
        <f t="shared" si="251"/>
        <v>3412812.0714285718</v>
      </c>
      <c r="AP1363" s="91">
        <f t="shared" si="252"/>
        <v>0.38933387755706855</v>
      </c>
      <c r="AQ1363" s="91">
        <f t="shared" si="253"/>
        <v>0</v>
      </c>
      <c r="AR1363" s="91">
        <f t="shared" si="254"/>
        <v>0</v>
      </c>
      <c r="AS1363" s="91">
        <f t="shared" si="255"/>
        <v>0.42364667896723368</v>
      </c>
      <c r="AT1363" s="91">
        <f t="shared" si="256"/>
        <v>0.18701944347569763</v>
      </c>
      <c r="AU1363" s="91">
        <f t="shared" si="257"/>
        <v>0</v>
      </c>
    </row>
    <row r="1364" spans="1:47" x14ac:dyDescent="0.3">
      <c r="A1364" s="90">
        <v>1055</v>
      </c>
      <c r="B1364" s="91" t="s">
        <v>4978</v>
      </c>
      <c r="C1364" s="91"/>
      <c r="D1364" s="91"/>
      <c r="E1364" s="91">
        <v>11.881</v>
      </c>
      <c r="F1364" s="91"/>
      <c r="G1364" s="91"/>
      <c r="H1364" s="91"/>
      <c r="I1364" s="91"/>
      <c r="J1364" s="91"/>
      <c r="K1364" s="91"/>
      <c r="L1364" s="91"/>
      <c r="M1364" s="91"/>
      <c r="N1364" s="91"/>
      <c r="O1364" s="91"/>
      <c r="P1364" s="91" t="s">
        <v>87</v>
      </c>
      <c r="Q1364" s="91"/>
      <c r="R1364" s="91"/>
      <c r="S1364" s="91"/>
      <c r="T1364" s="92">
        <v>1508195.5</v>
      </c>
      <c r="U1364" s="92"/>
      <c r="V1364" s="92"/>
      <c r="W1364" s="92">
        <v>1496613.2142857143</v>
      </c>
      <c r="X1364" s="92">
        <v>590341.21428571432</v>
      </c>
      <c r="Y1364" s="92"/>
      <c r="Z1364" s="90">
        <f t="shared" si="262"/>
        <v>3</v>
      </c>
      <c r="AA1364" s="118">
        <v>1</v>
      </c>
      <c r="AB1364" s="118">
        <v>0</v>
      </c>
      <c r="AC1364" s="118">
        <v>0</v>
      </c>
      <c r="AD1364" s="118">
        <v>0.5</v>
      </c>
      <c r="AE1364" s="118">
        <v>0.33333333333333331</v>
      </c>
      <c r="AF1364" s="118">
        <v>0</v>
      </c>
      <c r="AG1364" s="90">
        <f t="shared" si="260"/>
        <v>3</v>
      </c>
      <c r="AH1364" s="91">
        <f t="shared" si="261"/>
        <v>590341.21428571432</v>
      </c>
      <c r="AI1364" s="91">
        <f t="shared" si="259"/>
        <v>2.5547860516986725</v>
      </c>
      <c r="AJ1364" s="91">
        <f t="shared" si="259"/>
        <v>0</v>
      </c>
      <c r="AK1364" s="91">
        <f t="shared" si="259"/>
        <v>0</v>
      </c>
      <c r="AL1364" s="91">
        <f t="shared" si="258"/>
        <v>2.5351664055787588</v>
      </c>
      <c r="AM1364" s="91">
        <f t="shared" si="258"/>
        <v>1</v>
      </c>
      <c r="AN1364" s="91">
        <f t="shared" si="258"/>
        <v>0</v>
      </c>
      <c r="AO1364" s="91">
        <f t="shared" si="251"/>
        <v>3595149.9285714291</v>
      </c>
      <c r="AP1364" s="91">
        <f t="shared" si="252"/>
        <v>0.41950837377157663</v>
      </c>
      <c r="AQ1364" s="91">
        <f t="shared" si="253"/>
        <v>0</v>
      </c>
      <c r="AR1364" s="91">
        <f t="shared" si="254"/>
        <v>0</v>
      </c>
      <c r="AS1364" s="91">
        <f t="shared" si="255"/>
        <v>0.41628673185276849</v>
      </c>
      <c r="AT1364" s="91">
        <f t="shared" si="256"/>
        <v>0.16420489437565478</v>
      </c>
      <c r="AU1364" s="91">
        <f t="shared" si="257"/>
        <v>0</v>
      </c>
    </row>
    <row r="1365" spans="1:47" x14ac:dyDescent="0.3">
      <c r="A1365" s="90">
        <v>1056</v>
      </c>
      <c r="B1365" s="91" t="s">
        <v>4979</v>
      </c>
      <c r="C1365" s="91"/>
      <c r="D1365" s="91"/>
      <c r="E1365" s="91">
        <v>11.895</v>
      </c>
      <c r="F1365" s="91"/>
      <c r="G1365" s="91"/>
      <c r="H1365" s="91"/>
      <c r="I1365" s="91"/>
      <c r="J1365" s="91"/>
      <c r="K1365" s="91"/>
      <c r="L1365" s="91"/>
      <c r="M1365" s="91"/>
      <c r="N1365" s="91"/>
      <c r="O1365" s="91"/>
      <c r="P1365" s="91" t="s">
        <v>87</v>
      </c>
      <c r="Q1365" s="91">
        <v>1382742.4285714286</v>
      </c>
      <c r="R1365" s="91" t="s">
        <v>87</v>
      </c>
      <c r="S1365" s="91"/>
      <c r="T1365" s="92"/>
      <c r="U1365" s="92"/>
      <c r="V1365" s="92"/>
      <c r="W1365" s="92">
        <v>653459.57142857148</v>
      </c>
      <c r="X1365" s="92"/>
      <c r="Y1365" s="92" t="s">
        <v>87</v>
      </c>
      <c r="Z1365" s="90">
        <f t="shared" si="262"/>
        <v>2</v>
      </c>
      <c r="AA1365" s="118" t="e">
        <v>#DIV/0!</v>
      </c>
      <c r="AB1365" s="118" t="e">
        <v>#DIV/0!</v>
      </c>
      <c r="AC1365" s="118" t="e">
        <v>#DIV/0!</v>
      </c>
      <c r="AD1365" s="118">
        <v>1</v>
      </c>
      <c r="AE1365" s="118">
        <v>0</v>
      </c>
      <c r="AF1365" s="118">
        <v>0</v>
      </c>
      <c r="AG1365" s="90">
        <f t="shared" si="260"/>
        <v>1</v>
      </c>
      <c r="AH1365" s="91">
        <f t="shared" si="261"/>
        <v>653459.57142857148</v>
      </c>
      <c r="AI1365" s="91">
        <f t="shared" si="259"/>
        <v>0</v>
      </c>
      <c r="AJ1365" s="91">
        <f t="shared" si="259"/>
        <v>0</v>
      </c>
      <c r="AK1365" s="91">
        <f t="shared" si="259"/>
        <v>0</v>
      </c>
      <c r="AL1365" s="91">
        <f t="shared" si="258"/>
        <v>1</v>
      </c>
      <c r="AM1365" s="91">
        <f t="shared" si="258"/>
        <v>0</v>
      </c>
      <c r="AN1365" s="91" t="e">
        <f t="shared" si="258"/>
        <v>#VALUE!</v>
      </c>
      <c r="AO1365" s="91">
        <f t="shared" si="251"/>
        <v>653459.57142857148</v>
      </c>
      <c r="AP1365" s="91">
        <f t="shared" si="252"/>
        <v>0</v>
      </c>
      <c r="AQ1365" s="91">
        <f t="shared" si="253"/>
        <v>0</v>
      </c>
      <c r="AR1365" s="91">
        <f t="shared" si="254"/>
        <v>0</v>
      </c>
      <c r="AS1365" s="91">
        <f t="shared" si="255"/>
        <v>1</v>
      </c>
      <c r="AT1365" s="91">
        <f t="shared" si="256"/>
        <v>0</v>
      </c>
      <c r="AU1365" s="91" t="e">
        <f t="shared" si="257"/>
        <v>#VALUE!</v>
      </c>
    </row>
    <row r="1366" spans="1:47" x14ac:dyDescent="0.3">
      <c r="A1366" s="90">
        <v>1057</v>
      </c>
      <c r="B1366" s="91" t="s">
        <v>4980</v>
      </c>
      <c r="C1366" s="91"/>
      <c r="D1366" s="91"/>
      <c r="E1366" s="91">
        <v>11.903</v>
      </c>
      <c r="F1366" s="91"/>
      <c r="G1366" s="91"/>
      <c r="H1366" s="91"/>
      <c r="I1366" s="91"/>
      <c r="J1366" s="91"/>
      <c r="K1366" s="91"/>
      <c r="L1366" s="91"/>
      <c r="M1366" s="91"/>
      <c r="N1366" s="91"/>
      <c r="O1366" s="91"/>
      <c r="P1366" s="91" t="s">
        <v>87</v>
      </c>
      <c r="Q1366" s="91">
        <v>545337.14285714284</v>
      </c>
      <c r="R1366" s="91" t="s">
        <v>87</v>
      </c>
      <c r="S1366" s="91"/>
      <c r="T1366" s="92" t="s">
        <v>87</v>
      </c>
      <c r="U1366" s="92">
        <v>68498</v>
      </c>
      <c r="V1366" s="92" t="s">
        <v>87</v>
      </c>
      <c r="W1366" s="92" t="s">
        <v>87</v>
      </c>
      <c r="X1366" s="92">
        <v>9282</v>
      </c>
      <c r="Y1366" s="92" t="s">
        <v>87</v>
      </c>
      <c r="Z1366" s="90">
        <f t="shared" si="262"/>
        <v>3</v>
      </c>
      <c r="AA1366" s="118" t="e">
        <v>#DIV/0!</v>
      </c>
      <c r="AB1366" s="118">
        <v>1</v>
      </c>
      <c r="AC1366" s="118">
        <v>0</v>
      </c>
      <c r="AD1366" s="118">
        <v>0</v>
      </c>
      <c r="AE1366" s="118">
        <v>0.5</v>
      </c>
      <c r="AF1366" s="118">
        <v>0</v>
      </c>
      <c r="AG1366" s="90">
        <f t="shared" si="260"/>
        <v>2</v>
      </c>
      <c r="AH1366" s="91">
        <f t="shared" si="261"/>
        <v>9282</v>
      </c>
      <c r="AI1366" s="91" t="e">
        <f t="shared" si="259"/>
        <v>#VALUE!</v>
      </c>
      <c r="AJ1366" s="91">
        <f t="shared" si="259"/>
        <v>7.3796595561301448</v>
      </c>
      <c r="AK1366" s="91" t="e">
        <f t="shared" si="259"/>
        <v>#VALUE!</v>
      </c>
      <c r="AL1366" s="91" t="e">
        <f t="shared" si="258"/>
        <v>#VALUE!</v>
      </c>
      <c r="AM1366" s="91">
        <f t="shared" si="258"/>
        <v>1</v>
      </c>
      <c r="AN1366" s="91" t="e">
        <f t="shared" si="258"/>
        <v>#VALUE!</v>
      </c>
      <c r="AO1366" s="91">
        <f t="shared" si="251"/>
        <v>77780</v>
      </c>
      <c r="AP1366" s="91" t="e">
        <f t="shared" si="252"/>
        <v>#VALUE!</v>
      </c>
      <c r="AQ1366" s="91">
        <f t="shared" si="253"/>
        <v>0.88066340961686806</v>
      </c>
      <c r="AR1366" s="91" t="e">
        <f t="shared" si="254"/>
        <v>#VALUE!</v>
      </c>
      <c r="AS1366" s="91" t="e">
        <f t="shared" si="255"/>
        <v>#VALUE!</v>
      </c>
      <c r="AT1366" s="91">
        <f t="shared" si="256"/>
        <v>0.11933659038313191</v>
      </c>
      <c r="AU1366" s="91" t="e">
        <f t="shared" si="257"/>
        <v>#VALUE!</v>
      </c>
    </row>
    <row r="1367" spans="1:47" x14ac:dyDescent="0.3">
      <c r="A1367" s="90">
        <v>1058</v>
      </c>
      <c r="B1367" s="91" t="s">
        <v>4981</v>
      </c>
      <c r="C1367" s="91"/>
      <c r="D1367" s="91"/>
      <c r="E1367" s="91">
        <v>11.930999999999999</v>
      </c>
      <c r="F1367" s="91"/>
      <c r="G1367" s="91"/>
      <c r="H1367" s="91"/>
      <c r="I1367" s="91"/>
      <c r="J1367" s="91"/>
      <c r="K1367" s="91"/>
      <c r="L1367" s="91"/>
      <c r="M1367" s="91"/>
      <c r="N1367" s="91"/>
      <c r="O1367" s="91"/>
      <c r="P1367" s="91" t="s">
        <v>87</v>
      </c>
      <c r="Q1367" s="91">
        <v>596031</v>
      </c>
      <c r="R1367" s="91" t="s">
        <v>87</v>
      </c>
      <c r="S1367" s="91"/>
      <c r="T1367" s="92" t="s">
        <v>87</v>
      </c>
      <c r="U1367" s="92"/>
      <c r="V1367" s="92"/>
      <c r="W1367" s="92">
        <v>403511.28571428574</v>
      </c>
      <c r="X1367" s="92"/>
      <c r="Y1367" s="92" t="s">
        <v>87</v>
      </c>
      <c r="Z1367" s="90">
        <f t="shared" si="262"/>
        <v>2</v>
      </c>
      <c r="AA1367" s="118" t="e">
        <v>#DIV/0!</v>
      </c>
      <c r="AB1367" s="118" t="e">
        <v>#DIV/0!</v>
      </c>
      <c r="AC1367" s="118" t="e">
        <v>#DIV/0!</v>
      </c>
      <c r="AD1367" s="118">
        <v>1</v>
      </c>
      <c r="AE1367" s="118">
        <v>0</v>
      </c>
      <c r="AF1367" s="118">
        <v>0</v>
      </c>
      <c r="AG1367" s="90">
        <f t="shared" si="260"/>
        <v>1</v>
      </c>
      <c r="AH1367" s="91">
        <f t="shared" si="261"/>
        <v>403511.28571428574</v>
      </c>
      <c r="AI1367" s="91" t="e">
        <f t="shared" si="259"/>
        <v>#VALUE!</v>
      </c>
      <c r="AJ1367" s="91">
        <f t="shared" si="259"/>
        <v>0</v>
      </c>
      <c r="AK1367" s="91">
        <f t="shared" si="259"/>
        <v>0</v>
      </c>
      <c r="AL1367" s="91">
        <f t="shared" si="258"/>
        <v>1</v>
      </c>
      <c r="AM1367" s="91">
        <f t="shared" si="258"/>
        <v>0</v>
      </c>
      <c r="AN1367" s="91" t="e">
        <f t="shared" si="258"/>
        <v>#VALUE!</v>
      </c>
      <c r="AO1367" s="91">
        <f t="shared" si="251"/>
        <v>403511.28571428574</v>
      </c>
      <c r="AP1367" s="91" t="e">
        <f t="shared" si="252"/>
        <v>#VALUE!</v>
      </c>
      <c r="AQ1367" s="91">
        <f t="shared" si="253"/>
        <v>0</v>
      </c>
      <c r="AR1367" s="91">
        <f t="shared" si="254"/>
        <v>0</v>
      </c>
      <c r="AS1367" s="91">
        <f t="shared" si="255"/>
        <v>1</v>
      </c>
      <c r="AT1367" s="91">
        <f t="shared" si="256"/>
        <v>0</v>
      </c>
      <c r="AU1367" s="91" t="e">
        <f t="shared" si="257"/>
        <v>#VALUE!</v>
      </c>
    </row>
    <row r="1368" spans="1:47" x14ac:dyDescent="0.3">
      <c r="A1368" s="90">
        <v>1059</v>
      </c>
      <c r="B1368" s="91" t="s">
        <v>4982</v>
      </c>
      <c r="C1368" s="91"/>
      <c r="D1368" s="91"/>
      <c r="E1368" s="91">
        <v>11.945</v>
      </c>
      <c r="F1368" s="91"/>
      <c r="G1368" s="91"/>
      <c r="H1368" s="91"/>
      <c r="I1368" s="91"/>
      <c r="J1368" s="91"/>
      <c r="K1368" s="91"/>
      <c r="L1368" s="91"/>
      <c r="M1368" s="91"/>
      <c r="N1368" s="91"/>
      <c r="O1368" s="91"/>
      <c r="P1368" s="91" t="s">
        <v>87</v>
      </c>
      <c r="Q1368" s="91">
        <v>2776509</v>
      </c>
      <c r="R1368" s="91" t="s">
        <v>87</v>
      </c>
      <c r="S1368" s="91"/>
      <c r="T1368" s="92" t="s">
        <v>87</v>
      </c>
      <c r="U1368" s="92" t="s">
        <v>87</v>
      </c>
      <c r="V1368" s="92"/>
      <c r="W1368" s="92">
        <v>8812.1428571428569</v>
      </c>
      <c r="X1368" s="92" t="s">
        <v>87</v>
      </c>
      <c r="Y1368" s="92">
        <v>292857.85714285716</v>
      </c>
      <c r="Z1368" s="90">
        <f t="shared" si="262"/>
        <v>3</v>
      </c>
      <c r="AA1368" s="118" t="e">
        <v>#DIV/0!</v>
      </c>
      <c r="AB1368" s="118" t="e">
        <v>#DIV/0!</v>
      </c>
      <c r="AC1368" s="118" t="e">
        <v>#DIV/0!</v>
      </c>
      <c r="AD1368" s="118">
        <v>1</v>
      </c>
      <c r="AE1368" s="118">
        <v>0</v>
      </c>
      <c r="AF1368" s="118">
        <v>0.5</v>
      </c>
      <c r="AG1368" s="90">
        <f t="shared" si="260"/>
        <v>2</v>
      </c>
      <c r="AH1368" s="91">
        <f t="shared" si="261"/>
        <v>8812.1428571428569</v>
      </c>
      <c r="AI1368" s="91" t="e">
        <f t="shared" si="259"/>
        <v>#VALUE!</v>
      </c>
      <c r="AJ1368" s="91" t="e">
        <f t="shared" si="259"/>
        <v>#VALUE!</v>
      </c>
      <c r="AK1368" s="91">
        <f t="shared" si="259"/>
        <v>0</v>
      </c>
      <c r="AL1368" s="91">
        <f t="shared" si="258"/>
        <v>1</v>
      </c>
      <c r="AM1368" s="91" t="e">
        <f t="shared" si="258"/>
        <v>#VALUE!</v>
      </c>
      <c r="AN1368" s="91">
        <f t="shared" si="258"/>
        <v>33.233444111210183</v>
      </c>
      <c r="AO1368" s="91">
        <f t="shared" si="251"/>
        <v>301670</v>
      </c>
      <c r="AP1368" s="91" t="e">
        <f t="shared" si="252"/>
        <v>#VALUE!</v>
      </c>
      <c r="AQ1368" s="91" t="e">
        <f t="shared" si="253"/>
        <v>#VALUE!</v>
      </c>
      <c r="AR1368" s="91">
        <f t="shared" si="254"/>
        <v>0</v>
      </c>
      <c r="AS1368" s="91">
        <f t="shared" si="255"/>
        <v>2.9211200507650269E-2</v>
      </c>
      <c r="AT1368" s="91" t="e">
        <f t="shared" si="256"/>
        <v>#VALUE!</v>
      </c>
      <c r="AU1368" s="91">
        <f t="shared" si="257"/>
        <v>0.97078879949234975</v>
      </c>
    </row>
    <row r="1369" spans="1:47" x14ac:dyDescent="0.3">
      <c r="A1369" s="90">
        <v>1060</v>
      </c>
      <c r="B1369" s="91" t="s">
        <v>4983</v>
      </c>
      <c r="C1369" s="91"/>
      <c r="D1369" s="91"/>
      <c r="E1369" s="91">
        <v>11.946</v>
      </c>
      <c r="F1369" s="91"/>
      <c r="G1369" s="91"/>
      <c r="H1369" s="91"/>
      <c r="I1369" s="91"/>
      <c r="J1369" s="91"/>
      <c r="K1369" s="91"/>
      <c r="L1369" s="91"/>
      <c r="M1369" s="91"/>
      <c r="N1369" s="91"/>
      <c r="O1369" s="91"/>
      <c r="P1369" s="91" t="s">
        <v>87</v>
      </c>
      <c r="Q1369" s="91">
        <v>58741.428571428572</v>
      </c>
      <c r="R1369" s="91" t="s">
        <v>87</v>
      </c>
      <c r="S1369" s="91"/>
      <c r="T1369" s="92" t="s">
        <v>87</v>
      </c>
      <c r="U1369" s="92">
        <v>1607.1428571428571</v>
      </c>
      <c r="V1369" s="92" t="s">
        <v>87</v>
      </c>
      <c r="W1369" s="92">
        <v>35464.285714285717</v>
      </c>
      <c r="X1369" s="92">
        <v>1846.8571428571429</v>
      </c>
      <c r="Y1369" s="92" t="s">
        <v>87</v>
      </c>
      <c r="Z1369" s="90">
        <f t="shared" si="262"/>
        <v>4</v>
      </c>
      <c r="AA1369" s="118" t="e">
        <v>#DIV/0!</v>
      </c>
      <c r="AB1369" s="118">
        <v>1</v>
      </c>
      <c r="AC1369" s="118">
        <v>0</v>
      </c>
      <c r="AD1369" s="118">
        <v>0.5</v>
      </c>
      <c r="AE1369" s="118">
        <v>0.33333333333333331</v>
      </c>
      <c r="AF1369" s="118">
        <v>0</v>
      </c>
      <c r="AG1369" s="90">
        <f t="shared" si="260"/>
        <v>3</v>
      </c>
      <c r="AH1369" s="91">
        <f t="shared" si="261"/>
        <v>1607.1428571428571</v>
      </c>
      <c r="AI1369" s="91" t="e">
        <f t="shared" si="259"/>
        <v>#VALUE!</v>
      </c>
      <c r="AJ1369" s="91">
        <f t="shared" si="259"/>
        <v>1</v>
      </c>
      <c r="AK1369" s="91" t="e">
        <f t="shared" si="259"/>
        <v>#VALUE!</v>
      </c>
      <c r="AL1369" s="91">
        <f t="shared" si="258"/>
        <v>22.06666666666667</v>
      </c>
      <c r="AM1369" s="91">
        <f t="shared" si="258"/>
        <v>1.1491555555555557</v>
      </c>
      <c r="AN1369" s="91" t="e">
        <f t="shared" si="258"/>
        <v>#VALUE!</v>
      </c>
      <c r="AO1369" s="91">
        <f t="shared" si="251"/>
        <v>38918.285714285717</v>
      </c>
      <c r="AP1369" s="91" t="e">
        <f t="shared" si="252"/>
        <v>#VALUE!</v>
      </c>
      <c r="AQ1369" s="91">
        <f t="shared" si="253"/>
        <v>4.129531472535862E-2</v>
      </c>
      <c r="AR1369" s="91" t="e">
        <f t="shared" si="254"/>
        <v>#VALUE!</v>
      </c>
      <c r="AS1369" s="91">
        <f t="shared" si="255"/>
        <v>0.91124994493958034</v>
      </c>
      <c r="AT1369" s="91">
        <f t="shared" si="256"/>
        <v>4.7454740335061002E-2</v>
      </c>
      <c r="AU1369" s="91" t="e">
        <f t="shared" si="257"/>
        <v>#VALUE!</v>
      </c>
    </row>
    <row r="1370" spans="1:47" x14ac:dyDescent="0.3">
      <c r="A1370" s="90">
        <v>1061</v>
      </c>
      <c r="B1370" s="91" t="s">
        <v>4984</v>
      </c>
      <c r="C1370" s="91"/>
      <c r="D1370" s="91"/>
      <c r="E1370" s="91">
        <v>11.958</v>
      </c>
      <c r="F1370" s="91"/>
      <c r="G1370" s="91"/>
      <c r="H1370" s="91"/>
      <c r="I1370" s="91"/>
      <c r="J1370" s="91"/>
      <c r="K1370" s="91"/>
      <c r="L1370" s="91"/>
      <c r="M1370" s="91"/>
      <c r="N1370" s="91"/>
      <c r="O1370" s="91"/>
      <c r="P1370" s="91" t="s">
        <v>87</v>
      </c>
      <c r="Q1370" s="91">
        <v>94649.571428571435</v>
      </c>
      <c r="R1370" s="91" t="s">
        <v>87</v>
      </c>
      <c r="S1370" s="91"/>
      <c r="T1370" s="92">
        <v>5011</v>
      </c>
      <c r="U1370" s="92" t="s">
        <v>87</v>
      </c>
      <c r="V1370" s="92" t="s">
        <v>87</v>
      </c>
      <c r="W1370" s="92">
        <v>62412.71428571429</v>
      </c>
      <c r="X1370" s="92" t="s">
        <v>87</v>
      </c>
      <c r="Y1370" s="92" t="s">
        <v>87</v>
      </c>
      <c r="Z1370" s="90">
        <f t="shared" si="262"/>
        <v>3</v>
      </c>
      <c r="AA1370" s="118">
        <v>1</v>
      </c>
      <c r="AB1370" s="118">
        <v>0</v>
      </c>
      <c r="AC1370" s="118">
        <v>0</v>
      </c>
      <c r="AD1370" s="118">
        <v>0.5</v>
      </c>
      <c r="AE1370" s="118">
        <v>0</v>
      </c>
      <c r="AF1370" s="118">
        <v>0</v>
      </c>
      <c r="AG1370" s="90">
        <f t="shared" si="260"/>
        <v>2</v>
      </c>
      <c r="AH1370" s="91">
        <f t="shared" si="261"/>
        <v>5011</v>
      </c>
      <c r="AI1370" s="91">
        <f t="shared" si="259"/>
        <v>1</v>
      </c>
      <c r="AJ1370" s="91" t="e">
        <f t="shared" si="259"/>
        <v>#VALUE!</v>
      </c>
      <c r="AK1370" s="91" t="e">
        <f t="shared" si="259"/>
        <v>#VALUE!</v>
      </c>
      <c r="AL1370" s="91">
        <f t="shared" si="258"/>
        <v>12.455141545742226</v>
      </c>
      <c r="AM1370" s="91" t="e">
        <f t="shared" si="258"/>
        <v>#VALUE!</v>
      </c>
      <c r="AN1370" s="91" t="e">
        <f t="shared" si="258"/>
        <v>#VALUE!</v>
      </c>
      <c r="AO1370" s="91">
        <f t="shared" si="251"/>
        <v>67423.71428571429</v>
      </c>
      <c r="AP1370" s="91">
        <f t="shared" si="252"/>
        <v>7.4321031599733869E-2</v>
      </c>
      <c r="AQ1370" s="91" t="e">
        <f t="shared" si="253"/>
        <v>#VALUE!</v>
      </c>
      <c r="AR1370" s="91" t="e">
        <f t="shared" si="254"/>
        <v>#VALUE!</v>
      </c>
      <c r="AS1370" s="91">
        <f t="shared" si="255"/>
        <v>0.92567896840026609</v>
      </c>
      <c r="AT1370" s="91" t="e">
        <f t="shared" si="256"/>
        <v>#VALUE!</v>
      </c>
      <c r="AU1370" s="91" t="e">
        <f t="shared" si="257"/>
        <v>#VALUE!</v>
      </c>
    </row>
    <row r="1371" spans="1:47" x14ac:dyDescent="0.3">
      <c r="A1371" s="90">
        <v>1062</v>
      </c>
      <c r="B1371" s="91" t="s">
        <v>4985</v>
      </c>
      <c r="C1371" s="91"/>
      <c r="D1371" s="91"/>
      <c r="E1371" s="91">
        <v>11.981999999999999</v>
      </c>
      <c r="F1371" s="91"/>
      <c r="G1371" s="91"/>
      <c r="H1371" s="91"/>
      <c r="I1371" s="91"/>
      <c r="J1371" s="91"/>
      <c r="K1371" s="91"/>
      <c r="L1371" s="91"/>
      <c r="M1371" s="91"/>
      <c r="N1371" s="91"/>
      <c r="O1371" s="91"/>
      <c r="P1371" s="91" t="s">
        <v>87</v>
      </c>
      <c r="Q1371" s="91">
        <v>3754697.1428571432</v>
      </c>
      <c r="R1371" s="91">
        <v>2212523</v>
      </c>
      <c r="S1371" s="91"/>
      <c r="T1371" s="92" t="s">
        <v>87</v>
      </c>
      <c r="U1371" s="92" t="s">
        <v>87</v>
      </c>
      <c r="V1371" s="92" t="s">
        <v>87</v>
      </c>
      <c r="W1371" s="92" t="s">
        <v>87</v>
      </c>
      <c r="X1371" s="92">
        <v>1562551.7142857143</v>
      </c>
      <c r="Y1371" s="92" t="s">
        <v>87</v>
      </c>
      <c r="Z1371" s="90">
        <f t="shared" si="262"/>
        <v>3</v>
      </c>
      <c r="AA1371" s="118" t="e">
        <v>#DIV/0!</v>
      </c>
      <c r="AB1371" s="118" t="e">
        <v>#DIV/0!</v>
      </c>
      <c r="AC1371" s="118" t="e">
        <v>#DIV/0!</v>
      </c>
      <c r="AD1371" s="118" t="e">
        <v>#DIV/0!</v>
      </c>
      <c r="AE1371" s="118">
        <v>1</v>
      </c>
      <c r="AF1371" s="118">
        <v>0</v>
      </c>
      <c r="AG1371" s="90">
        <f t="shared" si="260"/>
        <v>1</v>
      </c>
      <c r="AH1371" s="91">
        <f t="shared" si="261"/>
        <v>1562551.7142857143</v>
      </c>
      <c r="AI1371" s="91" t="e">
        <f t="shared" si="259"/>
        <v>#VALUE!</v>
      </c>
      <c r="AJ1371" s="91" t="e">
        <f t="shared" si="259"/>
        <v>#VALUE!</v>
      </c>
      <c r="AK1371" s="91" t="e">
        <f t="shared" si="259"/>
        <v>#VALUE!</v>
      </c>
      <c r="AL1371" s="91" t="e">
        <f t="shared" si="258"/>
        <v>#VALUE!</v>
      </c>
      <c r="AM1371" s="91">
        <f t="shared" si="258"/>
        <v>1</v>
      </c>
      <c r="AN1371" s="91" t="e">
        <f t="shared" si="258"/>
        <v>#VALUE!</v>
      </c>
      <c r="AO1371" s="91">
        <f t="shared" ref="AO1371:AO1434" si="263">SUM(T1371:Y1371)</f>
        <v>1562551.7142857143</v>
      </c>
      <c r="AP1371" s="91" t="e">
        <f t="shared" ref="AP1371:AP1434" si="264">T1371/$AO1371</f>
        <v>#VALUE!</v>
      </c>
      <c r="AQ1371" s="91" t="e">
        <f t="shared" ref="AQ1371:AQ1434" si="265">U1371/$AO1371</f>
        <v>#VALUE!</v>
      </c>
      <c r="AR1371" s="91" t="e">
        <f t="shared" ref="AR1371:AR1434" si="266">V1371/$AO1371</f>
        <v>#VALUE!</v>
      </c>
      <c r="AS1371" s="91" t="e">
        <f t="shared" ref="AS1371:AS1434" si="267">W1371/$AO1371</f>
        <v>#VALUE!</v>
      </c>
      <c r="AT1371" s="91">
        <f t="shared" ref="AT1371:AT1434" si="268">X1371/$AO1371</f>
        <v>1</v>
      </c>
      <c r="AU1371" s="91" t="e">
        <f t="shared" ref="AU1371:AU1434" si="269">Y1371/$AO1371</f>
        <v>#VALUE!</v>
      </c>
    </row>
    <row r="1372" spans="1:47" x14ac:dyDescent="0.3">
      <c r="A1372" s="90">
        <v>1063</v>
      </c>
      <c r="B1372" s="91" t="s">
        <v>4986</v>
      </c>
      <c r="C1372" s="91"/>
      <c r="D1372" s="91"/>
      <c r="E1372" s="91">
        <v>11.981999999999999</v>
      </c>
      <c r="F1372" s="91"/>
      <c r="G1372" s="91"/>
      <c r="H1372" s="91"/>
      <c r="I1372" s="91"/>
      <c r="J1372" s="91"/>
      <c r="K1372" s="91"/>
      <c r="L1372" s="91"/>
      <c r="M1372" s="91"/>
      <c r="N1372" s="91"/>
      <c r="O1372" s="91"/>
      <c r="P1372" s="91" t="s">
        <v>87</v>
      </c>
      <c r="Q1372" s="91" t="s">
        <v>87</v>
      </c>
      <c r="R1372" s="91"/>
      <c r="S1372" s="91"/>
      <c r="T1372" s="92" t="s">
        <v>87</v>
      </c>
      <c r="U1372" s="92" t="s">
        <v>87</v>
      </c>
      <c r="V1372" s="92" t="s">
        <v>87</v>
      </c>
      <c r="W1372" s="92">
        <v>51697.714285714283</v>
      </c>
      <c r="X1372" s="92"/>
      <c r="Y1372" s="92" t="s">
        <v>87</v>
      </c>
      <c r="Z1372" s="90">
        <f t="shared" si="262"/>
        <v>1</v>
      </c>
      <c r="AA1372" s="118" t="e">
        <v>#DIV/0!</v>
      </c>
      <c r="AB1372" s="118" t="e">
        <v>#DIV/0!</v>
      </c>
      <c r="AC1372" s="118" t="e">
        <v>#DIV/0!</v>
      </c>
      <c r="AD1372" s="118">
        <v>1</v>
      </c>
      <c r="AE1372" s="118">
        <v>0</v>
      </c>
      <c r="AF1372" s="118">
        <v>0</v>
      </c>
      <c r="AG1372" s="90">
        <f t="shared" si="260"/>
        <v>1</v>
      </c>
      <c r="AH1372" s="91">
        <f t="shared" si="261"/>
        <v>51697.714285714283</v>
      </c>
      <c r="AI1372" s="91" t="e">
        <f t="shared" si="259"/>
        <v>#VALUE!</v>
      </c>
      <c r="AJ1372" s="91" t="e">
        <f t="shared" si="259"/>
        <v>#VALUE!</v>
      </c>
      <c r="AK1372" s="91" t="e">
        <f t="shared" si="259"/>
        <v>#VALUE!</v>
      </c>
      <c r="AL1372" s="91">
        <f t="shared" si="258"/>
        <v>1</v>
      </c>
      <c r="AM1372" s="91">
        <f t="shared" si="258"/>
        <v>0</v>
      </c>
      <c r="AN1372" s="91" t="e">
        <f t="shared" si="258"/>
        <v>#VALUE!</v>
      </c>
      <c r="AO1372" s="91">
        <f t="shared" si="263"/>
        <v>51697.714285714283</v>
      </c>
      <c r="AP1372" s="91" t="e">
        <f t="shared" si="264"/>
        <v>#VALUE!</v>
      </c>
      <c r="AQ1372" s="91" t="e">
        <f t="shared" si="265"/>
        <v>#VALUE!</v>
      </c>
      <c r="AR1372" s="91" t="e">
        <f t="shared" si="266"/>
        <v>#VALUE!</v>
      </c>
      <c r="AS1372" s="91">
        <f t="shared" si="267"/>
        <v>1</v>
      </c>
      <c r="AT1372" s="91">
        <f t="shared" si="268"/>
        <v>0</v>
      </c>
      <c r="AU1372" s="91" t="e">
        <f t="shared" si="269"/>
        <v>#VALUE!</v>
      </c>
    </row>
    <row r="1373" spans="1:47" x14ac:dyDescent="0.3">
      <c r="A1373" s="90">
        <v>1064</v>
      </c>
      <c r="B1373" s="91" t="s">
        <v>4987</v>
      </c>
      <c r="C1373" s="91"/>
      <c r="D1373" s="91"/>
      <c r="E1373" s="91">
        <v>11.987</v>
      </c>
      <c r="F1373" s="91"/>
      <c r="G1373" s="91"/>
      <c r="H1373" s="91"/>
      <c r="I1373" s="91"/>
      <c r="J1373" s="91"/>
      <c r="K1373" s="91"/>
      <c r="L1373" s="91"/>
      <c r="M1373" s="91"/>
      <c r="N1373" s="91"/>
      <c r="O1373" s="91"/>
      <c r="P1373" s="91" t="s">
        <v>87</v>
      </c>
      <c r="Q1373" s="91">
        <v>1831204.5714285716</v>
      </c>
      <c r="R1373" s="91" t="s">
        <v>87</v>
      </c>
      <c r="S1373" s="91"/>
      <c r="T1373" s="92" t="s">
        <v>87</v>
      </c>
      <c r="U1373" s="92"/>
      <c r="V1373" s="92" t="s">
        <v>87</v>
      </c>
      <c r="W1373" s="92" t="s">
        <v>87</v>
      </c>
      <c r="X1373" s="92" t="s">
        <v>87</v>
      </c>
      <c r="Y1373" s="92"/>
      <c r="Z1373" s="90">
        <f t="shared" si="262"/>
        <v>1</v>
      </c>
      <c r="AA1373" s="118" t="e">
        <v>#DIV/0!</v>
      </c>
      <c r="AB1373" s="118" t="e">
        <v>#DIV/0!</v>
      </c>
      <c r="AC1373" s="118" t="e">
        <v>#DIV/0!</v>
      </c>
      <c r="AD1373" s="118" t="e">
        <v>#DIV/0!</v>
      </c>
      <c r="AE1373" s="118" t="e">
        <v>#DIV/0!</v>
      </c>
      <c r="AF1373" s="118" t="e">
        <v>#DIV/0!</v>
      </c>
      <c r="AG1373" s="90">
        <f t="shared" si="260"/>
        <v>0</v>
      </c>
      <c r="AH1373" s="91">
        <f t="shared" si="261"/>
        <v>0</v>
      </c>
      <c r="AI1373" s="91" t="e">
        <f t="shared" si="259"/>
        <v>#VALUE!</v>
      </c>
      <c r="AJ1373" s="91" t="e">
        <f t="shared" si="259"/>
        <v>#DIV/0!</v>
      </c>
      <c r="AK1373" s="91" t="e">
        <f t="shared" si="259"/>
        <v>#VALUE!</v>
      </c>
      <c r="AL1373" s="91" t="e">
        <f t="shared" si="258"/>
        <v>#VALUE!</v>
      </c>
      <c r="AM1373" s="91" t="e">
        <f t="shared" si="258"/>
        <v>#VALUE!</v>
      </c>
      <c r="AN1373" s="91" t="e">
        <f t="shared" si="258"/>
        <v>#DIV/0!</v>
      </c>
      <c r="AO1373" s="91">
        <f t="shared" si="263"/>
        <v>0</v>
      </c>
      <c r="AP1373" s="91" t="e">
        <f t="shared" si="264"/>
        <v>#VALUE!</v>
      </c>
      <c r="AQ1373" s="91" t="e">
        <f t="shared" si="265"/>
        <v>#DIV/0!</v>
      </c>
      <c r="AR1373" s="91" t="e">
        <f t="shared" si="266"/>
        <v>#VALUE!</v>
      </c>
      <c r="AS1373" s="91" t="e">
        <f t="shared" si="267"/>
        <v>#VALUE!</v>
      </c>
      <c r="AT1373" s="91" t="e">
        <f t="shared" si="268"/>
        <v>#VALUE!</v>
      </c>
      <c r="AU1373" s="91" t="e">
        <f t="shared" si="269"/>
        <v>#DIV/0!</v>
      </c>
    </row>
    <row r="1374" spans="1:47" x14ac:dyDescent="0.3">
      <c r="A1374" s="90">
        <v>1065</v>
      </c>
      <c r="B1374" s="91" t="s">
        <v>4988</v>
      </c>
      <c r="C1374" s="91"/>
      <c r="D1374" s="91"/>
      <c r="E1374" s="91">
        <v>11.989000000000001</v>
      </c>
      <c r="F1374" s="91"/>
      <c r="G1374" s="91"/>
      <c r="H1374" s="91"/>
      <c r="I1374" s="91"/>
      <c r="J1374" s="91"/>
      <c r="K1374" s="91"/>
      <c r="L1374" s="91"/>
      <c r="M1374" s="91"/>
      <c r="N1374" s="91"/>
      <c r="O1374" s="91"/>
      <c r="P1374" s="91" t="s">
        <v>87</v>
      </c>
      <c r="Q1374" s="91">
        <v>11745474.285714287</v>
      </c>
      <c r="R1374" s="91">
        <v>22899</v>
      </c>
      <c r="S1374" s="91"/>
      <c r="T1374" s="92" t="s">
        <v>87</v>
      </c>
      <c r="U1374" s="92">
        <v>1023.1428571428571</v>
      </c>
      <c r="V1374" s="92">
        <v>2621.4285714285716</v>
      </c>
      <c r="W1374" s="92">
        <v>3202422.2857142859</v>
      </c>
      <c r="X1374" s="92" t="s">
        <v>87</v>
      </c>
      <c r="Y1374" s="92" t="s">
        <v>87</v>
      </c>
      <c r="Z1374" s="90">
        <f t="shared" si="262"/>
        <v>5</v>
      </c>
      <c r="AA1374" s="118" t="e">
        <v>#DIV/0!</v>
      </c>
      <c r="AB1374" s="118">
        <v>1</v>
      </c>
      <c r="AC1374" s="118">
        <v>0.5</v>
      </c>
      <c r="AD1374" s="118">
        <v>0.33333333333333331</v>
      </c>
      <c r="AE1374" s="118">
        <v>0</v>
      </c>
      <c r="AF1374" s="118">
        <v>0</v>
      </c>
      <c r="AG1374" s="90">
        <f t="shared" si="260"/>
        <v>3</v>
      </c>
      <c r="AH1374" s="91">
        <f t="shared" si="261"/>
        <v>1023.1428571428571</v>
      </c>
      <c r="AI1374" s="91" t="e">
        <f t="shared" si="259"/>
        <v>#VALUE!</v>
      </c>
      <c r="AJ1374" s="91">
        <f t="shared" si="259"/>
        <v>1</v>
      </c>
      <c r="AK1374" s="91">
        <f t="shared" si="259"/>
        <v>2.5621334822675235</v>
      </c>
      <c r="AL1374" s="91">
        <f t="shared" si="258"/>
        <v>3129.9854789165042</v>
      </c>
      <c r="AM1374" s="91" t="e">
        <f t="shared" si="258"/>
        <v>#VALUE!</v>
      </c>
      <c r="AN1374" s="91" t="e">
        <f t="shared" si="258"/>
        <v>#VALUE!</v>
      </c>
      <c r="AO1374" s="91">
        <f t="shared" si="263"/>
        <v>3206066.8571428573</v>
      </c>
      <c r="AP1374" s="91" t="e">
        <f t="shared" si="264"/>
        <v>#VALUE!</v>
      </c>
      <c r="AQ1374" s="91">
        <f t="shared" si="265"/>
        <v>3.1912711204489631E-4</v>
      </c>
      <c r="AR1374" s="91">
        <f t="shared" si="266"/>
        <v>8.1764625886956814E-4</v>
      </c>
      <c r="AS1374" s="91">
        <f t="shared" si="267"/>
        <v>0.99886322662908555</v>
      </c>
      <c r="AT1374" s="91" t="e">
        <f t="shared" si="268"/>
        <v>#VALUE!</v>
      </c>
      <c r="AU1374" s="91" t="e">
        <f t="shared" si="269"/>
        <v>#VALUE!</v>
      </c>
    </row>
    <row r="1375" spans="1:47" x14ac:dyDescent="0.3">
      <c r="A1375" s="90">
        <v>1066</v>
      </c>
      <c r="B1375" s="91" t="s">
        <v>4989</v>
      </c>
      <c r="C1375" s="91"/>
      <c r="D1375" s="91"/>
      <c r="E1375" s="91">
        <v>11.994</v>
      </c>
      <c r="F1375" s="91"/>
      <c r="G1375" s="91"/>
      <c r="H1375" s="91"/>
      <c r="I1375" s="91"/>
      <c r="J1375" s="91"/>
      <c r="K1375" s="91"/>
      <c r="L1375" s="91"/>
      <c r="M1375" s="91"/>
      <c r="N1375" s="91"/>
      <c r="O1375" s="91"/>
      <c r="P1375" s="91" t="s">
        <v>87</v>
      </c>
      <c r="Q1375" s="91">
        <v>140550</v>
      </c>
      <c r="R1375" s="91"/>
      <c r="S1375" s="91"/>
      <c r="T1375" s="92" t="s">
        <v>87</v>
      </c>
      <c r="U1375" s="92" t="s">
        <v>87</v>
      </c>
      <c r="V1375" s="92" t="s">
        <v>87</v>
      </c>
      <c r="W1375" s="92">
        <v>64506.857142857145</v>
      </c>
      <c r="X1375" s="92" t="s">
        <v>87</v>
      </c>
      <c r="Y1375" s="92" t="s">
        <v>87</v>
      </c>
      <c r="Z1375" s="90">
        <f t="shared" si="262"/>
        <v>2</v>
      </c>
      <c r="AA1375" s="118" t="e">
        <v>#DIV/0!</v>
      </c>
      <c r="AB1375" s="118" t="e">
        <v>#DIV/0!</v>
      </c>
      <c r="AC1375" s="118" t="e">
        <v>#DIV/0!</v>
      </c>
      <c r="AD1375" s="118">
        <v>1</v>
      </c>
      <c r="AE1375" s="118">
        <v>0</v>
      </c>
      <c r="AF1375" s="118">
        <v>0</v>
      </c>
      <c r="AG1375" s="90">
        <f t="shared" si="260"/>
        <v>1</v>
      </c>
      <c r="AH1375" s="91">
        <f t="shared" si="261"/>
        <v>64506.857142857145</v>
      </c>
      <c r="AI1375" s="91" t="e">
        <f t="shared" si="259"/>
        <v>#VALUE!</v>
      </c>
      <c r="AJ1375" s="91" t="e">
        <f t="shared" si="259"/>
        <v>#VALUE!</v>
      </c>
      <c r="AK1375" s="91" t="e">
        <f t="shared" si="259"/>
        <v>#VALUE!</v>
      </c>
      <c r="AL1375" s="91">
        <f t="shared" si="258"/>
        <v>1</v>
      </c>
      <c r="AM1375" s="91" t="e">
        <f t="shared" si="258"/>
        <v>#VALUE!</v>
      </c>
      <c r="AN1375" s="91" t="e">
        <f t="shared" si="258"/>
        <v>#VALUE!</v>
      </c>
      <c r="AO1375" s="91">
        <f t="shared" si="263"/>
        <v>64506.857142857145</v>
      </c>
      <c r="AP1375" s="91" t="e">
        <f t="shared" si="264"/>
        <v>#VALUE!</v>
      </c>
      <c r="AQ1375" s="91" t="e">
        <f t="shared" si="265"/>
        <v>#VALUE!</v>
      </c>
      <c r="AR1375" s="91" t="e">
        <f t="shared" si="266"/>
        <v>#VALUE!</v>
      </c>
      <c r="AS1375" s="91">
        <f t="shared" si="267"/>
        <v>1</v>
      </c>
      <c r="AT1375" s="91" t="e">
        <f t="shared" si="268"/>
        <v>#VALUE!</v>
      </c>
      <c r="AU1375" s="91" t="e">
        <f t="shared" si="269"/>
        <v>#VALUE!</v>
      </c>
    </row>
    <row r="1376" spans="1:47" x14ac:dyDescent="0.3">
      <c r="A1376" s="90">
        <v>1067</v>
      </c>
      <c r="B1376" s="91" t="s">
        <v>4990</v>
      </c>
      <c r="C1376" s="91"/>
      <c r="D1376" s="91"/>
      <c r="E1376" s="91">
        <v>11.996</v>
      </c>
      <c r="F1376" s="91"/>
      <c r="G1376" s="91"/>
      <c r="H1376" s="91"/>
      <c r="I1376" s="91"/>
      <c r="J1376" s="91"/>
      <c r="K1376" s="91"/>
      <c r="L1376" s="91"/>
      <c r="M1376" s="91"/>
      <c r="N1376" s="91"/>
      <c r="O1376" s="91"/>
      <c r="P1376" s="91" t="s">
        <v>87</v>
      </c>
      <c r="Q1376" s="91">
        <v>322591.6428571429</v>
      </c>
      <c r="R1376" s="91"/>
      <c r="S1376" s="91"/>
      <c r="T1376" s="92" t="s">
        <v>87</v>
      </c>
      <c r="U1376" s="92"/>
      <c r="V1376" s="92"/>
      <c r="W1376" s="92">
        <v>32031.642857142855</v>
      </c>
      <c r="X1376" s="92"/>
      <c r="Y1376" s="92"/>
      <c r="Z1376" s="90">
        <f t="shared" si="262"/>
        <v>2</v>
      </c>
      <c r="AA1376" s="118" t="e">
        <v>#DIV/0!</v>
      </c>
      <c r="AB1376" s="118" t="e">
        <v>#DIV/0!</v>
      </c>
      <c r="AC1376" s="118" t="e">
        <v>#DIV/0!</v>
      </c>
      <c r="AD1376" s="118">
        <v>1</v>
      </c>
      <c r="AE1376" s="118">
        <v>0</v>
      </c>
      <c r="AF1376" s="118">
        <v>0</v>
      </c>
      <c r="AG1376" s="90">
        <f t="shared" si="260"/>
        <v>1</v>
      </c>
      <c r="AH1376" s="91">
        <f t="shared" si="261"/>
        <v>32031.642857142855</v>
      </c>
      <c r="AI1376" s="91" t="e">
        <f t="shared" si="259"/>
        <v>#VALUE!</v>
      </c>
      <c r="AJ1376" s="91">
        <f t="shared" si="259"/>
        <v>0</v>
      </c>
      <c r="AK1376" s="91">
        <f t="shared" si="259"/>
        <v>0</v>
      </c>
      <c r="AL1376" s="91">
        <f t="shared" si="258"/>
        <v>1</v>
      </c>
      <c r="AM1376" s="91">
        <f t="shared" si="258"/>
        <v>0</v>
      </c>
      <c r="AN1376" s="91">
        <f t="shared" si="258"/>
        <v>0</v>
      </c>
      <c r="AO1376" s="91">
        <f t="shared" si="263"/>
        <v>32031.642857142855</v>
      </c>
      <c r="AP1376" s="91" t="e">
        <f t="shared" si="264"/>
        <v>#VALUE!</v>
      </c>
      <c r="AQ1376" s="91">
        <f t="shared" si="265"/>
        <v>0</v>
      </c>
      <c r="AR1376" s="91">
        <f t="shared" si="266"/>
        <v>0</v>
      </c>
      <c r="AS1376" s="91">
        <f t="shared" si="267"/>
        <v>1</v>
      </c>
      <c r="AT1376" s="91">
        <f t="shared" si="268"/>
        <v>0</v>
      </c>
      <c r="AU1376" s="91">
        <f t="shared" si="269"/>
        <v>0</v>
      </c>
    </row>
    <row r="1377" spans="1:47" x14ac:dyDescent="0.3">
      <c r="A1377" s="90">
        <v>1068</v>
      </c>
      <c r="B1377" s="91" t="s">
        <v>4991</v>
      </c>
      <c r="C1377" s="91"/>
      <c r="D1377" s="91"/>
      <c r="E1377" s="91">
        <v>12.003</v>
      </c>
      <c r="F1377" s="91"/>
      <c r="G1377" s="91"/>
      <c r="H1377" s="91"/>
      <c r="I1377" s="91"/>
      <c r="J1377" s="91"/>
      <c r="K1377" s="91"/>
      <c r="L1377" s="91"/>
      <c r="M1377" s="91"/>
      <c r="N1377" s="91"/>
      <c r="O1377" s="91"/>
      <c r="P1377" s="91" t="s">
        <v>87</v>
      </c>
      <c r="Q1377" s="91">
        <v>75397.142857142855</v>
      </c>
      <c r="R1377" s="91" t="s">
        <v>87</v>
      </c>
      <c r="S1377" s="91"/>
      <c r="T1377" s="92">
        <v>3758.2857142857142</v>
      </c>
      <c r="U1377" s="92" t="s">
        <v>87</v>
      </c>
      <c r="V1377" s="92" t="s">
        <v>87</v>
      </c>
      <c r="W1377" s="92" t="s">
        <v>87</v>
      </c>
      <c r="X1377" s="92">
        <v>907.71428571428567</v>
      </c>
      <c r="Y1377" s="92">
        <v>3067.4285714285716</v>
      </c>
      <c r="Z1377" s="90">
        <f t="shared" si="262"/>
        <v>4</v>
      </c>
      <c r="AA1377" s="118">
        <v>1</v>
      </c>
      <c r="AB1377" s="118">
        <v>0</v>
      </c>
      <c r="AC1377" s="118">
        <v>0</v>
      </c>
      <c r="AD1377" s="118">
        <v>0</v>
      </c>
      <c r="AE1377" s="118">
        <v>0.5</v>
      </c>
      <c r="AF1377" s="118">
        <v>0.33333333333333331</v>
      </c>
      <c r="AG1377" s="90">
        <f t="shared" si="260"/>
        <v>3</v>
      </c>
      <c r="AH1377" s="91">
        <f t="shared" si="261"/>
        <v>907.71428571428567</v>
      </c>
      <c r="AI1377" s="91">
        <f t="shared" si="259"/>
        <v>4.1403840100723954</v>
      </c>
      <c r="AJ1377" s="91" t="e">
        <f t="shared" si="259"/>
        <v>#VALUE!</v>
      </c>
      <c r="AK1377" s="91" t="e">
        <f t="shared" si="259"/>
        <v>#VALUE!</v>
      </c>
      <c r="AL1377" s="91" t="e">
        <f t="shared" si="258"/>
        <v>#VALUE!</v>
      </c>
      <c r="AM1377" s="91">
        <f t="shared" si="258"/>
        <v>1</v>
      </c>
      <c r="AN1377" s="91">
        <f t="shared" si="258"/>
        <v>3.3792886370790058</v>
      </c>
      <c r="AO1377" s="91">
        <f t="shared" si="263"/>
        <v>7733.4285714285716</v>
      </c>
      <c r="AP1377" s="91">
        <f t="shared" si="264"/>
        <v>0.48597923670890752</v>
      </c>
      <c r="AQ1377" s="91" t="e">
        <f t="shared" si="265"/>
        <v>#VALUE!</v>
      </c>
      <c r="AR1377" s="91" t="e">
        <f t="shared" si="266"/>
        <v>#VALUE!</v>
      </c>
      <c r="AS1377" s="91" t="e">
        <f t="shared" si="267"/>
        <v>#VALUE!</v>
      </c>
      <c r="AT1377" s="91">
        <f t="shared" si="268"/>
        <v>0.11737540178076623</v>
      </c>
      <c r="AU1377" s="91">
        <f t="shared" si="269"/>
        <v>0.39664536151032626</v>
      </c>
    </row>
    <row r="1378" spans="1:47" x14ac:dyDescent="0.3">
      <c r="A1378" s="90">
        <v>1069</v>
      </c>
      <c r="B1378" s="91" t="s">
        <v>4992</v>
      </c>
      <c r="C1378" s="91"/>
      <c r="D1378" s="91"/>
      <c r="E1378" s="91">
        <v>12.01</v>
      </c>
      <c r="F1378" s="91"/>
      <c r="G1378" s="91"/>
      <c r="H1378" s="91"/>
      <c r="I1378" s="91"/>
      <c r="J1378" s="91"/>
      <c r="K1378" s="91"/>
      <c r="L1378" s="91"/>
      <c r="M1378" s="91"/>
      <c r="N1378" s="91"/>
      <c r="O1378" s="91"/>
      <c r="P1378" s="91" t="s">
        <v>87</v>
      </c>
      <c r="Q1378" s="91">
        <v>1484614.2142857143</v>
      </c>
      <c r="R1378" s="91"/>
      <c r="S1378" s="91"/>
      <c r="T1378" s="92" t="s">
        <v>87</v>
      </c>
      <c r="U1378" s="92"/>
      <c r="V1378" s="92"/>
      <c r="W1378" s="92">
        <v>17102.214285714286</v>
      </c>
      <c r="X1378" s="92" t="s">
        <v>87</v>
      </c>
      <c r="Y1378" s="92"/>
      <c r="Z1378" s="90">
        <f t="shared" si="262"/>
        <v>2</v>
      </c>
      <c r="AA1378" s="118" t="e">
        <v>#DIV/0!</v>
      </c>
      <c r="AB1378" s="118" t="e">
        <v>#DIV/0!</v>
      </c>
      <c r="AC1378" s="118" t="e">
        <v>#DIV/0!</v>
      </c>
      <c r="AD1378" s="118">
        <v>1</v>
      </c>
      <c r="AE1378" s="118">
        <v>0</v>
      </c>
      <c r="AF1378" s="118">
        <v>0</v>
      </c>
      <c r="AG1378" s="90">
        <f t="shared" si="260"/>
        <v>1</v>
      </c>
      <c r="AH1378" s="91">
        <f t="shared" si="261"/>
        <v>17102.214285714286</v>
      </c>
      <c r="AI1378" s="91" t="e">
        <f t="shared" si="259"/>
        <v>#VALUE!</v>
      </c>
      <c r="AJ1378" s="91">
        <f t="shared" si="259"/>
        <v>0</v>
      </c>
      <c r="AK1378" s="91">
        <f t="shared" si="259"/>
        <v>0</v>
      </c>
      <c r="AL1378" s="91">
        <f t="shared" si="258"/>
        <v>1</v>
      </c>
      <c r="AM1378" s="91" t="e">
        <f t="shared" si="258"/>
        <v>#VALUE!</v>
      </c>
      <c r="AN1378" s="91">
        <f t="shared" si="258"/>
        <v>0</v>
      </c>
      <c r="AO1378" s="91">
        <f t="shared" si="263"/>
        <v>17102.214285714286</v>
      </c>
      <c r="AP1378" s="91" t="e">
        <f t="shared" si="264"/>
        <v>#VALUE!</v>
      </c>
      <c r="AQ1378" s="91">
        <f t="shared" si="265"/>
        <v>0</v>
      </c>
      <c r="AR1378" s="91">
        <f t="shared" si="266"/>
        <v>0</v>
      </c>
      <c r="AS1378" s="91">
        <f t="shared" si="267"/>
        <v>1</v>
      </c>
      <c r="AT1378" s="91" t="e">
        <f t="shared" si="268"/>
        <v>#VALUE!</v>
      </c>
      <c r="AU1378" s="91">
        <f t="shared" si="269"/>
        <v>0</v>
      </c>
    </row>
    <row r="1379" spans="1:47" x14ac:dyDescent="0.3">
      <c r="A1379" s="90">
        <v>1070</v>
      </c>
      <c r="B1379" s="91" t="s">
        <v>4993</v>
      </c>
      <c r="C1379" s="91"/>
      <c r="D1379" s="91"/>
      <c r="E1379" s="91">
        <v>12.019</v>
      </c>
      <c r="F1379" s="91"/>
      <c r="G1379" s="91"/>
      <c r="H1379" s="91"/>
      <c r="I1379" s="91"/>
      <c r="J1379" s="91"/>
      <c r="K1379" s="91"/>
      <c r="L1379" s="91"/>
      <c r="M1379" s="91"/>
      <c r="N1379" s="91"/>
      <c r="O1379" s="91"/>
      <c r="P1379" s="91" t="s">
        <v>87</v>
      </c>
      <c r="Q1379" s="91">
        <v>3344194</v>
      </c>
      <c r="R1379" s="91" t="s">
        <v>87</v>
      </c>
      <c r="S1379" s="91"/>
      <c r="T1379" s="92" t="s">
        <v>87</v>
      </c>
      <c r="U1379" s="92" t="s">
        <v>87</v>
      </c>
      <c r="V1379" s="92" t="s">
        <v>87</v>
      </c>
      <c r="W1379" s="92">
        <v>1228819.142857143</v>
      </c>
      <c r="X1379" s="92" t="s">
        <v>87</v>
      </c>
      <c r="Y1379" s="92" t="s">
        <v>87</v>
      </c>
      <c r="Z1379" s="90">
        <f t="shared" si="262"/>
        <v>2</v>
      </c>
      <c r="AA1379" s="118" t="e">
        <v>#DIV/0!</v>
      </c>
      <c r="AB1379" s="118" t="e">
        <v>#DIV/0!</v>
      </c>
      <c r="AC1379" s="118" t="e">
        <v>#DIV/0!</v>
      </c>
      <c r="AD1379" s="118">
        <v>1</v>
      </c>
      <c r="AE1379" s="118">
        <v>0</v>
      </c>
      <c r="AF1379" s="118">
        <v>0</v>
      </c>
      <c r="AG1379" s="90">
        <f t="shared" si="260"/>
        <v>1</v>
      </c>
      <c r="AH1379" s="91">
        <f t="shared" si="261"/>
        <v>1228819.142857143</v>
      </c>
      <c r="AI1379" s="91" t="e">
        <f t="shared" si="259"/>
        <v>#VALUE!</v>
      </c>
      <c r="AJ1379" s="91" t="e">
        <f t="shared" si="259"/>
        <v>#VALUE!</v>
      </c>
      <c r="AK1379" s="91" t="e">
        <f t="shared" si="259"/>
        <v>#VALUE!</v>
      </c>
      <c r="AL1379" s="91">
        <f t="shared" si="258"/>
        <v>1</v>
      </c>
      <c r="AM1379" s="91" t="e">
        <f t="shared" si="258"/>
        <v>#VALUE!</v>
      </c>
      <c r="AN1379" s="91" t="e">
        <f t="shared" si="258"/>
        <v>#VALUE!</v>
      </c>
      <c r="AO1379" s="91">
        <f t="shared" si="263"/>
        <v>1228819.142857143</v>
      </c>
      <c r="AP1379" s="91" t="e">
        <f t="shared" si="264"/>
        <v>#VALUE!</v>
      </c>
      <c r="AQ1379" s="91" t="e">
        <f t="shared" si="265"/>
        <v>#VALUE!</v>
      </c>
      <c r="AR1379" s="91" t="e">
        <f t="shared" si="266"/>
        <v>#VALUE!</v>
      </c>
      <c r="AS1379" s="91">
        <f t="shared" si="267"/>
        <v>1</v>
      </c>
      <c r="AT1379" s="91" t="e">
        <f t="shared" si="268"/>
        <v>#VALUE!</v>
      </c>
      <c r="AU1379" s="91" t="e">
        <f t="shared" si="269"/>
        <v>#VALUE!</v>
      </c>
    </row>
    <row r="1380" spans="1:47" x14ac:dyDescent="0.3">
      <c r="A1380" s="90">
        <v>1071</v>
      </c>
      <c r="B1380" s="91" t="s">
        <v>4994</v>
      </c>
      <c r="C1380" s="91"/>
      <c r="D1380" s="91"/>
      <c r="E1380" s="91">
        <v>12.028</v>
      </c>
      <c r="F1380" s="91"/>
      <c r="G1380" s="91"/>
      <c r="H1380" s="91"/>
      <c r="I1380" s="91"/>
      <c r="J1380" s="91"/>
      <c r="K1380" s="91"/>
      <c r="L1380" s="91"/>
      <c r="M1380" s="91"/>
      <c r="N1380" s="91"/>
      <c r="O1380" s="91"/>
      <c r="P1380" s="91" t="s">
        <v>87</v>
      </c>
      <c r="Q1380" s="91">
        <v>29525.714285714286</v>
      </c>
      <c r="R1380" s="91" t="s">
        <v>87</v>
      </c>
      <c r="S1380" s="91"/>
      <c r="T1380" s="92" t="s">
        <v>87</v>
      </c>
      <c r="U1380" s="92" t="s">
        <v>87</v>
      </c>
      <c r="V1380" s="92" t="s">
        <v>87</v>
      </c>
      <c r="W1380" s="92" t="s">
        <v>87</v>
      </c>
      <c r="X1380" s="92" t="s">
        <v>87</v>
      </c>
      <c r="Y1380" s="92">
        <v>6327.1428571428569</v>
      </c>
      <c r="Z1380" s="90">
        <f t="shared" si="262"/>
        <v>2</v>
      </c>
      <c r="AA1380" s="118" t="e">
        <v>#DIV/0!</v>
      </c>
      <c r="AB1380" s="118" t="e">
        <v>#DIV/0!</v>
      </c>
      <c r="AC1380" s="118" t="e">
        <v>#DIV/0!</v>
      </c>
      <c r="AD1380" s="118" t="e">
        <v>#DIV/0!</v>
      </c>
      <c r="AE1380" s="118" t="e">
        <v>#DIV/0!</v>
      </c>
      <c r="AF1380" s="118">
        <v>1</v>
      </c>
      <c r="AG1380" s="90">
        <f t="shared" si="260"/>
        <v>1</v>
      </c>
      <c r="AH1380" s="91">
        <f t="shared" si="261"/>
        <v>6327.1428571428569</v>
      </c>
      <c r="AI1380" s="91" t="e">
        <f t="shared" si="259"/>
        <v>#VALUE!</v>
      </c>
      <c r="AJ1380" s="91" t="e">
        <f t="shared" si="259"/>
        <v>#VALUE!</v>
      </c>
      <c r="AK1380" s="91" t="e">
        <f t="shared" si="259"/>
        <v>#VALUE!</v>
      </c>
      <c r="AL1380" s="91" t="e">
        <f t="shared" si="258"/>
        <v>#VALUE!</v>
      </c>
      <c r="AM1380" s="91" t="e">
        <f t="shared" si="258"/>
        <v>#VALUE!</v>
      </c>
      <c r="AN1380" s="91">
        <f t="shared" si="258"/>
        <v>1</v>
      </c>
      <c r="AO1380" s="91">
        <f t="shared" si="263"/>
        <v>6327.1428571428569</v>
      </c>
      <c r="AP1380" s="91" t="e">
        <f t="shared" si="264"/>
        <v>#VALUE!</v>
      </c>
      <c r="AQ1380" s="91" t="e">
        <f t="shared" si="265"/>
        <v>#VALUE!</v>
      </c>
      <c r="AR1380" s="91" t="e">
        <f t="shared" si="266"/>
        <v>#VALUE!</v>
      </c>
      <c r="AS1380" s="91" t="e">
        <f t="shared" si="267"/>
        <v>#VALUE!</v>
      </c>
      <c r="AT1380" s="91" t="e">
        <f t="shared" si="268"/>
        <v>#VALUE!</v>
      </c>
      <c r="AU1380" s="91">
        <f t="shared" si="269"/>
        <v>1</v>
      </c>
    </row>
    <row r="1381" spans="1:47" x14ac:dyDescent="0.3">
      <c r="A1381" s="90">
        <v>1072</v>
      </c>
      <c r="B1381" s="91" t="s">
        <v>4995</v>
      </c>
      <c r="C1381" s="91"/>
      <c r="D1381" s="91"/>
      <c r="E1381" s="91">
        <v>12.048999999999999</v>
      </c>
      <c r="F1381" s="91"/>
      <c r="G1381" s="91"/>
      <c r="H1381" s="91"/>
      <c r="I1381" s="91"/>
      <c r="J1381" s="91"/>
      <c r="K1381" s="91"/>
      <c r="L1381" s="91"/>
      <c r="M1381" s="91"/>
      <c r="N1381" s="91"/>
      <c r="O1381" s="91"/>
      <c r="P1381" s="91" t="s">
        <v>87</v>
      </c>
      <c r="Q1381" s="91">
        <v>2141932.8571428573</v>
      </c>
      <c r="R1381" s="91" t="s">
        <v>87</v>
      </c>
      <c r="S1381" s="91"/>
      <c r="T1381" s="92" t="s">
        <v>87</v>
      </c>
      <c r="U1381" s="92" t="s">
        <v>87</v>
      </c>
      <c r="V1381" s="92" t="s">
        <v>87</v>
      </c>
      <c r="W1381" s="92">
        <v>781044.85714285716</v>
      </c>
      <c r="X1381" s="92" t="s">
        <v>87</v>
      </c>
      <c r="Y1381" s="92" t="s">
        <v>87</v>
      </c>
      <c r="Z1381" s="90">
        <f t="shared" si="262"/>
        <v>2</v>
      </c>
      <c r="AA1381" s="118" t="e">
        <v>#DIV/0!</v>
      </c>
      <c r="AB1381" s="118" t="e">
        <v>#DIV/0!</v>
      </c>
      <c r="AC1381" s="118" t="e">
        <v>#DIV/0!</v>
      </c>
      <c r="AD1381" s="118">
        <v>1</v>
      </c>
      <c r="AE1381" s="118">
        <v>0</v>
      </c>
      <c r="AF1381" s="118">
        <v>0</v>
      </c>
      <c r="AG1381" s="90">
        <f t="shared" si="260"/>
        <v>1</v>
      </c>
      <c r="AH1381" s="91">
        <f t="shared" si="261"/>
        <v>781044.85714285716</v>
      </c>
      <c r="AI1381" s="91" t="e">
        <f t="shared" si="259"/>
        <v>#VALUE!</v>
      </c>
      <c r="AJ1381" s="91" t="e">
        <f t="shared" si="259"/>
        <v>#VALUE!</v>
      </c>
      <c r="AK1381" s="91" t="e">
        <f t="shared" si="259"/>
        <v>#VALUE!</v>
      </c>
      <c r="AL1381" s="91">
        <f t="shared" si="259"/>
        <v>1</v>
      </c>
      <c r="AM1381" s="91" t="e">
        <f t="shared" si="259"/>
        <v>#VALUE!</v>
      </c>
      <c r="AN1381" s="91" t="e">
        <f t="shared" si="259"/>
        <v>#VALUE!</v>
      </c>
      <c r="AO1381" s="91">
        <f t="shared" si="263"/>
        <v>781044.85714285716</v>
      </c>
      <c r="AP1381" s="91" t="e">
        <f t="shared" si="264"/>
        <v>#VALUE!</v>
      </c>
      <c r="AQ1381" s="91" t="e">
        <f t="shared" si="265"/>
        <v>#VALUE!</v>
      </c>
      <c r="AR1381" s="91" t="e">
        <f t="shared" si="266"/>
        <v>#VALUE!</v>
      </c>
      <c r="AS1381" s="91">
        <f t="shared" si="267"/>
        <v>1</v>
      </c>
      <c r="AT1381" s="91" t="e">
        <f t="shared" si="268"/>
        <v>#VALUE!</v>
      </c>
      <c r="AU1381" s="91" t="e">
        <f t="shared" si="269"/>
        <v>#VALUE!</v>
      </c>
    </row>
    <row r="1382" spans="1:47" x14ac:dyDescent="0.3">
      <c r="A1382" s="90">
        <v>1073</v>
      </c>
      <c r="B1382" s="91" t="s">
        <v>4996</v>
      </c>
      <c r="C1382" s="91"/>
      <c r="D1382" s="91"/>
      <c r="E1382" s="91">
        <v>12.068</v>
      </c>
      <c r="F1382" s="91"/>
      <c r="G1382" s="91"/>
      <c r="H1382" s="91"/>
      <c r="I1382" s="91"/>
      <c r="J1382" s="91"/>
      <c r="K1382" s="91"/>
      <c r="L1382" s="91"/>
      <c r="M1382" s="91"/>
      <c r="N1382" s="91"/>
      <c r="O1382" s="91"/>
      <c r="P1382" s="91" t="s">
        <v>87</v>
      </c>
      <c r="Q1382" s="91">
        <v>2857477.8571428573</v>
      </c>
      <c r="R1382" s="91" t="s">
        <v>87</v>
      </c>
      <c r="S1382" s="91"/>
      <c r="T1382" s="92" t="s">
        <v>87</v>
      </c>
      <c r="U1382" s="92"/>
      <c r="V1382" s="92" t="s">
        <v>87</v>
      </c>
      <c r="W1382" s="92">
        <v>1043555</v>
      </c>
      <c r="X1382" s="92">
        <v>86711.28571428571</v>
      </c>
      <c r="Y1382" s="92" t="s">
        <v>87</v>
      </c>
      <c r="Z1382" s="90">
        <f t="shared" si="262"/>
        <v>3</v>
      </c>
      <c r="AA1382" s="118" t="e">
        <v>#DIV/0!</v>
      </c>
      <c r="AB1382" s="118" t="e">
        <v>#DIV/0!</v>
      </c>
      <c r="AC1382" s="118" t="e">
        <v>#DIV/0!</v>
      </c>
      <c r="AD1382" s="118">
        <v>1</v>
      </c>
      <c r="AE1382" s="118">
        <v>0.5</v>
      </c>
      <c r="AF1382" s="118">
        <v>0</v>
      </c>
      <c r="AG1382" s="90">
        <f t="shared" si="260"/>
        <v>2</v>
      </c>
      <c r="AH1382" s="91">
        <f t="shared" si="261"/>
        <v>86711.28571428571</v>
      </c>
      <c r="AI1382" s="91" t="e">
        <f t="shared" ref="AI1382:AN1424" si="270">T1382/$AH1382</f>
        <v>#VALUE!</v>
      </c>
      <c r="AJ1382" s="91">
        <f t="shared" si="270"/>
        <v>0</v>
      </c>
      <c r="AK1382" s="91" t="e">
        <f t="shared" si="270"/>
        <v>#VALUE!</v>
      </c>
      <c r="AL1382" s="91">
        <f t="shared" si="270"/>
        <v>12.034823280541831</v>
      </c>
      <c r="AM1382" s="91">
        <f t="shared" si="270"/>
        <v>1</v>
      </c>
      <c r="AN1382" s="91" t="e">
        <f t="shared" si="270"/>
        <v>#VALUE!</v>
      </c>
      <c r="AO1382" s="91">
        <f t="shared" si="263"/>
        <v>1130266.2857142857</v>
      </c>
      <c r="AP1382" s="91" t="e">
        <f t="shared" si="264"/>
        <v>#VALUE!</v>
      </c>
      <c r="AQ1382" s="91">
        <f t="shared" si="265"/>
        <v>0</v>
      </c>
      <c r="AR1382" s="91" t="e">
        <f t="shared" si="266"/>
        <v>#VALUE!</v>
      </c>
      <c r="AS1382" s="91">
        <f t="shared" si="267"/>
        <v>0.92328242750380951</v>
      </c>
      <c r="AT1382" s="91">
        <f t="shared" si="268"/>
        <v>7.6717572496190531E-2</v>
      </c>
      <c r="AU1382" s="91" t="e">
        <f t="shared" si="269"/>
        <v>#VALUE!</v>
      </c>
    </row>
    <row r="1383" spans="1:47" x14ac:dyDescent="0.3">
      <c r="A1383" s="90">
        <v>1074</v>
      </c>
      <c r="B1383" s="91" t="s">
        <v>4997</v>
      </c>
      <c r="C1383" s="91"/>
      <c r="D1383" s="91"/>
      <c r="E1383" s="91">
        <v>12.071999999999999</v>
      </c>
      <c r="F1383" s="91"/>
      <c r="G1383" s="91"/>
      <c r="H1383" s="91"/>
      <c r="I1383" s="91"/>
      <c r="J1383" s="91"/>
      <c r="K1383" s="91"/>
      <c r="L1383" s="91"/>
      <c r="M1383" s="91"/>
      <c r="N1383" s="91"/>
      <c r="O1383" s="91"/>
      <c r="P1383" s="91" t="s">
        <v>87</v>
      </c>
      <c r="Q1383" s="91">
        <v>1662927.142857143</v>
      </c>
      <c r="R1383" s="91" t="s">
        <v>87</v>
      </c>
      <c r="S1383" s="91"/>
      <c r="T1383" s="92" t="s">
        <v>87</v>
      </c>
      <c r="U1383" s="92" t="s">
        <v>87</v>
      </c>
      <c r="V1383" s="92" t="s">
        <v>87</v>
      </c>
      <c r="W1383" s="92">
        <v>804162.28571428568</v>
      </c>
      <c r="X1383" s="92" t="s">
        <v>87</v>
      </c>
      <c r="Y1383" s="92" t="s">
        <v>87</v>
      </c>
      <c r="Z1383" s="90">
        <f t="shared" si="262"/>
        <v>2</v>
      </c>
      <c r="AA1383" s="118" t="e">
        <v>#DIV/0!</v>
      </c>
      <c r="AB1383" s="118" t="e">
        <v>#DIV/0!</v>
      </c>
      <c r="AC1383" s="118" t="e">
        <v>#DIV/0!</v>
      </c>
      <c r="AD1383" s="118">
        <v>1</v>
      </c>
      <c r="AE1383" s="118">
        <v>0</v>
      </c>
      <c r="AF1383" s="118">
        <v>0</v>
      </c>
      <c r="AG1383" s="90">
        <f t="shared" si="260"/>
        <v>1</v>
      </c>
      <c r="AH1383" s="91">
        <f t="shared" si="261"/>
        <v>804162.28571428568</v>
      </c>
      <c r="AI1383" s="91" t="e">
        <f t="shared" si="270"/>
        <v>#VALUE!</v>
      </c>
      <c r="AJ1383" s="91" t="e">
        <f t="shared" si="270"/>
        <v>#VALUE!</v>
      </c>
      <c r="AK1383" s="91" t="e">
        <f t="shared" si="270"/>
        <v>#VALUE!</v>
      </c>
      <c r="AL1383" s="91">
        <f t="shared" si="270"/>
        <v>1</v>
      </c>
      <c r="AM1383" s="91" t="e">
        <f t="shared" si="270"/>
        <v>#VALUE!</v>
      </c>
      <c r="AN1383" s="91" t="e">
        <f t="shared" si="270"/>
        <v>#VALUE!</v>
      </c>
      <c r="AO1383" s="91">
        <f t="shared" si="263"/>
        <v>804162.28571428568</v>
      </c>
      <c r="AP1383" s="91" t="e">
        <f t="shared" si="264"/>
        <v>#VALUE!</v>
      </c>
      <c r="AQ1383" s="91" t="e">
        <f t="shared" si="265"/>
        <v>#VALUE!</v>
      </c>
      <c r="AR1383" s="91" t="e">
        <f t="shared" si="266"/>
        <v>#VALUE!</v>
      </c>
      <c r="AS1383" s="91">
        <f t="shared" si="267"/>
        <v>1</v>
      </c>
      <c r="AT1383" s="91" t="e">
        <f t="shared" si="268"/>
        <v>#VALUE!</v>
      </c>
      <c r="AU1383" s="91" t="e">
        <f t="shared" si="269"/>
        <v>#VALUE!</v>
      </c>
    </row>
    <row r="1384" spans="1:47" x14ac:dyDescent="0.3">
      <c r="A1384" s="90">
        <v>1075</v>
      </c>
      <c r="B1384" s="91" t="s">
        <v>4998</v>
      </c>
      <c r="C1384" s="91"/>
      <c r="D1384" s="91"/>
      <c r="E1384" s="91">
        <v>12.077</v>
      </c>
      <c r="F1384" s="91"/>
      <c r="G1384" s="91"/>
      <c r="H1384" s="91"/>
      <c r="I1384" s="91"/>
      <c r="J1384" s="91"/>
      <c r="K1384" s="91"/>
      <c r="L1384" s="91"/>
      <c r="M1384" s="91"/>
      <c r="N1384" s="91"/>
      <c r="O1384" s="91"/>
      <c r="P1384" s="91" t="s">
        <v>87</v>
      </c>
      <c r="Q1384" s="91">
        <v>1286532.8571428573</v>
      </c>
      <c r="R1384" s="91" t="s">
        <v>87</v>
      </c>
      <c r="S1384" s="91"/>
      <c r="T1384" s="92" t="s">
        <v>87</v>
      </c>
      <c r="U1384" s="92">
        <v>22105.714285714286</v>
      </c>
      <c r="V1384" s="92" t="s">
        <v>87</v>
      </c>
      <c r="W1384" s="92">
        <v>697408.85714285716</v>
      </c>
      <c r="X1384" s="92">
        <v>48007.428571428572</v>
      </c>
      <c r="Y1384" s="92" t="s">
        <v>87</v>
      </c>
      <c r="Z1384" s="90">
        <f t="shared" si="262"/>
        <v>4</v>
      </c>
      <c r="AA1384" s="118" t="e">
        <v>#DIV/0!</v>
      </c>
      <c r="AB1384" s="118">
        <v>1</v>
      </c>
      <c r="AC1384" s="118">
        <v>0</v>
      </c>
      <c r="AD1384" s="118">
        <v>0.5</v>
      </c>
      <c r="AE1384" s="118">
        <v>0.33333333333333331</v>
      </c>
      <c r="AF1384" s="118">
        <v>0</v>
      </c>
      <c r="AG1384" s="90">
        <f t="shared" si="260"/>
        <v>3</v>
      </c>
      <c r="AH1384" s="91">
        <f t="shared" si="261"/>
        <v>22105.714285714286</v>
      </c>
      <c r="AI1384" s="91" t="e">
        <f t="shared" si="270"/>
        <v>#VALUE!</v>
      </c>
      <c r="AJ1384" s="91">
        <f t="shared" si="270"/>
        <v>1</v>
      </c>
      <c r="AK1384" s="91" t="e">
        <f t="shared" si="270"/>
        <v>#VALUE!</v>
      </c>
      <c r="AL1384" s="91">
        <f t="shared" si="270"/>
        <v>31.548804446167765</v>
      </c>
      <c r="AM1384" s="91">
        <f t="shared" si="270"/>
        <v>2.1717203050277885</v>
      </c>
      <c r="AN1384" s="91" t="e">
        <f t="shared" si="270"/>
        <v>#VALUE!</v>
      </c>
      <c r="AO1384" s="91">
        <f t="shared" si="263"/>
        <v>767522</v>
      </c>
      <c r="AP1384" s="91" t="e">
        <f t="shared" si="264"/>
        <v>#VALUE!</v>
      </c>
      <c r="AQ1384" s="91">
        <f t="shared" si="265"/>
        <v>2.8801408019202428E-2</v>
      </c>
      <c r="AR1384" s="91" t="e">
        <f t="shared" si="266"/>
        <v>#VALUE!</v>
      </c>
      <c r="AS1384" s="91">
        <f t="shared" si="267"/>
        <v>0.9086499893721055</v>
      </c>
      <c r="AT1384" s="91">
        <f t="shared" si="268"/>
        <v>6.2548602608692092E-2</v>
      </c>
      <c r="AU1384" s="91" t="e">
        <f t="shared" si="269"/>
        <v>#VALUE!</v>
      </c>
    </row>
    <row r="1385" spans="1:47" x14ac:dyDescent="0.3">
      <c r="A1385" s="90">
        <v>1076</v>
      </c>
      <c r="B1385" s="91" t="s">
        <v>4999</v>
      </c>
      <c r="C1385" s="91"/>
      <c r="D1385" s="91"/>
      <c r="E1385" s="91">
        <v>12.077</v>
      </c>
      <c r="F1385" s="91"/>
      <c r="G1385" s="91"/>
      <c r="H1385" s="91"/>
      <c r="I1385" s="91"/>
      <c r="J1385" s="91"/>
      <c r="K1385" s="91"/>
      <c r="L1385" s="91"/>
      <c r="M1385" s="91"/>
      <c r="N1385" s="91"/>
      <c r="O1385" s="91"/>
      <c r="P1385" s="91" t="s">
        <v>87</v>
      </c>
      <c r="Q1385" s="91">
        <v>411971.42857142858</v>
      </c>
      <c r="R1385" s="91">
        <v>781896.5</v>
      </c>
      <c r="S1385" s="91"/>
      <c r="T1385" s="92" t="s">
        <v>87</v>
      </c>
      <c r="U1385" s="92" t="s">
        <v>87</v>
      </c>
      <c r="V1385" s="92" t="s">
        <v>87</v>
      </c>
      <c r="W1385" s="92">
        <v>286845.42857142858</v>
      </c>
      <c r="X1385" s="92">
        <v>423750</v>
      </c>
      <c r="Y1385" s="92" t="s">
        <v>87</v>
      </c>
      <c r="Z1385" s="90">
        <f t="shared" si="262"/>
        <v>4</v>
      </c>
      <c r="AA1385" s="118" t="e">
        <v>#DIV/0!</v>
      </c>
      <c r="AB1385" s="118" t="e">
        <v>#DIV/0!</v>
      </c>
      <c r="AC1385" s="118" t="e">
        <v>#DIV/0!</v>
      </c>
      <c r="AD1385" s="118">
        <v>1</v>
      </c>
      <c r="AE1385" s="118">
        <v>0.5</v>
      </c>
      <c r="AF1385" s="118">
        <v>0</v>
      </c>
      <c r="AG1385" s="90">
        <f t="shared" si="260"/>
        <v>2</v>
      </c>
      <c r="AH1385" s="91">
        <f t="shared" si="261"/>
        <v>286845.42857142858</v>
      </c>
      <c r="AI1385" s="91" t="e">
        <f t="shared" si="270"/>
        <v>#VALUE!</v>
      </c>
      <c r="AJ1385" s="91" t="e">
        <f t="shared" si="270"/>
        <v>#VALUE!</v>
      </c>
      <c r="AK1385" s="91" t="e">
        <f t="shared" si="270"/>
        <v>#VALUE!</v>
      </c>
      <c r="AL1385" s="91">
        <f t="shared" si="270"/>
        <v>1</v>
      </c>
      <c r="AM1385" s="91">
        <f t="shared" si="270"/>
        <v>1.4772764624850216</v>
      </c>
      <c r="AN1385" s="91" t="e">
        <f t="shared" si="270"/>
        <v>#VALUE!</v>
      </c>
      <c r="AO1385" s="91">
        <f t="shared" si="263"/>
        <v>710595.42857142864</v>
      </c>
      <c r="AP1385" s="91" t="e">
        <f t="shared" si="264"/>
        <v>#VALUE!</v>
      </c>
      <c r="AQ1385" s="91" t="e">
        <f t="shared" si="265"/>
        <v>#VALUE!</v>
      </c>
      <c r="AR1385" s="91" t="e">
        <f t="shared" si="266"/>
        <v>#VALUE!</v>
      </c>
      <c r="AS1385" s="91">
        <f t="shared" si="267"/>
        <v>0.40366911612153022</v>
      </c>
      <c r="AT1385" s="91">
        <f t="shared" si="268"/>
        <v>0.59633088387846966</v>
      </c>
      <c r="AU1385" s="91" t="e">
        <f t="shared" si="269"/>
        <v>#VALUE!</v>
      </c>
    </row>
    <row r="1386" spans="1:47" x14ac:dyDescent="0.3">
      <c r="A1386" s="90">
        <v>1077</v>
      </c>
      <c r="B1386" s="91" t="s">
        <v>5000</v>
      </c>
      <c r="C1386" s="91"/>
      <c r="D1386" s="91"/>
      <c r="E1386" s="91">
        <v>12.087</v>
      </c>
      <c r="F1386" s="91"/>
      <c r="G1386" s="91"/>
      <c r="H1386" s="91"/>
      <c r="I1386" s="91"/>
      <c r="J1386" s="91"/>
      <c r="K1386" s="91"/>
      <c r="L1386" s="91"/>
      <c r="M1386" s="91"/>
      <c r="N1386" s="91"/>
      <c r="O1386" s="91"/>
      <c r="P1386" s="91" t="s">
        <v>87</v>
      </c>
      <c r="Q1386" s="91">
        <v>284157.1428571429</v>
      </c>
      <c r="R1386" s="91" t="s">
        <v>87</v>
      </c>
      <c r="S1386" s="91"/>
      <c r="T1386" s="92" t="s">
        <v>87</v>
      </c>
      <c r="U1386" s="92" t="s">
        <v>87</v>
      </c>
      <c r="V1386" s="92">
        <v>18848.857142857141</v>
      </c>
      <c r="W1386" s="92" t="s">
        <v>87</v>
      </c>
      <c r="X1386" s="92" t="s">
        <v>87</v>
      </c>
      <c r="Y1386" s="92" t="s">
        <v>87</v>
      </c>
      <c r="Z1386" s="90">
        <f t="shared" si="262"/>
        <v>2</v>
      </c>
      <c r="AA1386" s="118" t="e">
        <v>#DIV/0!</v>
      </c>
      <c r="AB1386" s="118" t="e">
        <v>#DIV/0!</v>
      </c>
      <c r="AC1386" s="118">
        <v>1</v>
      </c>
      <c r="AD1386" s="118">
        <v>0</v>
      </c>
      <c r="AE1386" s="118">
        <v>0</v>
      </c>
      <c r="AF1386" s="118">
        <v>0</v>
      </c>
      <c r="AG1386" s="90">
        <f t="shared" si="260"/>
        <v>1</v>
      </c>
      <c r="AH1386" s="91">
        <f t="shared" si="261"/>
        <v>18848.857142857141</v>
      </c>
      <c r="AI1386" s="91" t="e">
        <f t="shared" si="270"/>
        <v>#VALUE!</v>
      </c>
      <c r="AJ1386" s="91" t="e">
        <f t="shared" si="270"/>
        <v>#VALUE!</v>
      </c>
      <c r="AK1386" s="91">
        <f t="shared" si="270"/>
        <v>1</v>
      </c>
      <c r="AL1386" s="91" t="e">
        <f t="shared" si="270"/>
        <v>#VALUE!</v>
      </c>
      <c r="AM1386" s="91" t="e">
        <f t="shared" si="270"/>
        <v>#VALUE!</v>
      </c>
      <c r="AN1386" s="91" t="e">
        <f t="shared" si="270"/>
        <v>#VALUE!</v>
      </c>
      <c r="AO1386" s="91">
        <f t="shared" si="263"/>
        <v>18848.857142857141</v>
      </c>
      <c r="AP1386" s="91" t="e">
        <f t="shared" si="264"/>
        <v>#VALUE!</v>
      </c>
      <c r="AQ1386" s="91" t="e">
        <f t="shared" si="265"/>
        <v>#VALUE!</v>
      </c>
      <c r="AR1386" s="91">
        <f t="shared" si="266"/>
        <v>1</v>
      </c>
      <c r="AS1386" s="91" t="e">
        <f t="shared" si="267"/>
        <v>#VALUE!</v>
      </c>
      <c r="AT1386" s="91" t="e">
        <f t="shared" si="268"/>
        <v>#VALUE!</v>
      </c>
      <c r="AU1386" s="91" t="e">
        <f t="shared" si="269"/>
        <v>#VALUE!</v>
      </c>
    </row>
    <row r="1387" spans="1:47" x14ac:dyDescent="0.3">
      <c r="A1387" s="90">
        <v>1078</v>
      </c>
      <c r="B1387" s="91" t="s">
        <v>5001</v>
      </c>
      <c r="C1387" s="91"/>
      <c r="D1387" s="91"/>
      <c r="E1387" s="91">
        <v>12.089</v>
      </c>
      <c r="F1387" s="91"/>
      <c r="G1387" s="91"/>
      <c r="H1387" s="91"/>
      <c r="I1387" s="91"/>
      <c r="J1387" s="91"/>
      <c r="K1387" s="91"/>
      <c r="L1387" s="91"/>
      <c r="M1387" s="91"/>
      <c r="N1387" s="91"/>
      <c r="O1387" s="91"/>
      <c r="P1387" s="91">
        <v>530</v>
      </c>
      <c r="Q1387" s="91">
        <v>6881831.4285714291</v>
      </c>
      <c r="R1387" s="91" t="s">
        <v>87</v>
      </c>
      <c r="S1387" s="91"/>
      <c r="T1387" s="92" t="s">
        <v>87</v>
      </c>
      <c r="U1387" s="92" t="s">
        <v>87</v>
      </c>
      <c r="V1387" s="92">
        <v>201157.42857142858</v>
      </c>
      <c r="W1387" s="92">
        <v>1208378</v>
      </c>
      <c r="X1387" s="92" t="s">
        <v>87</v>
      </c>
      <c r="Y1387" s="92" t="s">
        <v>87</v>
      </c>
      <c r="Z1387" s="90">
        <f t="shared" si="262"/>
        <v>3</v>
      </c>
      <c r="AA1387" s="118" t="e">
        <v>#DIV/0!</v>
      </c>
      <c r="AB1387" s="118" t="e">
        <v>#DIV/0!</v>
      </c>
      <c r="AC1387" s="118">
        <v>1</v>
      </c>
      <c r="AD1387" s="118">
        <v>0.5</v>
      </c>
      <c r="AE1387" s="118">
        <v>0</v>
      </c>
      <c r="AF1387" s="118">
        <v>0</v>
      </c>
      <c r="AG1387" s="90">
        <f t="shared" si="260"/>
        <v>2</v>
      </c>
      <c r="AH1387" s="91">
        <f t="shared" si="261"/>
        <v>201157.42857142858</v>
      </c>
      <c r="AI1387" s="91" t="e">
        <f t="shared" si="270"/>
        <v>#VALUE!</v>
      </c>
      <c r="AJ1387" s="91" t="e">
        <f t="shared" si="270"/>
        <v>#VALUE!</v>
      </c>
      <c r="AK1387" s="91">
        <f t="shared" si="270"/>
        <v>1</v>
      </c>
      <c r="AL1387" s="91">
        <f t="shared" si="270"/>
        <v>6.0071259042313692</v>
      </c>
      <c r="AM1387" s="91" t="e">
        <f t="shared" si="270"/>
        <v>#VALUE!</v>
      </c>
      <c r="AN1387" s="91" t="e">
        <f t="shared" si="270"/>
        <v>#VALUE!</v>
      </c>
      <c r="AO1387" s="91">
        <f t="shared" si="263"/>
        <v>1409535.4285714286</v>
      </c>
      <c r="AP1387" s="91" t="e">
        <f t="shared" si="264"/>
        <v>#VALUE!</v>
      </c>
      <c r="AQ1387" s="91" t="e">
        <f t="shared" si="265"/>
        <v>#VALUE!</v>
      </c>
      <c r="AR1387" s="91">
        <f t="shared" si="266"/>
        <v>0.14271186413193079</v>
      </c>
      <c r="AS1387" s="91">
        <f t="shared" si="267"/>
        <v>0.85728813586806918</v>
      </c>
      <c r="AT1387" s="91" t="e">
        <f t="shared" si="268"/>
        <v>#VALUE!</v>
      </c>
      <c r="AU1387" s="91" t="e">
        <f t="shared" si="269"/>
        <v>#VALUE!</v>
      </c>
    </row>
    <row r="1388" spans="1:47" x14ac:dyDescent="0.3">
      <c r="A1388" s="90">
        <v>1079</v>
      </c>
      <c r="B1388" s="91" t="s">
        <v>5002</v>
      </c>
      <c r="C1388" s="91"/>
      <c r="D1388" s="91"/>
      <c r="E1388" s="91">
        <v>12.093999999999999</v>
      </c>
      <c r="F1388" s="91"/>
      <c r="G1388" s="91"/>
      <c r="H1388" s="91"/>
      <c r="I1388" s="91"/>
      <c r="J1388" s="91"/>
      <c r="K1388" s="91"/>
      <c r="L1388" s="91"/>
      <c r="M1388" s="91"/>
      <c r="N1388" s="91"/>
      <c r="O1388" s="91"/>
      <c r="P1388" s="91" t="s">
        <v>87</v>
      </c>
      <c r="Q1388" s="91">
        <v>1895735.7142857143</v>
      </c>
      <c r="R1388" s="91" t="s">
        <v>87</v>
      </c>
      <c r="S1388" s="91"/>
      <c r="T1388" s="92">
        <v>7330.2857142857147</v>
      </c>
      <c r="U1388" s="92" t="s">
        <v>87</v>
      </c>
      <c r="V1388" s="92">
        <v>81577.428571428565</v>
      </c>
      <c r="W1388" s="92">
        <v>89794</v>
      </c>
      <c r="X1388" s="92">
        <v>3800.2857142857142</v>
      </c>
      <c r="Y1388" s="92">
        <v>3184</v>
      </c>
      <c r="Z1388" s="90">
        <f t="shared" si="262"/>
        <v>6</v>
      </c>
      <c r="AA1388" s="118">
        <v>1</v>
      </c>
      <c r="AB1388" s="118">
        <v>0</v>
      </c>
      <c r="AC1388" s="118">
        <v>0.5</v>
      </c>
      <c r="AD1388" s="118">
        <v>0.33333333333333331</v>
      </c>
      <c r="AE1388" s="118">
        <v>0.25</v>
      </c>
      <c r="AF1388" s="118">
        <v>0.2</v>
      </c>
      <c r="AG1388" s="90">
        <f t="shared" si="260"/>
        <v>5</v>
      </c>
      <c r="AH1388" s="91">
        <f t="shared" si="261"/>
        <v>3184</v>
      </c>
      <c r="AI1388" s="91">
        <f t="shared" si="270"/>
        <v>2.3022254127781769</v>
      </c>
      <c r="AJ1388" s="91" t="e">
        <f t="shared" si="270"/>
        <v>#VALUE!</v>
      </c>
      <c r="AK1388" s="91">
        <f t="shared" si="270"/>
        <v>25.62105168700646</v>
      </c>
      <c r="AL1388" s="91">
        <f t="shared" si="270"/>
        <v>28.201633165829147</v>
      </c>
      <c r="AM1388" s="91">
        <f t="shared" si="270"/>
        <v>1.1935570710696339</v>
      </c>
      <c r="AN1388" s="91">
        <f t="shared" si="270"/>
        <v>1</v>
      </c>
      <c r="AO1388" s="91">
        <f t="shared" si="263"/>
        <v>185685.99999999997</v>
      </c>
      <c r="AP1388" s="91">
        <f t="shared" si="264"/>
        <v>3.9476781848312291E-2</v>
      </c>
      <c r="AQ1388" s="91" t="e">
        <f t="shared" si="265"/>
        <v>#VALUE!</v>
      </c>
      <c r="AR1388" s="91">
        <f t="shared" si="266"/>
        <v>0.43932999026005504</v>
      </c>
      <c r="AS1388" s="91">
        <f t="shared" si="267"/>
        <v>0.48357980677056972</v>
      </c>
      <c r="AT1388" s="91">
        <f t="shared" si="268"/>
        <v>2.0466194081867856E-2</v>
      </c>
      <c r="AU1388" s="91">
        <f t="shared" si="269"/>
        <v>1.7147227039195204E-2</v>
      </c>
    </row>
    <row r="1389" spans="1:47" x14ac:dyDescent="0.3">
      <c r="A1389" s="90">
        <v>1080</v>
      </c>
      <c r="B1389" s="91" t="s">
        <v>5003</v>
      </c>
      <c r="C1389" s="91"/>
      <c r="D1389" s="91"/>
      <c r="E1389" s="91">
        <v>12.097</v>
      </c>
      <c r="F1389" s="91"/>
      <c r="G1389" s="91"/>
      <c r="H1389" s="91"/>
      <c r="I1389" s="91"/>
      <c r="J1389" s="91"/>
      <c r="K1389" s="91"/>
      <c r="L1389" s="91"/>
      <c r="M1389" s="91"/>
      <c r="N1389" s="91"/>
      <c r="O1389" s="91"/>
      <c r="P1389" s="91" t="s">
        <v>87</v>
      </c>
      <c r="Q1389" s="91">
        <v>2421297.4285714286</v>
      </c>
      <c r="R1389" s="91">
        <v>1685</v>
      </c>
      <c r="S1389" s="91"/>
      <c r="T1389" s="92" t="s">
        <v>87</v>
      </c>
      <c r="U1389" s="92"/>
      <c r="V1389" s="92">
        <v>254715.71428571429</v>
      </c>
      <c r="W1389" s="92">
        <v>117384</v>
      </c>
      <c r="X1389" s="92" t="s">
        <v>87</v>
      </c>
      <c r="Y1389" s="92" t="s">
        <v>87</v>
      </c>
      <c r="Z1389" s="90">
        <f t="shared" si="262"/>
        <v>4</v>
      </c>
      <c r="AA1389" s="118" t="e">
        <v>#DIV/0!</v>
      </c>
      <c r="AB1389" s="118" t="e">
        <v>#DIV/0!</v>
      </c>
      <c r="AC1389" s="118">
        <v>1</v>
      </c>
      <c r="AD1389" s="118">
        <v>0.5</v>
      </c>
      <c r="AE1389" s="118">
        <v>0</v>
      </c>
      <c r="AF1389" s="118">
        <v>0</v>
      </c>
      <c r="AG1389" s="90">
        <f t="shared" si="260"/>
        <v>2</v>
      </c>
      <c r="AH1389" s="91">
        <f t="shared" si="261"/>
        <v>117384</v>
      </c>
      <c r="AI1389" s="91" t="e">
        <f t="shared" si="270"/>
        <v>#VALUE!</v>
      </c>
      <c r="AJ1389" s="91">
        <f t="shared" si="270"/>
        <v>0</v>
      </c>
      <c r="AK1389" s="91">
        <f t="shared" si="270"/>
        <v>2.1699355473123618</v>
      </c>
      <c r="AL1389" s="91">
        <f t="shared" si="270"/>
        <v>1</v>
      </c>
      <c r="AM1389" s="91" t="e">
        <f t="shared" si="270"/>
        <v>#VALUE!</v>
      </c>
      <c r="AN1389" s="91" t="e">
        <f t="shared" si="270"/>
        <v>#VALUE!</v>
      </c>
      <c r="AO1389" s="91">
        <f t="shared" si="263"/>
        <v>372099.71428571432</v>
      </c>
      <c r="AP1389" s="91" t="e">
        <f t="shared" si="264"/>
        <v>#VALUE!</v>
      </c>
      <c r="AQ1389" s="91">
        <f t="shared" si="265"/>
        <v>0</v>
      </c>
      <c r="AR1389" s="91">
        <f t="shared" si="266"/>
        <v>0.6845361727156084</v>
      </c>
      <c r="AS1389" s="91">
        <f t="shared" si="267"/>
        <v>0.31546382728439148</v>
      </c>
      <c r="AT1389" s="91" t="e">
        <f t="shared" si="268"/>
        <v>#VALUE!</v>
      </c>
      <c r="AU1389" s="91" t="e">
        <f t="shared" si="269"/>
        <v>#VALUE!</v>
      </c>
    </row>
    <row r="1390" spans="1:47" x14ac:dyDescent="0.3">
      <c r="A1390" s="90">
        <v>1081</v>
      </c>
      <c r="B1390" s="91" t="s">
        <v>5004</v>
      </c>
      <c r="C1390" s="91"/>
      <c r="D1390" s="91"/>
      <c r="E1390" s="91">
        <v>12.098000000000001</v>
      </c>
      <c r="F1390" s="91"/>
      <c r="G1390" s="91"/>
      <c r="H1390" s="91"/>
      <c r="I1390" s="91"/>
      <c r="J1390" s="91"/>
      <c r="K1390" s="91"/>
      <c r="L1390" s="91"/>
      <c r="M1390" s="91"/>
      <c r="N1390" s="91"/>
      <c r="O1390" s="91"/>
      <c r="P1390" s="91" t="s">
        <v>87</v>
      </c>
      <c r="Q1390" s="91">
        <v>11113774.571428573</v>
      </c>
      <c r="R1390" s="91" t="s">
        <v>87</v>
      </c>
      <c r="S1390" s="91"/>
      <c r="T1390" s="92"/>
      <c r="U1390" s="92"/>
      <c r="V1390" s="92">
        <v>934102</v>
      </c>
      <c r="W1390" s="92">
        <v>613748</v>
      </c>
      <c r="X1390" s="92" t="s">
        <v>87</v>
      </c>
      <c r="Y1390" s="92"/>
      <c r="Z1390" s="90">
        <f t="shared" si="262"/>
        <v>3</v>
      </c>
      <c r="AA1390" s="118" t="e">
        <v>#DIV/0!</v>
      </c>
      <c r="AB1390" s="118" t="e">
        <v>#DIV/0!</v>
      </c>
      <c r="AC1390" s="118">
        <v>1</v>
      </c>
      <c r="AD1390" s="118">
        <v>0.5</v>
      </c>
      <c r="AE1390" s="118">
        <v>0</v>
      </c>
      <c r="AF1390" s="118">
        <v>0</v>
      </c>
      <c r="AG1390" s="90">
        <f t="shared" si="260"/>
        <v>2</v>
      </c>
      <c r="AH1390" s="91">
        <f t="shared" si="261"/>
        <v>613748</v>
      </c>
      <c r="AI1390" s="91">
        <f t="shared" si="270"/>
        <v>0</v>
      </c>
      <c r="AJ1390" s="91">
        <f t="shared" si="270"/>
        <v>0</v>
      </c>
      <c r="AK1390" s="91">
        <f t="shared" si="270"/>
        <v>1.5219634116933987</v>
      </c>
      <c r="AL1390" s="91">
        <f t="shared" si="270"/>
        <v>1</v>
      </c>
      <c r="AM1390" s="91" t="e">
        <f t="shared" si="270"/>
        <v>#VALUE!</v>
      </c>
      <c r="AN1390" s="91">
        <f t="shared" si="270"/>
        <v>0</v>
      </c>
      <c r="AO1390" s="91">
        <f t="shared" si="263"/>
        <v>1547850</v>
      </c>
      <c r="AP1390" s="91">
        <f t="shared" si="264"/>
        <v>0</v>
      </c>
      <c r="AQ1390" s="91">
        <f t="shared" si="265"/>
        <v>0</v>
      </c>
      <c r="AR1390" s="91">
        <f t="shared" si="266"/>
        <v>0.60348354168685592</v>
      </c>
      <c r="AS1390" s="91">
        <f t="shared" si="267"/>
        <v>0.39651645831314403</v>
      </c>
      <c r="AT1390" s="91" t="e">
        <f t="shared" si="268"/>
        <v>#VALUE!</v>
      </c>
      <c r="AU1390" s="91">
        <f t="shared" si="269"/>
        <v>0</v>
      </c>
    </row>
    <row r="1391" spans="1:47" x14ac:dyDescent="0.3">
      <c r="A1391" s="90">
        <v>1082</v>
      </c>
      <c r="B1391" s="91" t="s">
        <v>5005</v>
      </c>
      <c r="C1391" s="91"/>
      <c r="D1391" s="91"/>
      <c r="E1391" s="91">
        <v>12.099</v>
      </c>
      <c r="F1391" s="91"/>
      <c r="G1391" s="91"/>
      <c r="H1391" s="91"/>
      <c r="I1391" s="91"/>
      <c r="J1391" s="91"/>
      <c r="K1391" s="91"/>
      <c r="L1391" s="91"/>
      <c r="M1391" s="91"/>
      <c r="N1391" s="91"/>
      <c r="O1391" s="91"/>
      <c r="P1391" s="91" t="s">
        <v>87</v>
      </c>
      <c r="Q1391" s="91">
        <v>6264660</v>
      </c>
      <c r="R1391" s="91" t="s">
        <v>87</v>
      </c>
      <c r="S1391" s="91"/>
      <c r="T1391" s="92" t="s">
        <v>87</v>
      </c>
      <c r="U1391" s="92" t="s">
        <v>87</v>
      </c>
      <c r="V1391" s="92">
        <v>688991.14285714284</v>
      </c>
      <c r="W1391" s="92">
        <v>248065.14285714287</v>
      </c>
      <c r="X1391" s="92" t="s">
        <v>87</v>
      </c>
      <c r="Y1391" s="92">
        <v>1466.8571428571429</v>
      </c>
      <c r="Z1391" s="90">
        <f t="shared" si="262"/>
        <v>4</v>
      </c>
      <c r="AA1391" s="118" t="e">
        <v>#DIV/0!</v>
      </c>
      <c r="AB1391" s="118" t="e">
        <v>#DIV/0!</v>
      </c>
      <c r="AC1391" s="118">
        <v>1</v>
      </c>
      <c r="AD1391" s="118">
        <v>0.5</v>
      </c>
      <c r="AE1391" s="118">
        <v>0</v>
      </c>
      <c r="AF1391" s="118">
        <v>0.33333333333333331</v>
      </c>
      <c r="AG1391" s="90">
        <f t="shared" si="260"/>
        <v>3</v>
      </c>
      <c r="AH1391" s="91">
        <f t="shared" si="261"/>
        <v>1466.8571428571429</v>
      </c>
      <c r="AI1391" s="91" t="e">
        <f t="shared" si="270"/>
        <v>#VALUE!</v>
      </c>
      <c r="AJ1391" s="91" t="e">
        <f t="shared" si="270"/>
        <v>#VALUE!</v>
      </c>
      <c r="AK1391" s="91">
        <f t="shared" si="270"/>
        <v>469.70568757304244</v>
      </c>
      <c r="AL1391" s="91">
        <f t="shared" si="270"/>
        <v>169.1133619010518</v>
      </c>
      <c r="AM1391" s="91" t="e">
        <f t="shared" si="270"/>
        <v>#VALUE!</v>
      </c>
      <c r="AN1391" s="91">
        <f t="shared" si="270"/>
        <v>1</v>
      </c>
      <c r="AO1391" s="91">
        <f t="shared" si="263"/>
        <v>938523.14285714284</v>
      </c>
      <c r="AP1391" s="91" t="e">
        <f t="shared" si="264"/>
        <v>#VALUE!</v>
      </c>
      <c r="AQ1391" s="91" t="e">
        <f t="shared" si="265"/>
        <v>#VALUE!</v>
      </c>
      <c r="AR1391" s="91">
        <f t="shared" si="266"/>
        <v>0.7341226991586477</v>
      </c>
      <c r="AS1391" s="91">
        <f t="shared" si="267"/>
        <v>0.26431435894266708</v>
      </c>
      <c r="AT1391" s="91" t="e">
        <f t="shared" si="268"/>
        <v>#VALUE!</v>
      </c>
      <c r="AU1391" s="91">
        <f t="shared" si="269"/>
        <v>1.5629418986851987E-3</v>
      </c>
    </row>
    <row r="1392" spans="1:47" x14ac:dyDescent="0.3">
      <c r="A1392" s="90">
        <v>1083</v>
      </c>
      <c r="B1392" s="91" t="s">
        <v>5006</v>
      </c>
      <c r="C1392" s="91"/>
      <c r="D1392" s="91"/>
      <c r="E1392" s="91">
        <v>12.103</v>
      </c>
      <c r="F1392" s="91"/>
      <c r="G1392" s="91"/>
      <c r="H1392" s="91"/>
      <c r="I1392" s="91"/>
      <c r="J1392" s="91"/>
      <c r="K1392" s="91"/>
      <c r="L1392" s="91"/>
      <c r="M1392" s="91"/>
      <c r="N1392" s="91"/>
      <c r="O1392" s="91"/>
      <c r="P1392" s="91" t="s">
        <v>87</v>
      </c>
      <c r="Q1392" s="91">
        <v>2420949.4285714286</v>
      </c>
      <c r="R1392" s="91" t="s">
        <v>87</v>
      </c>
      <c r="S1392" s="91"/>
      <c r="T1392" s="92" t="s">
        <v>87</v>
      </c>
      <c r="U1392" s="92"/>
      <c r="V1392" s="92">
        <v>254367.71428571429</v>
      </c>
      <c r="W1392" s="92">
        <v>117036</v>
      </c>
      <c r="X1392" s="92" t="s">
        <v>87</v>
      </c>
      <c r="Y1392" s="92" t="s">
        <v>87</v>
      </c>
      <c r="Z1392" s="90">
        <f t="shared" si="262"/>
        <v>3</v>
      </c>
      <c r="AA1392" s="118" t="e">
        <v>#DIV/0!</v>
      </c>
      <c r="AB1392" s="118" t="e">
        <v>#DIV/0!</v>
      </c>
      <c r="AC1392" s="118">
        <v>1</v>
      </c>
      <c r="AD1392" s="118">
        <v>0.5</v>
      </c>
      <c r="AE1392" s="118">
        <v>0</v>
      </c>
      <c r="AF1392" s="118">
        <v>0</v>
      </c>
      <c r="AG1392" s="90">
        <f t="shared" si="260"/>
        <v>2</v>
      </c>
      <c r="AH1392" s="91">
        <f t="shared" si="261"/>
        <v>117036</v>
      </c>
      <c r="AI1392" s="91" t="e">
        <f t="shared" si="270"/>
        <v>#VALUE!</v>
      </c>
      <c r="AJ1392" s="91">
        <f t="shared" si="270"/>
        <v>0</v>
      </c>
      <c r="AK1392" s="91">
        <f t="shared" si="270"/>
        <v>2.1734142852260354</v>
      </c>
      <c r="AL1392" s="91">
        <f t="shared" si="270"/>
        <v>1</v>
      </c>
      <c r="AM1392" s="91" t="e">
        <f t="shared" si="270"/>
        <v>#VALUE!</v>
      </c>
      <c r="AN1392" s="91" t="e">
        <f t="shared" si="270"/>
        <v>#VALUE!</v>
      </c>
      <c r="AO1392" s="91">
        <f t="shared" si="263"/>
        <v>371403.71428571432</v>
      </c>
      <c r="AP1392" s="91" t="e">
        <f t="shared" si="264"/>
        <v>#VALUE!</v>
      </c>
      <c r="AQ1392" s="91">
        <f t="shared" si="265"/>
        <v>0</v>
      </c>
      <c r="AR1392" s="91">
        <f t="shared" si="266"/>
        <v>0.68488198825613711</v>
      </c>
      <c r="AS1392" s="91">
        <f t="shared" si="267"/>
        <v>0.31511801174386284</v>
      </c>
      <c r="AT1392" s="91" t="e">
        <f t="shared" si="268"/>
        <v>#VALUE!</v>
      </c>
      <c r="AU1392" s="91" t="e">
        <f t="shared" si="269"/>
        <v>#VALUE!</v>
      </c>
    </row>
    <row r="1393" spans="1:47" x14ac:dyDescent="0.3">
      <c r="A1393" s="90">
        <v>1084</v>
      </c>
      <c r="B1393" s="91" t="s">
        <v>5007</v>
      </c>
      <c r="C1393" s="91"/>
      <c r="D1393" s="91"/>
      <c r="E1393" s="91">
        <v>12.105</v>
      </c>
      <c r="F1393" s="91"/>
      <c r="G1393" s="91"/>
      <c r="H1393" s="91"/>
      <c r="I1393" s="91"/>
      <c r="J1393" s="91"/>
      <c r="K1393" s="91"/>
      <c r="L1393" s="91"/>
      <c r="M1393" s="91"/>
      <c r="N1393" s="91"/>
      <c r="O1393" s="91"/>
      <c r="P1393" s="91" t="s">
        <v>87</v>
      </c>
      <c r="Q1393" s="91">
        <v>1079594.7142857143</v>
      </c>
      <c r="R1393" s="91"/>
      <c r="S1393" s="91"/>
      <c r="T1393" s="92" t="s">
        <v>87</v>
      </c>
      <c r="U1393" s="92" t="s">
        <v>87</v>
      </c>
      <c r="V1393" s="92">
        <v>88551.571428571435</v>
      </c>
      <c r="W1393" s="92">
        <v>33924.142857142855</v>
      </c>
      <c r="X1393" s="92" t="s">
        <v>87</v>
      </c>
      <c r="Y1393" s="92" t="s">
        <v>87</v>
      </c>
      <c r="Z1393" s="90">
        <f t="shared" si="262"/>
        <v>3</v>
      </c>
      <c r="AA1393" s="118" t="e">
        <v>#DIV/0!</v>
      </c>
      <c r="AB1393" s="118" t="e">
        <v>#DIV/0!</v>
      </c>
      <c r="AC1393" s="118">
        <v>1</v>
      </c>
      <c r="AD1393" s="118">
        <v>0.5</v>
      </c>
      <c r="AE1393" s="118">
        <v>0</v>
      </c>
      <c r="AF1393" s="118">
        <v>0</v>
      </c>
      <c r="AG1393" s="90">
        <f t="shared" si="260"/>
        <v>2</v>
      </c>
      <c r="AH1393" s="91">
        <f t="shared" si="261"/>
        <v>33924.142857142855</v>
      </c>
      <c r="AI1393" s="91" t="e">
        <f t="shared" si="270"/>
        <v>#VALUE!</v>
      </c>
      <c r="AJ1393" s="91" t="e">
        <f t="shared" si="270"/>
        <v>#VALUE!</v>
      </c>
      <c r="AK1393" s="91">
        <f t="shared" si="270"/>
        <v>2.6102817630932882</v>
      </c>
      <c r="AL1393" s="91">
        <f t="shared" si="270"/>
        <v>1</v>
      </c>
      <c r="AM1393" s="91" t="e">
        <f t="shared" si="270"/>
        <v>#VALUE!</v>
      </c>
      <c r="AN1393" s="91" t="e">
        <f t="shared" si="270"/>
        <v>#VALUE!</v>
      </c>
      <c r="AO1393" s="91">
        <f t="shared" si="263"/>
        <v>122475.71428571429</v>
      </c>
      <c r="AP1393" s="91" t="e">
        <f t="shared" si="264"/>
        <v>#VALUE!</v>
      </c>
      <c r="AQ1393" s="91" t="e">
        <f t="shared" si="265"/>
        <v>#VALUE!</v>
      </c>
      <c r="AR1393" s="91">
        <f t="shared" si="266"/>
        <v>0.72301330876092051</v>
      </c>
      <c r="AS1393" s="91">
        <f t="shared" si="267"/>
        <v>0.27698669123907943</v>
      </c>
      <c r="AT1393" s="91" t="e">
        <f t="shared" si="268"/>
        <v>#VALUE!</v>
      </c>
      <c r="AU1393" s="91" t="e">
        <f t="shared" si="269"/>
        <v>#VALUE!</v>
      </c>
    </row>
    <row r="1394" spans="1:47" x14ac:dyDescent="0.3">
      <c r="A1394" s="90">
        <v>1085</v>
      </c>
      <c r="B1394" s="91" t="s">
        <v>5008</v>
      </c>
      <c r="C1394" s="91"/>
      <c r="D1394" s="91"/>
      <c r="E1394" s="91">
        <v>12.106</v>
      </c>
      <c r="F1394" s="91"/>
      <c r="G1394" s="91"/>
      <c r="H1394" s="91"/>
      <c r="I1394" s="91"/>
      <c r="J1394" s="91"/>
      <c r="K1394" s="91"/>
      <c r="L1394" s="91"/>
      <c r="M1394" s="91"/>
      <c r="N1394" s="91"/>
      <c r="O1394" s="91"/>
      <c r="P1394" s="91" t="s">
        <v>87</v>
      </c>
      <c r="Q1394" s="91">
        <v>5609261.4285714291</v>
      </c>
      <c r="R1394" s="91" t="s">
        <v>87</v>
      </c>
      <c r="S1394" s="91"/>
      <c r="T1394" s="92">
        <v>6244.2857142857147</v>
      </c>
      <c r="U1394" s="92" t="s">
        <v>87</v>
      </c>
      <c r="V1394" s="92">
        <v>501094.28571428574</v>
      </c>
      <c r="W1394" s="92">
        <v>274268.28571428574</v>
      </c>
      <c r="X1394" s="92">
        <v>13795.714285714286</v>
      </c>
      <c r="Y1394" s="92">
        <v>9189.7142857142862</v>
      </c>
      <c r="Z1394" s="90">
        <f t="shared" si="262"/>
        <v>6</v>
      </c>
      <c r="AA1394" s="118">
        <v>1</v>
      </c>
      <c r="AB1394" s="118">
        <v>0</v>
      </c>
      <c r="AC1394" s="118">
        <v>0.5</v>
      </c>
      <c r="AD1394" s="118">
        <v>0.33333333333333331</v>
      </c>
      <c r="AE1394" s="118">
        <v>0.25</v>
      </c>
      <c r="AF1394" s="118">
        <v>0.2</v>
      </c>
      <c r="AG1394" s="90">
        <f t="shared" si="260"/>
        <v>5</v>
      </c>
      <c r="AH1394" s="91">
        <f t="shared" si="261"/>
        <v>6244.2857142857147</v>
      </c>
      <c r="AI1394" s="91">
        <f t="shared" si="270"/>
        <v>1</v>
      </c>
      <c r="AJ1394" s="91" t="e">
        <f t="shared" si="270"/>
        <v>#VALUE!</v>
      </c>
      <c r="AK1394" s="91">
        <f t="shared" si="270"/>
        <v>80.248455730954021</v>
      </c>
      <c r="AL1394" s="91">
        <f t="shared" si="270"/>
        <v>43.923083962479986</v>
      </c>
      <c r="AM1394" s="91">
        <f t="shared" si="270"/>
        <v>2.2093342484557308</v>
      </c>
      <c r="AN1394" s="91">
        <f t="shared" si="270"/>
        <v>1.4716998398535803</v>
      </c>
      <c r="AO1394" s="91">
        <f t="shared" si="263"/>
        <v>804592.28571428591</v>
      </c>
      <c r="AP1394" s="91">
        <f t="shared" si="264"/>
        <v>7.7608073370257075E-3</v>
      </c>
      <c r="AQ1394" s="91" t="e">
        <f t="shared" si="265"/>
        <v>#VALUE!</v>
      </c>
      <c r="AR1394" s="91">
        <f t="shared" si="266"/>
        <v>0.62279280402177062</v>
      </c>
      <c r="AS1394" s="91">
        <f t="shared" si="267"/>
        <v>0.34087859228081085</v>
      </c>
      <c r="AT1394" s="91">
        <f t="shared" si="268"/>
        <v>1.7146217445357416E-2</v>
      </c>
      <c r="AU1394" s="91">
        <f t="shared" si="269"/>
        <v>1.1421578915035226E-2</v>
      </c>
    </row>
    <row r="1395" spans="1:47" x14ac:dyDescent="0.3">
      <c r="A1395" s="90">
        <v>1086</v>
      </c>
      <c r="B1395" s="91" t="s">
        <v>5009</v>
      </c>
      <c r="C1395" s="91"/>
      <c r="D1395" s="91"/>
      <c r="E1395" s="91">
        <v>12.111000000000001</v>
      </c>
      <c r="F1395" s="91"/>
      <c r="G1395" s="91"/>
      <c r="H1395" s="91"/>
      <c r="I1395" s="91"/>
      <c r="J1395" s="91"/>
      <c r="K1395" s="91"/>
      <c r="L1395" s="91"/>
      <c r="M1395" s="91"/>
      <c r="N1395" s="91"/>
      <c r="O1395" s="91"/>
      <c r="P1395" s="91" t="s">
        <v>87</v>
      </c>
      <c r="Q1395" s="91" t="s">
        <v>87</v>
      </c>
      <c r="R1395" s="91" t="s">
        <v>87</v>
      </c>
      <c r="S1395" s="91"/>
      <c r="T1395" s="92">
        <v>189212.28571428571</v>
      </c>
      <c r="U1395" s="92" t="s">
        <v>87</v>
      </c>
      <c r="V1395" s="92" t="s">
        <v>87</v>
      </c>
      <c r="W1395" s="92">
        <v>189428</v>
      </c>
      <c r="X1395" s="92">
        <v>41994.571428571428</v>
      </c>
      <c r="Y1395" s="92"/>
      <c r="Z1395" s="90">
        <f t="shared" si="262"/>
        <v>3</v>
      </c>
      <c r="AA1395" s="118">
        <v>1</v>
      </c>
      <c r="AB1395" s="118">
        <v>0</v>
      </c>
      <c r="AC1395" s="118">
        <v>0</v>
      </c>
      <c r="AD1395" s="118">
        <v>0.5</v>
      </c>
      <c r="AE1395" s="118">
        <v>0.33333333333333331</v>
      </c>
      <c r="AF1395" s="118">
        <v>0</v>
      </c>
      <c r="AG1395" s="90">
        <f t="shared" si="260"/>
        <v>3</v>
      </c>
      <c r="AH1395" s="91">
        <f t="shared" si="261"/>
        <v>41994.571428571428</v>
      </c>
      <c r="AI1395" s="91">
        <f t="shared" si="270"/>
        <v>4.5056367829855564</v>
      </c>
      <c r="AJ1395" s="91" t="e">
        <f t="shared" si="270"/>
        <v>#VALUE!</v>
      </c>
      <c r="AK1395" s="91" t="e">
        <f t="shared" si="270"/>
        <v>#VALUE!</v>
      </c>
      <c r="AL1395" s="91">
        <f t="shared" si="270"/>
        <v>4.5107735013369075</v>
      </c>
      <c r="AM1395" s="91">
        <f t="shared" si="270"/>
        <v>1</v>
      </c>
      <c r="AN1395" s="91">
        <f t="shared" si="270"/>
        <v>0</v>
      </c>
      <c r="AO1395" s="91">
        <f t="shared" si="263"/>
        <v>420634.8571428571</v>
      </c>
      <c r="AP1395" s="91">
        <f t="shared" si="264"/>
        <v>0.44982550186045317</v>
      </c>
      <c r="AQ1395" s="91" t="e">
        <f t="shared" si="265"/>
        <v>#VALUE!</v>
      </c>
      <c r="AR1395" s="91" t="e">
        <f t="shared" si="266"/>
        <v>#VALUE!</v>
      </c>
      <c r="AS1395" s="91">
        <f t="shared" si="267"/>
        <v>0.45033833212654073</v>
      </c>
      <c r="AT1395" s="91">
        <f t="shared" si="268"/>
        <v>9.9836166013006197E-2</v>
      </c>
      <c r="AU1395" s="91">
        <f t="shared" si="269"/>
        <v>0</v>
      </c>
    </row>
    <row r="1396" spans="1:47" x14ac:dyDescent="0.3">
      <c r="A1396" s="90">
        <v>1087</v>
      </c>
      <c r="B1396" s="91" t="s">
        <v>5010</v>
      </c>
      <c r="C1396" s="91"/>
      <c r="D1396" s="91"/>
      <c r="E1396" s="91">
        <v>12.135</v>
      </c>
      <c r="F1396" s="91"/>
      <c r="G1396" s="91"/>
      <c r="H1396" s="91"/>
      <c r="I1396" s="91"/>
      <c r="J1396" s="91"/>
      <c r="K1396" s="91"/>
      <c r="L1396" s="91"/>
      <c r="M1396" s="91"/>
      <c r="N1396" s="91"/>
      <c r="O1396" s="91"/>
      <c r="P1396" s="91" t="s">
        <v>87</v>
      </c>
      <c r="Q1396" s="91" t="s">
        <v>87</v>
      </c>
      <c r="R1396" s="91" t="s">
        <v>87</v>
      </c>
      <c r="S1396" s="91"/>
      <c r="T1396" s="92">
        <v>17124.285714285714</v>
      </c>
      <c r="U1396" s="92">
        <v>4231.7142857142853</v>
      </c>
      <c r="V1396" s="92" t="s">
        <v>87</v>
      </c>
      <c r="W1396" s="92">
        <v>30093.714285714286</v>
      </c>
      <c r="X1396" s="92">
        <v>1835.7142857142858</v>
      </c>
      <c r="Y1396" s="92" t="s">
        <v>87</v>
      </c>
      <c r="Z1396" s="90">
        <f t="shared" si="262"/>
        <v>4</v>
      </c>
      <c r="AA1396" s="118">
        <v>1</v>
      </c>
      <c r="AB1396" s="118">
        <v>0.5</v>
      </c>
      <c r="AC1396" s="118">
        <v>0</v>
      </c>
      <c r="AD1396" s="118">
        <v>0.33333333333333331</v>
      </c>
      <c r="AE1396" s="118">
        <v>0.25</v>
      </c>
      <c r="AF1396" s="118">
        <v>0</v>
      </c>
      <c r="AG1396" s="90">
        <f t="shared" si="260"/>
        <v>4</v>
      </c>
      <c r="AH1396" s="91">
        <f t="shared" si="261"/>
        <v>1835.7142857142858</v>
      </c>
      <c r="AI1396" s="91">
        <f t="shared" si="270"/>
        <v>9.3284046692606992</v>
      </c>
      <c r="AJ1396" s="91">
        <f t="shared" si="270"/>
        <v>2.3052140077821011</v>
      </c>
      <c r="AK1396" s="91" t="e">
        <f t="shared" si="270"/>
        <v>#VALUE!</v>
      </c>
      <c r="AL1396" s="91">
        <f t="shared" si="270"/>
        <v>16.393463035019455</v>
      </c>
      <c r="AM1396" s="91">
        <f t="shared" si="270"/>
        <v>1</v>
      </c>
      <c r="AN1396" s="91" t="e">
        <f t="shared" si="270"/>
        <v>#VALUE!</v>
      </c>
      <c r="AO1396" s="91">
        <f t="shared" si="263"/>
        <v>53285.428571428572</v>
      </c>
      <c r="AP1396" s="91">
        <f t="shared" si="264"/>
        <v>0.32136901538346047</v>
      </c>
      <c r="AQ1396" s="91">
        <f t="shared" si="265"/>
        <v>7.941597542077973E-2</v>
      </c>
      <c r="AR1396" s="91" t="e">
        <f t="shared" si="266"/>
        <v>#VALUE!</v>
      </c>
      <c r="AS1396" s="91">
        <f t="shared" si="267"/>
        <v>0.56476442232934221</v>
      </c>
      <c r="AT1396" s="91">
        <f t="shared" si="268"/>
        <v>3.4450586866417512E-2</v>
      </c>
      <c r="AU1396" s="91" t="e">
        <f t="shared" si="269"/>
        <v>#VALUE!</v>
      </c>
    </row>
    <row r="1397" spans="1:47" x14ac:dyDescent="0.3">
      <c r="A1397" s="90">
        <v>1088</v>
      </c>
      <c r="B1397" s="91" t="s">
        <v>5011</v>
      </c>
      <c r="C1397" s="91"/>
      <c r="D1397" s="91"/>
      <c r="E1397" s="91">
        <v>12.141</v>
      </c>
      <c r="F1397" s="91"/>
      <c r="G1397" s="91"/>
      <c r="H1397" s="91"/>
      <c r="I1397" s="91"/>
      <c r="J1397" s="91"/>
      <c r="K1397" s="91"/>
      <c r="L1397" s="91"/>
      <c r="M1397" s="91"/>
      <c r="N1397" s="91"/>
      <c r="O1397" s="91"/>
      <c r="P1397" s="91" t="s">
        <v>87</v>
      </c>
      <c r="Q1397" s="91">
        <v>11241867.428571429</v>
      </c>
      <c r="R1397" s="91"/>
      <c r="S1397" s="91"/>
      <c r="T1397" s="92" t="s">
        <v>87</v>
      </c>
      <c r="U1397" s="92" t="s">
        <v>87</v>
      </c>
      <c r="V1397" s="92" t="s">
        <v>87</v>
      </c>
      <c r="W1397" s="92" t="s">
        <v>87</v>
      </c>
      <c r="X1397" s="92" t="s">
        <v>87</v>
      </c>
      <c r="Y1397" s="92" t="s">
        <v>87</v>
      </c>
      <c r="Z1397" s="90">
        <f t="shared" si="262"/>
        <v>1</v>
      </c>
      <c r="AA1397" s="118" t="e">
        <v>#DIV/0!</v>
      </c>
      <c r="AB1397" s="118" t="e">
        <v>#DIV/0!</v>
      </c>
      <c r="AC1397" s="118" t="e">
        <v>#DIV/0!</v>
      </c>
      <c r="AD1397" s="118" t="e">
        <v>#DIV/0!</v>
      </c>
      <c r="AE1397" s="118" t="e">
        <v>#DIV/0!</v>
      </c>
      <c r="AF1397" s="118" t="e">
        <v>#DIV/0!</v>
      </c>
      <c r="AG1397" s="90">
        <f t="shared" ref="AG1397:AG1459" si="271">COUNTIF(AA1397:AF1397,"&gt;0")</f>
        <v>0</v>
      </c>
      <c r="AH1397" s="91">
        <f t="shared" ref="AH1397:AH1459" si="272">MIN(T1397:Y1397)</f>
        <v>0</v>
      </c>
      <c r="AI1397" s="91" t="e">
        <f t="shared" si="270"/>
        <v>#VALUE!</v>
      </c>
      <c r="AJ1397" s="91" t="e">
        <f t="shared" si="270"/>
        <v>#VALUE!</v>
      </c>
      <c r="AK1397" s="91" t="e">
        <f t="shared" si="270"/>
        <v>#VALUE!</v>
      </c>
      <c r="AL1397" s="91" t="e">
        <f t="shared" si="270"/>
        <v>#VALUE!</v>
      </c>
      <c r="AM1397" s="91" t="e">
        <f t="shared" si="270"/>
        <v>#VALUE!</v>
      </c>
      <c r="AN1397" s="91" t="e">
        <f t="shared" si="270"/>
        <v>#VALUE!</v>
      </c>
      <c r="AO1397" s="91">
        <f t="shared" si="263"/>
        <v>0</v>
      </c>
      <c r="AP1397" s="91" t="e">
        <f t="shared" si="264"/>
        <v>#VALUE!</v>
      </c>
      <c r="AQ1397" s="91" t="e">
        <f t="shared" si="265"/>
        <v>#VALUE!</v>
      </c>
      <c r="AR1397" s="91" t="e">
        <f t="shared" si="266"/>
        <v>#VALUE!</v>
      </c>
      <c r="AS1397" s="91" t="e">
        <f t="shared" si="267"/>
        <v>#VALUE!</v>
      </c>
      <c r="AT1397" s="91" t="e">
        <f t="shared" si="268"/>
        <v>#VALUE!</v>
      </c>
      <c r="AU1397" s="91" t="e">
        <f t="shared" si="269"/>
        <v>#VALUE!</v>
      </c>
    </row>
    <row r="1398" spans="1:47" x14ac:dyDescent="0.3">
      <c r="A1398" s="90">
        <v>1089</v>
      </c>
      <c r="B1398" s="91" t="s">
        <v>5012</v>
      </c>
      <c r="C1398" s="91"/>
      <c r="D1398" s="91"/>
      <c r="E1398" s="91">
        <v>12.172000000000001</v>
      </c>
      <c r="F1398" s="91"/>
      <c r="G1398" s="91"/>
      <c r="H1398" s="91"/>
      <c r="I1398" s="91"/>
      <c r="J1398" s="91"/>
      <c r="K1398" s="91"/>
      <c r="L1398" s="91"/>
      <c r="M1398" s="91"/>
      <c r="N1398" s="91"/>
      <c r="O1398" s="91"/>
      <c r="P1398" s="91" t="s">
        <v>87</v>
      </c>
      <c r="Q1398" s="91">
        <v>36555.71428571429</v>
      </c>
      <c r="R1398" s="91">
        <v>225052.5</v>
      </c>
      <c r="S1398" s="91"/>
      <c r="T1398" s="92" t="s">
        <v>87</v>
      </c>
      <c r="U1398" s="92">
        <v>2492.8571428571427</v>
      </c>
      <c r="V1398" s="92" t="s">
        <v>87</v>
      </c>
      <c r="W1398" s="92" t="s">
        <v>87</v>
      </c>
      <c r="X1398" s="92">
        <v>5924.8571428571431</v>
      </c>
      <c r="Y1398" s="92" t="s">
        <v>87</v>
      </c>
      <c r="Z1398" s="90">
        <f t="shared" ref="Z1398:Z1460" si="273">COUNTIF(Q1398:Y1398,"&gt;0")</f>
        <v>4</v>
      </c>
      <c r="AA1398" s="118" t="e">
        <v>#DIV/0!</v>
      </c>
      <c r="AB1398" s="118">
        <v>1</v>
      </c>
      <c r="AC1398" s="118">
        <v>0</v>
      </c>
      <c r="AD1398" s="118">
        <v>0</v>
      </c>
      <c r="AE1398" s="118">
        <v>0.5</v>
      </c>
      <c r="AF1398" s="118">
        <v>0</v>
      </c>
      <c r="AG1398" s="90">
        <f t="shared" si="271"/>
        <v>2</v>
      </c>
      <c r="AH1398" s="91">
        <f t="shared" si="272"/>
        <v>2492.8571428571427</v>
      </c>
      <c r="AI1398" s="91" t="e">
        <f t="shared" si="270"/>
        <v>#VALUE!</v>
      </c>
      <c r="AJ1398" s="91">
        <f t="shared" si="270"/>
        <v>1</v>
      </c>
      <c r="AK1398" s="91" t="e">
        <f t="shared" si="270"/>
        <v>#VALUE!</v>
      </c>
      <c r="AL1398" s="91" t="e">
        <f t="shared" si="270"/>
        <v>#VALUE!</v>
      </c>
      <c r="AM1398" s="91">
        <f t="shared" si="270"/>
        <v>2.3767335243553012</v>
      </c>
      <c r="AN1398" s="91" t="e">
        <f t="shared" si="270"/>
        <v>#VALUE!</v>
      </c>
      <c r="AO1398" s="91">
        <f t="shared" si="263"/>
        <v>8417.7142857142862</v>
      </c>
      <c r="AP1398" s="91" t="e">
        <f t="shared" si="264"/>
        <v>#VALUE!</v>
      </c>
      <c r="AQ1398" s="91">
        <f t="shared" si="265"/>
        <v>0.29614418573077178</v>
      </c>
      <c r="AR1398" s="91" t="e">
        <f t="shared" si="266"/>
        <v>#VALUE!</v>
      </c>
      <c r="AS1398" s="91" t="e">
        <f t="shared" si="267"/>
        <v>#VALUE!</v>
      </c>
      <c r="AT1398" s="91">
        <f t="shared" si="268"/>
        <v>0.70385581426922816</v>
      </c>
      <c r="AU1398" s="91" t="e">
        <f t="shared" si="269"/>
        <v>#VALUE!</v>
      </c>
    </row>
    <row r="1399" spans="1:47" x14ac:dyDescent="0.3">
      <c r="A1399" s="90">
        <v>1090</v>
      </c>
      <c r="B1399" s="91" t="s">
        <v>5013</v>
      </c>
      <c r="C1399" s="91"/>
      <c r="D1399" s="91"/>
      <c r="E1399" s="91">
        <v>12.177</v>
      </c>
      <c r="F1399" s="91"/>
      <c r="G1399" s="91"/>
      <c r="H1399" s="91"/>
      <c r="I1399" s="91"/>
      <c r="J1399" s="91"/>
      <c r="K1399" s="91"/>
      <c r="L1399" s="91"/>
      <c r="M1399" s="91"/>
      <c r="N1399" s="91"/>
      <c r="O1399" s="91"/>
      <c r="P1399" s="91" t="s">
        <v>87</v>
      </c>
      <c r="Q1399" s="91">
        <v>325049.28571428574</v>
      </c>
      <c r="R1399" s="91" t="s">
        <v>87</v>
      </c>
      <c r="S1399" s="91"/>
      <c r="T1399" s="92" t="s">
        <v>87</v>
      </c>
      <c r="U1399" s="92" t="s">
        <v>87</v>
      </c>
      <c r="V1399" s="92" t="s">
        <v>87</v>
      </c>
      <c r="W1399" s="92">
        <v>125842.71428571429</v>
      </c>
      <c r="X1399" s="92"/>
      <c r="Y1399" s="92" t="s">
        <v>87</v>
      </c>
      <c r="Z1399" s="90">
        <f t="shared" si="273"/>
        <v>2</v>
      </c>
      <c r="AA1399" s="118" t="e">
        <v>#DIV/0!</v>
      </c>
      <c r="AB1399" s="118" t="e">
        <v>#DIV/0!</v>
      </c>
      <c r="AC1399" s="118" t="e">
        <v>#DIV/0!</v>
      </c>
      <c r="AD1399" s="118">
        <v>1</v>
      </c>
      <c r="AE1399" s="118">
        <v>0</v>
      </c>
      <c r="AF1399" s="118">
        <v>0</v>
      </c>
      <c r="AG1399" s="90">
        <f t="shared" si="271"/>
        <v>1</v>
      </c>
      <c r="AH1399" s="91">
        <f t="shared" si="272"/>
        <v>125842.71428571429</v>
      </c>
      <c r="AI1399" s="91" t="e">
        <f t="shared" si="270"/>
        <v>#VALUE!</v>
      </c>
      <c r="AJ1399" s="91" t="e">
        <f t="shared" si="270"/>
        <v>#VALUE!</v>
      </c>
      <c r="AK1399" s="91" t="e">
        <f t="shared" si="270"/>
        <v>#VALUE!</v>
      </c>
      <c r="AL1399" s="91">
        <f t="shared" si="270"/>
        <v>1</v>
      </c>
      <c r="AM1399" s="91">
        <f t="shared" si="270"/>
        <v>0</v>
      </c>
      <c r="AN1399" s="91" t="e">
        <f t="shared" si="270"/>
        <v>#VALUE!</v>
      </c>
      <c r="AO1399" s="91">
        <f t="shared" si="263"/>
        <v>125842.71428571429</v>
      </c>
      <c r="AP1399" s="91" t="e">
        <f t="shared" si="264"/>
        <v>#VALUE!</v>
      </c>
      <c r="AQ1399" s="91" t="e">
        <f t="shared" si="265"/>
        <v>#VALUE!</v>
      </c>
      <c r="AR1399" s="91" t="e">
        <f t="shared" si="266"/>
        <v>#VALUE!</v>
      </c>
      <c r="AS1399" s="91">
        <f t="shared" si="267"/>
        <v>1</v>
      </c>
      <c r="AT1399" s="91">
        <f t="shared" si="268"/>
        <v>0</v>
      </c>
      <c r="AU1399" s="91" t="e">
        <f t="shared" si="269"/>
        <v>#VALUE!</v>
      </c>
    </row>
    <row r="1400" spans="1:47" x14ac:dyDescent="0.3">
      <c r="A1400" s="90">
        <v>1091</v>
      </c>
      <c r="B1400" s="91" t="s">
        <v>5014</v>
      </c>
      <c r="C1400" s="91"/>
      <c r="D1400" s="91"/>
      <c r="E1400" s="91">
        <v>12.202</v>
      </c>
      <c r="F1400" s="91"/>
      <c r="G1400" s="91"/>
      <c r="H1400" s="91"/>
      <c r="I1400" s="91"/>
      <c r="J1400" s="91"/>
      <c r="K1400" s="91"/>
      <c r="L1400" s="91"/>
      <c r="M1400" s="91"/>
      <c r="N1400" s="91"/>
      <c r="O1400" s="91"/>
      <c r="P1400" s="91" t="s">
        <v>87</v>
      </c>
      <c r="Q1400" s="91">
        <v>750127.14285714296</v>
      </c>
      <c r="R1400" s="91" t="s">
        <v>87</v>
      </c>
      <c r="S1400" s="91"/>
      <c r="T1400" s="92">
        <v>5726.8571428571431</v>
      </c>
      <c r="U1400" s="92">
        <v>75212.857142857145</v>
      </c>
      <c r="V1400" s="92" t="s">
        <v>87</v>
      </c>
      <c r="W1400" s="92" t="s">
        <v>87</v>
      </c>
      <c r="X1400" s="92"/>
      <c r="Y1400" s="92" t="s">
        <v>87</v>
      </c>
      <c r="Z1400" s="90">
        <f t="shared" si="273"/>
        <v>3</v>
      </c>
      <c r="AA1400" s="118">
        <v>1</v>
      </c>
      <c r="AB1400" s="118">
        <v>0.5</v>
      </c>
      <c r="AC1400" s="118">
        <v>0</v>
      </c>
      <c r="AD1400" s="118">
        <v>0</v>
      </c>
      <c r="AE1400" s="118">
        <v>0</v>
      </c>
      <c r="AF1400" s="118">
        <v>0</v>
      </c>
      <c r="AG1400" s="90">
        <f t="shared" si="271"/>
        <v>2</v>
      </c>
      <c r="AH1400" s="91">
        <f t="shared" si="272"/>
        <v>5726.8571428571431</v>
      </c>
      <c r="AI1400" s="91">
        <f t="shared" si="270"/>
        <v>1</v>
      </c>
      <c r="AJ1400" s="91">
        <f t="shared" si="270"/>
        <v>13.133356615446019</v>
      </c>
      <c r="AK1400" s="91" t="e">
        <f t="shared" si="270"/>
        <v>#VALUE!</v>
      </c>
      <c r="AL1400" s="91" t="e">
        <f t="shared" si="270"/>
        <v>#VALUE!</v>
      </c>
      <c r="AM1400" s="91">
        <f t="shared" si="270"/>
        <v>0</v>
      </c>
      <c r="AN1400" s="91" t="e">
        <f t="shared" si="270"/>
        <v>#VALUE!</v>
      </c>
      <c r="AO1400" s="91">
        <f t="shared" si="263"/>
        <v>80939.71428571429</v>
      </c>
      <c r="AP1400" s="91">
        <f t="shared" si="264"/>
        <v>7.0754600425713673E-2</v>
      </c>
      <c r="AQ1400" s="91">
        <f t="shared" si="265"/>
        <v>0.92924539957428631</v>
      </c>
      <c r="AR1400" s="91" t="e">
        <f t="shared" si="266"/>
        <v>#VALUE!</v>
      </c>
      <c r="AS1400" s="91" t="e">
        <f t="shared" si="267"/>
        <v>#VALUE!</v>
      </c>
      <c r="AT1400" s="91">
        <f t="shared" si="268"/>
        <v>0</v>
      </c>
      <c r="AU1400" s="91" t="e">
        <f t="shared" si="269"/>
        <v>#VALUE!</v>
      </c>
    </row>
    <row r="1401" spans="1:47" x14ac:dyDescent="0.3">
      <c r="A1401" s="90">
        <v>1092</v>
      </c>
      <c r="B1401" s="91" t="s">
        <v>5015</v>
      </c>
      <c r="C1401" s="91"/>
      <c r="D1401" s="91"/>
      <c r="E1401" s="91">
        <v>12.218999999999999</v>
      </c>
      <c r="F1401" s="91"/>
      <c r="G1401" s="91"/>
      <c r="H1401" s="91"/>
      <c r="I1401" s="91"/>
      <c r="J1401" s="91"/>
      <c r="K1401" s="91"/>
      <c r="L1401" s="91"/>
      <c r="M1401" s="91"/>
      <c r="N1401" s="91"/>
      <c r="O1401" s="91"/>
      <c r="P1401" s="91" t="s">
        <v>87</v>
      </c>
      <c r="Q1401" s="91">
        <v>1876870.642857143</v>
      </c>
      <c r="R1401" s="91" t="s">
        <v>87</v>
      </c>
      <c r="S1401" s="91"/>
      <c r="T1401" s="92">
        <v>8828.3571428571431</v>
      </c>
      <c r="U1401" s="92" t="s">
        <v>87</v>
      </c>
      <c r="V1401" s="92" t="s">
        <v>87</v>
      </c>
      <c r="W1401" s="92">
        <v>920933.21428571432</v>
      </c>
      <c r="X1401" s="92" t="s">
        <v>87</v>
      </c>
      <c r="Y1401" s="92">
        <v>3406.0714285714284</v>
      </c>
      <c r="Z1401" s="90">
        <f t="shared" si="273"/>
        <v>4</v>
      </c>
      <c r="AA1401" s="118">
        <v>1</v>
      </c>
      <c r="AB1401" s="118">
        <v>0</v>
      </c>
      <c r="AC1401" s="118">
        <v>0</v>
      </c>
      <c r="AD1401" s="118">
        <v>0.5</v>
      </c>
      <c r="AE1401" s="118">
        <v>0</v>
      </c>
      <c r="AF1401" s="118">
        <v>0.33333333333333331</v>
      </c>
      <c r="AG1401" s="90">
        <f t="shared" si="271"/>
        <v>3</v>
      </c>
      <c r="AH1401" s="91">
        <f t="shared" si="272"/>
        <v>3406.0714285714284</v>
      </c>
      <c r="AI1401" s="91">
        <f t="shared" si="270"/>
        <v>2.591947153192828</v>
      </c>
      <c r="AJ1401" s="91" t="e">
        <f t="shared" si="270"/>
        <v>#VALUE!</v>
      </c>
      <c r="AK1401" s="91" t="e">
        <f t="shared" si="270"/>
        <v>#VALUE!</v>
      </c>
      <c r="AL1401" s="91">
        <f t="shared" si="270"/>
        <v>270.3798888539373</v>
      </c>
      <c r="AM1401" s="91" t="e">
        <f t="shared" si="270"/>
        <v>#VALUE!</v>
      </c>
      <c r="AN1401" s="91">
        <f t="shared" si="270"/>
        <v>1</v>
      </c>
      <c r="AO1401" s="91">
        <f t="shared" si="263"/>
        <v>933167.64285714296</v>
      </c>
      <c r="AP1401" s="91">
        <f t="shared" si="264"/>
        <v>9.4606335854367611E-3</v>
      </c>
      <c r="AQ1401" s="91" t="e">
        <f t="shared" si="265"/>
        <v>#VALUE!</v>
      </c>
      <c r="AR1401" s="91" t="e">
        <f t="shared" si="266"/>
        <v>#VALUE!</v>
      </c>
      <c r="AS1401" s="91">
        <f t="shared" si="267"/>
        <v>0.98688935619973961</v>
      </c>
      <c r="AT1401" s="91" t="e">
        <f t="shared" si="268"/>
        <v>#VALUE!</v>
      </c>
      <c r="AU1401" s="91">
        <f t="shared" si="269"/>
        <v>3.6500102148235955E-3</v>
      </c>
    </row>
    <row r="1402" spans="1:47" x14ac:dyDescent="0.3">
      <c r="A1402" s="90">
        <v>1093</v>
      </c>
      <c r="B1402" s="91" t="s">
        <v>5016</v>
      </c>
      <c r="C1402" s="91"/>
      <c r="D1402" s="91"/>
      <c r="E1402" s="91">
        <v>12.257</v>
      </c>
      <c r="F1402" s="91"/>
      <c r="G1402" s="91"/>
      <c r="H1402" s="91"/>
      <c r="I1402" s="91"/>
      <c r="J1402" s="91"/>
      <c r="K1402" s="91"/>
      <c r="L1402" s="91"/>
      <c r="M1402" s="91"/>
      <c r="N1402" s="91"/>
      <c r="O1402" s="91"/>
      <c r="P1402" s="91" t="s">
        <v>87</v>
      </c>
      <c r="Q1402" s="91">
        <v>1372618.5714285716</v>
      </c>
      <c r="R1402" s="91" t="s">
        <v>87</v>
      </c>
      <c r="S1402" s="91"/>
      <c r="T1402" s="92" t="s">
        <v>87</v>
      </c>
      <c r="U1402" s="92" t="s">
        <v>87</v>
      </c>
      <c r="V1402" s="92" t="s">
        <v>87</v>
      </c>
      <c r="W1402" s="92">
        <v>556843.71428571432</v>
      </c>
      <c r="X1402" s="92">
        <v>977.71428571428567</v>
      </c>
      <c r="Y1402" s="92" t="s">
        <v>87</v>
      </c>
      <c r="Z1402" s="90">
        <f t="shared" si="273"/>
        <v>3</v>
      </c>
      <c r="AA1402" s="118" t="e">
        <v>#DIV/0!</v>
      </c>
      <c r="AB1402" s="118" t="e">
        <v>#DIV/0!</v>
      </c>
      <c r="AC1402" s="118" t="e">
        <v>#DIV/0!</v>
      </c>
      <c r="AD1402" s="118">
        <v>1</v>
      </c>
      <c r="AE1402" s="118">
        <v>0.5</v>
      </c>
      <c r="AF1402" s="118">
        <v>0</v>
      </c>
      <c r="AG1402" s="90">
        <f t="shared" si="271"/>
        <v>2</v>
      </c>
      <c r="AH1402" s="91">
        <f t="shared" si="272"/>
        <v>977.71428571428567</v>
      </c>
      <c r="AI1402" s="91" t="e">
        <f t="shared" si="270"/>
        <v>#VALUE!</v>
      </c>
      <c r="AJ1402" s="91" t="e">
        <f t="shared" si="270"/>
        <v>#VALUE!</v>
      </c>
      <c r="AK1402" s="91" t="e">
        <f t="shared" si="270"/>
        <v>#VALUE!</v>
      </c>
      <c r="AL1402" s="91">
        <f t="shared" si="270"/>
        <v>569.53623611922853</v>
      </c>
      <c r="AM1402" s="91">
        <f t="shared" si="270"/>
        <v>1</v>
      </c>
      <c r="AN1402" s="91" t="e">
        <f t="shared" si="270"/>
        <v>#VALUE!</v>
      </c>
      <c r="AO1402" s="91">
        <f t="shared" si="263"/>
        <v>557821.42857142864</v>
      </c>
      <c r="AP1402" s="91" t="e">
        <f t="shared" si="264"/>
        <v>#VALUE!</v>
      </c>
      <c r="AQ1402" s="91" t="e">
        <f t="shared" si="265"/>
        <v>#VALUE!</v>
      </c>
      <c r="AR1402" s="91" t="e">
        <f t="shared" si="266"/>
        <v>#VALUE!</v>
      </c>
      <c r="AS1402" s="91">
        <f t="shared" si="267"/>
        <v>0.99824726294897237</v>
      </c>
      <c r="AT1402" s="91">
        <f t="shared" si="268"/>
        <v>1.7527370510275943E-3</v>
      </c>
      <c r="AU1402" s="91" t="e">
        <f t="shared" si="269"/>
        <v>#VALUE!</v>
      </c>
    </row>
    <row r="1403" spans="1:47" x14ac:dyDescent="0.3">
      <c r="A1403" s="90">
        <v>1094</v>
      </c>
      <c r="B1403" s="91" t="s">
        <v>5017</v>
      </c>
      <c r="C1403" s="91"/>
      <c r="D1403" s="91"/>
      <c r="E1403" s="91">
        <v>12.262</v>
      </c>
      <c r="F1403" s="91"/>
      <c r="G1403" s="91"/>
      <c r="H1403" s="91"/>
      <c r="I1403" s="91"/>
      <c r="J1403" s="91"/>
      <c r="K1403" s="91"/>
      <c r="L1403" s="91"/>
      <c r="M1403" s="91"/>
      <c r="N1403" s="91"/>
      <c r="O1403" s="91"/>
      <c r="P1403" s="91" t="s">
        <v>87</v>
      </c>
      <c r="Q1403" s="91" t="s">
        <v>87</v>
      </c>
      <c r="R1403" s="91">
        <v>5704.5</v>
      </c>
      <c r="S1403" s="91"/>
      <c r="T1403" s="92" t="s">
        <v>87</v>
      </c>
      <c r="U1403" s="92">
        <v>1005.7142857142857</v>
      </c>
      <c r="V1403" s="92" t="s">
        <v>87</v>
      </c>
      <c r="W1403" s="92">
        <v>413867.71428571426</v>
      </c>
      <c r="X1403" s="92">
        <v>1179.4285714285713</v>
      </c>
      <c r="Y1403" s="92" t="s">
        <v>87</v>
      </c>
      <c r="Z1403" s="90">
        <f t="shared" si="273"/>
        <v>4</v>
      </c>
      <c r="AA1403" s="118" t="e">
        <v>#DIV/0!</v>
      </c>
      <c r="AB1403" s="118">
        <v>1</v>
      </c>
      <c r="AC1403" s="118">
        <v>0</v>
      </c>
      <c r="AD1403" s="118">
        <v>0.5</v>
      </c>
      <c r="AE1403" s="118">
        <v>0.33333333333333331</v>
      </c>
      <c r="AF1403" s="118">
        <v>0</v>
      </c>
      <c r="AG1403" s="90">
        <f t="shared" si="271"/>
        <v>3</v>
      </c>
      <c r="AH1403" s="91">
        <f t="shared" si="272"/>
        <v>1005.7142857142857</v>
      </c>
      <c r="AI1403" s="91" t="e">
        <f t="shared" si="270"/>
        <v>#VALUE!</v>
      </c>
      <c r="AJ1403" s="91">
        <f t="shared" si="270"/>
        <v>1</v>
      </c>
      <c r="AK1403" s="91" t="e">
        <f t="shared" si="270"/>
        <v>#VALUE!</v>
      </c>
      <c r="AL1403" s="91">
        <f t="shared" si="270"/>
        <v>411.51619318181815</v>
      </c>
      <c r="AM1403" s="91">
        <f t="shared" si="270"/>
        <v>1.1727272727272726</v>
      </c>
      <c r="AN1403" s="91" t="e">
        <f t="shared" si="270"/>
        <v>#VALUE!</v>
      </c>
      <c r="AO1403" s="91">
        <f t="shared" si="263"/>
        <v>416052.8571428571</v>
      </c>
      <c r="AP1403" s="91" t="e">
        <f t="shared" si="264"/>
        <v>#VALUE!</v>
      </c>
      <c r="AQ1403" s="91">
        <f t="shared" si="265"/>
        <v>2.4172752775231169E-3</v>
      </c>
      <c r="AR1403" s="91" t="e">
        <f t="shared" si="266"/>
        <v>#VALUE!</v>
      </c>
      <c r="AS1403" s="91">
        <f t="shared" si="267"/>
        <v>0.99474792007883617</v>
      </c>
      <c r="AT1403" s="91">
        <f t="shared" si="268"/>
        <v>2.8348046436407464E-3</v>
      </c>
      <c r="AU1403" s="91" t="e">
        <f t="shared" si="269"/>
        <v>#VALUE!</v>
      </c>
    </row>
    <row r="1404" spans="1:47" x14ac:dyDescent="0.3">
      <c r="A1404" s="90">
        <v>1095</v>
      </c>
      <c r="B1404" s="91" t="s">
        <v>5018</v>
      </c>
      <c r="C1404" s="91"/>
      <c r="D1404" s="91"/>
      <c r="E1404" s="91">
        <v>12.272</v>
      </c>
      <c r="F1404" s="91"/>
      <c r="G1404" s="91"/>
      <c r="H1404" s="91"/>
      <c r="I1404" s="91"/>
      <c r="J1404" s="91"/>
      <c r="K1404" s="91"/>
      <c r="L1404" s="91"/>
      <c r="M1404" s="91"/>
      <c r="N1404" s="91"/>
      <c r="O1404" s="91"/>
      <c r="P1404" s="91" t="s">
        <v>87</v>
      </c>
      <c r="Q1404" s="91">
        <v>3723369.1428571432</v>
      </c>
      <c r="R1404" s="91" t="s">
        <v>87</v>
      </c>
      <c r="S1404" s="91"/>
      <c r="T1404" s="92"/>
      <c r="U1404" s="92" t="s">
        <v>87</v>
      </c>
      <c r="V1404" s="92" t="s">
        <v>87</v>
      </c>
      <c r="W1404" s="92">
        <v>189258.28571428571</v>
      </c>
      <c r="X1404" s="92" t="s">
        <v>87</v>
      </c>
      <c r="Y1404" s="92" t="s">
        <v>87</v>
      </c>
      <c r="Z1404" s="90">
        <f t="shared" si="273"/>
        <v>2</v>
      </c>
      <c r="AA1404" s="118" t="e">
        <v>#DIV/0!</v>
      </c>
      <c r="AB1404" s="118" t="e">
        <v>#DIV/0!</v>
      </c>
      <c r="AC1404" s="118" t="e">
        <v>#DIV/0!</v>
      </c>
      <c r="AD1404" s="118">
        <v>1</v>
      </c>
      <c r="AE1404" s="118">
        <v>0</v>
      </c>
      <c r="AF1404" s="118">
        <v>0</v>
      </c>
      <c r="AG1404" s="90">
        <f t="shared" si="271"/>
        <v>1</v>
      </c>
      <c r="AH1404" s="91">
        <f t="shared" si="272"/>
        <v>189258.28571428571</v>
      </c>
      <c r="AI1404" s="91">
        <f t="shared" si="270"/>
        <v>0</v>
      </c>
      <c r="AJ1404" s="91" t="e">
        <f t="shared" si="270"/>
        <v>#VALUE!</v>
      </c>
      <c r="AK1404" s="91" t="e">
        <f t="shared" si="270"/>
        <v>#VALUE!</v>
      </c>
      <c r="AL1404" s="91">
        <f t="shared" si="270"/>
        <v>1</v>
      </c>
      <c r="AM1404" s="91" t="e">
        <f t="shared" si="270"/>
        <v>#VALUE!</v>
      </c>
      <c r="AN1404" s="91" t="e">
        <f t="shared" si="270"/>
        <v>#VALUE!</v>
      </c>
      <c r="AO1404" s="91">
        <f t="shared" si="263"/>
        <v>189258.28571428571</v>
      </c>
      <c r="AP1404" s="91">
        <f t="shared" si="264"/>
        <v>0</v>
      </c>
      <c r="AQ1404" s="91" t="e">
        <f t="shared" si="265"/>
        <v>#VALUE!</v>
      </c>
      <c r="AR1404" s="91" t="e">
        <f t="shared" si="266"/>
        <v>#VALUE!</v>
      </c>
      <c r="AS1404" s="91">
        <f t="shared" si="267"/>
        <v>1</v>
      </c>
      <c r="AT1404" s="91" t="e">
        <f t="shared" si="268"/>
        <v>#VALUE!</v>
      </c>
      <c r="AU1404" s="91" t="e">
        <f t="shared" si="269"/>
        <v>#VALUE!</v>
      </c>
    </row>
    <row r="1405" spans="1:47" x14ac:dyDescent="0.3">
      <c r="A1405" s="90">
        <v>1096</v>
      </c>
      <c r="B1405" s="91" t="s">
        <v>5019</v>
      </c>
      <c r="C1405" s="91"/>
      <c r="D1405" s="91"/>
      <c r="E1405" s="91">
        <v>12.276</v>
      </c>
      <c r="F1405" s="91"/>
      <c r="G1405" s="91"/>
      <c r="H1405" s="91"/>
      <c r="I1405" s="91"/>
      <c r="J1405" s="91"/>
      <c r="K1405" s="91"/>
      <c r="L1405" s="91"/>
      <c r="M1405" s="91"/>
      <c r="N1405" s="91"/>
      <c r="O1405" s="91"/>
      <c r="P1405" s="91" t="s">
        <v>87</v>
      </c>
      <c r="Q1405" s="91">
        <v>499494.28571428574</v>
      </c>
      <c r="R1405" s="91" t="s">
        <v>87</v>
      </c>
      <c r="S1405" s="91"/>
      <c r="T1405" s="92" t="s">
        <v>87</v>
      </c>
      <c r="U1405" s="92" t="s">
        <v>87</v>
      </c>
      <c r="V1405" s="92" t="s">
        <v>87</v>
      </c>
      <c r="W1405" s="92">
        <v>246560.85714285713</v>
      </c>
      <c r="X1405" s="92">
        <v>2884.5714285714284</v>
      </c>
      <c r="Y1405" s="92" t="s">
        <v>87</v>
      </c>
      <c r="Z1405" s="90">
        <f t="shared" si="273"/>
        <v>3</v>
      </c>
      <c r="AA1405" s="118" t="e">
        <v>#DIV/0!</v>
      </c>
      <c r="AB1405" s="118" t="e">
        <v>#DIV/0!</v>
      </c>
      <c r="AC1405" s="118" t="e">
        <v>#DIV/0!</v>
      </c>
      <c r="AD1405" s="118">
        <v>1</v>
      </c>
      <c r="AE1405" s="118">
        <v>0.5</v>
      </c>
      <c r="AF1405" s="118">
        <v>0</v>
      </c>
      <c r="AG1405" s="90">
        <f t="shared" si="271"/>
        <v>2</v>
      </c>
      <c r="AH1405" s="91">
        <f t="shared" si="272"/>
        <v>2884.5714285714284</v>
      </c>
      <c r="AI1405" s="91" t="e">
        <f t="shared" si="270"/>
        <v>#VALUE!</v>
      </c>
      <c r="AJ1405" s="91" t="e">
        <f t="shared" si="270"/>
        <v>#VALUE!</v>
      </c>
      <c r="AK1405" s="91" t="e">
        <f t="shared" si="270"/>
        <v>#VALUE!</v>
      </c>
      <c r="AL1405" s="91">
        <f t="shared" si="270"/>
        <v>85.475732963549916</v>
      </c>
      <c r="AM1405" s="91">
        <f t="shared" si="270"/>
        <v>1</v>
      </c>
      <c r="AN1405" s="91" t="e">
        <f t="shared" si="270"/>
        <v>#VALUE!</v>
      </c>
      <c r="AO1405" s="91">
        <f t="shared" si="263"/>
        <v>249445.42857142855</v>
      </c>
      <c r="AP1405" s="91" t="e">
        <f t="shared" si="264"/>
        <v>#VALUE!</v>
      </c>
      <c r="AQ1405" s="91" t="e">
        <f t="shared" si="265"/>
        <v>#VALUE!</v>
      </c>
      <c r="AR1405" s="91" t="e">
        <f t="shared" si="266"/>
        <v>#VALUE!</v>
      </c>
      <c r="AS1405" s="91">
        <f t="shared" si="267"/>
        <v>0.98843606216761981</v>
      </c>
      <c r="AT1405" s="91">
        <f t="shared" si="268"/>
        <v>1.1563937832380172E-2</v>
      </c>
      <c r="AU1405" s="91" t="e">
        <f t="shared" si="269"/>
        <v>#VALUE!</v>
      </c>
    </row>
    <row r="1406" spans="1:47" x14ac:dyDescent="0.3">
      <c r="A1406" s="90">
        <v>1097</v>
      </c>
      <c r="B1406" s="91" t="s">
        <v>5020</v>
      </c>
      <c r="C1406" s="91"/>
      <c r="D1406" s="91"/>
      <c r="E1406" s="91">
        <v>12.311</v>
      </c>
      <c r="F1406" s="91"/>
      <c r="G1406" s="91"/>
      <c r="H1406" s="91"/>
      <c r="I1406" s="91"/>
      <c r="J1406" s="91"/>
      <c r="K1406" s="91"/>
      <c r="L1406" s="91"/>
      <c r="M1406" s="91"/>
      <c r="N1406" s="91"/>
      <c r="O1406" s="91"/>
      <c r="P1406" s="91" t="s">
        <v>87</v>
      </c>
      <c r="Q1406" s="91">
        <v>1521048.5714285716</v>
      </c>
      <c r="R1406" s="91">
        <v>4685</v>
      </c>
      <c r="S1406" s="91"/>
      <c r="T1406" s="92" t="s">
        <v>87</v>
      </c>
      <c r="U1406" s="92" t="s">
        <v>87</v>
      </c>
      <c r="V1406" s="92">
        <v>598.28571428571433</v>
      </c>
      <c r="W1406" s="92">
        <v>305540</v>
      </c>
      <c r="X1406" s="92" t="s">
        <v>87</v>
      </c>
      <c r="Y1406" s="92" t="s">
        <v>87</v>
      </c>
      <c r="Z1406" s="90">
        <f t="shared" si="273"/>
        <v>4</v>
      </c>
      <c r="AA1406" s="118" t="e">
        <v>#DIV/0!</v>
      </c>
      <c r="AB1406" s="118" t="e">
        <v>#DIV/0!</v>
      </c>
      <c r="AC1406" s="118">
        <v>1</v>
      </c>
      <c r="AD1406" s="118">
        <v>0.5</v>
      </c>
      <c r="AE1406" s="118">
        <v>0</v>
      </c>
      <c r="AF1406" s="118">
        <v>0</v>
      </c>
      <c r="AG1406" s="90">
        <f t="shared" si="271"/>
        <v>2</v>
      </c>
      <c r="AH1406" s="91">
        <f t="shared" si="272"/>
        <v>598.28571428571433</v>
      </c>
      <c r="AI1406" s="91" t="e">
        <f t="shared" si="270"/>
        <v>#VALUE!</v>
      </c>
      <c r="AJ1406" s="91" t="e">
        <f t="shared" si="270"/>
        <v>#VALUE!</v>
      </c>
      <c r="AK1406" s="91">
        <f t="shared" si="270"/>
        <v>1</v>
      </c>
      <c r="AL1406" s="91">
        <f t="shared" si="270"/>
        <v>510.69245463228265</v>
      </c>
      <c r="AM1406" s="91" t="e">
        <f t="shared" si="270"/>
        <v>#VALUE!</v>
      </c>
      <c r="AN1406" s="91" t="e">
        <f t="shared" si="270"/>
        <v>#VALUE!</v>
      </c>
      <c r="AO1406" s="91">
        <f t="shared" si="263"/>
        <v>306138.28571428574</v>
      </c>
      <c r="AP1406" s="91" t="e">
        <f t="shared" si="264"/>
        <v>#VALUE!</v>
      </c>
      <c r="AQ1406" s="91" t="e">
        <f t="shared" si="265"/>
        <v>#VALUE!</v>
      </c>
      <c r="AR1406" s="91">
        <f t="shared" si="266"/>
        <v>1.9542988976036972E-3</v>
      </c>
      <c r="AS1406" s="91">
        <f t="shared" si="267"/>
        <v>0.99804570110239621</v>
      </c>
      <c r="AT1406" s="91" t="e">
        <f t="shared" si="268"/>
        <v>#VALUE!</v>
      </c>
      <c r="AU1406" s="91" t="e">
        <f t="shared" si="269"/>
        <v>#VALUE!</v>
      </c>
    </row>
    <row r="1407" spans="1:47" x14ac:dyDescent="0.3">
      <c r="A1407" s="90">
        <v>1098</v>
      </c>
      <c r="B1407" s="91" t="s">
        <v>5021</v>
      </c>
      <c r="C1407" s="91"/>
      <c r="D1407" s="91"/>
      <c r="E1407" s="91">
        <v>12.311999999999999</v>
      </c>
      <c r="F1407" s="91"/>
      <c r="G1407" s="91"/>
      <c r="H1407" s="91"/>
      <c r="I1407" s="91"/>
      <c r="J1407" s="91"/>
      <c r="K1407" s="91"/>
      <c r="L1407" s="91"/>
      <c r="M1407" s="91"/>
      <c r="N1407" s="91"/>
      <c r="O1407" s="91"/>
      <c r="P1407" s="91" t="s">
        <v>87</v>
      </c>
      <c r="Q1407" s="91">
        <v>886575.71428571432</v>
      </c>
      <c r="R1407" s="91" t="s">
        <v>87</v>
      </c>
      <c r="S1407" s="91"/>
      <c r="T1407" s="92">
        <v>13128.571428571429</v>
      </c>
      <c r="U1407" s="92">
        <v>2994</v>
      </c>
      <c r="V1407" s="92" t="s">
        <v>87</v>
      </c>
      <c r="W1407" s="92">
        <v>422466.85714285716</v>
      </c>
      <c r="X1407" s="92">
        <v>6076.5714285714284</v>
      </c>
      <c r="Y1407" s="92" t="s">
        <v>87</v>
      </c>
      <c r="Z1407" s="90">
        <f t="shared" si="273"/>
        <v>5</v>
      </c>
      <c r="AA1407" s="118">
        <v>1</v>
      </c>
      <c r="AB1407" s="118">
        <v>0.5</v>
      </c>
      <c r="AC1407" s="118">
        <v>0</v>
      </c>
      <c r="AD1407" s="118">
        <v>0.33333333333333331</v>
      </c>
      <c r="AE1407" s="118">
        <v>0.25</v>
      </c>
      <c r="AF1407" s="118">
        <v>0</v>
      </c>
      <c r="AG1407" s="90">
        <f t="shared" si="271"/>
        <v>4</v>
      </c>
      <c r="AH1407" s="91">
        <f t="shared" si="272"/>
        <v>2994</v>
      </c>
      <c r="AI1407" s="91">
        <f t="shared" si="270"/>
        <v>4.3849603969844457</v>
      </c>
      <c r="AJ1407" s="91">
        <f t="shared" si="270"/>
        <v>1</v>
      </c>
      <c r="AK1407" s="91" t="e">
        <f t="shared" si="270"/>
        <v>#VALUE!</v>
      </c>
      <c r="AL1407" s="91">
        <f t="shared" si="270"/>
        <v>141.10449470369309</v>
      </c>
      <c r="AM1407" s="91">
        <f t="shared" si="270"/>
        <v>2.0295829754747592</v>
      </c>
      <c r="AN1407" s="91" t="e">
        <f t="shared" si="270"/>
        <v>#VALUE!</v>
      </c>
      <c r="AO1407" s="91">
        <f t="shared" si="263"/>
        <v>444666</v>
      </c>
      <c r="AP1407" s="91">
        <f t="shared" si="264"/>
        <v>2.9524567717278651E-2</v>
      </c>
      <c r="AQ1407" s="91">
        <f t="shared" si="265"/>
        <v>6.7331435279513159E-3</v>
      </c>
      <c r="AR1407" s="91" t="e">
        <f t="shared" si="266"/>
        <v>#VALUE!</v>
      </c>
      <c r="AS1407" s="91">
        <f t="shared" si="267"/>
        <v>0.950076815279012</v>
      </c>
      <c r="AT1407" s="91">
        <f t="shared" si="268"/>
        <v>1.3665473475758048E-2</v>
      </c>
      <c r="AU1407" s="91" t="e">
        <f t="shared" si="269"/>
        <v>#VALUE!</v>
      </c>
    </row>
    <row r="1408" spans="1:47" x14ac:dyDescent="0.3">
      <c r="A1408" s="90">
        <v>1099</v>
      </c>
      <c r="B1408" s="91" t="s">
        <v>5022</v>
      </c>
      <c r="C1408" s="91"/>
      <c r="D1408" s="91"/>
      <c r="E1408" s="91">
        <v>12.316000000000001</v>
      </c>
      <c r="F1408" s="91"/>
      <c r="G1408" s="91"/>
      <c r="H1408" s="91"/>
      <c r="I1408" s="91"/>
      <c r="J1408" s="91"/>
      <c r="K1408" s="91"/>
      <c r="L1408" s="91"/>
      <c r="M1408" s="91"/>
      <c r="N1408" s="91"/>
      <c r="O1408" s="91"/>
      <c r="P1408" s="91" t="s">
        <v>87</v>
      </c>
      <c r="Q1408" s="91">
        <v>9938865.7142857146</v>
      </c>
      <c r="R1408" s="91">
        <v>54250.5</v>
      </c>
      <c r="S1408" s="91"/>
      <c r="T1408" s="92" t="s">
        <v>87</v>
      </c>
      <c r="U1408" s="92">
        <v>2020</v>
      </c>
      <c r="V1408" s="92" t="s">
        <v>87</v>
      </c>
      <c r="W1408" s="92">
        <v>3103144.2857142859</v>
      </c>
      <c r="X1408" s="92" t="s">
        <v>87</v>
      </c>
      <c r="Y1408" s="92">
        <v>2617.4285714285716</v>
      </c>
      <c r="Z1408" s="90">
        <f t="shared" si="273"/>
        <v>5</v>
      </c>
      <c r="AA1408" s="118" t="e">
        <v>#DIV/0!</v>
      </c>
      <c r="AB1408" s="118">
        <v>1</v>
      </c>
      <c r="AC1408" s="118">
        <v>0</v>
      </c>
      <c r="AD1408" s="118">
        <v>0.5</v>
      </c>
      <c r="AE1408" s="118">
        <v>0</v>
      </c>
      <c r="AF1408" s="118">
        <v>0.33333333333333331</v>
      </c>
      <c r="AG1408" s="90">
        <f t="shared" si="271"/>
        <v>3</v>
      </c>
      <c r="AH1408" s="91">
        <f t="shared" si="272"/>
        <v>2020</v>
      </c>
      <c r="AI1408" s="91" t="e">
        <f t="shared" si="270"/>
        <v>#VALUE!</v>
      </c>
      <c r="AJ1408" s="91">
        <f t="shared" si="270"/>
        <v>1</v>
      </c>
      <c r="AK1408" s="91" t="e">
        <f t="shared" si="270"/>
        <v>#VALUE!</v>
      </c>
      <c r="AL1408" s="91">
        <f t="shared" si="270"/>
        <v>1536.2100424328148</v>
      </c>
      <c r="AM1408" s="91" t="e">
        <f t="shared" si="270"/>
        <v>#VALUE!</v>
      </c>
      <c r="AN1408" s="91">
        <f t="shared" si="270"/>
        <v>1.2957567185289958</v>
      </c>
      <c r="AO1408" s="91">
        <f t="shared" si="263"/>
        <v>3107781.7142857146</v>
      </c>
      <c r="AP1408" s="91" t="e">
        <f t="shared" si="264"/>
        <v>#VALUE!</v>
      </c>
      <c r="AQ1408" s="91">
        <f t="shared" si="265"/>
        <v>6.4998130039653447E-4</v>
      </c>
      <c r="AR1408" s="91" t="e">
        <f t="shared" si="266"/>
        <v>#VALUE!</v>
      </c>
      <c r="AS1408" s="91">
        <f t="shared" si="267"/>
        <v>0.99850780106269643</v>
      </c>
      <c r="AT1408" s="91" t="e">
        <f t="shared" si="268"/>
        <v>#VALUE!</v>
      </c>
      <c r="AU1408" s="91">
        <f t="shared" si="269"/>
        <v>8.4221763690702303E-4</v>
      </c>
    </row>
    <row r="1409" spans="1:47" x14ac:dyDescent="0.3">
      <c r="A1409" s="90">
        <v>1100</v>
      </c>
      <c r="B1409" s="91" t="s">
        <v>5023</v>
      </c>
      <c r="C1409" s="91"/>
      <c r="D1409" s="91"/>
      <c r="E1409" s="91">
        <v>12.324999999999999</v>
      </c>
      <c r="F1409" s="91"/>
      <c r="G1409" s="91"/>
      <c r="H1409" s="91"/>
      <c r="I1409" s="91"/>
      <c r="J1409" s="91"/>
      <c r="K1409" s="91"/>
      <c r="L1409" s="91"/>
      <c r="M1409" s="91"/>
      <c r="N1409" s="91"/>
      <c r="O1409" s="91"/>
      <c r="P1409" s="91" t="s">
        <v>87</v>
      </c>
      <c r="Q1409" s="91" t="s">
        <v>87</v>
      </c>
      <c r="R1409" s="91">
        <v>95751</v>
      </c>
      <c r="S1409" s="91"/>
      <c r="T1409" s="92">
        <v>111565.42857142857</v>
      </c>
      <c r="U1409" s="92" t="s">
        <v>87</v>
      </c>
      <c r="V1409" s="92" t="s">
        <v>87</v>
      </c>
      <c r="W1409" s="92">
        <v>85339.428571428565</v>
      </c>
      <c r="X1409" s="92">
        <v>21152.571428571428</v>
      </c>
      <c r="Y1409" s="92" t="s">
        <v>87</v>
      </c>
      <c r="Z1409" s="90">
        <f t="shared" si="273"/>
        <v>4</v>
      </c>
      <c r="AA1409" s="118">
        <v>1</v>
      </c>
      <c r="AB1409" s="118">
        <v>0</v>
      </c>
      <c r="AC1409" s="118">
        <v>0</v>
      </c>
      <c r="AD1409" s="118">
        <v>0.5</v>
      </c>
      <c r="AE1409" s="118">
        <v>0.33333333333333331</v>
      </c>
      <c r="AF1409" s="118">
        <v>0</v>
      </c>
      <c r="AG1409" s="90">
        <f t="shared" si="271"/>
        <v>3</v>
      </c>
      <c r="AH1409" s="91">
        <f t="shared" si="272"/>
        <v>21152.571428571428</v>
      </c>
      <c r="AI1409" s="91">
        <f t="shared" si="270"/>
        <v>5.2743199070697244</v>
      </c>
      <c r="AJ1409" s="91" t="e">
        <f t="shared" si="270"/>
        <v>#VALUE!</v>
      </c>
      <c r="AK1409" s="91" t="e">
        <f t="shared" si="270"/>
        <v>#VALUE!</v>
      </c>
      <c r="AL1409" s="91">
        <f t="shared" si="270"/>
        <v>4.0344706486209034</v>
      </c>
      <c r="AM1409" s="91">
        <f t="shared" si="270"/>
        <v>1</v>
      </c>
      <c r="AN1409" s="91" t="e">
        <f t="shared" si="270"/>
        <v>#VALUE!</v>
      </c>
      <c r="AO1409" s="91">
        <f t="shared" si="263"/>
        <v>218057.42857142855</v>
      </c>
      <c r="AP1409" s="91">
        <f t="shared" si="264"/>
        <v>0.51163323947426698</v>
      </c>
      <c r="AQ1409" s="91" t="e">
        <f t="shared" si="265"/>
        <v>#VALUE!</v>
      </c>
      <c r="AR1409" s="91" t="e">
        <f t="shared" si="266"/>
        <v>#VALUE!</v>
      </c>
      <c r="AS1409" s="91">
        <f t="shared" si="267"/>
        <v>0.39136217064705103</v>
      </c>
      <c r="AT1409" s="91">
        <f t="shared" si="268"/>
        <v>9.7004589878682032E-2</v>
      </c>
      <c r="AU1409" s="91" t="e">
        <f t="shared" si="269"/>
        <v>#VALUE!</v>
      </c>
    </row>
    <row r="1410" spans="1:47" x14ac:dyDescent="0.3">
      <c r="A1410" s="90">
        <v>1101</v>
      </c>
      <c r="B1410" s="91" t="s">
        <v>5024</v>
      </c>
      <c r="C1410" s="91"/>
      <c r="D1410" s="91"/>
      <c r="E1410" s="91">
        <v>12.368</v>
      </c>
      <c r="F1410" s="91"/>
      <c r="G1410" s="91"/>
      <c r="H1410" s="91"/>
      <c r="I1410" s="91"/>
      <c r="J1410" s="91"/>
      <c r="K1410" s="91"/>
      <c r="L1410" s="91"/>
      <c r="M1410" s="91"/>
      <c r="N1410" s="91"/>
      <c r="O1410" s="91"/>
      <c r="P1410" s="91" t="s">
        <v>87</v>
      </c>
      <c r="Q1410" s="91">
        <v>968962.85714285716</v>
      </c>
      <c r="R1410" s="91" t="s">
        <v>87</v>
      </c>
      <c r="S1410" s="91"/>
      <c r="T1410" s="92" t="s">
        <v>87</v>
      </c>
      <c r="U1410" s="92" t="s">
        <v>87</v>
      </c>
      <c r="V1410" s="92" t="s">
        <v>87</v>
      </c>
      <c r="W1410" s="92">
        <v>528993.71428571432</v>
      </c>
      <c r="X1410" s="92" t="s">
        <v>87</v>
      </c>
      <c r="Y1410" s="92" t="s">
        <v>87</v>
      </c>
      <c r="Z1410" s="90">
        <f t="shared" si="273"/>
        <v>2</v>
      </c>
      <c r="AA1410" s="118" t="e">
        <v>#DIV/0!</v>
      </c>
      <c r="AB1410" s="118" t="e">
        <v>#DIV/0!</v>
      </c>
      <c r="AC1410" s="118" t="e">
        <v>#DIV/0!</v>
      </c>
      <c r="AD1410" s="118">
        <v>1</v>
      </c>
      <c r="AE1410" s="118">
        <v>0</v>
      </c>
      <c r="AF1410" s="118">
        <v>0</v>
      </c>
      <c r="AG1410" s="90">
        <f t="shared" si="271"/>
        <v>1</v>
      </c>
      <c r="AH1410" s="91">
        <f t="shared" si="272"/>
        <v>528993.71428571432</v>
      </c>
      <c r="AI1410" s="91" t="e">
        <f t="shared" si="270"/>
        <v>#VALUE!</v>
      </c>
      <c r="AJ1410" s="91" t="e">
        <f t="shared" si="270"/>
        <v>#VALUE!</v>
      </c>
      <c r="AK1410" s="91" t="e">
        <f t="shared" si="270"/>
        <v>#VALUE!</v>
      </c>
      <c r="AL1410" s="91">
        <f t="shared" si="270"/>
        <v>1</v>
      </c>
      <c r="AM1410" s="91" t="e">
        <f t="shared" si="270"/>
        <v>#VALUE!</v>
      </c>
      <c r="AN1410" s="91" t="e">
        <f t="shared" si="270"/>
        <v>#VALUE!</v>
      </c>
      <c r="AO1410" s="91">
        <f t="shared" si="263"/>
        <v>528993.71428571432</v>
      </c>
      <c r="AP1410" s="91" t="e">
        <f t="shared" si="264"/>
        <v>#VALUE!</v>
      </c>
      <c r="AQ1410" s="91" t="e">
        <f t="shared" si="265"/>
        <v>#VALUE!</v>
      </c>
      <c r="AR1410" s="91" t="e">
        <f t="shared" si="266"/>
        <v>#VALUE!</v>
      </c>
      <c r="AS1410" s="91">
        <f t="shared" si="267"/>
        <v>1</v>
      </c>
      <c r="AT1410" s="91" t="e">
        <f t="shared" si="268"/>
        <v>#VALUE!</v>
      </c>
      <c r="AU1410" s="91" t="e">
        <f t="shared" si="269"/>
        <v>#VALUE!</v>
      </c>
    </row>
    <row r="1411" spans="1:47" x14ac:dyDescent="0.3">
      <c r="A1411" s="90">
        <v>1102</v>
      </c>
      <c r="B1411" s="91" t="s">
        <v>5025</v>
      </c>
      <c r="C1411" s="91"/>
      <c r="D1411" s="91"/>
      <c r="E1411" s="91">
        <v>12.372999999999999</v>
      </c>
      <c r="F1411" s="91"/>
      <c r="G1411" s="91"/>
      <c r="H1411" s="91"/>
      <c r="I1411" s="91"/>
      <c r="J1411" s="91"/>
      <c r="K1411" s="91"/>
      <c r="L1411" s="91"/>
      <c r="M1411" s="91"/>
      <c r="N1411" s="91"/>
      <c r="O1411" s="91"/>
      <c r="P1411" s="91" t="s">
        <v>87</v>
      </c>
      <c r="Q1411" s="91">
        <v>610425.71428571432</v>
      </c>
      <c r="R1411" s="91" t="s">
        <v>87</v>
      </c>
      <c r="S1411" s="91"/>
      <c r="T1411" s="92">
        <v>18917.428571428572</v>
      </c>
      <c r="U1411" s="92">
        <v>5063.1428571428569</v>
      </c>
      <c r="V1411" s="92" t="s">
        <v>87</v>
      </c>
      <c r="W1411" s="92">
        <v>188157.14285714287</v>
      </c>
      <c r="X1411" s="92" t="s">
        <v>87</v>
      </c>
      <c r="Y1411" s="92" t="s">
        <v>87</v>
      </c>
      <c r="Z1411" s="90">
        <f t="shared" si="273"/>
        <v>4</v>
      </c>
      <c r="AA1411" s="118">
        <v>1</v>
      </c>
      <c r="AB1411" s="118">
        <v>0.5</v>
      </c>
      <c r="AC1411" s="118">
        <v>0</v>
      </c>
      <c r="AD1411" s="118">
        <v>0.33333333333333331</v>
      </c>
      <c r="AE1411" s="118">
        <v>0</v>
      </c>
      <c r="AF1411" s="118">
        <v>0</v>
      </c>
      <c r="AG1411" s="90">
        <f t="shared" si="271"/>
        <v>3</v>
      </c>
      <c r="AH1411" s="91">
        <f t="shared" si="272"/>
        <v>5063.1428571428569</v>
      </c>
      <c r="AI1411" s="91">
        <f t="shared" si="270"/>
        <v>3.7363015631172058</v>
      </c>
      <c r="AJ1411" s="91">
        <f t="shared" si="270"/>
        <v>1</v>
      </c>
      <c r="AK1411" s="91" t="e">
        <f t="shared" si="270"/>
        <v>#VALUE!</v>
      </c>
      <c r="AL1411" s="91">
        <f t="shared" si="270"/>
        <v>37.162124033632416</v>
      </c>
      <c r="AM1411" s="91" t="e">
        <f t="shared" si="270"/>
        <v>#VALUE!</v>
      </c>
      <c r="AN1411" s="91" t="e">
        <f t="shared" si="270"/>
        <v>#VALUE!</v>
      </c>
      <c r="AO1411" s="91">
        <f t="shared" si="263"/>
        <v>212137.71428571429</v>
      </c>
      <c r="AP1411" s="91">
        <f t="shared" si="264"/>
        <v>8.9175225796719659E-2</v>
      </c>
      <c r="AQ1411" s="91">
        <f t="shared" si="265"/>
        <v>2.3867245266551915E-2</v>
      </c>
      <c r="AR1411" s="91" t="e">
        <f t="shared" si="266"/>
        <v>#VALUE!</v>
      </c>
      <c r="AS1411" s="91">
        <f t="shared" si="267"/>
        <v>0.88695752893672852</v>
      </c>
      <c r="AT1411" s="91" t="e">
        <f t="shared" si="268"/>
        <v>#VALUE!</v>
      </c>
      <c r="AU1411" s="91" t="e">
        <f t="shared" si="269"/>
        <v>#VALUE!</v>
      </c>
    </row>
    <row r="1412" spans="1:47" x14ac:dyDescent="0.3">
      <c r="A1412" s="90">
        <v>1103</v>
      </c>
      <c r="B1412" s="91" t="s">
        <v>5026</v>
      </c>
      <c r="C1412" s="91"/>
      <c r="D1412" s="91"/>
      <c r="E1412" s="91">
        <v>12.379</v>
      </c>
      <c r="F1412" s="91"/>
      <c r="G1412" s="91"/>
      <c r="H1412" s="91"/>
      <c r="I1412" s="91"/>
      <c r="J1412" s="91"/>
      <c r="K1412" s="91"/>
      <c r="L1412" s="91"/>
      <c r="M1412" s="91"/>
      <c r="N1412" s="91"/>
      <c r="O1412" s="91"/>
      <c r="P1412" s="91" t="s">
        <v>87</v>
      </c>
      <c r="Q1412" s="91">
        <v>402555.71428571432</v>
      </c>
      <c r="R1412" s="91">
        <v>3738.5</v>
      </c>
      <c r="S1412" s="91"/>
      <c r="T1412" s="92">
        <v>17544</v>
      </c>
      <c r="U1412" s="92">
        <v>1065.1428571428571</v>
      </c>
      <c r="V1412" s="92" t="s">
        <v>87</v>
      </c>
      <c r="W1412" s="92">
        <v>230870.28571428571</v>
      </c>
      <c r="X1412" s="92">
        <v>1607.4285714285713</v>
      </c>
      <c r="Y1412" s="92" t="s">
        <v>87</v>
      </c>
      <c r="Z1412" s="90">
        <f t="shared" si="273"/>
        <v>6</v>
      </c>
      <c r="AA1412" s="118">
        <v>1</v>
      </c>
      <c r="AB1412" s="118">
        <v>0.5</v>
      </c>
      <c r="AC1412" s="118">
        <v>0</v>
      </c>
      <c r="AD1412" s="118">
        <v>0.33333333333333331</v>
      </c>
      <c r="AE1412" s="118">
        <v>0.25</v>
      </c>
      <c r="AF1412" s="118">
        <v>0</v>
      </c>
      <c r="AG1412" s="90">
        <f t="shared" si="271"/>
        <v>4</v>
      </c>
      <c r="AH1412" s="91">
        <f t="shared" si="272"/>
        <v>1065.1428571428571</v>
      </c>
      <c r="AI1412" s="91">
        <f t="shared" si="270"/>
        <v>16.471030042918457</v>
      </c>
      <c r="AJ1412" s="91">
        <f t="shared" si="270"/>
        <v>1</v>
      </c>
      <c r="AK1412" s="91" t="e">
        <f t="shared" si="270"/>
        <v>#VALUE!</v>
      </c>
      <c r="AL1412" s="91">
        <f t="shared" si="270"/>
        <v>216.75053648068669</v>
      </c>
      <c r="AM1412" s="91">
        <f t="shared" si="270"/>
        <v>1.5091201716738196</v>
      </c>
      <c r="AN1412" s="91" t="e">
        <f t="shared" si="270"/>
        <v>#VALUE!</v>
      </c>
      <c r="AO1412" s="91">
        <f t="shared" si="263"/>
        <v>251086.85714285716</v>
      </c>
      <c r="AP1412" s="91">
        <f t="shared" si="264"/>
        <v>6.9872235447266964E-2</v>
      </c>
      <c r="AQ1412" s="91">
        <f t="shared" si="265"/>
        <v>4.2421290754252362E-3</v>
      </c>
      <c r="AR1412" s="91" t="e">
        <f t="shared" si="266"/>
        <v>#VALUE!</v>
      </c>
      <c r="AS1412" s="91">
        <f t="shared" si="267"/>
        <v>0.91948375291873952</v>
      </c>
      <c r="AT1412" s="91">
        <f t="shared" si="268"/>
        <v>6.4018825585682353E-3</v>
      </c>
      <c r="AU1412" s="91" t="e">
        <f t="shared" si="269"/>
        <v>#VALUE!</v>
      </c>
    </row>
    <row r="1413" spans="1:47" x14ac:dyDescent="0.3">
      <c r="A1413" s="90">
        <v>1104</v>
      </c>
      <c r="B1413" s="91" t="s">
        <v>5027</v>
      </c>
      <c r="C1413" s="91"/>
      <c r="D1413" s="91"/>
      <c r="E1413" s="91">
        <v>12.38</v>
      </c>
      <c r="F1413" s="91"/>
      <c r="G1413" s="91"/>
      <c r="H1413" s="91"/>
      <c r="I1413" s="91"/>
      <c r="J1413" s="91"/>
      <c r="K1413" s="91"/>
      <c r="L1413" s="91"/>
      <c r="M1413" s="91"/>
      <c r="N1413" s="91"/>
      <c r="O1413" s="91"/>
      <c r="P1413" s="91" t="s">
        <v>87</v>
      </c>
      <c r="Q1413" s="91">
        <v>402555.71428571432</v>
      </c>
      <c r="R1413" s="91">
        <v>3738.5</v>
      </c>
      <c r="S1413" s="91"/>
      <c r="T1413" s="92">
        <v>17544</v>
      </c>
      <c r="U1413" s="92">
        <v>1065.1428571428571</v>
      </c>
      <c r="V1413" s="92" t="s">
        <v>87</v>
      </c>
      <c r="W1413" s="92">
        <v>230870.28571428571</v>
      </c>
      <c r="X1413" s="92" t="s">
        <v>87</v>
      </c>
      <c r="Y1413" s="92" t="s">
        <v>87</v>
      </c>
      <c r="Z1413" s="90">
        <f t="shared" si="273"/>
        <v>5</v>
      </c>
      <c r="AA1413" s="118">
        <v>1</v>
      </c>
      <c r="AB1413" s="118">
        <v>0.5</v>
      </c>
      <c r="AC1413" s="118">
        <v>0</v>
      </c>
      <c r="AD1413" s="118">
        <v>0.33333333333333331</v>
      </c>
      <c r="AE1413" s="118">
        <v>0</v>
      </c>
      <c r="AF1413" s="118">
        <v>0</v>
      </c>
      <c r="AG1413" s="90">
        <f t="shared" si="271"/>
        <v>3</v>
      </c>
      <c r="AH1413" s="91">
        <f t="shared" si="272"/>
        <v>1065.1428571428571</v>
      </c>
      <c r="AI1413" s="91">
        <f t="shared" si="270"/>
        <v>16.471030042918457</v>
      </c>
      <c r="AJ1413" s="91">
        <f t="shared" si="270"/>
        <v>1</v>
      </c>
      <c r="AK1413" s="91" t="e">
        <f t="shared" si="270"/>
        <v>#VALUE!</v>
      </c>
      <c r="AL1413" s="91">
        <f t="shared" si="270"/>
        <v>216.75053648068669</v>
      </c>
      <c r="AM1413" s="91" t="e">
        <f t="shared" si="270"/>
        <v>#VALUE!</v>
      </c>
      <c r="AN1413" s="91" t="e">
        <f t="shared" si="270"/>
        <v>#VALUE!</v>
      </c>
      <c r="AO1413" s="91">
        <f t="shared" si="263"/>
        <v>249479.42857142858</v>
      </c>
      <c r="AP1413" s="91">
        <f t="shared" si="264"/>
        <v>7.032243139428615E-2</v>
      </c>
      <c r="AQ1413" s="91">
        <f t="shared" si="265"/>
        <v>4.2694616676095818E-3</v>
      </c>
      <c r="AR1413" s="91" t="e">
        <f t="shared" si="266"/>
        <v>#VALUE!</v>
      </c>
      <c r="AS1413" s="91">
        <f t="shared" si="267"/>
        <v>0.92540810693810416</v>
      </c>
      <c r="AT1413" s="91" t="e">
        <f t="shared" si="268"/>
        <v>#VALUE!</v>
      </c>
      <c r="AU1413" s="91" t="e">
        <f t="shared" si="269"/>
        <v>#VALUE!</v>
      </c>
    </row>
    <row r="1414" spans="1:47" x14ac:dyDescent="0.3">
      <c r="A1414" s="90">
        <v>1105</v>
      </c>
      <c r="B1414" s="91" t="s">
        <v>5028</v>
      </c>
      <c r="C1414" s="91"/>
      <c r="D1414" s="91"/>
      <c r="E1414" s="91">
        <v>12.382</v>
      </c>
      <c r="F1414" s="91"/>
      <c r="G1414" s="91"/>
      <c r="H1414" s="91"/>
      <c r="I1414" s="91"/>
      <c r="J1414" s="91"/>
      <c r="K1414" s="91"/>
      <c r="L1414" s="91"/>
      <c r="M1414" s="91"/>
      <c r="N1414" s="91"/>
      <c r="O1414" s="91"/>
      <c r="P1414" s="91" t="s">
        <v>87</v>
      </c>
      <c r="Q1414" s="91" t="s">
        <v>87</v>
      </c>
      <c r="R1414" s="91">
        <v>3916.5</v>
      </c>
      <c r="S1414" s="91"/>
      <c r="T1414" s="92">
        <v>18967.428571428572</v>
      </c>
      <c r="U1414" s="92">
        <v>4090.2857142857142</v>
      </c>
      <c r="V1414" s="92">
        <v>588</v>
      </c>
      <c r="W1414" s="92">
        <v>330784.57142857142</v>
      </c>
      <c r="X1414" s="92" t="s">
        <v>87</v>
      </c>
      <c r="Y1414" s="92" t="s">
        <v>87</v>
      </c>
      <c r="Z1414" s="90">
        <f t="shared" si="273"/>
        <v>5</v>
      </c>
      <c r="AA1414" s="118">
        <v>1</v>
      </c>
      <c r="AB1414" s="118">
        <v>0.5</v>
      </c>
      <c r="AC1414" s="118">
        <v>0.33333333333333331</v>
      </c>
      <c r="AD1414" s="118">
        <v>0.25</v>
      </c>
      <c r="AE1414" s="118">
        <v>0</v>
      </c>
      <c r="AF1414" s="118">
        <v>0</v>
      </c>
      <c r="AG1414" s="90">
        <f t="shared" si="271"/>
        <v>4</v>
      </c>
      <c r="AH1414" s="91">
        <f t="shared" si="272"/>
        <v>588</v>
      </c>
      <c r="AI1414" s="91">
        <f t="shared" si="270"/>
        <v>32.2575315840622</v>
      </c>
      <c r="AJ1414" s="91">
        <f t="shared" si="270"/>
        <v>6.9562682215743443</v>
      </c>
      <c r="AK1414" s="91">
        <f t="shared" si="270"/>
        <v>1</v>
      </c>
      <c r="AL1414" s="91">
        <f t="shared" si="270"/>
        <v>562.55879494655005</v>
      </c>
      <c r="AM1414" s="91" t="e">
        <f t="shared" si="270"/>
        <v>#VALUE!</v>
      </c>
      <c r="AN1414" s="91" t="e">
        <f t="shared" si="270"/>
        <v>#VALUE!</v>
      </c>
      <c r="AO1414" s="91">
        <f t="shared" si="263"/>
        <v>354430.28571428568</v>
      </c>
      <c r="AP1414" s="91">
        <f t="shared" si="264"/>
        <v>5.3515259095885073E-2</v>
      </c>
      <c r="AQ1414" s="91">
        <f t="shared" si="265"/>
        <v>1.1540452041344421E-2</v>
      </c>
      <c r="AR1414" s="91">
        <f t="shared" si="266"/>
        <v>1.659000440142974E-3</v>
      </c>
      <c r="AS1414" s="91">
        <f t="shared" si="267"/>
        <v>0.93328528842262759</v>
      </c>
      <c r="AT1414" s="91" t="e">
        <f t="shared" si="268"/>
        <v>#VALUE!</v>
      </c>
      <c r="AU1414" s="91" t="e">
        <f t="shared" si="269"/>
        <v>#VALUE!</v>
      </c>
    </row>
    <row r="1415" spans="1:47" x14ac:dyDescent="0.3">
      <c r="A1415" s="90">
        <v>1106</v>
      </c>
      <c r="B1415" s="91" t="s">
        <v>5029</v>
      </c>
      <c r="C1415" s="91"/>
      <c r="D1415" s="91"/>
      <c r="E1415" s="91">
        <v>12.385999999999999</v>
      </c>
      <c r="F1415" s="91"/>
      <c r="G1415" s="91"/>
      <c r="H1415" s="91"/>
      <c r="I1415" s="91"/>
      <c r="J1415" s="91"/>
      <c r="K1415" s="91"/>
      <c r="L1415" s="91"/>
      <c r="M1415" s="91"/>
      <c r="N1415" s="91"/>
      <c r="O1415" s="91"/>
      <c r="P1415" s="91" t="s">
        <v>87</v>
      </c>
      <c r="Q1415" s="91" t="s">
        <v>87</v>
      </c>
      <c r="R1415" s="91" t="s">
        <v>87</v>
      </c>
      <c r="S1415" s="91"/>
      <c r="T1415" s="92">
        <v>233131.14285714287</v>
      </c>
      <c r="U1415" s="92" t="s">
        <v>87</v>
      </c>
      <c r="V1415" s="92" t="s">
        <v>87</v>
      </c>
      <c r="W1415" s="92">
        <v>111079.71428571429</v>
      </c>
      <c r="X1415" s="92" t="s">
        <v>87</v>
      </c>
      <c r="Y1415" s="92" t="s">
        <v>87</v>
      </c>
      <c r="Z1415" s="90">
        <f t="shared" si="273"/>
        <v>2</v>
      </c>
      <c r="AA1415" s="118">
        <v>1</v>
      </c>
      <c r="AB1415" s="118">
        <v>0</v>
      </c>
      <c r="AC1415" s="118">
        <v>0</v>
      </c>
      <c r="AD1415" s="118">
        <v>0.5</v>
      </c>
      <c r="AE1415" s="118">
        <v>0</v>
      </c>
      <c r="AF1415" s="118">
        <v>0</v>
      </c>
      <c r="AG1415" s="90">
        <f t="shared" si="271"/>
        <v>2</v>
      </c>
      <c r="AH1415" s="91">
        <f t="shared" si="272"/>
        <v>111079.71428571429</v>
      </c>
      <c r="AI1415" s="91">
        <f t="shared" si="270"/>
        <v>2.0987733390949614</v>
      </c>
      <c r="AJ1415" s="91" t="e">
        <f t="shared" si="270"/>
        <v>#VALUE!</v>
      </c>
      <c r="AK1415" s="91" t="e">
        <f t="shared" si="270"/>
        <v>#VALUE!</v>
      </c>
      <c r="AL1415" s="91">
        <f t="shared" si="270"/>
        <v>1</v>
      </c>
      <c r="AM1415" s="91" t="e">
        <f t="shared" si="270"/>
        <v>#VALUE!</v>
      </c>
      <c r="AN1415" s="91" t="e">
        <f t="shared" si="270"/>
        <v>#VALUE!</v>
      </c>
      <c r="AO1415" s="91">
        <f t="shared" si="263"/>
        <v>344210.85714285716</v>
      </c>
      <c r="AP1415" s="91">
        <f t="shared" si="264"/>
        <v>0.67729166009538999</v>
      </c>
      <c r="AQ1415" s="91" t="e">
        <f t="shared" si="265"/>
        <v>#VALUE!</v>
      </c>
      <c r="AR1415" s="91" t="e">
        <f t="shared" si="266"/>
        <v>#VALUE!</v>
      </c>
      <c r="AS1415" s="91">
        <f t="shared" si="267"/>
        <v>0.32270833990460995</v>
      </c>
      <c r="AT1415" s="91" t="e">
        <f t="shared" si="268"/>
        <v>#VALUE!</v>
      </c>
      <c r="AU1415" s="91" t="e">
        <f t="shared" si="269"/>
        <v>#VALUE!</v>
      </c>
    </row>
    <row r="1416" spans="1:47" x14ac:dyDescent="0.3">
      <c r="A1416" s="90">
        <v>1107</v>
      </c>
      <c r="B1416" s="91" t="s">
        <v>5030</v>
      </c>
      <c r="C1416" s="91"/>
      <c r="D1416" s="91"/>
      <c r="E1416" s="91">
        <v>12.388</v>
      </c>
      <c r="F1416" s="91"/>
      <c r="G1416" s="91"/>
      <c r="H1416" s="91"/>
      <c r="I1416" s="91"/>
      <c r="J1416" s="91"/>
      <c r="K1416" s="91"/>
      <c r="L1416" s="91"/>
      <c r="M1416" s="91"/>
      <c r="N1416" s="91"/>
      <c r="O1416" s="91"/>
      <c r="P1416" s="91" t="s">
        <v>87</v>
      </c>
      <c r="Q1416" s="91">
        <v>11710</v>
      </c>
      <c r="R1416" s="91">
        <v>46034</v>
      </c>
      <c r="S1416" s="91"/>
      <c r="T1416" s="92" t="s">
        <v>87</v>
      </c>
      <c r="U1416" s="92" t="s">
        <v>87</v>
      </c>
      <c r="V1416" s="92" t="s">
        <v>87</v>
      </c>
      <c r="W1416" s="92">
        <v>71420.28571428571</v>
      </c>
      <c r="X1416" s="92">
        <v>117300.28571428571</v>
      </c>
      <c r="Y1416" s="92" t="s">
        <v>87</v>
      </c>
      <c r="Z1416" s="90">
        <f t="shared" si="273"/>
        <v>4</v>
      </c>
      <c r="AA1416" s="118" t="e">
        <v>#DIV/0!</v>
      </c>
      <c r="AB1416" s="118" t="e">
        <v>#DIV/0!</v>
      </c>
      <c r="AC1416" s="118" t="e">
        <v>#DIV/0!</v>
      </c>
      <c r="AD1416" s="118">
        <v>1</v>
      </c>
      <c r="AE1416" s="118">
        <v>0.5</v>
      </c>
      <c r="AF1416" s="118">
        <v>0</v>
      </c>
      <c r="AG1416" s="90">
        <f t="shared" si="271"/>
        <v>2</v>
      </c>
      <c r="AH1416" s="91">
        <f t="shared" si="272"/>
        <v>71420.28571428571</v>
      </c>
      <c r="AI1416" s="91" t="e">
        <f t="shared" si="270"/>
        <v>#VALUE!</v>
      </c>
      <c r="AJ1416" s="91" t="e">
        <f t="shared" si="270"/>
        <v>#VALUE!</v>
      </c>
      <c r="AK1416" s="91" t="e">
        <f t="shared" si="270"/>
        <v>#VALUE!</v>
      </c>
      <c r="AL1416" s="91">
        <f t="shared" si="270"/>
        <v>1</v>
      </c>
      <c r="AM1416" s="91">
        <f t="shared" si="270"/>
        <v>1.6423945177640606</v>
      </c>
      <c r="AN1416" s="91" t="e">
        <f t="shared" si="270"/>
        <v>#VALUE!</v>
      </c>
      <c r="AO1416" s="91">
        <f t="shared" si="263"/>
        <v>188720.57142857142</v>
      </c>
      <c r="AP1416" s="91" t="e">
        <f t="shared" si="264"/>
        <v>#VALUE!</v>
      </c>
      <c r="AQ1416" s="91" t="e">
        <f t="shared" si="265"/>
        <v>#VALUE!</v>
      </c>
      <c r="AR1416" s="91" t="e">
        <f t="shared" si="266"/>
        <v>#VALUE!</v>
      </c>
      <c r="AS1416" s="91">
        <f t="shared" si="267"/>
        <v>0.37844462410033275</v>
      </c>
      <c r="AT1416" s="91">
        <f t="shared" si="268"/>
        <v>0.62155537589966725</v>
      </c>
      <c r="AU1416" s="91" t="e">
        <f t="shared" si="269"/>
        <v>#VALUE!</v>
      </c>
    </row>
    <row r="1417" spans="1:47" x14ac:dyDescent="0.3">
      <c r="A1417" s="90">
        <v>1108</v>
      </c>
      <c r="B1417" s="91" t="s">
        <v>5031</v>
      </c>
      <c r="C1417" s="91"/>
      <c r="D1417" s="91"/>
      <c r="E1417" s="91">
        <v>12.388999999999999</v>
      </c>
      <c r="F1417" s="91"/>
      <c r="G1417" s="91"/>
      <c r="H1417" s="91"/>
      <c r="I1417" s="91"/>
      <c r="J1417" s="91"/>
      <c r="K1417" s="91"/>
      <c r="L1417" s="91"/>
      <c r="M1417" s="91"/>
      <c r="N1417" s="91"/>
      <c r="O1417" s="91"/>
      <c r="P1417" s="91" t="s">
        <v>87</v>
      </c>
      <c r="Q1417" s="91">
        <v>881647.14285714296</v>
      </c>
      <c r="R1417" s="91">
        <v>114950.5</v>
      </c>
      <c r="S1417" s="91"/>
      <c r="T1417" s="92">
        <v>9935136</v>
      </c>
      <c r="U1417" s="92" t="s">
        <v>87</v>
      </c>
      <c r="V1417" s="92" t="s">
        <v>87</v>
      </c>
      <c r="W1417" s="92">
        <v>331381.42857142858</v>
      </c>
      <c r="X1417" s="92" t="s">
        <v>87</v>
      </c>
      <c r="Y1417" s="92" t="s">
        <v>87</v>
      </c>
      <c r="Z1417" s="90">
        <f t="shared" si="273"/>
        <v>4</v>
      </c>
      <c r="AA1417" s="118">
        <v>1</v>
      </c>
      <c r="AB1417" s="118">
        <v>0</v>
      </c>
      <c r="AC1417" s="118">
        <v>0</v>
      </c>
      <c r="AD1417" s="118">
        <v>0.5</v>
      </c>
      <c r="AE1417" s="118">
        <v>0</v>
      </c>
      <c r="AF1417" s="118">
        <v>0</v>
      </c>
      <c r="AG1417" s="90">
        <f t="shared" si="271"/>
        <v>2</v>
      </c>
      <c r="AH1417" s="91">
        <f t="shared" si="272"/>
        <v>331381.42857142858</v>
      </c>
      <c r="AI1417" s="91">
        <f t="shared" si="270"/>
        <v>29.980967982514752</v>
      </c>
      <c r="AJ1417" s="91" t="e">
        <f t="shared" si="270"/>
        <v>#VALUE!</v>
      </c>
      <c r="AK1417" s="91" t="e">
        <f t="shared" si="270"/>
        <v>#VALUE!</v>
      </c>
      <c r="AL1417" s="91">
        <f t="shared" si="270"/>
        <v>1</v>
      </c>
      <c r="AM1417" s="91" t="e">
        <f t="shared" si="270"/>
        <v>#VALUE!</v>
      </c>
      <c r="AN1417" s="91" t="e">
        <f t="shared" si="270"/>
        <v>#VALUE!</v>
      </c>
      <c r="AO1417" s="91">
        <f t="shared" si="263"/>
        <v>10266517.428571429</v>
      </c>
      <c r="AP1417" s="91">
        <f t="shared" si="264"/>
        <v>0.96772211892913129</v>
      </c>
      <c r="AQ1417" s="91" t="e">
        <f t="shared" si="265"/>
        <v>#VALUE!</v>
      </c>
      <c r="AR1417" s="91" t="e">
        <f t="shared" si="266"/>
        <v>#VALUE!</v>
      </c>
      <c r="AS1417" s="91">
        <f t="shared" si="267"/>
        <v>3.2277881070868625E-2</v>
      </c>
      <c r="AT1417" s="91" t="e">
        <f t="shared" si="268"/>
        <v>#VALUE!</v>
      </c>
      <c r="AU1417" s="91" t="e">
        <f t="shared" si="269"/>
        <v>#VALUE!</v>
      </c>
    </row>
    <row r="1418" spans="1:47" x14ac:dyDescent="0.3">
      <c r="A1418" s="90">
        <v>1109</v>
      </c>
      <c r="B1418" s="91" t="s">
        <v>5032</v>
      </c>
      <c r="C1418" s="91"/>
      <c r="D1418" s="91"/>
      <c r="E1418" s="91">
        <v>12.398</v>
      </c>
      <c r="F1418" s="91"/>
      <c r="G1418" s="91"/>
      <c r="H1418" s="91"/>
      <c r="I1418" s="91"/>
      <c r="J1418" s="91"/>
      <c r="K1418" s="91"/>
      <c r="L1418" s="91"/>
      <c r="M1418" s="91"/>
      <c r="N1418" s="91"/>
      <c r="O1418" s="91"/>
      <c r="P1418" s="91" t="s">
        <v>87</v>
      </c>
      <c r="Q1418" s="91" t="s">
        <v>87</v>
      </c>
      <c r="R1418" s="91" t="s">
        <v>87</v>
      </c>
      <c r="S1418" s="91"/>
      <c r="T1418" s="92">
        <v>31654.857142857141</v>
      </c>
      <c r="U1418" s="92">
        <v>3616.5714285714284</v>
      </c>
      <c r="V1418" s="92" t="s">
        <v>87</v>
      </c>
      <c r="W1418" s="92">
        <v>6164.2857142857147</v>
      </c>
      <c r="X1418" s="92" t="s">
        <v>87</v>
      </c>
      <c r="Y1418" s="92" t="s">
        <v>87</v>
      </c>
      <c r="Z1418" s="90">
        <f t="shared" si="273"/>
        <v>3</v>
      </c>
      <c r="AA1418" s="118">
        <v>1</v>
      </c>
      <c r="AB1418" s="118">
        <v>0.5</v>
      </c>
      <c r="AC1418" s="118">
        <v>0</v>
      </c>
      <c r="AD1418" s="118">
        <v>0.33333333333333331</v>
      </c>
      <c r="AE1418" s="118">
        <v>0</v>
      </c>
      <c r="AF1418" s="118">
        <v>0</v>
      </c>
      <c r="AG1418" s="90">
        <f t="shared" si="271"/>
        <v>3</v>
      </c>
      <c r="AH1418" s="91">
        <f t="shared" si="272"/>
        <v>3616.5714285714284</v>
      </c>
      <c r="AI1418" s="91">
        <f t="shared" si="270"/>
        <v>8.7527255490598836</v>
      </c>
      <c r="AJ1418" s="91">
        <f t="shared" si="270"/>
        <v>1</v>
      </c>
      <c r="AK1418" s="91" t="e">
        <f t="shared" si="270"/>
        <v>#VALUE!</v>
      </c>
      <c r="AL1418" s="91">
        <f t="shared" si="270"/>
        <v>1.7044556802022439</v>
      </c>
      <c r="AM1418" s="91" t="e">
        <f t="shared" si="270"/>
        <v>#VALUE!</v>
      </c>
      <c r="AN1418" s="91" t="e">
        <f t="shared" si="270"/>
        <v>#VALUE!</v>
      </c>
      <c r="AO1418" s="91">
        <f t="shared" si="263"/>
        <v>41435.71428571429</v>
      </c>
      <c r="AP1418" s="91">
        <f t="shared" si="264"/>
        <v>0.76395104292363369</v>
      </c>
      <c r="AQ1418" s="91">
        <f t="shared" si="265"/>
        <v>8.7281503189105311E-2</v>
      </c>
      <c r="AR1418" s="91" t="e">
        <f t="shared" si="266"/>
        <v>#VALUE!</v>
      </c>
      <c r="AS1418" s="91">
        <f t="shared" si="267"/>
        <v>0.14876745388726081</v>
      </c>
      <c r="AT1418" s="91" t="e">
        <f t="shared" si="268"/>
        <v>#VALUE!</v>
      </c>
      <c r="AU1418" s="91" t="e">
        <f t="shared" si="269"/>
        <v>#VALUE!</v>
      </c>
    </row>
    <row r="1419" spans="1:47" x14ac:dyDescent="0.3">
      <c r="A1419" s="90">
        <v>1110</v>
      </c>
      <c r="B1419" s="91" t="s">
        <v>5033</v>
      </c>
      <c r="C1419" s="91"/>
      <c r="D1419" s="91"/>
      <c r="E1419" s="91">
        <v>12.429</v>
      </c>
      <c r="F1419" s="91"/>
      <c r="G1419" s="91"/>
      <c r="H1419" s="91"/>
      <c r="I1419" s="91"/>
      <c r="J1419" s="91"/>
      <c r="K1419" s="91"/>
      <c r="L1419" s="91"/>
      <c r="M1419" s="91"/>
      <c r="N1419" s="91"/>
      <c r="O1419" s="91"/>
      <c r="P1419" s="91" t="s">
        <v>87</v>
      </c>
      <c r="Q1419" s="91">
        <v>121068.57142857143</v>
      </c>
      <c r="R1419" s="91">
        <v>85118.5</v>
      </c>
      <c r="S1419" s="91"/>
      <c r="T1419" s="92" t="s">
        <v>87</v>
      </c>
      <c r="U1419" s="92" t="s">
        <v>87</v>
      </c>
      <c r="V1419" s="92" t="s">
        <v>87</v>
      </c>
      <c r="W1419" s="92">
        <v>206520.57142857142</v>
      </c>
      <c r="X1419" s="92">
        <v>132325.14285714287</v>
      </c>
      <c r="Y1419" s="92" t="s">
        <v>87</v>
      </c>
      <c r="Z1419" s="90">
        <f t="shared" si="273"/>
        <v>4</v>
      </c>
      <c r="AA1419" s="118" t="e">
        <v>#DIV/0!</v>
      </c>
      <c r="AB1419" s="118" t="e">
        <v>#DIV/0!</v>
      </c>
      <c r="AC1419" s="118" t="e">
        <v>#DIV/0!</v>
      </c>
      <c r="AD1419" s="118">
        <v>1</v>
      </c>
      <c r="AE1419" s="118">
        <v>0.5</v>
      </c>
      <c r="AF1419" s="118">
        <v>0</v>
      </c>
      <c r="AG1419" s="90">
        <f t="shared" si="271"/>
        <v>2</v>
      </c>
      <c r="AH1419" s="91">
        <f t="shared" si="272"/>
        <v>132325.14285714287</v>
      </c>
      <c r="AI1419" s="91" t="e">
        <f t="shared" si="270"/>
        <v>#VALUE!</v>
      </c>
      <c r="AJ1419" s="91" t="e">
        <f t="shared" si="270"/>
        <v>#VALUE!</v>
      </c>
      <c r="AK1419" s="91" t="e">
        <f t="shared" si="270"/>
        <v>#VALUE!</v>
      </c>
      <c r="AL1419" s="91">
        <f t="shared" si="270"/>
        <v>1.560705448484037</v>
      </c>
      <c r="AM1419" s="91">
        <f t="shared" si="270"/>
        <v>1</v>
      </c>
      <c r="AN1419" s="91" t="e">
        <f t="shared" si="270"/>
        <v>#VALUE!</v>
      </c>
      <c r="AO1419" s="91">
        <f t="shared" si="263"/>
        <v>338845.71428571432</v>
      </c>
      <c r="AP1419" s="91" t="e">
        <f t="shared" si="264"/>
        <v>#VALUE!</v>
      </c>
      <c r="AQ1419" s="91" t="e">
        <f t="shared" si="265"/>
        <v>#VALUE!</v>
      </c>
      <c r="AR1419" s="91" t="e">
        <f t="shared" si="266"/>
        <v>#VALUE!</v>
      </c>
      <c r="AS1419" s="91">
        <f t="shared" si="267"/>
        <v>0.60948261324159325</v>
      </c>
      <c r="AT1419" s="91">
        <f t="shared" si="268"/>
        <v>0.39051738675840669</v>
      </c>
      <c r="AU1419" s="91" t="e">
        <f t="shared" si="269"/>
        <v>#VALUE!</v>
      </c>
    </row>
    <row r="1420" spans="1:47" x14ac:dyDescent="0.3">
      <c r="A1420" s="90">
        <v>1111</v>
      </c>
      <c r="B1420" s="91" t="s">
        <v>5034</v>
      </c>
      <c r="C1420" s="91"/>
      <c r="D1420" s="91"/>
      <c r="E1420" s="91">
        <v>12.43</v>
      </c>
      <c r="F1420" s="91"/>
      <c r="G1420" s="91"/>
      <c r="H1420" s="91"/>
      <c r="I1420" s="91"/>
      <c r="J1420" s="91"/>
      <c r="K1420" s="91"/>
      <c r="L1420" s="91"/>
      <c r="M1420" s="91"/>
      <c r="N1420" s="91"/>
      <c r="O1420" s="91"/>
      <c r="P1420" s="91">
        <v>991</v>
      </c>
      <c r="Q1420" s="91">
        <v>559157.14285714284</v>
      </c>
      <c r="R1420" s="91" t="s">
        <v>87</v>
      </c>
      <c r="S1420" s="91"/>
      <c r="T1420" s="92" t="s">
        <v>87</v>
      </c>
      <c r="U1420" s="92">
        <v>4903.4285714285716</v>
      </c>
      <c r="V1420" s="92">
        <v>873.71428571428567</v>
      </c>
      <c r="W1420" s="92">
        <v>181076.85714285713</v>
      </c>
      <c r="X1420" s="92" t="s">
        <v>87</v>
      </c>
      <c r="Y1420" s="92" t="s">
        <v>87</v>
      </c>
      <c r="Z1420" s="90">
        <f t="shared" si="273"/>
        <v>4</v>
      </c>
      <c r="AA1420" s="118" t="e">
        <v>#DIV/0!</v>
      </c>
      <c r="AB1420" s="118">
        <v>1</v>
      </c>
      <c r="AC1420" s="118">
        <v>0.5</v>
      </c>
      <c r="AD1420" s="118">
        <v>0.33333333333333331</v>
      </c>
      <c r="AE1420" s="118">
        <v>0</v>
      </c>
      <c r="AF1420" s="118">
        <v>0</v>
      </c>
      <c r="AG1420" s="90">
        <f t="shared" si="271"/>
        <v>3</v>
      </c>
      <c r="AH1420" s="91">
        <f t="shared" si="272"/>
        <v>873.71428571428567</v>
      </c>
      <c r="AI1420" s="91" t="e">
        <f t="shared" si="270"/>
        <v>#VALUE!</v>
      </c>
      <c r="AJ1420" s="91">
        <f t="shared" si="270"/>
        <v>5.6121648136036626</v>
      </c>
      <c r="AK1420" s="91">
        <f t="shared" si="270"/>
        <v>1</v>
      </c>
      <c r="AL1420" s="91">
        <f t="shared" si="270"/>
        <v>207.24950948332244</v>
      </c>
      <c r="AM1420" s="91" t="e">
        <f t="shared" si="270"/>
        <v>#VALUE!</v>
      </c>
      <c r="AN1420" s="91" t="e">
        <f t="shared" si="270"/>
        <v>#VALUE!</v>
      </c>
      <c r="AO1420" s="91">
        <f t="shared" si="263"/>
        <v>186854</v>
      </c>
      <c r="AP1420" s="91" t="e">
        <f t="shared" si="264"/>
        <v>#VALUE!</v>
      </c>
      <c r="AQ1420" s="91">
        <f t="shared" si="265"/>
        <v>2.6242031593803568E-2</v>
      </c>
      <c r="AR1420" s="91">
        <f t="shared" si="266"/>
        <v>4.6759196255594512E-3</v>
      </c>
      <c r="AS1420" s="91">
        <f t="shared" si="267"/>
        <v>0.96908204878063686</v>
      </c>
      <c r="AT1420" s="91" t="e">
        <f t="shared" si="268"/>
        <v>#VALUE!</v>
      </c>
      <c r="AU1420" s="91" t="e">
        <f t="shared" si="269"/>
        <v>#VALUE!</v>
      </c>
    </row>
    <row r="1421" spans="1:47" x14ac:dyDescent="0.3">
      <c r="A1421" s="90">
        <v>1112</v>
      </c>
      <c r="B1421" s="91" t="s">
        <v>5035</v>
      </c>
      <c r="C1421" s="91"/>
      <c r="D1421" s="91"/>
      <c r="E1421" s="91">
        <v>12.430999999999999</v>
      </c>
      <c r="F1421" s="91"/>
      <c r="G1421" s="91"/>
      <c r="H1421" s="91"/>
      <c r="I1421" s="91"/>
      <c r="J1421" s="91"/>
      <c r="K1421" s="91"/>
      <c r="L1421" s="91"/>
      <c r="M1421" s="91"/>
      <c r="N1421" s="91"/>
      <c r="O1421" s="91"/>
      <c r="P1421" s="91" t="s">
        <v>87</v>
      </c>
      <c r="Q1421" s="91">
        <v>8916991.4285714291</v>
      </c>
      <c r="R1421" s="91" t="s">
        <v>87</v>
      </c>
      <c r="S1421" s="91"/>
      <c r="T1421" s="92" t="s">
        <v>87</v>
      </c>
      <c r="U1421" s="92"/>
      <c r="V1421" s="92"/>
      <c r="W1421" s="92">
        <v>2799658</v>
      </c>
      <c r="X1421" s="92" t="s">
        <v>87</v>
      </c>
      <c r="Y1421" s="92" t="s">
        <v>87</v>
      </c>
      <c r="Z1421" s="90">
        <f t="shared" si="273"/>
        <v>2</v>
      </c>
      <c r="AA1421" s="118" t="e">
        <v>#DIV/0!</v>
      </c>
      <c r="AB1421" s="118" t="e">
        <v>#DIV/0!</v>
      </c>
      <c r="AC1421" s="118" t="e">
        <v>#DIV/0!</v>
      </c>
      <c r="AD1421" s="118">
        <v>1</v>
      </c>
      <c r="AE1421" s="118">
        <v>0</v>
      </c>
      <c r="AF1421" s="118">
        <v>0</v>
      </c>
      <c r="AG1421" s="90">
        <f t="shared" si="271"/>
        <v>1</v>
      </c>
      <c r="AH1421" s="91">
        <f t="shared" si="272"/>
        <v>2799658</v>
      </c>
      <c r="AI1421" s="91" t="e">
        <f t="shared" si="270"/>
        <v>#VALUE!</v>
      </c>
      <c r="AJ1421" s="91">
        <f t="shared" si="270"/>
        <v>0</v>
      </c>
      <c r="AK1421" s="91">
        <f t="shared" si="270"/>
        <v>0</v>
      </c>
      <c r="AL1421" s="91">
        <f t="shared" si="270"/>
        <v>1</v>
      </c>
      <c r="AM1421" s="91" t="e">
        <f t="shared" si="270"/>
        <v>#VALUE!</v>
      </c>
      <c r="AN1421" s="91" t="e">
        <f t="shared" si="270"/>
        <v>#VALUE!</v>
      </c>
      <c r="AO1421" s="91">
        <f t="shared" si="263"/>
        <v>2799658</v>
      </c>
      <c r="AP1421" s="91" t="e">
        <f t="shared" si="264"/>
        <v>#VALUE!</v>
      </c>
      <c r="AQ1421" s="91">
        <f t="shared" si="265"/>
        <v>0</v>
      </c>
      <c r="AR1421" s="91">
        <f t="shared" si="266"/>
        <v>0</v>
      </c>
      <c r="AS1421" s="91">
        <f t="shared" si="267"/>
        <v>1</v>
      </c>
      <c r="AT1421" s="91" t="e">
        <f t="shared" si="268"/>
        <v>#VALUE!</v>
      </c>
      <c r="AU1421" s="91" t="e">
        <f t="shared" si="269"/>
        <v>#VALUE!</v>
      </c>
    </row>
    <row r="1422" spans="1:47" x14ac:dyDescent="0.3">
      <c r="A1422" s="90">
        <v>1113</v>
      </c>
      <c r="B1422" s="91" t="s">
        <v>5036</v>
      </c>
      <c r="C1422" s="91"/>
      <c r="D1422" s="91"/>
      <c r="E1422" s="91">
        <v>12.436</v>
      </c>
      <c r="F1422" s="91"/>
      <c r="G1422" s="91"/>
      <c r="H1422" s="91"/>
      <c r="I1422" s="91"/>
      <c r="J1422" s="91"/>
      <c r="K1422" s="91"/>
      <c r="L1422" s="91"/>
      <c r="M1422" s="91"/>
      <c r="N1422" s="91"/>
      <c r="O1422" s="91"/>
      <c r="P1422" s="91" t="s">
        <v>87</v>
      </c>
      <c r="Q1422" s="91" t="s">
        <v>87</v>
      </c>
      <c r="R1422" s="91" t="s">
        <v>87</v>
      </c>
      <c r="S1422" s="91"/>
      <c r="T1422" s="92">
        <v>5622</v>
      </c>
      <c r="U1422" s="92" t="s">
        <v>87</v>
      </c>
      <c r="V1422" s="92">
        <v>570.28571428571433</v>
      </c>
      <c r="W1422" s="92">
        <v>91672</v>
      </c>
      <c r="X1422" s="92">
        <v>3029.4285714285716</v>
      </c>
      <c r="Y1422" s="92">
        <v>3031.4285714285716</v>
      </c>
      <c r="Z1422" s="90">
        <f t="shared" si="273"/>
        <v>5</v>
      </c>
      <c r="AA1422" s="118">
        <v>1</v>
      </c>
      <c r="AB1422" s="118">
        <v>0</v>
      </c>
      <c r="AC1422" s="118">
        <v>0.5</v>
      </c>
      <c r="AD1422" s="118">
        <v>0.33333333333333331</v>
      </c>
      <c r="AE1422" s="118">
        <v>0.25</v>
      </c>
      <c r="AF1422" s="118">
        <v>0.2</v>
      </c>
      <c r="AG1422" s="90">
        <f t="shared" si="271"/>
        <v>5</v>
      </c>
      <c r="AH1422" s="91">
        <f t="shared" si="272"/>
        <v>570.28571428571433</v>
      </c>
      <c r="AI1422" s="91">
        <f t="shared" si="270"/>
        <v>9.8582164328657313</v>
      </c>
      <c r="AJ1422" s="91" t="e">
        <f t="shared" si="270"/>
        <v>#VALUE!</v>
      </c>
      <c r="AK1422" s="91">
        <f t="shared" si="270"/>
        <v>1</v>
      </c>
      <c r="AL1422" s="91">
        <f t="shared" si="270"/>
        <v>160.74749498997994</v>
      </c>
      <c r="AM1422" s="91">
        <f t="shared" si="270"/>
        <v>5.3121242484969935</v>
      </c>
      <c r="AN1422" s="91">
        <f t="shared" si="270"/>
        <v>5.3156312625250495</v>
      </c>
      <c r="AO1422" s="91">
        <f t="shared" si="263"/>
        <v>103925.14285714284</v>
      </c>
      <c r="AP1422" s="91">
        <f t="shared" si="264"/>
        <v>5.4096629991917271E-2</v>
      </c>
      <c r="AQ1422" s="91" t="e">
        <f t="shared" si="265"/>
        <v>#VALUE!</v>
      </c>
      <c r="AR1422" s="91">
        <f t="shared" si="266"/>
        <v>5.4874662531822372E-3</v>
      </c>
      <c r="AS1422" s="91">
        <f t="shared" si="267"/>
        <v>0.8820964540410956</v>
      </c>
      <c r="AT1422" s="91">
        <f t="shared" si="268"/>
        <v>2.9150102546338305E-2</v>
      </c>
      <c r="AU1422" s="91">
        <f t="shared" si="269"/>
        <v>2.9169347167466698E-2</v>
      </c>
    </row>
    <row r="1423" spans="1:47" x14ac:dyDescent="0.3">
      <c r="A1423" s="90">
        <v>1114</v>
      </c>
      <c r="B1423" s="91" t="s">
        <v>5037</v>
      </c>
      <c r="C1423" s="91"/>
      <c r="D1423" s="91"/>
      <c r="E1423" s="91">
        <v>12.473000000000001</v>
      </c>
      <c r="F1423" s="91"/>
      <c r="G1423" s="91"/>
      <c r="H1423" s="91"/>
      <c r="I1423" s="91"/>
      <c r="J1423" s="91"/>
      <c r="K1423" s="91"/>
      <c r="L1423" s="91"/>
      <c r="M1423" s="91"/>
      <c r="N1423" s="91"/>
      <c r="O1423" s="91"/>
      <c r="P1423" s="91" t="s">
        <v>87</v>
      </c>
      <c r="Q1423" s="91">
        <v>1214282.8571428573</v>
      </c>
      <c r="R1423" s="91" t="s">
        <v>87</v>
      </c>
      <c r="S1423" s="91"/>
      <c r="T1423" s="92" t="s">
        <v>87</v>
      </c>
      <c r="U1423" s="92" t="s">
        <v>87</v>
      </c>
      <c r="V1423" s="92">
        <v>460123.42857142858</v>
      </c>
      <c r="W1423" s="92">
        <v>56150.571428571428</v>
      </c>
      <c r="X1423" s="92" t="s">
        <v>87</v>
      </c>
      <c r="Y1423" s="92" t="s">
        <v>87</v>
      </c>
      <c r="Z1423" s="90">
        <f t="shared" si="273"/>
        <v>3</v>
      </c>
      <c r="AA1423" s="118" t="e">
        <v>#DIV/0!</v>
      </c>
      <c r="AB1423" s="118" t="e">
        <v>#DIV/0!</v>
      </c>
      <c r="AC1423" s="118">
        <v>1</v>
      </c>
      <c r="AD1423" s="118">
        <v>0.5</v>
      </c>
      <c r="AE1423" s="118">
        <v>0</v>
      </c>
      <c r="AF1423" s="118">
        <v>0</v>
      </c>
      <c r="AG1423" s="90">
        <f t="shared" si="271"/>
        <v>2</v>
      </c>
      <c r="AH1423" s="91">
        <f t="shared" si="272"/>
        <v>56150.571428571428</v>
      </c>
      <c r="AI1423" s="91" t="e">
        <f t="shared" si="270"/>
        <v>#VALUE!</v>
      </c>
      <c r="AJ1423" s="91" t="e">
        <f t="shared" si="270"/>
        <v>#VALUE!</v>
      </c>
      <c r="AK1423" s="91">
        <f t="shared" si="270"/>
        <v>8.1944567413128979</v>
      </c>
      <c r="AL1423" s="91">
        <f t="shared" si="270"/>
        <v>1</v>
      </c>
      <c r="AM1423" s="91" t="e">
        <f t="shared" si="270"/>
        <v>#VALUE!</v>
      </c>
      <c r="AN1423" s="91" t="e">
        <f t="shared" si="270"/>
        <v>#VALUE!</v>
      </c>
      <c r="AO1423" s="91">
        <f t="shared" si="263"/>
        <v>516274</v>
      </c>
      <c r="AP1423" s="91" t="e">
        <f t="shared" si="264"/>
        <v>#VALUE!</v>
      </c>
      <c r="AQ1423" s="91" t="e">
        <f t="shared" si="265"/>
        <v>#VALUE!</v>
      </c>
      <c r="AR1423" s="91">
        <f t="shared" si="266"/>
        <v>0.89123881615465539</v>
      </c>
      <c r="AS1423" s="91">
        <f t="shared" si="267"/>
        <v>0.10876118384534458</v>
      </c>
      <c r="AT1423" s="91" t="e">
        <f t="shared" si="268"/>
        <v>#VALUE!</v>
      </c>
      <c r="AU1423" s="91" t="e">
        <f t="shared" si="269"/>
        <v>#VALUE!</v>
      </c>
    </row>
    <row r="1424" spans="1:47" x14ac:dyDescent="0.3">
      <c r="A1424" s="90">
        <v>1115</v>
      </c>
      <c r="B1424" s="91" t="s">
        <v>5038</v>
      </c>
      <c r="C1424" s="91"/>
      <c r="D1424" s="91"/>
      <c r="E1424" s="91">
        <v>12.477</v>
      </c>
      <c r="F1424" s="91"/>
      <c r="G1424" s="91"/>
      <c r="H1424" s="91"/>
      <c r="I1424" s="91"/>
      <c r="J1424" s="91"/>
      <c r="K1424" s="91"/>
      <c r="L1424" s="91"/>
      <c r="M1424" s="91"/>
      <c r="N1424" s="91"/>
      <c r="O1424" s="91"/>
      <c r="P1424" s="91" t="s">
        <v>87</v>
      </c>
      <c r="Q1424" s="91">
        <v>3361478.5714285718</v>
      </c>
      <c r="R1424" s="91" t="s">
        <v>87</v>
      </c>
      <c r="S1424" s="91"/>
      <c r="T1424" s="92" t="s">
        <v>87</v>
      </c>
      <c r="U1424" s="92" t="s">
        <v>87</v>
      </c>
      <c r="V1424" s="92">
        <v>39486</v>
      </c>
      <c r="W1424" s="92">
        <v>962725.71428571432</v>
      </c>
      <c r="X1424" s="92" t="s">
        <v>87</v>
      </c>
      <c r="Y1424" s="92" t="s">
        <v>87</v>
      </c>
      <c r="Z1424" s="90">
        <f t="shared" si="273"/>
        <v>3</v>
      </c>
      <c r="AA1424" s="118" t="e">
        <v>#DIV/0!</v>
      </c>
      <c r="AB1424" s="118" t="e">
        <v>#DIV/0!</v>
      </c>
      <c r="AC1424" s="118">
        <v>1</v>
      </c>
      <c r="AD1424" s="118">
        <v>0.5</v>
      </c>
      <c r="AE1424" s="118">
        <v>0</v>
      </c>
      <c r="AF1424" s="118">
        <v>0</v>
      </c>
      <c r="AG1424" s="90">
        <f t="shared" si="271"/>
        <v>2</v>
      </c>
      <c r="AH1424" s="91">
        <f t="shared" si="272"/>
        <v>39486</v>
      </c>
      <c r="AI1424" s="91" t="e">
        <f t="shared" si="270"/>
        <v>#VALUE!</v>
      </c>
      <c r="AJ1424" s="91" t="e">
        <f t="shared" si="270"/>
        <v>#VALUE!</v>
      </c>
      <c r="AK1424" s="91">
        <f t="shared" si="270"/>
        <v>1</v>
      </c>
      <c r="AL1424" s="91">
        <f t="shared" ref="AL1424:AN1486" si="274">W1424/$AH1424</f>
        <v>24.381444417913041</v>
      </c>
      <c r="AM1424" s="91" t="e">
        <f t="shared" si="274"/>
        <v>#VALUE!</v>
      </c>
      <c r="AN1424" s="91" t="e">
        <f t="shared" si="274"/>
        <v>#VALUE!</v>
      </c>
      <c r="AO1424" s="91">
        <f t="shared" si="263"/>
        <v>1002211.7142857143</v>
      </c>
      <c r="AP1424" s="91" t="e">
        <f t="shared" si="264"/>
        <v>#VALUE!</v>
      </c>
      <c r="AQ1424" s="91" t="e">
        <f t="shared" si="265"/>
        <v>#VALUE!</v>
      </c>
      <c r="AR1424" s="91">
        <f t="shared" si="266"/>
        <v>3.9398860976337761E-2</v>
      </c>
      <c r="AS1424" s="91">
        <f t="shared" si="267"/>
        <v>0.96060113902366229</v>
      </c>
      <c r="AT1424" s="91" t="e">
        <f t="shared" si="268"/>
        <v>#VALUE!</v>
      </c>
      <c r="AU1424" s="91" t="e">
        <f t="shared" si="269"/>
        <v>#VALUE!</v>
      </c>
    </row>
    <row r="1425" spans="1:47" x14ac:dyDescent="0.3">
      <c r="A1425" s="90">
        <v>1116</v>
      </c>
      <c r="B1425" s="91" t="s">
        <v>5039</v>
      </c>
      <c r="C1425" s="91"/>
      <c r="D1425" s="91"/>
      <c r="E1425" s="91">
        <v>12.478</v>
      </c>
      <c r="F1425" s="91"/>
      <c r="G1425" s="91"/>
      <c r="H1425" s="91"/>
      <c r="I1425" s="91"/>
      <c r="J1425" s="91"/>
      <c r="K1425" s="91"/>
      <c r="L1425" s="91"/>
      <c r="M1425" s="91"/>
      <c r="N1425" s="91"/>
      <c r="O1425" s="91"/>
      <c r="P1425" s="91" t="s">
        <v>87</v>
      </c>
      <c r="Q1425" s="91">
        <v>3120145.7142857146</v>
      </c>
      <c r="R1425" s="91" t="s">
        <v>87</v>
      </c>
      <c r="S1425" s="91"/>
      <c r="T1425" s="92" t="s">
        <v>87</v>
      </c>
      <c r="U1425" s="92" t="s">
        <v>87</v>
      </c>
      <c r="V1425" s="92">
        <v>456736.57142857142</v>
      </c>
      <c r="W1425" s="92">
        <v>308104</v>
      </c>
      <c r="X1425" s="92" t="s">
        <v>87</v>
      </c>
      <c r="Y1425" s="92" t="s">
        <v>87</v>
      </c>
      <c r="Z1425" s="90">
        <f t="shared" si="273"/>
        <v>3</v>
      </c>
      <c r="AA1425" s="118" t="e">
        <v>#DIV/0!</v>
      </c>
      <c r="AB1425" s="118" t="e">
        <v>#DIV/0!</v>
      </c>
      <c r="AC1425" s="118">
        <v>1</v>
      </c>
      <c r="AD1425" s="118">
        <v>0.5</v>
      </c>
      <c r="AE1425" s="118">
        <v>0</v>
      </c>
      <c r="AF1425" s="118">
        <v>0</v>
      </c>
      <c r="AG1425" s="90">
        <f t="shared" si="271"/>
        <v>2</v>
      </c>
      <c r="AH1425" s="91">
        <f t="shared" si="272"/>
        <v>308104</v>
      </c>
      <c r="AI1425" s="91" t="e">
        <f t="shared" ref="AI1425:AN1487" si="275">T1425/$AH1425</f>
        <v>#VALUE!</v>
      </c>
      <c r="AJ1425" s="91" t="e">
        <f t="shared" si="275"/>
        <v>#VALUE!</v>
      </c>
      <c r="AK1425" s="91">
        <f t="shared" si="275"/>
        <v>1.4824103920383098</v>
      </c>
      <c r="AL1425" s="91">
        <f t="shared" si="274"/>
        <v>1</v>
      </c>
      <c r="AM1425" s="91" t="e">
        <f t="shared" si="274"/>
        <v>#VALUE!</v>
      </c>
      <c r="AN1425" s="91" t="e">
        <f t="shared" si="274"/>
        <v>#VALUE!</v>
      </c>
      <c r="AO1425" s="91">
        <f t="shared" si="263"/>
        <v>764840.57142857136</v>
      </c>
      <c r="AP1425" s="91" t="e">
        <f t="shared" si="264"/>
        <v>#VALUE!</v>
      </c>
      <c r="AQ1425" s="91" t="e">
        <f t="shared" si="265"/>
        <v>#VALUE!</v>
      </c>
      <c r="AR1425" s="91">
        <f t="shared" si="266"/>
        <v>0.59716572118484457</v>
      </c>
      <c r="AS1425" s="91">
        <f t="shared" si="267"/>
        <v>0.40283427881515554</v>
      </c>
      <c r="AT1425" s="91" t="e">
        <f t="shared" si="268"/>
        <v>#VALUE!</v>
      </c>
      <c r="AU1425" s="91" t="e">
        <f t="shared" si="269"/>
        <v>#VALUE!</v>
      </c>
    </row>
    <row r="1426" spans="1:47" x14ac:dyDescent="0.3">
      <c r="A1426" s="90">
        <v>1117</v>
      </c>
      <c r="B1426" s="91" t="s">
        <v>5040</v>
      </c>
      <c r="C1426" s="91"/>
      <c r="D1426" s="91"/>
      <c r="E1426" s="91">
        <v>12.478999999999999</v>
      </c>
      <c r="F1426" s="91"/>
      <c r="G1426" s="91"/>
      <c r="H1426" s="91"/>
      <c r="I1426" s="91"/>
      <c r="J1426" s="91"/>
      <c r="K1426" s="91"/>
      <c r="L1426" s="91"/>
      <c r="M1426" s="91"/>
      <c r="N1426" s="91"/>
      <c r="O1426" s="91"/>
      <c r="P1426" s="91" t="s">
        <v>87</v>
      </c>
      <c r="Q1426" s="91">
        <v>2576641.6428571432</v>
      </c>
      <c r="R1426" s="91"/>
      <c r="S1426" s="91"/>
      <c r="T1426" s="92"/>
      <c r="U1426" s="92"/>
      <c r="V1426" s="92">
        <v>735061.35714285716</v>
      </c>
      <c r="W1426" s="92">
        <v>480362.78571428574</v>
      </c>
      <c r="X1426" s="92" t="s">
        <v>87</v>
      </c>
      <c r="Y1426" s="92" t="s">
        <v>87</v>
      </c>
      <c r="Z1426" s="90">
        <f t="shared" si="273"/>
        <v>3</v>
      </c>
      <c r="AA1426" s="118" t="e">
        <v>#DIV/0!</v>
      </c>
      <c r="AB1426" s="118" t="e">
        <v>#DIV/0!</v>
      </c>
      <c r="AC1426" s="118">
        <v>1</v>
      </c>
      <c r="AD1426" s="118">
        <v>0.5</v>
      </c>
      <c r="AE1426" s="118">
        <v>0</v>
      </c>
      <c r="AF1426" s="118">
        <v>0</v>
      </c>
      <c r="AG1426" s="90">
        <f t="shared" si="271"/>
        <v>2</v>
      </c>
      <c r="AH1426" s="91">
        <f t="shared" si="272"/>
        <v>480362.78571428574</v>
      </c>
      <c r="AI1426" s="91">
        <f t="shared" si="275"/>
        <v>0</v>
      </c>
      <c r="AJ1426" s="91">
        <f t="shared" si="275"/>
        <v>0</v>
      </c>
      <c r="AK1426" s="91">
        <f t="shared" si="275"/>
        <v>1.5302212806719444</v>
      </c>
      <c r="AL1426" s="91">
        <f t="shared" si="274"/>
        <v>1</v>
      </c>
      <c r="AM1426" s="91" t="e">
        <f t="shared" si="274"/>
        <v>#VALUE!</v>
      </c>
      <c r="AN1426" s="91" t="e">
        <f t="shared" si="274"/>
        <v>#VALUE!</v>
      </c>
      <c r="AO1426" s="91">
        <f t="shared" si="263"/>
        <v>1215424.142857143</v>
      </c>
      <c r="AP1426" s="91">
        <f t="shared" si="264"/>
        <v>0</v>
      </c>
      <c r="AQ1426" s="91">
        <f t="shared" si="265"/>
        <v>0</v>
      </c>
      <c r="AR1426" s="91">
        <f t="shared" si="266"/>
        <v>0.60477765022416041</v>
      </c>
      <c r="AS1426" s="91">
        <f t="shared" si="267"/>
        <v>0.39522234977583953</v>
      </c>
      <c r="AT1426" s="91" t="e">
        <f t="shared" si="268"/>
        <v>#VALUE!</v>
      </c>
      <c r="AU1426" s="91" t="e">
        <f t="shared" si="269"/>
        <v>#VALUE!</v>
      </c>
    </row>
    <row r="1427" spans="1:47" x14ac:dyDescent="0.3">
      <c r="A1427" s="90">
        <v>1118</v>
      </c>
      <c r="B1427" s="91" t="s">
        <v>5041</v>
      </c>
      <c r="C1427" s="91"/>
      <c r="D1427" s="91"/>
      <c r="E1427" s="91">
        <v>12.481</v>
      </c>
      <c r="F1427" s="91"/>
      <c r="G1427" s="91"/>
      <c r="H1427" s="91"/>
      <c r="I1427" s="91"/>
      <c r="J1427" s="91"/>
      <c r="K1427" s="91"/>
      <c r="L1427" s="91"/>
      <c r="M1427" s="91"/>
      <c r="N1427" s="91"/>
      <c r="O1427" s="91"/>
      <c r="P1427" s="91" t="s">
        <v>87</v>
      </c>
      <c r="Q1427" s="91">
        <v>5385081.4285714291</v>
      </c>
      <c r="R1427" s="91" t="s">
        <v>87</v>
      </c>
      <c r="S1427" s="91"/>
      <c r="T1427" s="92" t="s">
        <v>87</v>
      </c>
      <c r="U1427" s="92" t="s">
        <v>87</v>
      </c>
      <c r="V1427" s="92">
        <v>792799.14285714284</v>
      </c>
      <c r="W1427" s="92">
        <v>238172.28571428571</v>
      </c>
      <c r="X1427" s="92" t="s">
        <v>87</v>
      </c>
      <c r="Y1427" s="92">
        <v>4145.4285714285716</v>
      </c>
      <c r="Z1427" s="90">
        <f t="shared" si="273"/>
        <v>4</v>
      </c>
      <c r="AA1427" s="118" t="e">
        <v>#DIV/0!</v>
      </c>
      <c r="AB1427" s="118" t="e">
        <v>#DIV/0!</v>
      </c>
      <c r="AC1427" s="118">
        <v>1</v>
      </c>
      <c r="AD1427" s="118">
        <v>0.5</v>
      </c>
      <c r="AE1427" s="118">
        <v>0</v>
      </c>
      <c r="AF1427" s="118">
        <v>0.33333333333333331</v>
      </c>
      <c r="AG1427" s="90">
        <f t="shared" si="271"/>
        <v>3</v>
      </c>
      <c r="AH1427" s="91">
        <f t="shared" si="272"/>
        <v>4145.4285714285716</v>
      </c>
      <c r="AI1427" s="91" t="e">
        <f t="shared" si="275"/>
        <v>#VALUE!</v>
      </c>
      <c r="AJ1427" s="91" t="e">
        <f t="shared" si="275"/>
        <v>#VALUE!</v>
      </c>
      <c r="AK1427" s="91">
        <f t="shared" si="275"/>
        <v>191.24660555517264</v>
      </c>
      <c r="AL1427" s="91">
        <f t="shared" si="274"/>
        <v>57.454200840857396</v>
      </c>
      <c r="AM1427" s="91" t="e">
        <f t="shared" si="274"/>
        <v>#VALUE!</v>
      </c>
      <c r="AN1427" s="91">
        <f t="shared" si="274"/>
        <v>1</v>
      </c>
      <c r="AO1427" s="91">
        <f t="shared" si="263"/>
        <v>1035116.857142857</v>
      </c>
      <c r="AP1427" s="91" t="e">
        <f t="shared" si="264"/>
        <v>#VALUE!</v>
      </c>
      <c r="AQ1427" s="91" t="e">
        <f t="shared" si="265"/>
        <v>#VALUE!</v>
      </c>
      <c r="AR1427" s="91">
        <f t="shared" si="266"/>
        <v>0.76590303537847626</v>
      </c>
      <c r="AS1427" s="91">
        <f t="shared" si="267"/>
        <v>0.2300921717879196</v>
      </c>
      <c r="AT1427" s="91" t="e">
        <f t="shared" si="268"/>
        <v>#VALUE!</v>
      </c>
      <c r="AU1427" s="91">
        <f t="shared" si="269"/>
        <v>4.0047928336041571E-3</v>
      </c>
    </row>
    <row r="1428" spans="1:47" x14ac:dyDescent="0.3">
      <c r="A1428" s="90">
        <v>1119</v>
      </c>
      <c r="B1428" s="91" t="s">
        <v>5042</v>
      </c>
      <c r="C1428" s="91"/>
      <c r="D1428" s="91"/>
      <c r="E1428" s="91">
        <v>12.481</v>
      </c>
      <c r="F1428" s="91"/>
      <c r="G1428" s="91"/>
      <c r="H1428" s="91"/>
      <c r="I1428" s="91"/>
      <c r="J1428" s="91"/>
      <c r="K1428" s="91"/>
      <c r="L1428" s="91"/>
      <c r="M1428" s="91"/>
      <c r="N1428" s="91"/>
      <c r="O1428" s="91"/>
      <c r="P1428" s="91" t="s">
        <v>87</v>
      </c>
      <c r="Q1428" s="91">
        <v>11585971</v>
      </c>
      <c r="R1428" s="91"/>
      <c r="S1428" s="91"/>
      <c r="T1428" s="92">
        <v>226145.57142857142</v>
      </c>
      <c r="U1428" s="92"/>
      <c r="V1428" s="92">
        <v>1809149.857142857</v>
      </c>
      <c r="W1428" s="92">
        <v>1707235.2857142857</v>
      </c>
      <c r="X1428" s="92">
        <v>254337.85714285716</v>
      </c>
      <c r="Y1428" s="92"/>
      <c r="Z1428" s="90">
        <f t="shared" si="273"/>
        <v>5</v>
      </c>
      <c r="AA1428" s="118">
        <v>1</v>
      </c>
      <c r="AB1428" s="118">
        <v>0</v>
      </c>
      <c r="AC1428" s="118">
        <v>0.5</v>
      </c>
      <c r="AD1428" s="118">
        <v>0.33333333333333331</v>
      </c>
      <c r="AE1428" s="118">
        <v>0.25</v>
      </c>
      <c r="AF1428" s="118">
        <v>0</v>
      </c>
      <c r="AG1428" s="90">
        <f t="shared" si="271"/>
        <v>4</v>
      </c>
      <c r="AH1428" s="91">
        <f t="shared" si="272"/>
        <v>226145.57142857142</v>
      </c>
      <c r="AI1428" s="91">
        <f t="shared" si="275"/>
        <v>1</v>
      </c>
      <c r="AJ1428" s="91">
        <f t="shared" si="275"/>
        <v>0</v>
      </c>
      <c r="AK1428" s="91">
        <f t="shared" si="275"/>
        <v>7.999934934451197</v>
      </c>
      <c r="AL1428" s="91">
        <f t="shared" si="274"/>
        <v>7.5492757825395653</v>
      </c>
      <c r="AM1428" s="91">
        <f t="shared" si="274"/>
        <v>1.124664328097136</v>
      </c>
      <c r="AN1428" s="91">
        <f t="shared" si="274"/>
        <v>0</v>
      </c>
      <c r="AO1428" s="91">
        <f t="shared" si="263"/>
        <v>3996868.5714285714</v>
      </c>
      <c r="AP1428" s="91">
        <f t="shared" si="264"/>
        <v>5.6580687452462787E-2</v>
      </c>
      <c r="AQ1428" s="91">
        <f t="shared" si="265"/>
        <v>0</v>
      </c>
      <c r="AR1428" s="91">
        <f t="shared" si="266"/>
        <v>0.45264181816622157</v>
      </c>
      <c r="AS1428" s="91">
        <f t="shared" si="267"/>
        <v>0.42714321354431756</v>
      </c>
      <c r="AT1428" s="91">
        <f t="shared" si="268"/>
        <v>6.3634280836998111E-2</v>
      </c>
      <c r="AU1428" s="91">
        <f t="shared" si="269"/>
        <v>0</v>
      </c>
    </row>
    <row r="1429" spans="1:47" x14ac:dyDescent="0.3">
      <c r="A1429" s="90">
        <v>1120</v>
      </c>
      <c r="B1429" s="91" t="s">
        <v>5043</v>
      </c>
      <c r="C1429" s="91"/>
      <c r="D1429" s="91"/>
      <c r="E1429" s="91">
        <v>12.481999999999999</v>
      </c>
      <c r="F1429" s="91"/>
      <c r="G1429" s="91"/>
      <c r="H1429" s="91"/>
      <c r="I1429" s="91"/>
      <c r="J1429" s="91"/>
      <c r="K1429" s="91"/>
      <c r="L1429" s="91"/>
      <c r="M1429" s="91"/>
      <c r="N1429" s="91"/>
      <c r="O1429" s="91"/>
      <c r="P1429" s="91" t="s">
        <v>87</v>
      </c>
      <c r="Q1429" s="91">
        <v>1683850</v>
      </c>
      <c r="R1429" s="91" t="s">
        <v>87</v>
      </c>
      <c r="S1429" s="91"/>
      <c r="T1429" s="92">
        <v>14134.285714285714</v>
      </c>
      <c r="U1429" s="92" t="s">
        <v>87</v>
      </c>
      <c r="V1429" s="92">
        <v>348861.42857142858</v>
      </c>
      <c r="W1429" s="92">
        <v>165090.85714285713</v>
      </c>
      <c r="X1429" s="92" t="s">
        <v>87</v>
      </c>
      <c r="Y1429" s="92" t="s">
        <v>87</v>
      </c>
      <c r="Z1429" s="90">
        <f t="shared" si="273"/>
        <v>4</v>
      </c>
      <c r="AA1429" s="118">
        <v>1</v>
      </c>
      <c r="AB1429" s="118">
        <v>0</v>
      </c>
      <c r="AC1429" s="118">
        <v>0.5</v>
      </c>
      <c r="AD1429" s="118">
        <v>0.33333333333333331</v>
      </c>
      <c r="AE1429" s="118">
        <v>0</v>
      </c>
      <c r="AF1429" s="118">
        <v>0</v>
      </c>
      <c r="AG1429" s="90">
        <f t="shared" si="271"/>
        <v>3</v>
      </c>
      <c r="AH1429" s="91">
        <f t="shared" si="272"/>
        <v>14134.285714285714</v>
      </c>
      <c r="AI1429" s="91">
        <f t="shared" si="275"/>
        <v>1</v>
      </c>
      <c r="AJ1429" s="91" t="e">
        <f t="shared" si="275"/>
        <v>#VALUE!</v>
      </c>
      <c r="AK1429" s="91">
        <f t="shared" si="275"/>
        <v>24.681928441479688</v>
      </c>
      <c r="AL1429" s="91">
        <f t="shared" si="274"/>
        <v>11.680169799878714</v>
      </c>
      <c r="AM1429" s="91" t="e">
        <f t="shared" si="274"/>
        <v>#VALUE!</v>
      </c>
      <c r="AN1429" s="91" t="e">
        <f t="shared" si="274"/>
        <v>#VALUE!</v>
      </c>
      <c r="AO1429" s="91">
        <f t="shared" si="263"/>
        <v>528086.57142857148</v>
      </c>
      <c r="AP1429" s="91">
        <f t="shared" si="264"/>
        <v>2.6765092087174015E-2</v>
      </c>
      <c r="AQ1429" s="91" t="e">
        <f t="shared" si="265"/>
        <v>#VALUE!</v>
      </c>
      <c r="AR1429" s="91">
        <f t="shared" si="266"/>
        <v>0.66061408762524321</v>
      </c>
      <c r="AS1429" s="91">
        <f t="shared" si="267"/>
        <v>0.31262082028758265</v>
      </c>
      <c r="AT1429" s="91" t="e">
        <f t="shared" si="268"/>
        <v>#VALUE!</v>
      </c>
      <c r="AU1429" s="91" t="e">
        <f t="shared" si="269"/>
        <v>#VALUE!</v>
      </c>
    </row>
    <row r="1430" spans="1:47" x14ac:dyDescent="0.3">
      <c r="A1430" s="90">
        <v>1121</v>
      </c>
      <c r="B1430" s="91" t="s">
        <v>5044</v>
      </c>
      <c r="C1430" s="91"/>
      <c r="D1430" s="91"/>
      <c r="E1430" s="91">
        <v>12.483000000000001</v>
      </c>
      <c r="F1430" s="91"/>
      <c r="G1430" s="91"/>
      <c r="H1430" s="91"/>
      <c r="I1430" s="91"/>
      <c r="J1430" s="91"/>
      <c r="K1430" s="91"/>
      <c r="L1430" s="91"/>
      <c r="M1430" s="91"/>
      <c r="N1430" s="91"/>
      <c r="O1430" s="91"/>
      <c r="P1430" s="91" t="s">
        <v>87</v>
      </c>
      <c r="Q1430" s="91">
        <v>16198728.571428573</v>
      </c>
      <c r="R1430" s="91" t="s">
        <v>87</v>
      </c>
      <c r="S1430" s="91"/>
      <c r="T1430" s="92">
        <v>5324.2857142857147</v>
      </c>
      <c r="U1430" s="92" t="s">
        <v>87</v>
      </c>
      <c r="V1430" s="92">
        <v>1981575.4285714286</v>
      </c>
      <c r="W1430" s="92">
        <v>1470214.5714285714</v>
      </c>
      <c r="X1430" s="92" t="s">
        <v>87</v>
      </c>
      <c r="Y1430" s="92" t="s">
        <v>87</v>
      </c>
      <c r="Z1430" s="90">
        <f t="shared" si="273"/>
        <v>4</v>
      </c>
      <c r="AA1430" s="118">
        <v>1</v>
      </c>
      <c r="AB1430" s="118">
        <v>0</v>
      </c>
      <c r="AC1430" s="118">
        <v>0.5</v>
      </c>
      <c r="AD1430" s="118">
        <v>0.33333333333333331</v>
      </c>
      <c r="AE1430" s="118">
        <v>0</v>
      </c>
      <c r="AF1430" s="118">
        <v>0</v>
      </c>
      <c r="AG1430" s="90">
        <f t="shared" si="271"/>
        <v>3</v>
      </c>
      <c r="AH1430" s="91">
        <f t="shared" si="272"/>
        <v>5324.2857142857147</v>
      </c>
      <c r="AI1430" s="91">
        <f t="shared" si="275"/>
        <v>1</v>
      </c>
      <c r="AJ1430" s="91" t="e">
        <f t="shared" si="275"/>
        <v>#VALUE!</v>
      </c>
      <c r="AK1430" s="91">
        <f t="shared" si="275"/>
        <v>372.17676415347461</v>
      </c>
      <c r="AL1430" s="91">
        <f t="shared" si="274"/>
        <v>276.13367319559967</v>
      </c>
      <c r="AM1430" s="91" t="e">
        <f t="shared" si="274"/>
        <v>#VALUE!</v>
      </c>
      <c r="AN1430" s="91" t="e">
        <f t="shared" si="274"/>
        <v>#VALUE!</v>
      </c>
      <c r="AO1430" s="91">
        <f t="shared" si="263"/>
        <v>3457114.2857142854</v>
      </c>
      <c r="AP1430" s="91">
        <f t="shared" si="264"/>
        <v>1.5400953726890307E-3</v>
      </c>
      <c r="AQ1430" s="91" t="e">
        <f t="shared" si="265"/>
        <v>#VALUE!</v>
      </c>
      <c r="AR1430" s="91">
        <f t="shared" si="266"/>
        <v>0.57318771229514298</v>
      </c>
      <c r="AS1430" s="91">
        <f t="shared" si="267"/>
        <v>0.42527219233216806</v>
      </c>
      <c r="AT1430" s="91" t="e">
        <f t="shared" si="268"/>
        <v>#VALUE!</v>
      </c>
      <c r="AU1430" s="91" t="e">
        <f t="shared" si="269"/>
        <v>#VALUE!</v>
      </c>
    </row>
    <row r="1431" spans="1:47" x14ac:dyDescent="0.3">
      <c r="A1431" s="90">
        <v>1122</v>
      </c>
      <c r="B1431" s="91" t="s">
        <v>5045</v>
      </c>
      <c r="C1431" s="91"/>
      <c r="D1431" s="91"/>
      <c r="E1431" s="91">
        <v>12.484999999999999</v>
      </c>
      <c r="F1431" s="91"/>
      <c r="G1431" s="91"/>
      <c r="H1431" s="91"/>
      <c r="I1431" s="91"/>
      <c r="J1431" s="91"/>
      <c r="K1431" s="91"/>
      <c r="L1431" s="91"/>
      <c r="M1431" s="91"/>
      <c r="N1431" s="91"/>
      <c r="O1431" s="91"/>
      <c r="P1431" s="91" t="s">
        <v>87</v>
      </c>
      <c r="Q1431" s="91" t="s">
        <v>87</v>
      </c>
      <c r="R1431" s="91" t="s">
        <v>87</v>
      </c>
      <c r="S1431" s="91"/>
      <c r="T1431" s="92">
        <v>102447.28571428571</v>
      </c>
      <c r="U1431" s="92" t="s">
        <v>87</v>
      </c>
      <c r="V1431" s="92" t="s">
        <v>87</v>
      </c>
      <c r="W1431" s="92">
        <v>94383</v>
      </c>
      <c r="X1431" s="92">
        <v>67347.857142857145</v>
      </c>
      <c r="Y1431" s="92"/>
      <c r="Z1431" s="90">
        <f t="shared" si="273"/>
        <v>3</v>
      </c>
      <c r="AA1431" s="118">
        <v>1</v>
      </c>
      <c r="AB1431" s="118">
        <v>0</v>
      </c>
      <c r="AC1431" s="118">
        <v>0</v>
      </c>
      <c r="AD1431" s="118">
        <v>0.5</v>
      </c>
      <c r="AE1431" s="118">
        <v>0.33333333333333331</v>
      </c>
      <c r="AF1431" s="118">
        <v>0</v>
      </c>
      <c r="AG1431" s="90">
        <f t="shared" si="271"/>
        <v>3</v>
      </c>
      <c r="AH1431" s="91">
        <f t="shared" si="272"/>
        <v>67347.857142857145</v>
      </c>
      <c r="AI1431" s="91">
        <f t="shared" si="275"/>
        <v>1.5211662265211534</v>
      </c>
      <c r="AJ1431" s="91" t="e">
        <f t="shared" si="275"/>
        <v>#VALUE!</v>
      </c>
      <c r="AK1431" s="91" t="e">
        <f t="shared" si="275"/>
        <v>#VALUE!</v>
      </c>
      <c r="AL1431" s="91">
        <f t="shared" si="274"/>
        <v>1.4014254351077031</v>
      </c>
      <c r="AM1431" s="91">
        <f t="shared" si="274"/>
        <v>1</v>
      </c>
      <c r="AN1431" s="91">
        <f t="shared" si="274"/>
        <v>0</v>
      </c>
      <c r="AO1431" s="91">
        <f t="shared" si="263"/>
        <v>264178.14285714284</v>
      </c>
      <c r="AP1431" s="91">
        <f t="shared" si="264"/>
        <v>0.38779622192167951</v>
      </c>
      <c r="AQ1431" s="91" t="e">
        <f t="shared" si="265"/>
        <v>#VALUE!</v>
      </c>
      <c r="AR1431" s="91" t="e">
        <f t="shared" si="266"/>
        <v>#VALUE!</v>
      </c>
      <c r="AS1431" s="91">
        <f t="shared" si="267"/>
        <v>0.35727028352621365</v>
      </c>
      <c r="AT1431" s="91">
        <f t="shared" si="268"/>
        <v>0.2549334945521069</v>
      </c>
      <c r="AU1431" s="91">
        <f t="shared" si="269"/>
        <v>0</v>
      </c>
    </row>
    <row r="1432" spans="1:47" x14ac:dyDescent="0.3">
      <c r="A1432" s="90">
        <v>1123</v>
      </c>
      <c r="B1432" s="91" t="s">
        <v>5046</v>
      </c>
      <c r="C1432" s="91"/>
      <c r="D1432" s="91"/>
      <c r="E1432" s="91">
        <v>12.487</v>
      </c>
      <c r="F1432" s="91"/>
      <c r="G1432" s="91"/>
      <c r="H1432" s="91"/>
      <c r="I1432" s="91"/>
      <c r="J1432" s="91"/>
      <c r="K1432" s="91"/>
      <c r="L1432" s="91"/>
      <c r="M1432" s="91"/>
      <c r="N1432" s="91"/>
      <c r="O1432" s="91"/>
      <c r="P1432" s="91" t="s">
        <v>87</v>
      </c>
      <c r="Q1432" s="91" t="s">
        <v>87</v>
      </c>
      <c r="R1432" s="91"/>
      <c r="S1432" s="91"/>
      <c r="T1432" s="92">
        <v>92738.857142857145</v>
      </c>
      <c r="U1432" s="92"/>
      <c r="V1432" s="92" t="s">
        <v>87</v>
      </c>
      <c r="W1432" s="92">
        <v>108592.28571428571</v>
      </c>
      <c r="X1432" s="92">
        <v>60285.142857142855</v>
      </c>
      <c r="Y1432" s="92"/>
      <c r="Z1432" s="90">
        <f t="shared" si="273"/>
        <v>3</v>
      </c>
      <c r="AA1432" s="118">
        <v>1</v>
      </c>
      <c r="AB1432" s="118">
        <v>0</v>
      </c>
      <c r="AC1432" s="118">
        <v>0</v>
      </c>
      <c r="AD1432" s="118">
        <v>0.5</v>
      </c>
      <c r="AE1432" s="118">
        <v>0.33333333333333331</v>
      </c>
      <c r="AF1432" s="118">
        <v>0</v>
      </c>
      <c r="AG1432" s="90">
        <f t="shared" si="271"/>
        <v>3</v>
      </c>
      <c r="AH1432" s="91">
        <f t="shared" si="272"/>
        <v>60285.142857142855</v>
      </c>
      <c r="AI1432" s="91">
        <f t="shared" si="275"/>
        <v>1.5383368562735193</v>
      </c>
      <c r="AJ1432" s="91">
        <f t="shared" si="275"/>
        <v>0</v>
      </c>
      <c r="AK1432" s="91" t="e">
        <f t="shared" si="275"/>
        <v>#VALUE!</v>
      </c>
      <c r="AL1432" s="91">
        <f t="shared" si="274"/>
        <v>1.8013109128996483</v>
      </c>
      <c r="AM1432" s="91">
        <f t="shared" si="274"/>
        <v>1</v>
      </c>
      <c r="AN1432" s="91">
        <f t="shared" si="274"/>
        <v>0</v>
      </c>
      <c r="AO1432" s="91">
        <f t="shared" si="263"/>
        <v>261616.28571428568</v>
      </c>
      <c r="AP1432" s="91">
        <f t="shared" si="264"/>
        <v>0.35448426648843406</v>
      </c>
      <c r="AQ1432" s="91">
        <f t="shared" si="265"/>
        <v>0</v>
      </c>
      <c r="AR1432" s="91" t="e">
        <f t="shared" si="266"/>
        <v>#VALUE!</v>
      </c>
      <c r="AS1432" s="91">
        <f t="shared" si="267"/>
        <v>0.41508228517883883</v>
      </c>
      <c r="AT1432" s="91">
        <f t="shared" si="268"/>
        <v>0.23043344833272722</v>
      </c>
      <c r="AU1432" s="91">
        <f t="shared" si="269"/>
        <v>0</v>
      </c>
    </row>
    <row r="1433" spans="1:47" x14ac:dyDescent="0.3">
      <c r="A1433" s="90">
        <v>1124</v>
      </c>
      <c r="B1433" s="91" t="s">
        <v>5047</v>
      </c>
      <c r="C1433" s="91"/>
      <c r="D1433" s="91"/>
      <c r="E1433" s="91">
        <v>12.488</v>
      </c>
      <c r="F1433" s="91"/>
      <c r="G1433" s="91"/>
      <c r="H1433" s="91"/>
      <c r="I1433" s="91"/>
      <c r="J1433" s="91"/>
      <c r="K1433" s="91"/>
      <c r="L1433" s="91"/>
      <c r="M1433" s="91"/>
      <c r="N1433" s="91"/>
      <c r="O1433" s="91"/>
      <c r="P1433" s="91" t="s">
        <v>87</v>
      </c>
      <c r="Q1433" s="91">
        <v>3974524.7142857146</v>
      </c>
      <c r="R1433" s="91"/>
      <c r="S1433" s="91"/>
      <c r="T1433" s="92" t="s">
        <v>87</v>
      </c>
      <c r="U1433" s="92" t="s">
        <v>87</v>
      </c>
      <c r="V1433" s="92">
        <v>607029.85714285716</v>
      </c>
      <c r="W1433" s="92">
        <v>275342.42857142858</v>
      </c>
      <c r="X1433" s="92" t="s">
        <v>87</v>
      </c>
      <c r="Y1433" s="92" t="s">
        <v>87</v>
      </c>
      <c r="Z1433" s="90">
        <f t="shared" si="273"/>
        <v>3</v>
      </c>
      <c r="AA1433" s="118" t="e">
        <v>#DIV/0!</v>
      </c>
      <c r="AB1433" s="118" t="e">
        <v>#DIV/0!</v>
      </c>
      <c r="AC1433" s="118">
        <v>1</v>
      </c>
      <c r="AD1433" s="118">
        <v>0.5</v>
      </c>
      <c r="AE1433" s="118">
        <v>0</v>
      </c>
      <c r="AF1433" s="118">
        <v>0</v>
      </c>
      <c r="AG1433" s="90">
        <f t="shared" si="271"/>
        <v>2</v>
      </c>
      <c r="AH1433" s="91">
        <f t="shared" si="272"/>
        <v>275342.42857142858</v>
      </c>
      <c r="AI1433" s="91" t="e">
        <f t="shared" si="275"/>
        <v>#VALUE!</v>
      </c>
      <c r="AJ1433" s="91" t="e">
        <f t="shared" si="275"/>
        <v>#VALUE!</v>
      </c>
      <c r="AK1433" s="91">
        <f t="shared" si="275"/>
        <v>2.2046360972856136</v>
      </c>
      <c r="AL1433" s="91">
        <f t="shared" si="274"/>
        <v>1</v>
      </c>
      <c r="AM1433" s="91" t="e">
        <f t="shared" si="274"/>
        <v>#VALUE!</v>
      </c>
      <c r="AN1433" s="91" t="e">
        <f t="shared" si="274"/>
        <v>#VALUE!</v>
      </c>
      <c r="AO1433" s="91">
        <f t="shared" si="263"/>
        <v>882372.28571428568</v>
      </c>
      <c r="AP1433" s="91" t="e">
        <f t="shared" si="264"/>
        <v>#VALUE!</v>
      </c>
      <c r="AQ1433" s="91" t="e">
        <f t="shared" si="265"/>
        <v>#VALUE!</v>
      </c>
      <c r="AR1433" s="91">
        <f t="shared" si="266"/>
        <v>0.68795208889801296</v>
      </c>
      <c r="AS1433" s="91">
        <f t="shared" si="267"/>
        <v>0.3120479111019871</v>
      </c>
      <c r="AT1433" s="91" t="e">
        <f t="shared" si="268"/>
        <v>#VALUE!</v>
      </c>
      <c r="AU1433" s="91" t="e">
        <f t="shared" si="269"/>
        <v>#VALUE!</v>
      </c>
    </row>
    <row r="1434" spans="1:47" x14ac:dyDescent="0.3">
      <c r="A1434" s="90">
        <v>1125</v>
      </c>
      <c r="B1434" s="91" t="s">
        <v>5048</v>
      </c>
      <c r="C1434" s="91"/>
      <c r="D1434" s="91"/>
      <c r="E1434" s="91">
        <v>12.492000000000001</v>
      </c>
      <c r="F1434" s="91"/>
      <c r="G1434" s="91"/>
      <c r="H1434" s="91"/>
      <c r="I1434" s="91"/>
      <c r="J1434" s="91"/>
      <c r="K1434" s="91"/>
      <c r="L1434" s="91"/>
      <c r="M1434" s="91"/>
      <c r="N1434" s="91"/>
      <c r="O1434" s="91"/>
      <c r="P1434" s="91" t="s">
        <v>87</v>
      </c>
      <c r="Q1434" s="91"/>
      <c r="R1434" s="91"/>
      <c r="S1434" s="91"/>
      <c r="T1434" s="92">
        <v>27334490.571428571</v>
      </c>
      <c r="U1434" s="92"/>
      <c r="V1434" s="92"/>
      <c r="W1434" s="92">
        <v>57884485.428571425</v>
      </c>
      <c r="X1434" s="92">
        <v>30690161.428571425</v>
      </c>
      <c r="Y1434" s="92"/>
      <c r="Z1434" s="90">
        <f t="shared" si="273"/>
        <v>3</v>
      </c>
      <c r="AA1434" s="118">
        <v>1</v>
      </c>
      <c r="AB1434" s="118">
        <v>0</v>
      </c>
      <c r="AC1434" s="118">
        <v>0</v>
      </c>
      <c r="AD1434" s="118">
        <v>0.5</v>
      </c>
      <c r="AE1434" s="118">
        <v>0.33333333333333331</v>
      </c>
      <c r="AF1434" s="118">
        <v>0</v>
      </c>
      <c r="AG1434" s="90">
        <f t="shared" si="271"/>
        <v>3</v>
      </c>
      <c r="AH1434" s="91">
        <f t="shared" si="272"/>
        <v>27334490.571428571</v>
      </c>
      <c r="AI1434" s="91">
        <f t="shared" si="275"/>
        <v>1</v>
      </c>
      <c r="AJ1434" s="91">
        <f t="shared" si="275"/>
        <v>0</v>
      </c>
      <c r="AK1434" s="91">
        <f t="shared" si="275"/>
        <v>0</v>
      </c>
      <c r="AL1434" s="91">
        <f t="shared" si="274"/>
        <v>2.1176354202509007</v>
      </c>
      <c r="AM1434" s="91">
        <f t="shared" si="274"/>
        <v>1.122763248445185</v>
      </c>
      <c r="AN1434" s="91">
        <f t="shared" si="274"/>
        <v>0</v>
      </c>
      <c r="AO1434" s="91">
        <f t="shared" si="263"/>
        <v>115909137.42857143</v>
      </c>
      <c r="AP1434" s="91">
        <f t="shared" si="264"/>
        <v>0.23582688283116029</v>
      </c>
      <c r="AQ1434" s="91">
        <f t="shared" si="265"/>
        <v>0</v>
      </c>
      <c r="AR1434" s="91">
        <f t="shared" si="266"/>
        <v>0</v>
      </c>
      <c r="AS1434" s="91">
        <f t="shared" si="267"/>
        <v>0.49939536013062402</v>
      </c>
      <c r="AT1434" s="91">
        <f t="shared" si="268"/>
        <v>0.26477775703821554</v>
      </c>
      <c r="AU1434" s="91">
        <f t="shared" si="269"/>
        <v>0</v>
      </c>
    </row>
    <row r="1435" spans="1:47" x14ac:dyDescent="0.3">
      <c r="A1435" s="90">
        <v>1126</v>
      </c>
      <c r="B1435" s="91" t="s">
        <v>5049</v>
      </c>
      <c r="C1435" s="91"/>
      <c r="D1435" s="91"/>
      <c r="E1435" s="91">
        <v>12.493</v>
      </c>
      <c r="F1435" s="91"/>
      <c r="G1435" s="91"/>
      <c r="H1435" s="91"/>
      <c r="I1435" s="91"/>
      <c r="J1435" s="91"/>
      <c r="K1435" s="91"/>
      <c r="L1435" s="91"/>
      <c r="M1435" s="91"/>
      <c r="N1435" s="91"/>
      <c r="O1435" s="91"/>
      <c r="P1435" s="91" t="s">
        <v>87</v>
      </c>
      <c r="Q1435" s="91">
        <v>1954887.8571428573</v>
      </c>
      <c r="R1435" s="91" t="s">
        <v>87</v>
      </c>
      <c r="S1435" s="91"/>
      <c r="T1435" s="92">
        <v>13838641</v>
      </c>
      <c r="U1435" s="92"/>
      <c r="V1435" s="92"/>
      <c r="W1435" s="92">
        <v>21178841</v>
      </c>
      <c r="X1435" s="92">
        <v>7381423.8571428573</v>
      </c>
      <c r="Y1435" s="92"/>
      <c r="Z1435" s="90">
        <f t="shared" si="273"/>
        <v>4</v>
      </c>
      <c r="AA1435" s="118">
        <v>1</v>
      </c>
      <c r="AB1435" s="118">
        <v>0</v>
      </c>
      <c r="AC1435" s="118">
        <v>0</v>
      </c>
      <c r="AD1435" s="118">
        <v>0.5</v>
      </c>
      <c r="AE1435" s="118">
        <v>0.33333333333333331</v>
      </c>
      <c r="AF1435" s="118">
        <v>0</v>
      </c>
      <c r="AG1435" s="90">
        <f t="shared" si="271"/>
        <v>3</v>
      </c>
      <c r="AH1435" s="91">
        <f t="shared" si="272"/>
        <v>7381423.8571428573</v>
      </c>
      <c r="AI1435" s="91">
        <f t="shared" si="275"/>
        <v>1.8747928946809662</v>
      </c>
      <c r="AJ1435" s="91">
        <f t="shared" si="275"/>
        <v>0</v>
      </c>
      <c r="AK1435" s="91">
        <f t="shared" si="275"/>
        <v>0</v>
      </c>
      <c r="AL1435" s="91">
        <f t="shared" si="274"/>
        <v>2.869208083682345</v>
      </c>
      <c r="AM1435" s="91">
        <f t="shared" si="274"/>
        <v>1</v>
      </c>
      <c r="AN1435" s="91">
        <f t="shared" si="274"/>
        <v>0</v>
      </c>
      <c r="AO1435" s="91">
        <f t="shared" ref="AO1435:AO1497" si="276">SUM(T1435:Y1435)</f>
        <v>42398905.857142858</v>
      </c>
      <c r="AP1435" s="91">
        <f t="shared" ref="AP1435:AP1497" si="277">T1435/$AO1435</f>
        <v>0.32639146506816358</v>
      </c>
      <c r="AQ1435" s="91">
        <f t="shared" ref="AQ1435:AQ1497" si="278">U1435/$AO1435</f>
        <v>0</v>
      </c>
      <c r="AR1435" s="91">
        <f t="shared" ref="AR1435:AR1497" si="279">V1435/$AO1435</f>
        <v>0</v>
      </c>
      <c r="AS1435" s="91">
        <f t="shared" ref="AS1435:AS1497" si="280">W1435/$AO1435</f>
        <v>0.49951385706412144</v>
      </c>
      <c r="AT1435" s="91">
        <f t="shared" ref="AT1435:AT1497" si="281">X1435/$AO1435</f>
        <v>0.17409467786771493</v>
      </c>
      <c r="AU1435" s="91">
        <f t="shared" ref="AU1435:AU1497" si="282">Y1435/$AO1435</f>
        <v>0</v>
      </c>
    </row>
    <row r="1436" spans="1:47" x14ac:dyDescent="0.3">
      <c r="A1436" s="90">
        <v>1127</v>
      </c>
      <c r="B1436" s="91" t="s">
        <v>5050</v>
      </c>
      <c r="C1436" s="91"/>
      <c r="D1436" s="91"/>
      <c r="E1436" s="91">
        <v>12.497999999999999</v>
      </c>
      <c r="F1436" s="91"/>
      <c r="G1436" s="91"/>
      <c r="H1436" s="91"/>
      <c r="I1436" s="91"/>
      <c r="J1436" s="91"/>
      <c r="K1436" s="91"/>
      <c r="L1436" s="91"/>
      <c r="M1436" s="91"/>
      <c r="N1436" s="91"/>
      <c r="O1436" s="91"/>
      <c r="P1436" s="91" t="s">
        <v>87</v>
      </c>
      <c r="Q1436" s="91">
        <v>9777080</v>
      </c>
      <c r="R1436" s="91" t="s">
        <v>87</v>
      </c>
      <c r="S1436" s="91"/>
      <c r="T1436" s="92" t="s">
        <v>87</v>
      </c>
      <c r="U1436" s="92" t="s">
        <v>87</v>
      </c>
      <c r="V1436" s="92">
        <v>1437329.4285714286</v>
      </c>
      <c r="W1436" s="92">
        <v>1141741.7142857143</v>
      </c>
      <c r="X1436" s="92" t="s">
        <v>87</v>
      </c>
      <c r="Y1436" s="92" t="s">
        <v>87</v>
      </c>
      <c r="Z1436" s="90">
        <f t="shared" si="273"/>
        <v>3</v>
      </c>
      <c r="AA1436" s="118" t="e">
        <v>#DIV/0!</v>
      </c>
      <c r="AB1436" s="118" t="e">
        <v>#DIV/0!</v>
      </c>
      <c r="AC1436" s="118">
        <v>1</v>
      </c>
      <c r="AD1436" s="118">
        <v>0.5</v>
      </c>
      <c r="AE1436" s="118">
        <v>0</v>
      </c>
      <c r="AF1436" s="118">
        <v>0</v>
      </c>
      <c r="AG1436" s="90">
        <f t="shared" si="271"/>
        <v>2</v>
      </c>
      <c r="AH1436" s="91">
        <f t="shared" si="272"/>
        <v>1141741.7142857143</v>
      </c>
      <c r="AI1436" s="91" t="e">
        <f t="shared" si="275"/>
        <v>#VALUE!</v>
      </c>
      <c r="AJ1436" s="91" t="e">
        <f t="shared" si="275"/>
        <v>#VALUE!</v>
      </c>
      <c r="AK1436" s="91">
        <f t="shared" si="275"/>
        <v>1.2588919285222377</v>
      </c>
      <c r="AL1436" s="91">
        <f t="shared" si="274"/>
        <v>1</v>
      </c>
      <c r="AM1436" s="91" t="e">
        <f t="shared" si="274"/>
        <v>#VALUE!</v>
      </c>
      <c r="AN1436" s="91" t="e">
        <f t="shared" si="274"/>
        <v>#VALUE!</v>
      </c>
      <c r="AO1436" s="91">
        <f t="shared" si="276"/>
        <v>2579071.1428571427</v>
      </c>
      <c r="AP1436" s="91" t="e">
        <f t="shared" si="277"/>
        <v>#VALUE!</v>
      </c>
      <c r="AQ1436" s="91" t="e">
        <f t="shared" si="278"/>
        <v>#VALUE!</v>
      </c>
      <c r="AR1436" s="91">
        <f t="shared" si="279"/>
        <v>0.55730507184812605</v>
      </c>
      <c r="AS1436" s="91">
        <f t="shared" si="280"/>
        <v>0.442694928151874</v>
      </c>
      <c r="AT1436" s="91" t="e">
        <f t="shared" si="281"/>
        <v>#VALUE!</v>
      </c>
      <c r="AU1436" s="91" t="e">
        <f t="shared" si="282"/>
        <v>#VALUE!</v>
      </c>
    </row>
    <row r="1437" spans="1:47" x14ac:dyDescent="0.3">
      <c r="A1437" s="90">
        <v>1128</v>
      </c>
      <c r="B1437" s="91" t="s">
        <v>5051</v>
      </c>
      <c r="C1437" s="91"/>
      <c r="D1437" s="91"/>
      <c r="E1437" s="91">
        <v>12.499000000000001</v>
      </c>
      <c r="F1437" s="91"/>
      <c r="G1437" s="91"/>
      <c r="H1437" s="91"/>
      <c r="I1437" s="91"/>
      <c r="J1437" s="91"/>
      <c r="K1437" s="91"/>
      <c r="L1437" s="91"/>
      <c r="M1437" s="91"/>
      <c r="N1437" s="91"/>
      <c r="O1437" s="91"/>
      <c r="P1437" s="91" t="s">
        <v>87</v>
      </c>
      <c r="Q1437" s="91" t="s">
        <v>87</v>
      </c>
      <c r="R1437" s="91" t="s">
        <v>87</v>
      </c>
      <c r="S1437" s="91"/>
      <c r="T1437" s="92">
        <v>170945.71428571429</v>
      </c>
      <c r="U1437" s="92"/>
      <c r="V1437" s="92"/>
      <c r="W1437" s="92">
        <v>218511.42857142858</v>
      </c>
      <c r="X1437" s="92">
        <v>126220.57142857142</v>
      </c>
      <c r="Y1437" s="92" t="s">
        <v>87</v>
      </c>
      <c r="Z1437" s="90">
        <f t="shared" si="273"/>
        <v>3</v>
      </c>
      <c r="AA1437" s="118">
        <v>1</v>
      </c>
      <c r="AB1437" s="118">
        <v>0</v>
      </c>
      <c r="AC1437" s="118">
        <v>0</v>
      </c>
      <c r="AD1437" s="118">
        <v>0.5</v>
      </c>
      <c r="AE1437" s="118">
        <v>0.33333333333333331</v>
      </c>
      <c r="AF1437" s="118">
        <v>0</v>
      </c>
      <c r="AG1437" s="90">
        <f t="shared" si="271"/>
        <v>3</v>
      </c>
      <c r="AH1437" s="91">
        <f t="shared" si="272"/>
        <v>126220.57142857142</v>
      </c>
      <c r="AI1437" s="91">
        <f t="shared" si="275"/>
        <v>1.3543411533551244</v>
      </c>
      <c r="AJ1437" s="91">
        <f t="shared" si="275"/>
        <v>0</v>
      </c>
      <c r="AK1437" s="91">
        <f t="shared" si="275"/>
        <v>0</v>
      </c>
      <c r="AL1437" s="91">
        <f t="shared" si="274"/>
        <v>1.731187128201878</v>
      </c>
      <c r="AM1437" s="91">
        <f t="shared" si="274"/>
        <v>1</v>
      </c>
      <c r="AN1437" s="91" t="e">
        <f t="shared" si="274"/>
        <v>#VALUE!</v>
      </c>
      <c r="AO1437" s="91">
        <f t="shared" si="276"/>
        <v>515677.71428571426</v>
      </c>
      <c r="AP1437" s="91">
        <f t="shared" si="277"/>
        <v>0.33149719204464362</v>
      </c>
      <c r="AQ1437" s="91">
        <f t="shared" si="278"/>
        <v>0</v>
      </c>
      <c r="AR1437" s="91">
        <f t="shared" si="279"/>
        <v>0</v>
      </c>
      <c r="AS1437" s="91">
        <f t="shared" si="280"/>
        <v>0.42373642008962414</v>
      </c>
      <c r="AT1437" s="91">
        <f t="shared" si="281"/>
        <v>0.24476638786573229</v>
      </c>
      <c r="AU1437" s="91" t="e">
        <f t="shared" si="282"/>
        <v>#VALUE!</v>
      </c>
    </row>
    <row r="1438" spans="1:47" x14ac:dyDescent="0.3">
      <c r="A1438" s="90">
        <v>1129</v>
      </c>
      <c r="B1438" s="91" t="s">
        <v>5052</v>
      </c>
      <c r="C1438" s="91"/>
      <c r="D1438" s="91"/>
      <c r="E1438" s="91">
        <v>12.499000000000001</v>
      </c>
      <c r="F1438" s="91"/>
      <c r="G1438" s="91"/>
      <c r="H1438" s="91"/>
      <c r="I1438" s="91"/>
      <c r="J1438" s="91"/>
      <c r="K1438" s="91"/>
      <c r="L1438" s="91"/>
      <c r="M1438" s="91"/>
      <c r="N1438" s="91"/>
      <c r="O1438" s="91"/>
      <c r="P1438" s="91" t="s">
        <v>87</v>
      </c>
      <c r="Q1438" s="91"/>
      <c r="R1438" s="91"/>
      <c r="S1438" s="91"/>
      <c r="T1438" s="92">
        <v>2213033.4285714286</v>
      </c>
      <c r="U1438" s="92"/>
      <c r="V1438" s="92"/>
      <c r="W1438" s="92">
        <v>3113951.1428571427</v>
      </c>
      <c r="X1438" s="92">
        <v>997274</v>
      </c>
      <c r="Y1438" s="92"/>
      <c r="Z1438" s="90">
        <f t="shared" si="273"/>
        <v>3</v>
      </c>
      <c r="AA1438" s="118">
        <v>1</v>
      </c>
      <c r="AB1438" s="118">
        <v>0</v>
      </c>
      <c r="AC1438" s="118">
        <v>0</v>
      </c>
      <c r="AD1438" s="118">
        <v>0.5</v>
      </c>
      <c r="AE1438" s="118">
        <v>0.33333333333333331</v>
      </c>
      <c r="AF1438" s="118">
        <v>0</v>
      </c>
      <c r="AG1438" s="90">
        <f t="shared" si="271"/>
        <v>3</v>
      </c>
      <c r="AH1438" s="91">
        <f t="shared" si="272"/>
        <v>997274</v>
      </c>
      <c r="AI1438" s="91">
        <f t="shared" si="275"/>
        <v>2.2190826478695209</v>
      </c>
      <c r="AJ1438" s="91">
        <f t="shared" si="275"/>
        <v>0</v>
      </c>
      <c r="AK1438" s="91">
        <f t="shared" si="275"/>
        <v>0</v>
      </c>
      <c r="AL1438" s="91">
        <f t="shared" si="274"/>
        <v>3.12246297693226</v>
      </c>
      <c r="AM1438" s="91">
        <f t="shared" si="274"/>
        <v>1</v>
      </c>
      <c r="AN1438" s="91">
        <f t="shared" si="274"/>
        <v>0</v>
      </c>
      <c r="AO1438" s="91">
        <f t="shared" si="276"/>
        <v>6324258.5714285709</v>
      </c>
      <c r="AP1438" s="91">
        <f t="shared" si="277"/>
        <v>0.34992772727057109</v>
      </c>
      <c r="AQ1438" s="91">
        <f t="shared" si="278"/>
        <v>0</v>
      </c>
      <c r="AR1438" s="91">
        <f t="shared" si="279"/>
        <v>0</v>
      </c>
      <c r="AS1438" s="91">
        <f t="shared" si="280"/>
        <v>0.49238200931966958</v>
      </c>
      <c r="AT1438" s="91">
        <f t="shared" si="281"/>
        <v>0.15769026340975939</v>
      </c>
      <c r="AU1438" s="91">
        <f t="shared" si="282"/>
        <v>0</v>
      </c>
    </row>
    <row r="1439" spans="1:47" x14ac:dyDescent="0.3">
      <c r="A1439" s="90">
        <v>1130</v>
      </c>
      <c r="B1439" s="91" t="s">
        <v>5053</v>
      </c>
      <c r="C1439" s="91"/>
      <c r="D1439" s="91"/>
      <c r="E1439" s="91">
        <v>12.5</v>
      </c>
      <c r="F1439" s="91"/>
      <c r="G1439" s="91"/>
      <c r="H1439" s="91"/>
      <c r="I1439" s="91"/>
      <c r="J1439" s="91"/>
      <c r="K1439" s="91"/>
      <c r="L1439" s="91"/>
      <c r="M1439" s="91"/>
      <c r="N1439" s="91"/>
      <c r="O1439" s="91"/>
      <c r="P1439" s="91" t="s">
        <v>87</v>
      </c>
      <c r="Q1439" s="91" t="s">
        <v>87</v>
      </c>
      <c r="R1439" s="91"/>
      <c r="S1439" s="91"/>
      <c r="T1439" s="92">
        <v>1014724.5714285714</v>
      </c>
      <c r="U1439" s="92"/>
      <c r="V1439" s="92"/>
      <c r="W1439" s="92">
        <v>1328324</v>
      </c>
      <c r="X1439" s="92">
        <v>415048</v>
      </c>
      <c r="Y1439" s="92"/>
      <c r="Z1439" s="90">
        <f t="shared" si="273"/>
        <v>3</v>
      </c>
      <c r="AA1439" s="118">
        <v>1</v>
      </c>
      <c r="AB1439" s="118">
        <v>0</v>
      </c>
      <c r="AC1439" s="118">
        <v>0</v>
      </c>
      <c r="AD1439" s="118">
        <v>0.5</v>
      </c>
      <c r="AE1439" s="118">
        <v>0.33333333333333331</v>
      </c>
      <c r="AF1439" s="118">
        <v>0</v>
      </c>
      <c r="AG1439" s="90">
        <f t="shared" si="271"/>
        <v>3</v>
      </c>
      <c r="AH1439" s="91">
        <f t="shared" si="272"/>
        <v>415048</v>
      </c>
      <c r="AI1439" s="91">
        <f t="shared" si="275"/>
        <v>2.4448366729355913</v>
      </c>
      <c r="AJ1439" s="91">
        <f t="shared" si="275"/>
        <v>0</v>
      </c>
      <c r="AK1439" s="91">
        <f t="shared" si="275"/>
        <v>0</v>
      </c>
      <c r="AL1439" s="91">
        <f t="shared" si="274"/>
        <v>3.200410554923768</v>
      </c>
      <c r="AM1439" s="91">
        <f t="shared" si="274"/>
        <v>1</v>
      </c>
      <c r="AN1439" s="91">
        <f t="shared" si="274"/>
        <v>0</v>
      </c>
      <c r="AO1439" s="91">
        <f t="shared" si="276"/>
        <v>2758096.5714285714</v>
      </c>
      <c r="AP1439" s="91">
        <f t="shared" si="277"/>
        <v>0.36790755695076666</v>
      </c>
      <c r="AQ1439" s="91">
        <f t="shared" si="278"/>
        <v>0</v>
      </c>
      <c r="AR1439" s="91">
        <f t="shared" si="279"/>
        <v>0</v>
      </c>
      <c r="AS1439" s="91">
        <f t="shared" si="280"/>
        <v>0.48160895226086564</v>
      </c>
      <c r="AT1439" s="91">
        <f t="shared" si="281"/>
        <v>0.15048349078836773</v>
      </c>
      <c r="AU1439" s="91">
        <f t="shared" si="282"/>
        <v>0</v>
      </c>
    </row>
    <row r="1440" spans="1:47" x14ac:dyDescent="0.3">
      <c r="A1440" s="90">
        <v>1131</v>
      </c>
      <c r="B1440" s="91" t="s">
        <v>5054</v>
      </c>
      <c r="C1440" s="91"/>
      <c r="D1440" s="91"/>
      <c r="E1440" s="91">
        <v>12.507</v>
      </c>
      <c r="F1440" s="91"/>
      <c r="G1440" s="91"/>
      <c r="H1440" s="91"/>
      <c r="I1440" s="91"/>
      <c r="J1440" s="91"/>
      <c r="K1440" s="91"/>
      <c r="L1440" s="91"/>
      <c r="M1440" s="91"/>
      <c r="N1440" s="91"/>
      <c r="O1440" s="91"/>
      <c r="P1440" s="91" t="s">
        <v>87</v>
      </c>
      <c r="Q1440" s="91">
        <v>3440364.2857142859</v>
      </c>
      <c r="R1440" s="91" t="s">
        <v>87</v>
      </c>
      <c r="S1440" s="91"/>
      <c r="T1440" s="92" t="s">
        <v>87</v>
      </c>
      <c r="U1440" s="92" t="s">
        <v>87</v>
      </c>
      <c r="V1440" s="92">
        <v>403132.85714285716</v>
      </c>
      <c r="W1440" s="92">
        <v>236945.14285714287</v>
      </c>
      <c r="X1440" s="92" t="s">
        <v>87</v>
      </c>
      <c r="Y1440" s="92" t="s">
        <v>87</v>
      </c>
      <c r="Z1440" s="90">
        <f t="shared" si="273"/>
        <v>3</v>
      </c>
      <c r="AA1440" s="118" t="e">
        <v>#DIV/0!</v>
      </c>
      <c r="AB1440" s="118" t="e">
        <v>#DIV/0!</v>
      </c>
      <c r="AC1440" s="118">
        <v>1</v>
      </c>
      <c r="AD1440" s="118">
        <v>0.5</v>
      </c>
      <c r="AE1440" s="118">
        <v>0</v>
      </c>
      <c r="AF1440" s="118">
        <v>0</v>
      </c>
      <c r="AG1440" s="90">
        <f t="shared" si="271"/>
        <v>2</v>
      </c>
      <c r="AH1440" s="91">
        <f t="shared" si="272"/>
        <v>236945.14285714287</v>
      </c>
      <c r="AI1440" s="91" t="e">
        <f t="shared" si="275"/>
        <v>#VALUE!</v>
      </c>
      <c r="AJ1440" s="91" t="e">
        <f t="shared" si="275"/>
        <v>#VALUE!</v>
      </c>
      <c r="AK1440" s="91">
        <f t="shared" si="275"/>
        <v>1.7013763282158136</v>
      </c>
      <c r="AL1440" s="91">
        <f t="shared" si="274"/>
        <v>1</v>
      </c>
      <c r="AM1440" s="91" t="e">
        <f t="shared" si="274"/>
        <v>#VALUE!</v>
      </c>
      <c r="AN1440" s="91" t="e">
        <f t="shared" si="274"/>
        <v>#VALUE!</v>
      </c>
      <c r="AO1440" s="91">
        <f t="shared" si="276"/>
        <v>640078</v>
      </c>
      <c r="AP1440" s="91" t="e">
        <f t="shared" si="277"/>
        <v>#VALUE!</v>
      </c>
      <c r="AQ1440" s="91" t="e">
        <f t="shared" si="278"/>
        <v>#VALUE!</v>
      </c>
      <c r="AR1440" s="91">
        <f t="shared" si="279"/>
        <v>0.62981833017672406</v>
      </c>
      <c r="AS1440" s="91">
        <f t="shared" si="280"/>
        <v>0.37018166982327605</v>
      </c>
      <c r="AT1440" s="91" t="e">
        <f t="shared" si="281"/>
        <v>#VALUE!</v>
      </c>
      <c r="AU1440" s="91" t="e">
        <f t="shared" si="282"/>
        <v>#VALUE!</v>
      </c>
    </row>
    <row r="1441" spans="1:47" x14ac:dyDescent="0.3">
      <c r="A1441" s="90">
        <v>1132</v>
      </c>
      <c r="B1441" s="91" t="s">
        <v>5055</v>
      </c>
      <c r="C1441" s="91"/>
      <c r="D1441" s="91"/>
      <c r="E1441" s="91">
        <v>12.513</v>
      </c>
      <c r="F1441" s="91"/>
      <c r="G1441" s="91"/>
      <c r="H1441" s="91"/>
      <c r="I1441" s="91"/>
      <c r="J1441" s="91"/>
      <c r="K1441" s="91"/>
      <c r="L1441" s="91"/>
      <c r="M1441" s="91"/>
      <c r="N1441" s="91"/>
      <c r="O1441" s="91"/>
      <c r="P1441" s="91" t="s">
        <v>87</v>
      </c>
      <c r="Q1441" s="91">
        <v>84160459.142857149</v>
      </c>
      <c r="R1441" s="91"/>
      <c r="S1441" s="91"/>
      <c r="T1441" s="92" t="s">
        <v>87</v>
      </c>
      <c r="U1441" s="92"/>
      <c r="V1441" s="92">
        <v>11068976.857142856</v>
      </c>
      <c r="W1441" s="92">
        <v>10759256.857142856</v>
      </c>
      <c r="X1441" s="92"/>
      <c r="Y1441" s="92" t="s">
        <v>87</v>
      </c>
      <c r="Z1441" s="90">
        <f t="shared" si="273"/>
        <v>3</v>
      </c>
      <c r="AA1441" s="118" t="e">
        <v>#DIV/0!</v>
      </c>
      <c r="AB1441" s="118" t="e">
        <v>#DIV/0!</v>
      </c>
      <c r="AC1441" s="118">
        <v>1</v>
      </c>
      <c r="AD1441" s="118">
        <v>0.5</v>
      </c>
      <c r="AE1441" s="118">
        <v>0</v>
      </c>
      <c r="AF1441" s="118">
        <v>0</v>
      </c>
      <c r="AG1441" s="90">
        <f t="shared" si="271"/>
        <v>2</v>
      </c>
      <c r="AH1441" s="91">
        <f t="shared" si="272"/>
        <v>10759256.857142856</v>
      </c>
      <c r="AI1441" s="91" t="e">
        <f t="shared" si="275"/>
        <v>#VALUE!</v>
      </c>
      <c r="AJ1441" s="91">
        <f t="shared" si="275"/>
        <v>0</v>
      </c>
      <c r="AK1441" s="91">
        <f t="shared" si="275"/>
        <v>1.0287863747573218</v>
      </c>
      <c r="AL1441" s="91">
        <f t="shared" si="274"/>
        <v>1</v>
      </c>
      <c r="AM1441" s="91">
        <f t="shared" si="274"/>
        <v>0</v>
      </c>
      <c r="AN1441" s="91" t="e">
        <f t="shared" si="274"/>
        <v>#VALUE!</v>
      </c>
      <c r="AO1441" s="91">
        <f t="shared" si="276"/>
        <v>21828233.714285713</v>
      </c>
      <c r="AP1441" s="91" t="e">
        <f t="shared" si="277"/>
        <v>#VALUE!</v>
      </c>
      <c r="AQ1441" s="91">
        <f t="shared" si="278"/>
        <v>0</v>
      </c>
      <c r="AR1441" s="91">
        <f t="shared" si="279"/>
        <v>0.50709448148792036</v>
      </c>
      <c r="AS1441" s="91">
        <f t="shared" si="280"/>
        <v>0.49290551851207959</v>
      </c>
      <c r="AT1441" s="91">
        <f t="shared" si="281"/>
        <v>0</v>
      </c>
      <c r="AU1441" s="91" t="e">
        <f t="shared" si="282"/>
        <v>#VALUE!</v>
      </c>
    </row>
    <row r="1442" spans="1:47" x14ac:dyDescent="0.3">
      <c r="A1442" s="90">
        <v>1133</v>
      </c>
      <c r="B1442" s="91" t="s">
        <v>5056</v>
      </c>
      <c r="C1442" s="91"/>
      <c r="D1442" s="91"/>
      <c r="E1442" s="91">
        <v>12.513999999999999</v>
      </c>
      <c r="F1442" s="91"/>
      <c r="G1442" s="91"/>
      <c r="H1442" s="91"/>
      <c r="I1442" s="91"/>
      <c r="J1442" s="91"/>
      <c r="K1442" s="91"/>
      <c r="L1442" s="91"/>
      <c r="M1442" s="91"/>
      <c r="N1442" s="91"/>
      <c r="O1442" s="91"/>
      <c r="P1442" s="91" t="s">
        <v>87</v>
      </c>
      <c r="Q1442" s="91" t="s">
        <v>87</v>
      </c>
      <c r="R1442" s="91"/>
      <c r="S1442" s="91"/>
      <c r="T1442" s="92">
        <v>1896521.4285714286</v>
      </c>
      <c r="U1442" s="92"/>
      <c r="V1442" s="92" t="s">
        <v>87</v>
      </c>
      <c r="W1442" s="92">
        <v>2213697.7142857141</v>
      </c>
      <c r="X1442" s="92">
        <v>925237.42857142864</v>
      </c>
      <c r="Y1442" s="92"/>
      <c r="Z1442" s="90">
        <f t="shared" si="273"/>
        <v>3</v>
      </c>
      <c r="AA1442" s="118">
        <v>1</v>
      </c>
      <c r="AB1442" s="118">
        <v>0</v>
      </c>
      <c r="AC1442" s="118">
        <v>0</v>
      </c>
      <c r="AD1442" s="118">
        <v>0.5</v>
      </c>
      <c r="AE1442" s="118">
        <v>0.33333333333333331</v>
      </c>
      <c r="AF1442" s="118">
        <v>0</v>
      </c>
      <c r="AG1442" s="90">
        <f t="shared" si="271"/>
        <v>3</v>
      </c>
      <c r="AH1442" s="91">
        <f t="shared" si="272"/>
        <v>925237.42857142864</v>
      </c>
      <c r="AI1442" s="91">
        <f t="shared" si="275"/>
        <v>2.0497673029718086</v>
      </c>
      <c r="AJ1442" s="91">
        <f t="shared" si="275"/>
        <v>0</v>
      </c>
      <c r="AK1442" s="91" t="e">
        <f t="shared" si="275"/>
        <v>#VALUE!</v>
      </c>
      <c r="AL1442" s="91">
        <f t="shared" si="274"/>
        <v>2.3925725937218889</v>
      </c>
      <c r="AM1442" s="91">
        <f t="shared" si="274"/>
        <v>1</v>
      </c>
      <c r="AN1442" s="91">
        <f t="shared" si="274"/>
        <v>0</v>
      </c>
      <c r="AO1442" s="91">
        <f t="shared" si="276"/>
        <v>5035456.5714285709</v>
      </c>
      <c r="AP1442" s="91">
        <f t="shared" si="277"/>
        <v>0.37663345948257898</v>
      </c>
      <c r="AQ1442" s="91">
        <f t="shared" si="278"/>
        <v>0</v>
      </c>
      <c r="AR1442" s="91" t="e">
        <f t="shared" si="279"/>
        <v>#VALUE!</v>
      </c>
      <c r="AS1442" s="91">
        <f t="shared" si="280"/>
        <v>0.43962204477074518</v>
      </c>
      <c r="AT1442" s="91">
        <f t="shared" si="281"/>
        <v>0.18374449574667598</v>
      </c>
      <c r="AU1442" s="91">
        <f t="shared" si="282"/>
        <v>0</v>
      </c>
    </row>
    <row r="1443" spans="1:47" x14ac:dyDescent="0.3">
      <c r="A1443" s="90">
        <v>1134</v>
      </c>
      <c r="B1443" s="91" t="s">
        <v>5057</v>
      </c>
      <c r="C1443" s="91"/>
      <c r="D1443" s="91"/>
      <c r="E1443" s="91">
        <v>12.52</v>
      </c>
      <c r="F1443" s="91"/>
      <c r="G1443" s="91"/>
      <c r="H1443" s="91"/>
      <c r="I1443" s="91"/>
      <c r="J1443" s="91"/>
      <c r="K1443" s="91"/>
      <c r="L1443" s="91"/>
      <c r="M1443" s="91"/>
      <c r="N1443" s="91"/>
      <c r="O1443" s="91"/>
      <c r="P1443" s="91" t="s">
        <v>87</v>
      </c>
      <c r="Q1443" s="91">
        <v>2245385.7142857146</v>
      </c>
      <c r="R1443" s="91" t="s">
        <v>87</v>
      </c>
      <c r="S1443" s="91"/>
      <c r="T1443" s="92" t="s">
        <v>87</v>
      </c>
      <c r="U1443" s="92" t="s">
        <v>87</v>
      </c>
      <c r="V1443" s="92" t="s">
        <v>87</v>
      </c>
      <c r="W1443" s="92">
        <v>387029.14285714284</v>
      </c>
      <c r="X1443" s="92">
        <v>22688.285714285714</v>
      </c>
      <c r="Y1443" s="92" t="s">
        <v>87</v>
      </c>
      <c r="Z1443" s="90">
        <f t="shared" si="273"/>
        <v>3</v>
      </c>
      <c r="AA1443" s="118" t="e">
        <v>#DIV/0!</v>
      </c>
      <c r="AB1443" s="118" t="e">
        <v>#DIV/0!</v>
      </c>
      <c r="AC1443" s="118" t="e">
        <v>#DIV/0!</v>
      </c>
      <c r="AD1443" s="118">
        <v>1</v>
      </c>
      <c r="AE1443" s="118">
        <v>0.5</v>
      </c>
      <c r="AF1443" s="118">
        <v>0</v>
      </c>
      <c r="AG1443" s="90">
        <f t="shared" si="271"/>
        <v>2</v>
      </c>
      <c r="AH1443" s="91">
        <f t="shared" si="272"/>
        <v>22688.285714285714</v>
      </c>
      <c r="AI1443" s="91" t="e">
        <f t="shared" si="275"/>
        <v>#VALUE!</v>
      </c>
      <c r="AJ1443" s="91" t="e">
        <f t="shared" si="275"/>
        <v>#VALUE!</v>
      </c>
      <c r="AK1443" s="91" t="e">
        <f t="shared" si="275"/>
        <v>#VALUE!</v>
      </c>
      <c r="AL1443" s="91">
        <f t="shared" si="274"/>
        <v>17.058545001196336</v>
      </c>
      <c r="AM1443" s="91">
        <f t="shared" si="274"/>
        <v>1</v>
      </c>
      <c r="AN1443" s="91" t="e">
        <f t="shared" si="274"/>
        <v>#VALUE!</v>
      </c>
      <c r="AO1443" s="91">
        <f t="shared" si="276"/>
        <v>409717.42857142858</v>
      </c>
      <c r="AP1443" s="91" t="e">
        <f t="shared" si="277"/>
        <v>#VALUE!</v>
      </c>
      <c r="AQ1443" s="91" t="e">
        <f t="shared" si="278"/>
        <v>#VALUE!</v>
      </c>
      <c r="AR1443" s="91" t="e">
        <f t="shared" si="279"/>
        <v>#VALUE!</v>
      </c>
      <c r="AS1443" s="91">
        <f t="shared" si="280"/>
        <v>0.94462455308920223</v>
      </c>
      <c r="AT1443" s="91">
        <f t="shared" si="281"/>
        <v>5.5375446910797751E-2</v>
      </c>
      <c r="AU1443" s="91" t="e">
        <f t="shared" si="282"/>
        <v>#VALUE!</v>
      </c>
    </row>
    <row r="1444" spans="1:47" x14ac:dyDescent="0.3">
      <c r="A1444" s="90">
        <v>1135</v>
      </c>
      <c r="B1444" s="91" t="s">
        <v>5058</v>
      </c>
      <c r="C1444" s="91"/>
      <c r="D1444" s="91"/>
      <c r="E1444" s="91">
        <v>12.534000000000001</v>
      </c>
      <c r="F1444" s="91"/>
      <c r="G1444" s="91"/>
      <c r="H1444" s="91"/>
      <c r="I1444" s="91"/>
      <c r="J1444" s="91"/>
      <c r="K1444" s="91"/>
      <c r="L1444" s="91"/>
      <c r="M1444" s="91"/>
      <c r="N1444" s="91"/>
      <c r="O1444" s="91"/>
      <c r="P1444" s="91" t="s">
        <v>87</v>
      </c>
      <c r="Q1444" s="91">
        <v>575112.85714285716</v>
      </c>
      <c r="R1444" s="91" t="s">
        <v>87</v>
      </c>
      <c r="S1444" s="91"/>
      <c r="T1444" s="92" t="s">
        <v>87</v>
      </c>
      <c r="U1444" s="92">
        <v>1099.7142857142858</v>
      </c>
      <c r="V1444" s="92">
        <v>2220</v>
      </c>
      <c r="W1444" s="92">
        <v>340106</v>
      </c>
      <c r="X1444" s="92">
        <v>1157.7142857142858</v>
      </c>
      <c r="Y1444" s="92">
        <v>2290.8571428571427</v>
      </c>
      <c r="Z1444" s="90">
        <f t="shared" si="273"/>
        <v>6</v>
      </c>
      <c r="AA1444" s="118" t="e">
        <v>#DIV/0!</v>
      </c>
      <c r="AB1444" s="118">
        <v>1</v>
      </c>
      <c r="AC1444" s="118">
        <v>0.5</v>
      </c>
      <c r="AD1444" s="118">
        <v>0.33333333333333331</v>
      </c>
      <c r="AE1444" s="118">
        <v>0.25</v>
      </c>
      <c r="AF1444" s="118">
        <v>0.2</v>
      </c>
      <c r="AG1444" s="90">
        <f t="shared" si="271"/>
        <v>5</v>
      </c>
      <c r="AH1444" s="91">
        <f t="shared" si="272"/>
        <v>1099.7142857142858</v>
      </c>
      <c r="AI1444" s="91" t="e">
        <f t="shared" si="275"/>
        <v>#VALUE!</v>
      </c>
      <c r="AJ1444" s="91">
        <f t="shared" si="275"/>
        <v>1</v>
      </c>
      <c r="AK1444" s="91">
        <f t="shared" si="275"/>
        <v>2.0187061574434919</v>
      </c>
      <c r="AL1444" s="91">
        <f t="shared" si="274"/>
        <v>309.26760197453882</v>
      </c>
      <c r="AM1444" s="91">
        <f t="shared" si="274"/>
        <v>1.0527409716809562</v>
      </c>
      <c r="AN1444" s="91">
        <f t="shared" si="274"/>
        <v>2.0831384775266302</v>
      </c>
      <c r="AO1444" s="91">
        <f t="shared" si="276"/>
        <v>346874.28571428568</v>
      </c>
      <c r="AP1444" s="91" t="e">
        <f t="shared" si="277"/>
        <v>#VALUE!</v>
      </c>
      <c r="AQ1444" s="91">
        <f t="shared" si="278"/>
        <v>3.1703540187470146E-3</v>
      </c>
      <c r="AR1444" s="91">
        <f t="shared" si="279"/>
        <v>6.4000131789203173E-3</v>
      </c>
      <c r="AS1444" s="91">
        <f t="shared" si="280"/>
        <v>0.98048778478823129</v>
      </c>
      <c r="AT1444" s="91">
        <f t="shared" si="281"/>
        <v>3.3375615702683561E-3</v>
      </c>
      <c r="AU1444" s="91">
        <f t="shared" si="282"/>
        <v>6.6042864438330892E-3</v>
      </c>
    </row>
    <row r="1445" spans="1:47" x14ac:dyDescent="0.3">
      <c r="A1445" s="90">
        <v>1136</v>
      </c>
      <c r="B1445" s="91" t="s">
        <v>5059</v>
      </c>
      <c r="C1445" s="91"/>
      <c r="D1445" s="91"/>
      <c r="E1445" s="91">
        <v>12.541</v>
      </c>
      <c r="F1445" s="91"/>
      <c r="G1445" s="91"/>
      <c r="H1445" s="91"/>
      <c r="I1445" s="91"/>
      <c r="J1445" s="91"/>
      <c r="K1445" s="91"/>
      <c r="L1445" s="91"/>
      <c r="M1445" s="91"/>
      <c r="N1445" s="91"/>
      <c r="O1445" s="91"/>
      <c r="P1445" s="91" t="s">
        <v>87</v>
      </c>
      <c r="Q1445" s="91">
        <v>28340</v>
      </c>
      <c r="R1445" s="91">
        <v>23977</v>
      </c>
      <c r="S1445" s="91"/>
      <c r="T1445" s="92" t="s">
        <v>87</v>
      </c>
      <c r="U1445" s="92" t="s">
        <v>87</v>
      </c>
      <c r="V1445" s="92" t="s">
        <v>87</v>
      </c>
      <c r="W1445" s="92">
        <v>180202.85714285713</v>
      </c>
      <c r="X1445" s="92">
        <v>55799.142857142855</v>
      </c>
      <c r="Y1445" s="92" t="s">
        <v>87</v>
      </c>
      <c r="Z1445" s="90">
        <f t="shared" si="273"/>
        <v>4</v>
      </c>
      <c r="AA1445" s="118" t="e">
        <v>#DIV/0!</v>
      </c>
      <c r="AB1445" s="118" t="e">
        <v>#DIV/0!</v>
      </c>
      <c r="AC1445" s="118" t="e">
        <v>#DIV/0!</v>
      </c>
      <c r="AD1445" s="118">
        <v>1</v>
      </c>
      <c r="AE1445" s="118">
        <v>0.5</v>
      </c>
      <c r="AF1445" s="118">
        <v>0</v>
      </c>
      <c r="AG1445" s="90">
        <f t="shared" si="271"/>
        <v>2</v>
      </c>
      <c r="AH1445" s="91">
        <f t="shared" si="272"/>
        <v>55799.142857142855</v>
      </c>
      <c r="AI1445" s="91" t="e">
        <f t="shared" si="275"/>
        <v>#VALUE!</v>
      </c>
      <c r="AJ1445" s="91" t="e">
        <f t="shared" si="275"/>
        <v>#VALUE!</v>
      </c>
      <c r="AK1445" s="91" t="e">
        <f t="shared" si="275"/>
        <v>#VALUE!</v>
      </c>
      <c r="AL1445" s="91">
        <f t="shared" si="274"/>
        <v>3.2294914924448404</v>
      </c>
      <c r="AM1445" s="91">
        <f t="shared" si="274"/>
        <v>1</v>
      </c>
      <c r="AN1445" s="91" t="e">
        <f t="shared" si="274"/>
        <v>#VALUE!</v>
      </c>
      <c r="AO1445" s="91">
        <f t="shared" si="276"/>
        <v>236002</v>
      </c>
      <c r="AP1445" s="91" t="e">
        <f t="shared" si="277"/>
        <v>#VALUE!</v>
      </c>
      <c r="AQ1445" s="91" t="e">
        <f t="shared" si="278"/>
        <v>#VALUE!</v>
      </c>
      <c r="AR1445" s="91" t="e">
        <f t="shared" si="279"/>
        <v>#VALUE!</v>
      </c>
      <c r="AS1445" s="91">
        <f t="shared" si="280"/>
        <v>0.76356495768195665</v>
      </c>
      <c r="AT1445" s="91">
        <f t="shared" si="281"/>
        <v>0.2364350423180433</v>
      </c>
      <c r="AU1445" s="91" t="e">
        <f t="shared" si="282"/>
        <v>#VALUE!</v>
      </c>
    </row>
    <row r="1446" spans="1:47" x14ac:dyDescent="0.3">
      <c r="A1446" s="90">
        <v>1137</v>
      </c>
      <c r="B1446" s="91" t="s">
        <v>5060</v>
      </c>
      <c r="C1446" s="91"/>
      <c r="D1446" s="91"/>
      <c r="E1446" s="91">
        <v>12.552</v>
      </c>
      <c r="F1446" s="91"/>
      <c r="G1446" s="91"/>
      <c r="H1446" s="91"/>
      <c r="I1446" s="91"/>
      <c r="J1446" s="91"/>
      <c r="K1446" s="91"/>
      <c r="L1446" s="91"/>
      <c r="M1446" s="91"/>
      <c r="N1446" s="91"/>
      <c r="O1446" s="91"/>
      <c r="P1446" s="91" t="s">
        <v>87</v>
      </c>
      <c r="Q1446" s="91">
        <v>38441.428571428572</v>
      </c>
      <c r="R1446" s="91" t="s">
        <v>87</v>
      </c>
      <c r="S1446" s="91"/>
      <c r="T1446" s="92">
        <v>241125.42857142858</v>
      </c>
      <c r="U1446" s="92" t="s">
        <v>87</v>
      </c>
      <c r="V1446" s="92" t="s">
        <v>87</v>
      </c>
      <c r="W1446" s="92" t="s">
        <v>87</v>
      </c>
      <c r="X1446" s="92" t="s">
        <v>87</v>
      </c>
      <c r="Y1446" s="92" t="s">
        <v>87</v>
      </c>
      <c r="Z1446" s="90">
        <f t="shared" si="273"/>
        <v>2</v>
      </c>
      <c r="AA1446" s="118">
        <v>1</v>
      </c>
      <c r="AB1446" s="118">
        <v>0</v>
      </c>
      <c r="AC1446" s="118">
        <v>0</v>
      </c>
      <c r="AD1446" s="118">
        <v>0</v>
      </c>
      <c r="AE1446" s="118">
        <v>0</v>
      </c>
      <c r="AF1446" s="118">
        <v>0</v>
      </c>
      <c r="AG1446" s="90">
        <f t="shared" si="271"/>
        <v>1</v>
      </c>
      <c r="AH1446" s="91">
        <f t="shared" si="272"/>
        <v>241125.42857142858</v>
      </c>
      <c r="AI1446" s="91">
        <f t="shared" si="275"/>
        <v>1</v>
      </c>
      <c r="AJ1446" s="91" t="e">
        <f t="shared" si="275"/>
        <v>#VALUE!</v>
      </c>
      <c r="AK1446" s="91" t="e">
        <f t="shared" si="275"/>
        <v>#VALUE!</v>
      </c>
      <c r="AL1446" s="91" t="e">
        <f t="shared" si="274"/>
        <v>#VALUE!</v>
      </c>
      <c r="AM1446" s="91" t="e">
        <f t="shared" si="274"/>
        <v>#VALUE!</v>
      </c>
      <c r="AN1446" s="91" t="e">
        <f t="shared" si="274"/>
        <v>#VALUE!</v>
      </c>
      <c r="AO1446" s="91">
        <f t="shared" si="276"/>
        <v>241125.42857142858</v>
      </c>
      <c r="AP1446" s="91">
        <f t="shared" si="277"/>
        <v>1</v>
      </c>
      <c r="AQ1446" s="91" t="e">
        <f t="shared" si="278"/>
        <v>#VALUE!</v>
      </c>
      <c r="AR1446" s="91" t="e">
        <f t="shared" si="279"/>
        <v>#VALUE!</v>
      </c>
      <c r="AS1446" s="91" t="e">
        <f t="shared" si="280"/>
        <v>#VALUE!</v>
      </c>
      <c r="AT1446" s="91" t="e">
        <f t="shared" si="281"/>
        <v>#VALUE!</v>
      </c>
      <c r="AU1446" s="91" t="e">
        <f t="shared" si="282"/>
        <v>#VALUE!</v>
      </c>
    </row>
    <row r="1447" spans="1:47" x14ac:dyDescent="0.3">
      <c r="A1447" s="90">
        <v>1138</v>
      </c>
      <c r="B1447" s="91" t="s">
        <v>5061</v>
      </c>
      <c r="C1447" s="91"/>
      <c r="D1447" s="91"/>
      <c r="E1447" s="91">
        <v>12.555999999999999</v>
      </c>
      <c r="F1447" s="91"/>
      <c r="G1447" s="91"/>
      <c r="H1447" s="91"/>
      <c r="I1447" s="91"/>
      <c r="J1447" s="91"/>
      <c r="K1447" s="91"/>
      <c r="L1447" s="91"/>
      <c r="M1447" s="91"/>
      <c r="N1447" s="91"/>
      <c r="O1447" s="91"/>
      <c r="P1447" s="91" t="s">
        <v>87</v>
      </c>
      <c r="Q1447" s="91">
        <v>680236.71428571432</v>
      </c>
      <c r="R1447" s="91" t="s">
        <v>87</v>
      </c>
      <c r="S1447" s="91"/>
      <c r="T1447" s="92" t="s">
        <v>87</v>
      </c>
      <c r="U1447" s="92">
        <v>60882.71428571429</v>
      </c>
      <c r="V1447" s="92">
        <v>67944.71428571429</v>
      </c>
      <c r="W1447" s="92" t="s">
        <v>87</v>
      </c>
      <c r="X1447" s="92" t="s">
        <v>87</v>
      </c>
      <c r="Y1447" s="92"/>
      <c r="Z1447" s="90">
        <f t="shared" si="273"/>
        <v>3</v>
      </c>
      <c r="AA1447" s="118" t="e">
        <v>#DIV/0!</v>
      </c>
      <c r="AB1447" s="118">
        <v>1</v>
      </c>
      <c r="AC1447" s="118">
        <v>0.5</v>
      </c>
      <c r="AD1447" s="118">
        <v>0</v>
      </c>
      <c r="AE1447" s="118">
        <v>0</v>
      </c>
      <c r="AF1447" s="118">
        <v>0</v>
      </c>
      <c r="AG1447" s="90">
        <f t="shared" si="271"/>
        <v>2</v>
      </c>
      <c r="AH1447" s="91">
        <f t="shared" si="272"/>
        <v>60882.71428571429</v>
      </c>
      <c r="AI1447" s="91" t="e">
        <f t="shared" si="275"/>
        <v>#VALUE!</v>
      </c>
      <c r="AJ1447" s="91">
        <f t="shared" si="275"/>
        <v>1</v>
      </c>
      <c r="AK1447" s="91">
        <f t="shared" si="275"/>
        <v>1.115993514462233</v>
      </c>
      <c r="AL1447" s="91" t="e">
        <f t="shared" si="274"/>
        <v>#VALUE!</v>
      </c>
      <c r="AM1447" s="91" t="e">
        <f t="shared" si="274"/>
        <v>#VALUE!</v>
      </c>
      <c r="AN1447" s="91">
        <f t="shared" si="274"/>
        <v>0</v>
      </c>
      <c r="AO1447" s="91">
        <f t="shared" si="276"/>
        <v>128827.42857142858</v>
      </c>
      <c r="AP1447" s="91" t="e">
        <f t="shared" si="277"/>
        <v>#VALUE!</v>
      </c>
      <c r="AQ1447" s="91">
        <f t="shared" si="278"/>
        <v>0.47259124055214508</v>
      </c>
      <c r="AR1447" s="91">
        <f t="shared" si="279"/>
        <v>0.52740875944785492</v>
      </c>
      <c r="AS1447" s="91" t="e">
        <f t="shared" si="280"/>
        <v>#VALUE!</v>
      </c>
      <c r="AT1447" s="91" t="e">
        <f t="shared" si="281"/>
        <v>#VALUE!</v>
      </c>
      <c r="AU1447" s="91">
        <f t="shared" si="282"/>
        <v>0</v>
      </c>
    </row>
    <row r="1448" spans="1:47" x14ac:dyDescent="0.3">
      <c r="A1448" s="90">
        <v>1139</v>
      </c>
      <c r="B1448" s="91" t="s">
        <v>5062</v>
      </c>
      <c r="C1448" s="91"/>
      <c r="D1448" s="91"/>
      <c r="E1448" s="91">
        <v>12.561</v>
      </c>
      <c r="F1448" s="91"/>
      <c r="G1448" s="91"/>
      <c r="H1448" s="91"/>
      <c r="I1448" s="91"/>
      <c r="J1448" s="91"/>
      <c r="K1448" s="91"/>
      <c r="L1448" s="91"/>
      <c r="M1448" s="91"/>
      <c r="N1448" s="91"/>
      <c r="O1448" s="91"/>
      <c r="P1448" s="91" t="s">
        <v>87</v>
      </c>
      <c r="Q1448" s="91">
        <v>218392942.64285716</v>
      </c>
      <c r="R1448" s="91"/>
      <c r="S1448" s="91"/>
      <c r="T1448" s="92" t="s">
        <v>87</v>
      </c>
      <c r="U1448" s="92" t="s">
        <v>87</v>
      </c>
      <c r="V1448" s="92">
        <v>30865480.071428571</v>
      </c>
      <c r="W1448" s="92">
        <v>21695058.071428571</v>
      </c>
      <c r="X1448" s="92"/>
      <c r="Y1448" s="92"/>
      <c r="Z1448" s="90">
        <f t="shared" si="273"/>
        <v>3</v>
      </c>
      <c r="AA1448" s="118" t="e">
        <v>#DIV/0!</v>
      </c>
      <c r="AB1448" s="118" t="e">
        <v>#DIV/0!</v>
      </c>
      <c r="AC1448" s="118">
        <v>1</v>
      </c>
      <c r="AD1448" s="118">
        <v>0.5</v>
      </c>
      <c r="AE1448" s="118">
        <v>0</v>
      </c>
      <c r="AF1448" s="118">
        <v>0</v>
      </c>
      <c r="AG1448" s="90">
        <f t="shared" si="271"/>
        <v>2</v>
      </c>
      <c r="AH1448" s="91">
        <f t="shared" si="272"/>
        <v>21695058.071428571</v>
      </c>
      <c r="AI1448" s="91" t="e">
        <f t="shared" si="275"/>
        <v>#VALUE!</v>
      </c>
      <c r="AJ1448" s="91" t="e">
        <f t="shared" si="275"/>
        <v>#VALUE!</v>
      </c>
      <c r="AK1448" s="91">
        <f t="shared" si="275"/>
        <v>1.422696356460877</v>
      </c>
      <c r="AL1448" s="91">
        <f t="shared" si="274"/>
        <v>1</v>
      </c>
      <c r="AM1448" s="91">
        <f t="shared" si="274"/>
        <v>0</v>
      </c>
      <c r="AN1448" s="91">
        <f t="shared" si="274"/>
        <v>0</v>
      </c>
      <c r="AO1448" s="91">
        <f t="shared" si="276"/>
        <v>52560538.142857142</v>
      </c>
      <c r="AP1448" s="91" t="e">
        <f t="shared" si="277"/>
        <v>#VALUE!</v>
      </c>
      <c r="AQ1448" s="91" t="e">
        <f t="shared" si="278"/>
        <v>#VALUE!</v>
      </c>
      <c r="AR1448" s="91">
        <f t="shared" si="279"/>
        <v>0.58723675902133277</v>
      </c>
      <c r="AS1448" s="91">
        <f t="shared" si="280"/>
        <v>0.41276324097866718</v>
      </c>
      <c r="AT1448" s="91">
        <f t="shared" si="281"/>
        <v>0</v>
      </c>
      <c r="AU1448" s="91">
        <f t="shared" si="282"/>
        <v>0</v>
      </c>
    </row>
    <row r="1449" spans="1:47" x14ac:dyDescent="0.3">
      <c r="A1449" s="90">
        <v>1140</v>
      </c>
      <c r="B1449" s="91" t="s">
        <v>5063</v>
      </c>
      <c r="C1449" s="91"/>
      <c r="D1449" s="91"/>
      <c r="E1449" s="91">
        <v>12.568</v>
      </c>
      <c r="F1449" s="91"/>
      <c r="G1449" s="91"/>
      <c r="H1449" s="91"/>
      <c r="I1449" s="91"/>
      <c r="J1449" s="91"/>
      <c r="K1449" s="91"/>
      <c r="L1449" s="91"/>
      <c r="M1449" s="91"/>
      <c r="N1449" s="91"/>
      <c r="O1449" s="91"/>
      <c r="P1449" s="91" t="s">
        <v>87</v>
      </c>
      <c r="Q1449" s="91" t="s">
        <v>87</v>
      </c>
      <c r="R1449" s="91" t="s">
        <v>87</v>
      </c>
      <c r="S1449" s="91"/>
      <c r="T1449" s="92" t="s">
        <v>87</v>
      </c>
      <c r="U1449" s="92" t="s">
        <v>87</v>
      </c>
      <c r="V1449" s="92" t="s">
        <v>87</v>
      </c>
      <c r="W1449" s="92">
        <v>833270.85714285716</v>
      </c>
      <c r="X1449" s="92">
        <v>3283.1428571428569</v>
      </c>
      <c r="Y1449" s="92"/>
      <c r="Z1449" s="90">
        <f t="shared" si="273"/>
        <v>2</v>
      </c>
      <c r="AA1449" s="118" t="e">
        <v>#DIV/0!</v>
      </c>
      <c r="AB1449" s="118" t="e">
        <v>#DIV/0!</v>
      </c>
      <c r="AC1449" s="118" t="e">
        <v>#DIV/0!</v>
      </c>
      <c r="AD1449" s="118">
        <v>1</v>
      </c>
      <c r="AE1449" s="118">
        <v>0.5</v>
      </c>
      <c r="AF1449" s="118">
        <v>0</v>
      </c>
      <c r="AG1449" s="90">
        <f t="shared" si="271"/>
        <v>2</v>
      </c>
      <c r="AH1449" s="91">
        <f t="shared" si="272"/>
        <v>3283.1428571428569</v>
      </c>
      <c r="AI1449" s="91" t="e">
        <f t="shared" si="275"/>
        <v>#VALUE!</v>
      </c>
      <c r="AJ1449" s="91" t="e">
        <f t="shared" si="275"/>
        <v>#VALUE!</v>
      </c>
      <c r="AK1449" s="91" t="e">
        <f t="shared" si="275"/>
        <v>#VALUE!</v>
      </c>
      <c r="AL1449" s="91">
        <f t="shared" si="274"/>
        <v>253.80280219302065</v>
      </c>
      <c r="AM1449" s="91">
        <f t="shared" si="274"/>
        <v>1</v>
      </c>
      <c r="AN1449" s="91">
        <f t="shared" si="274"/>
        <v>0</v>
      </c>
      <c r="AO1449" s="91">
        <f t="shared" si="276"/>
        <v>836554</v>
      </c>
      <c r="AP1449" s="91" t="e">
        <f t="shared" si="277"/>
        <v>#VALUE!</v>
      </c>
      <c r="AQ1449" s="91" t="e">
        <f t="shared" si="278"/>
        <v>#VALUE!</v>
      </c>
      <c r="AR1449" s="91" t="e">
        <f t="shared" si="279"/>
        <v>#VALUE!</v>
      </c>
      <c r="AS1449" s="91">
        <f t="shared" si="280"/>
        <v>0.99607539637950104</v>
      </c>
      <c r="AT1449" s="91">
        <f t="shared" si="281"/>
        <v>3.9246036204989244E-3</v>
      </c>
      <c r="AU1449" s="91">
        <f t="shared" si="282"/>
        <v>0</v>
      </c>
    </row>
    <row r="1450" spans="1:47" x14ac:dyDescent="0.3">
      <c r="A1450" s="90">
        <v>1141</v>
      </c>
      <c r="B1450" s="91" t="s">
        <v>5064</v>
      </c>
      <c r="C1450" s="91"/>
      <c r="D1450" s="91"/>
      <c r="E1450" s="91">
        <v>12.569000000000001</v>
      </c>
      <c r="F1450" s="91"/>
      <c r="G1450" s="91"/>
      <c r="H1450" s="91"/>
      <c r="I1450" s="91"/>
      <c r="J1450" s="91"/>
      <c r="K1450" s="91"/>
      <c r="L1450" s="91"/>
      <c r="M1450" s="91"/>
      <c r="N1450" s="91"/>
      <c r="O1450" s="91"/>
      <c r="P1450" s="91" t="s">
        <v>87</v>
      </c>
      <c r="Q1450" s="91">
        <v>2850303.4285714286</v>
      </c>
      <c r="R1450" s="91" t="s">
        <v>87</v>
      </c>
      <c r="S1450" s="91"/>
      <c r="T1450" s="92" t="s">
        <v>87</v>
      </c>
      <c r="U1450" s="92" t="s">
        <v>87</v>
      </c>
      <c r="V1450" s="92" t="s">
        <v>87</v>
      </c>
      <c r="W1450" s="92">
        <v>833270.85714285716</v>
      </c>
      <c r="X1450" s="92">
        <v>3283.1428571428569</v>
      </c>
      <c r="Y1450" s="92"/>
      <c r="Z1450" s="90">
        <f t="shared" si="273"/>
        <v>3</v>
      </c>
      <c r="AA1450" s="118" t="e">
        <v>#DIV/0!</v>
      </c>
      <c r="AB1450" s="118" t="e">
        <v>#DIV/0!</v>
      </c>
      <c r="AC1450" s="118" t="e">
        <v>#DIV/0!</v>
      </c>
      <c r="AD1450" s="118">
        <v>1</v>
      </c>
      <c r="AE1450" s="118">
        <v>0.5</v>
      </c>
      <c r="AF1450" s="118">
        <v>0</v>
      </c>
      <c r="AG1450" s="90">
        <f t="shared" si="271"/>
        <v>2</v>
      </c>
      <c r="AH1450" s="91">
        <f t="shared" si="272"/>
        <v>3283.1428571428569</v>
      </c>
      <c r="AI1450" s="91" t="e">
        <f t="shared" si="275"/>
        <v>#VALUE!</v>
      </c>
      <c r="AJ1450" s="91" t="e">
        <f t="shared" si="275"/>
        <v>#VALUE!</v>
      </c>
      <c r="AK1450" s="91" t="e">
        <f t="shared" si="275"/>
        <v>#VALUE!</v>
      </c>
      <c r="AL1450" s="91">
        <f t="shared" si="274"/>
        <v>253.80280219302065</v>
      </c>
      <c r="AM1450" s="91">
        <f t="shared" si="274"/>
        <v>1</v>
      </c>
      <c r="AN1450" s="91">
        <f t="shared" si="274"/>
        <v>0</v>
      </c>
      <c r="AO1450" s="91">
        <f t="shared" si="276"/>
        <v>836554</v>
      </c>
      <c r="AP1450" s="91" t="e">
        <f t="shared" si="277"/>
        <v>#VALUE!</v>
      </c>
      <c r="AQ1450" s="91" t="e">
        <f t="shared" si="278"/>
        <v>#VALUE!</v>
      </c>
      <c r="AR1450" s="91" t="e">
        <f t="shared" si="279"/>
        <v>#VALUE!</v>
      </c>
      <c r="AS1450" s="91">
        <f t="shared" si="280"/>
        <v>0.99607539637950104</v>
      </c>
      <c r="AT1450" s="91">
        <f t="shared" si="281"/>
        <v>3.9246036204989244E-3</v>
      </c>
      <c r="AU1450" s="91">
        <f t="shared" si="282"/>
        <v>0</v>
      </c>
    </row>
    <row r="1451" spans="1:47" x14ac:dyDescent="0.3">
      <c r="A1451" s="90">
        <v>1142</v>
      </c>
      <c r="B1451" s="91" t="s">
        <v>5065</v>
      </c>
      <c r="C1451" s="91"/>
      <c r="D1451" s="91"/>
      <c r="E1451" s="91">
        <v>12.577999999999999</v>
      </c>
      <c r="F1451" s="91"/>
      <c r="G1451" s="91"/>
      <c r="H1451" s="91"/>
      <c r="I1451" s="91"/>
      <c r="J1451" s="91"/>
      <c r="K1451" s="91"/>
      <c r="L1451" s="91"/>
      <c r="M1451" s="91"/>
      <c r="N1451" s="91"/>
      <c r="O1451" s="91"/>
      <c r="P1451" s="91" t="s">
        <v>87</v>
      </c>
      <c r="Q1451" s="91">
        <v>2209606.7142857146</v>
      </c>
      <c r="R1451" s="91"/>
      <c r="S1451" s="91"/>
      <c r="T1451" s="92" t="s">
        <v>87</v>
      </c>
      <c r="U1451" s="92" t="s">
        <v>87</v>
      </c>
      <c r="V1451" s="92"/>
      <c r="W1451" s="92">
        <v>93420.71428571429</v>
      </c>
      <c r="X1451" s="92">
        <v>246249</v>
      </c>
      <c r="Y1451" s="92" t="s">
        <v>87</v>
      </c>
      <c r="Z1451" s="90">
        <f t="shared" si="273"/>
        <v>3</v>
      </c>
      <c r="AA1451" s="118" t="e">
        <v>#DIV/0!</v>
      </c>
      <c r="AB1451" s="118" t="e">
        <v>#DIV/0!</v>
      </c>
      <c r="AC1451" s="118" t="e">
        <v>#DIV/0!</v>
      </c>
      <c r="AD1451" s="118">
        <v>1</v>
      </c>
      <c r="AE1451" s="118">
        <v>0.5</v>
      </c>
      <c r="AF1451" s="118">
        <v>0</v>
      </c>
      <c r="AG1451" s="90">
        <f t="shared" si="271"/>
        <v>2</v>
      </c>
      <c r="AH1451" s="91">
        <f t="shared" si="272"/>
        <v>93420.71428571429</v>
      </c>
      <c r="AI1451" s="91" t="e">
        <f t="shared" si="275"/>
        <v>#VALUE!</v>
      </c>
      <c r="AJ1451" s="91" t="e">
        <f t="shared" si="275"/>
        <v>#VALUE!</v>
      </c>
      <c r="AK1451" s="91">
        <f t="shared" si="275"/>
        <v>0</v>
      </c>
      <c r="AL1451" s="91">
        <f t="shared" si="274"/>
        <v>1</v>
      </c>
      <c r="AM1451" s="91">
        <f t="shared" si="274"/>
        <v>2.6359143353034273</v>
      </c>
      <c r="AN1451" s="91" t="e">
        <f t="shared" si="274"/>
        <v>#VALUE!</v>
      </c>
      <c r="AO1451" s="91">
        <f t="shared" si="276"/>
        <v>339669.71428571432</v>
      </c>
      <c r="AP1451" s="91" t="e">
        <f t="shared" si="277"/>
        <v>#VALUE!</v>
      </c>
      <c r="AQ1451" s="91" t="e">
        <f t="shared" si="278"/>
        <v>#VALUE!</v>
      </c>
      <c r="AR1451" s="91">
        <f t="shared" si="279"/>
        <v>0</v>
      </c>
      <c r="AS1451" s="91">
        <f t="shared" si="280"/>
        <v>0.2750339825914922</v>
      </c>
      <c r="AT1451" s="91">
        <f t="shared" si="281"/>
        <v>0.72496601740850763</v>
      </c>
      <c r="AU1451" s="91" t="e">
        <f t="shared" si="282"/>
        <v>#VALUE!</v>
      </c>
    </row>
    <row r="1452" spans="1:47" x14ac:dyDescent="0.3">
      <c r="A1452" s="90">
        <v>1143</v>
      </c>
      <c r="B1452" s="91" t="s">
        <v>5066</v>
      </c>
      <c r="C1452" s="91"/>
      <c r="D1452" s="91"/>
      <c r="E1452" s="91">
        <v>12.586</v>
      </c>
      <c r="F1452" s="91"/>
      <c r="G1452" s="91"/>
      <c r="H1452" s="91"/>
      <c r="I1452" s="91"/>
      <c r="J1452" s="91"/>
      <c r="K1452" s="91"/>
      <c r="L1452" s="91"/>
      <c r="M1452" s="91"/>
      <c r="N1452" s="91"/>
      <c r="O1452" s="91"/>
      <c r="P1452" s="91" t="s">
        <v>87</v>
      </c>
      <c r="Q1452" s="91">
        <v>1601363.2857142859</v>
      </c>
      <c r="R1452" s="91"/>
      <c r="S1452" s="91"/>
      <c r="T1452" s="92" t="s">
        <v>87</v>
      </c>
      <c r="U1452" s="92"/>
      <c r="V1452" s="92" t="s">
        <v>87</v>
      </c>
      <c r="W1452" s="92">
        <v>460390.71428571426</v>
      </c>
      <c r="X1452" s="92">
        <v>4088.1428571428569</v>
      </c>
      <c r="Y1452" s="92" t="s">
        <v>87</v>
      </c>
      <c r="Z1452" s="90">
        <f t="shared" si="273"/>
        <v>3</v>
      </c>
      <c r="AA1452" s="118" t="e">
        <v>#DIV/0!</v>
      </c>
      <c r="AB1452" s="118" t="e">
        <v>#DIV/0!</v>
      </c>
      <c r="AC1452" s="118" t="e">
        <v>#DIV/0!</v>
      </c>
      <c r="AD1452" s="118">
        <v>1</v>
      </c>
      <c r="AE1452" s="118">
        <v>0.5</v>
      </c>
      <c r="AF1452" s="118">
        <v>0</v>
      </c>
      <c r="AG1452" s="90">
        <f t="shared" si="271"/>
        <v>2</v>
      </c>
      <c r="AH1452" s="91">
        <f t="shared" si="272"/>
        <v>4088.1428571428569</v>
      </c>
      <c r="AI1452" s="91" t="e">
        <f t="shared" si="275"/>
        <v>#VALUE!</v>
      </c>
      <c r="AJ1452" s="91">
        <f t="shared" si="275"/>
        <v>0</v>
      </c>
      <c r="AK1452" s="91" t="e">
        <f t="shared" si="275"/>
        <v>#VALUE!</v>
      </c>
      <c r="AL1452" s="91">
        <f t="shared" si="274"/>
        <v>112.6161023168047</v>
      </c>
      <c r="AM1452" s="91">
        <f t="shared" si="274"/>
        <v>1</v>
      </c>
      <c r="AN1452" s="91" t="e">
        <f t="shared" si="274"/>
        <v>#VALUE!</v>
      </c>
      <c r="AO1452" s="91">
        <f t="shared" si="276"/>
        <v>464478.8571428571</v>
      </c>
      <c r="AP1452" s="91" t="e">
        <f t="shared" si="277"/>
        <v>#VALUE!</v>
      </c>
      <c r="AQ1452" s="91">
        <f t="shared" si="278"/>
        <v>0</v>
      </c>
      <c r="AR1452" s="91" t="e">
        <f t="shared" si="279"/>
        <v>#VALUE!</v>
      </c>
      <c r="AS1452" s="91">
        <f t="shared" si="280"/>
        <v>0.99119843068360491</v>
      </c>
      <c r="AT1452" s="91">
        <f t="shared" si="281"/>
        <v>8.8015693163951483E-3</v>
      </c>
      <c r="AU1452" s="91" t="e">
        <f t="shared" si="282"/>
        <v>#VALUE!</v>
      </c>
    </row>
    <row r="1453" spans="1:47" x14ac:dyDescent="0.3">
      <c r="A1453" s="90">
        <v>1145</v>
      </c>
      <c r="B1453" s="91" t="s">
        <v>5067</v>
      </c>
      <c r="C1453" s="91"/>
      <c r="D1453" s="91"/>
      <c r="E1453" s="91">
        <v>12.593</v>
      </c>
      <c r="F1453" s="91"/>
      <c r="G1453" s="91"/>
      <c r="H1453" s="91"/>
      <c r="I1453" s="91"/>
      <c r="J1453" s="91"/>
      <c r="K1453" s="91"/>
      <c r="L1453" s="91"/>
      <c r="M1453" s="91"/>
      <c r="N1453" s="91"/>
      <c r="O1453" s="91"/>
      <c r="P1453" s="91" t="s">
        <v>87</v>
      </c>
      <c r="Q1453" s="91">
        <v>1604072.8571428573</v>
      </c>
      <c r="R1453" s="91" t="s">
        <v>87</v>
      </c>
      <c r="S1453" s="91"/>
      <c r="T1453" s="92" t="s">
        <v>87</v>
      </c>
      <c r="U1453" s="92">
        <v>1099.7142857142858</v>
      </c>
      <c r="V1453" s="92">
        <v>2220</v>
      </c>
      <c r="W1453" s="92">
        <v>857753.42857142852</v>
      </c>
      <c r="X1453" s="92">
        <v>1157.7142857142858</v>
      </c>
      <c r="Y1453" s="92">
        <v>2290.8571428571427</v>
      </c>
      <c r="Z1453" s="90">
        <f t="shared" si="273"/>
        <v>6</v>
      </c>
      <c r="AA1453" s="118" t="e">
        <v>#DIV/0!</v>
      </c>
      <c r="AB1453" s="118">
        <v>1</v>
      </c>
      <c r="AC1453" s="118">
        <v>0.5</v>
      </c>
      <c r="AD1453" s="118">
        <v>0.33333333333333331</v>
      </c>
      <c r="AE1453" s="118">
        <v>0.25</v>
      </c>
      <c r="AF1453" s="118">
        <v>0.2</v>
      </c>
      <c r="AG1453" s="90">
        <f t="shared" si="271"/>
        <v>5</v>
      </c>
      <c r="AH1453" s="91">
        <f t="shared" si="272"/>
        <v>1099.7142857142858</v>
      </c>
      <c r="AI1453" s="91" t="e">
        <f t="shared" si="275"/>
        <v>#VALUE!</v>
      </c>
      <c r="AJ1453" s="91">
        <f t="shared" si="275"/>
        <v>1</v>
      </c>
      <c r="AK1453" s="91">
        <f t="shared" si="275"/>
        <v>2.0187061574434919</v>
      </c>
      <c r="AL1453" s="91">
        <f t="shared" si="274"/>
        <v>779.97843595739141</v>
      </c>
      <c r="AM1453" s="91">
        <f t="shared" si="274"/>
        <v>1.0527409716809562</v>
      </c>
      <c r="AN1453" s="91">
        <f t="shared" si="274"/>
        <v>2.0831384775266302</v>
      </c>
      <c r="AO1453" s="91">
        <f t="shared" si="276"/>
        <v>864521.71428571432</v>
      </c>
      <c r="AP1453" s="91" t="e">
        <f t="shared" si="277"/>
        <v>#VALUE!</v>
      </c>
      <c r="AQ1453" s="91">
        <f t="shared" si="278"/>
        <v>1.2720493511523797E-3</v>
      </c>
      <c r="AR1453" s="91">
        <f t="shared" si="279"/>
        <v>2.5678938577433068E-3</v>
      </c>
      <c r="AS1453" s="91">
        <f t="shared" si="280"/>
        <v>0.99217106337244765</v>
      </c>
      <c r="AT1453" s="91">
        <f t="shared" si="281"/>
        <v>1.3391384699582857E-3</v>
      </c>
      <c r="AU1453" s="91">
        <f t="shared" si="282"/>
        <v>2.6498549486983053E-3</v>
      </c>
    </row>
    <row r="1454" spans="1:47" x14ac:dyDescent="0.3">
      <c r="A1454" s="90">
        <v>1146</v>
      </c>
      <c r="B1454" s="91" t="s">
        <v>5068</v>
      </c>
      <c r="C1454" s="91"/>
      <c r="D1454" s="91"/>
      <c r="E1454" s="91">
        <v>12.618</v>
      </c>
      <c r="F1454" s="91"/>
      <c r="G1454" s="91"/>
      <c r="H1454" s="91"/>
      <c r="I1454" s="91"/>
      <c r="J1454" s="91"/>
      <c r="K1454" s="91"/>
      <c r="L1454" s="91"/>
      <c r="M1454" s="91"/>
      <c r="N1454" s="91"/>
      <c r="O1454" s="91"/>
      <c r="P1454" s="91" t="s">
        <v>87</v>
      </c>
      <c r="Q1454" s="91">
        <v>3876345.7142857146</v>
      </c>
      <c r="R1454" s="91" t="s">
        <v>87</v>
      </c>
      <c r="S1454" s="91"/>
      <c r="T1454" s="92" t="s">
        <v>87</v>
      </c>
      <c r="U1454" s="92" t="s">
        <v>87</v>
      </c>
      <c r="V1454" s="92">
        <v>5558.8571428571431</v>
      </c>
      <c r="W1454" s="92">
        <v>1380081.142857143</v>
      </c>
      <c r="X1454" s="92" t="s">
        <v>87</v>
      </c>
      <c r="Y1454" s="92" t="s">
        <v>87</v>
      </c>
      <c r="Z1454" s="90">
        <f t="shared" si="273"/>
        <v>3</v>
      </c>
      <c r="AA1454" s="118" t="e">
        <v>#DIV/0!</v>
      </c>
      <c r="AB1454" s="118" t="e">
        <v>#DIV/0!</v>
      </c>
      <c r="AC1454" s="118">
        <v>1</v>
      </c>
      <c r="AD1454" s="118">
        <v>0.5</v>
      </c>
      <c r="AE1454" s="118">
        <v>0</v>
      </c>
      <c r="AF1454" s="118">
        <v>0</v>
      </c>
      <c r="AG1454" s="90">
        <f t="shared" si="271"/>
        <v>2</v>
      </c>
      <c r="AH1454" s="91">
        <f t="shared" si="272"/>
        <v>5558.8571428571431</v>
      </c>
      <c r="AI1454" s="91" t="e">
        <f t="shared" si="275"/>
        <v>#VALUE!</v>
      </c>
      <c r="AJ1454" s="91" t="e">
        <f t="shared" si="275"/>
        <v>#VALUE!</v>
      </c>
      <c r="AK1454" s="91">
        <f t="shared" si="275"/>
        <v>1</v>
      </c>
      <c r="AL1454" s="91">
        <f t="shared" si="274"/>
        <v>248.26706414473685</v>
      </c>
      <c r="AM1454" s="91" t="e">
        <f t="shared" si="274"/>
        <v>#VALUE!</v>
      </c>
      <c r="AN1454" s="91" t="e">
        <f t="shared" si="274"/>
        <v>#VALUE!</v>
      </c>
      <c r="AO1454" s="91">
        <f t="shared" si="276"/>
        <v>1385640</v>
      </c>
      <c r="AP1454" s="91" t="e">
        <f t="shared" si="277"/>
        <v>#VALUE!</v>
      </c>
      <c r="AQ1454" s="91" t="e">
        <f t="shared" si="278"/>
        <v>#VALUE!</v>
      </c>
      <c r="AR1454" s="91">
        <f t="shared" si="279"/>
        <v>4.0117614552532717E-3</v>
      </c>
      <c r="AS1454" s="91">
        <f t="shared" si="280"/>
        <v>0.99598823854474683</v>
      </c>
      <c r="AT1454" s="91" t="e">
        <f t="shared" si="281"/>
        <v>#VALUE!</v>
      </c>
      <c r="AU1454" s="91" t="e">
        <f t="shared" si="282"/>
        <v>#VALUE!</v>
      </c>
    </row>
    <row r="1455" spans="1:47" x14ac:dyDescent="0.3">
      <c r="A1455" s="90">
        <v>1147</v>
      </c>
      <c r="B1455" s="91" t="s">
        <v>5069</v>
      </c>
      <c r="C1455" s="91"/>
      <c r="D1455" s="91"/>
      <c r="E1455" s="91">
        <v>12.618</v>
      </c>
      <c r="F1455" s="91"/>
      <c r="G1455" s="91"/>
      <c r="H1455" s="91"/>
      <c r="I1455" s="91"/>
      <c r="J1455" s="91"/>
      <c r="K1455" s="91"/>
      <c r="L1455" s="91"/>
      <c r="M1455" s="91"/>
      <c r="N1455" s="91"/>
      <c r="O1455" s="91"/>
      <c r="P1455" s="91" t="s">
        <v>87</v>
      </c>
      <c r="Q1455" s="91">
        <v>549290</v>
      </c>
      <c r="R1455" s="91" t="s">
        <v>87</v>
      </c>
      <c r="S1455" s="91"/>
      <c r="T1455" s="92" t="s">
        <v>87</v>
      </c>
      <c r="U1455" s="92" t="s">
        <v>87</v>
      </c>
      <c r="V1455" s="92">
        <v>1552.2857142857142</v>
      </c>
      <c r="W1455" s="92">
        <v>187614</v>
      </c>
      <c r="X1455" s="92" t="s">
        <v>87</v>
      </c>
      <c r="Y1455" s="92" t="s">
        <v>87</v>
      </c>
      <c r="Z1455" s="90">
        <f t="shared" si="273"/>
        <v>3</v>
      </c>
      <c r="AA1455" s="118" t="e">
        <v>#DIV/0!</v>
      </c>
      <c r="AB1455" s="118" t="e">
        <v>#DIV/0!</v>
      </c>
      <c r="AC1455" s="118">
        <v>1</v>
      </c>
      <c r="AD1455" s="118">
        <v>0.5</v>
      </c>
      <c r="AE1455" s="118">
        <v>0</v>
      </c>
      <c r="AF1455" s="118">
        <v>0</v>
      </c>
      <c r="AG1455" s="90">
        <f t="shared" si="271"/>
        <v>2</v>
      </c>
      <c r="AH1455" s="91">
        <f t="shared" si="272"/>
        <v>1552.2857142857142</v>
      </c>
      <c r="AI1455" s="91" t="e">
        <f t="shared" si="275"/>
        <v>#VALUE!</v>
      </c>
      <c r="AJ1455" s="91" t="e">
        <f t="shared" si="275"/>
        <v>#VALUE!</v>
      </c>
      <c r="AK1455" s="91">
        <f t="shared" si="275"/>
        <v>1</v>
      </c>
      <c r="AL1455" s="91">
        <f t="shared" si="274"/>
        <v>120.86305908337935</v>
      </c>
      <c r="AM1455" s="91" t="e">
        <f t="shared" si="274"/>
        <v>#VALUE!</v>
      </c>
      <c r="AN1455" s="91" t="e">
        <f t="shared" si="274"/>
        <v>#VALUE!</v>
      </c>
      <c r="AO1455" s="91">
        <f t="shared" si="276"/>
        <v>189166.28571428571</v>
      </c>
      <c r="AP1455" s="91" t="e">
        <f t="shared" si="277"/>
        <v>#VALUE!</v>
      </c>
      <c r="AQ1455" s="91" t="e">
        <f t="shared" si="278"/>
        <v>#VALUE!</v>
      </c>
      <c r="AR1455" s="91">
        <f t="shared" si="279"/>
        <v>8.2059321957098971E-3</v>
      </c>
      <c r="AS1455" s="91">
        <f t="shared" si="280"/>
        <v>0.99179406780429014</v>
      </c>
      <c r="AT1455" s="91" t="e">
        <f t="shared" si="281"/>
        <v>#VALUE!</v>
      </c>
      <c r="AU1455" s="91" t="e">
        <f t="shared" si="282"/>
        <v>#VALUE!</v>
      </c>
    </row>
    <row r="1456" spans="1:47" x14ac:dyDescent="0.3">
      <c r="A1456" s="90">
        <v>1148</v>
      </c>
      <c r="B1456" s="91" t="s">
        <v>5070</v>
      </c>
      <c r="C1456" s="91"/>
      <c r="D1456" s="91"/>
      <c r="E1456" s="91">
        <v>12.62</v>
      </c>
      <c r="F1456" s="91"/>
      <c r="G1456" s="91"/>
      <c r="H1456" s="91"/>
      <c r="I1456" s="91"/>
      <c r="J1456" s="91"/>
      <c r="K1456" s="91"/>
      <c r="L1456" s="91"/>
      <c r="M1456" s="91"/>
      <c r="N1456" s="91"/>
      <c r="O1456" s="91"/>
      <c r="P1456" s="91" t="s">
        <v>87</v>
      </c>
      <c r="Q1456" s="91">
        <v>1000431.0000000001</v>
      </c>
      <c r="R1456" s="91"/>
      <c r="S1456" s="91"/>
      <c r="T1456" s="92" t="s">
        <v>87</v>
      </c>
      <c r="U1456" s="92" t="s">
        <v>87</v>
      </c>
      <c r="V1456" s="92"/>
      <c r="W1456" s="92">
        <v>179763</v>
      </c>
      <c r="X1456" s="92" t="s">
        <v>87</v>
      </c>
      <c r="Y1456" s="92" t="s">
        <v>87</v>
      </c>
      <c r="Z1456" s="90">
        <f t="shared" si="273"/>
        <v>2</v>
      </c>
      <c r="AA1456" s="118" t="e">
        <v>#DIV/0!</v>
      </c>
      <c r="AB1456" s="118" t="e">
        <v>#DIV/0!</v>
      </c>
      <c r="AC1456" s="118" t="e">
        <v>#DIV/0!</v>
      </c>
      <c r="AD1456" s="118">
        <v>1</v>
      </c>
      <c r="AE1456" s="118">
        <v>0</v>
      </c>
      <c r="AF1456" s="118">
        <v>0</v>
      </c>
      <c r="AG1456" s="90">
        <f t="shared" si="271"/>
        <v>1</v>
      </c>
      <c r="AH1456" s="91">
        <f t="shared" si="272"/>
        <v>179763</v>
      </c>
      <c r="AI1456" s="91" t="e">
        <f t="shared" si="275"/>
        <v>#VALUE!</v>
      </c>
      <c r="AJ1456" s="91" t="e">
        <f t="shared" si="275"/>
        <v>#VALUE!</v>
      </c>
      <c r="AK1456" s="91">
        <f t="shared" si="275"/>
        <v>0</v>
      </c>
      <c r="AL1456" s="91">
        <f t="shared" si="274"/>
        <v>1</v>
      </c>
      <c r="AM1456" s="91" t="e">
        <f t="shared" si="274"/>
        <v>#VALUE!</v>
      </c>
      <c r="AN1456" s="91" t="e">
        <f t="shared" si="274"/>
        <v>#VALUE!</v>
      </c>
      <c r="AO1456" s="91">
        <f t="shared" si="276"/>
        <v>179763</v>
      </c>
      <c r="AP1456" s="91" t="e">
        <f t="shared" si="277"/>
        <v>#VALUE!</v>
      </c>
      <c r="AQ1456" s="91" t="e">
        <f t="shared" si="278"/>
        <v>#VALUE!</v>
      </c>
      <c r="AR1456" s="91">
        <f t="shared" si="279"/>
        <v>0</v>
      </c>
      <c r="AS1456" s="91">
        <f t="shared" si="280"/>
        <v>1</v>
      </c>
      <c r="AT1456" s="91" t="e">
        <f t="shared" si="281"/>
        <v>#VALUE!</v>
      </c>
      <c r="AU1456" s="91" t="e">
        <f t="shared" si="282"/>
        <v>#VALUE!</v>
      </c>
    </row>
    <row r="1457" spans="1:47" x14ac:dyDescent="0.3">
      <c r="A1457" s="90">
        <v>1149</v>
      </c>
      <c r="B1457" s="91" t="s">
        <v>5071</v>
      </c>
      <c r="C1457" s="91"/>
      <c r="D1457" s="91"/>
      <c r="E1457" s="91">
        <v>12.624000000000001</v>
      </c>
      <c r="F1457" s="91"/>
      <c r="G1457" s="91"/>
      <c r="H1457" s="91"/>
      <c r="I1457" s="91"/>
      <c r="J1457" s="91"/>
      <c r="K1457" s="91"/>
      <c r="L1457" s="91"/>
      <c r="M1457" s="91"/>
      <c r="N1457" s="91"/>
      <c r="O1457" s="91"/>
      <c r="P1457" s="91" t="s">
        <v>87</v>
      </c>
      <c r="Q1457" s="91" t="s">
        <v>87</v>
      </c>
      <c r="R1457" s="91">
        <v>3157116.5</v>
      </c>
      <c r="S1457" s="91"/>
      <c r="T1457" s="92" t="s">
        <v>87</v>
      </c>
      <c r="U1457" s="92" t="s">
        <v>87</v>
      </c>
      <c r="V1457" s="92"/>
      <c r="W1457" s="92" t="s">
        <v>87</v>
      </c>
      <c r="X1457" s="92">
        <v>187062.71428571429</v>
      </c>
      <c r="Y1457" s="92" t="s">
        <v>87</v>
      </c>
      <c r="Z1457" s="90">
        <f t="shared" si="273"/>
        <v>2</v>
      </c>
      <c r="AA1457" s="118" t="e">
        <v>#DIV/0!</v>
      </c>
      <c r="AB1457" s="118" t="e">
        <v>#DIV/0!</v>
      </c>
      <c r="AC1457" s="118" t="e">
        <v>#DIV/0!</v>
      </c>
      <c r="AD1457" s="118" t="e">
        <v>#DIV/0!</v>
      </c>
      <c r="AE1457" s="118">
        <v>1</v>
      </c>
      <c r="AF1457" s="118">
        <v>0</v>
      </c>
      <c r="AG1457" s="90">
        <f t="shared" si="271"/>
        <v>1</v>
      </c>
      <c r="AH1457" s="91">
        <f t="shared" si="272"/>
        <v>187062.71428571429</v>
      </c>
      <c r="AI1457" s="91" t="e">
        <f t="shared" si="275"/>
        <v>#VALUE!</v>
      </c>
      <c r="AJ1457" s="91" t="e">
        <f t="shared" si="275"/>
        <v>#VALUE!</v>
      </c>
      <c r="AK1457" s="91">
        <f t="shared" si="275"/>
        <v>0</v>
      </c>
      <c r="AL1457" s="91" t="e">
        <f t="shared" si="274"/>
        <v>#VALUE!</v>
      </c>
      <c r="AM1457" s="91">
        <f t="shared" si="274"/>
        <v>1</v>
      </c>
      <c r="AN1457" s="91" t="e">
        <f t="shared" si="274"/>
        <v>#VALUE!</v>
      </c>
      <c r="AO1457" s="91">
        <f t="shared" si="276"/>
        <v>187062.71428571429</v>
      </c>
      <c r="AP1457" s="91" t="e">
        <f t="shared" si="277"/>
        <v>#VALUE!</v>
      </c>
      <c r="AQ1457" s="91" t="e">
        <f t="shared" si="278"/>
        <v>#VALUE!</v>
      </c>
      <c r="AR1457" s="91">
        <f t="shared" si="279"/>
        <v>0</v>
      </c>
      <c r="AS1457" s="91" t="e">
        <f t="shared" si="280"/>
        <v>#VALUE!</v>
      </c>
      <c r="AT1457" s="91">
        <f t="shared" si="281"/>
        <v>1</v>
      </c>
      <c r="AU1457" s="91" t="e">
        <f t="shared" si="282"/>
        <v>#VALUE!</v>
      </c>
    </row>
    <row r="1458" spans="1:47" x14ac:dyDescent="0.3">
      <c r="A1458" s="90">
        <v>1150</v>
      </c>
      <c r="B1458" s="91" t="s">
        <v>5072</v>
      </c>
      <c r="C1458" s="91"/>
      <c r="D1458" s="91"/>
      <c r="E1458" s="91">
        <v>12.625</v>
      </c>
      <c r="F1458" s="91"/>
      <c r="G1458" s="91"/>
      <c r="H1458" s="91"/>
      <c r="I1458" s="91"/>
      <c r="J1458" s="91"/>
      <c r="K1458" s="91"/>
      <c r="L1458" s="91"/>
      <c r="M1458" s="91"/>
      <c r="N1458" s="91"/>
      <c r="O1458" s="91"/>
      <c r="P1458" s="91" t="s">
        <v>87</v>
      </c>
      <c r="Q1458" s="91">
        <v>3079654.2857142859</v>
      </c>
      <c r="R1458" s="91" t="s">
        <v>87</v>
      </c>
      <c r="S1458" s="91"/>
      <c r="T1458" s="92" t="s">
        <v>87</v>
      </c>
      <c r="U1458" s="92" t="s">
        <v>87</v>
      </c>
      <c r="V1458" s="92">
        <v>11930.857142857143</v>
      </c>
      <c r="W1458" s="92" t="s">
        <v>87</v>
      </c>
      <c r="X1458" s="92" t="s">
        <v>87</v>
      </c>
      <c r="Y1458" s="92" t="s">
        <v>87</v>
      </c>
      <c r="Z1458" s="90">
        <f t="shared" si="273"/>
        <v>2</v>
      </c>
      <c r="AA1458" s="118" t="e">
        <v>#DIV/0!</v>
      </c>
      <c r="AB1458" s="118" t="e">
        <v>#DIV/0!</v>
      </c>
      <c r="AC1458" s="118">
        <v>1</v>
      </c>
      <c r="AD1458" s="118">
        <v>0</v>
      </c>
      <c r="AE1458" s="118">
        <v>0</v>
      </c>
      <c r="AF1458" s="118">
        <v>0</v>
      </c>
      <c r="AG1458" s="90">
        <f t="shared" si="271"/>
        <v>1</v>
      </c>
      <c r="AH1458" s="91">
        <f t="shared" si="272"/>
        <v>11930.857142857143</v>
      </c>
      <c r="AI1458" s="91" t="e">
        <f t="shared" si="275"/>
        <v>#VALUE!</v>
      </c>
      <c r="AJ1458" s="91" t="e">
        <f t="shared" si="275"/>
        <v>#VALUE!</v>
      </c>
      <c r="AK1458" s="91">
        <f t="shared" si="275"/>
        <v>1</v>
      </c>
      <c r="AL1458" s="91" t="e">
        <f t="shared" si="274"/>
        <v>#VALUE!</v>
      </c>
      <c r="AM1458" s="91" t="e">
        <f t="shared" si="274"/>
        <v>#VALUE!</v>
      </c>
      <c r="AN1458" s="91" t="e">
        <f t="shared" si="274"/>
        <v>#VALUE!</v>
      </c>
      <c r="AO1458" s="91">
        <f t="shared" si="276"/>
        <v>11930.857142857143</v>
      </c>
      <c r="AP1458" s="91" t="e">
        <f t="shared" si="277"/>
        <v>#VALUE!</v>
      </c>
      <c r="AQ1458" s="91" t="e">
        <f t="shared" si="278"/>
        <v>#VALUE!</v>
      </c>
      <c r="AR1458" s="91">
        <f t="shared" si="279"/>
        <v>1</v>
      </c>
      <c r="AS1458" s="91" t="e">
        <f t="shared" si="280"/>
        <v>#VALUE!</v>
      </c>
      <c r="AT1458" s="91" t="e">
        <f t="shared" si="281"/>
        <v>#VALUE!</v>
      </c>
      <c r="AU1458" s="91" t="e">
        <f t="shared" si="282"/>
        <v>#VALUE!</v>
      </c>
    </row>
    <row r="1459" spans="1:47" x14ac:dyDescent="0.3">
      <c r="A1459" s="90">
        <v>1151</v>
      </c>
      <c r="B1459" s="91" t="s">
        <v>5073</v>
      </c>
      <c r="C1459" s="91"/>
      <c r="D1459" s="91"/>
      <c r="E1459" s="91">
        <v>12.628</v>
      </c>
      <c r="F1459" s="91"/>
      <c r="G1459" s="91"/>
      <c r="H1459" s="91"/>
      <c r="I1459" s="91"/>
      <c r="J1459" s="91"/>
      <c r="K1459" s="91"/>
      <c r="L1459" s="91"/>
      <c r="M1459" s="91"/>
      <c r="N1459" s="91"/>
      <c r="O1459" s="91"/>
      <c r="P1459" s="91" t="s">
        <v>87</v>
      </c>
      <c r="Q1459" s="91">
        <v>2357717.1428571432</v>
      </c>
      <c r="R1459" s="91">
        <v>86842.5</v>
      </c>
      <c r="S1459" s="91"/>
      <c r="T1459" s="92" t="s">
        <v>87</v>
      </c>
      <c r="U1459" s="92" t="s">
        <v>87</v>
      </c>
      <c r="V1459" s="92">
        <v>221896.85714285713</v>
      </c>
      <c r="W1459" s="92" t="s">
        <v>87</v>
      </c>
      <c r="X1459" s="92" t="s">
        <v>87</v>
      </c>
      <c r="Y1459" s="92" t="s">
        <v>87</v>
      </c>
      <c r="Z1459" s="90">
        <f t="shared" si="273"/>
        <v>3</v>
      </c>
      <c r="AA1459" s="118" t="e">
        <v>#DIV/0!</v>
      </c>
      <c r="AB1459" s="118" t="e">
        <v>#DIV/0!</v>
      </c>
      <c r="AC1459" s="118">
        <v>1</v>
      </c>
      <c r="AD1459" s="118">
        <v>0</v>
      </c>
      <c r="AE1459" s="118">
        <v>0</v>
      </c>
      <c r="AF1459" s="118">
        <v>0</v>
      </c>
      <c r="AG1459" s="90">
        <f t="shared" si="271"/>
        <v>1</v>
      </c>
      <c r="AH1459" s="91">
        <f t="shared" si="272"/>
        <v>221896.85714285713</v>
      </c>
      <c r="AI1459" s="91" t="e">
        <f t="shared" si="275"/>
        <v>#VALUE!</v>
      </c>
      <c r="AJ1459" s="91" t="e">
        <f t="shared" si="275"/>
        <v>#VALUE!</v>
      </c>
      <c r="AK1459" s="91">
        <f t="shared" si="275"/>
        <v>1</v>
      </c>
      <c r="AL1459" s="91" t="e">
        <f t="shared" si="274"/>
        <v>#VALUE!</v>
      </c>
      <c r="AM1459" s="91" t="e">
        <f t="shared" si="274"/>
        <v>#VALUE!</v>
      </c>
      <c r="AN1459" s="91" t="e">
        <f t="shared" si="274"/>
        <v>#VALUE!</v>
      </c>
      <c r="AO1459" s="91">
        <f t="shared" si="276"/>
        <v>221896.85714285713</v>
      </c>
      <c r="AP1459" s="91" t="e">
        <f t="shared" si="277"/>
        <v>#VALUE!</v>
      </c>
      <c r="AQ1459" s="91" t="e">
        <f t="shared" si="278"/>
        <v>#VALUE!</v>
      </c>
      <c r="AR1459" s="91">
        <f t="shared" si="279"/>
        <v>1</v>
      </c>
      <c r="AS1459" s="91" t="e">
        <f t="shared" si="280"/>
        <v>#VALUE!</v>
      </c>
      <c r="AT1459" s="91" t="e">
        <f t="shared" si="281"/>
        <v>#VALUE!</v>
      </c>
      <c r="AU1459" s="91" t="e">
        <f t="shared" si="282"/>
        <v>#VALUE!</v>
      </c>
    </row>
    <row r="1460" spans="1:47" x14ac:dyDescent="0.3">
      <c r="A1460" s="90">
        <v>1152</v>
      </c>
      <c r="B1460" s="91" t="s">
        <v>5074</v>
      </c>
      <c r="C1460" s="91"/>
      <c r="D1460" s="91"/>
      <c r="E1460" s="91">
        <v>12.634</v>
      </c>
      <c r="F1460" s="91"/>
      <c r="G1460" s="91"/>
      <c r="H1460" s="91"/>
      <c r="I1460" s="91"/>
      <c r="J1460" s="91"/>
      <c r="K1460" s="91"/>
      <c r="L1460" s="91"/>
      <c r="M1460" s="91"/>
      <c r="N1460" s="91"/>
      <c r="O1460" s="91"/>
      <c r="P1460" s="91" t="s">
        <v>87</v>
      </c>
      <c r="Q1460" s="91">
        <v>438090</v>
      </c>
      <c r="R1460" s="91" t="s">
        <v>87</v>
      </c>
      <c r="S1460" s="91"/>
      <c r="T1460" s="92" t="s">
        <v>87</v>
      </c>
      <c r="U1460" s="92" t="s">
        <v>87</v>
      </c>
      <c r="V1460" s="92">
        <v>359475.71428571426</v>
      </c>
      <c r="W1460" s="92">
        <v>110653.71428571429</v>
      </c>
      <c r="X1460" s="92" t="s">
        <v>87</v>
      </c>
      <c r="Y1460" s="92" t="s">
        <v>87</v>
      </c>
      <c r="Z1460" s="90">
        <f t="shared" si="273"/>
        <v>3</v>
      </c>
      <c r="AA1460" s="118" t="e">
        <v>#DIV/0!</v>
      </c>
      <c r="AB1460" s="118" t="e">
        <v>#DIV/0!</v>
      </c>
      <c r="AC1460" s="118">
        <v>1</v>
      </c>
      <c r="AD1460" s="118">
        <v>0.5</v>
      </c>
      <c r="AE1460" s="118">
        <v>0</v>
      </c>
      <c r="AF1460" s="118">
        <v>0</v>
      </c>
      <c r="AG1460" s="90">
        <f t="shared" ref="AG1460:AG1523" si="283">COUNTIF(AA1460:AF1460,"&gt;0")</f>
        <v>2</v>
      </c>
      <c r="AH1460" s="91">
        <f t="shared" ref="AH1460:AH1523" si="284">MIN(T1460:Y1460)</f>
        <v>110653.71428571429</v>
      </c>
      <c r="AI1460" s="91" t="e">
        <f t="shared" si="275"/>
        <v>#VALUE!</v>
      </c>
      <c r="AJ1460" s="91" t="e">
        <f t="shared" si="275"/>
        <v>#VALUE!</v>
      </c>
      <c r="AK1460" s="91">
        <f t="shared" si="275"/>
        <v>3.2486547478878762</v>
      </c>
      <c r="AL1460" s="91">
        <f t="shared" si="274"/>
        <v>1</v>
      </c>
      <c r="AM1460" s="91" t="e">
        <f t="shared" si="274"/>
        <v>#VALUE!</v>
      </c>
      <c r="AN1460" s="91" t="e">
        <f t="shared" si="274"/>
        <v>#VALUE!</v>
      </c>
      <c r="AO1460" s="91">
        <f t="shared" si="276"/>
        <v>470129.42857142852</v>
      </c>
      <c r="AP1460" s="91" t="e">
        <f t="shared" si="277"/>
        <v>#VALUE!</v>
      </c>
      <c r="AQ1460" s="91" t="e">
        <f t="shared" si="278"/>
        <v>#VALUE!</v>
      </c>
      <c r="AR1460" s="91">
        <f t="shared" si="279"/>
        <v>0.76463138114549611</v>
      </c>
      <c r="AS1460" s="91">
        <f t="shared" si="280"/>
        <v>0.23536861885450394</v>
      </c>
      <c r="AT1460" s="91" t="e">
        <f t="shared" si="281"/>
        <v>#VALUE!</v>
      </c>
      <c r="AU1460" s="91" t="e">
        <f t="shared" si="282"/>
        <v>#VALUE!</v>
      </c>
    </row>
    <row r="1461" spans="1:47" x14ac:dyDescent="0.3">
      <c r="A1461" s="90">
        <v>1153</v>
      </c>
      <c r="B1461" s="91" t="s">
        <v>5075</v>
      </c>
      <c r="C1461" s="91"/>
      <c r="D1461" s="91"/>
      <c r="E1461" s="91">
        <v>12.638999999999999</v>
      </c>
      <c r="F1461" s="91"/>
      <c r="G1461" s="91"/>
      <c r="H1461" s="91"/>
      <c r="I1461" s="91"/>
      <c r="J1461" s="91"/>
      <c r="K1461" s="91"/>
      <c r="L1461" s="91"/>
      <c r="M1461" s="91"/>
      <c r="N1461" s="91"/>
      <c r="O1461" s="91"/>
      <c r="P1461" s="91" t="s">
        <v>87</v>
      </c>
      <c r="Q1461" s="91">
        <v>186640</v>
      </c>
      <c r="R1461" s="91">
        <v>1038500.5</v>
      </c>
      <c r="S1461" s="91"/>
      <c r="T1461" s="92" t="s">
        <v>87</v>
      </c>
      <c r="U1461" s="92" t="s">
        <v>87</v>
      </c>
      <c r="V1461" s="92" t="s">
        <v>87</v>
      </c>
      <c r="W1461" s="92">
        <v>17491.142857142859</v>
      </c>
      <c r="X1461" s="92" t="s">
        <v>87</v>
      </c>
      <c r="Y1461" s="92" t="s">
        <v>87</v>
      </c>
      <c r="Z1461" s="90">
        <f t="shared" ref="Z1461:Z1524" si="285">COUNTIF(Q1461:Y1461,"&gt;0")</f>
        <v>3</v>
      </c>
      <c r="AA1461" s="118" t="e">
        <v>#DIV/0!</v>
      </c>
      <c r="AB1461" s="118" t="e">
        <v>#DIV/0!</v>
      </c>
      <c r="AC1461" s="118" t="e">
        <v>#DIV/0!</v>
      </c>
      <c r="AD1461" s="118">
        <v>1</v>
      </c>
      <c r="AE1461" s="118">
        <v>0</v>
      </c>
      <c r="AF1461" s="118">
        <v>0</v>
      </c>
      <c r="AG1461" s="90">
        <f t="shared" si="283"/>
        <v>1</v>
      </c>
      <c r="AH1461" s="91">
        <f t="shared" si="284"/>
        <v>17491.142857142859</v>
      </c>
      <c r="AI1461" s="91" t="e">
        <f t="shared" si="275"/>
        <v>#VALUE!</v>
      </c>
      <c r="AJ1461" s="91" t="e">
        <f t="shared" si="275"/>
        <v>#VALUE!</v>
      </c>
      <c r="AK1461" s="91" t="e">
        <f t="shared" si="275"/>
        <v>#VALUE!</v>
      </c>
      <c r="AL1461" s="91">
        <f t="shared" si="274"/>
        <v>1</v>
      </c>
      <c r="AM1461" s="91" t="e">
        <f t="shared" si="274"/>
        <v>#VALUE!</v>
      </c>
      <c r="AN1461" s="91" t="e">
        <f t="shared" si="274"/>
        <v>#VALUE!</v>
      </c>
      <c r="AO1461" s="91">
        <f t="shared" si="276"/>
        <v>17491.142857142859</v>
      </c>
      <c r="AP1461" s="91" t="e">
        <f t="shared" si="277"/>
        <v>#VALUE!</v>
      </c>
      <c r="AQ1461" s="91" t="e">
        <f t="shared" si="278"/>
        <v>#VALUE!</v>
      </c>
      <c r="AR1461" s="91" t="e">
        <f t="shared" si="279"/>
        <v>#VALUE!</v>
      </c>
      <c r="AS1461" s="91">
        <f t="shared" si="280"/>
        <v>1</v>
      </c>
      <c r="AT1461" s="91" t="e">
        <f t="shared" si="281"/>
        <v>#VALUE!</v>
      </c>
      <c r="AU1461" s="91" t="e">
        <f t="shared" si="282"/>
        <v>#VALUE!</v>
      </c>
    </row>
    <row r="1462" spans="1:47" x14ac:dyDescent="0.3">
      <c r="A1462" s="90">
        <v>1154</v>
      </c>
      <c r="B1462" s="91" t="s">
        <v>5076</v>
      </c>
      <c r="C1462" s="91"/>
      <c r="D1462" s="91"/>
      <c r="E1462" s="91">
        <v>12.647</v>
      </c>
      <c r="F1462" s="91"/>
      <c r="G1462" s="91"/>
      <c r="H1462" s="91"/>
      <c r="I1462" s="91"/>
      <c r="J1462" s="91"/>
      <c r="K1462" s="91"/>
      <c r="L1462" s="91"/>
      <c r="M1462" s="91"/>
      <c r="N1462" s="91"/>
      <c r="O1462" s="91"/>
      <c r="P1462" s="91" t="s">
        <v>87</v>
      </c>
      <c r="Q1462" s="91">
        <v>880314.2857142858</v>
      </c>
      <c r="R1462" s="91" t="s">
        <v>87</v>
      </c>
      <c r="S1462" s="91"/>
      <c r="T1462" s="92" t="s">
        <v>87</v>
      </c>
      <c r="U1462" s="92" t="s">
        <v>87</v>
      </c>
      <c r="V1462" s="92">
        <v>679236.57142857148</v>
      </c>
      <c r="W1462" s="92">
        <v>244655.42857142858</v>
      </c>
      <c r="X1462" s="92" t="s">
        <v>87</v>
      </c>
      <c r="Y1462" s="92" t="s">
        <v>87</v>
      </c>
      <c r="Z1462" s="90">
        <f t="shared" si="285"/>
        <v>3</v>
      </c>
      <c r="AA1462" s="118" t="e">
        <v>#DIV/0!</v>
      </c>
      <c r="AB1462" s="118" t="e">
        <v>#DIV/0!</v>
      </c>
      <c r="AC1462" s="118">
        <v>1</v>
      </c>
      <c r="AD1462" s="118">
        <v>0.5</v>
      </c>
      <c r="AE1462" s="118">
        <v>0</v>
      </c>
      <c r="AF1462" s="118">
        <v>0</v>
      </c>
      <c r="AG1462" s="90">
        <f t="shared" si="283"/>
        <v>2</v>
      </c>
      <c r="AH1462" s="91">
        <f t="shared" si="284"/>
        <v>244655.42857142858</v>
      </c>
      <c r="AI1462" s="91" t="e">
        <f t="shared" si="275"/>
        <v>#VALUE!</v>
      </c>
      <c r="AJ1462" s="91" t="e">
        <f t="shared" si="275"/>
        <v>#VALUE!</v>
      </c>
      <c r="AK1462" s="91">
        <f t="shared" si="275"/>
        <v>2.7762987945728921</v>
      </c>
      <c r="AL1462" s="91">
        <f t="shared" si="274"/>
        <v>1</v>
      </c>
      <c r="AM1462" s="91" t="e">
        <f t="shared" si="274"/>
        <v>#VALUE!</v>
      </c>
      <c r="AN1462" s="91" t="e">
        <f t="shared" si="274"/>
        <v>#VALUE!</v>
      </c>
      <c r="AO1462" s="91">
        <f t="shared" si="276"/>
        <v>923892</v>
      </c>
      <c r="AP1462" s="91" t="e">
        <f t="shared" si="277"/>
        <v>#VALUE!</v>
      </c>
      <c r="AQ1462" s="91" t="e">
        <f t="shared" si="278"/>
        <v>#VALUE!</v>
      </c>
      <c r="AR1462" s="91">
        <f t="shared" si="279"/>
        <v>0.73519044588390359</v>
      </c>
      <c r="AS1462" s="91">
        <f t="shared" si="280"/>
        <v>0.26480955411609647</v>
      </c>
      <c r="AT1462" s="91" t="e">
        <f t="shared" si="281"/>
        <v>#VALUE!</v>
      </c>
      <c r="AU1462" s="91" t="e">
        <f t="shared" si="282"/>
        <v>#VALUE!</v>
      </c>
    </row>
    <row r="1463" spans="1:47" x14ac:dyDescent="0.3">
      <c r="A1463" s="90">
        <v>1155</v>
      </c>
      <c r="B1463" s="91" t="s">
        <v>5077</v>
      </c>
      <c r="C1463" s="91"/>
      <c r="D1463" s="91"/>
      <c r="E1463" s="91">
        <v>12.648</v>
      </c>
      <c r="F1463" s="91"/>
      <c r="G1463" s="91"/>
      <c r="H1463" s="91"/>
      <c r="I1463" s="91"/>
      <c r="J1463" s="91"/>
      <c r="K1463" s="91"/>
      <c r="L1463" s="91"/>
      <c r="M1463" s="91"/>
      <c r="N1463" s="91"/>
      <c r="O1463" s="91"/>
      <c r="P1463" s="91" t="s">
        <v>87</v>
      </c>
      <c r="Q1463" s="91">
        <v>30268.142857142862</v>
      </c>
      <c r="R1463" s="91" t="s">
        <v>87</v>
      </c>
      <c r="S1463" s="91"/>
      <c r="T1463" s="92" t="s">
        <v>87</v>
      </c>
      <c r="U1463" s="92" t="s">
        <v>87</v>
      </c>
      <c r="V1463" s="92" t="s">
        <v>87</v>
      </c>
      <c r="W1463" s="92"/>
      <c r="X1463" s="92" t="s">
        <v>87</v>
      </c>
      <c r="Y1463" s="92" t="s">
        <v>87</v>
      </c>
      <c r="Z1463" s="90">
        <f t="shared" si="285"/>
        <v>1</v>
      </c>
      <c r="AA1463" s="118" t="e">
        <v>#DIV/0!</v>
      </c>
      <c r="AB1463" s="118" t="e">
        <v>#DIV/0!</v>
      </c>
      <c r="AC1463" s="118" t="e">
        <v>#DIV/0!</v>
      </c>
      <c r="AD1463" s="118" t="e">
        <v>#DIV/0!</v>
      </c>
      <c r="AE1463" s="118" t="e">
        <v>#DIV/0!</v>
      </c>
      <c r="AF1463" s="118" t="e">
        <v>#DIV/0!</v>
      </c>
      <c r="AG1463" s="90">
        <f t="shared" si="283"/>
        <v>0</v>
      </c>
      <c r="AH1463" s="91">
        <f t="shared" si="284"/>
        <v>0</v>
      </c>
      <c r="AI1463" s="91" t="e">
        <f t="shared" si="275"/>
        <v>#VALUE!</v>
      </c>
      <c r="AJ1463" s="91" t="e">
        <f t="shared" si="275"/>
        <v>#VALUE!</v>
      </c>
      <c r="AK1463" s="91" t="e">
        <f t="shared" si="275"/>
        <v>#VALUE!</v>
      </c>
      <c r="AL1463" s="91" t="e">
        <f t="shared" si="274"/>
        <v>#DIV/0!</v>
      </c>
      <c r="AM1463" s="91" t="e">
        <f t="shared" si="274"/>
        <v>#VALUE!</v>
      </c>
      <c r="AN1463" s="91" t="e">
        <f t="shared" si="274"/>
        <v>#VALUE!</v>
      </c>
      <c r="AO1463" s="91">
        <f t="shared" si="276"/>
        <v>0</v>
      </c>
      <c r="AP1463" s="91" t="e">
        <f t="shared" si="277"/>
        <v>#VALUE!</v>
      </c>
      <c r="AQ1463" s="91" t="e">
        <f t="shared" si="278"/>
        <v>#VALUE!</v>
      </c>
      <c r="AR1463" s="91" t="e">
        <f t="shared" si="279"/>
        <v>#VALUE!</v>
      </c>
      <c r="AS1463" s="91" t="e">
        <f t="shared" si="280"/>
        <v>#DIV/0!</v>
      </c>
      <c r="AT1463" s="91" t="e">
        <f t="shared" si="281"/>
        <v>#VALUE!</v>
      </c>
      <c r="AU1463" s="91" t="e">
        <f t="shared" si="282"/>
        <v>#VALUE!</v>
      </c>
    </row>
    <row r="1464" spans="1:47" x14ac:dyDescent="0.3">
      <c r="A1464" s="90">
        <v>1156</v>
      </c>
      <c r="B1464" s="91" t="s">
        <v>5078</v>
      </c>
      <c r="C1464" s="91"/>
      <c r="D1464" s="91"/>
      <c r="E1464" s="91">
        <v>12.65</v>
      </c>
      <c r="F1464" s="91"/>
      <c r="G1464" s="91"/>
      <c r="H1464" s="91"/>
      <c r="I1464" s="91"/>
      <c r="J1464" s="91"/>
      <c r="K1464" s="91"/>
      <c r="L1464" s="91"/>
      <c r="M1464" s="91"/>
      <c r="N1464" s="91"/>
      <c r="O1464" s="91"/>
      <c r="P1464" s="91" t="s">
        <v>87</v>
      </c>
      <c r="Q1464" s="91">
        <v>459279.00000000006</v>
      </c>
      <c r="R1464" s="91"/>
      <c r="S1464" s="91"/>
      <c r="T1464" s="92" t="s">
        <v>87</v>
      </c>
      <c r="U1464" s="92" t="s">
        <v>87</v>
      </c>
      <c r="V1464" s="92">
        <v>23731.571428571428</v>
      </c>
      <c r="W1464" s="92">
        <v>43357</v>
      </c>
      <c r="X1464" s="92" t="s">
        <v>87</v>
      </c>
      <c r="Y1464" s="92" t="s">
        <v>87</v>
      </c>
      <c r="Z1464" s="90">
        <f t="shared" si="285"/>
        <v>3</v>
      </c>
      <c r="AA1464" s="118" t="e">
        <v>#DIV/0!</v>
      </c>
      <c r="AB1464" s="118" t="e">
        <v>#DIV/0!</v>
      </c>
      <c r="AC1464" s="118">
        <v>1</v>
      </c>
      <c r="AD1464" s="118">
        <v>0.5</v>
      </c>
      <c r="AE1464" s="118">
        <v>0</v>
      </c>
      <c r="AF1464" s="118">
        <v>0</v>
      </c>
      <c r="AG1464" s="90">
        <f t="shared" si="283"/>
        <v>2</v>
      </c>
      <c r="AH1464" s="91">
        <f t="shared" si="284"/>
        <v>23731.571428571428</v>
      </c>
      <c r="AI1464" s="91" t="e">
        <f t="shared" si="275"/>
        <v>#VALUE!</v>
      </c>
      <c r="AJ1464" s="91" t="e">
        <f t="shared" si="275"/>
        <v>#VALUE!</v>
      </c>
      <c r="AK1464" s="91">
        <f t="shared" si="275"/>
        <v>1</v>
      </c>
      <c r="AL1464" s="91">
        <f t="shared" si="274"/>
        <v>1.8269755178454261</v>
      </c>
      <c r="AM1464" s="91" t="e">
        <f t="shared" si="274"/>
        <v>#VALUE!</v>
      </c>
      <c r="AN1464" s="91" t="e">
        <f t="shared" si="274"/>
        <v>#VALUE!</v>
      </c>
      <c r="AO1464" s="91">
        <f t="shared" si="276"/>
        <v>67088.57142857142</v>
      </c>
      <c r="AP1464" s="91" t="e">
        <f t="shared" si="277"/>
        <v>#VALUE!</v>
      </c>
      <c r="AQ1464" s="91" t="e">
        <f t="shared" si="278"/>
        <v>#VALUE!</v>
      </c>
      <c r="AR1464" s="91">
        <f t="shared" si="279"/>
        <v>0.35373493462799716</v>
      </c>
      <c r="AS1464" s="91">
        <f t="shared" si="280"/>
        <v>0.64626506537200301</v>
      </c>
      <c r="AT1464" s="91" t="e">
        <f t="shared" si="281"/>
        <v>#VALUE!</v>
      </c>
      <c r="AU1464" s="91" t="e">
        <f t="shared" si="282"/>
        <v>#VALUE!</v>
      </c>
    </row>
    <row r="1465" spans="1:47" x14ac:dyDescent="0.3">
      <c r="A1465" s="90">
        <v>1157</v>
      </c>
      <c r="B1465" s="91" t="s">
        <v>5079</v>
      </c>
      <c r="C1465" s="91"/>
      <c r="D1465" s="91"/>
      <c r="E1465" s="91">
        <v>12.653</v>
      </c>
      <c r="F1465" s="91"/>
      <c r="G1465" s="91"/>
      <c r="H1465" s="91"/>
      <c r="I1465" s="91"/>
      <c r="J1465" s="91"/>
      <c r="K1465" s="91"/>
      <c r="L1465" s="91"/>
      <c r="M1465" s="91"/>
      <c r="N1465" s="91"/>
      <c r="O1465" s="91"/>
      <c r="P1465" s="91" t="s">
        <v>87</v>
      </c>
      <c r="Q1465" s="91" t="s">
        <v>87</v>
      </c>
      <c r="R1465" s="91"/>
      <c r="S1465" s="91"/>
      <c r="T1465" s="92" t="s">
        <v>87</v>
      </c>
      <c r="U1465" s="92" t="s">
        <v>87</v>
      </c>
      <c r="V1465" s="92" t="s">
        <v>87</v>
      </c>
      <c r="W1465" s="92">
        <v>1254000.2857142857</v>
      </c>
      <c r="X1465" s="92" t="s">
        <v>87</v>
      </c>
      <c r="Y1465" s="92" t="s">
        <v>87</v>
      </c>
      <c r="Z1465" s="90">
        <f t="shared" si="285"/>
        <v>1</v>
      </c>
      <c r="AA1465" s="118" t="e">
        <v>#DIV/0!</v>
      </c>
      <c r="AB1465" s="118" t="e">
        <v>#DIV/0!</v>
      </c>
      <c r="AC1465" s="118" t="e">
        <v>#DIV/0!</v>
      </c>
      <c r="AD1465" s="118">
        <v>1</v>
      </c>
      <c r="AE1465" s="118">
        <v>0</v>
      </c>
      <c r="AF1465" s="118">
        <v>0</v>
      </c>
      <c r="AG1465" s="90">
        <f t="shared" si="283"/>
        <v>1</v>
      </c>
      <c r="AH1465" s="91">
        <f t="shared" si="284"/>
        <v>1254000.2857142857</v>
      </c>
      <c r="AI1465" s="91" t="e">
        <f t="shared" si="275"/>
        <v>#VALUE!</v>
      </c>
      <c r="AJ1465" s="91" t="e">
        <f t="shared" si="275"/>
        <v>#VALUE!</v>
      </c>
      <c r="AK1465" s="91" t="e">
        <f t="shared" si="275"/>
        <v>#VALUE!</v>
      </c>
      <c r="AL1465" s="91">
        <f t="shared" si="274"/>
        <v>1</v>
      </c>
      <c r="AM1465" s="91" t="e">
        <f t="shared" si="274"/>
        <v>#VALUE!</v>
      </c>
      <c r="AN1465" s="91" t="e">
        <f t="shared" si="274"/>
        <v>#VALUE!</v>
      </c>
      <c r="AO1465" s="91">
        <f t="shared" si="276"/>
        <v>1254000.2857142857</v>
      </c>
      <c r="AP1465" s="91" t="e">
        <f t="shared" si="277"/>
        <v>#VALUE!</v>
      </c>
      <c r="AQ1465" s="91" t="e">
        <f t="shared" si="278"/>
        <v>#VALUE!</v>
      </c>
      <c r="AR1465" s="91" t="e">
        <f t="shared" si="279"/>
        <v>#VALUE!</v>
      </c>
      <c r="AS1465" s="91">
        <f t="shared" si="280"/>
        <v>1</v>
      </c>
      <c r="AT1465" s="91" t="e">
        <f t="shared" si="281"/>
        <v>#VALUE!</v>
      </c>
      <c r="AU1465" s="91" t="e">
        <f t="shared" si="282"/>
        <v>#VALUE!</v>
      </c>
    </row>
    <row r="1466" spans="1:47" x14ac:dyDescent="0.3">
      <c r="A1466" s="90">
        <v>1158</v>
      </c>
      <c r="B1466" s="91" t="s">
        <v>5080</v>
      </c>
      <c r="C1466" s="91"/>
      <c r="D1466" s="91"/>
      <c r="E1466" s="91">
        <v>12.667999999999999</v>
      </c>
      <c r="F1466" s="91"/>
      <c r="G1466" s="91"/>
      <c r="H1466" s="91"/>
      <c r="I1466" s="91"/>
      <c r="J1466" s="91"/>
      <c r="K1466" s="91"/>
      <c r="L1466" s="91"/>
      <c r="M1466" s="91"/>
      <c r="N1466" s="91"/>
      <c r="O1466" s="91"/>
      <c r="P1466" s="91" t="s">
        <v>87</v>
      </c>
      <c r="Q1466" s="91">
        <v>849931.57142857148</v>
      </c>
      <c r="R1466" s="91" t="s">
        <v>87</v>
      </c>
      <c r="S1466" s="91"/>
      <c r="T1466" s="92" t="s">
        <v>87</v>
      </c>
      <c r="U1466" s="92" t="s">
        <v>87</v>
      </c>
      <c r="V1466" s="92" t="s">
        <v>87</v>
      </c>
      <c r="W1466" s="92">
        <v>196037.85714285713</v>
      </c>
      <c r="X1466" s="92" t="s">
        <v>87</v>
      </c>
      <c r="Y1466" s="92"/>
      <c r="Z1466" s="90">
        <f t="shared" si="285"/>
        <v>2</v>
      </c>
      <c r="AA1466" s="118" t="e">
        <v>#DIV/0!</v>
      </c>
      <c r="AB1466" s="118" t="e">
        <v>#DIV/0!</v>
      </c>
      <c r="AC1466" s="118" t="e">
        <v>#DIV/0!</v>
      </c>
      <c r="AD1466" s="118">
        <v>1</v>
      </c>
      <c r="AE1466" s="118">
        <v>0</v>
      </c>
      <c r="AF1466" s="118">
        <v>0</v>
      </c>
      <c r="AG1466" s="90">
        <f t="shared" si="283"/>
        <v>1</v>
      </c>
      <c r="AH1466" s="91">
        <f t="shared" si="284"/>
        <v>196037.85714285713</v>
      </c>
      <c r="AI1466" s="91" t="e">
        <f t="shared" si="275"/>
        <v>#VALUE!</v>
      </c>
      <c r="AJ1466" s="91" t="e">
        <f t="shared" si="275"/>
        <v>#VALUE!</v>
      </c>
      <c r="AK1466" s="91" t="e">
        <f t="shared" si="275"/>
        <v>#VALUE!</v>
      </c>
      <c r="AL1466" s="91">
        <f t="shared" si="274"/>
        <v>1</v>
      </c>
      <c r="AM1466" s="91" t="e">
        <f t="shared" si="274"/>
        <v>#VALUE!</v>
      </c>
      <c r="AN1466" s="91">
        <f t="shared" si="274"/>
        <v>0</v>
      </c>
      <c r="AO1466" s="91">
        <f t="shared" si="276"/>
        <v>196037.85714285713</v>
      </c>
      <c r="AP1466" s="91" t="e">
        <f t="shared" si="277"/>
        <v>#VALUE!</v>
      </c>
      <c r="AQ1466" s="91" t="e">
        <f t="shared" si="278"/>
        <v>#VALUE!</v>
      </c>
      <c r="AR1466" s="91" t="e">
        <f t="shared" si="279"/>
        <v>#VALUE!</v>
      </c>
      <c r="AS1466" s="91">
        <f t="shared" si="280"/>
        <v>1</v>
      </c>
      <c r="AT1466" s="91" t="e">
        <f t="shared" si="281"/>
        <v>#VALUE!</v>
      </c>
      <c r="AU1466" s="91">
        <f t="shared" si="282"/>
        <v>0</v>
      </c>
    </row>
    <row r="1467" spans="1:47" x14ac:dyDescent="0.3">
      <c r="A1467" s="90">
        <v>1159</v>
      </c>
      <c r="B1467" s="91" t="s">
        <v>5081</v>
      </c>
      <c r="C1467" s="91"/>
      <c r="D1467" s="91"/>
      <c r="E1467" s="91">
        <v>12.673999999999999</v>
      </c>
      <c r="F1467" s="91"/>
      <c r="G1467" s="91"/>
      <c r="H1467" s="91"/>
      <c r="I1467" s="91"/>
      <c r="J1467" s="91"/>
      <c r="K1467" s="91"/>
      <c r="L1467" s="91"/>
      <c r="M1467" s="91"/>
      <c r="N1467" s="91"/>
      <c r="O1467" s="91"/>
      <c r="P1467" s="91" t="s">
        <v>87</v>
      </c>
      <c r="Q1467" s="91">
        <v>849931.57142857148</v>
      </c>
      <c r="R1467" s="91" t="s">
        <v>87</v>
      </c>
      <c r="S1467" s="91"/>
      <c r="T1467" s="92" t="s">
        <v>87</v>
      </c>
      <c r="U1467" s="92" t="s">
        <v>87</v>
      </c>
      <c r="V1467" s="92" t="s">
        <v>87</v>
      </c>
      <c r="W1467" s="92">
        <v>196037.85714285713</v>
      </c>
      <c r="X1467" s="92">
        <v>19365</v>
      </c>
      <c r="Y1467" s="92"/>
      <c r="Z1467" s="90">
        <f t="shared" si="285"/>
        <v>3</v>
      </c>
      <c r="AA1467" s="118" t="e">
        <v>#DIV/0!</v>
      </c>
      <c r="AB1467" s="118" t="e">
        <v>#DIV/0!</v>
      </c>
      <c r="AC1467" s="118" t="e">
        <v>#DIV/0!</v>
      </c>
      <c r="AD1467" s="118">
        <v>1</v>
      </c>
      <c r="AE1467" s="118">
        <v>0.5</v>
      </c>
      <c r="AF1467" s="118">
        <v>0</v>
      </c>
      <c r="AG1467" s="90">
        <f t="shared" si="283"/>
        <v>2</v>
      </c>
      <c r="AH1467" s="91">
        <f t="shared" si="284"/>
        <v>19365</v>
      </c>
      <c r="AI1467" s="91" t="e">
        <f t="shared" si="275"/>
        <v>#VALUE!</v>
      </c>
      <c r="AJ1467" s="91" t="e">
        <f t="shared" si="275"/>
        <v>#VALUE!</v>
      </c>
      <c r="AK1467" s="91" t="e">
        <f t="shared" si="275"/>
        <v>#VALUE!</v>
      </c>
      <c r="AL1467" s="91">
        <f t="shared" si="274"/>
        <v>10.123307882409353</v>
      </c>
      <c r="AM1467" s="91">
        <f t="shared" si="274"/>
        <v>1</v>
      </c>
      <c r="AN1467" s="91">
        <f t="shared" si="274"/>
        <v>0</v>
      </c>
      <c r="AO1467" s="91">
        <f t="shared" si="276"/>
        <v>215402.85714285713</v>
      </c>
      <c r="AP1467" s="91" t="e">
        <f t="shared" si="277"/>
        <v>#VALUE!</v>
      </c>
      <c r="AQ1467" s="91" t="e">
        <f t="shared" si="278"/>
        <v>#VALUE!</v>
      </c>
      <c r="AR1467" s="91" t="e">
        <f t="shared" si="279"/>
        <v>#VALUE!</v>
      </c>
      <c r="AS1467" s="91">
        <f t="shared" si="280"/>
        <v>0.91009868551949169</v>
      </c>
      <c r="AT1467" s="91">
        <f t="shared" si="281"/>
        <v>8.9901314480508282E-2</v>
      </c>
      <c r="AU1467" s="91">
        <f t="shared" si="282"/>
        <v>0</v>
      </c>
    </row>
    <row r="1468" spans="1:47" x14ac:dyDescent="0.3">
      <c r="A1468" s="90">
        <v>1160</v>
      </c>
      <c r="B1468" s="91" t="s">
        <v>5082</v>
      </c>
      <c r="C1468" s="91"/>
      <c r="D1468" s="91"/>
      <c r="E1468" s="91">
        <v>12.675000000000001</v>
      </c>
      <c r="F1468" s="91"/>
      <c r="G1468" s="91"/>
      <c r="H1468" s="91"/>
      <c r="I1468" s="91"/>
      <c r="J1468" s="91"/>
      <c r="K1468" s="91"/>
      <c r="L1468" s="91"/>
      <c r="M1468" s="91"/>
      <c r="N1468" s="91"/>
      <c r="O1468" s="91"/>
      <c r="P1468" s="91" t="s">
        <v>87</v>
      </c>
      <c r="Q1468" s="91" t="s">
        <v>87</v>
      </c>
      <c r="R1468" s="91">
        <v>24618.5</v>
      </c>
      <c r="S1468" s="91"/>
      <c r="T1468" s="92" t="s">
        <v>87</v>
      </c>
      <c r="U1468" s="92">
        <v>19061.714285714286</v>
      </c>
      <c r="V1468" s="92">
        <v>52562.571428571428</v>
      </c>
      <c r="W1468" s="92" t="s">
        <v>87</v>
      </c>
      <c r="X1468" s="92" t="s">
        <v>87</v>
      </c>
      <c r="Y1468" s="92">
        <v>18667.142857142859</v>
      </c>
      <c r="Z1468" s="90">
        <f t="shared" si="285"/>
        <v>4</v>
      </c>
      <c r="AA1468" s="118" t="e">
        <v>#DIV/0!</v>
      </c>
      <c r="AB1468" s="118">
        <v>1</v>
      </c>
      <c r="AC1468" s="118">
        <v>0.5</v>
      </c>
      <c r="AD1468" s="118">
        <v>0</v>
      </c>
      <c r="AE1468" s="118">
        <v>0</v>
      </c>
      <c r="AF1468" s="118">
        <v>0.33333333333333331</v>
      </c>
      <c r="AG1468" s="90">
        <f t="shared" si="283"/>
        <v>3</v>
      </c>
      <c r="AH1468" s="91">
        <f t="shared" si="284"/>
        <v>18667.142857142859</v>
      </c>
      <c r="AI1468" s="91" t="e">
        <f t="shared" si="275"/>
        <v>#VALUE!</v>
      </c>
      <c r="AJ1468" s="91">
        <f t="shared" si="275"/>
        <v>1.0211372158873497</v>
      </c>
      <c r="AK1468" s="91">
        <f t="shared" si="275"/>
        <v>2.815780209688528</v>
      </c>
      <c r="AL1468" s="91" t="e">
        <f t="shared" si="274"/>
        <v>#VALUE!</v>
      </c>
      <c r="AM1468" s="91" t="e">
        <f t="shared" si="274"/>
        <v>#VALUE!</v>
      </c>
      <c r="AN1468" s="91">
        <f t="shared" si="274"/>
        <v>1</v>
      </c>
      <c r="AO1468" s="91">
        <f t="shared" si="276"/>
        <v>90291.428571428565</v>
      </c>
      <c r="AP1468" s="91" t="e">
        <f t="shared" si="277"/>
        <v>#VALUE!</v>
      </c>
      <c r="AQ1468" s="91">
        <f t="shared" si="278"/>
        <v>0.21111322068223531</v>
      </c>
      <c r="AR1468" s="91">
        <f t="shared" si="279"/>
        <v>0.58214353521928996</v>
      </c>
      <c r="AS1468" s="91" t="e">
        <f t="shared" si="280"/>
        <v>#VALUE!</v>
      </c>
      <c r="AT1468" s="91" t="e">
        <f t="shared" si="281"/>
        <v>#VALUE!</v>
      </c>
      <c r="AU1468" s="91">
        <f t="shared" si="282"/>
        <v>0.2067432440984748</v>
      </c>
    </row>
    <row r="1469" spans="1:47" x14ac:dyDescent="0.3">
      <c r="A1469" s="90">
        <v>1161</v>
      </c>
      <c r="B1469" s="91" t="s">
        <v>5083</v>
      </c>
      <c r="C1469" s="91"/>
      <c r="D1469" s="91"/>
      <c r="E1469" s="91">
        <v>12.686999999999999</v>
      </c>
      <c r="F1469" s="91"/>
      <c r="G1469" s="91"/>
      <c r="H1469" s="91"/>
      <c r="I1469" s="91"/>
      <c r="J1469" s="91"/>
      <c r="K1469" s="91"/>
      <c r="L1469" s="91"/>
      <c r="M1469" s="91"/>
      <c r="N1469" s="91"/>
      <c r="O1469" s="91"/>
      <c r="P1469" s="91" t="s">
        <v>87</v>
      </c>
      <c r="Q1469" s="91">
        <v>5530337.1428571437</v>
      </c>
      <c r="R1469" s="91" t="s">
        <v>87</v>
      </c>
      <c r="S1469" s="91"/>
      <c r="T1469" s="92" t="s">
        <v>87</v>
      </c>
      <c r="U1469" s="92">
        <v>5591.1428571428569</v>
      </c>
      <c r="V1469" s="92">
        <v>10250.285714285714</v>
      </c>
      <c r="W1469" s="92" t="s">
        <v>87</v>
      </c>
      <c r="X1469" s="92" t="s">
        <v>87</v>
      </c>
      <c r="Y1469" s="92" t="s">
        <v>87</v>
      </c>
      <c r="Z1469" s="90">
        <f t="shared" si="285"/>
        <v>3</v>
      </c>
      <c r="AA1469" s="118" t="e">
        <v>#DIV/0!</v>
      </c>
      <c r="AB1469" s="118">
        <v>1</v>
      </c>
      <c r="AC1469" s="118">
        <v>0.5</v>
      </c>
      <c r="AD1469" s="118">
        <v>0</v>
      </c>
      <c r="AE1469" s="118">
        <v>0</v>
      </c>
      <c r="AF1469" s="118">
        <v>0</v>
      </c>
      <c r="AG1469" s="90">
        <f t="shared" si="283"/>
        <v>2</v>
      </c>
      <c r="AH1469" s="91">
        <f t="shared" si="284"/>
        <v>5591.1428571428569</v>
      </c>
      <c r="AI1469" s="91" t="e">
        <f t="shared" si="275"/>
        <v>#VALUE!</v>
      </c>
      <c r="AJ1469" s="91">
        <f t="shared" si="275"/>
        <v>1</v>
      </c>
      <c r="AK1469" s="91">
        <f t="shared" si="275"/>
        <v>1.8333077827175634</v>
      </c>
      <c r="AL1469" s="91" t="e">
        <f t="shared" si="274"/>
        <v>#VALUE!</v>
      </c>
      <c r="AM1469" s="91" t="e">
        <f t="shared" si="274"/>
        <v>#VALUE!</v>
      </c>
      <c r="AN1469" s="91" t="e">
        <f t="shared" si="274"/>
        <v>#VALUE!</v>
      </c>
      <c r="AO1469" s="91">
        <f t="shared" si="276"/>
        <v>15841.428571428571</v>
      </c>
      <c r="AP1469" s="91" t="e">
        <f t="shared" si="277"/>
        <v>#VALUE!</v>
      </c>
      <c r="AQ1469" s="91">
        <f t="shared" si="278"/>
        <v>0.35294435927495715</v>
      </c>
      <c r="AR1469" s="91">
        <f t="shared" si="279"/>
        <v>0.64705564072504285</v>
      </c>
      <c r="AS1469" s="91" t="e">
        <f t="shared" si="280"/>
        <v>#VALUE!</v>
      </c>
      <c r="AT1469" s="91" t="e">
        <f t="shared" si="281"/>
        <v>#VALUE!</v>
      </c>
      <c r="AU1469" s="91" t="e">
        <f t="shared" si="282"/>
        <v>#VALUE!</v>
      </c>
    </row>
    <row r="1470" spans="1:47" x14ac:dyDescent="0.3">
      <c r="A1470" s="90">
        <v>1162</v>
      </c>
      <c r="B1470" s="91" t="s">
        <v>5084</v>
      </c>
      <c r="C1470" s="91"/>
      <c r="D1470" s="91"/>
      <c r="E1470" s="91">
        <v>12.693</v>
      </c>
      <c r="F1470" s="91"/>
      <c r="G1470" s="91"/>
      <c r="H1470" s="91"/>
      <c r="I1470" s="91"/>
      <c r="J1470" s="91"/>
      <c r="K1470" s="91"/>
      <c r="L1470" s="91"/>
      <c r="M1470" s="91"/>
      <c r="N1470" s="91"/>
      <c r="O1470" s="91"/>
      <c r="P1470" s="91" t="s">
        <v>87</v>
      </c>
      <c r="Q1470" s="91">
        <v>276449.85714285716</v>
      </c>
      <c r="R1470" s="91" t="s">
        <v>87</v>
      </c>
      <c r="S1470" s="91"/>
      <c r="T1470" s="92">
        <v>3912.4285714285706</v>
      </c>
      <c r="U1470" s="92"/>
      <c r="V1470" s="92"/>
      <c r="W1470" s="92" t="s">
        <v>87</v>
      </c>
      <c r="X1470" s="92" t="s">
        <v>87</v>
      </c>
      <c r="Y1470" s="92" t="s">
        <v>87</v>
      </c>
      <c r="Z1470" s="90">
        <f t="shared" si="285"/>
        <v>2</v>
      </c>
      <c r="AA1470" s="118">
        <v>1</v>
      </c>
      <c r="AB1470" s="118">
        <v>0</v>
      </c>
      <c r="AC1470" s="118">
        <v>0</v>
      </c>
      <c r="AD1470" s="118">
        <v>0</v>
      </c>
      <c r="AE1470" s="118">
        <v>0</v>
      </c>
      <c r="AF1470" s="118">
        <v>0</v>
      </c>
      <c r="AG1470" s="90">
        <f t="shared" si="283"/>
        <v>1</v>
      </c>
      <c r="AH1470" s="91">
        <f t="shared" si="284"/>
        <v>3912.4285714285706</v>
      </c>
      <c r="AI1470" s="91">
        <f t="shared" si="275"/>
        <v>1</v>
      </c>
      <c r="AJ1470" s="91">
        <f t="shared" si="275"/>
        <v>0</v>
      </c>
      <c r="AK1470" s="91">
        <f t="shared" si="275"/>
        <v>0</v>
      </c>
      <c r="AL1470" s="91" t="e">
        <f t="shared" si="274"/>
        <v>#VALUE!</v>
      </c>
      <c r="AM1470" s="91" t="e">
        <f t="shared" si="274"/>
        <v>#VALUE!</v>
      </c>
      <c r="AN1470" s="91" t="e">
        <f t="shared" si="274"/>
        <v>#VALUE!</v>
      </c>
      <c r="AO1470" s="91">
        <f t="shared" si="276"/>
        <v>3912.4285714285706</v>
      </c>
      <c r="AP1470" s="91">
        <f t="shared" si="277"/>
        <v>1</v>
      </c>
      <c r="AQ1470" s="91">
        <f t="shared" si="278"/>
        <v>0</v>
      </c>
      <c r="AR1470" s="91">
        <f t="shared" si="279"/>
        <v>0</v>
      </c>
      <c r="AS1470" s="91" t="e">
        <f t="shared" si="280"/>
        <v>#VALUE!</v>
      </c>
      <c r="AT1470" s="91" t="e">
        <f t="shared" si="281"/>
        <v>#VALUE!</v>
      </c>
      <c r="AU1470" s="91" t="e">
        <f t="shared" si="282"/>
        <v>#VALUE!</v>
      </c>
    </row>
    <row r="1471" spans="1:47" x14ac:dyDescent="0.3">
      <c r="A1471" s="90">
        <v>1163</v>
      </c>
      <c r="B1471" s="91" t="s">
        <v>5085</v>
      </c>
      <c r="C1471" s="91"/>
      <c r="D1471" s="91"/>
      <c r="E1471" s="91">
        <v>12.696</v>
      </c>
      <c r="F1471" s="91"/>
      <c r="G1471" s="91"/>
      <c r="H1471" s="91"/>
      <c r="I1471" s="91"/>
      <c r="J1471" s="91"/>
      <c r="K1471" s="91"/>
      <c r="L1471" s="91"/>
      <c r="M1471" s="91"/>
      <c r="N1471" s="91"/>
      <c r="O1471" s="91"/>
      <c r="P1471" s="91" t="s">
        <v>87</v>
      </c>
      <c r="Q1471" s="91">
        <v>428381.28571428574</v>
      </c>
      <c r="R1471" s="91">
        <v>28643.5</v>
      </c>
      <c r="S1471" s="91"/>
      <c r="T1471" s="92">
        <v>11624.142857142857</v>
      </c>
      <c r="U1471" s="92" t="s">
        <v>87</v>
      </c>
      <c r="V1471" s="92" t="s">
        <v>87</v>
      </c>
      <c r="W1471" s="92">
        <v>121891.28571428571</v>
      </c>
      <c r="X1471" s="92" t="s">
        <v>87</v>
      </c>
      <c r="Y1471" s="92">
        <v>4389</v>
      </c>
      <c r="Z1471" s="90">
        <f t="shared" si="285"/>
        <v>5</v>
      </c>
      <c r="AA1471" s="118">
        <v>1</v>
      </c>
      <c r="AB1471" s="118">
        <v>0</v>
      </c>
      <c r="AC1471" s="118">
        <v>0</v>
      </c>
      <c r="AD1471" s="118">
        <v>0.5</v>
      </c>
      <c r="AE1471" s="118">
        <v>0</v>
      </c>
      <c r="AF1471" s="118">
        <v>0.33333333333333331</v>
      </c>
      <c r="AG1471" s="90">
        <f t="shared" si="283"/>
        <v>3</v>
      </c>
      <c r="AH1471" s="91">
        <f t="shared" si="284"/>
        <v>4389</v>
      </c>
      <c r="AI1471" s="91">
        <f t="shared" si="275"/>
        <v>2.6484718289229567</v>
      </c>
      <c r="AJ1471" s="91" t="e">
        <f t="shared" si="275"/>
        <v>#VALUE!</v>
      </c>
      <c r="AK1471" s="91" t="e">
        <f t="shared" si="275"/>
        <v>#VALUE!</v>
      </c>
      <c r="AL1471" s="91">
        <f t="shared" si="274"/>
        <v>27.771994922370862</v>
      </c>
      <c r="AM1471" s="91" t="e">
        <f t="shared" si="274"/>
        <v>#VALUE!</v>
      </c>
      <c r="AN1471" s="91">
        <f t="shared" si="274"/>
        <v>1</v>
      </c>
      <c r="AO1471" s="91">
        <f t="shared" si="276"/>
        <v>137904.42857142858</v>
      </c>
      <c r="AP1471" s="91">
        <f t="shared" si="277"/>
        <v>8.4291294902991823E-2</v>
      </c>
      <c r="AQ1471" s="91" t="e">
        <f t="shared" si="278"/>
        <v>#VALUE!</v>
      </c>
      <c r="AR1471" s="91" t="e">
        <f t="shared" si="279"/>
        <v>#VALUE!</v>
      </c>
      <c r="AS1471" s="91">
        <f t="shared" si="280"/>
        <v>0.88388231601388534</v>
      </c>
      <c r="AT1471" s="91" t="e">
        <f t="shared" si="281"/>
        <v>#VALUE!</v>
      </c>
      <c r="AU1471" s="91">
        <f t="shared" si="282"/>
        <v>3.1826389083122783E-2</v>
      </c>
    </row>
    <row r="1472" spans="1:47" x14ac:dyDescent="0.3">
      <c r="A1472" s="90">
        <v>1164</v>
      </c>
      <c r="B1472" s="91" t="s">
        <v>5086</v>
      </c>
      <c r="C1472" s="91"/>
      <c r="D1472" s="91"/>
      <c r="E1472" s="91">
        <v>12.699</v>
      </c>
      <c r="F1472" s="91"/>
      <c r="G1472" s="91"/>
      <c r="H1472" s="91"/>
      <c r="I1472" s="91"/>
      <c r="J1472" s="91"/>
      <c r="K1472" s="91"/>
      <c r="L1472" s="91"/>
      <c r="M1472" s="91"/>
      <c r="N1472" s="91"/>
      <c r="O1472" s="91"/>
      <c r="P1472" s="91" t="s">
        <v>87</v>
      </c>
      <c r="Q1472" s="91" t="s">
        <v>87</v>
      </c>
      <c r="R1472" s="91">
        <v>11335</v>
      </c>
      <c r="S1472" s="91"/>
      <c r="T1472" s="92" t="s">
        <v>87</v>
      </c>
      <c r="U1472" s="92">
        <v>1034.8571428571429</v>
      </c>
      <c r="V1472" s="92" t="s">
        <v>87</v>
      </c>
      <c r="W1472" s="92">
        <v>260176.57142857142</v>
      </c>
      <c r="X1472" s="92">
        <v>8637.7142857142862</v>
      </c>
      <c r="Y1472" s="92" t="s">
        <v>87</v>
      </c>
      <c r="Z1472" s="90">
        <f t="shared" si="285"/>
        <v>4</v>
      </c>
      <c r="AA1472" s="118" t="e">
        <v>#DIV/0!</v>
      </c>
      <c r="AB1472" s="118">
        <v>1</v>
      </c>
      <c r="AC1472" s="118">
        <v>0</v>
      </c>
      <c r="AD1472" s="118">
        <v>0.5</v>
      </c>
      <c r="AE1472" s="118">
        <v>0.33333333333333331</v>
      </c>
      <c r="AF1472" s="118">
        <v>0</v>
      </c>
      <c r="AG1472" s="90">
        <f t="shared" si="283"/>
        <v>3</v>
      </c>
      <c r="AH1472" s="91">
        <f t="shared" si="284"/>
        <v>1034.8571428571429</v>
      </c>
      <c r="AI1472" s="91" t="e">
        <f t="shared" si="275"/>
        <v>#VALUE!</v>
      </c>
      <c r="AJ1472" s="91">
        <f t="shared" si="275"/>
        <v>1</v>
      </c>
      <c r="AK1472" s="91" t="e">
        <f t="shared" si="275"/>
        <v>#VALUE!</v>
      </c>
      <c r="AL1472" s="91">
        <f t="shared" si="274"/>
        <v>251.41303147432356</v>
      </c>
      <c r="AM1472" s="91">
        <f t="shared" si="274"/>
        <v>8.3467697404748762</v>
      </c>
      <c r="AN1472" s="91" t="e">
        <f t="shared" si="274"/>
        <v>#VALUE!</v>
      </c>
      <c r="AO1472" s="91">
        <f t="shared" si="276"/>
        <v>269849.14285714284</v>
      </c>
      <c r="AP1472" s="91" t="e">
        <f t="shared" si="277"/>
        <v>#VALUE!</v>
      </c>
      <c r="AQ1472" s="91">
        <f t="shared" si="278"/>
        <v>3.8349469333130047E-3</v>
      </c>
      <c r="AR1472" s="91" t="e">
        <f t="shared" si="279"/>
        <v>#VALUE!</v>
      </c>
      <c r="AS1472" s="91">
        <f t="shared" si="280"/>
        <v>0.96415563404738314</v>
      </c>
      <c r="AT1472" s="91">
        <f t="shared" si="281"/>
        <v>3.200941901930391E-2</v>
      </c>
      <c r="AU1472" s="91" t="e">
        <f t="shared" si="282"/>
        <v>#VALUE!</v>
      </c>
    </row>
    <row r="1473" spans="1:47" x14ac:dyDescent="0.3">
      <c r="A1473" s="90">
        <v>1165</v>
      </c>
      <c r="B1473" s="91" t="s">
        <v>5087</v>
      </c>
      <c r="C1473" s="91"/>
      <c r="D1473" s="91"/>
      <c r="E1473" s="91">
        <v>12.71</v>
      </c>
      <c r="F1473" s="91"/>
      <c r="G1473" s="91"/>
      <c r="H1473" s="91"/>
      <c r="I1473" s="91"/>
      <c r="J1473" s="91"/>
      <c r="K1473" s="91"/>
      <c r="L1473" s="91"/>
      <c r="M1473" s="91"/>
      <c r="N1473" s="91"/>
      <c r="O1473" s="91"/>
      <c r="P1473" s="91" t="s">
        <v>87</v>
      </c>
      <c r="Q1473" s="91">
        <v>215173.28571428574</v>
      </c>
      <c r="R1473" s="91"/>
      <c r="S1473" s="91"/>
      <c r="T1473" s="92" t="s">
        <v>87</v>
      </c>
      <c r="U1473" s="92"/>
      <c r="V1473" s="92" t="s">
        <v>87</v>
      </c>
      <c r="W1473" s="92">
        <v>149529</v>
      </c>
      <c r="X1473" s="92" t="s">
        <v>87</v>
      </c>
      <c r="Y1473" s="92"/>
      <c r="Z1473" s="90">
        <f t="shared" si="285"/>
        <v>2</v>
      </c>
      <c r="AA1473" s="118" t="e">
        <v>#DIV/0!</v>
      </c>
      <c r="AB1473" s="118" t="e">
        <v>#DIV/0!</v>
      </c>
      <c r="AC1473" s="118" t="e">
        <v>#DIV/0!</v>
      </c>
      <c r="AD1473" s="118">
        <v>1</v>
      </c>
      <c r="AE1473" s="118">
        <v>0</v>
      </c>
      <c r="AF1473" s="118">
        <v>0</v>
      </c>
      <c r="AG1473" s="90">
        <f t="shared" si="283"/>
        <v>1</v>
      </c>
      <c r="AH1473" s="91">
        <f t="shared" si="284"/>
        <v>149529</v>
      </c>
      <c r="AI1473" s="91" t="e">
        <f t="shared" si="275"/>
        <v>#VALUE!</v>
      </c>
      <c r="AJ1473" s="91">
        <f t="shared" si="275"/>
        <v>0</v>
      </c>
      <c r="AK1473" s="91" t="e">
        <f t="shared" si="275"/>
        <v>#VALUE!</v>
      </c>
      <c r="AL1473" s="91">
        <f t="shared" si="274"/>
        <v>1</v>
      </c>
      <c r="AM1473" s="91" t="e">
        <f t="shared" si="274"/>
        <v>#VALUE!</v>
      </c>
      <c r="AN1473" s="91">
        <f t="shared" si="274"/>
        <v>0</v>
      </c>
      <c r="AO1473" s="91">
        <f t="shared" si="276"/>
        <v>149529</v>
      </c>
      <c r="AP1473" s="91" t="e">
        <f t="shared" si="277"/>
        <v>#VALUE!</v>
      </c>
      <c r="AQ1473" s="91">
        <f t="shared" si="278"/>
        <v>0</v>
      </c>
      <c r="AR1473" s="91" t="e">
        <f t="shared" si="279"/>
        <v>#VALUE!</v>
      </c>
      <c r="AS1473" s="91">
        <f t="shared" si="280"/>
        <v>1</v>
      </c>
      <c r="AT1473" s="91" t="e">
        <f t="shared" si="281"/>
        <v>#VALUE!</v>
      </c>
      <c r="AU1473" s="91">
        <f t="shared" si="282"/>
        <v>0</v>
      </c>
    </row>
    <row r="1474" spans="1:47" x14ac:dyDescent="0.3">
      <c r="A1474" s="90">
        <v>1166</v>
      </c>
      <c r="B1474" s="91" t="s">
        <v>5088</v>
      </c>
      <c r="C1474" s="91"/>
      <c r="D1474" s="91"/>
      <c r="E1474" s="91">
        <v>12.712</v>
      </c>
      <c r="F1474" s="91"/>
      <c r="G1474" s="91"/>
      <c r="H1474" s="91"/>
      <c r="I1474" s="91"/>
      <c r="J1474" s="91"/>
      <c r="K1474" s="91"/>
      <c r="L1474" s="91"/>
      <c r="M1474" s="91"/>
      <c r="N1474" s="91"/>
      <c r="O1474" s="91"/>
      <c r="P1474" s="91" t="s">
        <v>87</v>
      </c>
      <c r="Q1474" s="91" t="s">
        <v>87</v>
      </c>
      <c r="R1474" s="91" t="s">
        <v>87</v>
      </c>
      <c r="S1474" s="91"/>
      <c r="T1474" s="92">
        <v>493467.57142857142</v>
      </c>
      <c r="U1474" s="92">
        <v>406286.14285714284</v>
      </c>
      <c r="V1474" s="92" t="s">
        <v>87</v>
      </c>
      <c r="W1474" s="92">
        <v>16926.142857142859</v>
      </c>
      <c r="X1474" s="92" t="s">
        <v>87</v>
      </c>
      <c r="Y1474" s="92" t="s">
        <v>87</v>
      </c>
      <c r="Z1474" s="90">
        <f t="shared" si="285"/>
        <v>3</v>
      </c>
      <c r="AA1474" s="118">
        <v>1</v>
      </c>
      <c r="AB1474" s="118">
        <v>0.5</v>
      </c>
      <c r="AC1474" s="118">
        <v>0</v>
      </c>
      <c r="AD1474" s="118">
        <v>0.33333333333333331</v>
      </c>
      <c r="AE1474" s="118">
        <v>0</v>
      </c>
      <c r="AF1474" s="118">
        <v>0</v>
      </c>
      <c r="AG1474" s="90">
        <f t="shared" si="283"/>
        <v>3</v>
      </c>
      <c r="AH1474" s="91">
        <f t="shared" si="284"/>
        <v>16926.142857142859</v>
      </c>
      <c r="AI1474" s="91">
        <f t="shared" si="275"/>
        <v>29.154165576496204</v>
      </c>
      <c r="AJ1474" s="91">
        <f t="shared" si="275"/>
        <v>24.003468852071602</v>
      </c>
      <c r="AK1474" s="91" t="e">
        <f t="shared" si="275"/>
        <v>#VALUE!</v>
      </c>
      <c r="AL1474" s="91">
        <f t="shared" si="274"/>
        <v>1</v>
      </c>
      <c r="AM1474" s="91" t="e">
        <f t="shared" si="274"/>
        <v>#VALUE!</v>
      </c>
      <c r="AN1474" s="91" t="e">
        <f t="shared" si="274"/>
        <v>#VALUE!</v>
      </c>
      <c r="AO1474" s="91">
        <f t="shared" si="276"/>
        <v>916679.85714285716</v>
      </c>
      <c r="AP1474" s="91">
        <f t="shared" si="277"/>
        <v>0.53832051351780541</v>
      </c>
      <c r="AQ1474" s="91">
        <f t="shared" si="278"/>
        <v>0.44321486906396201</v>
      </c>
      <c r="AR1474" s="91" t="e">
        <f t="shared" si="279"/>
        <v>#VALUE!</v>
      </c>
      <c r="AS1474" s="91">
        <f t="shared" si="280"/>
        <v>1.8464617418232476E-2</v>
      </c>
      <c r="AT1474" s="91" t="e">
        <f t="shared" si="281"/>
        <v>#VALUE!</v>
      </c>
      <c r="AU1474" s="91" t="e">
        <f t="shared" si="282"/>
        <v>#VALUE!</v>
      </c>
    </row>
    <row r="1475" spans="1:47" x14ac:dyDescent="0.3">
      <c r="A1475" s="90">
        <v>1167</v>
      </c>
      <c r="B1475" s="91" t="s">
        <v>5089</v>
      </c>
      <c r="C1475" s="91"/>
      <c r="D1475" s="91"/>
      <c r="E1475" s="91">
        <v>12.727</v>
      </c>
      <c r="F1475" s="91"/>
      <c r="G1475" s="91"/>
      <c r="H1475" s="91"/>
      <c r="I1475" s="91"/>
      <c r="J1475" s="91"/>
      <c r="K1475" s="91"/>
      <c r="L1475" s="91"/>
      <c r="M1475" s="91"/>
      <c r="N1475" s="91"/>
      <c r="O1475" s="91"/>
      <c r="P1475" s="91" t="s">
        <v>87</v>
      </c>
      <c r="Q1475" s="91">
        <v>163015.71428571429</v>
      </c>
      <c r="R1475" s="91">
        <v>977156</v>
      </c>
      <c r="S1475" s="91"/>
      <c r="T1475" s="92" t="s">
        <v>87</v>
      </c>
      <c r="U1475" s="92" t="s">
        <v>87</v>
      </c>
      <c r="V1475" s="92" t="s">
        <v>87</v>
      </c>
      <c r="W1475" s="92">
        <v>252199.42857142858</v>
      </c>
      <c r="X1475" s="92">
        <v>119312.28571428571</v>
      </c>
      <c r="Y1475" s="92" t="s">
        <v>87</v>
      </c>
      <c r="Z1475" s="90">
        <f t="shared" si="285"/>
        <v>4</v>
      </c>
      <c r="AA1475" s="118" t="e">
        <v>#DIV/0!</v>
      </c>
      <c r="AB1475" s="118" t="e">
        <v>#DIV/0!</v>
      </c>
      <c r="AC1475" s="118" t="e">
        <v>#DIV/0!</v>
      </c>
      <c r="AD1475" s="118">
        <v>1</v>
      </c>
      <c r="AE1475" s="118">
        <v>0.5</v>
      </c>
      <c r="AF1475" s="118">
        <v>0</v>
      </c>
      <c r="AG1475" s="90">
        <f t="shared" si="283"/>
        <v>2</v>
      </c>
      <c r="AH1475" s="91">
        <f t="shared" si="284"/>
        <v>119312.28571428571</v>
      </c>
      <c r="AI1475" s="91" t="e">
        <f t="shared" si="275"/>
        <v>#VALUE!</v>
      </c>
      <c r="AJ1475" s="91" t="e">
        <f t="shared" si="275"/>
        <v>#VALUE!</v>
      </c>
      <c r="AK1475" s="91" t="e">
        <f t="shared" si="275"/>
        <v>#VALUE!</v>
      </c>
      <c r="AL1475" s="91">
        <f t="shared" si="274"/>
        <v>2.1137758535224491</v>
      </c>
      <c r="AM1475" s="91">
        <f t="shared" si="274"/>
        <v>1</v>
      </c>
      <c r="AN1475" s="91" t="e">
        <f t="shared" si="274"/>
        <v>#VALUE!</v>
      </c>
      <c r="AO1475" s="91">
        <f t="shared" si="276"/>
        <v>371511.71428571432</v>
      </c>
      <c r="AP1475" s="91" t="e">
        <f t="shared" si="277"/>
        <v>#VALUE!</v>
      </c>
      <c r="AQ1475" s="91" t="e">
        <f t="shared" si="278"/>
        <v>#VALUE!</v>
      </c>
      <c r="AR1475" s="91" t="e">
        <f t="shared" si="279"/>
        <v>#VALUE!</v>
      </c>
      <c r="AS1475" s="91">
        <f t="shared" si="280"/>
        <v>0.67884650435940874</v>
      </c>
      <c r="AT1475" s="91">
        <f t="shared" si="281"/>
        <v>0.3211534956405912</v>
      </c>
      <c r="AU1475" s="91" t="e">
        <f t="shared" si="282"/>
        <v>#VALUE!</v>
      </c>
    </row>
    <row r="1476" spans="1:47" x14ac:dyDescent="0.3">
      <c r="A1476" s="90">
        <v>1168</v>
      </c>
      <c r="B1476" s="91" t="s">
        <v>5090</v>
      </c>
      <c r="C1476" s="91"/>
      <c r="D1476" s="91"/>
      <c r="E1476" s="91">
        <v>12.737</v>
      </c>
      <c r="F1476" s="91"/>
      <c r="G1476" s="91"/>
      <c r="H1476" s="91"/>
      <c r="I1476" s="91"/>
      <c r="J1476" s="91"/>
      <c r="K1476" s="91"/>
      <c r="L1476" s="91"/>
      <c r="M1476" s="91"/>
      <c r="N1476" s="91"/>
      <c r="O1476" s="91"/>
      <c r="P1476" s="91" t="s">
        <v>87</v>
      </c>
      <c r="Q1476" s="91">
        <v>504234.57142857148</v>
      </c>
      <c r="R1476" s="91" t="s">
        <v>87</v>
      </c>
      <c r="S1476" s="91"/>
      <c r="T1476" s="92" t="s">
        <v>87</v>
      </c>
      <c r="U1476" s="92" t="s">
        <v>87</v>
      </c>
      <c r="V1476" s="92" t="s">
        <v>87</v>
      </c>
      <c r="W1476" s="92">
        <v>168958.85714285713</v>
      </c>
      <c r="X1476" s="92"/>
      <c r="Y1476" s="92"/>
      <c r="Z1476" s="90">
        <f t="shared" si="285"/>
        <v>2</v>
      </c>
      <c r="AA1476" s="118" t="e">
        <v>#DIV/0!</v>
      </c>
      <c r="AB1476" s="118" t="e">
        <v>#DIV/0!</v>
      </c>
      <c r="AC1476" s="118" t="e">
        <v>#DIV/0!</v>
      </c>
      <c r="AD1476" s="118">
        <v>1</v>
      </c>
      <c r="AE1476" s="118">
        <v>0</v>
      </c>
      <c r="AF1476" s="118">
        <v>0</v>
      </c>
      <c r="AG1476" s="90">
        <f t="shared" si="283"/>
        <v>1</v>
      </c>
      <c r="AH1476" s="91">
        <f t="shared" si="284"/>
        <v>168958.85714285713</v>
      </c>
      <c r="AI1476" s="91" t="e">
        <f t="shared" si="275"/>
        <v>#VALUE!</v>
      </c>
      <c r="AJ1476" s="91" t="e">
        <f t="shared" si="275"/>
        <v>#VALUE!</v>
      </c>
      <c r="AK1476" s="91" t="e">
        <f t="shared" si="275"/>
        <v>#VALUE!</v>
      </c>
      <c r="AL1476" s="91">
        <f t="shared" si="274"/>
        <v>1</v>
      </c>
      <c r="AM1476" s="91">
        <f t="shared" si="274"/>
        <v>0</v>
      </c>
      <c r="AN1476" s="91">
        <f t="shared" si="274"/>
        <v>0</v>
      </c>
      <c r="AO1476" s="91">
        <f t="shared" si="276"/>
        <v>168958.85714285713</v>
      </c>
      <c r="AP1476" s="91" t="e">
        <f t="shared" si="277"/>
        <v>#VALUE!</v>
      </c>
      <c r="AQ1476" s="91" t="e">
        <f t="shared" si="278"/>
        <v>#VALUE!</v>
      </c>
      <c r="AR1476" s="91" t="e">
        <f t="shared" si="279"/>
        <v>#VALUE!</v>
      </c>
      <c r="AS1476" s="91">
        <f t="shared" si="280"/>
        <v>1</v>
      </c>
      <c r="AT1476" s="91">
        <f t="shared" si="281"/>
        <v>0</v>
      </c>
      <c r="AU1476" s="91">
        <f t="shared" si="282"/>
        <v>0</v>
      </c>
    </row>
    <row r="1477" spans="1:47" x14ac:dyDescent="0.3">
      <c r="A1477" s="90">
        <v>1169</v>
      </c>
      <c r="B1477" s="91" t="s">
        <v>5091</v>
      </c>
      <c r="C1477" s="91"/>
      <c r="D1477" s="91"/>
      <c r="E1477" s="91">
        <v>12.739000000000001</v>
      </c>
      <c r="F1477" s="91"/>
      <c r="G1477" s="91"/>
      <c r="H1477" s="91"/>
      <c r="I1477" s="91"/>
      <c r="J1477" s="91"/>
      <c r="K1477" s="91"/>
      <c r="L1477" s="91"/>
      <c r="M1477" s="91"/>
      <c r="N1477" s="91"/>
      <c r="O1477" s="91"/>
      <c r="P1477" s="91" t="s">
        <v>87</v>
      </c>
      <c r="Q1477" s="91" t="s">
        <v>87</v>
      </c>
      <c r="R1477" s="91" t="s">
        <v>87</v>
      </c>
      <c r="S1477" s="91"/>
      <c r="T1477" s="92" t="s">
        <v>87</v>
      </c>
      <c r="U1477" s="92" t="s">
        <v>87</v>
      </c>
      <c r="V1477" s="92" t="s">
        <v>87</v>
      </c>
      <c r="W1477" s="92">
        <v>689478.57142857148</v>
      </c>
      <c r="X1477" s="92">
        <v>317650.28571428574</v>
      </c>
      <c r="Y1477" s="92" t="s">
        <v>87</v>
      </c>
      <c r="Z1477" s="90">
        <f t="shared" si="285"/>
        <v>2</v>
      </c>
      <c r="AA1477" s="118" t="e">
        <v>#DIV/0!</v>
      </c>
      <c r="AB1477" s="118" t="e">
        <v>#DIV/0!</v>
      </c>
      <c r="AC1477" s="118" t="e">
        <v>#DIV/0!</v>
      </c>
      <c r="AD1477" s="118">
        <v>1</v>
      </c>
      <c r="AE1477" s="118">
        <v>0.5</v>
      </c>
      <c r="AF1477" s="118">
        <v>0</v>
      </c>
      <c r="AG1477" s="90">
        <f t="shared" si="283"/>
        <v>2</v>
      </c>
      <c r="AH1477" s="91">
        <f t="shared" si="284"/>
        <v>317650.28571428574</v>
      </c>
      <c r="AI1477" s="91" t="e">
        <f t="shared" si="275"/>
        <v>#VALUE!</v>
      </c>
      <c r="AJ1477" s="91" t="e">
        <f t="shared" si="275"/>
        <v>#VALUE!</v>
      </c>
      <c r="AK1477" s="91" t="e">
        <f t="shared" si="275"/>
        <v>#VALUE!</v>
      </c>
      <c r="AL1477" s="91">
        <f t="shared" si="274"/>
        <v>2.1705586377111934</v>
      </c>
      <c r="AM1477" s="91">
        <f t="shared" si="274"/>
        <v>1</v>
      </c>
      <c r="AN1477" s="91" t="e">
        <f t="shared" si="274"/>
        <v>#VALUE!</v>
      </c>
      <c r="AO1477" s="91">
        <f t="shared" si="276"/>
        <v>1007128.8571428573</v>
      </c>
      <c r="AP1477" s="91" t="e">
        <f t="shared" si="277"/>
        <v>#VALUE!</v>
      </c>
      <c r="AQ1477" s="91" t="e">
        <f t="shared" si="278"/>
        <v>#VALUE!</v>
      </c>
      <c r="AR1477" s="91" t="e">
        <f t="shared" si="279"/>
        <v>#VALUE!</v>
      </c>
      <c r="AS1477" s="91">
        <f t="shared" si="280"/>
        <v>0.68459816888234759</v>
      </c>
      <c r="AT1477" s="91">
        <f t="shared" si="281"/>
        <v>0.31540183111765241</v>
      </c>
      <c r="AU1477" s="91" t="e">
        <f t="shared" si="282"/>
        <v>#VALUE!</v>
      </c>
    </row>
    <row r="1478" spans="1:47" x14ac:dyDescent="0.3">
      <c r="A1478" s="90">
        <v>1170</v>
      </c>
      <c r="B1478" s="91" t="s">
        <v>5092</v>
      </c>
      <c r="C1478" s="91"/>
      <c r="D1478" s="91"/>
      <c r="E1478" s="91">
        <v>12.749000000000001</v>
      </c>
      <c r="F1478" s="91"/>
      <c r="G1478" s="91"/>
      <c r="H1478" s="91"/>
      <c r="I1478" s="91"/>
      <c r="J1478" s="91"/>
      <c r="K1478" s="91"/>
      <c r="L1478" s="91"/>
      <c r="M1478" s="91"/>
      <c r="N1478" s="91"/>
      <c r="O1478" s="91"/>
      <c r="P1478" s="91" t="s">
        <v>87</v>
      </c>
      <c r="Q1478" s="91">
        <v>14660.000000000002</v>
      </c>
      <c r="R1478" s="91" t="s">
        <v>87</v>
      </c>
      <c r="S1478" s="91"/>
      <c r="T1478" s="92">
        <v>67215.142857142855</v>
      </c>
      <c r="U1478" s="92" t="s">
        <v>87</v>
      </c>
      <c r="V1478" s="92" t="s">
        <v>87</v>
      </c>
      <c r="W1478" s="92">
        <v>78500.28571428571</v>
      </c>
      <c r="X1478" s="92">
        <v>30246.285714285714</v>
      </c>
      <c r="Y1478" s="92" t="s">
        <v>87</v>
      </c>
      <c r="Z1478" s="90">
        <f t="shared" si="285"/>
        <v>4</v>
      </c>
      <c r="AA1478" s="118">
        <v>1</v>
      </c>
      <c r="AB1478" s="118">
        <v>0</v>
      </c>
      <c r="AC1478" s="118">
        <v>0</v>
      </c>
      <c r="AD1478" s="118">
        <v>0.5</v>
      </c>
      <c r="AE1478" s="118">
        <v>0.33333333333333331</v>
      </c>
      <c r="AF1478" s="118">
        <v>0</v>
      </c>
      <c r="AG1478" s="90">
        <f t="shared" si="283"/>
        <v>3</v>
      </c>
      <c r="AH1478" s="91">
        <f t="shared" si="284"/>
        <v>30246.285714285714</v>
      </c>
      <c r="AI1478" s="91">
        <f t="shared" si="275"/>
        <v>2.2222610568475938</v>
      </c>
      <c r="AJ1478" s="91" t="e">
        <f t="shared" si="275"/>
        <v>#VALUE!</v>
      </c>
      <c r="AK1478" s="91" t="e">
        <f t="shared" si="275"/>
        <v>#VALUE!</v>
      </c>
      <c r="AL1478" s="91">
        <f t="shared" si="274"/>
        <v>2.5953694432374221</v>
      </c>
      <c r="AM1478" s="91">
        <f t="shared" si="274"/>
        <v>1</v>
      </c>
      <c r="AN1478" s="91" t="e">
        <f t="shared" si="274"/>
        <v>#VALUE!</v>
      </c>
      <c r="AO1478" s="91">
        <f t="shared" si="276"/>
        <v>175961.71428571429</v>
      </c>
      <c r="AP1478" s="91">
        <f t="shared" si="277"/>
        <v>0.38198731542251074</v>
      </c>
      <c r="AQ1478" s="91" t="e">
        <f t="shared" si="278"/>
        <v>#VALUE!</v>
      </c>
      <c r="AR1478" s="91" t="e">
        <f t="shared" si="279"/>
        <v>#VALUE!</v>
      </c>
      <c r="AS1478" s="91">
        <f t="shared" si="280"/>
        <v>0.44612139653755845</v>
      </c>
      <c r="AT1478" s="91">
        <f t="shared" si="281"/>
        <v>0.17189128803993076</v>
      </c>
      <c r="AU1478" s="91" t="e">
        <f t="shared" si="282"/>
        <v>#VALUE!</v>
      </c>
    </row>
    <row r="1479" spans="1:47" x14ac:dyDescent="0.3">
      <c r="A1479" s="90">
        <v>1171</v>
      </c>
      <c r="B1479" s="91" t="s">
        <v>5093</v>
      </c>
      <c r="C1479" s="91"/>
      <c r="D1479" s="91"/>
      <c r="E1479" s="91">
        <v>12.759</v>
      </c>
      <c r="F1479" s="91"/>
      <c r="G1479" s="91"/>
      <c r="H1479" s="91"/>
      <c r="I1479" s="91"/>
      <c r="J1479" s="91"/>
      <c r="K1479" s="91"/>
      <c r="L1479" s="91"/>
      <c r="M1479" s="91"/>
      <c r="N1479" s="91"/>
      <c r="O1479" s="91"/>
      <c r="P1479" s="91" t="s">
        <v>87</v>
      </c>
      <c r="Q1479" s="91">
        <v>1379981</v>
      </c>
      <c r="R1479" s="91" t="s">
        <v>87</v>
      </c>
      <c r="S1479" s="91"/>
      <c r="T1479" s="92" t="s">
        <v>87</v>
      </c>
      <c r="U1479" s="92" t="s">
        <v>87</v>
      </c>
      <c r="V1479" s="92" t="s">
        <v>87</v>
      </c>
      <c r="W1479" s="92" t="s">
        <v>87</v>
      </c>
      <c r="X1479" s="92">
        <v>92010.71428571429</v>
      </c>
      <c r="Y1479" s="92">
        <v>36262.428571428572</v>
      </c>
      <c r="Z1479" s="90">
        <f t="shared" si="285"/>
        <v>3</v>
      </c>
      <c r="AA1479" s="118" t="e">
        <v>#DIV/0!</v>
      </c>
      <c r="AB1479" s="118" t="e">
        <v>#DIV/0!</v>
      </c>
      <c r="AC1479" s="118" t="e">
        <v>#DIV/0!</v>
      </c>
      <c r="AD1479" s="118" t="e">
        <v>#DIV/0!</v>
      </c>
      <c r="AE1479" s="118">
        <v>1</v>
      </c>
      <c r="AF1479" s="118">
        <v>0.5</v>
      </c>
      <c r="AG1479" s="90">
        <f t="shared" si="283"/>
        <v>2</v>
      </c>
      <c r="AH1479" s="91">
        <f t="shared" si="284"/>
        <v>36262.428571428572</v>
      </c>
      <c r="AI1479" s="91" t="e">
        <f t="shared" si="275"/>
        <v>#VALUE!</v>
      </c>
      <c r="AJ1479" s="91" t="e">
        <f t="shared" si="275"/>
        <v>#VALUE!</v>
      </c>
      <c r="AK1479" s="91" t="e">
        <f t="shared" si="275"/>
        <v>#VALUE!</v>
      </c>
      <c r="AL1479" s="91" t="e">
        <f t="shared" si="274"/>
        <v>#VALUE!</v>
      </c>
      <c r="AM1479" s="91">
        <f t="shared" si="274"/>
        <v>2.5373566501337472</v>
      </c>
      <c r="AN1479" s="91">
        <f t="shared" si="274"/>
        <v>1</v>
      </c>
      <c r="AO1479" s="91">
        <f t="shared" si="276"/>
        <v>128273.14285714287</v>
      </c>
      <c r="AP1479" s="91" t="e">
        <f t="shared" si="277"/>
        <v>#VALUE!</v>
      </c>
      <c r="AQ1479" s="91" t="e">
        <f t="shared" si="278"/>
        <v>#VALUE!</v>
      </c>
      <c r="AR1479" s="91" t="e">
        <f t="shared" si="279"/>
        <v>#VALUE!</v>
      </c>
      <c r="AS1479" s="91" t="e">
        <f t="shared" si="280"/>
        <v>#VALUE!</v>
      </c>
      <c r="AT1479" s="91">
        <f t="shared" si="281"/>
        <v>0.71730303192295009</v>
      </c>
      <c r="AU1479" s="91">
        <f t="shared" si="282"/>
        <v>0.28269696807704986</v>
      </c>
    </row>
    <row r="1480" spans="1:47" x14ac:dyDescent="0.3">
      <c r="A1480" s="90">
        <v>1172</v>
      </c>
      <c r="B1480" s="91" t="s">
        <v>5094</v>
      </c>
      <c r="C1480" s="91"/>
      <c r="D1480" s="91"/>
      <c r="E1480" s="91">
        <v>12.766</v>
      </c>
      <c r="F1480" s="91"/>
      <c r="G1480" s="91"/>
      <c r="H1480" s="91"/>
      <c r="I1480" s="91"/>
      <c r="J1480" s="91"/>
      <c r="K1480" s="91"/>
      <c r="L1480" s="91"/>
      <c r="M1480" s="91"/>
      <c r="N1480" s="91"/>
      <c r="O1480" s="91"/>
      <c r="P1480" s="91" t="s">
        <v>87</v>
      </c>
      <c r="Q1480" s="91">
        <v>1632894.2857142859</v>
      </c>
      <c r="R1480" s="91" t="s">
        <v>87</v>
      </c>
      <c r="S1480" s="91"/>
      <c r="T1480" s="92" t="s">
        <v>87</v>
      </c>
      <c r="U1480" s="92" t="s">
        <v>87</v>
      </c>
      <c r="V1480" s="92" t="s">
        <v>87</v>
      </c>
      <c r="W1480" s="92">
        <v>630514</v>
      </c>
      <c r="X1480" s="92" t="s">
        <v>87</v>
      </c>
      <c r="Y1480" s="92" t="s">
        <v>87</v>
      </c>
      <c r="Z1480" s="90">
        <f t="shared" si="285"/>
        <v>2</v>
      </c>
      <c r="AA1480" s="118" t="e">
        <v>#DIV/0!</v>
      </c>
      <c r="AB1480" s="118" t="e">
        <v>#DIV/0!</v>
      </c>
      <c r="AC1480" s="118" t="e">
        <v>#DIV/0!</v>
      </c>
      <c r="AD1480" s="118">
        <v>1</v>
      </c>
      <c r="AE1480" s="118">
        <v>0</v>
      </c>
      <c r="AF1480" s="118">
        <v>0</v>
      </c>
      <c r="AG1480" s="90">
        <f t="shared" si="283"/>
        <v>1</v>
      </c>
      <c r="AH1480" s="91">
        <f t="shared" si="284"/>
        <v>630514</v>
      </c>
      <c r="AI1480" s="91" t="e">
        <f t="shared" si="275"/>
        <v>#VALUE!</v>
      </c>
      <c r="AJ1480" s="91" t="e">
        <f t="shared" si="275"/>
        <v>#VALUE!</v>
      </c>
      <c r="AK1480" s="91" t="e">
        <f t="shared" si="275"/>
        <v>#VALUE!</v>
      </c>
      <c r="AL1480" s="91">
        <f t="shared" si="274"/>
        <v>1</v>
      </c>
      <c r="AM1480" s="91" t="e">
        <f t="shared" si="274"/>
        <v>#VALUE!</v>
      </c>
      <c r="AN1480" s="91" t="e">
        <f t="shared" si="274"/>
        <v>#VALUE!</v>
      </c>
      <c r="AO1480" s="91">
        <f t="shared" si="276"/>
        <v>630514</v>
      </c>
      <c r="AP1480" s="91" t="e">
        <f t="shared" si="277"/>
        <v>#VALUE!</v>
      </c>
      <c r="AQ1480" s="91" t="e">
        <f t="shared" si="278"/>
        <v>#VALUE!</v>
      </c>
      <c r="AR1480" s="91" t="e">
        <f t="shared" si="279"/>
        <v>#VALUE!</v>
      </c>
      <c r="AS1480" s="91">
        <f t="shared" si="280"/>
        <v>1</v>
      </c>
      <c r="AT1480" s="91" t="e">
        <f t="shared" si="281"/>
        <v>#VALUE!</v>
      </c>
      <c r="AU1480" s="91" t="e">
        <f t="shared" si="282"/>
        <v>#VALUE!</v>
      </c>
    </row>
    <row r="1481" spans="1:47" x14ac:dyDescent="0.3">
      <c r="A1481" s="90">
        <v>1173</v>
      </c>
      <c r="B1481" s="91" t="s">
        <v>5095</v>
      </c>
      <c r="C1481" s="91"/>
      <c r="D1481" s="91"/>
      <c r="E1481" s="91">
        <v>12.77</v>
      </c>
      <c r="F1481" s="91"/>
      <c r="G1481" s="91"/>
      <c r="H1481" s="91"/>
      <c r="I1481" s="91"/>
      <c r="J1481" s="91"/>
      <c r="K1481" s="91"/>
      <c r="L1481" s="91"/>
      <c r="M1481" s="91"/>
      <c r="N1481" s="91"/>
      <c r="O1481" s="91"/>
      <c r="P1481" s="91" t="s">
        <v>87</v>
      </c>
      <c r="Q1481" s="91" t="s">
        <v>87</v>
      </c>
      <c r="R1481" s="91">
        <v>6846</v>
      </c>
      <c r="S1481" s="91"/>
      <c r="T1481" s="92" t="s">
        <v>87</v>
      </c>
      <c r="U1481" s="92"/>
      <c r="V1481" s="92"/>
      <c r="W1481" s="92" t="s">
        <v>87</v>
      </c>
      <c r="X1481" s="92">
        <v>521011.71428571426</v>
      </c>
      <c r="Y1481" s="92">
        <v>236414.28571428571</v>
      </c>
      <c r="Z1481" s="90">
        <f t="shared" si="285"/>
        <v>3</v>
      </c>
      <c r="AA1481" s="118" t="e">
        <v>#DIV/0!</v>
      </c>
      <c r="AB1481" s="118" t="e">
        <v>#DIV/0!</v>
      </c>
      <c r="AC1481" s="118" t="e">
        <v>#DIV/0!</v>
      </c>
      <c r="AD1481" s="118" t="e">
        <v>#DIV/0!</v>
      </c>
      <c r="AE1481" s="118">
        <v>1</v>
      </c>
      <c r="AF1481" s="118">
        <v>0.5</v>
      </c>
      <c r="AG1481" s="90">
        <f t="shared" si="283"/>
        <v>2</v>
      </c>
      <c r="AH1481" s="91">
        <f t="shared" si="284"/>
        <v>236414.28571428571</v>
      </c>
      <c r="AI1481" s="91" t="e">
        <f t="shared" si="275"/>
        <v>#VALUE!</v>
      </c>
      <c r="AJ1481" s="91">
        <f t="shared" si="275"/>
        <v>0</v>
      </c>
      <c r="AK1481" s="91">
        <f t="shared" si="275"/>
        <v>0</v>
      </c>
      <c r="AL1481" s="91" t="e">
        <f t="shared" si="274"/>
        <v>#VALUE!</v>
      </c>
      <c r="AM1481" s="91">
        <f t="shared" si="274"/>
        <v>2.2038080850806696</v>
      </c>
      <c r="AN1481" s="91">
        <f t="shared" si="274"/>
        <v>1</v>
      </c>
      <c r="AO1481" s="91">
        <f t="shared" si="276"/>
        <v>757426</v>
      </c>
      <c r="AP1481" s="91" t="e">
        <f t="shared" si="277"/>
        <v>#VALUE!</v>
      </c>
      <c r="AQ1481" s="91">
        <f t="shared" si="278"/>
        <v>0</v>
      </c>
      <c r="AR1481" s="91">
        <f t="shared" si="279"/>
        <v>0</v>
      </c>
      <c r="AS1481" s="91" t="e">
        <f t="shared" si="280"/>
        <v>#VALUE!</v>
      </c>
      <c r="AT1481" s="91">
        <f t="shared" si="281"/>
        <v>0.68787144128365574</v>
      </c>
      <c r="AU1481" s="91">
        <f t="shared" si="282"/>
        <v>0.31212855871634421</v>
      </c>
    </row>
    <row r="1482" spans="1:47" x14ac:dyDescent="0.3">
      <c r="A1482" s="90">
        <v>1174</v>
      </c>
      <c r="B1482" s="91" t="s">
        <v>5096</v>
      </c>
      <c r="C1482" s="91"/>
      <c r="D1482" s="91"/>
      <c r="E1482" s="91">
        <v>12.772</v>
      </c>
      <c r="F1482" s="91"/>
      <c r="G1482" s="91"/>
      <c r="H1482" s="91"/>
      <c r="I1482" s="91"/>
      <c r="J1482" s="91"/>
      <c r="K1482" s="91"/>
      <c r="L1482" s="91"/>
      <c r="M1482" s="91"/>
      <c r="N1482" s="91"/>
      <c r="O1482" s="91"/>
      <c r="P1482" s="91">
        <v>614</v>
      </c>
      <c r="Q1482" s="91">
        <v>1855415.5714285716</v>
      </c>
      <c r="R1482" s="91" t="s">
        <v>87</v>
      </c>
      <c r="S1482" s="91"/>
      <c r="T1482" s="92" t="s">
        <v>87</v>
      </c>
      <c r="U1482" s="92">
        <v>75131.571428571435</v>
      </c>
      <c r="V1482" s="92">
        <v>76794.142857142855</v>
      </c>
      <c r="W1482" s="92" t="s">
        <v>87</v>
      </c>
      <c r="X1482" s="92" t="s">
        <v>87</v>
      </c>
      <c r="Y1482" s="92" t="s">
        <v>87</v>
      </c>
      <c r="Z1482" s="90">
        <f t="shared" si="285"/>
        <v>3</v>
      </c>
      <c r="AA1482" s="118" t="e">
        <v>#DIV/0!</v>
      </c>
      <c r="AB1482" s="118">
        <v>1</v>
      </c>
      <c r="AC1482" s="118">
        <v>0.5</v>
      </c>
      <c r="AD1482" s="118">
        <v>0</v>
      </c>
      <c r="AE1482" s="118">
        <v>0</v>
      </c>
      <c r="AF1482" s="118">
        <v>0</v>
      </c>
      <c r="AG1482" s="90">
        <f t="shared" si="283"/>
        <v>2</v>
      </c>
      <c r="AH1482" s="91">
        <f t="shared" si="284"/>
        <v>75131.571428571435</v>
      </c>
      <c r="AI1482" s="91" t="e">
        <f t="shared" si="275"/>
        <v>#VALUE!</v>
      </c>
      <c r="AJ1482" s="91">
        <f t="shared" si="275"/>
        <v>1</v>
      </c>
      <c r="AK1482" s="91">
        <f t="shared" si="275"/>
        <v>1.0221287988119887</v>
      </c>
      <c r="AL1482" s="91" t="e">
        <f t="shared" si="274"/>
        <v>#VALUE!</v>
      </c>
      <c r="AM1482" s="91" t="e">
        <f t="shared" si="274"/>
        <v>#VALUE!</v>
      </c>
      <c r="AN1482" s="91" t="e">
        <f t="shared" si="274"/>
        <v>#VALUE!</v>
      </c>
      <c r="AO1482" s="91">
        <f t="shared" si="276"/>
        <v>151925.71428571429</v>
      </c>
      <c r="AP1482" s="91" t="e">
        <f t="shared" si="277"/>
        <v>#VALUE!</v>
      </c>
      <c r="AQ1482" s="91">
        <f t="shared" si="278"/>
        <v>0.49452834091849401</v>
      </c>
      <c r="AR1482" s="91">
        <f t="shared" si="279"/>
        <v>0.50547165908150593</v>
      </c>
      <c r="AS1482" s="91" t="e">
        <f t="shared" si="280"/>
        <v>#VALUE!</v>
      </c>
      <c r="AT1482" s="91" t="e">
        <f t="shared" si="281"/>
        <v>#VALUE!</v>
      </c>
      <c r="AU1482" s="91" t="e">
        <f t="shared" si="282"/>
        <v>#VALUE!</v>
      </c>
    </row>
    <row r="1483" spans="1:47" x14ac:dyDescent="0.3">
      <c r="A1483" s="90">
        <v>1175</v>
      </c>
      <c r="B1483" s="91" t="s">
        <v>5097</v>
      </c>
      <c r="C1483" s="91"/>
      <c r="D1483" s="91"/>
      <c r="E1483" s="91">
        <v>12.776</v>
      </c>
      <c r="F1483" s="91"/>
      <c r="G1483" s="91"/>
      <c r="H1483" s="91"/>
      <c r="I1483" s="91"/>
      <c r="J1483" s="91"/>
      <c r="K1483" s="91"/>
      <c r="L1483" s="91"/>
      <c r="M1483" s="91"/>
      <c r="N1483" s="91"/>
      <c r="O1483" s="91"/>
      <c r="P1483" s="91" t="s">
        <v>87</v>
      </c>
      <c r="Q1483" s="91">
        <v>3253436.1428571432</v>
      </c>
      <c r="R1483" s="91"/>
      <c r="S1483" s="91"/>
      <c r="T1483" s="92">
        <v>80523.857142857145</v>
      </c>
      <c r="U1483" s="92">
        <v>630863.85714285716</v>
      </c>
      <c r="V1483" s="92">
        <v>7315.5714285714294</v>
      </c>
      <c r="W1483" s="92">
        <v>1553.8571428571427</v>
      </c>
      <c r="X1483" s="92"/>
      <c r="Y1483" s="92"/>
      <c r="Z1483" s="90">
        <f t="shared" si="285"/>
        <v>5</v>
      </c>
      <c r="AA1483" s="118">
        <v>1</v>
      </c>
      <c r="AB1483" s="118">
        <v>0.5</v>
      </c>
      <c r="AC1483" s="118">
        <v>0.33333333333333331</v>
      </c>
      <c r="AD1483" s="118">
        <v>0.25</v>
      </c>
      <c r="AE1483" s="118">
        <v>0</v>
      </c>
      <c r="AF1483" s="118">
        <v>0</v>
      </c>
      <c r="AG1483" s="90">
        <f t="shared" si="283"/>
        <v>4</v>
      </c>
      <c r="AH1483" s="91">
        <f t="shared" si="284"/>
        <v>1553.8571428571427</v>
      </c>
      <c r="AI1483" s="91">
        <f t="shared" si="275"/>
        <v>51.821917808219183</v>
      </c>
      <c r="AJ1483" s="91">
        <f t="shared" si="275"/>
        <v>405.99862094327489</v>
      </c>
      <c r="AK1483" s="91">
        <f t="shared" si="275"/>
        <v>4.708007722717662</v>
      </c>
      <c r="AL1483" s="91">
        <f t="shared" si="274"/>
        <v>1</v>
      </c>
      <c r="AM1483" s="91">
        <f t="shared" si="274"/>
        <v>0</v>
      </c>
      <c r="AN1483" s="91">
        <f t="shared" si="274"/>
        <v>0</v>
      </c>
      <c r="AO1483" s="91">
        <f t="shared" si="276"/>
        <v>720257.14285714296</v>
      </c>
      <c r="AP1483" s="91">
        <f t="shared" si="277"/>
        <v>0.11179876234678091</v>
      </c>
      <c r="AQ1483" s="91">
        <f t="shared" si="278"/>
        <v>0.87588698480701332</v>
      </c>
      <c r="AR1483" s="91">
        <f t="shared" si="279"/>
        <v>1.0156888412868419E-2</v>
      </c>
      <c r="AS1483" s="91">
        <f t="shared" si="280"/>
        <v>2.1573644333372998E-3</v>
      </c>
      <c r="AT1483" s="91">
        <f t="shared" si="281"/>
        <v>0</v>
      </c>
      <c r="AU1483" s="91">
        <f t="shared" si="282"/>
        <v>0</v>
      </c>
    </row>
    <row r="1484" spans="1:47" x14ac:dyDescent="0.3">
      <c r="A1484" s="90">
        <v>1176</v>
      </c>
      <c r="B1484" s="91" t="s">
        <v>5098</v>
      </c>
      <c r="C1484" s="91"/>
      <c r="D1484" s="91"/>
      <c r="E1484" s="91">
        <v>12.779</v>
      </c>
      <c r="F1484" s="91"/>
      <c r="G1484" s="91"/>
      <c r="H1484" s="91"/>
      <c r="I1484" s="91"/>
      <c r="J1484" s="91"/>
      <c r="K1484" s="91"/>
      <c r="L1484" s="91"/>
      <c r="M1484" s="91"/>
      <c r="N1484" s="91"/>
      <c r="O1484" s="91"/>
      <c r="P1484" s="91" t="s">
        <v>87</v>
      </c>
      <c r="Q1484" s="91">
        <v>329011.42857142858</v>
      </c>
      <c r="R1484" s="91" t="s">
        <v>87</v>
      </c>
      <c r="S1484" s="91"/>
      <c r="T1484" s="92">
        <v>73982</v>
      </c>
      <c r="U1484" s="92">
        <v>81363.142857142855</v>
      </c>
      <c r="V1484" s="92" t="s">
        <v>87</v>
      </c>
      <c r="W1484" s="92" t="s">
        <v>87</v>
      </c>
      <c r="X1484" s="92" t="s">
        <v>87</v>
      </c>
      <c r="Y1484" s="92" t="s">
        <v>87</v>
      </c>
      <c r="Z1484" s="90">
        <f t="shared" si="285"/>
        <v>3</v>
      </c>
      <c r="AA1484" s="118">
        <v>1</v>
      </c>
      <c r="AB1484" s="118">
        <v>0.5</v>
      </c>
      <c r="AC1484" s="118">
        <v>0</v>
      </c>
      <c r="AD1484" s="118">
        <v>0</v>
      </c>
      <c r="AE1484" s="118">
        <v>0</v>
      </c>
      <c r="AF1484" s="118">
        <v>0</v>
      </c>
      <c r="AG1484" s="90">
        <f t="shared" si="283"/>
        <v>2</v>
      </c>
      <c r="AH1484" s="91">
        <f t="shared" si="284"/>
        <v>73982</v>
      </c>
      <c r="AI1484" s="91">
        <f t="shared" si="275"/>
        <v>1</v>
      </c>
      <c r="AJ1484" s="91">
        <f t="shared" si="275"/>
        <v>1.0997694419878195</v>
      </c>
      <c r="AK1484" s="91" t="e">
        <f t="shared" si="275"/>
        <v>#VALUE!</v>
      </c>
      <c r="AL1484" s="91" t="e">
        <f t="shared" si="274"/>
        <v>#VALUE!</v>
      </c>
      <c r="AM1484" s="91" t="e">
        <f t="shared" si="274"/>
        <v>#VALUE!</v>
      </c>
      <c r="AN1484" s="91" t="e">
        <f t="shared" si="274"/>
        <v>#VALUE!</v>
      </c>
      <c r="AO1484" s="91">
        <f t="shared" si="276"/>
        <v>155345.14285714284</v>
      </c>
      <c r="AP1484" s="91">
        <f t="shared" si="277"/>
        <v>0.47624276265936866</v>
      </c>
      <c r="AQ1484" s="91">
        <f t="shared" si="278"/>
        <v>0.5237572373406314</v>
      </c>
      <c r="AR1484" s="91" t="e">
        <f t="shared" si="279"/>
        <v>#VALUE!</v>
      </c>
      <c r="AS1484" s="91" t="e">
        <f t="shared" si="280"/>
        <v>#VALUE!</v>
      </c>
      <c r="AT1484" s="91" t="e">
        <f t="shared" si="281"/>
        <v>#VALUE!</v>
      </c>
      <c r="AU1484" s="91" t="e">
        <f t="shared" si="282"/>
        <v>#VALUE!</v>
      </c>
    </row>
    <row r="1485" spans="1:47" x14ac:dyDescent="0.3">
      <c r="A1485" s="90">
        <v>1177</v>
      </c>
      <c r="B1485" s="91" t="s">
        <v>5099</v>
      </c>
      <c r="C1485" s="91"/>
      <c r="D1485" s="91"/>
      <c r="E1485" s="91">
        <v>12.781000000000001</v>
      </c>
      <c r="F1485" s="91"/>
      <c r="G1485" s="91"/>
      <c r="H1485" s="91"/>
      <c r="I1485" s="91"/>
      <c r="J1485" s="91"/>
      <c r="K1485" s="91"/>
      <c r="L1485" s="91"/>
      <c r="M1485" s="91"/>
      <c r="N1485" s="91"/>
      <c r="O1485" s="91"/>
      <c r="P1485" s="91" t="s">
        <v>87</v>
      </c>
      <c r="Q1485" s="91">
        <v>467591.71428571432</v>
      </c>
      <c r="R1485" s="91">
        <v>22152.5</v>
      </c>
      <c r="S1485" s="91"/>
      <c r="T1485" s="92" t="s">
        <v>87</v>
      </c>
      <c r="U1485" s="92" t="s">
        <v>87</v>
      </c>
      <c r="V1485" s="92" t="s">
        <v>87</v>
      </c>
      <c r="W1485" s="92" t="s">
        <v>87</v>
      </c>
      <c r="X1485" s="92" t="s">
        <v>87</v>
      </c>
      <c r="Y1485" s="92" t="s">
        <v>87</v>
      </c>
      <c r="Z1485" s="90">
        <f t="shared" si="285"/>
        <v>2</v>
      </c>
      <c r="AA1485" s="118" t="e">
        <v>#DIV/0!</v>
      </c>
      <c r="AB1485" s="118" t="e">
        <v>#DIV/0!</v>
      </c>
      <c r="AC1485" s="118" t="e">
        <v>#DIV/0!</v>
      </c>
      <c r="AD1485" s="118" t="e">
        <v>#DIV/0!</v>
      </c>
      <c r="AE1485" s="118" t="e">
        <v>#DIV/0!</v>
      </c>
      <c r="AF1485" s="118" t="e">
        <v>#DIV/0!</v>
      </c>
      <c r="AG1485" s="90">
        <f t="shared" si="283"/>
        <v>0</v>
      </c>
      <c r="AH1485" s="91">
        <f t="shared" si="284"/>
        <v>0</v>
      </c>
      <c r="AI1485" s="91" t="e">
        <f t="shared" si="275"/>
        <v>#VALUE!</v>
      </c>
      <c r="AJ1485" s="91" t="e">
        <f t="shared" si="275"/>
        <v>#VALUE!</v>
      </c>
      <c r="AK1485" s="91" t="e">
        <f t="shared" si="275"/>
        <v>#VALUE!</v>
      </c>
      <c r="AL1485" s="91" t="e">
        <f t="shared" si="274"/>
        <v>#VALUE!</v>
      </c>
      <c r="AM1485" s="91" t="e">
        <f t="shared" si="274"/>
        <v>#VALUE!</v>
      </c>
      <c r="AN1485" s="91" t="e">
        <f t="shared" si="274"/>
        <v>#VALUE!</v>
      </c>
      <c r="AO1485" s="91">
        <f t="shared" si="276"/>
        <v>0</v>
      </c>
      <c r="AP1485" s="91" t="e">
        <f t="shared" si="277"/>
        <v>#VALUE!</v>
      </c>
      <c r="AQ1485" s="91" t="e">
        <f t="shared" si="278"/>
        <v>#VALUE!</v>
      </c>
      <c r="AR1485" s="91" t="e">
        <f t="shared" si="279"/>
        <v>#VALUE!</v>
      </c>
      <c r="AS1485" s="91" t="e">
        <f t="shared" si="280"/>
        <v>#VALUE!</v>
      </c>
      <c r="AT1485" s="91" t="e">
        <f t="shared" si="281"/>
        <v>#VALUE!</v>
      </c>
      <c r="AU1485" s="91" t="e">
        <f t="shared" si="282"/>
        <v>#VALUE!</v>
      </c>
    </row>
    <row r="1486" spans="1:47" x14ac:dyDescent="0.3">
      <c r="A1486" s="90">
        <v>1178</v>
      </c>
      <c r="B1486" s="91" t="s">
        <v>5100</v>
      </c>
      <c r="C1486" s="91"/>
      <c r="D1486" s="91"/>
      <c r="E1486" s="91">
        <v>12.786</v>
      </c>
      <c r="F1486" s="91"/>
      <c r="G1486" s="91"/>
      <c r="H1486" s="91"/>
      <c r="I1486" s="91"/>
      <c r="J1486" s="91"/>
      <c r="K1486" s="91"/>
      <c r="L1486" s="91"/>
      <c r="M1486" s="91"/>
      <c r="N1486" s="91"/>
      <c r="O1486" s="91"/>
      <c r="P1486" s="91" t="s">
        <v>87</v>
      </c>
      <c r="Q1486" s="91">
        <v>7462487.1428571437</v>
      </c>
      <c r="R1486" s="91" t="s">
        <v>87</v>
      </c>
      <c r="S1486" s="91"/>
      <c r="T1486" s="92">
        <v>5341.1428571428569</v>
      </c>
      <c r="U1486" s="92">
        <v>1858.5714285714287</v>
      </c>
      <c r="V1486" s="92">
        <v>8680</v>
      </c>
      <c r="W1486" s="92">
        <v>2085883.142857143</v>
      </c>
      <c r="X1486" s="92">
        <v>7972</v>
      </c>
      <c r="Y1486" s="92" t="s">
        <v>87</v>
      </c>
      <c r="Z1486" s="90">
        <f t="shared" si="285"/>
        <v>6</v>
      </c>
      <c r="AA1486" s="118">
        <v>1</v>
      </c>
      <c r="AB1486" s="118">
        <v>0.5</v>
      </c>
      <c r="AC1486" s="118">
        <v>0.33333333333333331</v>
      </c>
      <c r="AD1486" s="118">
        <v>0.25</v>
      </c>
      <c r="AE1486" s="118">
        <v>0.2</v>
      </c>
      <c r="AF1486" s="118">
        <v>0</v>
      </c>
      <c r="AG1486" s="90">
        <f t="shared" si="283"/>
        <v>5</v>
      </c>
      <c r="AH1486" s="91">
        <f t="shared" si="284"/>
        <v>1858.5714285714287</v>
      </c>
      <c r="AI1486" s="91">
        <f t="shared" si="275"/>
        <v>2.8737893927747882</v>
      </c>
      <c r="AJ1486" s="91">
        <f t="shared" si="275"/>
        <v>1</v>
      </c>
      <c r="AK1486" s="91">
        <f t="shared" si="275"/>
        <v>4.6702536510376627</v>
      </c>
      <c r="AL1486" s="91">
        <f t="shared" si="274"/>
        <v>1122.3045349730976</v>
      </c>
      <c r="AM1486" s="91">
        <f t="shared" si="274"/>
        <v>4.2893159108378169</v>
      </c>
      <c r="AN1486" s="91" t="e">
        <f t="shared" si="274"/>
        <v>#VALUE!</v>
      </c>
      <c r="AO1486" s="91">
        <f t="shared" si="276"/>
        <v>2109734.8571428573</v>
      </c>
      <c r="AP1486" s="91">
        <f t="shared" si="277"/>
        <v>2.5316654550497338E-3</v>
      </c>
      <c r="AQ1486" s="91">
        <f t="shared" si="278"/>
        <v>8.8095023992182094E-4</v>
      </c>
      <c r="AR1486" s="91">
        <f t="shared" si="279"/>
        <v>4.1142610743773889E-3</v>
      </c>
      <c r="AS1486" s="91">
        <f t="shared" si="280"/>
        <v>0.98869444934989803</v>
      </c>
      <c r="AT1486" s="91">
        <f t="shared" si="281"/>
        <v>3.7786738807530583E-3</v>
      </c>
      <c r="AU1486" s="91" t="e">
        <f t="shared" si="282"/>
        <v>#VALUE!</v>
      </c>
    </row>
    <row r="1487" spans="1:47" x14ac:dyDescent="0.3">
      <c r="A1487" s="90">
        <v>1179</v>
      </c>
      <c r="B1487" s="91" t="s">
        <v>5101</v>
      </c>
      <c r="C1487" s="91"/>
      <c r="D1487" s="91"/>
      <c r="E1487" s="91">
        <v>12.788</v>
      </c>
      <c r="F1487" s="91"/>
      <c r="G1487" s="91"/>
      <c r="H1487" s="91"/>
      <c r="I1487" s="91"/>
      <c r="J1487" s="91"/>
      <c r="K1487" s="91"/>
      <c r="L1487" s="91"/>
      <c r="M1487" s="91"/>
      <c r="N1487" s="91"/>
      <c r="O1487" s="91"/>
      <c r="P1487" s="91" t="s">
        <v>87</v>
      </c>
      <c r="Q1487" s="91">
        <v>740147</v>
      </c>
      <c r="R1487" s="91" t="s">
        <v>87</v>
      </c>
      <c r="S1487" s="91"/>
      <c r="T1487" s="92">
        <v>28135.571428571428</v>
      </c>
      <c r="U1487" s="92">
        <v>113948.42857142857</v>
      </c>
      <c r="V1487" s="92"/>
      <c r="W1487" s="92" t="s">
        <v>87</v>
      </c>
      <c r="X1487" s="92" t="s">
        <v>87</v>
      </c>
      <c r="Y1487" s="92" t="s">
        <v>87</v>
      </c>
      <c r="Z1487" s="90">
        <f t="shared" si="285"/>
        <v>3</v>
      </c>
      <c r="AA1487" s="118">
        <v>1</v>
      </c>
      <c r="AB1487" s="118">
        <v>0.5</v>
      </c>
      <c r="AC1487" s="118">
        <v>0</v>
      </c>
      <c r="AD1487" s="118">
        <v>0</v>
      </c>
      <c r="AE1487" s="118">
        <v>0</v>
      </c>
      <c r="AF1487" s="118">
        <v>0</v>
      </c>
      <c r="AG1487" s="90">
        <f t="shared" si="283"/>
        <v>2</v>
      </c>
      <c r="AH1487" s="91">
        <f t="shared" si="284"/>
        <v>28135.571428571428</v>
      </c>
      <c r="AI1487" s="91">
        <f t="shared" si="275"/>
        <v>1</v>
      </c>
      <c r="AJ1487" s="91">
        <f t="shared" si="275"/>
        <v>4.0499774053181277</v>
      </c>
      <c r="AK1487" s="91">
        <f t="shared" si="275"/>
        <v>0</v>
      </c>
      <c r="AL1487" s="91" t="e">
        <f t="shared" si="275"/>
        <v>#VALUE!</v>
      </c>
      <c r="AM1487" s="91" t="e">
        <f t="shared" si="275"/>
        <v>#VALUE!</v>
      </c>
      <c r="AN1487" s="91" t="e">
        <f t="shared" si="275"/>
        <v>#VALUE!</v>
      </c>
      <c r="AO1487" s="91">
        <f t="shared" si="276"/>
        <v>142084</v>
      </c>
      <c r="AP1487" s="91">
        <f t="shared" si="277"/>
        <v>0.19802068796325714</v>
      </c>
      <c r="AQ1487" s="91">
        <f t="shared" si="278"/>
        <v>0.80197931203674278</v>
      </c>
      <c r="AR1487" s="91">
        <f t="shared" si="279"/>
        <v>0</v>
      </c>
      <c r="AS1487" s="91" t="e">
        <f t="shared" si="280"/>
        <v>#VALUE!</v>
      </c>
      <c r="AT1487" s="91" t="e">
        <f t="shared" si="281"/>
        <v>#VALUE!</v>
      </c>
      <c r="AU1487" s="91" t="e">
        <f t="shared" si="282"/>
        <v>#VALUE!</v>
      </c>
    </row>
    <row r="1488" spans="1:47" x14ac:dyDescent="0.3">
      <c r="A1488" s="90">
        <v>1180</v>
      </c>
      <c r="B1488" s="91" t="s">
        <v>5102</v>
      </c>
      <c r="C1488" s="91"/>
      <c r="D1488" s="91"/>
      <c r="E1488" s="91">
        <v>12.788</v>
      </c>
      <c r="F1488" s="91"/>
      <c r="G1488" s="91"/>
      <c r="H1488" s="91"/>
      <c r="I1488" s="91"/>
      <c r="J1488" s="91"/>
      <c r="K1488" s="91"/>
      <c r="L1488" s="91"/>
      <c r="M1488" s="91"/>
      <c r="N1488" s="91"/>
      <c r="O1488" s="91"/>
      <c r="P1488" s="91" t="s">
        <v>87</v>
      </c>
      <c r="Q1488" s="91">
        <v>1969178.5714285716</v>
      </c>
      <c r="R1488" s="91" t="s">
        <v>87</v>
      </c>
      <c r="S1488" s="91"/>
      <c r="T1488" s="92" t="s">
        <v>87</v>
      </c>
      <c r="U1488" s="92" t="s">
        <v>87</v>
      </c>
      <c r="V1488" s="92">
        <v>1472.5714285714287</v>
      </c>
      <c r="W1488" s="92">
        <v>507026.28571428574</v>
      </c>
      <c r="X1488" s="92" t="s">
        <v>87</v>
      </c>
      <c r="Y1488" s="92" t="s">
        <v>87</v>
      </c>
      <c r="Z1488" s="90">
        <f t="shared" si="285"/>
        <v>3</v>
      </c>
      <c r="AA1488" s="118" t="e">
        <v>#DIV/0!</v>
      </c>
      <c r="AB1488" s="118" t="e">
        <v>#DIV/0!</v>
      </c>
      <c r="AC1488" s="118">
        <v>1</v>
      </c>
      <c r="AD1488" s="118">
        <v>0.5</v>
      </c>
      <c r="AE1488" s="118">
        <v>0</v>
      </c>
      <c r="AF1488" s="118">
        <v>0</v>
      </c>
      <c r="AG1488" s="90">
        <f t="shared" si="283"/>
        <v>2</v>
      </c>
      <c r="AH1488" s="91">
        <f t="shared" si="284"/>
        <v>1472.5714285714287</v>
      </c>
      <c r="AI1488" s="91" t="e">
        <f t="shared" ref="AI1488:AN1530" si="286">T1488/$AH1488</f>
        <v>#VALUE!</v>
      </c>
      <c r="AJ1488" s="91" t="e">
        <f t="shared" si="286"/>
        <v>#VALUE!</v>
      </c>
      <c r="AK1488" s="91">
        <f t="shared" si="286"/>
        <v>1</v>
      </c>
      <c r="AL1488" s="91">
        <f t="shared" si="286"/>
        <v>344.31354287931703</v>
      </c>
      <c r="AM1488" s="91" t="e">
        <f t="shared" si="286"/>
        <v>#VALUE!</v>
      </c>
      <c r="AN1488" s="91" t="e">
        <f t="shared" si="286"/>
        <v>#VALUE!</v>
      </c>
      <c r="AO1488" s="91">
        <f t="shared" si="276"/>
        <v>508498.85714285716</v>
      </c>
      <c r="AP1488" s="91" t="e">
        <f t="shared" si="277"/>
        <v>#VALUE!</v>
      </c>
      <c r="AQ1488" s="91" t="e">
        <f t="shared" si="278"/>
        <v>#VALUE!</v>
      </c>
      <c r="AR1488" s="91">
        <f t="shared" si="279"/>
        <v>2.8959188558367317E-3</v>
      </c>
      <c r="AS1488" s="91">
        <f t="shared" si="280"/>
        <v>0.99710408114416327</v>
      </c>
      <c r="AT1488" s="91" t="e">
        <f t="shared" si="281"/>
        <v>#VALUE!</v>
      </c>
      <c r="AU1488" s="91" t="e">
        <f t="shared" si="282"/>
        <v>#VALUE!</v>
      </c>
    </row>
    <row r="1489" spans="1:47" x14ac:dyDescent="0.3">
      <c r="A1489" s="90">
        <v>1181</v>
      </c>
      <c r="B1489" s="91" t="s">
        <v>5103</v>
      </c>
      <c r="C1489" s="91"/>
      <c r="D1489" s="91"/>
      <c r="E1489" s="91">
        <v>12.791</v>
      </c>
      <c r="F1489" s="91"/>
      <c r="G1489" s="91"/>
      <c r="H1489" s="91"/>
      <c r="I1489" s="91"/>
      <c r="J1489" s="91"/>
      <c r="K1489" s="91"/>
      <c r="L1489" s="91"/>
      <c r="M1489" s="91"/>
      <c r="N1489" s="91"/>
      <c r="O1489" s="91"/>
      <c r="P1489" s="91" t="s">
        <v>87</v>
      </c>
      <c r="Q1489" s="91">
        <v>1348238.5714285716</v>
      </c>
      <c r="R1489" s="91" t="s">
        <v>87</v>
      </c>
      <c r="S1489" s="91"/>
      <c r="T1489" s="92" t="s">
        <v>87</v>
      </c>
      <c r="U1489" s="92" t="s">
        <v>87</v>
      </c>
      <c r="V1489" s="92" t="s">
        <v>87</v>
      </c>
      <c r="W1489" s="92">
        <v>456155.14285714284</v>
      </c>
      <c r="X1489" s="92">
        <v>3200.2857142857142</v>
      </c>
      <c r="Y1489" s="92" t="s">
        <v>87</v>
      </c>
      <c r="Z1489" s="90">
        <f t="shared" si="285"/>
        <v>3</v>
      </c>
      <c r="AA1489" s="118" t="e">
        <v>#DIV/0!</v>
      </c>
      <c r="AB1489" s="118" t="e">
        <v>#DIV/0!</v>
      </c>
      <c r="AC1489" s="118" t="e">
        <v>#DIV/0!</v>
      </c>
      <c r="AD1489" s="118">
        <v>1</v>
      </c>
      <c r="AE1489" s="118">
        <v>0.5</v>
      </c>
      <c r="AF1489" s="118">
        <v>0</v>
      </c>
      <c r="AG1489" s="90">
        <f t="shared" si="283"/>
        <v>2</v>
      </c>
      <c r="AH1489" s="91">
        <f t="shared" si="284"/>
        <v>3200.2857142857142</v>
      </c>
      <c r="AI1489" s="91" t="e">
        <f t="shared" si="286"/>
        <v>#VALUE!</v>
      </c>
      <c r="AJ1489" s="91" t="e">
        <f t="shared" si="286"/>
        <v>#VALUE!</v>
      </c>
      <c r="AK1489" s="91" t="e">
        <f t="shared" si="286"/>
        <v>#VALUE!</v>
      </c>
      <c r="AL1489" s="91">
        <f t="shared" si="286"/>
        <v>142.53575573609498</v>
      </c>
      <c r="AM1489" s="91">
        <f t="shared" si="286"/>
        <v>1</v>
      </c>
      <c r="AN1489" s="91" t="e">
        <f t="shared" si="286"/>
        <v>#VALUE!</v>
      </c>
      <c r="AO1489" s="91">
        <f t="shared" si="276"/>
        <v>459355.42857142858</v>
      </c>
      <c r="AP1489" s="91" t="e">
        <f t="shared" si="277"/>
        <v>#VALUE!</v>
      </c>
      <c r="AQ1489" s="91" t="e">
        <f t="shared" si="278"/>
        <v>#VALUE!</v>
      </c>
      <c r="AR1489" s="91" t="e">
        <f t="shared" si="279"/>
        <v>#VALUE!</v>
      </c>
      <c r="AS1489" s="91">
        <f t="shared" si="280"/>
        <v>0.99303309482106594</v>
      </c>
      <c r="AT1489" s="91">
        <f t="shared" si="281"/>
        <v>6.9669051789339595E-3</v>
      </c>
      <c r="AU1489" s="91" t="e">
        <f t="shared" si="282"/>
        <v>#VALUE!</v>
      </c>
    </row>
    <row r="1490" spans="1:47" x14ac:dyDescent="0.3">
      <c r="A1490" s="90">
        <v>1182</v>
      </c>
      <c r="B1490" s="91" t="s">
        <v>5104</v>
      </c>
      <c r="C1490" s="91"/>
      <c r="D1490" s="91"/>
      <c r="E1490" s="91">
        <v>12.794</v>
      </c>
      <c r="F1490" s="91"/>
      <c r="G1490" s="91"/>
      <c r="H1490" s="91"/>
      <c r="I1490" s="91"/>
      <c r="J1490" s="91"/>
      <c r="K1490" s="91"/>
      <c r="L1490" s="91"/>
      <c r="M1490" s="91"/>
      <c r="N1490" s="91"/>
      <c r="O1490" s="91"/>
      <c r="P1490" s="91" t="s">
        <v>87</v>
      </c>
      <c r="Q1490" s="91">
        <v>615782.85714285716</v>
      </c>
      <c r="R1490" s="91" t="s">
        <v>87</v>
      </c>
      <c r="S1490" s="91"/>
      <c r="T1490" s="92" t="s">
        <v>87</v>
      </c>
      <c r="U1490" s="92">
        <v>116308.28571428571</v>
      </c>
      <c r="V1490" s="92">
        <v>10835.714285714286</v>
      </c>
      <c r="W1490" s="92">
        <v>13189.142857142857</v>
      </c>
      <c r="X1490" s="92" t="s">
        <v>87</v>
      </c>
      <c r="Y1490" s="92" t="s">
        <v>87</v>
      </c>
      <c r="Z1490" s="90">
        <f t="shared" si="285"/>
        <v>4</v>
      </c>
      <c r="AA1490" s="118" t="e">
        <v>#DIV/0!</v>
      </c>
      <c r="AB1490" s="118">
        <v>1</v>
      </c>
      <c r="AC1490" s="118">
        <v>0.5</v>
      </c>
      <c r="AD1490" s="118">
        <v>0.33333333333333331</v>
      </c>
      <c r="AE1490" s="118">
        <v>0</v>
      </c>
      <c r="AF1490" s="118">
        <v>0</v>
      </c>
      <c r="AG1490" s="90">
        <f t="shared" si="283"/>
        <v>3</v>
      </c>
      <c r="AH1490" s="91">
        <f t="shared" si="284"/>
        <v>10835.714285714286</v>
      </c>
      <c r="AI1490" s="91" t="e">
        <f t="shared" si="286"/>
        <v>#VALUE!</v>
      </c>
      <c r="AJ1490" s="91">
        <f t="shared" si="286"/>
        <v>10.733790375741595</v>
      </c>
      <c r="AK1490" s="91">
        <f t="shared" si="286"/>
        <v>1</v>
      </c>
      <c r="AL1490" s="91">
        <f t="shared" si="286"/>
        <v>1.2171918259723138</v>
      </c>
      <c r="AM1490" s="91" t="e">
        <f t="shared" si="286"/>
        <v>#VALUE!</v>
      </c>
      <c r="AN1490" s="91" t="e">
        <f t="shared" si="286"/>
        <v>#VALUE!</v>
      </c>
      <c r="AO1490" s="91">
        <f t="shared" si="276"/>
        <v>140333.14285714287</v>
      </c>
      <c r="AP1490" s="91" t="e">
        <f t="shared" si="277"/>
        <v>#VALUE!</v>
      </c>
      <c r="AQ1490" s="91">
        <f t="shared" si="278"/>
        <v>0.82880126067358073</v>
      </c>
      <c r="AR1490" s="91">
        <f t="shared" si="279"/>
        <v>7.7214220854049345E-2</v>
      </c>
      <c r="AS1490" s="91">
        <f t="shared" si="280"/>
        <v>9.3984518472369827E-2</v>
      </c>
      <c r="AT1490" s="91" t="e">
        <f t="shared" si="281"/>
        <v>#VALUE!</v>
      </c>
      <c r="AU1490" s="91" t="e">
        <f t="shared" si="282"/>
        <v>#VALUE!</v>
      </c>
    </row>
    <row r="1491" spans="1:47" x14ac:dyDescent="0.3">
      <c r="A1491" s="90">
        <v>1183</v>
      </c>
      <c r="B1491" s="91" t="s">
        <v>5105</v>
      </c>
      <c r="C1491" s="91"/>
      <c r="D1491" s="91"/>
      <c r="E1491" s="91">
        <v>12.795</v>
      </c>
      <c r="F1491" s="91"/>
      <c r="G1491" s="91"/>
      <c r="H1491" s="91"/>
      <c r="I1491" s="91"/>
      <c r="J1491" s="91"/>
      <c r="K1491" s="91"/>
      <c r="L1491" s="91"/>
      <c r="M1491" s="91"/>
      <c r="N1491" s="91"/>
      <c r="O1491" s="91"/>
      <c r="P1491" s="91" t="s">
        <v>87</v>
      </c>
      <c r="Q1491" s="91">
        <v>586206.42857142864</v>
      </c>
      <c r="R1491" s="91"/>
      <c r="S1491" s="91"/>
      <c r="T1491" s="92" t="s">
        <v>87</v>
      </c>
      <c r="U1491" s="92">
        <v>19819.857142857141</v>
      </c>
      <c r="V1491" s="92" t="s">
        <v>87</v>
      </c>
      <c r="W1491" s="92" t="s">
        <v>87</v>
      </c>
      <c r="X1491" s="92" t="s">
        <v>87</v>
      </c>
      <c r="Y1491" s="92" t="s">
        <v>87</v>
      </c>
      <c r="Z1491" s="90">
        <f t="shared" si="285"/>
        <v>2</v>
      </c>
      <c r="AA1491" s="118" t="e">
        <v>#DIV/0!</v>
      </c>
      <c r="AB1491" s="118">
        <v>1</v>
      </c>
      <c r="AC1491" s="118">
        <v>0</v>
      </c>
      <c r="AD1491" s="118">
        <v>0</v>
      </c>
      <c r="AE1491" s="118">
        <v>0</v>
      </c>
      <c r="AF1491" s="118">
        <v>0</v>
      </c>
      <c r="AG1491" s="90">
        <f t="shared" si="283"/>
        <v>1</v>
      </c>
      <c r="AH1491" s="91">
        <f t="shared" si="284"/>
        <v>19819.857142857141</v>
      </c>
      <c r="AI1491" s="91" t="e">
        <f t="shared" si="286"/>
        <v>#VALUE!</v>
      </c>
      <c r="AJ1491" s="91">
        <f t="shared" si="286"/>
        <v>1</v>
      </c>
      <c r="AK1491" s="91" t="e">
        <f t="shared" si="286"/>
        <v>#VALUE!</v>
      </c>
      <c r="AL1491" s="91" t="e">
        <f t="shared" si="286"/>
        <v>#VALUE!</v>
      </c>
      <c r="AM1491" s="91" t="e">
        <f t="shared" si="286"/>
        <v>#VALUE!</v>
      </c>
      <c r="AN1491" s="91" t="e">
        <f t="shared" si="286"/>
        <v>#VALUE!</v>
      </c>
      <c r="AO1491" s="91">
        <f t="shared" si="276"/>
        <v>19819.857142857141</v>
      </c>
      <c r="AP1491" s="91" t="e">
        <f t="shared" si="277"/>
        <v>#VALUE!</v>
      </c>
      <c r="AQ1491" s="91">
        <f t="shared" si="278"/>
        <v>1</v>
      </c>
      <c r="AR1491" s="91" t="e">
        <f t="shared" si="279"/>
        <v>#VALUE!</v>
      </c>
      <c r="AS1491" s="91" t="e">
        <f t="shared" si="280"/>
        <v>#VALUE!</v>
      </c>
      <c r="AT1491" s="91" t="e">
        <f t="shared" si="281"/>
        <v>#VALUE!</v>
      </c>
      <c r="AU1491" s="91" t="e">
        <f t="shared" si="282"/>
        <v>#VALUE!</v>
      </c>
    </row>
    <row r="1492" spans="1:47" x14ac:dyDescent="0.3">
      <c r="A1492" s="90">
        <v>1184</v>
      </c>
      <c r="B1492" s="91" t="s">
        <v>5106</v>
      </c>
      <c r="C1492" s="91"/>
      <c r="D1492" s="91"/>
      <c r="E1492" s="91">
        <v>12.797000000000001</v>
      </c>
      <c r="F1492" s="91"/>
      <c r="G1492" s="91"/>
      <c r="H1492" s="91"/>
      <c r="I1492" s="91"/>
      <c r="J1492" s="91"/>
      <c r="K1492" s="91"/>
      <c r="L1492" s="91"/>
      <c r="M1492" s="91"/>
      <c r="N1492" s="91"/>
      <c r="O1492" s="91"/>
      <c r="P1492" s="91" t="s">
        <v>87</v>
      </c>
      <c r="Q1492" s="91">
        <v>450821.57142857148</v>
      </c>
      <c r="R1492" s="91" t="s">
        <v>87</v>
      </c>
      <c r="S1492" s="91"/>
      <c r="T1492" s="92" t="s">
        <v>87</v>
      </c>
      <c r="U1492" s="92" t="s">
        <v>87</v>
      </c>
      <c r="V1492" s="92" t="s">
        <v>87</v>
      </c>
      <c r="W1492" s="92">
        <v>174473.28571428571</v>
      </c>
      <c r="X1492" s="92"/>
      <c r="Y1492" s="92"/>
      <c r="Z1492" s="90">
        <f t="shared" si="285"/>
        <v>2</v>
      </c>
      <c r="AA1492" s="118" t="e">
        <v>#DIV/0!</v>
      </c>
      <c r="AB1492" s="118" t="e">
        <v>#DIV/0!</v>
      </c>
      <c r="AC1492" s="118" t="e">
        <v>#DIV/0!</v>
      </c>
      <c r="AD1492" s="118">
        <v>1</v>
      </c>
      <c r="AE1492" s="118">
        <v>0</v>
      </c>
      <c r="AF1492" s="118">
        <v>0</v>
      </c>
      <c r="AG1492" s="90">
        <f t="shared" si="283"/>
        <v>1</v>
      </c>
      <c r="AH1492" s="91">
        <f t="shared" si="284"/>
        <v>174473.28571428571</v>
      </c>
      <c r="AI1492" s="91" t="e">
        <f t="shared" si="286"/>
        <v>#VALUE!</v>
      </c>
      <c r="AJ1492" s="91" t="e">
        <f t="shared" si="286"/>
        <v>#VALUE!</v>
      </c>
      <c r="AK1492" s="91" t="e">
        <f t="shared" si="286"/>
        <v>#VALUE!</v>
      </c>
      <c r="AL1492" s="91">
        <f t="shared" si="286"/>
        <v>1</v>
      </c>
      <c r="AM1492" s="91">
        <f t="shared" si="286"/>
        <v>0</v>
      </c>
      <c r="AN1492" s="91">
        <f t="shared" si="286"/>
        <v>0</v>
      </c>
      <c r="AO1492" s="91">
        <f t="shared" si="276"/>
        <v>174473.28571428571</v>
      </c>
      <c r="AP1492" s="91" t="e">
        <f t="shared" si="277"/>
        <v>#VALUE!</v>
      </c>
      <c r="AQ1492" s="91" t="e">
        <f t="shared" si="278"/>
        <v>#VALUE!</v>
      </c>
      <c r="AR1492" s="91" t="e">
        <f t="shared" si="279"/>
        <v>#VALUE!</v>
      </c>
      <c r="AS1492" s="91">
        <f t="shared" si="280"/>
        <v>1</v>
      </c>
      <c r="AT1492" s="91">
        <f t="shared" si="281"/>
        <v>0</v>
      </c>
      <c r="AU1492" s="91">
        <f t="shared" si="282"/>
        <v>0</v>
      </c>
    </row>
    <row r="1493" spans="1:47" x14ac:dyDescent="0.3">
      <c r="A1493" s="90">
        <v>1185</v>
      </c>
      <c r="B1493" s="91" t="s">
        <v>5107</v>
      </c>
      <c r="C1493" s="91"/>
      <c r="D1493" s="91"/>
      <c r="E1493" s="91">
        <v>12.802</v>
      </c>
      <c r="F1493" s="91"/>
      <c r="G1493" s="91"/>
      <c r="H1493" s="91"/>
      <c r="I1493" s="91"/>
      <c r="J1493" s="91"/>
      <c r="K1493" s="91"/>
      <c r="L1493" s="91"/>
      <c r="M1493" s="91"/>
      <c r="N1493" s="91"/>
      <c r="O1493" s="91"/>
      <c r="P1493" s="91" t="s">
        <v>87</v>
      </c>
      <c r="Q1493" s="91">
        <v>464938.50000000006</v>
      </c>
      <c r="R1493" s="91"/>
      <c r="S1493" s="91"/>
      <c r="T1493" s="92" t="s">
        <v>87</v>
      </c>
      <c r="U1493" s="92" t="s">
        <v>87</v>
      </c>
      <c r="V1493" s="92" t="s">
        <v>87</v>
      </c>
      <c r="W1493" s="92">
        <v>237031.07142857142</v>
      </c>
      <c r="X1493" s="92" t="s">
        <v>87</v>
      </c>
      <c r="Y1493" s="92" t="s">
        <v>87</v>
      </c>
      <c r="Z1493" s="90">
        <f t="shared" si="285"/>
        <v>2</v>
      </c>
      <c r="AA1493" s="118" t="e">
        <v>#DIV/0!</v>
      </c>
      <c r="AB1493" s="118" t="e">
        <v>#DIV/0!</v>
      </c>
      <c r="AC1493" s="118" t="e">
        <v>#DIV/0!</v>
      </c>
      <c r="AD1493" s="118">
        <v>1</v>
      </c>
      <c r="AE1493" s="118">
        <v>0</v>
      </c>
      <c r="AF1493" s="118">
        <v>0</v>
      </c>
      <c r="AG1493" s="90">
        <f t="shared" si="283"/>
        <v>1</v>
      </c>
      <c r="AH1493" s="91">
        <f t="shared" si="284"/>
        <v>237031.07142857142</v>
      </c>
      <c r="AI1493" s="91" t="e">
        <f t="shared" si="286"/>
        <v>#VALUE!</v>
      </c>
      <c r="AJ1493" s="91" t="e">
        <f t="shared" si="286"/>
        <v>#VALUE!</v>
      </c>
      <c r="AK1493" s="91" t="e">
        <f t="shared" si="286"/>
        <v>#VALUE!</v>
      </c>
      <c r="AL1493" s="91">
        <f t="shared" si="286"/>
        <v>1</v>
      </c>
      <c r="AM1493" s="91" t="e">
        <f t="shared" si="286"/>
        <v>#VALUE!</v>
      </c>
      <c r="AN1493" s="91" t="e">
        <f t="shared" si="286"/>
        <v>#VALUE!</v>
      </c>
      <c r="AO1493" s="91">
        <f t="shared" si="276"/>
        <v>237031.07142857142</v>
      </c>
      <c r="AP1493" s="91" t="e">
        <f t="shared" si="277"/>
        <v>#VALUE!</v>
      </c>
      <c r="AQ1493" s="91" t="e">
        <f t="shared" si="278"/>
        <v>#VALUE!</v>
      </c>
      <c r="AR1493" s="91" t="e">
        <f t="shared" si="279"/>
        <v>#VALUE!</v>
      </c>
      <c r="AS1493" s="91">
        <f t="shared" si="280"/>
        <v>1</v>
      </c>
      <c r="AT1493" s="91" t="e">
        <f t="shared" si="281"/>
        <v>#VALUE!</v>
      </c>
      <c r="AU1493" s="91" t="e">
        <f t="shared" si="282"/>
        <v>#VALUE!</v>
      </c>
    </row>
    <row r="1494" spans="1:47" x14ac:dyDescent="0.3">
      <c r="A1494" s="90">
        <v>1186</v>
      </c>
      <c r="B1494" s="91" t="s">
        <v>5108</v>
      </c>
      <c r="C1494" s="91"/>
      <c r="D1494" s="91"/>
      <c r="E1494" s="91">
        <v>12.804</v>
      </c>
      <c r="F1494" s="91"/>
      <c r="G1494" s="91"/>
      <c r="H1494" s="91"/>
      <c r="I1494" s="91"/>
      <c r="J1494" s="91"/>
      <c r="K1494" s="91"/>
      <c r="L1494" s="91"/>
      <c r="M1494" s="91"/>
      <c r="N1494" s="91"/>
      <c r="O1494" s="91"/>
      <c r="P1494" s="91" t="s">
        <v>87</v>
      </c>
      <c r="Q1494" s="91" t="s">
        <v>87</v>
      </c>
      <c r="R1494" s="91"/>
      <c r="S1494" s="91"/>
      <c r="T1494" s="92">
        <v>159387.85714285713</v>
      </c>
      <c r="U1494" s="92" t="s">
        <v>87</v>
      </c>
      <c r="V1494" s="92" t="s">
        <v>87</v>
      </c>
      <c r="W1494" s="92" t="s">
        <v>87</v>
      </c>
      <c r="X1494" s="92">
        <v>374427.28571428574</v>
      </c>
      <c r="Y1494" s="92" t="s">
        <v>87</v>
      </c>
      <c r="Z1494" s="90">
        <f t="shared" si="285"/>
        <v>2</v>
      </c>
      <c r="AA1494" s="118">
        <v>1</v>
      </c>
      <c r="AB1494" s="118">
        <v>0</v>
      </c>
      <c r="AC1494" s="118">
        <v>0</v>
      </c>
      <c r="AD1494" s="118">
        <v>0</v>
      </c>
      <c r="AE1494" s="118">
        <v>0.5</v>
      </c>
      <c r="AF1494" s="118">
        <v>0</v>
      </c>
      <c r="AG1494" s="90">
        <f t="shared" si="283"/>
        <v>2</v>
      </c>
      <c r="AH1494" s="91">
        <f t="shared" si="284"/>
        <v>159387.85714285713</v>
      </c>
      <c r="AI1494" s="91">
        <f t="shared" si="286"/>
        <v>1</v>
      </c>
      <c r="AJ1494" s="91" t="e">
        <f t="shared" si="286"/>
        <v>#VALUE!</v>
      </c>
      <c r="AK1494" s="91" t="e">
        <f t="shared" si="286"/>
        <v>#VALUE!</v>
      </c>
      <c r="AL1494" s="91" t="e">
        <f t="shared" si="286"/>
        <v>#VALUE!</v>
      </c>
      <c r="AM1494" s="91">
        <f t="shared" si="286"/>
        <v>2.3491581631509844</v>
      </c>
      <c r="AN1494" s="91" t="e">
        <f t="shared" si="286"/>
        <v>#VALUE!</v>
      </c>
      <c r="AO1494" s="91">
        <f t="shared" si="276"/>
        <v>533815.14285714284</v>
      </c>
      <c r="AP1494" s="91">
        <f t="shared" si="277"/>
        <v>0.29858249484974198</v>
      </c>
      <c r="AQ1494" s="91" t="e">
        <f t="shared" si="278"/>
        <v>#VALUE!</v>
      </c>
      <c r="AR1494" s="91" t="e">
        <f t="shared" si="279"/>
        <v>#VALUE!</v>
      </c>
      <c r="AS1494" s="91" t="e">
        <f t="shared" si="280"/>
        <v>#VALUE!</v>
      </c>
      <c r="AT1494" s="91">
        <f t="shared" si="281"/>
        <v>0.70141750515025802</v>
      </c>
      <c r="AU1494" s="91" t="e">
        <f t="shared" si="282"/>
        <v>#VALUE!</v>
      </c>
    </row>
    <row r="1495" spans="1:47" x14ac:dyDescent="0.3">
      <c r="A1495" s="90">
        <v>1187</v>
      </c>
      <c r="B1495" s="91" t="s">
        <v>5109</v>
      </c>
      <c r="C1495" s="91"/>
      <c r="D1495" s="91"/>
      <c r="E1495" s="91">
        <v>12.811</v>
      </c>
      <c r="F1495" s="91"/>
      <c r="G1495" s="91"/>
      <c r="H1495" s="91"/>
      <c r="I1495" s="91"/>
      <c r="J1495" s="91"/>
      <c r="K1495" s="91"/>
      <c r="L1495" s="91"/>
      <c r="M1495" s="91"/>
      <c r="N1495" s="91"/>
      <c r="O1495" s="91"/>
      <c r="P1495" s="91" t="s">
        <v>87</v>
      </c>
      <c r="Q1495" s="91" t="s">
        <v>87</v>
      </c>
      <c r="R1495" s="91"/>
      <c r="S1495" s="91"/>
      <c r="T1495" s="92" t="s">
        <v>87</v>
      </c>
      <c r="U1495" s="92" t="s">
        <v>87</v>
      </c>
      <c r="V1495" s="92" t="s">
        <v>87</v>
      </c>
      <c r="W1495" s="92">
        <v>768146.71428571432</v>
      </c>
      <c r="X1495" s="92"/>
      <c r="Y1495" s="92" t="s">
        <v>87</v>
      </c>
      <c r="Z1495" s="90">
        <f t="shared" si="285"/>
        <v>1</v>
      </c>
      <c r="AA1495" s="118" t="e">
        <v>#DIV/0!</v>
      </c>
      <c r="AB1495" s="118" t="e">
        <v>#DIV/0!</v>
      </c>
      <c r="AC1495" s="118" t="e">
        <v>#DIV/0!</v>
      </c>
      <c r="AD1495" s="118">
        <v>1</v>
      </c>
      <c r="AE1495" s="118">
        <v>0</v>
      </c>
      <c r="AF1495" s="118">
        <v>0</v>
      </c>
      <c r="AG1495" s="90">
        <f t="shared" si="283"/>
        <v>1</v>
      </c>
      <c r="AH1495" s="91">
        <f t="shared" si="284"/>
        <v>768146.71428571432</v>
      </c>
      <c r="AI1495" s="91" t="e">
        <f t="shared" si="286"/>
        <v>#VALUE!</v>
      </c>
      <c r="AJ1495" s="91" t="e">
        <f t="shared" si="286"/>
        <v>#VALUE!</v>
      </c>
      <c r="AK1495" s="91" t="e">
        <f t="shared" si="286"/>
        <v>#VALUE!</v>
      </c>
      <c r="AL1495" s="91">
        <f t="shared" si="286"/>
        <v>1</v>
      </c>
      <c r="AM1495" s="91">
        <f t="shared" si="286"/>
        <v>0</v>
      </c>
      <c r="AN1495" s="91" t="e">
        <f t="shared" si="286"/>
        <v>#VALUE!</v>
      </c>
      <c r="AO1495" s="91">
        <f t="shared" si="276"/>
        <v>768146.71428571432</v>
      </c>
      <c r="AP1495" s="91" t="e">
        <f t="shared" si="277"/>
        <v>#VALUE!</v>
      </c>
      <c r="AQ1495" s="91" t="e">
        <f t="shared" si="278"/>
        <v>#VALUE!</v>
      </c>
      <c r="AR1495" s="91" t="e">
        <f t="shared" si="279"/>
        <v>#VALUE!</v>
      </c>
      <c r="AS1495" s="91">
        <f t="shared" si="280"/>
        <v>1</v>
      </c>
      <c r="AT1495" s="91">
        <f t="shared" si="281"/>
        <v>0</v>
      </c>
      <c r="AU1495" s="91" t="e">
        <f t="shared" si="282"/>
        <v>#VALUE!</v>
      </c>
    </row>
    <row r="1496" spans="1:47" x14ac:dyDescent="0.3">
      <c r="A1496" s="90">
        <v>1188</v>
      </c>
      <c r="B1496" s="91" t="s">
        <v>5110</v>
      </c>
      <c r="C1496" s="91"/>
      <c r="D1496" s="91"/>
      <c r="E1496" s="91">
        <v>12.826000000000001</v>
      </c>
      <c r="F1496" s="91"/>
      <c r="G1496" s="91"/>
      <c r="H1496" s="91"/>
      <c r="I1496" s="91"/>
      <c r="J1496" s="91"/>
      <c r="K1496" s="91"/>
      <c r="L1496" s="91"/>
      <c r="M1496" s="91"/>
      <c r="N1496" s="91"/>
      <c r="O1496" s="91"/>
      <c r="P1496" s="91" t="s">
        <v>87</v>
      </c>
      <c r="Q1496" s="91" t="s">
        <v>87</v>
      </c>
      <c r="R1496" s="91">
        <v>14807</v>
      </c>
      <c r="S1496" s="91"/>
      <c r="T1496" s="92">
        <v>58015.714285714283</v>
      </c>
      <c r="U1496" s="92">
        <v>8469.7142857142862</v>
      </c>
      <c r="V1496" s="92" t="s">
        <v>87</v>
      </c>
      <c r="W1496" s="92" t="s">
        <v>87</v>
      </c>
      <c r="X1496" s="92" t="s">
        <v>87</v>
      </c>
      <c r="Y1496" s="92" t="s">
        <v>87</v>
      </c>
      <c r="Z1496" s="90">
        <f t="shared" si="285"/>
        <v>3</v>
      </c>
      <c r="AA1496" s="118">
        <v>1</v>
      </c>
      <c r="AB1496" s="118">
        <v>0.5</v>
      </c>
      <c r="AC1496" s="118">
        <v>0</v>
      </c>
      <c r="AD1496" s="118">
        <v>0</v>
      </c>
      <c r="AE1496" s="118">
        <v>0</v>
      </c>
      <c r="AF1496" s="118">
        <v>0</v>
      </c>
      <c r="AG1496" s="90">
        <f t="shared" si="283"/>
        <v>2</v>
      </c>
      <c r="AH1496" s="91">
        <f t="shared" si="284"/>
        <v>8469.7142857142862</v>
      </c>
      <c r="AI1496" s="91">
        <f t="shared" si="286"/>
        <v>6.8497841047092152</v>
      </c>
      <c r="AJ1496" s="91">
        <f t="shared" si="286"/>
        <v>1</v>
      </c>
      <c r="AK1496" s="91" t="e">
        <f t="shared" si="286"/>
        <v>#VALUE!</v>
      </c>
      <c r="AL1496" s="91" t="e">
        <f t="shared" si="286"/>
        <v>#VALUE!</v>
      </c>
      <c r="AM1496" s="91" t="e">
        <f t="shared" si="286"/>
        <v>#VALUE!</v>
      </c>
      <c r="AN1496" s="91" t="e">
        <f t="shared" si="286"/>
        <v>#VALUE!</v>
      </c>
      <c r="AO1496" s="91">
        <f t="shared" si="276"/>
        <v>66485.428571428565</v>
      </c>
      <c r="AP1496" s="91">
        <f t="shared" si="277"/>
        <v>0.87260796135780561</v>
      </c>
      <c r="AQ1496" s="91">
        <f t="shared" si="278"/>
        <v>0.12739203864219445</v>
      </c>
      <c r="AR1496" s="91" t="e">
        <f t="shared" si="279"/>
        <v>#VALUE!</v>
      </c>
      <c r="AS1496" s="91" t="e">
        <f t="shared" si="280"/>
        <v>#VALUE!</v>
      </c>
      <c r="AT1496" s="91" t="e">
        <f t="shared" si="281"/>
        <v>#VALUE!</v>
      </c>
      <c r="AU1496" s="91" t="e">
        <f t="shared" si="282"/>
        <v>#VALUE!</v>
      </c>
    </row>
    <row r="1497" spans="1:47" x14ac:dyDescent="0.3">
      <c r="A1497" s="90">
        <v>1189</v>
      </c>
      <c r="B1497" s="91" t="s">
        <v>5111</v>
      </c>
      <c r="C1497" s="91"/>
      <c r="D1497" s="91"/>
      <c r="E1497" s="91">
        <v>12.829000000000001</v>
      </c>
      <c r="F1497" s="91"/>
      <c r="G1497" s="91"/>
      <c r="H1497" s="91"/>
      <c r="I1497" s="91"/>
      <c r="J1497" s="91"/>
      <c r="K1497" s="91"/>
      <c r="L1497" s="91"/>
      <c r="M1497" s="91"/>
      <c r="N1497" s="91"/>
      <c r="O1497" s="91"/>
      <c r="P1497" s="91" t="s">
        <v>87</v>
      </c>
      <c r="Q1497" s="91" t="s">
        <v>87</v>
      </c>
      <c r="R1497" s="91"/>
      <c r="S1497" s="91"/>
      <c r="T1497" s="92">
        <v>43271.285714285717</v>
      </c>
      <c r="U1497" s="92" t="s">
        <v>87</v>
      </c>
      <c r="V1497" s="92"/>
      <c r="W1497" s="92">
        <v>7085.5714285714294</v>
      </c>
      <c r="X1497" s="92" t="s">
        <v>87</v>
      </c>
      <c r="Y1497" s="92"/>
      <c r="Z1497" s="90">
        <f t="shared" si="285"/>
        <v>2</v>
      </c>
      <c r="AA1497" s="118">
        <v>1</v>
      </c>
      <c r="AB1497" s="118">
        <v>0</v>
      </c>
      <c r="AC1497" s="118">
        <v>0</v>
      </c>
      <c r="AD1497" s="118">
        <v>0.5</v>
      </c>
      <c r="AE1497" s="118">
        <v>0</v>
      </c>
      <c r="AF1497" s="118">
        <v>0</v>
      </c>
      <c r="AG1497" s="90">
        <f t="shared" si="283"/>
        <v>2</v>
      </c>
      <c r="AH1497" s="91">
        <f t="shared" si="284"/>
        <v>7085.5714285714294</v>
      </c>
      <c r="AI1497" s="91">
        <f t="shared" si="286"/>
        <v>6.1069578015685799</v>
      </c>
      <c r="AJ1497" s="91" t="e">
        <f t="shared" si="286"/>
        <v>#VALUE!</v>
      </c>
      <c r="AK1497" s="91">
        <f t="shared" si="286"/>
        <v>0</v>
      </c>
      <c r="AL1497" s="91">
        <f t="shared" si="286"/>
        <v>1</v>
      </c>
      <c r="AM1497" s="91" t="e">
        <f t="shared" si="286"/>
        <v>#VALUE!</v>
      </c>
      <c r="AN1497" s="91">
        <f t="shared" si="286"/>
        <v>0</v>
      </c>
      <c r="AO1497" s="91">
        <f t="shared" si="276"/>
        <v>50356.857142857145</v>
      </c>
      <c r="AP1497" s="91">
        <f t="shared" si="277"/>
        <v>0.85929281868265917</v>
      </c>
      <c r="AQ1497" s="91" t="e">
        <f t="shared" si="278"/>
        <v>#VALUE!</v>
      </c>
      <c r="AR1497" s="91">
        <f t="shared" si="279"/>
        <v>0</v>
      </c>
      <c r="AS1497" s="91">
        <f t="shared" si="280"/>
        <v>0.14070718131734081</v>
      </c>
      <c r="AT1497" s="91" t="e">
        <f t="shared" si="281"/>
        <v>#VALUE!</v>
      </c>
      <c r="AU1497" s="91">
        <f t="shared" si="282"/>
        <v>0</v>
      </c>
    </row>
    <row r="1498" spans="1:47" x14ac:dyDescent="0.3">
      <c r="A1498" s="90">
        <v>1190</v>
      </c>
      <c r="B1498" s="91" t="s">
        <v>5112</v>
      </c>
      <c r="C1498" s="91"/>
      <c r="D1498" s="91"/>
      <c r="E1498" s="91">
        <v>12.847</v>
      </c>
      <c r="F1498" s="91"/>
      <c r="G1498" s="91"/>
      <c r="H1498" s="91"/>
      <c r="I1498" s="91"/>
      <c r="J1498" s="91"/>
      <c r="K1498" s="91"/>
      <c r="L1498" s="91"/>
      <c r="M1498" s="91"/>
      <c r="N1498" s="91"/>
      <c r="O1498" s="91"/>
      <c r="P1498" s="91" t="s">
        <v>87</v>
      </c>
      <c r="Q1498" s="91">
        <v>552891.35714285716</v>
      </c>
      <c r="R1498" s="91" t="s">
        <v>87</v>
      </c>
      <c r="S1498" s="91"/>
      <c r="T1498" s="92" t="s">
        <v>87</v>
      </c>
      <c r="U1498" s="92"/>
      <c r="V1498" s="92" t="s">
        <v>87</v>
      </c>
      <c r="W1498" s="92">
        <v>158467.64285714287</v>
      </c>
      <c r="X1498" s="92"/>
      <c r="Y1498" s="92" t="s">
        <v>87</v>
      </c>
      <c r="Z1498" s="90">
        <f t="shared" si="285"/>
        <v>2</v>
      </c>
      <c r="AA1498" s="118" t="e">
        <v>#DIV/0!</v>
      </c>
      <c r="AB1498" s="118" t="e">
        <v>#DIV/0!</v>
      </c>
      <c r="AC1498" s="118" t="e">
        <v>#DIV/0!</v>
      </c>
      <c r="AD1498" s="118">
        <v>1</v>
      </c>
      <c r="AE1498" s="118">
        <v>0</v>
      </c>
      <c r="AF1498" s="118">
        <v>0</v>
      </c>
      <c r="AG1498" s="90">
        <f t="shared" si="283"/>
        <v>1</v>
      </c>
      <c r="AH1498" s="91">
        <f t="shared" si="284"/>
        <v>158467.64285714287</v>
      </c>
      <c r="AI1498" s="91" t="e">
        <f t="shared" si="286"/>
        <v>#VALUE!</v>
      </c>
      <c r="AJ1498" s="91">
        <f t="shared" si="286"/>
        <v>0</v>
      </c>
      <c r="AK1498" s="91" t="e">
        <f t="shared" si="286"/>
        <v>#VALUE!</v>
      </c>
      <c r="AL1498" s="91">
        <f t="shared" si="286"/>
        <v>1</v>
      </c>
      <c r="AM1498" s="91">
        <f t="shared" si="286"/>
        <v>0</v>
      </c>
      <c r="AN1498" s="91" t="e">
        <f t="shared" si="286"/>
        <v>#VALUE!</v>
      </c>
      <c r="AO1498" s="91">
        <f t="shared" ref="AO1498:AO1561" si="287">SUM(T1498:Y1498)</f>
        <v>158467.64285714287</v>
      </c>
      <c r="AP1498" s="91" t="e">
        <f t="shared" ref="AP1498:AP1561" si="288">T1498/$AO1498</f>
        <v>#VALUE!</v>
      </c>
      <c r="AQ1498" s="91">
        <f t="shared" ref="AQ1498:AQ1561" si="289">U1498/$AO1498</f>
        <v>0</v>
      </c>
      <c r="AR1498" s="91" t="e">
        <f t="shared" ref="AR1498:AR1561" si="290">V1498/$AO1498</f>
        <v>#VALUE!</v>
      </c>
      <c r="AS1498" s="91">
        <f t="shared" ref="AS1498:AS1561" si="291">W1498/$AO1498</f>
        <v>1</v>
      </c>
      <c r="AT1498" s="91">
        <f t="shared" ref="AT1498:AT1561" si="292">X1498/$AO1498</f>
        <v>0</v>
      </c>
      <c r="AU1498" s="91" t="e">
        <f t="shared" ref="AU1498:AU1561" si="293">Y1498/$AO1498</f>
        <v>#VALUE!</v>
      </c>
    </row>
    <row r="1499" spans="1:47" x14ac:dyDescent="0.3">
      <c r="A1499" s="90">
        <v>1191</v>
      </c>
      <c r="B1499" s="91" t="s">
        <v>5113</v>
      </c>
      <c r="C1499" s="91"/>
      <c r="D1499" s="91"/>
      <c r="E1499" s="91">
        <v>12.847</v>
      </c>
      <c r="F1499" s="91"/>
      <c r="G1499" s="91"/>
      <c r="H1499" s="91"/>
      <c r="I1499" s="91"/>
      <c r="J1499" s="91"/>
      <c r="K1499" s="91"/>
      <c r="L1499" s="91"/>
      <c r="M1499" s="91"/>
      <c r="N1499" s="91"/>
      <c r="O1499" s="91"/>
      <c r="P1499" s="91" t="s">
        <v>87</v>
      </c>
      <c r="Q1499" s="91">
        <v>386321.42857142858</v>
      </c>
      <c r="R1499" s="91">
        <v>4477.5</v>
      </c>
      <c r="S1499" s="91"/>
      <c r="T1499" s="92" t="s">
        <v>87</v>
      </c>
      <c r="U1499" s="92" t="s">
        <v>87</v>
      </c>
      <c r="V1499" s="92">
        <v>5471.7142857142853</v>
      </c>
      <c r="W1499" s="92">
        <v>172876.57142857142</v>
      </c>
      <c r="X1499" s="92" t="s">
        <v>87</v>
      </c>
      <c r="Y1499" s="92" t="s">
        <v>87</v>
      </c>
      <c r="Z1499" s="90">
        <f t="shared" si="285"/>
        <v>4</v>
      </c>
      <c r="AA1499" s="118" t="e">
        <v>#DIV/0!</v>
      </c>
      <c r="AB1499" s="118" t="e">
        <v>#DIV/0!</v>
      </c>
      <c r="AC1499" s="118">
        <v>1</v>
      </c>
      <c r="AD1499" s="118">
        <v>0.5</v>
      </c>
      <c r="AE1499" s="118">
        <v>0</v>
      </c>
      <c r="AF1499" s="118">
        <v>0</v>
      </c>
      <c r="AG1499" s="90">
        <f t="shared" si="283"/>
        <v>2</v>
      </c>
      <c r="AH1499" s="91">
        <f t="shared" si="284"/>
        <v>5471.7142857142853</v>
      </c>
      <c r="AI1499" s="91" t="e">
        <f t="shared" si="286"/>
        <v>#VALUE!</v>
      </c>
      <c r="AJ1499" s="91" t="e">
        <f t="shared" si="286"/>
        <v>#VALUE!</v>
      </c>
      <c r="AK1499" s="91">
        <f t="shared" si="286"/>
        <v>1</v>
      </c>
      <c r="AL1499" s="91">
        <f t="shared" si="286"/>
        <v>31.594590360816667</v>
      </c>
      <c r="AM1499" s="91" t="e">
        <f t="shared" si="286"/>
        <v>#VALUE!</v>
      </c>
      <c r="AN1499" s="91" t="e">
        <f t="shared" si="286"/>
        <v>#VALUE!</v>
      </c>
      <c r="AO1499" s="91">
        <f t="shared" si="287"/>
        <v>178348.28571428571</v>
      </c>
      <c r="AP1499" s="91" t="e">
        <f t="shared" si="288"/>
        <v>#VALUE!</v>
      </c>
      <c r="AQ1499" s="91" t="e">
        <f t="shared" si="289"/>
        <v>#VALUE!</v>
      </c>
      <c r="AR1499" s="91">
        <f t="shared" si="290"/>
        <v>3.0679937650087547E-2</v>
      </c>
      <c r="AS1499" s="91">
        <f t="shared" si="291"/>
        <v>0.96932006234991241</v>
      </c>
      <c r="AT1499" s="91" t="e">
        <f t="shared" si="292"/>
        <v>#VALUE!</v>
      </c>
      <c r="AU1499" s="91" t="e">
        <f t="shared" si="293"/>
        <v>#VALUE!</v>
      </c>
    </row>
    <row r="1500" spans="1:47" x14ac:dyDescent="0.3">
      <c r="A1500" s="90">
        <v>1192</v>
      </c>
      <c r="B1500" s="91" t="s">
        <v>5114</v>
      </c>
      <c r="C1500" s="91"/>
      <c r="D1500" s="91"/>
      <c r="E1500" s="91">
        <v>12.849</v>
      </c>
      <c r="F1500" s="91"/>
      <c r="G1500" s="91"/>
      <c r="H1500" s="91"/>
      <c r="I1500" s="91"/>
      <c r="J1500" s="91"/>
      <c r="K1500" s="91"/>
      <c r="L1500" s="91"/>
      <c r="M1500" s="91"/>
      <c r="N1500" s="91"/>
      <c r="O1500" s="91"/>
      <c r="P1500" s="91" t="s">
        <v>87</v>
      </c>
      <c r="Q1500" s="91">
        <v>456639.57142857148</v>
      </c>
      <c r="R1500" s="91"/>
      <c r="S1500" s="91"/>
      <c r="T1500" s="92" t="s">
        <v>87</v>
      </c>
      <c r="U1500" s="92" t="s">
        <v>87</v>
      </c>
      <c r="V1500" s="92" t="s">
        <v>87</v>
      </c>
      <c r="W1500" s="92">
        <v>309130.71428571426</v>
      </c>
      <c r="X1500" s="92" t="s">
        <v>87</v>
      </c>
      <c r="Y1500" s="92"/>
      <c r="Z1500" s="90">
        <f t="shared" si="285"/>
        <v>2</v>
      </c>
      <c r="AA1500" s="118" t="e">
        <v>#DIV/0!</v>
      </c>
      <c r="AB1500" s="118" t="e">
        <v>#DIV/0!</v>
      </c>
      <c r="AC1500" s="118" t="e">
        <v>#DIV/0!</v>
      </c>
      <c r="AD1500" s="118">
        <v>1</v>
      </c>
      <c r="AE1500" s="118">
        <v>0</v>
      </c>
      <c r="AF1500" s="118">
        <v>0</v>
      </c>
      <c r="AG1500" s="90">
        <f t="shared" si="283"/>
        <v>1</v>
      </c>
      <c r="AH1500" s="91">
        <f t="shared" si="284"/>
        <v>309130.71428571426</v>
      </c>
      <c r="AI1500" s="91" t="e">
        <f t="shared" si="286"/>
        <v>#VALUE!</v>
      </c>
      <c r="AJ1500" s="91" t="e">
        <f t="shared" si="286"/>
        <v>#VALUE!</v>
      </c>
      <c r="AK1500" s="91" t="e">
        <f t="shared" si="286"/>
        <v>#VALUE!</v>
      </c>
      <c r="AL1500" s="91">
        <f t="shared" si="286"/>
        <v>1</v>
      </c>
      <c r="AM1500" s="91" t="e">
        <f t="shared" si="286"/>
        <v>#VALUE!</v>
      </c>
      <c r="AN1500" s="91">
        <f t="shared" si="286"/>
        <v>0</v>
      </c>
      <c r="AO1500" s="91">
        <f t="shared" si="287"/>
        <v>309130.71428571426</v>
      </c>
      <c r="AP1500" s="91" t="e">
        <f t="shared" si="288"/>
        <v>#VALUE!</v>
      </c>
      <c r="AQ1500" s="91" t="e">
        <f t="shared" si="289"/>
        <v>#VALUE!</v>
      </c>
      <c r="AR1500" s="91" t="e">
        <f t="shared" si="290"/>
        <v>#VALUE!</v>
      </c>
      <c r="AS1500" s="91">
        <f t="shared" si="291"/>
        <v>1</v>
      </c>
      <c r="AT1500" s="91" t="e">
        <f t="shared" si="292"/>
        <v>#VALUE!</v>
      </c>
      <c r="AU1500" s="91">
        <f t="shared" si="293"/>
        <v>0</v>
      </c>
    </row>
    <row r="1501" spans="1:47" x14ac:dyDescent="0.3">
      <c r="A1501" s="90">
        <v>1193</v>
      </c>
      <c r="B1501" s="91" t="s">
        <v>5115</v>
      </c>
      <c r="C1501" s="91"/>
      <c r="D1501" s="91"/>
      <c r="E1501" s="91">
        <v>12.863</v>
      </c>
      <c r="F1501" s="91"/>
      <c r="G1501" s="91"/>
      <c r="H1501" s="91"/>
      <c r="I1501" s="91"/>
      <c r="J1501" s="91"/>
      <c r="K1501" s="91"/>
      <c r="L1501" s="91"/>
      <c r="M1501" s="91"/>
      <c r="N1501" s="91"/>
      <c r="O1501" s="91"/>
      <c r="P1501" s="91" t="s">
        <v>87</v>
      </c>
      <c r="Q1501" s="91">
        <v>325078.07142857148</v>
      </c>
      <c r="R1501" s="91" t="s">
        <v>87</v>
      </c>
      <c r="S1501" s="91"/>
      <c r="T1501" s="92" t="s">
        <v>87</v>
      </c>
      <c r="U1501" s="92" t="s">
        <v>87</v>
      </c>
      <c r="V1501" s="92" t="s">
        <v>87</v>
      </c>
      <c r="W1501" s="92">
        <v>78378.642857142855</v>
      </c>
      <c r="X1501" s="92">
        <v>11068.642857142857</v>
      </c>
      <c r="Y1501" s="92" t="s">
        <v>87</v>
      </c>
      <c r="Z1501" s="90">
        <f t="shared" si="285"/>
        <v>3</v>
      </c>
      <c r="AA1501" s="118" t="e">
        <v>#DIV/0!</v>
      </c>
      <c r="AB1501" s="118" t="e">
        <v>#DIV/0!</v>
      </c>
      <c r="AC1501" s="118" t="e">
        <v>#DIV/0!</v>
      </c>
      <c r="AD1501" s="118">
        <v>1</v>
      </c>
      <c r="AE1501" s="118">
        <v>0.5</v>
      </c>
      <c r="AF1501" s="118">
        <v>0</v>
      </c>
      <c r="AG1501" s="90">
        <f t="shared" si="283"/>
        <v>2</v>
      </c>
      <c r="AH1501" s="91">
        <f t="shared" si="284"/>
        <v>11068.642857142857</v>
      </c>
      <c r="AI1501" s="91" t="e">
        <f t="shared" si="286"/>
        <v>#VALUE!</v>
      </c>
      <c r="AJ1501" s="91" t="e">
        <f t="shared" si="286"/>
        <v>#VALUE!</v>
      </c>
      <c r="AK1501" s="91" t="e">
        <f t="shared" si="286"/>
        <v>#VALUE!</v>
      </c>
      <c r="AL1501" s="91">
        <f t="shared" si="286"/>
        <v>7.0811429972702813</v>
      </c>
      <c r="AM1501" s="91">
        <f t="shared" si="286"/>
        <v>1</v>
      </c>
      <c r="AN1501" s="91" t="e">
        <f t="shared" si="286"/>
        <v>#VALUE!</v>
      </c>
      <c r="AO1501" s="91">
        <f t="shared" si="287"/>
        <v>89447.28571428571</v>
      </c>
      <c r="AP1501" s="91" t="e">
        <f t="shared" si="288"/>
        <v>#VALUE!</v>
      </c>
      <c r="AQ1501" s="91" t="e">
        <f t="shared" si="289"/>
        <v>#VALUE!</v>
      </c>
      <c r="AR1501" s="91" t="e">
        <f t="shared" si="290"/>
        <v>#VALUE!</v>
      </c>
      <c r="AS1501" s="91">
        <f t="shared" si="291"/>
        <v>0.87625512871906996</v>
      </c>
      <c r="AT1501" s="91">
        <f t="shared" si="292"/>
        <v>0.12374487128093004</v>
      </c>
      <c r="AU1501" s="91" t="e">
        <f t="shared" si="293"/>
        <v>#VALUE!</v>
      </c>
    </row>
    <row r="1502" spans="1:47" x14ac:dyDescent="0.3">
      <c r="A1502" s="90">
        <v>1194</v>
      </c>
      <c r="B1502" s="91" t="s">
        <v>5116</v>
      </c>
      <c r="C1502" s="91"/>
      <c r="D1502" s="91"/>
      <c r="E1502" s="91">
        <v>12.89</v>
      </c>
      <c r="F1502" s="91"/>
      <c r="G1502" s="91"/>
      <c r="H1502" s="91"/>
      <c r="I1502" s="91"/>
      <c r="J1502" s="91"/>
      <c r="K1502" s="91"/>
      <c r="L1502" s="91"/>
      <c r="M1502" s="91"/>
      <c r="N1502" s="91"/>
      <c r="O1502" s="91"/>
      <c r="P1502" s="91" t="s">
        <v>87</v>
      </c>
      <c r="Q1502" s="91">
        <v>242738.42857142858</v>
      </c>
      <c r="R1502" s="91" t="s">
        <v>87</v>
      </c>
      <c r="S1502" s="91"/>
      <c r="T1502" s="92" t="s">
        <v>87</v>
      </c>
      <c r="U1502" s="92" t="s">
        <v>87</v>
      </c>
      <c r="V1502" s="92" t="s">
        <v>87</v>
      </c>
      <c r="W1502" s="92">
        <v>31048.142857142855</v>
      </c>
      <c r="X1502" s="92"/>
      <c r="Y1502" s="92" t="s">
        <v>87</v>
      </c>
      <c r="Z1502" s="90">
        <f t="shared" si="285"/>
        <v>2</v>
      </c>
      <c r="AA1502" s="118" t="e">
        <v>#DIV/0!</v>
      </c>
      <c r="AB1502" s="118" t="e">
        <v>#DIV/0!</v>
      </c>
      <c r="AC1502" s="118" t="e">
        <v>#DIV/0!</v>
      </c>
      <c r="AD1502" s="118">
        <v>1</v>
      </c>
      <c r="AE1502" s="118">
        <v>0</v>
      </c>
      <c r="AF1502" s="118">
        <v>0</v>
      </c>
      <c r="AG1502" s="90">
        <f t="shared" si="283"/>
        <v>1</v>
      </c>
      <c r="AH1502" s="91">
        <f t="shared" si="284"/>
        <v>31048.142857142855</v>
      </c>
      <c r="AI1502" s="91" t="e">
        <f t="shared" si="286"/>
        <v>#VALUE!</v>
      </c>
      <c r="AJ1502" s="91" t="e">
        <f t="shared" si="286"/>
        <v>#VALUE!</v>
      </c>
      <c r="AK1502" s="91" t="e">
        <f t="shared" si="286"/>
        <v>#VALUE!</v>
      </c>
      <c r="AL1502" s="91">
        <f t="shared" si="286"/>
        <v>1</v>
      </c>
      <c r="AM1502" s="91">
        <f t="shared" si="286"/>
        <v>0</v>
      </c>
      <c r="AN1502" s="91" t="e">
        <f t="shared" si="286"/>
        <v>#VALUE!</v>
      </c>
      <c r="AO1502" s="91">
        <f t="shared" si="287"/>
        <v>31048.142857142855</v>
      </c>
      <c r="AP1502" s="91" t="e">
        <f t="shared" si="288"/>
        <v>#VALUE!</v>
      </c>
      <c r="AQ1502" s="91" t="e">
        <f t="shared" si="289"/>
        <v>#VALUE!</v>
      </c>
      <c r="AR1502" s="91" t="e">
        <f t="shared" si="290"/>
        <v>#VALUE!</v>
      </c>
      <c r="AS1502" s="91">
        <f t="shared" si="291"/>
        <v>1</v>
      </c>
      <c r="AT1502" s="91">
        <f t="shared" si="292"/>
        <v>0</v>
      </c>
      <c r="AU1502" s="91" t="e">
        <f t="shared" si="293"/>
        <v>#VALUE!</v>
      </c>
    </row>
    <row r="1503" spans="1:47" x14ac:dyDescent="0.3">
      <c r="A1503" s="90">
        <v>1195</v>
      </c>
      <c r="B1503" s="91" t="s">
        <v>5117</v>
      </c>
      <c r="C1503" s="91"/>
      <c r="D1503" s="91"/>
      <c r="E1503" s="91">
        <v>12.906000000000001</v>
      </c>
      <c r="F1503" s="91"/>
      <c r="G1503" s="91"/>
      <c r="H1503" s="91"/>
      <c r="I1503" s="91"/>
      <c r="J1503" s="91"/>
      <c r="K1503" s="91"/>
      <c r="L1503" s="91"/>
      <c r="M1503" s="91"/>
      <c r="N1503" s="91"/>
      <c r="O1503" s="91"/>
      <c r="P1503" s="91" t="s">
        <v>87</v>
      </c>
      <c r="Q1503" s="91">
        <v>2504932.8571428573</v>
      </c>
      <c r="R1503" s="91" t="s">
        <v>87</v>
      </c>
      <c r="S1503" s="91"/>
      <c r="T1503" s="92" t="s">
        <v>87</v>
      </c>
      <c r="U1503" s="92">
        <v>2463.7142857142858</v>
      </c>
      <c r="V1503" s="92">
        <v>1044.8571428571429</v>
      </c>
      <c r="W1503" s="92">
        <v>646926.85714285716</v>
      </c>
      <c r="X1503" s="92">
        <v>2295.7142857142858</v>
      </c>
      <c r="Y1503" s="92" t="s">
        <v>87</v>
      </c>
      <c r="Z1503" s="90">
        <f t="shared" si="285"/>
        <v>5</v>
      </c>
      <c r="AA1503" s="118" t="e">
        <v>#DIV/0!</v>
      </c>
      <c r="AB1503" s="118">
        <v>1</v>
      </c>
      <c r="AC1503" s="118">
        <v>0.5</v>
      </c>
      <c r="AD1503" s="118">
        <v>0.33333333333333331</v>
      </c>
      <c r="AE1503" s="118">
        <v>0.25</v>
      </c>
      <c r="AF1503" s="118">
        <v>0</v>
      </c>
      <c r="AG1503" s="90">
        <f t="shared" si="283"/>
        <v>4</v>
      </c>
      <c r="AH1503" s="91">
        <f t="shared" si="284"/>
        <v>1044.8571428571429</v>
      </c>
      <c r="AI1503" s="91" t="e">
        <f t="shared" si="286"/>
        <v>#VALUE!</v>
      </c>
      <c r="AJ1503" s="91">
        <f t="shared" si="286"/>
        <v>2.3579436696745968</v>
      </c>
      <c r="AK1503" s="91">
        <f t="shared" si="286"/>
        <v>1</v>
      </c>
      <c r="AL1503" s="91">
        <f t="shared" si="286"/>
        <v>619.15340442986053</v>
      </c>
      <c r="AM1503" s="91">
        <f t="shared" si="286"/>
        <v>2.197156138911676</v>
      </c>
      <c r="AN1503" s="91" t="e">
        <f t="shared" si="286"/>
        <v>#VALUE!</v>
      </c>
      <c r="AO1503" s="91">
        <f t="shared" si="287"/>
        <v>652731.14285714296</v>
      </c>
      <c r="AP1503" s="91" t="e">
        <f t="shared" si="288"/>
        <v>#VALUE!</v>
      </c>
      <c r="AQ1503" s="91">
        <f t="shared" si="289"/>
        <v>3.7744702588114374E-3</v>
      </c>
      <c r="AR1503" s="91">
        <f t="shared" si="290"/>
        <v>1.6007465773481883E-3</v>
      </c>
      <c r="AS1503" s="91">
        <f t="shared" si="291"/>
        <v>0.99110769299457779</v>
      </c>
      <c r="AT1503" s="91">
        <f t="shared" si="292"/>
        <v>3.5170901692624262E-3</v>
      </c>
      <c r="AU1503" s="91" t="e">
        <f t="shared" si="293"/>
        <v>#VALUE!</v>
      </c>
    </row>
    <row r="1504" spans="1:47" x14ac:dyDescent="0.3">
      <c r="A1504" s="90">
        <v>1196</v>
      </c>
      <c r="B1504" s="91" t="s">
        <v>5118</v>
      </c>
      <c r="C1504" s="91"/>
      <c r="D1504" s="91"/>
      <c r="E1504" s="91">
        <v>12.917</v>
      </c>
      <c r="F1504" s="91"/>
      <c r="G1504" s="91"/>
      <c r="H1504" s="91"/>
      <c r="I1504" s="91"/>
      <c r="J1504" s="91"/>
      <c r="K1504" s="91"/>
      <c r="L1504" s="91"/>
      <c r="M1504" s="91"/>
      <c r="N1504" s="91"/>
      <c r="O1504" s="91"/>
      <c r="P1504" s="91" t="s">
        <v>87</v>
      </c>
      <c r="Q1504" s="91">
        <v>234897.21428571429</v>
      </c>
      <c r="R1504" s="91"/>
      <c r="S1504" s="91"/>
      <c r="T1504" s="92" t="s">
        <v>87</v>
      </c>
      <c r="U1504" s="92" t="s">
        <v>87</v>
      </c>
      <c r="V1504" s="92" t="s">
        <v>87</v>
      </c>
      <c r="W1504" s="92">
        <v>17902.071428571428</v>
      </c>
      <c r="X1504" s="92"/>
      <c r="Y1504" s="92" t="s">
        <v>87</v>
      </c>
      <c r="Z1504" s="90">
        <f t="shared" si="285"/>
        <v>2</v>
      </c>
      <c r="AA1504" s="118" t="e">
        <v>#DIV/0!</v>
      </c>
      <c r="AB1504" s="118" t="e">
        <v>#DIV/0!</v>
      </c>
      <c r="AC1504" s="118" t="e">
        <v>#DIV/0!</v>
      </c>
      <c r="AD1504" s="118">
        <v>1</v>
      </c>
      <c r="AE1504" s="118">
        <v>0</v>
      </c>
      <c r="AF1504" s="118">
        <v>0</v>
      </c>
      <c r="AG1504" s="90">
        <f t="shared" si="283"/>
        <v>1</v>
      </c>
      <c r="AH1504" s="91">
        <f t="shared" si="284"/>
        <v>17902.071428571428</v>
      </c>
      <c r="AI1504" s="91" t="e">
        <f t="shared" si="286"/>
        <v>#VALUE!</v>
      </c>
      <c r="AJ1504" s="91" t="e">
        <f t="shared" si="286"/>
        <v>#VALUE!</v>
      </c>
      <c r="AK1504" s="91" t="e">
        <f t="shared" si="286"/>
        <v>#VALUE!</v>
      </c>
      <c r="AL1504" s="91">
        <f t="shared" si="286"/>
        <v>1</v>
      </c>
      <c r="AM1504" s="91">
        <f t="shared" si="286"/>
        <v>0</v>
      </c>
      <c r="AN1504" s="91" t="e">
        <f t="shared" si="286"/>
        <v>#VALUE!</v>
      </c>
      <c r="AO1504" s="91">
        <f t="shared" si="287"/>
        <v>17902.071428571428</v>
      </c>
      <c r="AP1504" s="91" t="e">
        <f t="shared" si="288"/>
        <v>#VALUE!</v>
      </c>
      <c r="AQ1504" s="91" t="e">
        <f t="shared" si="289"/>
        <v>#VALUE!</v>
      </c>
      <c r="AR1504" s="91" t="e">
        <f t="shared" si="290"/>
        <v>#VALUE!</v>
      </c>
      <c r="AS1504" s="91">
        <f t="shared" si="291"/>
        <v>1</v>
      </c>
      <c r="AT1504" s="91">
        <f t="shared" si="292"/>
        <v>0</v>
      </c>
      <c r="AU1504" s="91" t="e">
        <f t="shared" si="293"/>
        <v>#VALUE!</v>
      </c>
    </row>
    <row r="1505" spans="1:47" x14ac:dyDescent="0.3">
      <c r="A1505" s="90">
        <v>1197</v>
      </c>
      <c r="B1505" s="91" t="s">
        <v>5119</v>
      </c>
      <c r="C1505" s="91"/>
      <c r="D1505" s="91"/>
      <c r="E1505" s="91">
        <v>12.935</v>
      </c>
      <c r="F1505" s="91"/>
      <c r="G1505" s="91"/>
      <c r="H1505" s="91"/>
      <c r="I1505" s="91"/>
      <c r="J1505" s="91"/>
      <c r="K1505" s="91"/>
      <c r="L1505" s="91"/>
      <c r="M1505" s="91"/>
      <c r="N1505" s="91"/>
      <c r="O1505" s="91"/>
      <c r="P1505" s="91" t="s">
        <v>87</v>
      </c>
      <c r="Q1505" s="91" t="s">
        <v>87</v>
      </c>
      <c r="R1505" s="91" t="s">
        <v>87</v>
      </c>
      <c r="S1505" s="91"/>
      <c r="T1505" s="92" t="s">
        <v>87</v>
      </c>
      <c r="U1505" s="92" t="s">
        <v>87</v>
      </c>
      <c r="V1505" s="92">
        <v>8418.8571428571431</v>
      </c>
      <c r="W1505" s="92">
        <v>849965.14285714284</v>
      </c>
      <c r="X1505" s="92">
        <v>13450</v>
      </c>
      <c r="Y1505" s="92">
        <v>9468.5714285714294</v>
      </c>
      <c r="Z1505" s="90">
        <f t="shared" si="285"/>
        <v>4</v>
      </c>
      <c r="AA1505" s="118" t="e">
        <v>#DIV/0!</v>
      </c>
      <c r="AB1505" s="118" t="e">
        <v>#DIV/0!</v>
      </c>
      <c r="AC1505" s="118">
        <v>1</v>
      </c>
      <c r="AD1505" s="118">
        <v>0.5</v>
      </c>
      <c r="AE1505" s="118">
        <v>0.33333333333333331</v>
      </c>
      <c r="AF1505" s="118">
        <v>0.25</v>
      </c>
      <c r="AG1505" s="90">
        <f t="shared" si="283"/>
        <v>4</v>
      </c>
      <c r="AH1505" s="91">
        <f t="shared" si="284"/>
        <v>8418.8571428571431</v>
      </c>
      <c r="AI1505" s="91" t="e">
        <f t="shared" si="286"/>
        <v>#VALUE!</v>
      </c>
      <c r="AJ1505" s="91" t="e">
        <f t="shared" si="286"/>
        <v>#VALUE!</v>
      </c>
      <c r="AK1505" s="91">
        <f t="shared" si="286"/>
        <v>1</v>
      </c>
      <c r="AL1505" s="91">
        <f t="shared" si="286"/>
        <v>100.95968234575443</v>
      </c>
      <c r="AM1505" s="91">
        <f t="shared" si="286"/>
        <v>1.5976040181904567</v>
      </c>
      <c r="AN1505" s="91">
        <f t="shared" si="286"/>
        <v>1.1246860788705628</v>
      </c>
      <c r="AO1505" s="91">
        <f t="shared" si="287"/>
        <v>881302.57142857148</v>
      </c>
      <c r="AP1505" s="91" t="e">
        <f t="shared" si="288"/>
        <v>#VALUE!</v>
      </c>
      <c r="AQ1505" s="91" t="e">
        <f t="shared" si="289"/>
        <v>#VALUE!</v>
      </c>
      <c r="AR1505" s="91">
        <f t="shared" si="290"/>
        <v>9.5527431960289941E-3</v>
      </c>
      <c r="AS1505" s="91">
        <f t="shared" si="291"/>
        <v>0.96444191860165418</v>
      </c>
      <c r="AT1505" s="91">
        <f t="shared" si="292"/>
        <v>1.5261500914717467E-2</v>
      </c>
      <c r="AU1505" s="91">
        <f t="shared" si="293"/>
        <v>1.0743837287599298E-2</v>
      </c>
    </row>
    <row r="1506" spans="1:47" x14ac:dyDescent="0.3">
      <c r="A1506" s="90">
        <v>1198</v>
      </c>
      <c r="B1506" s="91" t="s">
        <v>5120</v>
      </c>
      <c r="C1506" s="91"/>
      <c r="D1506" s="91"/>
      <c r="E1506" s="91">
        <v>12.974</v>
      </c>
      <c r="F1506" s="91"/>
      <c r="G1506" s="91"/>
      <c r="H1506" s="91"/>
      <c r="I1506" s="91"/>
      <c r="J1506" s="91"/>
      <c r="K1506" s="91"/>
      <c r="L1506" s="91"/>
      <c r="M1506" s="91"/>
      <c r="N1506" s="91"/>
      <c r="O1506" s="91"/>
      <c r="P1506" s="91" t="s">
        <v>87</v>
      </c>
      <c r="Q1506" s="91" t="s">
        <v>87</v>
      </c>
      <c r="R1506" s="91"/>
      <c r="S1506" s="91"/>
      <c r="T1506" s="92" t="s">
        <v>87</v>
      </c>
      <c r="U1506" s="92" t="s">
        <v>87</v>
      </c>
      <c r="V1506" s="92">
        <v>132846.92857142858</v>
      </c>
      <c r="W1506" s="92">
        <v>399309.78571428574</v>
      </c>
      <c r="X1506" s="92" t="s">
        <v>87</v>
      </c>
      <c r="Y1506" s="92"/>
      <c r="Z1506" s="90">
        <f t="shared" si="285"/>
        <v>2</v>
      </c>
      <c r="AA1506" s="118" t="e">
        <v>#DIV/0!</v>
      </c>
      <c r="AB1506" s="118" t="e">
        <v>#DIV/0!</v>
      </c>
      <c r="AC1506" s="118">
        <v>1</v>
      </c>
      <c r="AD1506" s="118">
        <v>0.5</v>
      </c>
      <c r="AE1506" s="118">
        <v>0</v>
      </c>
      <c r="AF1506" s="118">
        <v>0</v>
      </c>
      <c r="AG1506" s="90">
        <f t="shared" si="283"/>
        <v>2</v>
      </c>
      <c r="AH1506" s="91">
        <f t="shared" si="284"/>
        <v>132846.92857142858</v>
      </c>
      <c r="AI1506" s="91" t="e">
        <f t="shared" si="286"/>
        <v>#VALUE!</v>
      </c>
      <c r="AJ1506" s="91" t="e">
        <f t="shared" si="286"/>
        <v>#VALUE!</v>
      </c>
      <c r="AK1506" s="91">
        <f t="shared" si="286"/>
        <v>1</v>
      </c>
      <c r="AL1506" s="91">
        <f t="shared" si="286"/>
        <v>3.0057886170818509</v>
      </c>
      <c r="AM1506" s="91" t="e">
        <f t="shared" si="286"/>
        <v>#VALUE!</v>
      </c>
      <c r="AN1506" s="91">
        <f t="shared" si="286"/>
        <v>0</v>
      </c>
      <c r="AO1506" s="91">
        <f t="shared" si="287"/>
        <v>532156.71428571432</v>
      </c>
      <c r="AP1506" s="91" t="e">
        <f t="shared" si="288"/>
        <v>#VALUE!</v>
      </c>
      <c r="AQ1506" s="91" t="e">
        <f t="shared" si="289"/>
        <v>#VALUE!</v>
      </c>
      <c r="AR1506" s="91">
        <f t="shared" si="290"/>
        <v>0.24963873423967214</v>
      </c>
      <c r="AS1506" s="91">
        <f t="shared" si="291"/>
        <v>0.7503612657603278</v>
      </c>
      <c r="AT1506" s="91" t="e">
        <f t="shared" si="292"/>
        <v>#VALUE!</v>
      </c>
      <c r="AU1506" s="91">
        <f t="shared" si="293"/>
        <v>0</v>
      </c>
    </row>
    <row r="1507" spans="1:47" x14ac:dyDescent="0.3">
      <c r="A1507" s="90">
        <v>1199</v>
      </c>
      <c r="B1507" s="91" t="s">
        <v>5121</v>
      </c>
      <c r="C1507" s="91"/>
      <c r="D1507" s="91"/>
      <c r="E1507" s="91">
        <v>12.976000000000001</v>
      </c>
      <c r="F1507" s="91"/>
      <c r="G1507" s="91"/>
      <c r="H1507" s="91"/>
      <c r="I1507" s="91"/>
      <c r="J1507" s="91"/>
      <c r="K1507" s="91"/>
      <c r="L1507" s="91"/>
      <c r="M1507" s="91"/>
      <c r="N1507" s="91"/>
      <c r="O1507" s="91"/>
      <c r="P1507" s="91" t="s">
        <v>87</v>
      </c>
      <c r="Q1507" s="91">
        <v>553654.2857142858</v>
      </c>
      <c r="R1507" s="91">
        <v>529807.5</v>
      </c>
      <c r="S1507" s="91"/>
      <c r="T1507" s="92" t="s">
        <v>87</v>
      </c>
      <c r="U1507" s="92" t="s">
        <v>87</v>
      </c>
      <c r="V1507" s="92" t="s">
        <v>87</v>
      </c>
      <c r="W1507" s="92">
        <v>197942.57142857142</v>
      </c>
      <c r="X1507" s="92" t="s">
        <v>87</v>
      </c>
      <c r="Y1507" s="92" t="s">
        <v>87</v>
      </c>
      <c r="Z1507" s="90">
        <f t="shared" si="285"/>
        <v>3</v>
      </c>
      <c r="AA1507" s="118" t="e">
        <v>#DIV/0!</v>
      </c>
      <c r="AB1507" s="118" t="e">
        <v>#DIV/0!</v>
      </c>
      <c r="AC1507" s="118" t="e">
        <v>#DIV/0!</v>
      </c>
      <c r="AD1507" s="118">
        <v>1</v>
      </c>
      <c r="AE1507" s="118">
        <v>0</v>
      </c>
      <c r="AF1507" s="118">
        <v>0</v>
      </c>
      <c r="AG1507" s="90">
        <f t="shared" si="283"/>
        <v>1</v>
      </c>
      <c r="AH1507" s="91">
        <f t="shared" si="284"/>
        <v>197942.57142857142</v>
      </c>
      <c r="AI1507" s="91" t="e">
        <f t="shared" si="286"/>
        <v>#VALUE!</v>
      </c>
      <c r="AJ1507" s="91" t="e">
        <f t="shared" si="286"/>
        <v>#VALUE!</v>
      </c>
      <c r="AK1507" s="91" t="e">
        <f t="shared" si="286"/>
        <v>#VALUE!</v>
      </c>
      <c r="AL1507" s="91">
        <f t="shared" si="286"/>
        <v>1</v>
      </c>
      <c r="AM1507" s="91" t="e">
        <f t="shared" si="286"/>
        <v>#VALUE!</v>
      </c>
      <c r="AN1507" s="91" t="e">
        <f t="shared" si="286"/>
        <v>#VALUE!</v>
      </c>
      <c r="AO1507" s="91">
        <f t="shared" si="287"/>
        <v>197942.57142857142</v>
      </c>
      <c r="AP1507" s="91" t="e">
        <f t="shared" si="288"/>
        <v>#VALUE!</v>
      </c>
      <c r="AQ1507" s="91" t="e">
        <f t="shared" si="289"/>
        <v>#VALUE!</v>
      </c>
      <c r="AR1507" s="91" t="e">
        <f t="shared" si="290"/>
        <v>#VALUE!</v>
      </c>
      <c r="AS1507" s="91">
        <f t="shared" si="291"/>
        <v>1</v>
      </c>
      <c r="AT1507" s="91" t="e">
        <f t="shared" si="292"/>
        <v>#VALUE!</v>
      </c>
      <c r="AU1507" s="91" t="e">
        <f t="shared" si="293"/>
        <v>#VALUE!</v>
      </c>
    </row>
    <row r="1508" spans="1:47" x14ac:dyDescent="0.3">
      <c r="A1508" s="90">
        <v>1200</v>
      </c>
      <c r="B1508" s="91" t="s">
        <v>5122</v>
      </c>
      <c r="C1508" s="91"/>
      <c r="D1508" s="91"/>
      <c r="E1508" s="91">
        <v>12.98</v>
      </c>
      <c r="F1508" s="91"/>
      <c r="G1508" s="91"/>
      <c r="H1508" s="91"/>
      <c r="I1508" s="91"/>
      <c r="J1508" s="91"/>
      <c r="K1508" s="91"/>
      <c r="L1508" s="91"/>
      <c r="M1508" s="91"/>
      <c r="N1508" s="91"/>
      <c r="O1508" s="91"/>
      <c r="P1508" s="91" t="s">
        <v>87</v>
      </c>
      <c r="Q1508" s="91">
        <v>336292.85714285716</v>
      </c>
      <c r="R1508" s="91">
        <v>453606</v>
      </c>
      <c r="S1508" s="91"/>
      <c r="T1508" s="92" t="s">
        <v>87</v>
      </c>
      <c r="U1508" s="92" t="s">
        <v>87</v>
      </c>
      <c r="V1508" s="92" t="s">
        <v>87</v>
      </c>
      <c r="W1508" s="92">
        <v>701572.85714285716</v>
      </c>
      <c r="X1508" s="92">
        <v>232451.71428571429</v>
      </c>
      <c r="Y1508" s="92" t="s">
        <v>87</v>
      </c>
      <c r="Z1508" s="90">
        <f t="shared" si="285"/>
        <v>4</v>
      </c>
      <c r="AA1508" s="118" t="e">
        <v>#DIV/0!</v>
      </c>
      <c r="AB1508" s="118" t="e">
        <v>#DIV/0!</v>
      </c>
      <c r="AC1508" s="118" t="e">
        <v>#DIV/0!</v>
      </c>
      <c r="AD1508" s="118">
        <v>1</v>
      </c>
      <c r="AE1508" s="118">
        <v>0.5</v>
      </c>
      <c r="AF1508" s="118">
        <v>0</v>
      </c>
      <c r="AG1508" s="90">
        <f t="shared" si="283"/>
        <v>2</v>
      </c>
      <c r="AH1508" s="91">
        <f t="shared" si="284"/>
        <v>232451.71428571429</v>
      </c>
      <c r="AI1508" s="91" t="e">
        <f t="shared" si="286"/>
        <v>#VALUE!</v>
      </c>
      <c r="AJ1508" s="91" t="e">
        <f t="shared" si="286"/>
        <v>#VALUE!</v>
      </c>
      <c r="AK1508" s="91" t="e">
        <f t="shared" si="286"/>
        <v>#VALUE!</v>
      </c>
      <c r="AL1508" s="91">
        <f t="shared" si="286"/>
        <v>3.0181444748586803</v>
      </c>
      <c r="AM1508" s="91">
        <f t="shared" si="286"/>
        <v>1</v>
      </c>
      <c r="AN1508" s="91" t="e">
        <f t="shared" si="286"/>
        <v>#VALUE!</v>
      </c>
      <c r="AO1508" s="91">
        <f t="shared" si="287"/>
        <v>934024.57142857148</v>
      </c>
      <c r="AP1508" s="91" t="e">
        <f t="shared" si="288"/>
        <v>#VALUE!</v>
      </c>
      <c r="AQ1508" s="91" t="e">
        <f t="shared" si="289"/>
        <v>#VALUE!</v>
      </c>
      <c r="AR1508" s="91" t="e">
        <f t="shared" si="290"/>
        <v>#VALUE!</v>
      </c>
      <c r="AS1508" s="91">
        <f t="shared" si="291"/>
        <v>0.75112890881426797</v>
      </c>
      <c r="AT1508" s="91">
        <f t="shared" si="292"/>
        <v>0.24887109118573203</v>
      </c>
      <c r="AU1508" s="91" t="e">
        <f t="shared" si="293"/>
        <v>#VALUE!</v>
      </c>
    </row>
    <row r="1509" spans="1:47" x14ac:dyDescent="0.3">
      <c r="A1509" s="90">
        <v>1201</v>
      </c>
      <c r="B1509" s="91" t="s">
        <v>5123</v>
      </c>
      <c r="C1509" s="91"/>
      <c r="D1509" s="91"/>
      <c r="E1509" s="91">
        <v>12.98</v>
      </c>
      <c r="F1509" s="91"/>
      <c r="G1509" s="91"/>
      <c r="H1509" s="91"/>
      <c r="I1509" s="91"/>
      <c r="J1509" s="91"/>
      <c r="K1509" s="91"/>
      <c r="L1509" s="91"/>
      <c r="M1509" s="91"/>
      <c r="N1509" s="91"/>
      <c r="O1509" s="91"/>
      <c r="P1509" s="91" t="s">
        <v>87</v>
      </c>
      <c r="Q1509" s="91">
        <v>11180224.571428573</v>
      </c>
      <c r="R1509" s="91">
        <v>6195.5</v>
      </c>
      <c r="S1509" s="91"/>
      <c r="T1509" s="92" t="s">
        <v>87</v>
      </c>
      <c r="U1509" s="92" t="s">
        <v>87</v>
      </c>
      <c r="V1509" s="92"/>
      <c r="W1509" s="92">
        <v>4920325.4285714282</v>
      </c>
      <c r="X1509" s="92" t="s">
        <v>87</v>
      </c>
      <c r="Y1509" s="92" t="s">
        <v>87</v>
      </c>
      <c r="Z1509" s="90">
        <f t="shared" si="285"/>
        <v>3</v>
      </c>
      <c r="AA1509" s="118" t="e">
        <v>#DIV/0!</v>
      </c>
      <c r="AB1509" s="118" t="e">
        <v>#DIV/0!</v>
      </c>
      <c r="AC1509" s="118" t="e">
        <v>#DIV/0!</v>
      </c>
      <c r="AD1509" s="118">
        <v>1</v>
      </c>
      <c r="AE1509" s="118">
        <v>0</v>
      </c>
      <c r="AF1509" s="118">
        <v>0</v>
      </c>
      <c r="AG1509" s="90">
        <f t="shared" si="283"/>
        <v>1</v>
      </c>
      <c r="AH1509" s="91">
        <f t="shared" si="284"/>
        <v>4920325.4285714282</v>
      </c>
      <c r="AI1509" s="91" t="e">
        <f t="shared" si="286"/>
        <v>#VALUE!</v>
      </c>
      <c r="AJ1509" s="91" t="e">
        <f t="shared" si="286"/>
        <v>#VALUE!</v>
      </c>
      <c r="AK1509" s="91">
        <f t="shared" si="286"/>
        <v>0</v>
      </c>
      <c r="AL1509" s="91">
        <f t="shared" si="286"/>
        <v>1</v>
      </c>
      <c r="AM1509" s="91" t="e">
        <f t="shared" si="286"/>
        <v>#VALUE!</v>
      </c>
      <c r="AN1509" s="91" t="e">
        <f t="shared" si="286"/>
        <v>#VALUE!</v>
      </c>
      <c r="AO1509" s="91">
        <f t="shared" si="287"/>
        <v>4920325.4285714282</v>
      </c>
      <c r="AP1509" s="91" t="e">
        <f t="shared" si="288"/>
        <v>#VALUE!</v>
      </c>
      <c r="AQ1509" s="91" t="e">
        <f t="shared" si="289"/>
        <v>#VALUE!</v>
      </c>
      <c r="AR1509" s="91">
        <f t="shared" si="290"/>
        <v>0</v>
      </c>
      <c r="AS1509" s="91">
        <f t="shared" si="291"/>
        <v>1</v>
      </c>
      <c r="AT1509" s="91" t="e">
        <f t="shared" si="292"/>
        <v>#VALUE!</v>
      </c>
      <c r="AU1509" s="91" t="e">
        <f t="shared" si="293"/>
        <v>#VALUE!</v>
      </c>
    </row>
    <row r="1510" spans="1:47" x14ac:dyDescent="0.3">
      <c r="A1510" s="90">
        <v>1202</v>
      </c>
      <c r="B1510" s="91" t="s">
        <v>5124</v>
      </c>
      <c r="C1510" s="91"/>
      <c r="D1510" s="91"/>
      <c r="E1510" s="91">
        <v>12.981999999999999</v>
      </c>
      <c r="F1510" s="91"/>
      <c r="G1510" s="91"/>
      <c r="H1510" s="91"/>
      <c r="I1510" s="91"/>
      <c r="J1510" s="91"/>
      <c r="K1510" s="91"/>
      <c r="L1510" s="91"/>
      <c r="M1510" s="91"/>
      <c r="N1510" s="91"/>
      <c r="O1510" s="91"/>
      <c r="P1510" s="91" t="s">
        <v>87</v>
      </c>
      <c r="Q1510" s="91">
        <v>5573439.5</v>
      </c>
      <c r="R1510" s="91" t="s">
        <v>87</v>
      </c>
      <c r="S1510" s="91"/>
      <c r="T1510" s="92" t="s">
        <v>87</v>
      </c>
      <c r="U1510" s="92" t="s">
        <v>87</v>
      </c>
      <c r="V1510" s="92" t="s">
        <v>87</v>
      </c>
      <c r="W1510" s="92" t="s">
        <v>87</v>
      </c>
      <c r="X1510" s="92"/>
      <c r="Y1510" s="92" t="s">
        <v>87</v>
      </c>
      <c r="Z1510" s="90">
        <f t="shared" si="285"/>
        <v>1</v>
      </c>
      <c r="AA1510" s="118" t="e">
        <v>#DIV/0!</v>
      </c>
      <c r="AB1510" s="118" t="e">
        <v>#DIV/0!</v>
      </c>
      <c r="AC1510" s="118" t="e">
        <v>#DIV/0!</v>
      </c>
      <c r="AD1510" s="118" t="e">
        <v>#DIV/0!</v>
      </c>
      <c r="AE1510" s="118" t="e">
        <v>#DIV/0!</v>
      </c>
      <c r="AF1510" s="118" t="e">
        <v>#DIV/0!</v>
      </c>
      <c r="AG1510" s="90">
        <f t="shared" si="283"/>
        <v>0</v>
      </c>
      <c r="AH1510" s="91">
        <f t="shared" si="284"/>
        <v>0</v>
      </c>
      <c r="AI1510" s="91" t="e">
        <f t="shared" si="286"/>
        <v>#VALUE!</v>
      </c>
      <c r="AJ1510" s="91" t="e">
        <f t="shared" si="286"/>
        <v>#VALUE!</v>
      </c>
      <c r="AK1510" s="91" t="e">
        <f t="shared" si="286"/>
        <v>#VALUE!</v>
      </c>
      <c r="AL1510" s="91" t="e">
        <f t="shared" si="286"/>
        <v>#VALUE!</v>
      </c>
      <c r="AM1510" s="91" t="e">
        <f t="shared" si="286"/>
        <v>#DIV/0!</v>
      </c>
      <c r="AN1510" s="91" t="e">
        <f t="shared" si="286"/>
        <v>#VALUE!</v>
      </c>
      <c r="AO1510" s="91">
        <f t="shared" si="287"/>
        <v>0</v>
      </c>
      <c r="AP1510" s="91" t="e">
        <f t="shared" si="288"/>
        <v>#VALUE!</v>
      </c>
      <c r="AQ1510" s="91" t="e">
        <f t="shared" si="289"/>
        <v>#VALUE!</v>
      </c>
      <c r="AR1510" s="91" t="e">
        <f t="shared" si="290"/>
        <v>#VALUE!</v>
      </c>
      <c r="AS1510" s="91" t="e">
        <f t="shared" si="291"/>
        <v>#VALUE!</v>
      </c>
      <c r="AT1510" s="91" t="e">
        <f t="shared" si="292"/>
        <v>#DIV/0!</v>
      </c>
      <c r="AU1510" s="91" t="e">
        <f t="shared" si="293"/>
        <v>#VALUE!</v>
      </c>
    </row>
    <row r="1511" spans="1:47" x14ac:dyDescent="0.3">
      <c r="A1511" s="90">
        <v>1203</v>
      </c>
      <c r="B1511" s="91" t="s">
        <v>5125</v>
      </c>
      <c r="C1511" s="91"/>
      <c r="D1511" s="91"/>
      <c r="E1511" s="91">
        <v>12.997</v>
      </c>
      <c r="F1511" s="91"/>
      <c r="G1511" s="91"/>
      <c r="H1511" s="91"/>
      <c r="I1511" s="91"/>
      <c r="J1511" s="91"/>
      <c r="K1511" s="91"/>
      <c r="L1511" s="91"/>
      <c r="M1511" s="91"/>
      <c r="N1511" s="91"/>
      <c r="O1511" s="91"/>
      <c r="P1511" s="91" t="s">
        <v>87</v>
      </c>
      <c r="Q1511" s="91">
        <v>2316059.3571428573</v>
      </c>
      <c r="R1511" s="91">
        <v>4109.5</v>
      </c>
      <c r="S1511" s="91"/>
      <c r="T1511" s="92">
        <v>30376.785714285717</v>
      </c>
      <c r="U1511" s="92" t="s">
        <v>87</v>
      </c>
      <c r="V1511" s="92" t="s">
        <v>87</v>
      </c>
      <c r="W1511" s="92">
        <v>96895.357142857145</v>
      </c>
      <c r="X1511" s="92">
        <v>430171.64285714284</v>
      </c>
      <c r="Y1511" s="92" t="s">
        <v>87</v>
      </c>
      <c r="Z1511" s="90">
        <f t="shared" si="285"/>
        <v>5</v>
      </c>
      <c r="AA1511" s="118">
        <v>1</v>
      </c>
      <c r="AB1511" s="118">
        <v>0</v>
      </c>
      <c r="AC1511" s="118">
        <v>0</v>
      </c>
      <c r="AD1511" s="118">
        <v>0.5</v>
      </c>
      <c r="AE1511" s="118">
        <v>0.33333333333333331</v>
      </c>
      <c r="AF1511" s="118">
        <v>0</v>
      </c>
      <c r="AG1511" s="90">
        <f t="shared" si="283"/>
        <v>3</v>
      </c>
      <c r="AH1511" s="91">
        <f t="shared" si="284"/>
        <v>30376.785714285717</v>
      </c>
      <c r="AI1511" s="91">
        <f t="shared" si="286"/>
        <v>1</v>
      </c>
      <c r="AJ1511" s="91" t="e">
        <f t="shared" si="286"/>
        <v>#VALUE!</v>
      </c>
      <c r="AK1511" s="91" t="e">
        <f t="shared" si="286"/>
        <v>#VALUE!</v>
      </c>
      <c r="AL1511" s="91">
        <f t="shared" si="286"/>
        <v>3.1897830815354768</v>
      </c>
      <c r="AM1511" s="91">
        <f t="shared" si="286"/>
        <v>14.161196872611837</v>
      </c>
      <c r="AN1511" s="91" t="e">
        <f t="shared" si="286"/>
        <v>#VALUE!</v>
      </c>
      <c r="AO1511" s="91">
        <f t="shared" si="287"/>
        <v>557443.78571428568</v>
      </c>
      <c r="AP1511" s="91">
        <f t="shared" si="288"/>
        <v>5.4493002689701073E-2</v>
      </c>
      <c r="AQ1511" s="91" t="e">
        <f t="shared" si="289"/>
        <v>#VALUE!</v>
      </c>
      <c r="AR1511" s="91" t="e">
        <f t="shared" si="290"/>
        <v>#VALUE!</v>
      </c>
      <c r="AS1511" s="91">
        <f t="shared" si="291"/>
        <v>0.17382085804167571</v>
      </c>
      <c r="AT1511" s="91">
        <f t="shared" si="292"/>
        <v>0.77168613926862328</v>
      </c>
      <c r="AU1511" s="91" t="e">
        <f t="shared" si="293"/>
        <v>#VALUE!</v>
      </c>
    </row>
    <row r="1512" spans="1:47" x14ac:dyDescent="0.3">
      <c r="A1512" s="90">
        <v>1204</v>
      </c>
      <c r="B1512" s="91" t="s">
        <v>5126</v>
      </c>
      <c r="C1512" s="91"/>
      <c r="D1512" s="91"/>
      <c r="E1512" s="91">
        <v>12.997</v>
      </c>
      <c r="F1512" s="91"/>
      <c r="G1512" s="91"/>
      <c r="H1512" s="91"/>
      <c r="I1512" s="91"/>
      <c r="J1512" s="91"/>
      <c r="K1512" s="91"/>
      <c r="L1512" s="91"/>
      <c r="M1512" s="91"/>
      <c r="N1512" s="91"/>
      <c r="O1512" s="91"/>
      <c r="P1512" s="91" t="s">
        <v>87</v>
      </c>
      <c r="Q1512" s="91" t="s">
        <v>87</v>
      </c>
      <c r="R1512" s="91">
        <v>8429</v>
      </c>
      <c r="S1512" s="91"/>
      <c r="T1512" s="92">
        <v>14454.571428571429</v>
      </c>
      <c r="U1512" s="92" t="s">
        <v>87</v>
      </c>
      <c r="V1512" s="92">
        <v>273374.57142857142</v>
      </c>
      <c r="W1512" s="92" t="s">
        <v>87</v>
      </c>
      <c r="X1512" s="92" t="s">
        <v>87</v>
      </c>
      <c r="Y1512" s="92" t="s">
        <v>87</v>
      </c>
      <c r="Z1512" s="90">
        <f t="shared" si="285"/>
        <v>3</v>
      </c>
      <c r="AA1512" s="118">
        <v>1</v>
      </c>
      <c r="AB1512" s="118">
        <v>0</v>
      </c>
      <c r="AC1512" s="118">
        <v>0.5</v>
      </c>
      <c r="AD1512" s="118">
        <v>0</v>
      </c>
      <c r="AE1512" s="118">
        <v>0</v>
      </c>
      <c r="AF1512" s="118">
        <v>0</v>
      </c>
      <c r="AG1512" s="90">
        <f t="shared" si="283"/>
        <v>2</v>
      </c>
      <c r="AH1512" s="91">
        <f t="shared" si="284"/>
        <v>14454.571428571429</v>
      </c>
      <c r="AI1512" s="91">
        <f t="shared" si="286"/>
        <v>1</v>
      </c>
      <c r="AJ1512" s="91" t="e">
        <f t="shared" si="286"/>
        <v>#VALUE!</v>
      </c>
      <c r="AK1512" s="91">
        <f t="shared" si="286"/>
        <v>18.912672214425488</v>
      </c>
      <c r="AL1512" s="91" t="e">
        <f t="shared" si="286"/>
        <v>#VALUE!</v>
      </c>
      <c r="AM1512" s="91" t="e">
        <f t="shared" si="286"/>
        <v>#VALUE!</v>
      </c>
      <c r="AN1512" s="91" t="e">
        <f t="shared" si="286"/>
        <v>#VALUE!</v>
      </c>
      <c r="AO1512" s="91">
        <f t="shared" si="287"/>
        <v>287829.14285714284</v>
      </c>
      <c r="AP1512" s="91">
        <f t="shared" si="288"/>
        <v>5.0219276912295198E-2</v>
      </c>
      <c r="AQ1512" s="91" t="e">
        <f t="shared" si="289"/>
        <v>#VALUE!</v>
      </c>
      <c r="AR1512" s="91">
        <f t="shared" si="290"/>
        <v>0.94978072308770478</v>
      </c>
      <c r="AS1512" s="91" t="e">
        <f t="shared" si="291"/>
        <v>#VALUE!</v>
      </c>
      <c r="AT1512" s="91" t="e">
        <f t="shared" si="292"/>
        <v>#VALUE!</v>
      </c>
      <c r="AU1512" s="91" t="e">
        <f t="shared" si="293"/>
        <v>#VALUE!</v>
      </c>
    </row>
    <row r="1513" spans="1:47" x14ac:dyDescent="0.3">
      <c r="A1513" s="90">
        <v>1205</v>
      </c>
      <c r="B1513" s="91" t="s">
        <v>5127</v>
      </c>
      <c r="C1513" s="91"/>
      <c r="D1513" s="91"/>
      <c r="E1513" s="91">
        <v>13.002000000000001</v>
      </c>
      <c r="F1513" s="91"/>
      <c r="G1513" s="91"/>
      <c r="H1513" s="91"/>
      <c r="I1513" s="91"/>
      <c r="J1513" s="91"/>
      <c r="K1513" s="91"/>
      <c r="L1513" s="91"/>
      <c r="M1513" s="91"/>
      <c r="N1513" s="91"/>
      <c r="O1513" s="91"/>
      <c r="P1513" s="91" t="s">
        <v>87</v>
      </c>
      <c r="Q1513" s="91">
        <v>2856021.4285714286</v>
      </c>
      <c r="R1513" s="91" t="s">
        <v>87</v>
      </c>
      <c r="S1513" s="91"/>
      <c r="T1513" s="92">
        <v>5461.7142857142853</v>
      </c>
      <c r="U1513" s="92">
        <v>2577.4285714285716</v>
      </c>
      <c r="V1513" s="92">
        <v>5247.1428571428569</v>
      </c>
      <c r="W1513" s="92">
        <v>1255244</v>
      </c>
      <c r="X1513" s="92">
        <v>3828</v>
      </c>
      <c r="Y1513" s="92" t="s">
        <v>87</v>
      </c>
      <c r="Z1513" s="90">
        <f t="shared" si="285"/>
        <v>6</v>
      </c>
      <c r="AA1513" s="118">
        <v>1</v>
      </c>
      <c r="AB1513" s="118">
        <v>0.5</v>
      </c>
      <c r="AC1513" s="118">
        <v>0.33333333333333331</v>
      </c>
      <c r="AD1513" s="118">
        <v>0.25</v>
      </c>
      <c r="AE1513" s="118">
        <v>0.2</v>
      </c>
      <c r="AF1513" s="118">
        <v>0</v>
      </c>
      <c r="AG1513" s="90">
        <f t="shared" si="283"/>
        <v>5</v>
      </c>
      <c r="AH1513" s="91">
        <f t="shared" si="284"/>
        <v>2577.4285714285716</v>
      </c>
      <c r="AI1513" s="91">
        <f t="shared" si="286"/>
        <v>2.119055537080146</v>
      </c>
      <c r="AJ1513" s="91">
        <f t="shared" si="286"/>
        <v>1</v>
      </c>
      <c r="AK1513" s="91">
        <f t="shared" si="286"/>
        <v>2.0358053430883492</v>
      </c>
      <c r="AL1513" s="91">
        <f t="shared" si="286"/>
        <v>487.01407826183345</v>
      </c>
      <c r="AM1513" s="91">
        <f t="shared" si="286"/>
        <v>1.485201197206518</v>
      </c>
      <c r="AN1513" s="91" t="e">
        <f t="shared" si="286"/>
        <v>#VALUE!</v>
      </c>
      <c r="AO1513" s="91">
        <f t="shared" si="287"/>
        <v>1272358.2857142857</v>
      </c>
      <c r="AP1513" s="91">
        <f t="shared" si="288"/>
        <v>4.2925914398774471E-3</v>
      </c>
      <c r="AQ1513" s="91">
        <f t="shared" si="289"/>
        <v>2.0257097394399694E-3</v>
      </c>
      <c r="AR1513" s="91">
        <f t="shared" si="290"/>
        <v>4.1239507110979968E-3</v>
      </c>
      <c r="AS1513" s="91">
        <f t="shared" si="291"/>
        <v>0.98654916157937544</v>
      </c>
      <c r="AT1513" s="91">
        <f t="shared" si="292"/>
        <v>3.0085865302091458E-3</v>
      </c>
      <c r="AU1513" s="91" t="e">
        <f t="shared" si="293"/>
        <v>#VALUE!</v>
      </c>
    </row>
    <row r="1514" spans="1:47" x14ac:dyDescent="0.3">
      <c r="A1514" s="90">
        <v>1206</v>
      </c>
      <c r="B1514" s="91" t="s">
        <v>5128</v>
      </c>
      <c r="C1514" s="91"/>
      <c r="D1514" s="91"/>
      <c r="E1514" s="91">
        <v>13.004</v>
      </c>
      <c r="F1514" s="91"/>
      <c r="G1514" s="91"/>
      <c r="H1514" s="91"/>
      <c r="I1514" s="91"/>
      <c r="J1514" s="91"/>
      <c r="K1514" s="91"/>
      <c r="L1514" s="91"/>
      <c r="M1514" s="91"/>
      <c r="N1514" s="91"/>
      <c r="O1514" s="91"/>
      <c r="P1514" s="91" t="s">
        <v>87</v>
      </c>
      <c r="Q1514" s="91" t="s">
        <v>87</v>
      </c>
      <c r="R1514" s="91"/>
      <c r="S1514" s="91"/>
      <c r="T1514" s="92" t="s">
        <v>87</v>
      </c>
      <c r="U1514" s="92" t="s">
        <v>87</v>
      </c>
      <c r="V1514" s="92"/>
      <c r="W1514" s="92">
        <v>121629.42857142858</v>
      </c>
      <c r="X1514" s="92"/>
      <c r="Y1514" s="92" t="s">
        <v>87</v>
      </c>
      <c r="Z1514" s="90">
        <f t="shared" si="285"/>
        <v>1</v>
      </c>
      <c r="AA1514" s="118" t="e">
        <v>#DIV/0!</v>
      </c>
      <c r="AB1514" s="118" t="e">
        <v>#DIV/0!</v>
      </c>
      <c r="AC1514" s="118" t="e">
        <v>#DIV/0!</v>
      </c>
      <c r="AD1514" s="118">
        <v>1</v>
      </c>
      <c r="AE1514" s="118">
        <v>0</v>
      </c>
      <c r="AF1514" s="118">
        <v>0</v>
      </c>
      <c r="AG1514" s="90">
        <f t="shared" si="283"/>
        <v>1</v>
      </c>
      <c r="AH1514" s="91">
        <f t="shared" si="284"/>
        <v>121629.42857142858</v>
      </c>
      <c r="AI1514" s="91" t="e">
        <f t="shared" si="286"/>
        <v>#VALUE!</v>
      </c>
      <c r="AJ1514" s="91" t="e">
        <f t="shared" si="286"/>
        <v>#VALUE!</v>
      </c>
      <c r="AK1514" s="91">
        <f t="shared" si="286"/>
        <v>0</v>
      </c>
      <c r="AL1514" s="91">
        <f t="shared" si="286"/>
        <v>1</v>
      </c>
      <c r="AM1514" s="91">
        <f t="shared" si="286"/>
        <v>0</v>
      </c>
      <c r="AN1514" s="91" t="e">
        <f t="shared" si="286"/>
        <v>#VALUE!</v>
      </c>
      <c r="AO1514" s="91">
        <f t="shared" si="287"/>
        <v>121629.42857142858</v>
      </c>
      <c r="AP1514" s="91" t="e">
        <f t="shared" si="288"/>
        <v>#VALUE!</v>
      </c>
      <c r="AQ1514" s="91" t="e">
        <f t="shared" si="289"/>
        <v>#VALUE!</v>
      </c>
      <c r="AR1514" s="91">
        <f t="shared" si="290"/>
        <v>0</v>
      </c>
      <c r="AS1514" s="91">
        <f t="shared" si="291"/>
        <v>1</v>
      </c>
      <c r="AT1514" s="91">
        <f t="shared" si="292"/>
        <v>0</v>
      </c>
      <c r="AU1514" s="91" t="e">
        <f t="shared" si="293"/>
        <v>#VALUE!</v>
      </c>
    </row>
    <row r="1515" spans="1:47" x14ac:dyDescent="0.3">
      <c r="A1515" s="90">
        <v>1207</v>
      </c>
      <c r="B1515" s="91" t="s">
        <v>5129</v>
      </c>
      <c r="C1515" s="91"/>
      <c r="D1515" s="91"/>
      <c r="E1515" s="91">
        <v>13.004</v>
      </c>
      <c r="F1515" s="91"/>
      <c r="G1515" s="91"/>
      <c r="H1515" s="91"/>
      <c r="I1515" s="91"/>
      <c r="J1515" s="91"/>
      <c r="K1515" s="91"/>
      <c r="L1515" s="91"/>
      <c r="M1515" s="91"/>
      <c r="N1515" s="91"/>
      <c r="O1515" s="91"/>
      <c r="P1515" s="91" t="s">
        <v>87</v>
      </c>
      <c r="Q1515" s="91">
        <v>468062.85714285716</v>
      </c>
      <c r="R1515" s="91" t="s">
        <v>87</v>
      </c>
      <c r="S1515" s="91"/>
      <c r="T1515" s="92" t="s">
        <v>87</v>
      </c>
      <c r="U1515" s="92" t="s">
        <v>87</v>
      </c>
      <c r="V1515" s="92"/>
      <c r="W1515" s="92">
        <v>121629.42857142858</v>
      </c>
      <c r="X1515" s="92" t="s">
        <v>87</v>
      </c>
      <c r="Y1515" s="92" t="s">
        <v>87</v>
      </c>
      <c r="Z1515" s="90">
        <f t="shared" si="285"/>
        <v>2</v>
      </c>
      <c r="AA1515" s="118" t="e">
        <v>#DIV/0!</v>
      </c>
      <c r="AB1515" s="118" t="e">
        <v>#DIV/0!</v>
      </c>
      <c r="AC1515" s="118" t="e">
        <v>#DIV/0!</v>
      </c>
      <c r="AD1515" s="118">
        <v>1</v>
      </c>
      <c r="AE1515" s="118">
        <v>0</v>
      </c>
      <c r="AF1515" s="118">
        <v>0</v>
      </c>
      <c r="AG1515" s="90">
        <f t="shared" si="283"/>
        <v>1</v>
      </c>
      <c r="AH1515" s="91">
        <f t="shared" si="284"/>
        <v>121629.42857142858</v>
      </c>
      <c r="AI1515" s="91" t="e">
        <f t="shared" si="286"/>
        <v>#VALUE!</v>
      </c>
      <c r="AJ1515" s="91" t="e">
        <f t="shared" si="286"/>
        <v>#VALUE!</v>
      </c>
      <c r="AK1515" s="91">
        <f t="shared" si="286"/>
        <v>0</v>
      </c>
      <c r="AL1515" s="91">
        <f t="shared" si="286"/>
        <v>1</v>
      </c>
      <c r="AM1515" s="91" t="e">
        <f t="shared" si="286"/>
        <v>#VALUE!</v>
      </c>
      <c r="AN1515" s="91" t="e">
        <f t="shared" si="286"/>
        <v>#VALUE!</v>
      </c>
      <c r="AO1515" s="91">
        <f t="shared" si="287"/>
        <v>121629.42857142858</v>
      </c>
      <c r="AP1515" s="91" t="e">
        <f t="shared" si="288"/>
        <v>#VALUE!</v>
      </c>
      <c r="AQ1515" s="91" t="e">
        <f t="shared" si="289"/>
        <v>#VALUE!</v>
      </c>
      <c r="AR1515" s="91">
        <f t="shared" si="290"/>
        <v>0</v>
      </c>
      <c r="AS1515" s="91">
        <f t="shared" si="291"/>
        <v>1</v>
      </c>
      <c r="AT1515" s="91" t="e">
        <f t="shared" si="292"/>
        <v>#VALUE!</v>
      </c>
      <c r="AU1515" s="91" t="e">
        <f t="shared" si="293"/>
        <v>#VALUE!</v>
      </c>
    </row>
    <row r="1516" spans="1:47" x14ac:dyDescent="0.3">
      <c r="A1516" s="90">
        <v>1208</v>
      </c>
      <c r="B1516" s="91" t="s">
        <v>5130</v>
      </c>
      <c r="C1516" s="91"/>
      <c r="D1516" s="91"/>
      <c r="E1516" s="91">
        <v>13.007</v>
      </c>
      <c r="F1516" s="91"/>
      <c r="G1516" s="91"/>
      <c r="H1516" s="91"/>
      <c r="I1516" s="91"/>
      <c r="J1516" s="91"/>
      <c r="K1516" s="91"/>
      <c r="L1516" s="91"/>
      <c r="M1516" s="91"/>
      <c r="N1516" s="91"/>
      <c r="O1516" s="91"/>
      <c r="P1516" s="91" t="s">
        <v>87</v>
      </c>
      <c r="Q1516" s="91">
        <v>3605640</v>
      </c>
      <c r="R1516" s="91" t="s">
        <v>87</v>
      </c>
      <c r="S1516" s="91"/>
      <c r="T1516" s="92" t="s">
        <v>87</v>
      </c>
      <c r="U1516" s="92" t="s">
        <v>87</v>
      </c>
      <c r="V1516" s="92" t="s">
        <v>87</v>
      </c>
      <c r="W1516" s="92" t="s">
        <v>87</v>
      </c>
      <c r="X1516" s="92">
        <v>13450</v>
      </c>
      <c r="Y1516" s="92" t="s">
        <v>87</v>
      </c>
      <c r="Z1516" s="90">
        <f t="shared" si="285"/>
        <v>2</v>
      </c>
      <c r="AA1516" s="118" t="e">
        <v>#DIV/0!</v>
      </c>
      <c r="AB1516" s="118" t="e">
        <v>#DIV/0!</v>
      </c>
      <c r="AC1516" s="118" t="e">
        <v>#DIV/0!</v>
      </c>
      <c r="AD1516" s="118" t="e">
        <v>#DIV/0!</v>
      </c>
      <c r="AE1516" s="118">
        <v>1</v>
      </c>
      <c r="AF1516" s="118">
        <v>0</v>
      </c>
      <c r="AG1516" s="90">
        <f t="shared" si="283"/>
        <v>1</v>
      </c>
      <c r="AH1516" s="91">
        <f t="shared" si="284"/>
        <v>13450</v>
      </c>
      <c r="AI1516" s="91" t="e">
        <f t="shared" si="286"/>
        <v>#VALUE!</v>
      </c>
      <c r="AJ1516" s="91" t="e">
        <f t="shared" si="286"/>
        <v>#VALUE!</v>
      </c>
      <c r="AK1516" s="91" t="e">
        <f t="shared" si="286"/>
        <v>#VALUE!</v>
      </c>
      <c r="AL1516" s="91" t="e">
        <f t="shared" si="286"/>
        <v>#VALUE!</v>
      </c>
      <c r="AM1516" s="91">
        <f t="shared" si="286"/>
        <v>1</v>
      </c>
      <c r="AN1516" s="91" t="e">
        <f t="shared" si="286"/>
        <v>#VALUE!</v>
      </c>
      <c r="AO1516" s="91">
        <f t="shared" si="287"/>
        <v>13450</v>
      </c>
      <c r="AP1516" s="91" t="e">
        <f t="shared" si="288"/>
        <v>#VALUE!</v>
      </c>
      <c r="AQ1516" s="91" t="e">
        <f t="shared" si="289"/>
        <v>#VALUE!</v>
      </c>
      <c r="AR1516" s="91" t="e">
        <f t="shared" si="290"/>
        <v>#VALUE!</v>
      </c>
      <c r="AS1516" s="91" t="e">
        <f t="shared" si="291"/>
        <v>#VALUE!</v>
      </c>
      <c r="AT1516" s="91">
        <f t="shared" si="292"/>
        <v>1</v>
      </c>
      <c r="AU1516" s="91" t="e">
        <f t="shared" si="293"/>
        <v>#VALUE!</v>
      </c>
    </row>
    <row r="1517" spans="1:47" x14ac:dyDescent="0.3">
      <c r="A1517" s="90">
        <v>1209</v>
      </c>
      <c r="B1517" s="91" t="s">
        <v>5131</v>
      </c>
      <c r="C1517" s="91"/>
      <c r="D1517" s="91"/>
      <c r="E1517" s="91">
        <v>13.013999999999999</v>
      </c>
      <c r="F1517" s="91"/>
      <c r="G1517" s="91"/>
      <c r="H1517" s="91"/>
      <c r="I1517" s="91"/>
      <c r="J1517" s="91"/>
      <c r="K1517" s="91"/>
      <c r="L1517" s="91"/>
      <c r="M1517" s="91"/>
      <c r="N1517" s="91"/>
      <c r="O1517" s="91"/>
      <c r="P1517" s="91" t="s">
        <v>87</v>
      </c>
      <c r="Q1517" s="91">
        <v>191477.64285714287</v>
      </c>
      <c r="R1517" s="91" t="s">
        <v>87</v>
      </c>
      <c r="S1517" s="91"/>
      <c r="T1517" s="92" t="s">
        <v>87</v>
      </c>
      <c r="U1517" s="92"/>
      <c r="V1517" s="92" t="s">
        <v>87</v>
      </c>
      <c r="W1517" s="92">
        <v>22415.642857142859</v>
      </c>
      <c r="X1517" s="92" t="s">
        <v>87</v>
      </c>
      <c r="Y1517" s="92" t="s">
        <v>87</v>
      </c>
      <c r="Z1517" s="90">
        <f t="shared" si="285"/>
        <v>2</v>
      </c>
      <c r="AA1517" s="118" t="e">
        <v>#DIV/0!</v>
      </c>
      <c r="AB1517" s="118" t="e">
        <v>#DIV/0!</v>
      </c>
      <c r="AC1517" s="118" t="e">
        <v>#DIV/0!</v>
      </c>
      <c r="AD1517" s="118">
        <v>1</v>
      </c>
      <c r="AE1517" s="118">
        <v>0</v>
      </c>
      <c r="AF1517" s="118">
        <v>0</v>
      </c>
      <c r="AG1517" s="90">
        <f t="shared" si="283"/>
        <v>1</v>
      </c>
      <c r="AH1517" s="91">
        <f t="shared" si="284"/>
        <v>22415.642857142859</v>
      </c>
      <c r="AI1517" s="91" t="e">
        <f t="shared" si="286"/>
        <v>#VALUE!</v>
      </c>
      <c r="AJ1517" s="91">
        <f t="shared" si="286"/>
        <v>0</v>
      </c>
      <c r="AK1517" s="91" t="e">
        <f t="shared" si="286"/>
        <v>#VALUE!</v>
      </c>
      <c r="AL1517" s="91">
        <f t="shared" si="286"/>
        <v>1</v>
      </c>
      <c r="AM1517" s="91" t="e">
        <f t="shared" si="286"/>
        <v>#VALUE!</v>
      </c>
      <c r="AN1517" s="91" t="e">
        <f t="shared" si="286"/>
        <v>#VALUE!</v>
      </c>
      <c r="AO1517" s="91">
        <f t="shared" si="287"/>
        <v>22415.642857142859</v>
      </c>
      <c r="AP1517" s="91" t="e">
        <f t="shared" si="288"/>
        <v>#VALUE!</v>
      </c>
      <c r="AQ1517" s="91">
        <f t="shared" si="289"/>
        <v>0</v>
      </c>
      <c r="AR1517" s="91" t="e">
        <f t="shared" si="290"/>
        <v>#VALUE!</v>
      </c>
      <c r="AS1517" s="91">
        <f t="shared" si="291"/>
        <v>1</v>
      </c>
      <c r="AT1517" s="91" t="e">
        <f t="shared" si="292"/>
        <v>#VALUE!</v>
      </c>
      <c r="AU1517" s="91" t="e">
        <f t="shared" si="293"/>
        <v>#VALUE!</v>
      </c>
    </row>
    <row r="1518" spans="1:47" x14ac:dyDescent="0.3">
      <c r="A1518" s="90">
        <v>1210</v>
      </c>
      <c r="B1518" s="91" t="s">
        <v>5132</v>
      </c>
      <c r="C1518" s="91"/>
      <c r="D1518" s="91"/>
      <c r="E1518" s="91">
        <v>13.018000000000001</v>
      </c>
      <c r="F1518" s="91"/>
      <c r="G1518" s="91"/>
      <c r="H1518" s="91"/>
      <c r="I1518" s="91"/>
      <c r="J1518" s="91"/>
      <c r="K1518" s="91"/>
      <c r="L1518" s="91"/>
      <c r="M1518" s="91"/>
      <c r="N1518" s="91"/>
      <c r="O1518" s="91"/>
      <c r="P1518" s="91" t="s">
        <v>87</v>
      </c>
      <c r="Q1518" s="91">
        <v>481977.00000000006</v>
      </c>
      <c r="R1518" s="91" t="s">
        <v>87</v>
      </c>
      <c r="S1518" s="91"/>
      <c r="T1518" s="92" t="s">
        <v>87</v>
      </c>
      <c r="U1518" s="92" t="s">
        <v>87</v>
      </c>
      <c r="V1518" s="92"/>
      <c r="W1518" s="92">
        <v>355373.85714285716</v>
      </c>
      <c r="X1518" s="92"/>
      <c r="Y1518" s="92" t="s">
        <v>87</v>
      </c>
      <c r="Z1518" s="90">
        <f t="shared" si="285"/>
        <v>2</v>
      </c>
      <c r="AA1518" s="118" t="e">
        <v>#DIV/0!</v>
      </c>
      <c r="AB1518" s="118" t="e">
        <v>#DIV/0!</v>
      </c>
      <c r="AC1518" s="118" t="e">
        <v>#DIV/0!</v>
      </c>
      <c r="AD1518" s="118">
        <v>1</v>
      </c>
      <c r="AE1518" s="118">
        <v>0</v>
      </c>
      <c r="AF1518" s="118">
        <v>0</v>
      </c>
      <c r="AG1518" s="90">
        <f t="shared" si="283"/>
        <v>1</v>
      </c>
      <c r="AH1518" s="91">
        <f t="shared" si="284"/>
        <v>355373.85714285716</v>
      </c>
      <c r="AI1518" s="91" t="e">
        <f t="shared" si="286"/>
        <v>#VALUE!</v>
      </c>
      <c r="AJ1518" s="91" t="e">
        <f t="shared" si="286"/>
        <v>#VALUE!</v>
      </c>
      <c r="AK1518" s="91">
        <f t="shared" si="286"/>
        <v>0</v>
      </c>
      <c r="AL1518" s="91">
        <f t="shared" si="286"/>
        <v>1</v>
      </c>
      <c r="AM1518" s="91">
        <f t="shared" si="286"/>
        <v>0</v>
      </c>
      <c r="AN1518" s="91" t="e">
        <f t="shared" si="286"/>
        <v>#VALUE!</v>
      </c>
      <c r="AO1518" s="91">
        <f t="shared" si="287"/>
        <v>355373.85714285716</v>
      </c>
      <c r="AP1518" s="91" t="e">
        <f t="shared" si="288"/>
        <v>#VALUE!</v>
      </c>
      <c r="AQ1518" s="91" t="e">
        <f t="shared" si="289"/>
        <v>#VALUE!</v>
      </c>
      <c r="AR1518" s="91">
        <f t="shared" si="290"/>
        <v>0</v>
      </c>
      <c r="AS1518" s="91">
        <f t="shared" si="291"/>
        <v>1</v>
      </c>
      <c r="AT1518" s="91">
        <f t="shared" si="292"/>
        <v>0</v>
      </c>
      <c r="AU1518" s="91" t="e">
        <f t="shared" si="293"/>
        <v>#VALUE!</v>
      </c>
    </row>
    <row r="1519" spans="1:47" x14ac:dyDescent="0.3">
      <c r="A1519" s="90">
        <v>1211</v>
      </c>
      <c r="B1519" s="91" t="s">
        <v>5133</v>
      </c>
      <c r="C1519" s="91"/>
      <c r="D1519" s="91"/>
      <c r="E1519" s="91">
        <v>13.021000000000001</v>
      </c>
      <c r="F1519" s="91"/>
      <c r="G1519" s="91"/>
      <c r="H1519" s="91"/>
      <c r="I1519" s="91"/>
      <c r="J1519" s="91"/>
      <c r="K1519" s="91"/>
      <c r="L1519" s="91"/>
      <c r="M1519" s="91"/>
      <c r="N1519" s="91"/>
      <c r="O1519" s="91"/>
      <c r="P1519" s="91" t="s">
        <v>87</v>
      </c>
      <c r="Q1519" s="91">
        <v>613614.14285714284</v>
      </c>
      <c r="R1519" s="91" t="s">
        <v>87</v>
      </c>
      <c r="S1519" s="91"/>
      <c r="T1519" s="92" t="s">
        <v>87</v>
      </c>
      <c r="U1519" s="92" t="s">
        <v>87</v>
      </c>
      <c r="V1519" s="92">
        <v>69296.142857142855</v>
      </c>
      <c r="W1519" s="92">
        <v>90563</v>
      </c>
      <c r="X1519" s="92"/>
      <c r="Y1519" s="92" t="s">
        <v>87</v>
      </c>
      <c r="Z1519" s="90">
        <f t="shared" si="285"/>
        <v>3</v>
      </c>
      <c r="AA1519" s="118" t="e">
        <v>#DIV/0!</v>
      </c>
      <c r="AB1519" s="118" t="e">
        <v>#DIV/0!</v>
      </c>
      <c r="AC1519" s="118">
        <v>1</v>
      </c>
      <c r="AD1519" s="118">
        <v>0.5</v>
      </c>
      <c r="AE1519" s="118">
        <v>0</v>
      </c>
      <c r="AF1519" s="118">
        <v>0</v>
      </c>
      <c r="AG1519" s="90">
        <f t="shared" si="283"/>
        <v>2</v>
      </c>
      <c r="AH1519" s="91">
        <f t="shared" si="284"/>
        <v>69296.142857142855</v>
      </c>
      <c r="AI1519" s="91" t="e">
        <f t="shared" si="286"/>
        <v>#VALUE!</v>
      </c>
      <c r="AJ1519" s="91" t="e">
        <f t="shared" si="286"/>
        <v>#VALUE!</v>
      </c>
      <c r="AK1519" s="91">
        <f t="shared" si="286"/>
        <v>1</v>
      </c>
      <c r="AL1519" s="91">
        <f t="shared" si="286"/>
        <v>1.3068981369814441</v>
      </c>
      <c r="AM1519" s="91">
        <f t="shared" si="286"/>
        <v>0</v>
      </c>
      <c r="AN1519" s="91" t="e">
        <f t="shared" si="286"/>
        <v>#VALUE!</v>
      </c>
      <c r="AO1519" s="91">
        <f t="shared" si="287"/>
        <v>159859.14285714284</v>
      </c>
      <c r="AP1519" s="91" t="e">
        <f t="shared" si="288"/>
        <v>#VALUE!</v>
      </c>
      <c r="AQ1519" s="91" t="e">
        <f t="shared" si="289"/>
        <v>#VALUE!</v>
      </c>
      <c r="AR1519" s="91">
        <f t="shared" si="290"/>
        <v>0.433482512283135</v>
      </c>
      <c r="AS1519" s="91">
        <f t="shared" si="291"/>
        <v>0.56651748771686505</v>
      </c>
      <c r="AT1519" s="91">
        <f t="shared" si="292"/>
        <v>0</v>
      </c>
      <c r="AU1519" s="91" t="e">
        <f t="shared" si="293"/>
        <v>#VALUE!</v>
      </c>
    </row>
    <row r="1520" spans="1:47" x14ac:dyDescent="0.3">
      <c r="A1520" s="90">
        <v>1212</v>
      </c>
      <c r="B1520" s="91" t="s">
        <v>5134</v>
      </c>
      <c r="C1520" s="91"/>
      <c r="D1520" s="91"/>
      <c r="E1520" s="91">
        <v>13.022</v>
      </c>
      <c r="F1520" s="91"/>
      <c r="G1520" s="91"/>
      <c r="H1520" s="91"/>
      <c r="I1520" s="91"/>
      <c r="J1520" s="91"/>
      <c r="K1520" s="91"/>
      <c r="L1520" s="91"/>
      <c r="M1520" s="91"/>
      <c r="N1520" s="91"/>
      <c r="O1520" s="91"/>
      <c r="P1520" s="91" t="s">
        <v>87</v>
      </c>
      <c r="Q1520" s="91">
        <v>157570</v>
      </c>
      <c r="R1520" s="91" t="s">
        <v>87</v>
      </c>
      <c r="S1520" s="91"/>
      <c r="T1520" s="92" t="s">
        <v>87</v>
      </c>
      <c r="U1520" s="92" t="s">
        <v>87</v>
      </c>
      <c r="V1520" s="92" t="s">
        <v>87</v>
      </c>
      <c r="W1520" s="92">
        <v>52206.857142857145</v>
      </c>
      <c r="X1520" s="92" t="s">
        <v>87</v>
      </c>
      <c r="Y1520" s="92" t="s">
        <v>87</v>
      </c>
      <c r="Z1520" s="90">
        <f t="shared" si="285"/>
        <v>2</v>
      </c>
      <c r="AA1520" s="118" t="e">
        <v>#DIV/0!</v>
      </c>
      <c r="AB1520" s="118" t="e">
        <v>#DIV/0!</v>
      </c>
      <c r="AC1520" s="118" t="e">
        <v>#DIV/0!</v>
      </c>
      <c r="AD1520" s="118">
        <v>1</v>
      </c>
      <c r="AE1520" s="118">
        <v>0</v>
      </c>
      <c r="AF1520" s="118">
        <v>0</v>
      </c>
      <c r="AG1520" s="90">
        <f t="shared" si="283"/>
        <v>1</v>
      </c>
      <c r="AH1520" s="91">
        <f t="shared" si="284"/>
        <v>52206.857142857145</v>
      </c>
      <c r="AI1520" s="91" t="e">
        <f t="shared" si="286"/>
        <v>#VALUE!</v>
      </c>
      <c r="AJ1520" s="91" t="e">
        <f t="shared" si="286"/>
        <v>#VALUE!</v>
      </c>
      <c r="AK1520" s="91" t="e">
        <f t="shared" si="286"/>
        <v>#VALUE!</v>
      </c>
      <c r="AL1520" s="91">
        <f t="shared" si="286"/>
        <v>1</v>
      </c>
      <c r="AM1520" s="91" t="e">
        <f t="shared" si="286"/>
        <v>#VALUE!</v>
      </c>
      <c r="AN1520" s="91" t="e">
        <f t="shared" si="286"/>
        <v>#VALUE!</v>
      </c>
      <c r="AO1520" s="91">
        <f t="shared" si="287"/>
        <v>52206.857142857145</v>
      </c>
      <c r="AP1520" s="91" t="e">
        <f t="shared" si="288"/>
        <v>#VALUE!</v>
      </c>
      <c r="AQ1520" s="91" t="e">
        <f t="shared" si="289"/>
        <v>#VALUE!</v>
      </c>
      <c r="AR1520" s="91" t="e">
        <f t="shared" si="290"/>
        <v>#VALUE!</v>
      </c>
      <c r="AS1520" s="91">
        <f t="shared" si="291"/>
        <v>1</v>
      </c>
      <c r="AT1520" s="91" t="e">
        <f t="shared" si="292"/>
        <v>#VALUE!</v>
      </c>
      <c r="AU1520" s="91" t="e">
        <f t="shared" si="293"/>
        <v>#VALUE!</v>
      </c>
    </row>
    <row r="1521" spans="1:47" x14ac:dyDescent="0.3">
      <c r="A1521" s="90">
        <v>1213</v>
      </c>
      <c r="B1521" s="91" t="s">
        <v>5135</v>
      </c>
      <c r="C1521" s="91"/>
      <c r="D1521" s="91"/>
      <c r="E1521" s="91">
        <v>13.042999999999999</v>
      </c>
      <c r="F1521" s="91"/>
      <c r="G1521" s="91"/>
      <c r="H1521" s="91"/>
      <c r="I1521" s="91"/>
      <c r="J1521" s="91"/>
      <c r="K1521" s="91"/>
      <c r="L1521" s="91"/>
      <c r="M1521" s="91"/>
      <c r="N1521" s="91"/>
      <c r="O1521" s="91"/>
      <c r="P1521" s="91" t="s">
        <v>87</v>
      </c>
      <c r="Q1521" s="91">
        <v>2780997.4285714286</v>
      </c>
      <c r="R1521" s="91" t="s">
        <v>87</v>
      </c>
      <c r="S1521" s="91"/>
      <c r="T1521" s="92" t="s">
        <v>87</v>
      </c>
      <c r="U1521" s="92" t="s">
        <v>87</v>
      </c>
      <c r="V1521" s="92"/>
      <c r="W1521" s="92">
        <v>8572.5714285714294</v>
      </c>
      <c r="X1521" s="92" t="s">
        <v>87</v>
      </c>
      <c r="Y1521" s="92" t="s">
        <v>87</v>
      </c>
      <c r="Z1521" s="90">
        <f t="shared" si="285"/>
        <v>2</v>
      </c>
      <c r="AA1521" s="118" t="e">
        <v>#DIV/0!</v>
      </c>
      <c r="AB1521" s="118" t="e">
        <v>#DIV/0!</v>
      </c>
      <c r="AC1521" s="118" t="e">
        <v>#DIV/0!</v>
      </c>
      <c r="AD1521" s="118">
        <v>1</v>
      </c>
      <c r="AE1521" s="118">
        <v>0</v>
      </c>
      <c r="AF1521" s="118">
        <v>0</v>
      </c>
      <c r="AG1521" s="90">
        <f t="shared" si="283"/>
        <v>1</v>
      </c>
      <c r="AH1521" s="91">
        <f t="shared" si="284"/>
        <v>8572.5714285714294</v>
      </c>
      <c r="AI1521" s="91" t="e">
        <f t="shared" si="286"/>
        <v>#VALUE!</v>
      </c>
      <c r="AJ1521" s="91" t="e">
        <f t="shared" si="286"/>
        <v>#VALUE!</v>
      </c>
      <c r="AK1521" s="91">
        <f t="shared" si="286"/>
        <v>0</v>
      </c>
      <c r="AL1521" s="91">
        <f t="shared" si="286"/>
        <v>1</v>
      </c>
      <c r="AM1521" s="91" t="e">
        <f t="shared" si="286"/>
        <v>#VALUE!</v>
      </c>
      <c r="AN1521" s="91" t="e">
        <f t="shared" si="286"/>
        <v>#VALUE!</v>
      </c>
      <c r="AO1521" s="91">
        <f t="shared" si="287"/>
        <v>8572.5714285714294</v>
      </c>
      <c r="AP1521" s="91" t="e">
        <f t="shared" si="288"/>
        <v>#VALUE!</v>
      </c>
      <c r="AQ1521" s="91" t="e">
        <f t="shared" si="289"/>
        <v>#VALUE!</v>
      </c>
      <c r="AR1521" s="91">
        <f t="shared" si="290"/>
        <v>0</v>
      </c>
      <c r="AS1521" s="91">
        <f t="shared" si="291"/>
        <v>1</v>
      </c>
      <c r="AT1521" s="91" t="e">
        <f t="shared" si="292"/>
        <v>#VALUE!</v>
      </c>
      <c r="AU1521" s="91" t="e">
        <f t="shared" si="293"/>
        <v>#VALUE!</v>
      </c>
    </row>
    <row r="1522" spans="1:47" x14ac:dyDescent="0.3">
      <c r="A1522" s="90">
        <v>1214</v>
      </c>
      <c r="B1522" s="91" t="s">
        <v>5136</v>
      </c>
      <c r="C1522" s="91"/>
      <c r="D1522" s="91"/>
      <c r="E1522" s="91">
        <v>13.047000000000001</v>
      </c>
      <c r="F1522" s="91"/>
      <c r="G1522" s="91"/>
      <c r="H1522" s="91"/>
      <c r="I1522" s="91"/>
      <c r="J1522" s="91"/>
      <c r="K1522" s="91"/>
      <c r="L1522" s="91"/>
      <c r="M1522" s="91"/>
      <c r="N1522" s="91"/>
      <c r="O1522" s="91"/>
      <c r="P1522" s="91" t="s">
        <v>87</v>
      </c>
      <c r="Q1522" s="91">
        <v>183072.85714285716</v>
      </c>
      <c r="R1522" s="91" t="s">
        <v>87</v>
      </c>
      <c r="S1522" s="91"/>
      <c r="T1522" s="92" t="s">
        <v>87</v>
      </c>
      <c r="U1522" s="92" t="s">
        <v>87</v>
      </c>
      <c r="V1522" s="92">
        <v>4016.2857142857142</v>
      </c>
      <c r="W1522" s="92">
        <v>159631.71428571429</v>
      </c>
      <c r="X1522" s="92">
        <v>2433.1428571428573</v>
      </c>
      <c r="Y1522" s="92" t="s">
        <v>87</v>
      </c>
      <c r="Z1522" s="90">
        <f t="shared" si="285"/>
        <v>4</v>
      </c>
      <c r="AA1522" s="118" t="e">
        <v>#DIV/0!</v>
      </c>
      <c r="AB1522" s="118" t="e">
        <v>#DIV/0!</v>
      </c>
      <c r="AC1522" s="118">
        <v>1</v>
      </c>
      <c r="AD1522" s="118">
        <v>0.5</v>
      </c>
      <c r="AE1522" s="118">
        <v>0.33333333333333331</v>
      </c>
      <c r="AF1522" s="118">
        <v>0</v>
      </c>
      <c r="AG1522" s="90">
        <f t="shared" si="283"/>
        <v>3</v>
      </c>
      <c r="AH1522" s="91">
        <f t="shared" si="284"/>
        <v>2433.1428571428573</v>
      </c>
      <c r="AI1522" s="91" t="e">
        <f t="shared" si="286"/>
        <v>#VALUE!</v>
      </c>
      <c r="AJ1522" s="91" t="e">
        <f t="shared" si="286"/>
        <v>#VALUE!</v>
      </c>
      <c r="AK1522" s="91">
        <f t="shared" si="286"/>
        <v>1.6506575857209955</v>
      </c>
      <c r="AL1522" s="91">
        <f t="shared" si="286"/>
        <v>65.607209957726624</v>
      </c>
      <c r="AM1522" s="91">
        <f t="shared" si="286"/>
        <v>1</v>
      </c>
      <c r="AN1522" s="91" t="e">
        <f t="shared" si="286"/>
        <v>#VALUE!</v>
      </c>
      <c r="AO1522" s="91">
        <f t="shared" si="287"/>
        <v>166081.14285714287</v>
      </c>
      <c r="AP1522" s="91" t="e">
        <f t="shared" si="288"/>
        <v>#VALUE!</v>
      </c>
      <c r="AQ1522" s="91" t="e">
        <f t="shared" si="289"/>
        <v>#VALUE!</v>
      </c>
      <c r="AR1522" s="91">
        <f t="shared" si="290"/>
        <v>2.418267146523902E-2</v>
      </c>
      <c r="AS1522" s="91">
        <f t="shared" si="291"/>
        <v>0.96116700270435784</v>
      </c>
      <c r="AT1522" s="91">
        <f t="shared" si="292"/>
        <v>1.4650325830403038E-2</v>
      </c>
      <c r="AU1522" s="91" t="e">
        <f t="shared" si="293"/>
        <v>#VALUE!</v>
      </c>
    </row>
    <row r="1523" spans="1:47" x14ac:dyDescent="0.3">
      <c r="A1523" s="90">
        <v>1215</v>
      </c>
      <c r="B1523" s="91" t="s">
        <v>5137</v>
      </c>
      <c r="C1523" s="91"/>
      <c r="D1523" s="91"/>
      <c r="E1523" s="91">
        <v>13.058</v>
      </c>
      <c r="F1523" s="91"/>
      <c r="G1523" s="91"/>
      <c r="H1523" s="91"/>
      <c r="I1523" s="91"/>
      <c r="J1523" s="91"/>
      <c r="K1523" s="91"/>
      <c r="L1523" s="91"/>
      <c r="M1523" s="91"/>
      <c r="N1523" s="91"/>
      <c r="O1523" s="91"/>
      <c r="P1523" s="91" t="s">
        <v>87</v>
      </c>
      <c r="Q1523" s="91" t="s">
        <v>87</v>
      </c>
      <c r="R1523" s="91"/>
      <c r="S1523" s="91"/>
      <c r="T1523" s="92" t="s">
        <v>87</v>
      </c>
      <c r="U1523" s="92"/>
      <c r="V1523" s="92"/>
      <c r="W1523" s="92">
        <v>249870.85714285713</v>
      </c>
      <c r="X1523" s="92" t="s">
        <v>87</v>
      </c>
      <c r="Y1523" s="92" t="s">
        <v>87</v>
      </c>
      <c r="Z1523" s="90">
        <f t="shared" si="285"/>
        <v>1</v>
      </c>
      <c r="AA1523" s="118" t="e">
        <v>#DIV/0!</v>
      </c>
      <c r="AB1523" s="118" t="e">
        <v>#DIV/0!</v>
      </c>
      <c r="AC1523" s="118" t="e">
        <v>#DIV/0!</v>
      </c>
      <c r="AD1523" s="118">
        <v>1</v>
      </c>
      <c r="AE1523" s="118">
        <v>0</v>
      </c>
      <c r="AF1523" s="118">
        <v>0</v>
      </c>
      <c r="AG1523" s="90">
        <f t="shared" si="283"/>
        <v>1</v>
      </c>
      <c r="AH1523" s="91">
        <f t="shared" si="284"/>
        <v>249870.85714285713</v>
      </c>
      <c r="AI1523" s="91" t="e">
        <f t="shared" si="286"/>
        <v>#VALUE!</v>
      </c>
      <c r="AJ1523" s="91">
        <f t="shared" si="286"/>
        <v>0</v>
      </c>
      <c r="AK1523" s="91">
        <f t="shared" si="286"/>
        <v>0</v>
      </c>
      <c r="AL1523" s="91">
        <f t="shared" si="286"/>
        <v>1</v>
      </c>
      <c r="AM1523" s="91" t="e">
        <f t="shared" si="286"/>
        <v>#VALUE!</v>
      </c>
      <c r="AN1523" s="91" t="e">
        <f t="shared" si="286"/>
        <v>#VALUE!</v>
      </c>
      <c r="AO1523" s="91">
        <f t="shared" si="287"/>
        <v>249870.85714285713</v>
      </c>
      <c r="AP1523" s="91" t="e">
        <f t="shared" si="288"/>
        <v>#VALUE!</v>
      </c>
      <c r="AQ1523" s="91">
        <f t="shared" si="289"/>
        <v>0</v>
      </c>
      <c r="AR1523" s="91">
        <f t="shared" si="290"/>
        <v>0</v>
      </c>
      <c r="AS1523" s="91">
        <f t="shared" si="291"/>
        <v>1</v>
      </c>
      <c r="AT1523" s="91" t="e">
        <f t="shared" si="292"/>
        <v>#VALUE!</v>
      </c>
      <c r="AU1523" s="91" t="e">
        <f t="shared" si="293"/>
        <v>#VALUE!</v>
      </c>
    </row>
    <row r="1524" spans="1:47" x14ac:dyDescent="0.3">
      <c r="A1524" s="90">
        <v>1216</v>
      </c>
      <c r="B1524" s="91" t="s">
        <v>5138</v>
      </c>
      <c r="C1524" s="91"/>
      <c r="D1524" s="91"/>
      <c r="E1524" s="91">
        <v>13.061</v>
      </c>
      <c r="F1524" s="91"/>
      <c r="G1524" s="91"/>
      <c r="H1524" s="91"/>
      <c r="I1524" s="91"/>
      <c r="J1524" s="91"/>
      <c r="K1524" s="91"/>
      <c r="L1524" s="91"/>
      <c r="M1524" s="91"/>
      <c r="N1524" s="91"/>
      <c r="O1524" s="91"/>
      <c r="P1524" s="91" t="s">
        <v>87</v>
      </c>
      <c r="Q1524" s="91">
        <v>2106181.4285714286</v>
      </c>
      <c r="R1524" s="91" t="s">
        <v>87</v>
      </c>
      <c r="S1524" s="91"/>
      <c r="T1524" s="92">
        <v>6668.2857142857147</v>
      </c>
      <c r="U1524" s="92" t="s">
        <v>87</v>
      </c>
      <c r="V1524" s="92">
        <v>5247.1428571428569</v>
      </c>
      <c r="W1524" s="92">
        <v>858934.57142857148</v>
      </c>
      <c r="X1524" s="92">
        <v>2880.8571428571427</v>
      </c>
      <c r="Y1524" s="92" t="s">
        <v>87</v>
      </c>
      <c r="Z1524" s="90">
        <f t="shared" si="285"/>
        <v>5</v>
      </c>
      <c r="AA1524" s="118">
        <v>1</v>
      </c>
      <c r="AB1524" s="118">
        <v>0</v>
      </c>
      <c r="AC1524" s="118">
        <v>0.5</v>
      </c>
      <c r="AD1524" s="118">
        <v>0.33333333333333331</v>
      </c>
      <c r="AE1524" s="118">
        <v>0.25</v>
      </c>
      <c r="AF1524" s="118">
        <v>0</v>
      </c>
      <c r="AG1524" s="90">
        <f t="shared" ref="AG1524:AG1587" si="294">COUNTIF(AA1524:AF1524,"&gt;0")</f>
        <v>4</v>
      </c>
      <c r="AH1524" s="91">
        <f t="shared" ref="AH1524:AH1587" si="295">MIN(T1524:Y1524)</f>
        <v>2880.8571428571427</v>
      </c>
      <c r="AI1524" s="91">
        <f t="shared" si="286"/>
        <v>2.3146880888624422</v>
      </c>
      <c r="AJ1524" s="91" t="e">
        <f t="shared" si="286"/>
        <v>#VALUE!</v>
      </c>
      <c r="AK1524" s="91">
        <f t="shared" si="286"/>
        <v>1.8213825250421503</v>
      </c>
      <c r="AL1524" s="91">
        <f t="shared" si="286"/>
        <v>298.15243479123279</v>
      </c>
      <c r="AM1524" s="91">
        <f t="shared" si="286"/>
        <v>1</v>
      </c>
      <c r="AN1524" s="91" t="e">
        <f t="shared" si="286"/>
        <v>#VALUE!</v>
      </c>
      <c r="AO1524" s="91">
        <f t="shared" si="287"/>
        <v>873730.85714285716</v>
      </c>
      <c r="AP1524" s="91">
        <f t="shared" si="288"/>
        <v>7.6319677390029881E-3</v>
      </c>
      <c r="AQ1524" s="91" t="e">
        <f t="shared" si="289"/>
        <v>#VALUE!</v>
      </c>
      <c r="AR1524" s="91">
        <f t="shared" si="290"/>
        <v>6.0054452858644275E-3</v>
      </c>
      <c r="AS1524" s="91">
        <f t="shared" si="291"/>
        <v>0.98306539640516954</v>
      </c>
      <c r="AT1524" s="91">
        <f t="shared" si="292"/>
        <v>3.2971905699630284E-3</v>
      </c>
      <c r="AU1524" s="91" t="e">
        <f t="shared" si="293"/>
        <v>#VALUE!</v>
      </c>
    </row>
    <row r="1525" spans="1:47" x14ac:dyDescent="0.3">
      <c r="A1525" s="90">
        <v>1217</v>
      </c>
      <c r="B1525" s="91" t="s">
        <v>5139</v>
      </c>
      <c r="C1525" s="91"/>
      <c r="D1525" s="91"/>
      <c r="E1525" s="91">
        <v>13.065</v>
      </c>
      <c r="F1525" s="91"/>
      <c r="G1525" s="91"/>
      <c r="H1525" s="91"/>
      <c r="I1525" s="91"/>
      <c r="J1525" s="91"/>
      <c r="K1525" s="91"/>
      <c r="L1525" s="91"/>
      <c r="M1525" s="91"/>
      <c r="N1525" s="91"/>
      <c r="O1525" s="91"/>
      <c r="P1525" s="91" t="s">
        <v>87</v>
      </c>
      <c r="Q1525" s="91" t="s">
        <v>87</v>
      </c>
      <c r="R1525" s="91" t="s">
        <v>87</v>
      </c>
      <c r="S1525" s="91"/>
      <c r="T1525" s="92">
        <v>34062.857142857145</v>
      </c>
      <c r="U1525" s="92" t="s">
        <v>87</v>
      </c>
      <c r="V1525" s="92" t="s">
        <v>87</v>
      </c>
      <c r="W1525" s="92">
        <v>98284.857142857145</v>
      </c>
      <c r="X1525" s="92">
        <v>45561.428571428572</v>
      </c>
      <c r="Y1525" s="92" t="s">
        <v>87</v>
      </c>
      <c r="Z1525" s="90">
        <f t="shared" ref="Z1525:Z1588" si="296">COUNTIF(Q1525:Y1525,"&gt;0")</f>
        <v>3</v>
      </c>
      <c r="AA1525" s="118">
        <v>1</v>
      </c>
      <c r="AB1525" s="118">
        <v>0</v>
      </c>
      <c r="AC1525" s="118">
        <v>0</v>
      </c>
      <c r="AD1525" s="118">
        <v>0.5</v>
      </c>
      <c r="AE1525" s="118">
        <v>0.33333333333333331</v>
      </c>
      <c r="AF1525" s="118">
        <v>0</v>
      </c>
      <c r="AG1525" s="90">
        <f t="shared" si="294"/>
        <v>3</v>
      </c>
      <c r="AH1525" s="91">
        <f t="shared" si="295"/>
        <v>34062.857142857145</v>
      </c>
      <c r="AI1525" s="91">
        <f t="shared" si="286"/>
        <v>1</v>
      </c>
      <c r="AJ1525" s="91" t="e">
        <f t="shared" si="286"/>
        <v>#VALUE!</v>
      </c>
      <c r="AK1525" s="91" t="e">
        <f t="shared" si="286"/>
        <v>#VALUE!</v>
      </c>
      <c r="AL1525" s="91">
        <f t="shared" si="286"/>
        <v>2.8853967455124976</v>
      </c>
      <c r="AM1525" s="91">
        <f t="shared" si="286"/>
        <v>1.3375691997986914</v>
      </c>
      <c r="AN1525" s="91" t="e">
        <f t="shared" si="286"/>
        <v>#VALUE!</v>
      </c>
      <c r="AO1525" s="91">
        <f t="shared" si="287"/>
        <v>177909.14285714287</v>
      </c>
      <c r="AP1525" s="91">
        <f t="shared" si="288"/>
        <v>0.19146209461651373</v>
      </c>
      <c r="AQ1525" s="91" t="e">
        <f t="shared" si="289"/>
        <v>#VALUE!</v>
      </c>
      <c r="AR1525" s="91" t="e">
        <f t="shared" si="290"/>
        <v>#VALUE!</v>
      </c>
      <c r="AS1525" s="91">
        <f t="shared" si="291"/>
        <v>0.55244410469549465</v>
      </c>
      <c r="AT1525" s="91">
        <f t="shared" si="292"/>
        <v>0.25609380068799159</v>
      </c>
      <c r="AU1525" s="91" t="e">
        <f t="shared" si="293"/>
        <v>#VALUE!</v>
      </c>
    </row>
    <row r="1526" spans="1:47" x14ac:dyDescent="0.3">
      <c r="A1526" s="90">
        <v>1218</v>
      </c>
      <c r="B1526" s="91" t="s">
        <v>5140</v>
      </c>
      <c r="C1526" s="91"/>
      <c r="D1526" s="91"/>
      <c r="E1526" s="91">
        <v>13.067</v>
      </c>
      <c r="F1526" s="91"/>
      <c r="G1526" s="91"/>
      <c r="H1526" s="91"/>
      <c r="I1526" s="91"/>
      <c r="J1526" s="91"/>
      <c r="K1526" s="91"/>
      <c r="L1526" s="91"/>
      <c r="M1526" s="91"/>
      <c r="N1526" s="91"/>
      <c r="O1526" s="91"/>
      <c r="P1526" s="91" t="s">
        <v>87</v>
      </c>
      <c r="Q1526" s="91" t="s">
        <v>87</v>
      </c>
      <c r="R1526" s="91"/>
      <c r="S1526" s="91"/>
      <c r="T1526" s="92">
        <v>119475.28571428571</v>
      </c>
      <c r="U1526" s="92"/>
      <c r="V1526" s="92"/>
      <c r="W1526" s="92">
        <v>262639</v>
      </c>
      <c r="X1526" s="92">
        <v>108523.57142857143</v>
      </c>
      <c r="Y1526" s="92"/>
      <c r="Z1526" s="90">
        <f t="shared" si="296"/>
        <v>3</v>
      </c>
      <c r="AA1526" s="118">
        <v>1</v>
      </c>
      <c r="AB1526" s="118">
        <v>0</v>
      </c>
      <c r="AC1526" s="118">
        <v>0</v>
      </c>
      <c r="AD1526" s="118">
        <v>0.5</v>
      </c>
      <c r="AE1526" s="118">
        <v>0.33333333333333331</v>
      </c>
      <c r="AF1526" s="118">
        <v>0</v>
      </c>
      <c r="AG1526" s="90">
        <f t="shared" si="294"/>
        <v>3</v>
      </c>
      <c r="AH1526" s="91">
        <f t="shared" si="295"/>
        <v>108523.57142857143</v>
      </c>
      <c r="AI1526" s="91">
        <f t="shared" si="286"/>
        <v>1.1009155351371986</v>
      </c>
      <c r="AJ1526" s="91">
        <f t="shared" si="286"/>
        <v>0</v>
      </c>
      <c r="AK1526" s="91">
        <f t="shared" si="286"/>
        <v>0</v>
      </c>
      <c r="AL1526" s="91">
        <f t="shared" si="286"/>
        <v>2.4201101801451954</v>
      </c>
      <c r="AM1526" s="91">
        <f t="shared" si="286"/>
        <v>1</v>
      </c>
      <c r="AN1526" s="91">
        <f t="shared" si="286"/>
        <v>0</v>
      </c>
      <c r="AO1526" s="91">
        <f t="shared" si="287"/>
        <v>490637.8571428571</v>
      </c>
      <c r="AP1526" s="91">
        <f t="shared" si="288"/>
        <v>0.24351012457544335</v>
      </c>
      <c r="AQ1526" s="91">
        <f t="shared" si="289"/>
        <v>0</v>
      </c>
      <c r="AR1526" s="91">
        <f t="shared" si="290"/>
        <v>0</v>
      </c>
      <c r="AS1526" s="91">
        <f t="shared" si="291"/>
        <v>0.53530113132613089</v>
      </c>
      <c r="AT1526" s="91">
        <f t="shared" si="292"/>
        <v>0.22118874409842584</v>
      </c>
      <c r="AU1526" s="91">
        <f t="shared" si="293"/>
        <v>0</v>
      </c>
    </row>
    <row r="1527" spans="1:47" x14ac:dyDescent="0.3">
      <c r="A1527" s="90">
        <v>1219</v>
      </c>
      <c r="B1527" s="91" t="s">
        <v>5141</v>
      </c>
      <c r="C1527" s="91"/>
      <c r="D1527" s="91"/>
      <c r="E1527" s="91">
        <v>13.067</v>
      </c>
      <c r="F1527" s="91"/>
      <c r="G1527" s="91"/>
      <c r="H1527" s="91"/>
      <c r="I1527" s="91"/>
      <c r="J1527" s="91"/>
      <c r="K1527" s="91"/>
      <c r="L1527" s="91"/>
      <c r="M1527" s="91"/>
      <c r="N1527" s="91"/>
      <c r="O1527" s="91"/>
      <c r="P1527" s="91" t="s">
        <v>87</v>
      </c>
      <c r="Q1527" s="91">
        <v>9364.2857142857156</v>
      </c>
      <c r="R1527" s="91" t="s">
        <v>87</v>
      </c>
      <c r="S1527" s="91"/>
      <c r="T1527" s="92">
        <v>38366.571428571428</v>
      </c>
      <c r="U1527" s="92" t="s">
        <v>87</v>
      </c>
      <c r="V1527" s="92" t="s">
        <v>87</v>
      </c>
      <c r="W1527" s="92">
        <v>117341.14285714286</v>
      </c>
      <c r="X1527" s="92">
        <v>75265.428571428565</v>
      </c>
      <c r="Y1527" s="92">
        <v>5463.4285714285716</v>
      </c>
      <c r="Z1527" s="90">
        <f t="shared" si="296"/>
        <v>5</v>
      </c>
      <c r="AA1527" s="118">
        <v>1</v>
      </c>
      <c r="AB1527" s="118">
        <v>0</v>
      </c>
      <c r="AC1527" s="118">
        <v>0</v>
      </c>
      <c r="AD1527" s="118">
        <v>0.5</v>
      </c>
      <c r="AE1527" s="118">
        <v>0.33333333333333331</v>
      </c>
      <c r="AF1527" s="118">
        <v>0.25</v>
      </c>
      <c r="AG1527" s="90">
        <f t="shared" si="294"/>
        <v>4</v>
      </c>
      <c r="AH1527" s="91">
        <f t="shared" si="295"/>
        <v>5463.4285714285716</v>
      </c>
      <c r="AI1527" s="91">
        <f t="shared" si="286"/>
        <v>7.0224348917477251</v>
      </c>
      <c r="AJ1527" s="91" t="e">
        <f t="shared" si="286"/>
        <v>#VALUE!</v>
      </c>
      <c r="AK1527" s="91" t="e">
        <f t="shared" si="286"/>
        <v>#VALUE!</v>
      </c>
      <c r="AL1527" s="91">
        <f t="shared" si="286"/>
        <v>21.477565108252275</v>
      </c>
      <c r="AM1527" s="91">
        <f t="shared" si="286"/>
        <v>13.776226336157304</v>
      </c>
      <c r="AN1527" s="91">
        <f t="shared" si="286"/>
        <v>1</v>
      </c>
      <c r="AO1527" s="91">
        <f t="shared" si="287"/>
        <v>236436.57142857142</v>
      </c>
      <c r="AP1527" s="91">
        <f t="shared" si="288"/>
        <v>0.16227003799267214</v>
      </c>
      <c r="AQ1527" s="91" t="e">
        <f t="shared" si="289"/>
        <v>#VALUE!</v>
      </c>
      <c r="AR1527" s="91" t="e">
        <f t="shared" si="290"/>
        <v>#VALUE!</v>
      </c>
      <c r="AS1527" s="91">
        <f t="shared" si="291"/>
        <v>0.49629015574095381</v>
      </c>
      <c r="AT1527" s="91">
        <f t="shared" si="292"/>
        <v>0.31833243104765035</v>
      </c>
      <c r="AU1527" s="91">
        <f t="shared" si="293"/>
        <v>2.3107375218723719E-2</v>
      </c>
    </row>
    <row r="1528" spans="1:47" x14ac:dyDescent="0.3">
      <c r="A1528" s="90">
        <v>1220</v>
      </c>
      <c r="B1528" s="91" t="s">
        <v>5142</v>
      </c>
      <c r="C1528" s="91"/>
      <c r="D1528" s="91"/>
      <c r="E1528" s="91">
        <v>13.068</v>
      </c>
      <c r="F1528" s="91"/>
      <c r="G1528" s="91"/>
      <c r="H1528" s="91"/>
      <c r="I1528" s="91"/>
      <c r="J1528" s="91"/>
      <c r="K1528" s="91"/>
      <c r="L1528" s="91"/>
      <c r="M1528" s="91"/>
      <c r="N1528" s="91"/>
      <c r="O1528" s="91"/>
      <c r="P1528" s="91" t="s">
        <v>87</v>
      </c>
      <c r="Q1528" s="91">
        <v>79891.5</v>
      </c>
      <c r="R1528" s="91" t="s">
        <v>87</v>
      </c>
      <c r="S1528" s="91"/>
      <c r="T1528" s="92"/>
      <c r="U1528" s="92" t="s">
        <v>87</v>
      </c>
      <c r="V1528" s="92">
        <v>51369.214285714283</v>
      </c>
      <c r="W1528" s="92">
        <v>151965.21428571429</v>
      </c>
      <c r="X1528" s="92"/>
      <c r="Y1528" s="92"/>
      <c r="Z1528" s="90">
        <f t="shared" si="296"/>
        <v>3</v>
      </c>
      <c r="AA1528" s="118" t="e">
        <v>#DIV/0!</v>
      </c>
      <c r="AB1528" s="118" t="e">
        <v>#DIV/0!</v>
      </c>
      <c r="AC1528" s="118">
        <v>1</v>
      </c>
      <c r="AD1528" s="118">
        <v>0.5</v>
      </c>
      <c r="AE1528" s="118">
        <v>0</v>
      </c>
      <c r="AF1528" s="118">
        <v>0</v>
      </c>
      <c r="AG1528" s="90">
        <f t="shared" si="294"/>
        <v>2</v>
      </c>
      <c r="AH1528" s="91">
        <f t="shared" si="295"/>
        <v>51369.214285714283</v>
      </c>
      <c r="AI1528" s="91">
        <f t="shared" si="286"/>
        <v>0</v>
      </c>
      <c r="AJ1528" s="91" t="e">
        <f t="shared" si="286"/>
        <v>#VALUE!</v>
      </c>
      <c r="AK1528" s="91">
        <f t="shared" si="286"/>
        <v>1</v>
      </c>
      <c r="AL1528" s="91">
        <f t="shared" si="286"/>
        <v>2.9582935304497275</v>
      </c>
      <c r="AM1528" s="91">
        <f t="shared" si="286"/>
        <v>0</v>
      </c>
      <c r="AN1528" s="91">
        <f t="shared" si="286"/>
        <v>0</v>
      </c>
      <c r="AO1528" s="91">
        <f t="shared" si="287"/>
        <v>203334.42857142858</v>
      </c>
      <c r="AP1528" s="91">
        <f t="shared" si="288"/>
        <v>0</v>
      </c>
      <c r="AQ1528" s="91" t="e">
        <f t="shared" si="289"/>
        <v>#VALUE!</v>
      </c>
      <c r="AR1528" s="91">
        <f t="shared" si="290"/>
        <v>0.25263411930099672</v>
      </c>
      <c r="AS1528" s="91">
        <f t="shared" si="291"/>
        <v>0.74736588069900323</v>
      </c>
      <c r="AT1528" s="91">
        <f t="shared" si="292"/>
        <v>0</v>
      </c>
      <c r="AU1528" s="91">
        <f t="shared" si="293"/>
        <v>0</v>
      </c>
    </row>
    <row r="1529" spans="1:47" x14ac:dyDescent="0.3">
      <c r="A1529" s="90">
        <v>1221</v>
      </c>
      <c r="B1529" s="91" t="s">
        <v>5143</v>
      </c>
      <c r="C1529" s="91"/>
      <c r="D1529" s="91"/>
      <c r="E1529" s="91">
        <v>13.07</v>
      </c>
      <c r="F1529" s="91"/>
      <c r="G1529" s="91"/>
      <c r="H1529" s="91"/>
      <c r="I1529" s="91"/>
      <c r="J1529" s="91"/>
      <c r="K1529" s="91"/>
      <c r="L1529" s="91"/>
      <c r="M1529" s="91"/>
      <c r="N1529" s="91"/>
      <c r="O1529" s="91"/>
      <c r="P1529" s="91" t="s">
        <v>87</v>
      </c>
      <c r="Q1529" s="91" t="s">
        <v>87</v>
      </c>
      <c r="R1529" s="91"/>
      <c r="S1529" s="91"/>
      <c r="T1529" s="92">
        <v>268490.14285714284</v>
      </c>
      <c r="U1529" s="92"/>
      <c r="V1529" s="92"/>
      <c r="W1529" s="92">
        <v>436011.28571428574</v>
      </c>
      <c r="X1529" s="92">
        <v>179089.85714285713</v>
      </c>
      <c r="Y1529" s="92"/>
      <c r="Z1529" s="90">
        <f t="shared" si="296"/>
        <v>3</v>
      </c>
      <c r="AA1529" s="118">
        <v>1</v>
      </c>
      <c r="AB1529" s="118">
        <v>0</v>
      </c>
      <c r="AC1529" s="118">
        <v>0</v>
      </c>
      <c r="AD1529" s="118">
        <v>0.5</v>
      </c>
      <c r="AE1529" s="118">
        <v>0.33333333333333331</v>
      </c>
      <c r="AF1529" s="118">
        <v>0</v>
      </c>
      <c r="AG1529" s="90">
        <f t="shared" si="294"/>
        <v>3</v>
      </c>
      <c r="AH1529" s="91">
        <f t="shared" si="295"/>
        <v>179089.85714285713</v>
      </c>
      <c r="AI1529" s="91">
        <f t="shared" si="286"/>
        <v>1.4991923447846214</v>
      </c>
      <c r="AJ1529" s="91">
        <f t="shared" si="286"/>
        <v>0</v>
      </c>
      <c r="AK1529" s="91">
        <f t="shared" si="286"/>
        <v>0</v>
      </c>
      <c r="AL1529" s="91">
        <f t="shared" si="286"/>
        <v>2.434595083553428</v>
      </c>
      <c r="AM1529" s="91">
        <f t="shared" si="286"/>
        <v>1</v>
      </c>
      <c r="AN1529" s="91">
        <f t="shared" si="286"/>
        <v>0</v>
      </c>
      <c r="AO1529" s="91">
        <f t="shared" si="287"/>
        <v>883591.2857142858</v>
      </c>
      <c r="AP1529" s="91">
        <f t="shared" si="288"/>
        <v>0.30386237075674449</v>
      </c>
      <c r="AQ1529" s="91">
        <f t="shared" si="289"/>
        <v>0</v>
      </c>
      <c r="AR1529" s="91">
        <f t="shared" si="290"/>
        <v>0</v>
      </c>
      <c r="AS1529" s="91">
        <f t="shared" si="291"/>
        <v>0.49345358285399887</v>
      </c>
      <c r="AT1529" s="91">
        <f t="shared" si="292"/>
        <v>0.20268404638925655</v>
      </c>
      <c r="AU1529" s="91">
        <f t="shared" si="293"/>
        <v>0</v>
      </c>
    </row>
    <row r="1530" spans="1:47" x14ac:dyDescent="0.3">
      <c r="A1530" s="90">
        <v>1222</v>
      </c>
      <c r="B1530" s="91" t="s">
        <v>5144</v>
      </c>
      <c r="C1530" s="91"/>
      <c r="D1530" s="91"/>
      <c r="E1530" s="91">
        <v>13.071999999999999</v>
      </c>
      <c r="F1530" s="91"/>
      <c r="G1530" s="91"/>
      <c r="H1530" s="91"/>
      <c r="I1530" s="91"/>
      <c r="J1530" s="91"/>
      <c r="K1530" s="91"/>
      <c r="L1530" s="91"/>
      <c r="M1530" s="91"/>
      <c r="N1530" s="91"/>
      <c r="O1530" s="91"/>
      <c r="P1530" s="91" t="s">
        <v>87</v>
      </c>
      <c r="Q1530" s="91">
        <v>2310138.0714285718</v>
      </c>
      <c r="R1530" s="91"/>
      <c r="S1530" s="91"/>
      <c r="T1530" s="92">
        <v>13279572.071428571</v>
      </c>
      <c r="U1530" s="92"/>
      <c r="V1530" s="92"/>
      <c r="W1530" s="92">
        <v>40729268.642857142</v>
      </c>
      <c r="X1530" s="92">
        <v>21068475.214285713</v>
      </c>
      <c r="Y1530" s="92"/>
      <c r="Z1530" s="90">
        <f t="shared" si="296"/>
        <v>4</v>
      </c>
      <c r="AA1530" s="118">
        <v>1</v>
      </c>
      <c r="AB1530" s="118">
        <v>0</v>
      </c>
      <c r="AC1530" s="118">
        <v>0</v>
      </c>
      <c r="AD1530" s="118">
        <v>0.5</v>
      </c>
      <c r="AE1530" s="118">
        <v>0.33333333333333331</v>
      </c>
      <c r="AF1530" s="118">
        <v>0</v>
      </c>
      <c r="AG1530" s="90">
        <f t="shared" si="294"/>
        <v>3</v>
      </c>
      <c r="AH1530" s="91">
        <f t="shared" si="295"/>
        <v>13279572.071428571</v>
      </c>
      <c r="AI1530" s="91">
        <f t="shared" si="286"/>
        <v>1</v>
      </c>
      <c r="AJ1530" s="91">
        <f t="shared" si="286"/>
        <v>0</v>
      </c>
      <c r="AK1530" s="91">
        <f t="shared" si="286"/>
        <v>0</v>
      </c>
      <c r="AL1530" s="91">
        <f t="shared" ref="AL1530:AN1593" si="297">W1530/$AH1530</f>
        <v>3.0670618317955802</v>
      </c>
      <c r="AM1530" s="91">
        <f t="shared" si="297"/>
        <v>1.5865326910356712</v>
      </c>
      <c r="AN1530" s="91">
        <f t="shared" si="297"/>
        <v>0</v>
      </c>
      <c r="AO1530" s="91">
        <f t="shared" si="287"/>
        <v>75077315.928571433</v>
      </c>
      <c r="AP1530" s="91">
        <f t="shared" si="288"/>
        <v>0.17687862048854752</v>
      </c>
      <c r="AQ1530" s="91">
        <f t="shared" si="289"/>
        <v>0</v>
      </c>
      <c r="AR1530" s="91">
        <f t="shared" si="290"/>
        <v>0</v>
      </c>
      <c r="AS1530" s="91">
        <f t="shared" si="291"/>
        <v>0.54249766576107983</v>
      </c>
      <c r="AT1530" s="91">
        <f t="shared" si="292"/>
        <v>0.28062371375037254</v>
      </c>
      <c r="AU1530" s="91">
        <f t="shared" si="293"/>
        <v>0</v>
      </c>
    </row>
    <row r="1531" spans="1:47" x14ac:dyDescent="0.3">
      <c r="A1531" s="90">
        <v>1223</v>
      </c>
      <c r="B1531" s="91" t="s">
        <v>5145</v>
      </c>
      <c r="C1531" s="91"/>
      <c r="D1531" s="91"/>
      <c r="E1531" s="91">
        <v>13.071999999999999</v>
      </c>
      <c r="F1531" s="91"/>
      <c r="G1531" s="91"/>
      <c r="H1531" s="91"/>
      <c r="I1531" s="91"/>
      <c r="J1531" s="91"/>
      <c r="K1531" s="91"/>
      <c r="L1531" s="91"/>
      <c r="M1531" s="91"/>
      <c r="N1531" s="91"/>
      <c r="O1531" s="91"/>
      <c r="P1531" s="91" t="s">
        <v>87</v>
      </c>
      <c r="Q1531" s="91">
        <v>363952.71428571432</v>
      </c>
      <c r="R1531" s="91" t="s">
        <v>87</v>
      </c>
      <c r="S1531" s="91"/>
      <c r="T1531" s="92">
        <v>124547.85714285713</v>
      </c>
      <c r="U1531" s="92" t="s">
        <v>87</v>
      </c>
      <c r="V1531" s="92" t="s">
        <v>87</v>
      </c>
      <c r="W1531" s="92">
        <v>451865.85714285716</v>
      </c>
      <c r="X1531" s="92">
        <v>134717.57142857142</v>
      </c>
      <c r="Y1531" s="92" t="s">
        <v>87</v>
      </c>
      <c r="Z1531" s="90">
        <f t="shared" si="296"/>
        <v>4</v>
      </c>
      <c r="AA1531" s="118">
        <v>1</v>
      </c>
      <c r="AB1531" s="118">
        <v>0</v>
      </c>
      <c r="AC1531" s="118">
        <v>0</v>
      </c>
      <c r="AD1531" s="118">
        <v>0.5</v>
      </c>
      <c r="AE1531" s="118">
        <v>0.33333333333333331</v>
      </c>
      <c r="AF1531" s="118">
        <v>0</v>
      </c>
      <c r="AG1531" s="90">
        <f t="shared" si="294"/>
        <v>3</v>
      </c>
      <c r="AH1531" s="91">
        <f t="shared" si="295"/>
        <v>124547.85714285713</v>
      </c>
      <c r="AI1531" s="91">
        <f t="shared" ref="AI1531:AN1594" si="298">T1531/$AH1531</f>
        <v>1</v>
      </c>
      <c r="AJ1531" s="91" t="e">
        <f t="shared" si="298"/>
        <v>#VALUE!</v>
      </c>
      <c r="AK1531" s="91" t="e">
        <f t="shared" si="298"/>
        <v>#VALUE!</v>
      </c>
      <c r="AL1531" s="91">
        <f t="shared" si="297"/>
        <v>3.6280500324029208</v>
      </c>
      <c r="AM1531" s="91">
        <f t="shared" si="297"/>
        <v>1.081653065086857</v>
      </c>
      <c r="AN1531" s="91" t="e">
        <f t="shared" si="297"/>
        <v>#VALUE!</v>
      </c>
      <c r="AO1531" s="91">
        <f t="shared" si="287"/>
        <v>711131.28571428568</v>
      </c>
      <c r="AP1531" s="91">
        <f t="shared" si="288"/>
        <v>0.17514045527860134</v>
      </c>
      <c r="AQ1531" s="91" t="e">
        <f t="shared" si="289"/>
        <v>#VALUE!</v>
      </c>
      <c r="AR1531" s="91" t="e">
        <f t="shared" si="290"/>
        <v>#VALUE!</v>
      </c>
      <c r="AS1531" s="91">
        <f t="shared" si="291"/>
        <v>0.63541833444859197</v>
      </c>
      <c r="AT1531" s="91">
        <f t="shared" si="292"/>
        <v>0.18944121027280678</v>
      </c>
      <c r="AU1531" s="91" t="e">
        <f t="shared" si="293"/>
        <v>#VALUE!</v>
      </c>
    </row>
    <row r="1532" spans="1:47" x14ac:dyDescent="0.3">
      <c r="A1532" s="90">
        <v>1224</v>
      </c>
      <c r="B1532" s="91" t="s">
        <v>5146</v>
      </c>
      <c r="C1532" s="91"/>
      <c r="D1532" s="91"/>
      <c r="E1532" s="91">
        <v>13.077</v>
      </c>
      <c r="F1532" s="91"/>
      <c r="G1532" s="91"/>
      <c r="H1532" s="91"/>
      <c r="I1532" s="91"/>
      <c r="J1532" s="91"/>
      <c r="K1532" s="91"/>
      <c r="L1532" s="91"/>
      <c r="M1532" s="91"/>
      <c r="N1532" s="91"/>
      <c r="O1532" s="91"/>
      <c r="P1532" s="91" t="s">
        <v>87</v>
      </c>
      <c r="Q1532" s="91" t="s">
        <v>87</v>
      </c>
      <c r="R1532" s="91" t="s">
        <v>87</v>
      </c>
      <c r="S1532" s="91"/>
      <c r="T1532" s="92" t="s">
        <v>87</v>
      </c>
      <c r="U1532" s="92" t="s">
        <v>87</v>
      </c>
      <c r="V1532" s="92" t="s">
        <v>87</v>
      </c>
      <c r="W1532" s="92">
        <v>98284.857142857145</v>
      </c>
      <c r="X1532" s="92">
        <v>45561.428571428572</v>
      </c>
      <c r="Y1532" s="92" t="s">
        <v>87</v>
      </c>
      <c r="Z1532" s="90">
        <f t="shared" si="296"/>
        <v>2</v>
      </c>
      <c r="AA1532" s="118" t="e">
        <v>#DIV/0!</v>
      </c>
      <c r="AB1532" s="118" t="e">
        <v>#DIV/0!</v>
      </c>
      <c r="AC1532" s="118" t="e">
        <v>#DIV/0!</v>
      </c>
      <c r="AD1532" s="118">
        <v>1</v>
      </c>
      <c r="AE1532" s="118">
        <v>0.5</v>
      </c>
      <c r="AF1532" s="118">
        <v>0</v>
      </c>
      <c r="AG1532" s="90">
        <f t="shared" si="294"/>
        <v>2</v>
      </c>
      <c r="AH1532" s="91">
        <f t="shared" si="295"/>
        <v>45561.428571428572</v>
      </c>
      <c r="AI1532" s="91" t="e">
        <f t="shared" si="298"/>
        <v>#VALUE!</v>
      </c>
      <c r="AJ1532" s="91" t="e">
        <f t="shared" si="298"/>
        <v>#VALUE!</v>
      </c>
      <c r="AK1532" s="91" t="e">
        <f t="shared" si="298"/>
        <v>#VALUE!</v>
      </c>
      <c r="AL1532" s="91">
        <f t="shared" si="297"/>
        <v>2.1571943686702411</v>
      </c>
      <c r="AM1532" s="91">
        <f t="shared" si="297"/>
        <v>1</v>
      </c>
      <c r="AN1532" s="91" t="e">
        <f t="shared" si="297"/>
        <v>#VALUE!</v>
      </c>
      <c r="AO1532" s="91">
        <f t="shared" si="287"/>
        <v>143846.28571428571</v>
      </c>
      <c r="AP1532" s="91" t="e">
        <f t="shared" si="288"/>
        <v>#VALUE!</v>
      </c>
      <c r="AQ1532" s="91" t="e">
        <f t="shared" si="289"/>
        <v>#VALUE!</v>
      </c>
      <c r="AR1532" s="91" t="e">
        <f t="shared" si="290"/>
        <v>#VALUE!</v>
      </c>
      <c r="AS1532" s="91">
        <f t="shared" si="291"/>
        <v>0.68326308638983679</v>
      </c>
      <c r="AT1532" s="91">
        <f t="shared" si="292"/>
        <v>0.31673691361016326</v>
      </c>
      <c r="AU1532" s="91" t="e">
        <f t="shared" si="293"/>
        <v>#VALUE!</v>
      </c>
    </row>
    <row r="1533" spans="1:47" x14ac:dyDescent="0.3">
      <c r="A1533" s="90">
        <v>1225</v>
      </c>
      <c r="B1533" s="91" t="s">
        <v>5147</v>
      </c>
      <c r="C1533" s="91"/>
      <c r="D1533" s="91"/>
      <c r="E1533" s="91">
        <v>13.079000000000001</v>
      </c>
      <c r="F1533" s="91"/>
      <c r="G1533" s="91"/>
      <c r="H1533" s="91"/>
      <c r="I1533" s="91"/>
      <c r="J1533" s="91"/>
      <c r="K1533" s="91"/>
      <c r="L1533" s="91"/>
      <c r="M1533" s="91"/>
      <c r="N1533" s="91"/>
      <c r="O1533" s="91"/>
      <c r="P1533" s="91" t="s">
        <v>87</v>
      </c>
      <c r="Q1533" s="91"/>
      <c r="R1533" s="91"/>
      <c r="S1533" s="91"/>
      <c r="T1533" s="92">
        <v>1257034.2857142857</v>
      </c>
      <c r="U1533" s="92"/>
      <c r="V1533" s="92"/>
      <c r="W1533" s="92">
        <v>3990708</v>
      </c>
      <c r="X1533" s="92">
        <v>2088775.1428571427</v>
      </c>
      <c r="Y1533" s="92"/>
      <c r="Z1533" s="90">
        <f t="shared" si="296"/>
        <v>3</v>
      </c>
      <c r="AA1533" s="118">
        <v>1</v>
      </c>
      <c r="AB1533" s="118">
        <v>0</v>
      </c>
      <c r="AC1533" s="118">
        <v>0</v>
      </c>
      <c r="AD1533" s="118">
        <v>0.5</v>
      </c>
      <c r="AE1533" s="118">
        <v>0.33333333333333331</v>
      </c>
      <c r="AF1533" s="118">
        <v>0</v>
      </c>
      <c r="AG1533" s="90">
        <f t="shared" si="294"/>
        <v>3</v>
      </c>
      <c r="AH1533" s="91">
        <f t="shared" si="295"/>
        <v>1257034.2857142857</v>
      </c>
      <c r="AI1533" s="91">
        <f t="shared" si="298"/>
        <v>1</v>
      </c>
      <c r="AJ1533" s="91">
        <f t="shared" si="298"/>
        <v>0</v>
      </c>
      <c r="AK1533" s="91">
        <f t="shared" si="298"/>
        <v>0</v>
      </c>
      <c r="AL1533" s="91">
        <f t="shared" si="297"/>
        <v>3.1747009969042783</v>
      </c>
      <c r="AM1533" s="91">
        <f t="shared" si="297"/>
        <v>1.6616691896118301</v>
      </c>
      <c r="AN1533" s="91">
        <f t="shared" si="297"/>
        <v>0</v>
      </c>
      <c r="AO1533" s="91">
        <f t="shared" si="287"/>
        <v>7336517.4285714282</v>
      </c>
      <c r="AP1533" s="91">
        <f t="shared" si="288"/>
        <v>0.17133937156870577</v>
      </c>
      <c r="AQ1533" s="91">
        <f t="shared" si="289"/>
        <v>0</v>
      </c>
      <c r="AR1533" s="91">
        <f t="shared" si="290"/>
        <v>0</v>
      </c>
      <c r="AS1533" s="91">
        <f t="shared" si="291"/>
        <v>0.54395127372812269</v>
      </c>
      <c r="AT1533" s="91">
        <f t="shared" si="292"/>
        <v>0.28470935470317155</v>
      </c>
      <c r="AU1533" s="91">
        <f t="shared" si="293"/>
        <v>0</v>
      </c>
    </row>
    <row r="1534" spans="1:47" x14ac:dyDescent="0.3">
      <c r="A1534" s="90">
        <v>1226</v>
      </c>
      <c r="B1534" s="91" t="s">
        <v>5148</v>
      </c>
      <c r="C1534" s="91"/>
      <c r="D1534" s="91"/>
      <c r="E1534" s="91">
        <v>13.081</v>
      </c>
      <c r="F1534" s="91"/>
      <c r="G1534" s="91"/>
      <c r="H1534" s="91"/>
      <c r="I1534" s="91"/>
      <c r="J1534" s="91"/>
      <c r="K1534" s="91"/>
      <c r="L1534" s="91"/>
      <c r="M1534" s="91"/>
      <c r="N1534" s="91"/>
      <c r="O1534" s="91"/>
      <c r="P1534" s="91" t="s">
        <v>87</v>
      </c>
      <c r="Q1534" s="91"/>
      <c r="R1534" s="91"/>
      <c r="S1534" s="91"/>
      <c r="T1534" s="92">
        <v>1384701.642857143</v>
      </c>
      <c r="U1534" s="92"/>
      <c r="V1534" s="92"/>
      <c r="W1534" s="92">
        <v>3171766.2142857141</v>
      </c>
      <c r="X1534" s="92">
        <v>962251.35714285704</v>
      </c>
      <c r="Y1534" s="92"/>
      <c r="Z1534" s="90">
        <f t="shared" si="296"/>
        <v>3</v>
      </c>
      <c r="AA1534" s="118">
        <v>1</v>
      </c>
      <c r="AB1534" s="118">
        <v>0</v>
      </c>
      <c r="AC1534" s="118">
        <v>0</v>
      </c>
      <c r="AD1534" s="118">
        <v>0.5</v>
      </c>
      <c r="AE1534" s="118">
        <v>0.33333333333333331</v>
      </c>
      <c r="AF1534" s="118">
        <v>0</v>
      </c>
      <c r="AG1534" s="90">
        <f t="shared" si="294"/>
        <v>3</v>
      </c>
      <c r="AH1534" s="91">
        <f t="shared" si="295"/>
        <v>962251.35714285704</v>
      </c>
      <c r="AI1534" s="91">
        <f t="shared" si="298"/>
        <v>1.4390228006210735</v>
      </c>
      <c r="AJ1534" s="91">
        <f t="shared" si="298"/>
        <v>0</v>
      </c>
      <c r="AK1534" s="91">
        <f t="shared" si="298"/>
        <v>0</v>
      </c>
      <c r="AL1534" s="91">
        <f t="shared" si="297"/>
        <v>3.2961930276756468</v>
      </c>
      <c r="AM1534" s="91">
        <f t="shared" si="297"/>
        <v>1</v>
      </c>
      <c r="AN1534" s="91">
        <f t="shared" si="297"/>
        <v>0</v>
      </c>
      <c r="AO1534" s="91">
        <f t="shared" si="287"/>
        <v>5518719.2142857146</v>
      </c>
      <c r="AP1534" s="91">
        <f t="shared" si="288"/>
        <v>0.25090996462960369</v>
      </c>
      <c r="AQ1534" s="91">
        <f t="shared" si="289"/>
        <v>0</v>
      </c>
      <c r="AR1534" s="91">
        <f t="shared" si="290"/>
        <v>0</v>
      </c>
      <c r="AS1534" s="91">
        <f t="shared" si="291"/>
        <v>0.57472868090032636</v>
      </c>
      <c r="AT1534" s="91">
        <f t="shared" si="292"/>
        <v>0.1743613544700699</v>
      </c>
      <c r="AU1534" s="91">
        <f t="shared" si="293"/>
        <v>0</v>
      </c>
    </row>
    <row r="1535" spans="1:47" x14ac:dyDescent="0.3">
      <c r="A1535" s="90">
        <v>1227</v>
      </c>
      <c r="B1535" s="91" t="s">
        <v>5149</v>
      </c>
      <c r="C1535" s="91"/>
      <c r="D1535" s="91"/>
      <c r="E1535" s="91">
        <v>13.083</v>
      </c>
      <c r="F1535" s="91"/>
      <c r="G1535" s="91"/>
      <c r="H1535" s="91"/>
      <c r="I1535" s="91"/>
      <c r="J1535" s="91"/>
      <c r="K1535" s="91"/>
      <c r="L1535" s="91"/>
      <c r="M1535" s="91"/>
      <c r="N1535" s="91"/>
      <c r="O1535" s="91"/>
      <c r="P1535" s="91" t="s">
        <v>87</v>
      </c>
      <c r="Q1535" s="91">
        <v>3225518.5714285718</v>
      </c>
      <c r="R1535" s="91" t="s">
        <v>87</v>
      </c>
      <c r="S1535" s="91"/>
      <c r="T1535" s="92" t="s">
        <v>87</v>
      </c>
      <c r="U1535" s="92" t="s">
        <v>87</v>
      </c>
      <c r="V1535" s="92" t="s">
        <v>87</v>
      </c>
      <c r="W1535" s="92">
        <v>1488725.7142857143</v>
      </c>
      <c r="X1535" s="92" t="s">
        <v>87</v>
      </c>
      <c r="Y1535" s="92" t="s">
        <v>87</v>
      </c>
      <c r="Z1535" s="90">
        <f t="shared" si="296"/>
        <v>2</v>
      </c>
      <c r="AA1535" s="118" t="e">
        <v>#DIV/0!</v>
      </c>
      <c r="AB1535" s="118" t="e">
        <v>#DIV/0!</v>
      </c>
      <c r="AC1535" s="118" t="e">
        <v>#DIV/0!</v>
      </c>
      <c r="AD1535" s="118">
        <v>1</v>
      </c>
      <c r="AE1535" s="118">
        <v>0</v>
      </c>
      <c r="AF1535" s="118">
        <v>0</v>
      </c>
      <c r="AG1535" s="90">
        <f t="shared" si="294"/>
        <v>1</v>
      </c>
      <c r="AH1535" s="91">
        <f t="shared" si="295"/>
        <v>1488725.7142857143</v>
      </c>
      <c r="AI1535" s="91" t="e">
        <f t="shared" si="298"/>
        <v>#VALUE!</v>
      </c>
      <c r="AJ1535" s="91" t="e">
        <f t="shared" si="298"/>
        <v>#VALUE!</v>
      </c>
      <c r="AK1535" s="91" t="e">
        <f t="shared" si="298"/>
        <v>#VALUE!</v>
      </c>
      <c r="AL1535" s="91">
        <f t="shared" si="297"/>
        <v>1</v>
      </c>
      <c r="AM1535" s="91" t="e">
        <f t="shared" si="297"/>
        <v>#VALUE!</v>
      </c>
      <c r="AN1535" s="91" t="e">
        <f t="shared" si="297"/>
        <v>#VALUE!</v>
      </c>
      <c r="AO1535" s="91">
        <f t="shared" si="287"/>
        <v>1488725.7142857143</v>
      </c>
      <c r="AP1535" s="91" t="e">
        <f t="shared" si="288"/>
        <v>#VALUE!</v>
      </c>
      <c r="AQ1535" s="91" t="e">
        <f t="shared" si="289"/>
        <v>#VALUE!</v>
      </c>
      <c r="AR1535" s="91" t="e">
        <f t="shared" si="290"/>
        <v>#VALUE!</v>
      </c>
      <c r="AS1535" s="91">
        <f t="shared" si="291"/>
        <v>1</v>
      </c>
      <c r="AT1535" s="91" t="e">
        <f t="shared" si="292"/>
        <v>#VALUE!</v>
      </c>
      <c r="AU1535" s="91" t="e">
        <f t="shared" si="293"/>
        <v>#VALUE!</v>
      </c>
    </row>
    <row r="1536" spans="1:47" x14ac:dyDescent="0.3">
      <c r="A1536" s="90">
        <v>1228</v>
      </c>
      <c r="B1536" s="91" t="s">
        <v>5150</v>
      </c>
      <c r="C1536" s="91"/>
      <c r="D1536" s="91"/>
      <c r="E1536" s="91">
        <v>13.083</v>
      </c>
      <c r="F1536" s="91"/>
      <c r="G1536" s="91"/>
      <c r="H1536" s="91"/>
      <c r="I1536" s="91"/>
      <c r="J1536" s="91"/>
      <c r="K1536" s="91"/>
      <c r="L1536" s="91"/>
      <c r="M1536" s="91"/>
      <c r="N1536" s="91"/>
      <c r="O1536" s="91"/>
      <c r="P1536" s="91" t="s">
        <v>87</v>
      </c>
      <c r="Q1536" s="91" t="s">
        <v>87</v>
      </c>
      <c r="R1536" s="91">
        <v>13272</v>
      </c>
      <c r="S1536" s="91"/>
      <c r="T1536" s="92">
        <v>17957.428571428572</v>
      </c>
      <c r="U1536" s="92" t="s">
        <v>87</v>
      </c>
      <c r="V1536" s="92" t="s">
        <v>87</v>
      </c>
      <c r="W1536" s="92" t="s">
        <v>87</v>
      </c>
      <c r="X1536" s="92">
        <v>257467.71428571429</v>
      </c>
      <c r="Y1536" s="92" t="s">
        <v>87</v>
      </c>
      <c r="Z1536" s="90">
        <f t="shared" si="296"/>
        <v>3</v>
      </c>
      <c r="AA1536" s="118">
        <v>1</v>
      </c>
      <c r="AB1536" s="118">
        <v>0</v>
      </c>
      <c r="AC1536" s="118">
        <v>0</v>
      </c>
      <c r="AD1536" s="118">
        <v>0</v>
      </c>
      <c r="AE1536" s="118">
        <v>0.5</v>
      </c>
      <c r="AF1536" s="118">
        <v>0</v>
      </c>
      <c r="AG1536" s="90">
        <f t="shared" si="294"/>
        <v>2</v>
      </c>
      <c r="AH1536" s="91">
        <f t="shared" si="295"/>
        <v>17957.428571428572</v>
      </c>
      <c r="AI1536" s="91">
        <f t="shared" si="298"/>
        <v>1</v>
      </c>
      <c r="AJ1536" s="91" t="e">
        <f t="shared" si="298"/>
        <v>#VALUE!</v>
      </c>
      <c r="AK1536" s="91" t="e">
        <f t="shared" si="298"/>
        <v>#VALUE!</v>
      </c>
      <c r="AL1536" s="91" t="e">
        <f t="shared" si="297"/>
        <v>#VALUE!</v>
      </c>
      <c r="AM1536" s="91">
        <f t="shared" si="297"/>
        <v>14.337671636091708</v>
      </c>
      <c r="AN1536" s="91" t="e">
        <f t="shared" si="297"/>
        <v>#VALUE!</v>
      </c>
      <c r="AO1536" s="91">
        <f t="shared" si="287"/>
        <v>275425.14285714284</v>
      </c>
      <c r="AP1536" s="91">
        <f t="shared" si="288"/>
        <v>6.5198944385199825E-2</v>
      </c>
      <c r="AQ1536" s="91" t="e">
        <f t="shared" si="289"/>
        <v>#VALUE!</v>
      </c>
      <c r="AR1536" s="91" t="e">
        <f t="shared" si="290"/>
        <v>#VALUE!</v>
      </c>
      <c r="AS1536" s="91" t="e">
        <f t="shared" si="291"/>
        <v>#VALUE!</v>
      </c>
      <c r="AT1536" s="91">
        <f t="shared" si="292"/>
        <v>0.9348010556148002</v>
      </c>
      <c r="AU1536" s="91" t="e">
        <f t="shared" si="293"/>
        <v>#VALUE!</v>
      </c>
    </row>
    <row r="1537" spans="1:47" x14ac:dyDescent="0.3">
      <c r="A1537" s="90">
        <v>1229</v>
      </c>
      <c r="B1537" s="91" t="s">
        <v>5151</v>
      </c>
      <c r="C1537" s="91"/>
      <c r="D1537" s="91"/>
      <c r="E1537" s="91">
        <v>13.084</v>
      </c>
      <c r="F1537" s="91"/>
      <c r="G1537" s="91"/>
      <c r="H1537" s="91"/>
      <c r="I1537" s="91"/>
      <c r="J1537" s="91"/>
      <c r="K1537" s="91"/>
      <c r="L1537" s="91"/>
      <c r="M1537" s="91"/>
      <c r="N1537" s="91"/>
      <c r="O1537" s="91"/>
      <c r="P1537" s="91" t="s">
        <v>87</v>
      </c>
      <c r="Q1537" s="91"/>
      <c r="R1537" s="91"/>
      <c r="S1537" s="91"/>
      <c r="T1537" s="92">
        <v>2916574.7142857141</v>
      </c>
      <c r="U1537" s="92"/>
      <c r="V1537" s="92"/>
      <c r="W1537" s="92">
        <v>3919876.7142857141</v>
      </c>
      <c r="X1537" s="92">
        <v>1252809</v>
      </c>
      <c r="Y1537" s="92"/>
      <c r="Z1537" s="90">
        <f t="shared" si="296"/>
        <v>3</v>
      </c>
      <c r="AA1537" s="118">
        <v>1</v>
      </c>
      <c r="AB1537" s="118">
        <v>0</v>
      </c>
      <c r="AC1537" s="118">
        <v>0</v>
      </c>
      <c r="AD1537" s="118">
        <v>0.5</v>
      </c>
      <c r="AE1537" s="118">
        <v>0.33333333333333331</v>
      </c>
      <c r="AF1537" s="118">
        <v>0</v>
      </c>
      <c r="AG1537" s="90">
        <f t="shared" si="294"/>
        <v>3</v>
      </c>
      <c r="AH1537" s="91">
        <f t="shared" si="295"/>
        <v>1252809</v>
      </c>
      <c r="AI1537" s="91">
        <f t="shared" si="298"/>
        <v>2.3280282263982093</v>
      </c>
      <c r="AJ1537" s="91">
        <f t="shared" si="298"/>
        <v>0</v>
      </c>
      <c r="AK1537" s="91">
        <f t="shared" si="298"/>
        <v>0</v>
      </c>
      <c r="AL1537" s="91">
        <f t="shared" si="297"/>
        <v>3.1288701743727207</v>
      </c>
      <c r="AM1537" s="91">
        <f t="shared" si="297"/>
        <v>1</v>
      </c>
      <c r="AN1537" s="91">
        <f t="shared" si="297"/>
        <v>0</v>
      </c>
      <c r="AO1537" s="91">
        <f t="shared" si="287"/>
        <v>8089260.4285714282</v>
      </c>
      <c r="AP1537" s="91">
        <f t="shared" si="288"/>
        <v>0.36054899456374456</v>
      </c>
      <c r="AQ1537" s="91">
        <f t="shared" si="289"/>
        <v>0</v>
      </c>
      <c r="AR1537" s="91">
        <f t="shared" si="290"/>
        <v>0</v>
      </c>
      <c r="AS1537" s="91">
        <f t="shared" si="291"/>
        <v>0.48457788556796016</v>
      </c>
      <c r="AT1537" s="91">
        <f t="shared" si="292"/>
        <v>0.15487311986829522</v>
      </c>
      <c r="AU1537" s="91">
        <f t="shared" si="293"/>
        <v>0</v>
      </c>
    </row>
    <row r="1538" spans="1:47" x14ac:dyDescent="0.3">
      <c r="A1538" s="90">
        <v>1230</v>
      </c>
      <c r="B1538" s="91" t="s">
        <v>5152</v>
      </c>
      <c r="C1538" s="91"/>
      <c r="D1538" s="91"/>
      <c r="E1538" s="91">
        <v>13.086</v>
      </c>
      <c r="F1538" s="91"/>
      <c r="G1538" s="91"/>
      <c r="H1538" s="91"/>
      <c r="I1538" s="91"/>
      <c r="J1538" s="91"/>
      <c r="K1538" s="91"/>
      <c r="L1538" s="91"/>
      <c r="M1538" s="91"/>
      <c r="N1538" s="91"/>
      <c r="O1538" s="91"/>
      <c r="P1538" s="91" t="s">
        <v>87</v>
      </c>
      <c r="Q1538" s="91">
        <v>225983.85714285716</v>
      </c>
      <c r="R1538" s="91" t="s">
        <v>87</v>
      </c>
      <c r="S1538" s="91"/>
      <c r="T1538" s="92" t="s">
        <v>87</v>
      </c>
      <c r="U1538" s="92" t="s">
        <v>87</v>
      </c>
      <c r="V1538" s="92" t="s">
        <v>87</v>
      </c>
      <c r="W1538" s="92">
        <v>282774.42857142858</v>
      </c>
      <c r="X1538" s="92"/>
      <c r="Y1538" s="92" t="s">
        <v>87</v>
      </c>
      <c r="Z1538" s="90">
        <f t="shared" si="296"/>
        <v>2</v>
      </c>
      <c r="AA1538" s="118" t="e">
        <v>#DIV/0!</v>
      </c>
      <c r="AB1538" s="118" t="e">
        <v>#DIV/0!</v>
      </c>
      <c r="AC1538" s="118" t="e">
        <v>#DIV/0!</v>
      </c>
      <c r="AD1538" s="118">
        <v>1</v>
      </c>
      <c r="AE1538" s="118">
        <v>0</v>
      </c>
      <c r="AF1538" s="118">
        <v>0</v>
      </c>
      <c r="AG1538" s="90">
        <f t="shared" si="294"/>
        <v>1</v>
      </c>
      <c r="AH1538" s="91">
        <f t="shared" si="295"/>
        <v>282774.42857142858</v>
      </c>
      <c r="AI1538" s="91" t="e">
        <f t="shared" si="298"/>
        <v>#VALUE!</v>
      </c>
      <c r="AJ1538" s="91" t="e">
        <f t="shared" si="298"/>
        <v>#VALUE!</v>
      </c>
      <c r="AK1538" s="91" t="e">
        <f t="shared" si="298"/>
        <v>#VALUE!</v>
      </c>
      <c r="AL1538" s="91">
        <f t="shared" si="297"/>
        <v>1</v>
      </c>
      <c r="AM1538" s="91">
        <f t="shared" si="297"/>
        <v>0</v>
      </c>
      <c r="AN1538" s="91" t="e">
        <f t="shared" si="297"/>
        <v>#VALUE!</v>
      </c>
      <c r="AO1538" s="91">
        <f t="shared" si="287"/>
        <v>282774.42857142858</v>
      </c>
      <c r="AP1538" s="91" t="e">
        <f t="shared" si="288"/>
        <v>#VALUE!</v>
      </c>
      <c r="AQ1538" s="91" t="e">
        <f t="shared" si="289"/>
        <v>#VALUE!</v>
      </c>
      <c r="AR1538" s="91" t="e">
        <f t="shared" si="290"/>
        <v>#VALUE!</v>
      </c>
      <c r="AS1538" s="91">
        <f t="shared" si="291"/>
        <v>1</v>
      </c>
      <c r="AT1538" s="91">
        <f t="shared" si="292"/>
        <v>0</v>
      </c>
      <c r="AU1538" s="91" t="e">
        <f t="shared" si="293"/>
        <v>#VALUE!</v>
      </c>
    </row>
    <row r="1539" spans="1:47" x14ac:dyDescent="0.3">
      <c r="A1539" s="90">
        <v>1231</v>
      </c>
      <c r="B1539" s="91" t="s">
        <v>5153</v>
      </c>
      <c r="C1539" s="91"/>
      <c r="D1539" s="91"/>
      <c r="E1539" s="91">
        <v>13.087</v>
      </c>
      <c r="F1539" s="91"/>
      <c r="G1539" s="91"/>
      <c r="H1539" s="91"/>
      <c r="I1539" s="91"/>
      <c r="J1539" s="91"/>
      <c r="K1539" s="91"/>
      <c r="L1539" s="91"/>
      <c r="M1539" s="91"/>
      <c r="N1539" s="91"/>
      <c r="O1539" s="91"/>
      <c r="P1539" s="91" t="s">
        <v>87</v>
      </c>
      <c r="Q1539" s="91"/>
      <c r="R1539" s="91"/>
      <c r="S1539" s="91"/>
      <c r="T1539" s="92">
        <v>359052.71428571426</v>
      </c>
      <c r="U1539" s="92"/>
      <c r="V1539" s="92"/>
      <c r="W1539" s="92">
        <v>690478.42857142852</v>
      </c>
      <c r="X1539" s="92">
        <v>290650.14285714284</v>
      </c>
      <c r="Y1539" s="92"/>
      <c r="Z1539" s="90">
        <f t="shared" si="296"/>
        <v>3</v>
      </c>
      <c r="AA1539" s="118">
        <v>1</v>
      </c>
      <c r="AB1539" s="118">
        <v>0</v>
      </c>
      <c r="AC1539" s="118">
        <v>0</v>
      </c>
      <c r="AD1539" s="118">
        <v>0.5</v>
      </c>
      <c r="AE1539" s="118">
        <v>0.33333333333333331</v>
      </c>
      <c r="AF1539" s="118">
        <v>0</v>
      </c>
      <c r="AG1539" s="90">
        <f t="shared" si="294"/>
        <v>3</v>
      </c>
      <c r="AH1539" s="91">
        <f t="shared" si="295"/>
        <v>290650.14285714284</v>
      </c>
      <c r="AI1539" s="91">
        <f t="shared" si="298"/>
        <v>1.235343326365375</v>
      </c>
      <c r="AJ1539" s="91">
        <f t="shared" si="298"/>
        <v>0</v>
      </c>
      <c r="AK1539" s="91">
        <f t="shared" si="298"/>
        <v>0</v>
      </c>
      <c r="AL1539" s="91">
        <f t="shared" si="297"/>
        <v>2.3756342308450367</v>
      </c>
      <c r="AM1539" s="91">
        <f t="shared" si="297"/>
        <v>1</v>
      </c>
      <c r="AN1539" s="91">
        <f t="shared" si="297"/>
        <v>0</v>
      </c>
      <c r="AO1539" s="91">
        <f t="shared" si="287"/>
        <v>1340181.2857142854</v>
      </c>
      <c r="AP1539" s="91">
        <f t="shared" si="288"/>
        <v>0.26791354133433337</v>
      </c>
      <c r="AQ1539" s="91">
        <f t="shared" si="289"/>
        <v>0</v>
      </c>
      <c r="AR1539" s="91">
        <f t="shared" si="290"/>
        <v>0</v>
      </c>
      <c r="AS1539" s="91">
        <f t="shared" si="291"/>
        <v>0.51521270736400382</v>
      </c>
      <c r="AT1539" s="91">
        <f t="shared" si="292"/>
        <v>0.21687375130166295</v>
      </c>
      <c r="AU1539" s="91">
        <f t="shared" si="293"/>
        <v>0</v>
      </c>
    </row>
    <row r="1540" spans="1:47" x14ac:dyDescent="0.3">
      <c r="A1540" s="90">
        <v>1232</v>
      </c>
      <c r="B1540" s="91" t="s">
        <v>5154</v>
      </c>
      <c r="C1540" s="91"/>
      <c r="D1540" s="91"/>
      <c r="E1540" s="91">
        <v>13.087999999999999</v>
      </c>
      <c r="F1540" s="91"/>
      <c r="G1540" s="91"/>
      <c r="H1540" s="91"/>
      <c r="I1540" s="91"/>
      <c r="J1540" s="91"/>
      <c r="K1540" s="91"/>
      <c r="L1540" s="91"/>
      <c r="M1540" s="91"/>
      <c r="N1540" s="91"/>
      <c r="O1540" s="91"/>
      <c r="P1540" s="91" t="s">
        <v>87</v>
      </c>
      <c r="Q1540" s="91">
        <v>2122559.5714285714</v>
      </c>
      <c r="R1540" s="91" t="s">
        <v>87</v>
      </c>
      <c r="S1540" s="91"/>
      <c r="T1540" s="92" t="s">
        <v>87</v>
      </c>
      <c r="U1540" s="92"/>
      <c r="V1540" s="92"/>
      <c r="W1540" s="92">
        <v>880853</v>
      </c>
      <c r="X1540" s="92"/>
      <c r="Y1540" s="92" t="s">
        <v>87</v>
      </c>
      <c r="Z1540" s="90">
        <f t="shared" si="296"/>
        <v>2</v>
      </c>
      <c r="AA1540" s="118" t="e">
        <v>#DIV/0!</v>
      </c>
      <c r="AB1540" s="118" t="e">
        <v>#DIV/0!</v>
      </c>
      <c r="AC1540" s="118" t="e">
        <v>#DIV/0!</v>
      </c>
      <c r="AD1540" s="118">
        <v>1</v>
      </c>
      <c r="AE1540" s="118">
        <v>0</v>
      </c>
      <c r="AF1540" s="118">
        <v>0</v>
      </c>
      <c r="AG1540" s="90">
        <f t="shared" si="294"/>
        <v>1</v>
      </c>
      <c r="AH1540" s="91">
        <f t="shared" si="295"/>
        <v>880853</v>
      </c>
      <c r="AI1540" s="91" t="e">
        <f t="shared" si="298"/>
        <v>#VALUE!</v>
      </c>
      <c r="AJ1540" s="91">
        <f t="shared" si="298"/>
        <v>0</v>
      </c>
      <c r="AK1540" s="91">
        <f t="shared" si="298"/>
        <v>0</v>
      </c>
      <c r="AL1540" s="91">
        <f t="shared" si="297"/>
        <v>1</v>
      </c>
      <c r="AM1540" s="91">
        <f t="shared" si="297"/>
        <v>0</v>
      </c>
      <c r="AN1540" s="91" t="e">
        <f t="shared" si="297"/>
        <v>#VALUE!</v>
      </c>
      <c r="AO1540" s="91">
        <f t="shared" si="287"/>
        <v>880853</v>
      </c>
      <c r="AP1540" s="91" t="e">
        <f t="shared" si="288"/>
        <v>#VALUE!</v>
      </c>
      <c r="AQ1540" s="91">
        <f t="shared" si="289"/>
        <v>0</v>
      </c>
      <c r="AR1540" s="91">
        <f t="shared" si="290"/>
        <v>0</v>
      </c>
      <c r="AS1540" s="91">
        <f t="shared" si="291"/>
        <v>1</v>
      </c>
      <c r="AT1540" s="91">
        <f t="shared" si="292"/>
        <v>0</v>
      </c>
      <c r="AU1540" s="91" t="e">
        <f t="shared" si="293"/>
        <v>#VALUE!</v>
      </c>
    </row>
    <row r="1541" spans="1:47" x14ac:dyDescent="0.3">
      <c r="A1541" s="90">
        <v>1233</v>
      </c>
      <c r="B1541" s="91" t="s">
        <v>5155</v>
      </c>
      <c r="C1541" s="91"/>
      <c r="D1541" s="91"/>
      <c r="E1541" s="91">
        <v>13.09</v>
      </c>
      <c r="F1541" s="91"/>
      <c r="G1541" s="91"/>
      <c r="H1541" s="91"/>
      <c r="I1541" s="91"/>
      <c r="J1541" s="91"/>
      <c r="K1541" s="91"/>
      <c r="L1541" s="91"/>
      <c r="M1541" s="91"/>
      <c r="N1541" s="91"/>
      <c r="O1541" s="91"/>
      <c r="P1541" s="91" t="s">
        <v>87</v>
      </c>
      <c r="Q1541" s="91">
        <v>3098568.5714285718</v>
      </c>
      <c r="R1541" s="91" t="s">
        <v>87</v>
      </c>
      <c r="S1541" s="91"/>
      <c r="T1541" s="92" t="s">
        <v>87</v>
      </c>
      <c r="U1541" s="92" t="s">
        <v>87</v>
      </c>
      <c r="V1541" s="92" t="s">
        <v>87</v>
      </c>
      <c r="W1541" s="92">
        <v>4686251.7142857146</v>
      </c>
      <c r="X1541" s="92" t="s">
        <v>87</v>
      </c>
      <c r="Y1541" s="92" t="s">
        <v>87</v>
      </c>
      <c r="Z1541" s="90">
        <f t="shared" si="296"/>
        <v>2</v>
      </c>
      <c r="AA1541" s="118" t="e">
        <v>#DIV/0!</v>
      </c>
      <c r="AB1541" s="118" t="e">
        <v>#DIV/0!</v>
      </c>
      <c r="AC1541" s="118" t="e">
        <v>#DIV/0!</v>
      </c>
      <c r="AD1541" s="118">
        <v>1</v>
      </c>
      <c r="AE1541" s="118">
        <v>0</v>
      </c>
      <c r="AF1541" s="118">
        <v>0</v>
      </c>
      <c r="AG1541" s="90">
        <f t="shared" si="294"/>
        <v>1</v>
      </c>
      <c r="AH1541" s="91">
        <f t="shared" si="295"/>
        <v>4686251.7142857146</v>
      </c>
      <c r="AI1541" s="91" t="e">
        <f t="shared" si="298"/>
        <v>#VALUE!</v>
      </c>
      <c r="AJ1541" s="91" t="e">
        <f t="shared" si="298"/>
        <v>#VALUE!</v>
      </c>
      <c r="AK1541" s="91" t="e">
        <f t="shared" si="298"/>
        <v>#VALUE!</v>
      </c>
      <c r="AL1541" s="91">
        <f t="shared" si="297"/>
        <v>1</v>
      </c>
      <c r="AM1541" s="91" t="e">
        <f t="shared" si="297"/>
        <v>#VALUE!</v>
      </c>
      <c r="AN1541" s="91" t="e">
        <f t="shared" si="297"/>
        <v>#VALUE!</v>
      </c>
      <c r="AO1541" s="91">
        <f t="shared" si="287"/>
        <v>4686251.7142857146</v>
      </c>
      <c r="AP1541" s="91" t="e">
        <f t="shared" si="288"/>
        <v>#VALUE!</v>
      </c>
      <c r="AQ1541" s="91" t="e">
        <f t="shared" si="289"/>
        <v>#VALUE!</v>
      </c>
      <c r="AR1541" s="91" t="e">
        <f t="shared" si="290"/>
        <v>#VALUE!</v>
      </c>
      <c r="AS1541" s="91">
        <f t="shared" si="291"/>
        <v>1</v>
      </c>
      <c r="AT1541" s="91" t="e">
        <f t="shared" si="292"/>
        <v>#VALUE!</v>
      </c>
      <c r="AU1541" s="91" t="e">
        <f t="shared" si="293"/>
        <v>#VALUE!</v>
      </c>
    </row>
    <row r="1542" spans="1:47" x14ac:dyDescent="0.3">
      <c r="A1542" s="90">
        <v>1234</v>
      </c>
      <c r="B1542" s="91" t="s">
        <v>5156</v>
      </c>
      <c r="C1542" s="91"/>
      <c r="D1542" s="91"/>
      <c r="E1542" s="91">
        <v>13.093</v>
      </c>
      <c r="F1542" s="91"/>
      <c r="G1542" s="91"/>
      <c r="H1542" s="91"/>
      <c r="I1542" s="91"/>
      <c r="J1542" s="91"/>
      <c r="K1542" s="91"/>
      <c r="L1542" s="91"/>
      <c r="M1542" s="91"/>
      <c r="N1542" s="91"/>
      <c r="O1542" s="91"/>
      <c r="P1542" s="91" t="s">
        <v>87</v>
      </c>
      <c r="Q1542" s="91">
        <v>30903295.714285716</v>
      </c>
      <c r="R1542" s="91">
        <v>67231.5</v>
      </c>
      <c r="S1542" s="91"/>
      <c r="T1542" s="92" t="s">
        <v>87</v>
      </c>
      <c r="U1542" s="92" t="s">
        <v>87</v>
      </c>
      <c r="V1542" s="92">
        <v>34723.714285714283</v>
      </c>
      <c r="W1542" s="92">
        <v>9686712.2857142854</v>
      </c>
      <c r="X1542" s="92" t="s">
        <v>87</v>
      </c>
      <c r="Y1542" s="92" t="s">
        <v>87</v>
      </c>
      <c r="Z1542" s="90">
        <f t="shared" si="296"/>
        <v>4</v>
      </c>
      <c r="AA1542" s="118" t="e">
        <v>#DIV/0!</v>
      </c>
      <c r="AB1542" s="118" t="e">
        <v>#DIV/0!</v>
      </c>
      <c r="AC1542" s="118">
        <v>1</v>
      </c>
      <c r="AD1542" s="118">
        <v>0.5</v>
      </c>
      <c r="AE1542" s="118">
        <v>0</v>
      </c>
      <c r="AF1542" s="118">
        <v>0</v>
      </c>
      <c r="AG1542" s="90">
        <f t="shared" si="294"/>
        <v>2</v>
      </c>
      <c r="AH1542" s="91">
        <f t="shared" si="295"/>
        <v>34723.714285714283</v>
      </c>
      <c r="AI1542" s="91" t="e">
        <f t="shared" si="298"/>
        <v>#VALUE!</v>
      </c>
      <c r="AJ1542" s="91" t="e">
        <f t="shared" si="298"/>
        <v>#VALUE!</v>
      </c>
      <c r="AK1542" s="91">
        <f t="shared" si="298"/>
        <v>1</v>
      </c>
      <c r="AL1542" s="91">
        <f t="shared" si="297"/>
        <v>278.96532628997886</v>
      </c>
      <c r="AM1542" s="91" t="e">
        <f t="shared" si="297"/>
        <v>#VALUE!</v>
      </c>
      <c r="AN1542" s="91" t="e">
        <f t="shared" si="297"/>
        <v>#VALUE!</v>
      </c>
      <c r="AO1542" s="91">
        <f t="shared" si="287"/>
        <v>9721436</v>
      </c>
      <c r="AP1542" s="91" t="e">
        <f t="shared" si="288"/>
        <v>#VALUE!</v>
      </c>
      <c r="AQ1542" s="91" t="e">
        <f t="shared" si="289"/>
        <v>#VALUE!</v>
      </c>
      <c r="AR1542" s="91">
        <f t="shared" si="290"/>
        <v>3.5718708929127633E-3</v>
      </c>
      <c r="AS1542" s="91">
        <f t="shared" si="291"/>
        <v>0.99642812910708722</v>
      </c>
      <c r="AT1542" s="91" t="e">
        <f t="shared" si="292"/>
        <v>#VALUE!</v>
      </c>
      <c r="AU1542" s="91" t="e">
        <f t="shared" si="293"/>
        <v>#VALUE!</v>
      </c>
    </row>
    <row r="1543" spans="1:47" x14ac:dyDescent="0.3">
      <c r="A1543" s="90">
        <v>1235</v>
      </c>
      <c r="B1543" s="91" t="s">
        <v>5157</v>
      </c>
      <c r="C1543" s="91"/>
      <c r="D1543" s="91"/>
      <c r="E1543" s="91">
        <v>13.099</v>
      </c>
      <c r="F1543" s="91"/>
      <c r="G1543" s="91"/>
      <c r="H1543" s="91"/>
      <c r="I1543" s="91"/>
      <c r="J1543" s="91"/>
      <c r="K1543" s="91"/>
      <c r="L1543" s="91"/>
      <c r="M1543" s="91"/>
      <c r="N1543" s="91"/>
      <c r="O1543" s="91"/>
      <c r="P1543" s="91" t="s">
        <v>87</v>
      </c>
      <c r="Q1543" s="91" t="s">
        <v>87</v>
      </c>
      <c r="R1543" s="91">
        <v>8752268</v>
      </c>
      <c r="S1543" s="91"/>
      <c r="T1543" s="92">
        <v>8469.7857142857138</v>
      </c>
      <c r="U1543" s="92"/>
      <c r="V1543" s="92"/>
      <c r="W1543" s="92">
        <v>14362036.642857144</v>
      </c>
      <c r="X1543" s="92">
        <v>1565277.2142857143</v>
      </c>
      <c r="Y1543" s="92"/>
      <c r="Z1543" s="90">
        <f t="shared" si="296"/>
        <v>4</v>
      </c>
      <c r="AA1543" s="118">
        <v>1</v>
      </c>
      <c r="AB1543" s="118">
        <v>0</v>
      </c>
      <c r="AC1543" s="118">
        <v>0</v>
      </c>
      <c r="AD1543" s="118">
        <v>0.5</v>
      </c>
      <c r="AE1543" s="118">
        <v>0.33333333333333331</v>
      </c>
      <c r="AF1543" s="118">
        <v>0</v>
      </c>
      <c r="AG1543" s="90">
        <f t="shared" si="294"/>
        <v>3</v>
      </c>
      <c r="AH1543" s="91">
        <f t="shared" si="295"/>
        <v>8469.7857142857138</v>
      </c>
      <c r="AI1543" s="91">
        <f t="shared" si="298"/>
        <v>1</v>
      </c>
      <c r="AJ1543" s="91">
        <f t="shared" si="298"/>
        <v>0</v>
      </c>
      <c r="AK1543" s="91">
        <f t="shared" si="298"/>
        <v>0</v>
      </c>
      <c r="AL1543" s="91">
        <f t="shared" si="297"/>
        <v>1695.678866896616</v>
      </c>
      <c r="AM1543" s="91">
        <f t="shared" si="297"/>
        <v>184.80718014454743</v>
      </c>
      <c r="AN1543" s="91">
        <f t="shared" si="297"/>
        <v>0</v>
      </c>
      <c r="AO1543" s="91">
        <f t="shared" si="287"/>
        <v>15935783.642857144</v>
      </c>
      <c r="AP1543" s="91">
        <f t="shared" si="288"/>
        <v>5.3149477327913547E-4</v>
      </c>
      <c r="AQ1543" s="91">
        <f t="shared" si="289"/>
        <v>0</v>
      </c>
      <c r="AR1543" s="91">
        <f t="shared" si="290"/>
        <v>0</v>
      </c>
      <c r="AS1543" s="91">
        <f t="shared" si="291"/>
        <v>0.90124445491543825</v>
      </c>
      <c r="AT1543" s="91">
        <f t="shared" si="292"/>
        <v>9.822405031128259E-2</v>
      </c>
      <c r="AU1543" s="91">
        <f t="shared" si="293"/>
        <v>0</v>
      </c>
    </row>
    <row r="1544" spans="1:47" x14ac:dyDescent="0.3">
      <c r="A1544" s="90">
        <v>1236</v>
      </c>
      <c r="B1544" s="91" t="s">
        <v>5158</v>
      </c>
      <c r="C1544" s="91"/>
      <c r="D1544" s="91"/>
      <c r="E1544" s="91">
        <v>13.105</v>
      </c>
      <c r="F1544" s="91"/>
      <c r="G1544" s="91"/>
      <c r="H1544" s="91"/>
      <c r="I1544" s="91"/>
      <c r="J1544" s="91"/>
      <c r="K1544" s="91"/>
      <c r="L1544" s="91"/>
      <c r="M1544" s="91"/>
      <c r="N1544" s="91"/>
      <c r="O1544" s="91"/>
      <c r="P1544" s="91" t="s">
        <v>87</v>
      </c>
      <c r="Q1544" s="91">
        <v>446659.85714285716</v>
      </c>
      <c r="R1544" s="91" t="s">
        <v>87</v>
      </c>
      <c r="S1544" s="91"/>
      <c r="T1544" s="92" t="s">
        <v>87</v>
      </c>
      <c r="U1544" s="92" t="s">
        <v>87</v>
      </c>
      <c r="V1544" s="92">
        <v>69145.28571428571</v>
      </c>
      <c r="W1544" s="92">
        <v>39785.285714285717</v>
      </c>
      <c r="X1544" s="92" t="s">
        <v>87</v>
      </c>
      <c r="Y1544" s="92" t="s">
        <v>87</v>
      </c>
      <c r="Z1544" s="90">
        <f t="shared" si="296"/>
        <v>3</v>
      </c>
      <c r="AA1544" s="118" t="e">
        <v>#DIV/0!</v>
      </c>
      <c r="AB1544" s="118" t="e">
        <v>#DIV/0!</v>
      </c>
      <c r="AC1544" s="118">
        <v>1</v>
      </c>
      <c r="AD1544" s="118">
        <v>0.5</v>
      </c>
      <c r="AE1544" s="118">
        <v>0</v>
      </c>
      <c r="AF1544" s="118">
        <v>0</v>
      </c>
      <c r="AG1544" s="90">
        <f t="shared" si="294"/>
        <v>2</v>
      </c>
      <c r="AH1544" s="91">
        <f t="shared" si="295"/>
        <v>39785.285714285717</v>
      </c>
      <c r="AI1544" s="91" t="e">
        <f t="shared" si="298"/>
        <v>#VALUE!</v>
      </c>
      <c r="AJ1544" s="91" t="e">
        <f t="shared" si="298"/>
        <v>#VALUE!</v>
      </c>
      <c r="AK1544" s="91">
        <f t="shared" si="298"/>
        <v>1.7379612706779604</v>
      </c>
      <c r="AL1544" s="91">
        <f t="shared" si="297"/>
        <v>1</v>
      </c>
      <c r="AM1544" s="91" t="e">
        <f t="shared" si="297"/>
        <v>#VALUE!</v>
      </c>
      <c r="AN1544" s="91" t="e">
        <f t="shared" si="297"/>
        <v>#VALUE!</v>
      </c>
      <c r="AO1544" s="91">
        <f t="shared" si="287"/>
        <v>108930.57142857142</v>
      </c>
      <c r="AP1544" s="91" t="e">
        <f t="shared" si="288"/>
        <v>#VALUE!</v>
      </c>
      <c r="AQ1544" s="91" t="e">
        <f t="shared" si="289"/>
        <v>#VALUE!</v>
      </c>
      <c r="AR1544" s="91">
        <f t="shared" si="290"/>
        <v>0.63476473874578043</v>
      </c>
      <c r="AS1544" s="91">
        <f t="shared" si="291"/>
        <v>0.36523526125421968</v>
      </c>
      <c r="AT1544" s="91" t="e">
        <f t="shared" si="292"/>
        <v>#VALUE!</v>
      </c>
      <c r="AU1544" s="91" t="e">
        <f t="shared" si="293"/>
        <v>#VALUE!</v>
      </c>
    </row>
    <row r="1545" spans="1:47" x14ac:dyDescent="0.3">
      <c r="A1545" s="90">
        <v>1237</v>
      </c>
      <c r="B1545" s="91" t="s">
        <v>5159</v>
      </c>
      <c r="C1545" s="91"/>
      <c r="D1545" s="91"/>
      <c r="E1545" s="91">
        <v>13.106999999999999</v>
      </c>
      <c r="F1545" s="91"/>
      <c r="G1545" s="91"/>
      <c r="H1545" s="91"/>
      <c r="I1545" s="91"/>
      <c r="J1545" s="91"/>
      <c r="K1545" s="91"/>
      <c r="L1545" s="91"/>
      <c r="M1545" s="91"/>
      <c r="N1545" s="91"/>
      <c r="O1545" s="91"/>
      <c r="P1545" s="91" t="s">
        <v>87</v>
      </c>
      <c r="Q1545" s="91" t="s">
        <v>87</v>
      </c>
      <c r="R1545" s="91">
        <v>272605.5</v>
      </c>
      <c r="S1545" s="91"/>
      <c r="T1545" s="92" t="s">
        <v>87</v>
      </c>
      <c r="U1545" s="92" t="s">
        <v>87</v>
      </c>
      <c r="V1545" s="92" t="s">
        <v>87</v>
      </c>
      <c r="W1545" s="92">
        <v>333295.42857142858</v>
      </c>
      <c r="X1545" s="92">
        <v>23232.285714285714</v>
      </c>
      <c r="Y1545" s="92" t="s">
        <v>87</v>
      </c>
      <c r="Z1545" s="90">
        <f t="shared" si="296"/>
        <v>3</v>
      </c>
      <c r="AA1545" s="118" t="e">
        <v>#DIV/0!</v>
      </c>
      <c r="AB1545" s="118" t="e">
        <v>#DIV/0!</v>
      </c>
      <c r="AC1545" s="118" t="e">
        <v>#DIV/0!</v>
      </c>
      <c r="AD1545" s="118">
        <v>1</v>
      </c>
      <c r="AE1545" s="118">
        <v>0.5</v>
      </c>
      <c r="AF1545" s="118">
        <v>0</v>
      </c>
      <c r="AG1545" s="90">
        <f t="shared" si="294"/>
        <v>2</v>
      </c>
      <c r="AH1545" s="91">
        <f t="shared" si="295"/>
        <v>23232.285714285714</v>
      </c>
      <c r="AI1545" s="91" t="e">
        <f t="shared" si="298"/>
        <v>#VALUE!</v>
      </c>
      <c r="AJ1545" s="91" t="e">
        <f t="shared" si="298"/>
        <v>#VALUE!</v>
      </c>
      <c r="AK1545" s="91" t="e">
        <f t="shared" si="298"/>
        <v>#VALUE!</v>
      </c>
      <c r="AL1545" s="91">
        <f t="shared" si="297"/>
        <v>14.346217701966475</v>
      </c>
      <c r="AM1545" s="91">
        <f t="shared" si="297"/>
        <v>1</v>
      </c>
      <c r="AN1545" s="91" t="e">
        <f t="shared" si="297"/>
        <v>#VALUE!</v>
      </c>
      <c r="AO1545" s="91">
        <f t="shared" si="287"/>
        <v>356527.71428571432</v>
      </c>
      <c r="AP1545" s="91" t="e">
        <f t="shared" si="288"/>
        <v>#VALUE!</v>
      </c>
      <c r="AQ1545" s="91" t="e">
        <f t="shared" si="289"/>
        <v>#VALUE!</v>
      </c>
      <c r="AR1545" s="91" t="e">
        <f t="shared" si="290"/>
        <v>#VALUE!</v>
      </c>
      <c r="AS1545" s="91">
        <f t="shared" si="291"/>
        <v>0.93483736387553917</v>
      </c>
      <c r="AT1545" s="91">
        <f t="shared" si="292"/>
        <v>6.5162636124460757E-2</v>
      </c>
      <c r="AU1545" s="91" t="e">
        <f t="shared" si="293"/>
        <v>#VALUE!</v>
      </c>
    </row>
    <row r="1546" spans="1:47" x14ac:dyDescent="0.3">
      <c r="A1546" s="90">
        <v>1238</v>
      </c>
      <c r="B1546" s="91" t="s">
        <v>5160</v>
      </c>
      <c r="C1546" s="91"/>
      <c r="D1546" s="91"/>
      <c r="E1546" s="91">
        <v>13.119</v>
      </c>
      <c r="F1546" s="91"/>
      <c r="G1546" s="91"/>
      <c r="H1546" s="91"/>
      <c r="I1546" s="91"/>
      <c r="J1546" s="91"/>
      <c r="K1546" s="91"/>
      <c r="L1546" s="91"/>
      <c r="M1546" s="91"/>
      <c r="N1546" s="91"/>
      <c r="O1546" s="91"/>
      <c r="P1546" s="91" t="s">
        <v>87</v>
      </c>
      <c r="Q1546" s="91">
        <v>178964.14285714287</v>
      </c>
      <c r="R1546" s="91">
        <v>1320726</v>
      </c>
      <c r="S1546" s="91"/>
      <c r="T1546" s="92" t="s">
        <v>87</v>
      </c>
      <c r="U1546" s="92" t="s">
        <v>87</v>
      </c>
      <c r="V1546" s="92"/>
      <c r="W1546" s="92">
        <v>2791949.5714285714</v>
      </c>
      <c r="X1546" s="92">
        <v>257337.28571428574</v>
      </c>
      <c r="Y1546" s="92"/>
      <c r="Z1546" s="90">
        <f t="shared" si="296"/>
        <v>4</v>
      </c>
      <c r="AA1546" s="118" t="e">
        <v>#DIV/0!</v>
      </c>
      <c r="AB1546" s="118" t="e">
        <v>#DIV/0!</v>
      </c>
      <c r="AC1546" s="118" t="e">
        <v>#DIV/0!</v>
      </c>
      <c r="AD1546" s="118">
        <v>1</v>
      </c>
      <c r="AE1546" s="118">
        <v>0.5</v>
      </c>
      <c r="AF1546" s="118">
        <v>0</v>
      </c>
      <c r="AG1546" s="90">
        <f t="shared" si="294"/>
        <v>2</v>
      </c>
      <c r="AH1546" s="91">
        <f t="shared" si="295"/>
        <v>257337.28571428574</v>
      </c>
      <c r="AI1546" s="91" t="e">
        <f t="shared" si="298"/>
        <v>#VALUE!</v>
      </c>
      <c r="AJ1546" s="91" t="e">
        <f t="shared" si="298"/>
        <v>#VALUE!</v>
      </c>
      <c r="AK1546" s="91">
        <f t="shared" si="298"/>
        <v>0</v>
      </c>
      <c r="AL1546" s="91">
        <f t="shared" si="297"/>
        <v>10.849378331161827</v>
      </c>
      <c r="AM1546" s="91">
        <f t="shared" si="297"/>
        <v>1</v>
      </c>
      <c r="AN1546" s="91">
        <f t="shared" si="297"/>
        <v>0</v>
      </c>
      <c r="AO1546" s="91">
        <f t="shared" si="287"/>
        <v>3049286.8571428573</v>
      </c>
      <c r="AP1546" s="91" t="e">
        <f t="shared" si="288"/>
        <v>#VALUE!</v>
      </c>
      <c r="AQ1546" s="91" t="e">
        <f t="shared" si="289"/>
        <v>#VALUE!</v>
      </c>
      <c r="AR1546" s="91">
        <f t="shared" si="290"/>
        <v>0</v>
      </c>
      <c r="AS1546" s="91">
        <f t="shared" si="291"/>
        <v>0.91560738698247379</v>
      </c>
      <c r="AT1546" s="91">
        <f t="shared" si="292"/>
        <v>8.4392613017526166E-2</v>
      </c>
      <c r="AU1546" s="91">
        <f t="shared" si="293"/>
        <v>0</v>
      </c>
    </row>
    <row r="1547" spans="1:47" x14ac:dyDescent="0.3">
      <c r="A1547" s="90">
        <v>1239</v>
      </c>
      <c r="B1547" s="91" t="s">
        <v>5161</v>
      </c>
      <c r="C1547" s="91"/>
      <c r="D1547" s="91"/>
      <c r="E1547" s="91">
        <v>13.16</v>
      </c>
      <c r="F1547" s="91"/>
      <c r="G1547" s="91"/>
      <c r="H1547" s="91"/>
      <c r="I1547" s="91"/>
      <c r="J1547" s="91"/>
      <c r="K1547" s="91"/>
      <c r="L1547" s="91"/>
      <c r="M1547" s="91"/>
      <c r="N1547" s="91"/>
      <c r="O1547" s="91"/>
      <c r="P1547" s="91" t="s">
        <v>87</v>
      </c>
      <c r="Q1547" s="91">
        <v>1636616.642857143</v>
      </c>
      <c r="R1547" s="91">
        <v>25264.5</v>
      </c>
      <c r="S1547" s="91"/>
      <c r="T1547" s="92">
        <v>10994.928571428572</v>
      </c>
      <c r="U1547" s="92"/>
      <c r="V1547" s="92"/>
      <c r="W1547" s="92">
        <v>286298.35714285716</v>
      </c>
      <c r="X1547" s="92">
        <v>221102.35714285713</v>
      </c>
      <c r="Y1547" s="92" t="s">
        <v>87</v>
      </c>
      <c r="Z1547" s="90">
        <f t="shared" si="296"/>
        <v>5</v>
      </c>
      <c r="AA1547" s="118">
        <v>1</v>
      </c>
      <c r="AB1547" s="118">
        <v>0</v>
      </c>
      <c r="AC1547" s="118">
        <v>0</v>
      </c>
      <c r="AD1547" s="118">
        <v>0.5</v>
      </c>
      <c r="AE1547" s="118">
        <v>0.33333333333333331</v>
      </c>
      <c r="AF1547" s="118">
        <v>0</v>
      </c>
      <c r="AG1547" s="90">
        <f t="shared" si="294"/>
        <v>3</v>
      </c>
      <c r="AH1547" s="91">
        <f t="shared" si="295"/>
        <v>10994.928571428572</v>
      </c>
      <c r="AI1547" s="91">
        <f t="shared" si="298"/>
        <v>1</v>
      </c>
      <c r="AJ1547" s="91">
        <f t="shared" si="298"/>
        <v>0</v>
      </c>
      <c r="AK1547" s="91">
        <f t="shared" si="298"/>
        <v>0</v>
      </c>
      <c r="AL1547" s="91">
        <f t="shared" si="297"/>
        <v>26.039128429340799</v>
      </c>
      <c r="AM1547" s="91">
        <f t="shared" si="297"/>
        <v>20.10948554203561</v>
      </c>
      <c r="AN1547" s="91" t="e">
        <f t="shared" si="297"/>
        <v>#VALUE!</v>
      </c>
      <c r="AO1547" s="91">
        <f t="shared" si="287"/>
        <v>518395.64285714284</v>
      </c>
      <c r="AP1547" s="91">
        <f t="shared" si="288"/>
        <v>2.1209531219880461E-2</v>
      </c>
      <c r="AQ1547" s="91">
        <f t="shared" si="289"/>
        <v>0</v>
      </c>
      <c r="AR1547" s="91">
        <f t="shared" si="290"/>
        <v>0</v>
      </c>
      <c r="AS1547" s="91">
        <f t="shared" si="291"/>
        <v>0.55227770736058057</v>
      </c>
      <c r="AT1547" s="91">
        <f t="shared" si="292"/>
        <v>0.42651276141953903</v>
      </c>
      <c r="AU1547" s="91" t="e">
        <f t="shared" si="293"/>
        <v>#VALUE!</v>
      </c>
    </row>
    <row r="1548" spans="1:47" x14ac:dyDescent="0.3">
      <c r="A1548" s="90">
        <v>1240</v>
      </c>
      <c r="B1548" s="91" t="s">
        <v>5162</v>
      </c>
      <c r="C1548" s="91"/>
      <c r="D1548" s="91"/>
      <c r="E1548" s="91">
        <v>13.17</v>
      </c>
      <c r="F1548" s="91"/>
      <c r="G1548" s="91"/>
      <c r="H1548" s="91"/>
      <c r="I1548" s="91"/>
      <c r="J1548" s="91"/>
      <c r="K1548" s="91"/>
      <c r="L1548" s="91"/>
      <c r="M1548" s="91"/>
      <c r="N1548" s="91"/>
      <c r="O1548" s="91"/>
      <c r="P1548" s="91">
        <v>201</v>
      </c>
      <c r="Q1548" s="91" t="s">
        <v>87</v>
      </c>
      <c r="R1548" s="91">
        <v>24252</v>
      </c>
      <c r="S1548" s="91"/>
      <c r="T1548" s="92">
        <v>91574.571428571435</v>
      </c>
      <c r="U1548" s="92" t="s">
        <v>87</v>
      </c>
      <c r="V1548" s="92">
        <v>34045.428571428572</v>
      </c>
      <c r="W1548" s="92">
        <v>21412.857142857141</v>
      </c>
      <c r="X1548" s="92" t="s">
        <v>87</v>
      </c>
      <c r="Y1548" s="92">
        <v>15929.142857142857</v>
      </c>
      <c r="Z1548" s="90">
        <f t="shared" si="296"/>
        <v>5</v>
      </c>
      <c r="AA1548" s="118">
        <v>1</v>
      </c>
      <c r="AB1548" s="118">
        <v>0</v>
      </c>
      <c r="AC1548" s="118">
        <v>0.5</v>
      </c>
      <c r="AD1548" s="118">
        <v>0.33333333333333331</v>
      </c>
      <c r="AE1548" s="118">
        <v>0</v>
      </c>
      <c r="AF1548" s="118">
        <v>0.25</v>
      </c>
      <c r="AG1548" s="90">
        <f t="shared" si="294"/>
        <v>4</v>
      </c>
      <c r="AH1548" s="91">
        <f t="shared" si="295"/>
        <v>15929.142857142857</v>
      </c>
      <c r="AI1548" s="91">
        <f t="shared" si="298"/>
        <v>5.7488699956952223</v>
      </c>
      <c r="AJ1548" s="91" t="e">
        <f t="shared" si="298"/>
        <v>#VALUE!</v>
      </c>
      <c r="AK1548" s="91">
        <f t="shared" si="298"/>
        <v>2.1373044913186972</v>
      </c>
      <c r="AL1548" s="91">
        <f t="shared" si="297"/>
        <v>1.3442567082795236</v>
      </c>
      <c r="AM1548" s="91" t="e">
        <f t="shared" si="297"/>
        <v>#VALUE!</v>
      </c>
      <c r="AN1548" s="91">
        <f t="shared" si="297"/>
        <v>1</v>
      </c>
      <c r="AO1548" s="91">
        <f t="shared" si="287"/>
        <v>162962</v>
      </c>
      <c r="AP1548" s="91">
        <f t="shared" si="288"/>
        <v>0.56193819067372419</v>
      </c>
      <c r="AQ1548" s="91" t="e">
        <f t="shared" si="289"/>
        <v>#VALUE!</v>
      </c>
      <c r="AR1548" s="91">
        <f t="shared" si="290"/>
        <v>0.20891636437591937</v>
      </c>
      <c r="AS1548" s="91">
        <f t="shared" si="291"/>
        <v>0.13139785436394461</v>
      </c>
      <c r="AT1548" s="91" t="e">
        <f t="shared" si="292"/>
        <v>#VALUE!</v>
      </c>
      <c r="AU1548" s="91">
        <f t="shared" si="293"/>
        <v>9.77475905864119E-2</v>
      </c>
    </row>
    <row r="1549" spans="1:47" x14ac:dyDescent="0.3">
      <c r="A1549" s="90">
        <v>1241</v>
      </c>
      <c r="B1549" s="91" t="s">
        <v>5163</v>
      </c>
      <c r="C1549" s="91"/>
      <c r="D1549" s="91"/>
      <c r="E1549" s="91">
        <v>13.173999999999999</v>
      </c>
      <c r="F1549" s="91"/>
      <c r="G1549" s="91"/>
      <c r="H1549" s="91"/>
      <c r="I1549" s="91"/>
      <c r="J1549" s="91"/>
      <c r="K1549" s="91"/>
      <c r="L1549" s="91"/>
      <c r="M1549" s="91"/>
      <c r="N1549" s="91"/>
      <c r="O1549" s="91"/>
      <c r="P1549" s="91" t="s">
        <v>87</v>
      </c>
      <c r="Q1549" s="91">
        <v>31024</v>
      </c>
      <c r="R1549" s="91"/>
      <c r="S1549" s="91"/>
      <c r="T1549" s="92">
        <v>142123.14285714287</v>
      </c>
      <c r="U1549" s="92">
        <v>11421.428571428572</v>
      </c>
      <c r="V1549" s="92">
        <v>11664.857142857141</v>
      </c>
      <c r="W1549" s="92" t="s">
        <v>87</v>
      </c>
      <c r="X1549" s="92"/>
      <c r="Y1549" s="92"/>
      <c r="Z1549" s="90">
        <f t="shared" si="296"/>
        <v>4</v>
      </c>
      <c r="AA1549" s="118">
        <v>1</v>
      </c>
      <c r="AB1549" s="118">
        <v>0.5</v>
      </c>
      <c r="AC1549" s="118">
        <v>0.33333333333333331</v>
      </c>
      <c r="AD1549" s="118">
        <v>0</v>
      </c>
      <c r="AE1549" s="118">
        <v>0</v>
      </c>
      <c r="AF1549" s="118">
        <v>0</v>
      </c>
      <c r="AG1549" s="90">
        <f t="shared" si="294"/>
        <v>3</v>
      </c>
      <c r="AH1549" s="91">
        <f t="shared" si="295"/>
        <v>11421.428571428572</v>
      </c>
      <c r="AI1549" s="91">
        <f t="shared" si="298"/>
        <v>12.443552220137587</v>
      </c>
      <c r="AJ1549" s="91">
        <f t="shared" si="298"/>
        <v>1</v>
      </c>
      <c r="AK1549" s="91">
        <f t="shared" si="298"/>
        <v>1.0213133208255156</v>
      </c>
      <c r="AL1549" s="91" t="e">
        <f t="shared" si="297"/>
        <v>#VALUE!</v>
      </c>
      <c r="AM1549" s="91">
        <f t="shared" si="297"/>
        <v>0</v>
      </c>
      <c r="AN1549" s="91">
        <f t="shared" si="297"/>
        <v>0</v>
      </c>
      <c r="AO1549" s="91">
        <f t="shared" si="287"/>
        <v>165209.42857142858</v>
      </c>
      <c r="AP1549" s="91">
        <f t="shared" si="288"/>
        <v>0.86026048323080839</v>
      </c>
      <c r="AQ1549" s="91">
        <f t="shared" si="289"/>
        <v>6.9133031148343321E-2</v>
      </c>
      <c r="AR1549" s="91">
        <f t="shared" si="290"/>
        <v>7.0606485620848328E-2</v>
      </c>
      <c r="AS1549" s="91" t="e">
        <f t="shared" si="291"/>
        <v>#VALUE!</v>
      </c>
      <c r="AT1549" s="91">
        <f t="shared" si="292"/>
        <v>0</v>
      </c>
      <c r="AU1549" s="91">
        <f t="shared" si="293"/>
        <v>0</v>
      </c>
    </row>
    <row r="1550" spans="1:47" x14ac:dyDescent="0.3">
      <c r="A1550" s="90">
        <v>1242</v>
      </c>
      <c r="B1550" s="91" t="s">
        <v>5164</v>
      </c>
      <c r="C1550" s="91"/>
      <c r="D1550" s="91"/>
      <c r="E1550" s="91">
        <v>13.175000000000001</v>
      </c>
      <c r="F1550" s="91"/>
      <c r="G1550" s="91"/>
      <c r="H1550" s="91"/>
      <c r="I1550" s="91"/>
      <c r="J1550" s="91"/>
      <c r="K1550" s="91"/>
      <c r="L1550" s="91"/>
      <c r="M1550" s="91"/>
      <c r="N1550" s="91"/>
      <c r="O1550" s="91"/>
      <c r="P1550" s="91" t="s">
        <v>87</v>
      </c>
      <c r="Q1550" s="91" t="s">
        <v>87</v>
      </c>
      <c r="R1550" s="91">
        <v>20640</v>
      </c>
      <c r="S1550" s="91"/>
      <c r="T1550" s="92" t="s">
        <v>87</v>
      </c>
      <c r="U1550" s="92">
        <v>25139.142857142859</v>
      </c>
      <c r="V1550" s="92">
        <v>70310.571428571435</v>
      </c>
      <c r="W1550" s="92" t="s">
        <v>87</v>
      </c>
      <c r="X1550" s="92">
        <v>17835.714285714286</v>
      </c>
      <c r="Y1550" s="92" t="s">
        <v>87</v>
      </c>
      <c r="Z1550" s="90">
        <f t="shared" si="296"/>
        <v>4</v>
      </c>
      <c r="AA1550" s="118" t="e">
        <v>#DIV/0!</v>
      </c>
      <c r="AB1550" s="118">
        <v>1</v>
      </c>
      <c r="AC1550" s="118">
        <v>0.5</v>
      </c>
      <c r="AD1550" s="118">
        <v>0</v>
      </c>
      <c r="AE1550" s="118">
        <v>0.33333333333333331</v>
      </c>
      <c r="AF1550" s="118">
        <v>0</v>
      </c>
      <c r="AG1550" s="90">
        <f t="shared" si="294"/>
        <v>3</v>
      </c>
      <c r="AH1550" s="91">
        <f t="shared" si="295"/>
        <v>17835.714285714286</v>
      </c>
      <c r="AI1550" s="91" t="e">
        <f t="shared" si="298"/>
        <v>#VALUE!</v>
      </c>
      <c r="AJ1550" s="91">
        <f t="shared" si="298"/>
        <v>1.4094833800560673</v>
      </c>
      <c r="AK1550" s="91">
        <f t="shared" si="298"/>
        <v>3.942122547056468</v>
      </c>
      <c r="AL1550" s="91" t="e">
        <f t="shared" si="297"/>
        <v>#VALUE!</v>
      </c>
      <c r="AM1550" s="91">
        <f t="shared" si="297"/>
        <v>1</v>
      </c>
      <c r="AN1550" s="91" t="e">
        <f t="shared" si="297"/>
        <v>#VALUE!</v>
      </c>
      <c r="AO1550" s="91">
        <f t="shared" si="287"/>
        <v>113285.42857142858</v>
      </c>
      <c r="AP1550" s="91" t="e">
        <f t="shared" si="288"/>
        <v>#VALUE!</v>
      </c>
      <c r="AQ1550" s="91">
        <f t="shared" si="289"/>
        <v>0.22190976522008882</v>
      </c>
      <c r="AR1550" s="91">
        <f t="shared" si="290"/>
        <v>0.62064973682153046</v>
      </c>
      <c r="AS1550" s="91" t="e">
        <f t="shared" si="291"/>
        <v>#VALUE!</v>
      </c>
      <c r="AT1550" s="91">
        <f t="shared" si="292"/>
        <v>0.15744049795838072</v>
      </c>
      <c r="AU1550" s="91" t="e">
        <f t="shared" si="293"/>
        <v>#VALUE!</v>
      </c>
    </row>
    <row r="1551" spans="1:47" x14ac:dyDescent="0.3">
      <c r="A1551" s="90">
        <v>1243</v>
      </c>
      <c r="B1551" s="91" t="s">
        <v>5165</v>
      </c>
      <c r="C1551" s="91"/>
      <c r="D1551" s="91"/>
      <c r="E1551" s="91">
        <v>13.179</v>
      </c>
      <c r="F1551" s="91"/>
      <c r="G1551" s="91"/>
      <c r="H1551" s="91"/>
      <c r="I1551" s="91"/>
      <c r="J1551" s="91"/>
      <c r="K1551" s="91"/>
      <c r="L1551" s="91"/>
      <c r="M1551" s="91"/>
      <c r="N1551" s="91"/>
      <c r="O1551" s="91"/>
      <c r="P1551" s="91" t="s">
        <v>87</v>
      </c>
      <c r="Q1551" s="91">
        <v>1069967.4285714286</v>
      </c>
      <c r="R1551" s="91"/>
      <c r="S1551" s="91"/>
      <c r="T1551" s="92">
        <v>12307.714285714286</v>
      </c>
      <c r="U1551" s="92" t="s">
        <v>87</v>
      </c>
      <c r="V1551" s="92"/>
      <c r="W1551" s="92">
        <v>293711.71428571426</v>
      </c>
      <c r="X1551" s="92" t="s">
        <v>87</v>
      </c>
      <c r="Y1551" s="92" t="s">
        <v>87</v>
      </c>
      <c r="Z1551" s="90">
        <f t="shared" si="296"/>
        <v>3</v>
      </c>
      <c r="AA1551" s="118">
        <v>1</v>
      </c>
      <c r="AB1551" s="118">
        <v>0</v>
      </c>
      <c r="AC1551" s="118">
        <v>0</v>
      </c>
      <c r="AD1551" s="118">
        <v>0.5</v>
      </c>
      <c r="AE1551" s="118">
        <v>0</v>
      </c>
      <c r="AF1551" s="118">
        <v>0</v>
      </c>
      <c r="AG1551" s="90">
        <f t="shared" si="294"/>
        <v>2</v>
      </c>
      <c r="AH1551" s="91">
        <f t="shared" si="295"/>
        <v>12307.714285714286</v>
      </c>
      <c r="AI1551" s="91">
        <f t="shared" si="298"/>
        <v>1</v>
      </c>
      <c r="AJ1551" s="91" t="e">
        <f t="shared" si="298"/>
        <v>#VALUE!</v>
      </c>
      <c r="AK1551" s="91">
        <f t="shared" si="298"/>
        <v>0</v>
      </c>
      <c r="AL1551" s="91">
        <f t="shared" si="297"/>
        <v>23.86403417136755</v>
      </c>
      <c r="AM1551" s="91" t="e">
        <f t="shared" si="297"/>
        <v>#VALUE!</v>
      </c>
      <c r="AN1551" s="91" t="e">
        <f t="shared" si="297"/>
        <v>#VALUE!</v>
      </c>
      <c r="AO1551" s="91">
        <f t="shared" si="287"/>
        <v>306019.42857142852</v>
      </c>
      <c r="AP1551" s="91">
        <f t="shared" si="288"/>
        <v>4.0218734944933478E-2</v>
      </c>
      <c r="AQ1551" s="91" t="e">
        <f t="shared" si="289"/>
        <v>#VALUE!</v>
      </c>
      <c r="AR1551" s="91">
        <f t="shared" si="290"/>
        <v>0</v>
      </c>
      <c r="AS1551" s="91">
        <f t="shared" si="291"/>
        <v>0.95978126505506656</v>
      </c>
      <c r="AT1551" s="91" t="e">
        <f t="shared" si="292"/>
        <v>#VALUE!</v>
      </c>
      <c r="AU1551" s="91" t="e">
        <f t="shared" si="293"/>
        <v>#VALUE!</v>
      </c>
    </row>
    <row r="1552" spans="1:47" x14ac:dyDescent="0.3">
      <c r="A1552" s="90">
        <v>1244</v>
      </c>
      <c r="B1552" s="91" t="s">
        <v>5166</v>
      </c>
      <c r="C1552" s="91"/>
      <c r="D1552" s="91"/>
      <c r="E1552" s="91">
        <v>13.18</v>
      </c>
      <c r="F1552" s="91"/>
      <c r="G1552" s="91"/>
      <c r="H1552" s="91"/>
      <c r="I1552" s="91"/>
      <c r="J1552" s="91"/>
      <c r="K1552" s="91"/>
      <c r="L1552" s="91"/>
      <c r="M1552" s="91"/>
      <c r="N1552" s="91"/>
      <c r="O1552" s="91"/>
      <c r="P1552" s="91" t="s">
        <v>87</v>
      </c>
      <c r="Q1552" s="91">
        <v>125927.28571428572</v>
      </c>
      <c r="R1552" s="91" t="s">
        <v>87</v>
      </c>
      <c r="S1552" s="91"/>
      <c r="T1552" s="92" t="s">
        <v>87</v>
      </c>
      <c r="U1552" s="92"/>
      <c r="V1552" s="92" t="s">
        <v>87</v>
      </c>
      <c r="W1552" s="92">
        <v>227123.28571428571</v>
      </c>
      <c r="X1552" s="92" t="s">
        <v>87</v>
      </c>
      <c r="Y1552" s="92"/>
      <c r="Z1552" s="90">
        <f t="shared" si="296"/>
        <v>2</v>
      </c>
      <c r="AA1552" s="118" t="e">
        <v>#DIV/0!</v>
      </c>
      <c r="AB1552" s="118" t="e">
        <v>#DIV/0!</v>
      </c>
      <c r="AC1552" s="118" t="e">
        <v>#DIV/0!</v>
      </c>
      <c r="AD1552" s="118">
        <v>1</v>
      </c>
      <c r="AE1552" s="118">
        <v>0</v>
      </c>
      <c r="AF1552" s="118">
        <v>0</v>
      </c>
      <c r="AG1552" s="90">
        <f t="shared" si="294"/>
        <v>1</v>
      </c>
      <c r="AH1552" s="91">
        <f t="shared" si="295"/>
        <v>227123.28571428571</v>
      </c>
      <c r="AI1552" s="91" t="e">
        <f t="shared" si="298"/>
        <v>#VALUE!</v>
      </c>
      <c r="AJ1552" s="91">
        <f t="shared" si="298"/>
        <v>0</v>
      </c>
      <c r="AK1552" s="91" t="e">
        <f t="shared" si="298"/>
        <v>#VALUE!</v>
      </c>
      <c r="AL1552" s="91">
        <f t="shared" si="297"/>
        <v>1</v>
      </c>
      <c r="AM1552" s="91" t="e">
        <f t="shared" si="297"/>
        <v>#VALUE!</v>
      </c>
      <c r="AN1552" s="91">
        <f t="shared" si="297"/>
        <v>0</v>
      </c>
      <c r="AO1552" s="91">
        <f t="shared" si="287"/>
        <v>227123.28571428571</v>
      </c>
      <c r="AP1552" s="91" t="e">
        <f t="shared" si="288"/>
        <v>#VALUE!</v>
      </c>
      <c r="AQ1552" s="91">
        <f t="shared" si="289"/>
        <v>0</v>
      </c>
      <c r="AR1552" s="91" t="e">
        <f t="shared" si="290"/>
        <v>#VALUE!</v>
      </c>
      <c r="AS1552" s="91">
        <f t="shared" si="291"/>
        <v>1</v>
      </c>
      <c r="AT1552" s="91" t="e">
        <f t="shared" si="292"/>
        <v>#VALUE!</v>
      </c>
      <c r="AU1552" s="91">
        <f t="shared" si="293"/>
        <v>0</v>
      </c>
    </row>
    <row r="1553" spans="1:47" x14ac:dyDescent="0.3">
      <c r="A1553" s="90">
        <v>1245</v>
      </c>
      <c r="B1553" s="91" t="s">
        <v>5167</v>
      </c>
      <c r="C1553" s="91"/>
      <c r="D1553" s="91"/>
      <c r="E1553" s="91">
        <v>13.185</v>
      </c>
      <c r="F1553" s="91"/>
      <c r="G1553" s="91"/>
      <c r="H1553" s="91"/>
      <c r="I1553" s="91"/>
      <c r="J1553" s="91"/>
      <c r="K1553" s="91"/>
      <c r="L1553" s="91"/>
      <c r="M1553" s="91"/>
      <c r="N1553" s="91"/>
      <c r="O1553" s="91"/>
      <c r="P1553" s="91" t="s">
        <v>87</v>
      </c>
      <c r="Q1553" s="91">
        <v>441208.57142857148</v>
      </c>
      <c r="R1553" s="91" t="s">
        <v>87</v>
      </c>
      <c r="S1553" s="91"/>
      <c r="T1553" s="92" t="s">
        <v>87</v>
      </c>
      <c r="U1553" s="92" t="s">
        <v>87</v>
      </c>
      <c r="V1553" s="92">
        <v>3591.1428571428573</v>
      </c>
      <c r="W1553" s="92">
        <v>140502.28571428571</v>
      </c>
      <c r="X1553" s="92" t="s">
        <v>87</v>
      </c>
      <c r="Y1553" s="92" t="s">
        <v>87</v>
      </c>
      <c r="Z1553" s="90">
        <f t="shared" si="296"/>
        <v>3</v>
      </c>
      <c r="AA1553" s="118" t="e">
        <v>#DIV/0!</v>
      </c>
      <c r="AB1553" s="118" t="e">
        <v>#DIV/0!</v>
      </c>
      <c r="AC1553" s="118">
        <v>1</v>
      </c>
      <c r="AD1553" s="118">
        <v>0.5</v>
      </c>
      <c r="AE1553" s="118">
        <v>0</v>
      </c>
      <c r="AF1553" s="118">
        <v>0</v>
      </c>
      <c r="AG1553" s="90">
        <f t="shared" si="294"/>
        <v>2</v>
      </c>
      <c r="AH1553" s="91">
        <f t="shared" si="295"/>
        <v>3591.1428571428573</v>
      </c>
      <c r="AI1553" s="91" t="e">
        <f t="shared" si="298"/>
        <v>#VALUE!</v>
      </c>
      <c r="AJ1553" s="91" t="e">
        <f t="shared" si="298"/>
        <v>#VALUE!</v>
      </c>
      <c r="AK1553" s="91">
        <f t="shared" si="298"/>
        <v>1</v>
      </c>
      <c r="AL1553" s="91">
        <f t="shared" si="297"/>
        <v>39.124671811599967</v>
      </c>
      <c r="AM1553" s="91" t="e">
        <f t="shared" si="297"/>
        <v>#VALUE!</v>
      </c>
      <c r="AN1553" s="91" t="e">
        <f t="shared" si="297"/>
        <v>#VALUE!</v>
      </c>
      <c r="AO1553" s="91">
        <f t="shared" si="287"/>
        <v>144093.42857142858</v>
      </c>
      <c r="AP1553" s="91" t="e">
        <f t="shared" si="288"/>
        <v>#VALUE!</v>
      </c>
      <c r="AQ1553" s="91" t="e">
        <f t="shared" si="289"/>
        <v>#VALUE!</v>
      </c>
      <c r="AR1553" s="91">
        <f t="shared" si="290"/>
        <v>2.4922322223478021E-2</v>
      </c>
      <c r="AS1553" s="91">
        <f t="shared" si="291"/>
        <v>0.97507767777652188</v>
      </c>
      <c r="AT1553" s="91" t="e">
        <f t="shared" si="292"/>
        <v>#VALUE!</v>
      </c>
      <c r="AU1553" s="91" t="e">
        <f t="shared" si="293"/>
        <v>#VALUE!</v>
      </c>
    </row>
    <row r="1554" spans="1:47" x14ac:dyDescent="0.3">
      <c r="A1554" s="90">
        <v>1246</v>
      </c>
      <c r="B1554" s="91" t="s">
        <v>5168</v>
      </c>
      <c r="C1554" s="91"/>
      <c r="D1554" s="91"/>
      <c r="E1554" s="91">
        <v>13.19</v>
      </c>
      <c r="F1554" s="91"/>
      <c r="G1554" s="91"/>
      <c r="H1554" s="91"/>
      <c r="I1554" s="91"/>
      <c r="J1554" s="91"/>
      <c r="K1554" s="91"/>
      <c r="L1554" s="91"/>
      <c r="M1554" s="91"/>
      <c r="N1554" s="91"/>
      <c r="O1554" s="91"/>
      <c r="P1554" s="91" t="s">
        <v>87</v>
      </c>
      <c r="Q1554" s="91">
        <v>698552.85714285716</v>
      </c>
      <c r="R1554" s="91" t="s">
        <v>87</v>
      </c>
      <c r="S1554" s="91"/>
      <c r="T1554" s="92" t="s">
        <v>87</v>
      </c>
      <c r="U1554" s="92" t="s">
        <v>87</v>
      </c>
      <c r="V1554" s="92">
        <v>65935.142857142855</v>
      </c>
      <c r="W1554" s="92">
        <v>386310.85714285716</v>
      </c>
      <c r="X1554" s="92" t="s">
        <v>87</v>
      </c>
      <c r="Y1554" s="92" t="s">
        <v>87</v>
      </c>
      <c r="Z1554" s="90">
        <f t="shared" si="296"/>
        <v>3</v>
      </c>
      <c r="AA1554" s="118" t="e">
        <v>#DIV/0!</v>
      </c>
      <c r="AB1554" s="118" t="e">
        <v>#DIV/0!</v>
      </c>
      <c r="AC1554" s="118">
        <v>1</v>
      </c>
      <c r="AD1554" s="118">
        <v>0.5</v>
      </c>
      <c r="AE1554" s="118">
        <v>0</v>
      </c>
      <c r="AF1554" s="118">
        <v>0</v>
      </c>
      <c r="AG1554" s="90">
        <f t="shared" si="294"/>
        <v>2</v>
      </c>
      <c r="AH1554" s="91">
        <f t="shared" si="295"/>
        <v>65935.142857142855</v>
      </c>
      <c r="AI1554" s="91" t="e">
        <f t="shared" si="298"/>
        <v>#VALUE!</v>
      </c>
      <c r="AJ1554" s="91" t="e">
        <f t="shared" si="298"/>
        <v>#VALUE!</v>
      </c>
      <c r="AK1554" s="91">
        <f t="shared" si="298"/>
        <v>1</v>
      </c>
      <c r="AL1554" s="91">
        <f t="shared" si="297"/>
        <v>5.8589523037790388</v>
      </c>
      <c r="AM1554" s="91" t="e">
        <f t="shared" si="297"/>
        <v>#VALUE!</v>
      </c>
      <c r="AN1554" s="91" t="e">
        <f t="shared" si="297"/>
        <v>#VALUE!</v>
      </c>
      <c r="AO1554" s="91">
        <f t="shared" si="287"/>
        <v>452246</v>
      </c>
      <c r="AP1554" s="91" t="e">
        <f t="shared" si="288"/>
        <v>#VALUE!</v>
      </c>
      <c r="AQ1554" s="91" t="e">
        <f t="shared" si="289"/>
        <v>#VALUE!</v>
      </c>
      <c r="AR1554" s="91">
        <f t="shared" si="290"/>
        <v>0.14579486133021155</v>
      </c>
      <c r="AS1554" s="91">
        <f t="shared" si="291"/>
        <v>0.85420513866978842</v>
      </c>
      <c r="AT1554" s="91" t="e">
        <f t="shared" si="292"/>
        <v>#VALUE!</v>
      </c>
      <c r="AU1554" s="91" t="e">
        <f t="shared" si="293"/>
        <v>#VALUE!</v>
      </c>
    </row>
    <row r="1555" spans="1:47" x14ac:dyDescent="0.3">
      <c r="A1555" s="90">
        <v>1247</v>
      </c>
      <c r="B1555" s="91" t="s">
        <v>5169</v>
      </c>
      <c r="C1555" s="91"/>
      <c r="D1555" s="91"/>
      <c r="E1555" s="91">
        <v>13.193</v>
      </c>
      <c r="F1555" s="91"/>
      <c r="G1555" s="91"/>
      <c r="H1555" s="91"/>
      <c r="I1555" s="91"/>
      <c r="J1555" s="91"/>
      <c r="K1555" s="91"/>
      <c r="L1555" s="91"/>
      <c r="M1555" s="91"/>
      <c r="N1555" s="91"/>
      <c r="O1555" s="91"/>
      <c r="P1555" s="91" t="s">
        <v>87</v>
      </c>
      <c r="Q1555" s="91">
        <v>5062242.8571428573</v>
      </c>
      <c r="R1555" s="91">
        <v>20848</v>
      </c>
      <c r="S1555" s="91"/>
      <c r="T1555" s="92" t="s">
        <v>87</v>
      </c>
      <c r="U1555" s="92" t="s">
        <v>87</v>
      </c>
      <c r="V1555" s="92">
        <v>5064.2857142857147</v>
      </c>
      <c r="W1555" s="92">
        <v>2000924.857142857</v>
      </c>
      <c r="X1555" s="92" t="s">
        <v>87</v>
      </c>
      <c r="Y1555" s="92" t="s">
        <v>87</v>
      </c>
      <c r="Z1555" s="90">
        <f t="shared" si="296"/>
        <v>4</v>
      </c>
      <c r="AA1555" s="118" t="e">
        <v>#DIV/0!</v>
      </c>
      <c r="AB1555" s="118" t="e">
        <v>#DIV/0!</v>
      </c>
      <c r="AC1555" s="118">
        <v>1</v>
      </c>
      <c r="AD1555" s="118">
        <v>0.5</v>
      </c>
      <c r="AE1555" s="118">
        <v>0</v>
      </c>
      <c r="AF1555" s="118">
        <v>0</v>
      </c>
      <c r="AG1555" s="90">
        <f t="shared" si="294"/>
        <v>2</v>
      </c>
      <c r="AH1555" s="91">
        <f t="shared" si="295"/>
        <v>5064.2857142857147</v>
      </c>
      <c r="AI1555" s="91" t="e">
        <f t="shared" si="298"/>
        <v>#VALUE!</v>
      </c>
      <c r="AJ1555" s="91" t="e">
        <f t="shared" si="298"/>
        <v>#VALUE!</v>
      </c>
      <c r="AK1555" s="91">
        <f t="shared" si="298"/>
        <v>1</v>
      </c>
      <c r="AL1555" s="91">
        <f t="shared" si="297"/>
        <v>395.10504936530322</v>
      </c>
      <c r="AM1555" s="91" t="e">
        <f t="shared" si="297"/>
        <v>#VALUE!</v>
      </c>
      <c r="AN1555" s="91" t="e">
        <f t="shared" si="297"/>
        <v>#VALUE!</v>
      </c>
      <c r="AO1555" s="91">
        <f t="shared" si="287"/>
        <v>2005989.1428571427</v>
      </c>
      <c r="AP1555" s="91" t="e">
        <f t="shared" si="288"/>
        <v>#VALUE!</v>
      </c>
      <c r="AQ1555" s="91" t="e">
        <f t="shared" si="289"/>
        <v>#VALUE!</v>
      </c>
      <c r="AR1555" s="91">
        <f t="shared" si="290"/>
        <v>2.5245828135802475E-3</v>
      </c>
      <c r="AS1555" s="91">
        <f t="shared" si="291"/>
        <v>0.99747541718641974</v>
      </c>
      <c r="AT1555" s="91" t="e">
        <f t="shared" si="292"/>
        <v>#VALUE!</v>
      </c>
      <c r="AU1555" s="91" t="e">
        <f t="shared" si="293"/>
        <v>#VALUE!</v>
      </c>
    </row>
    <row r="1556" spans="1:47" x14ac:dyDescent="0.3">
      <c r="A1556" s="90">
        <v>1248</v>
      </c>
      <c r="B1556" s="91" t="s">
        <v>5170</v>
      </c>
      <c r="C1556" s="91"/>
      <c r="D1556" s="91"/>
      <c r="E1556" s="91">
        <v>13.198</v>
      </c>
      <c r="F1556" s="91"/>
      <c r="G1556" s="91"/>
      <c r="H1556" s="91"/>
      <c r="I1556" s="91"/>
      <c r="J1556" s="91"/>
      <c r="K1556" s="91"/>
      <c r="L1556" s="91"/>
      <c r="M1556" s="91"/>
      <c r="N1556" s="91"/>
      <c r="O1556" s="91"/>
      <c r="P1556" s="91" t="s">
        <v>87</v>
      </c>
      <c r="Q1556" s="91">
        <v>1638645.7142857143</v>
      </c>
      <c r="R1556" s="91" t="s">
        <v>87</v>
      </c>
      <c r="S1556" s="91"/>
      <c r="T1556" s="92" t="s">
        <v>87</v>
      </c>
      <c r="U1556" s="92" t="s">
        <v>87</v>
      </c>
      <c r="V1556" s="92" t="s">
        <v>87</v>
      </c>
      <c r="W1556" s="92">
        <v>1253948.5714285714</v>
      </c>
      <c r="X1556" s="92" t="s">
        <v>87</v>
      </c>
      <c r="Y1556" s="92" t="s">
        <v>87</v>
      </c>
      <c r="Z1556" s="90">
        <f t="shared" si="296"/>
        <v>2</v>
      </c>
      <c r="AA1556" s="118" t="e">
        <v>#DIV/0!</v>
      </c>
      <c r="AB1556" s="118" t="e">
        <v>#DIV/0!</v>
      </c>
      <c r="AC1556" s="118" t="e">
        <v>#DIV/0!</v>
      </c>
      <c r="AD1556" s="118">
        <v>1</v>
      </c>
      <c r="AE1556" s="118">
        <v>0</v>
      </c>
      <c r="AF1556" s="118">
        <v>0</v>
      </c>
      <c r="AG1556" s="90">
        <f t="shared" si="294"/>
        <v>1</v>
      </c>
      <c r="AH1556" s="91">
        <f t="shared" si="295"/>
        <v>1253948.5714285714</v>
      </c>
      <c r="AI1556" s="91" t="e">
        <f t="shared" si="298"/>
        <v>#VALUE!</v>
      </c>
      <c r="AJ1556" s="91" t="e">
        <f t="shared" si="298"/>
        <v>#VALUE!</v>
      </c>
      <c r="AK1556" s="91" t="e">
        <f t="shared" si="298"/>
        <v>#VALUE!</v>
      </c>
      <c r="AL1556" s="91">
        <f t="shared" si="297"/>
        <v>1</v>
      </c>
      <c r="AM1556" s="91" t="e">
        <f t="shared" si="297"/>
        <v>#VALUE!</v>
      </c>
      <c r="AN1556" s="91" t="e">
        <f t="shared" si="297"/>
        <v>#VALUE!</v>
      </c>
      <c r="AO1556" s="91">
        <f t="shared" si="287"/>
        <v>1253948.5714285714</v>
      </c>
      <c r="AP1556" s="91" t="e">
        <f t="shared" si="288"/>
        <v>#VALUE!</v>
      </c>
      <c r="AQ1556" s="91" t="e">
        <f t="shared" si="289"/>
        <v>#VALUE!</v>
      </c>
      <c r="AR1556" s="91" t="e">
        <f t="shared" si="290"/>
        <v>#VALUE!</v>
      </c>
      <c r="AS1556" s="91">
        <f t="shared" si="291"/>
        <v>1</v>
      </c>
      <c r="AT1556" s="91" t="e">
        <f t="shared" si="292"/>
        <v>#VALUE!</v>
      </c>
      <c r="AU1556" s="91" t="e">
        <f t="shared" si="293"/>
        <v>#VALUE!</v>
      </c>
    </row>
    <row r="1557" spans="1:47" x14ac:dyDescent="0.3">
      <c r="A1557" s="90">
        <v>1249</v>
      </c>
      <c r="B1557" s="91" t="s">
        <v>5171</v>
      </c>
      <c r="C1557" s="91"/>
      <c r="D1557" s="91"/>
      <c r="E1557" s="91">
        <v>13.21</v>
      </c>
      <c r="F1557" s="91"/>
      <c r="G1557" s="91"/>
      <c r="H1557" s="91"/>
      <c r="I1557" s="91"/>
      <c r="J1557" s="91"/>
      <c r="K1557" s="91"/>
      <c r="L1557" s="91"/>
      <c r="M1557" s="91"/>
      <c r="N1557" s="91"/>
      <c r="O1557" s="91"/>
      <c r="P1557" s="91" t="s">
        <v>87</v>
      </c>
      <c r="Q1557" s="91">
        <v>124352.85714285714</v>
      </c>
      <c r="R1557" s="91">
        <v>259395</v>
      </c>
      <c r="S1557" s="91"/>
      <c r="T1557" s="92" t="s">
        <v>87</v>
      </c>
      <c r="U1557" s="92" t="s">
        <v>87</v>
      </c>
      <c r="V1557" s="92" t="s">
        <v>87</v>
      </c>
      <c r="W1557" s="92">
        <v>1802336.857142857</v>
      </c>
      <c r="X1557" s="92" t="s">
        <v>87</v>
      </c>
      <c r="Y1557" s="92" t="s">
        <v>87</v>
      </c>
      <c r="Z1557" s="90">
        <f t="shared" si="296"/>
        <v>3</v>
      </c>
      <c r="AA1557" s="118" t="e">
        <v>#DIV/0!</v>
      </c>
      <c r="AB1557" s="118" t="e">
        <v>#DIV/0!</v>
      </c>
      <c r="AC1557" s="118" t="e">
        <v>#DIV/0!</v>
      </c>
      <c r="AD1557" s="118">
        <v>1</v>
      </c>
      <c r="AE1557" s="118">
        <v>0</v>
      </c>
      <c r="AF1557" s="118">
        <v>0</v>
      </c>
      <c r="AG1557" s="90">
        <f t="shared" si="294"/>
        <v>1</v>
      </c>
      <c r="AH1557" s="91">
        <f t="shared" si="295"/>
        <v>1802336.857142857</v>
      </c>
      <c r="AI1557" s="91" t="e">
        <f t="shared" si="298"/>
        <v>#VALUE!</v>
      </c>
      <c r="AJ1557" s="91" t="e">
        <f t="shared" si="298"/>
        <v>#VALUE!</v>
      </c>
      <c r="AK1557" s="91" t="e">
        <f t="shared" si="298"/>
        <v>#VALUE!</v>
      </c>
      <c r="AL1557" s="91">
        <f t="shared" si="297"/>
        <v>1</v>
      </c>
      <c r="AM1557" s="91" t="e">
        <f t="shared" si="297"/>
        <v>#VALUE!</v>
      </c>
      <c r="AN1557" s="91" t="e">
        <f t="shared" si="297"/>
        <v>#VALUE!</v>
      </c>
      <c r="AO1557" s="91">
        <f t="shared" si="287"/>
        <v>1802336.857142857</v>
      </c>
      <c r="AP1557" s="91" t="e">
        <f t="shared" si="288"/>
        <v>#VALUE!</v>
      </c>
      <c r="AQ1557" s="91" t="e">
        <f t="shared" si="289"/>
        <v>#VALUE!</v>
      </c>
      <c r="AR1557" s="91" t="e">
        <f t="shared" si="290"/>
        <v>#VALUE!</v>
      </c>
      <c r="AS1557" s="91">
        <f t="shared" si="291"/>
        <v>1</v>
      </c>
      <c r="AT1557" s="91" t="e">
        <f t="shared" si="292"/>
        <v>#VALUE!</v>
      </c>
      <c r="AU1557" s="91" t="e">
        <f t="shared" si="293"/>
        <v>#VALUE!</v>
      </c>
    </row>
    <row r="1558" spans="1:47" x14ac:dyDescent="0.3">
      <c r="A1558" s="90">
        <v>1250</v>
      </c>
      <c r="B1558" s="91" t="s">
        <v>5172</v>
      </c>
      <c r="C1558" s="91"/>
      <c r="D1558" s="91"/>
      <c r="E1558" s="91">
        <v>13.234999999999999</v>
      </c>
      <c r="F1558" s="91"/>
      <c r="G1558" s="91"/>
      <c r="H1558" s="91"/>
      <c r="I1558" s="91"/>
      <c r="J1558" s="91"/>
      <c r="K1558" s="91"/>
      <c r="L1558" s="91"/>
      <c r="M1558" s="91"/>
      <c r="N1558" s="91"/>
      <c r="O1558" s="91"/>
      <c r="P1558" s="91" t="s">
        <v>87</v>
      </c>
      <c r="Q1558" s="91">
        <v>226767.71428571429</v>
      </c>
      <c r="R1558" s="91">
        <v>2353173.5</v>
      </c>
      <c r="S1558" s="91"/>
      <c r="T1558" s="92">
        <v>9316</v>
      </c>
      <c r="U1558" s="92"/>
      <c r="V1558" s="92"/>
      <c r="W1558" s="92" t="s">
        <v>87</v>
      </c>
      <c r="X1558" s="92">
        <v>64444.571428571435</v>
      </c>
      <c r="Y1558" s="92" t="s">
        <v>87</v>
      </c>
      <c r="Z1558" s="90">
        <f t="shared" si="296"/>
        <v>4</v>
      </c>
      <c r="AA1558" s="118">
        <v>1</v>
      </c>
      <c r="AB1558" s="118">
        <v>0</v>
      </c>
      <c r="AC1558" s="118">
        <v>0</v>
      </c>
      <c r="AD1558" s="118">
        <v>0</v>
      </c>
      <c r="AE1558" s="118">
        <v>0.5</v>
      </c>
      <c r="AF1558" s="118">
        <v>0</v>
      </c>
      <c r="AG1558" s="90">
        <f t="shared" si="294"/>
        <v>2</v>
      </c>
      <c r="AH1558" s="91">
        <f t="shared" si="295"/>
        <v>9316</v>
      </c>
      <c r="AI1558" s="91">
        <f t="shared" si="298"/>
        <v>1</v>
      </c>
      <c r="AJ1558" s="91">
        <f t="shared" si="298"/>
        <v>0</v>
      </c>
      <c r="AK1558" s="91">
        <f t="shared" si="298"/>
        <v>0</v>
      </c>
      <c r="AL1558" s="91" t="e">
        <f t="shared" si="297"/>
        <v>#VALUE!</v>
      </c>
      <c r="AM1558" s="91">
        <f t="shared" si="297"/>
        <v>6.9176225234619402</v>
      </c>
      <c r="AN1558" s="91" t="e">
        <f t="shared" si="297"/>
        <v>#VALUE!</v>
      </c>
      <c r="AO1558" s="91">
        <f t="shared" si="287"/>
        <v>73760.571428571435</v>
      </c>
      <c r="AP1558" s="91">
        <f t="shared" si="288"/>
        <v>0.12630053997102594</v>
      </c>
      <c r="AQ1558" s="91">
        <f t="shared" si="289"/>
        <v>0</v>
      </c>
      <c r="AR1558" s="91">
        <f t="shared" si="290"/>
        <v>0</v>
      </c>
      <c r="AS1558" s="91" t="e">
        <f t="shared" si="291"/>
        <v>#VALUE!</v>
      </c>
      <c r="AT1558" s="91">
        <f t="shared" si="292"/>
        <v>0.87369946002897403</v>
      </c>
      <c r="AU1558" s="91" t="e">
        <f t="shared" si="293"/>
        <v>#VALUE!</v>
      </c>
    </row>
    <row r="1559" spans="1:47" x14ac:dyDescent="0.3">
      <c r="A1559" s="90">
        <v>1251</v>
      </c>
      <c r="B1559" s="91" t="s">
        <v>5173</v>
      </c>
      <c r="C1559" s="91"/>
      <c r="D1559" s="91"/>
      <c r="E1559" s="91">
        <v>13.237</v>
      </c>
      <c r="F1559" s="91"/>
      <c r="G1559" s="91"/>
      <c r="H1559" s="91"/>
      <c r="I1559" s="91"/>
      <c r="J1559" s="91"/>
      <c r="K1559" s="91"/>
      <c r="L1559" s="91"/>
      <c r="M1559" s="91"/>
      <c r="N1559" s="91"/>
      <c r="O1559" s="91"/>
      <c r="P1559" s="91" t="s">
        <v>87</v>
      </c>
      <c r="Q1559" s="91">
        <v>1442932.8571428573</v>
      </c>
      <c r="R1559" s="91">
        <v>2645803.5</v>
      </c>
      <c r="S1559" s="91"/>
      <c r="T1559" s="92" t="s">
        <v>87</v>
      </c>
      <c r="U1559" s="92">
        <v>24680.285714285714</v>
      </c>
      <c r="V1559" s="92" t="s">
        <v>87</v>
      </c>
      <c r="W1559" s="92" t="s">
        <v>87</v>
      </c>
      <c r="X1559" s="92" t="s">
        <v>87</v>
      </c>
      <c r="Y1559" s="92" t="s">
        <v>87</v>
      </c>
      <c r="Z1559" s="90">
        <f t="shared" si="296"/>
        <v>3</v>
      </c>
      <c r="AA1559" s="118" t="e">
        <v>#DIV/0!</v>
      </c>
      <c r="AB1559" s="118">
        <v>1</v>
      </c>
      <c r="AC1559" s="118">
        <v>0</v>
      </c>
      <c r="AD1559" s="118">
        <v>0</v>
      </c>
      <c r="AE1559" s="118">
        <v>0</v>
      </c>
      <c r="AF1559" s="118">
        <v>0</v>
      </c>
      <c r="AG1559" s="90">
        <f t="shared" si="294"/>
        <v>1</v>
      </c>
      <c r="AH1559" s="91">
        <f t="shared" si="295"/>
        <v>24680.285714285714</v>
      </c>
      <c r="AI1559" s="91" t="e">
        <f t="shared" si="298"/>
        <v>#VALUE!</v>
      </c>
      <c r="AJ1559" s="91">
        <f t="shared" si="298"/>
        <v>1</v>
      </c>
      <c r="AK1559" s="91" t="e">
        <f t="shared" si="298"/>
        <v>#VALUE!</v>
      </c>
      <c r="AL1559" s="91" t="e">
        <f t="shared" si="297"/>
        <v>#VALUE!</v>
      </c>
      <c r="AM1559" s="91" t="e">
        <f t="shared" si="297"/>
        <v>#VALUE!</v>
      </c>
      <c r="AN1559" s="91" t="e">
        <f t="shared" si="297"/>
        <v>#VALUE!</v>
      </c>
      <c r="AO1559" s="91">
        <f t="shared" si="287"/>
        <v>24680.285714285714</v>
      </c>
      <c r="AP1559" s="91" t="e">
        <f t="shared" si="288"/>
        <v>#VALUE!</v>
      </c>
      <c r="AQ1559" s="91">
        <f t="shared" si="289"/>
        <v>1</v>
      </c>
      <c r="AR1559" s="91" t="e">
        <f t="shared" si="290"/>
        <v>#VALUE!</v>
      </c>
      <c r="AS1559" s="91" t="e">
        <f t="shared" si="291"/>
        <v>#VALUE!</v>
      </c>
      <c r="AT1559" s="91" t="e">
        <f t="shared" si="292"/>
        <v>#VALUE!</v>
      </c>
      <c r="AU1559" s="91" t="e">
        <f t="shared" si="293"/>
        <v>#VALUE!</v>
      </c>
    </row>
    <row r="1560" spans="1:47" x14ac:dyDescent="0.3">
      <c r="A1560" s="90">
        <v>1252</v>
      </c>
      <c r="B1560" s="91" t="s">
        <v>5174</v>
      </c>
      <c r="C1560" s="91"/>
      <c r="D1560" s="91"/>
      <c r="E1560" s="91">
        <v>13.238</v>
      </c>
      <c r="F1560" s="91"/>
      <c r="G1560" s="91"/>
      <c r="H1560" s="91"/>
      <c r="I1560" s="91"/>
      <c r="J1560" s="91"/>
      <c r="K1560" s="91"/>
      <c r="L1560" s="91"/>
      <c r="M1560" s="91"/>
      <c r="N1560" s="91"/>
      <c r="O1560" s="91"/>
      <c r="P1560" s="91" t="s">
        <v>87</v>
      </c>
      <c r="Q1560" s="91">
        <v>3421020</v>
      </c>
      <c r="R1560" s="91" t="s">
        <v>87</v>
      </c>
      <c r="S1560" s="91"/>
      <c r="T1560" s="92" t="s">
        <v>87</v>
      </c>
      <c r="U1560" s="92" t="s">
        <v>87</v>
      </c>
      <c r="V1560" s="92" t="s">
        <v>87</v>
      </c>
      <c r="W1560" s="92">
        <v>1997976</v>
      </c>
      <c r="X1560" s="92" t="s">
        <v>87</v>
      </c>
      <c r="Y1560" s="92" t="s">
        <v>87</v>
      </c>
      <c r="Z1560" s="90">
        <f t="shared" si="296"/>
        <v>2</v>
      </c>
      <c r="AA1560" s="118" t="e">
        <v>#DIV/0!</v>
      </c>
      <c r="AB1560" s="118" t="e">
        <v>#DIV/0!</v>
      </c>
      <c r="AC1560" s="118" t="e">
        <v>#DIV/0!</v>
      </c>
      <c r="AD1560" s="118">
        <v>1</v>
      </c>
      <c r="AE1560" s="118">
        <v>0</v>
      </c>
      <c r="AF1560" s="118">
        <v>0</v>
      </c>
      <c r="AG1560" s="90">
        <f t="shared" si="294"/>
        <v>1</v>
      </c>
      <c r="AH1560" s="91">
        <f t="shared" si="295"/>
        <v>1997976</v>
      </c>
      <c r="AI1560" s="91" t="e">
        <f t="shared" si="298"/>
        <v>#VALUE!</v>
      </c>
      <c r="AJ1560" s="91" t="e">
        <f t="shared" si="298"/>
        <v>#VALUE!</v>
      </c>
      <c r="AK1560" s="91" t="e">
        <f t="shared" si="298"/>
        <v>#VALUE!</v>
      </c>
      <c r="AL1560" s="91">
        <f t="shared" si="297"/>
        <v>1</v>
      </c>
      <c r="AM1560" s="91" t="e">
        <f t="shared" si="297"/>
        <v>#VALUE!</v>
      </c>
      <c r="AN1560" s="91" t="e">
        <f t="shared" si="297"/>
        <v>#VALUE!</v>
      </c>
      <c r="AO1560" s="91">
        <f t="shared" si="287"/>
        <v>1997976</v>
      </c>
      <c r="AP1560" s="91" t="e">
        <f t="shared" si="288"/>
        <v>#VALUE!</v>
      </c>
      <c r="AQ1560" s="91" t="e">
        <f t="shared" si="289"/>
        <v>#VALUE!</v>
      </c>
      <c r="AR1560" s="91" t="e">
        <f t="shared" si="290"/>
        <v>#VALUE!</v>
      </c>
      <c r="AS1560" s="91">
        <f t="shared" si="291"/>
        <v>1</v>
      </c>
      <c r="AT1560" s="91" t="e">
        <f t="shared" si="292"/>
        <v>#VALUE!</v>
      </c>
      <c r="AU1560" s="91" t="e">
        <f t="shared" si="293"/>
        <v>#VALUE!</v>
      </c>
    </row>
    <row r="1561" spans="1:47" x14ac:dyDescent="0.3">
      <c r="A1561" s="90">
        <v>1253</v>
      </c>
      <c r="B1561" s="91" t="s">
        <v>5175</v>
      </c>
      <c r="C1561" s="91"/>
      <c r="D1561" s="91"/>
      <c r="E1561" s="91">
        <v>13.244</v>
      </c>
      <c r="F1561" s="91"/>
      <c r="G1561" s="91"/>
      <c r="H1561" s="91"/>
      <c r="I1561" s="91"/>
      <c r="J1561" s="91"/>
      <c r="K1561" s="91"/>
      <c r="L1561" s="91"/>
      <c r="M1561" s="91"/>
      <c r="N1561" s="91"/>
      <c r="O1561" s="91"/>
      <c r="P1561" s="91" t="s">
        <v>87</v>
      </c>
      <c r="Q1561" s="91">
        <v>2105315.6428571432</v>
      </c>
      <c r="R1561" s="91">
        <v>5297</v>
      </c>
      <c r="S1561" s="91"/>
      <c r="T1561" s="92" t="s">
        <v>87</v>
      </c>
      <c r="U1561" s="92" t="s">
        <v>87</v>
      </c>
      <c r="V1561" s="92" t="s">
        <v>87</v>
      </c>
      <c r="W1561" s="92"/>
      <c r="X1561" s="92"/>
      <c r="Y1561" s="92"/>
      <c r="Z1561" s="90">
        <f t="shared" si="296"/>
        <v>2</v>
      </c>
      <c r="AA1561" s="118" t="e">
        <v>#DIV/0!</v>
      </c>
      <c r="AB1561" s="118" t="e">
        <v>#DIV/0!</v>
      </c>
      <c r="AC1561" s="118" t="e">
        <v>#DIV/0!</v>
      </c>
      <c r="AD1561" s="118" t="e">
        <v>#DIV/0!</v>
      </c>
      <c r="AE1561" s="118" t="e">
        <v>#DIV/0!</v>
      </c>
      <c r="AF1561" s="118" t="e">
        <v>#DIV/0!</v>
      </c>
      <c r="AG1561" s="90">
        <f t="shared" si="294"/>
        <v>0</v>
      </c>
      <c r="AH1561" s="91">
        <f t="shared" si="295"/>
        <v>0</v>
      </c>
      <c r="AI1561" s="91" t="e">
        <f t="shared" si="298"/>
        <v>#VALUE!</v>
      </c>
      <c r="AJ1561" s="91" t="e">
        <f t="shared" si="298"/>
        <v>#VALUE!</v>
      </c>
      <c r="AK1561" s="91" t="e">
        <f t="shared" si="298"/>
        <v>#VALUE!</v>
      </c>
      <c r="AL1561" s="91" t="e">
        <f t="shared" si="297"/>
        <v>#DIV/0!</v>
      </c>
      <c r="AM1561" s="91" t="e">
        <f t="shared" si="297"/>
        <v>#DIV/0!</v>
      </c>
      <c r="AN1561" s="91" t="e">
        <f t="shared" si="297"/>
        <v>#DIV/0!</v>
      </c>
      <c r="AO1561" s="91">
        <f t="shared" si="287"/>
        <v>0</v>
      </c>
      <c r="AP1561" s="91" t="e">
        <f t="shared" si="288"/>
        <v>#VALUE!</v>
      </c>
      <c r="AQ1561" s="91" t="e">
        <f t="shared" si="289"/>
        <v>#VALUE!</v>
      </c>
      <c r="AR1561" s="91" t="e">
        <f t="shared" si="290"/>
        <v>#VALUE!</v>
      </c>
      <c r="AS1561" s="91" t="e">
        <f t="shared" si="291"/>
        <v>#DIV/0!</v>
      </c>
      <c r="AT1561" s="91" t="e">
        <f t="shared" si="292"/>
        <v>#DIV/0!</v>
      </c>
      <c r="AU1561" s="91" t="e">
        <f t="shared" si="293"/>
        <v>#DIV/0!</v>
      </c>
    </row>
    <row r="1562" spans="1:47" x14ac:dyDescent="0.3">
      <c r="A1562" s="90">
        <v>1254</v>
      </c>
      <c r="B1562" s="91" t="s">
        <v>5176</v>
      </c>
      <c r="C1562" s="91"/>
      <c r="D1562" s="91"/>
      <c r="E1562" s="91">
        <v>13.246</v>
      </c>
      <c r="F1562" s="91"/>
      <c r="G1562" s="91"/>
      <c r="H1562" s="91"/>
      <c r="I1562" s="91"/>
      <c r="J1562" s="91"/>
      <c r="K1562" s="91"/>
      <c r="L1562" s="91"/>
      <c r="M1562" s="91"/>
      <c r="N1562" s="91"/>
      <c r="O1562" s="91"/>
      <c r="P1562" s="91">
        <v>1292</v>
      </c>
      <c r="Q1562" s="91">
        <v>1134300</v>
      </c>
      <c r="R1562" s="91" t="s">
        <v>87</v>
      </c>
      <c r="S1562" s="91"/>
      <c r="T1562" s="92" t="s">
        <v>87</v>
      </c>
      <c r="U1562" s="92">
        <v>41425.142857142855</v>
      </c>
      <c r="V1562" s="92">
        <v>173340.85714285713</v>
      </c>
      <c r="W1562" s="92">
        <v>5299.1428571428569</v>
      </c>
      <c r="X1562" s="92">
        <v>1620</v>
      </c>
      <c r="Y1562" s="92" t="s">
        <v>87</v>
      </c>
      <c r="Z1562" s="90">
        <f t="shared" si="296"/>
        <v>5</v>
      </c>
      <c r="AA1562" s="118" t="e">
        <v>#DIV/0!</v>
      </c>
      <c r="AB1562" s="118">
        <v>1</v>
      </c>
      <c r="AC1562" s="118">
        <v>0.5</v>
      </c>
      <c r="AD1562" s="118">
        <v>0.33333333333333331</v>
      </c>
      <c r="AE1562" s="118">
        <v>0.25</v>
      </c>
      <c r="AF1562" s="118">
        <v>0</v>
      </c>
      <c r="AG1562" s="90">
        <f t="shared" si="294"/>
        <v>4</v>
      </c>
      <c r="AH1562" s="91">
        <f t="shared" si="295"/>
        <v>1620</v>
      </c>
      <c r="AI1562" s="91" t="e">
        <f t="shared" si="298"/>
        <v>#VALUE!</v>
      </c>
      <c r="AJ1562" s="91">
        <f t="shared" si="298"/>
        <v>25.571075837742502</v>
      </c>
      <c r="AK1562" s="91">
        <f t="shared" si="298"/>
        <v>107.00052910052909</v>
      </c>
      <c r="AL1562" s="91">
        <f t="shared" si="297"/>
        <v>3.2710758377425044</v>
      </c>
      <c r="AM1562" s="91">
        <f t="shared" si="297"/>
        <v>1</v>
      </c>
      <c r="AN1562" s="91" t="e">
        <f t="shared" si="297"/>
        <v>#VALUE!</v>
      </c>
      <c r="AO1562" s="91">
        <f t="shared" ref="AO1562:AO1624" si="299">SUM(T1562:Y1562)</f>
        <v>221685.14285714287</v>
      </c>
      <c r="AP1562" s="91" t="e">
        <f t="shared" ref="AP1562:AP1624" si="300">T1562/$AO1562</f>
        <v>#VALUE!</v>
      </c>
      <c r="AQ1562" s="91">
        <f t="shared" ref="AQ1562:AQ1624" si="301">U1562/$AO1562</f>
        <v>0.18686476830717438</v>
      </c>
      <c r="AR1562" s="91">
        <f t="shared" ref="AR1562:AR1624" si="302">V1562/$AO1562</f>
        <v>0.78192365491340343</v>
      </c>
      <c r="AS1562" s="91">
        <f t="shared" ref="AS1562:AS1624" si="303">W1562/$AO1562</f>
        <v>2.3903915205349156E-2</v>
      </c>
      <c r="AT1562" s="91">
        <f t="shared" ref="AT1562:AT1624" si="304">X1562/$AO1562</f>
        <v>7.3076615740728804E-3</v>
      </c>
      <c r="AU1562" s="91" t="e">
        <f t="shared" ref="AU1562:AU1624" si="305">Y1562/$AO1562</f>
        <v>#VALUE!</v>
      </c>
    </row>
    <row r="1563" spans="1:47" x14ac:dyDescent="0.3">
      <c r="A1563" s="90">
        <v>1255</v>
      </c>
      <c r="B1563" s="91" t="s">
        <v>5177</v>
      </c>
      <c r="C1563" s="91"/>
      <c r="D1563" s="91"/>
      <c r="E1563" s="91">
        <v>13.247</v>
      </c>
      <c r="F1563" s="91"/>
      <c r="G1563" s="91"/>
      <c r="H1563" s="91"/>
      <c r="I1563" s="91"/>
      <c r="J1563" s="91"/>
      <c r="K1563" s="91"/>
      <c r="L1563" s="91"/>
      <c r="M1563" s="91"/>
      <c r="N1563" s="91"/>
      <c r="O1563" s="91"/>
      <c r="P1563" s="91" t="s">
        <v>87</v>
      </c>
      <c r="Q1563" s="91" t="s">
        <v>87</v>
      </c>
      <c r="R1563" s="91">
        <v>5297</v>
      </c>
      <c r="S1563" s="91"/>
      <c r="T1563" s="92" t="s">
        <v>87</v>
      </c>
      <c r="U1563" s="92" t="s">
        <v>87</v>
      </c>
      <c r="V1563" s="92">
        <v>332951.92857142858</v>
      </c>
      <c r="W1563" s="92"/>
      <c r="X1563" s="92"/>
      <c r="Y1563" s="92"/>
      <c r="Z1563" s="90">
        <f t="shared" si="296"/>
        <v>2</v>
      </c>
      <c r="AA1563" s="118" t="e">
        <v>#DIV/0!</v>
      </c>
      <c r="AB1563" s="118" t="e">
        <v>#DIV/0!</v>
      </c>
      <c r="AC1563" s="118">
        <v>1</v>
      </c>
      <c r="AD1563" s="118">
        <v>0</v>
      </c>
      <c r="AE1563" s="118">
        <v>0</v>
      </c>
      <c r="AF1563" s="118">
        <v>0</v>
      </c>
      <c r="AG1563" s="90">
        <f t="shared" si="294"/>
        <v>1</v>
      </c>
      <c r="AH1563" s="91">
        <f t="shared" si="295"/>
        <v>332951.92857142858</v>
      </c>
      <c r="AI1563" s="91" t="e">
        <f t="shared" si="298"/>
        <v>#VALUE!</v>
      </c>
      <c r="AJ1563" s="91" t="e">
        <f t="shared" si="298"/>
        <v>#VALUE!</v>
      </c>
      <c r="AK1563" s="91">
        <f t="shared" si="298"/>
        <v>1</v>
      </c>
      <c r="AL1563" s="91">
        <f t="shared" si="297"/>
        <v>0</v>
      </c>
      <c r="AM1563" s="91">
        <f t="shared" si="297"/>
        <v>0</v>
      </c>
      <c r="AN1563" s="91">
        <f t="shared" si="297"/>
        <v>0</v>
      </c>
      <c r="AO1563" s="91">
        <f t="shared" si="299"/>
        <v>332951.92857142858</v>
      </c>
      <c r="AP1563" s="91" t="e">
        <f t="shared" si="300"/>
        <v>#VALUE!</v>
      </c>
      <c r="AQ1563" s="91" t="e">
        <f t="shared" si="301"/>
        <v>#VALUE!</v>
      </c>
      <c r="AR1563" s="91">
        <f t="shared" si="302"/>
        <v>1</v>
      </c>
      <c r="AS1563" s="91">
        <f t="shared" si="303"/>
        <v>0</v>
      </c>
      <c r="AT1563" s="91">
        <f t="shared" si="304"/>
        <v>0</v>
      </c>
      <c r="AU1563" s="91">
        <f t="shared" si="305"/>
        <v>0</v>
      </c>
    </row>
    <row r="1564" spans="1:47" x14ac:dyDescent="0.3">
      <c r="A1564" s="90">
        <v>1256</v>
      </c>
      <c r="B1564" s="91" t="s">
        <v>5178</v>
      </c>
      <c r="C1564" s="91"/>
      <c r="D1564" s="91"/>
      <c r="E1564" s="91">
        <v>13.255000000000001</v>
      </c>
      <c r="F1564" s="91"/>
      <c r="G1564" s="91"/>
      <c r="H1564" s="91"/>
      <c r="I1564" s="91"/>
      <c r="J1564" s="91"/>
      <c r="K1564" s="91"/>
      <c r="L1564" s="91"/>
      <c r="M1564" s="91"/>
      <c r="N1564" s="91"/>
      <c r="O1564" s="91"/>
      <c r="P1564" s="91" t="s">
        <v>87</v>
      </c>
      <c r="Q1564" s="91">
        <v>630465.71428571432</v>
      </c>
      <c r="R1564" s="91">
        <v>412354.5</v>
      </c>
      <c r="S1564" s="91"/>
      <c r="T1564" s="92" t="s">
        <v>87</v>
      </c>
      <c r="U1564" s="92" t="s">
        <v>87</v>
      </c>
      <c r="V1564" s="92" t="s">
        <v>87</v>
      </c>
      <c r="W1564" s="92">
        <v>479746.85714285716</v>
      </c>
      <c r="X1564" s="92">
        <v>110559.14285714286</v>
      </c>
      <c r="Y1564" s="92" t="s">
        <v>87</v>
      </c>
      <c r="Z1564" s="90">
        <f t="shared" si="296"/>
        <v>4</v>
      </c>
      <c r="AA1564" s="118" t="e">
        <v>#DIV/0!</v>
      </c>
      <c r="AB1564" s="118" t="e">
        <v>#DIV/0!</v>
      </c>
      <c r="AC1564" s="118" t="e">
        <v>#DIV/0!</v>
      </c>
      <c r="AD1564" s="118">
        <v>1</v>
      </c>
      <c r="AE1564" s="118">
        <v>0.5</v>
      </c>
      <c r="AF1564" s="118">
        <v>0</v>
      </c>
      <c r="AG1564" s="90">
        <f t="shared" si="294"/>
        <v>2</v>
      </c>
      <c r="AH1564" s="91">
        <f t="shared" si="295"/>
        <v>110559.14285714286</v>
      </c>
      <c r="AI1564" s="91" t="e">
        <f t="shared" si="298"/>
        <v>#VALUE!</v>
      </c>
      <c r="AJ1564" s="91" t="e">
        <f t="shared" si="298"/>
        <v>#VALUE!</v>
      </c>
      <c r="AK1564" s="91" t="e">
        <f t="shared" si="298"/>
        <v>#VALUE!</v>
      </c>
      <c r="AL1564" s="91">
        <f t="shared" si="297"/>
        <v>4.339278007633923</v>
      </c>
      <c r="AM1564" s="91">
        <f t="shared" si="297"/>
        <v>1</v>
      </c>
      <c r="AN1564" s="91" t="e">
        <f t="shared" si="297"/>
        <v>#VALUE!</v>
      </c>
      <c r="AO1564" s="91">
        <f t="shared" si="299"/>
        <v>590306</v>
      </c>
      <c r="AP1564" s="91" t="e">
        <f t="shared" si="300"/>
        <v>#VALUE!</v>
      </c>
      <c r="AQ1564" s="91" t="e">
        <f t="shared" si="301"/>
        <v>#VALUE!</v>
      </c>
      <c r="AR1564" s="91" t="e">
        <f t="shared" si="302"/>
        <v>#VALUE!</v>
      </c>
      <c r="AS1564" s="91">
        <f t="shared" si="303"/>
        <v>0.8127087597667263</v>
      </c>
      <c r="AT1564" s="91">
        <f t="shared" si="304"/>
        <v>0.18729124023327368</v>
      </c>
      <c r="AU1564" s="91" t="e">
        <f t="shared" si="305"/>
        <v>#VALUE!</v>
      </c>
    </row>
    <row r="1565" spans="1:47" x14ac:dyDescent="0.3">
      <c r="A1565" s="90">
        <v>1257</v>
      </c>
      <c r="B1565" s="91" t="s">
        <v>5179</v>
      </c>
      <c r="C1565" s="91"/>
      <c r="D1565" s="91"/>
      <c r="E1565" s="91">
        <v>13.256</v>
      </c>
      <c r="F1565" s="91"/>
      <c r="G1565" s="91"/>
      <c r="H1565" s="91"/>
      <c r="I1565" s="91"/>
      <c r="J1565" s="91"/>
      <c r="K1565" s="91"/>
      <c r="L1565" s="91"/>
      <c r="M1565" s="91"/>
      <c r="N1565" s="91"/>
      <c r="O1565" s="91"/>
      <c r="P1565" s="91" t="s">
        <v>87</v>
      </c>
      <c r="Q1565" s="91">
        <v>1711850</v>
      </c>
      <c r="R1565" s="91" t="s">
        <v>87</v>
      </c>
      <c r="S1565" s="91"/>
      <c r="T1565" s="92">
        <v>8830</v>
      </c>
      <c r="U1565" s="92">
        <v>1376.5714285714287</v>
      </c>
      <c r="V1565" s="92">
        <v>4009.1428571428573</v>
      </c>
      <c r="W1565" s="92">
        <v>687453.42857142852</v>
      </c>
      <c r="X1565" s="92" t="s">
        <v>87</v>
      </c>
      <c r="Y1565" s="92">
        <v>4079.1428571428573</v>
      </c>
      <c r="Z1565" s="90">
        <f t="shared" si="296"/>
        <v>6</v>
      </c>
      <c r="AA1565" s="118">
        <v>1</v>
      </c>
      <c r="AB1565" s="118">
        <v>0.5</v>
      </c>
      <c r="AC1565" s="118">
        <v>0.33333333333333331</v>
      </c>
      <c r="AD1565" s="118">
        <v>0.25</v>
      </c>
      <c r="AE1565" s="118">
        <v>0</v>
      </c>
      <c r="AF1565" s="118">
        <v>0.2</v>
      </c>
      <c r="AG1565" s="90">
        <f t="shared" si="294"/>
        <v>5</v>
      </c>
      <c r="AH1565" s="91">
        <f t="shared" si="295"/>
        <v>1376.5714285714287</v>
      </c>
      <c r="AI1565" s="91">
        <f t="shared" si="298"/>
        <v>6.4144873391448733</v>
      </c>
      <c r="AJ1565" s="91">
        <f t="shared" si="298"/>
        <v>1</v>
      </c>
      <c r="AK1565" s="91">
        <f t="shared" si="298"/>
        <v>2.9124117891241177</v>
      </c>
      <c r="AL1565" s="91">
        <f t="shared" si="297"/>
        <v>499.39539227895386</v>
      </c>
      <c r="AM1565" s="91" t="e">
        <f t="shared" si="297"/>
        <v>#VALUE!</v>
      </c>
      <c r="AN1565" s="91">
        <f t="shared" si="297"/>
        <v>2.9632627646326277</v>
      </c>
      <c r="AO1565" s="91">
        <f t="shared" si="299"/>
        <v>705748.28571428568</v>
      </c>
      <c r="AP1565" s="91">
        <f t="shared" si="300"/>
        <v>1.2511542966148596E-2</v>
      </c>
      <c r="AQ1565" s="91">
        <f t="shared" si="301"/>
        <v>1.9505133153503943E-3</v>
      </c>
      <c r="AR1565" s="91">
        <f t="shared" si="302"/>
        <v>5.680697974470056E-3</v>
      </c>
      <c r="AS1565" s="91">
        <f t="shared" si="303"/>
        <v>0.97407736226473296</v>
      </c>
      <c r="AT1565" s="91" t="e">
        <f t="shared" si="304"/>
        <v>#VALUE!</v>
      </c>
      <c r="AU1565" s="91">
        <f t="shared" si="305"/>
        <v>5.7798834792979611E-3</v>
      </c>
    </row>
    <row r="1566" spans="1:47" x14ac:dyDescent="0.3">
      <c r="A1566" s="90">
        <v>1258</v>
      </c>
      <c r="B1566" s="91" t="s">
        <v>5180</v>
      </c>
      <c r="C1566" s="91"/>
      <c r="D1566" s="91"/>
      <c r="E1566" s="91">
        <v>13.256</v>
      </c>
      <c r="F1566" s="91"/>
      <c r="G1566" s="91"/>
      <c r="H1566" s="91"/>
      <c r="I1566" s="91"/>
      <c r="J1566" s="91"/>
      <c r="K1566" s="91"/>
      <c r="L1566" s="91"/>
      <c r="M1566" s="91"/>
      <c r="N1566" s="91"/>
      <c r="O1566" s="91"/>
      <c r="P1566" s="91" t="s">
        <v>87</v>
      </c>
      <c r="Q1566" s="91">
        <v>120344.28571428572</v>
      </c>
      <c r="R1566" s="91" t="s">
        <v>87</v>
      </c>
      <c r="S1566" s="91"/>
      <c r="T1566" s="92" t="s">
        <v>87</v>
      </c>
      <c r="U1566" s="92">
        <v>4328</v>
      </c>
      <c r="V1566" s="92">
        <v>55027.142857142855</v>
      </c>
      <c r="W1566" s="92" t="s">
        <v>87</v>
      </c>
      <c r="X1566" s="92">
        <v>2560.2857142857142</v>
      </c>
      <c r="Y1566" s="92">
        <v>1779.7142857142858</v>
      </c>
      <c r="Z1566" s="90">
        <f t="shared" si="296"/>
        <v>5</v>
      </c>
      <c r="AA1566" s="118" t="e">
        <v>#DIV/0!</v>
      </c>
      <c r="AB1566" s="118">
        <v>1</v>
      </c>
      <c r="AC1566" s="118">
        <v>0.5</v>
      </c>
      <c r="AD1566" s="118">
        <v>0</v>
      </c>
      <c r="AE1566" s="118">
        <v>0.33333333333333331</v>
      </c>
      <c r="AF1566" s="118">
        <v>0.25</v>
      </c>
      <c r="AG1566" s="90">
        <f t="shared" si="294"/>
        <v>4</v>
      </c>
      <c r="AH1566" s="91">
        <f t="shared" si="295"/>
        <v>1779.7142857142858</v>
      </c>
      <c r="AI1566" s="91" t="e">
        <f t="shared" si="298"/>
        <v>#VALUE!</v>
      </c>
      <c r="AJ1566" s="91">
        <f t="shared" si="298"/>
        <v>2.4318510194252689</v>
      </c>
      <c r="AK1566" s="91">
        <f t="shared" si="298"/>
        <v>30.919088136137418</v>
      </c>
      <c r="AL1566" s="91" t="e">
        <f t="shared" si="297"/>
        <v>#VALUE!</v>
      </c>
      <c r="AM1566" s="91">
        <f t="shared" si="297"/>
        <v>1.4385936747471504</v>
      </c>
      <c r="AN1566" s="91">
        <f t="shared" si="297"/>
        <v>1</v>
      </c>
      <c r="AO1566" s="91">
        <f t="shared" si="299"/>
        <v>63695.142857142855</v>
      </c>
      <c r="AP1566" s="91" t="e">
        <f t="shared" si="300"/>
        <v>#VALUE!</v>
      </c>
      <c r="AQ1566" s="91">
        <f t="shared" si="301"/>
        <v>6.7948666191187487E-2</v>
      </c>
      <c r="AR1566" s="91">
        <f t="shared" si="302"/>
        <v>0.86391427020674372</v>
      </c>
      <c r="AS1566" s="91" t="e">
        <f t="shared" si="303"/>
        <v>#VALUE!</v>
      </c>
      <c r="AT1566" s="91">
        <f t="shared" si="304"/>
        <v>4.019593330731655E-2</v>
      </c>
      <c r="AU1566" s="91">
        <f t="shared" si="305"/>
        <v>2.7941130294752238E-2</v>
      </c>
    </row>
    <row r="1567" spans="1:47" x14ac:dyDescent="0.3">
      <c r="A1567" s="90">
        <v>1259</v>
      </c>
      <c r="B1567" s="91" t="s">
        <v>5181</v>
      </c>
      <c r="C1567" s="91"/>
      <c r="D1567" s="91"/>
      <c r="E1567" s="91">
        <v>13.257999999999999</v>
      </c>
      <c r="F1567" s="91"/>
      <c r="G1567" s="91"/>
      <c r="H1567" s="91"/>
      <c r="I1567" s="91"/>
      <c r="J1567" s="91"/>
      <c r="K1567" s="91"/>
      <c r="L1567" s="91"/>
      <c r="M1567" s="91"/>
      <c r="N1567" s="91"/>
      <c r="O1567" s="91"/>
      <c r="P1567" s="91" t="s">
        <v>87</v>
      </c>
      <c r="Q1567" s="91">
        <v>2105315.6428571432</v>
      </c>
      <c r="R1567" s="91">
        <v>5297</v>
      </c>
      <c r="S1567" s="91"/>
      <c r="T1567" s="92" t="s">
        <v>87</v>
      </c>
      <c r="U1567" s="92">
        <v>84527.642857142855</v>
      </c>
      <c r="V1567" s="92">
        <v>332951.92857142858</v>
      </c>
      <c r="W1567" s="92"/>
      <c r="X1567" s="92"/>
      <c r="Y1567" s="92"/>
      <c r="Z1567" s="90">
        <f t="shared" si="296"/>
        <v>4</v>
      </c>
      <c r="AA1567" s="118" t="e">
        <v>#DIV/0!</v>
      </c>
      <c r="AB1567" s="118">
        <v>1</v>
      </c>
      <c r="AC1567" s="118">
        <v>0.5</v>
      </c>
      <c r="AD1567" s="118">
        <v>0</v>
      </c>
      <c r="AE1567" s="118">
        <v>0</v>
      </c>
      <c r="AF1567" s="118">
        <v>0</v>
      </c>
      <c r="AG1567" s="90">
        <f t="shared" si="294"/>
        <v>2</v>
      </c>
      <c r="AH1567" s="91">
        <f t="shared" si="295"/>
        <v>84527.642857142855</v>
      </c>
      <c r="AI1567" s="91" t="e">
        <f t="shared" si="298"/>
        <v>#VALUE!</v>
      </c>
      <c r="AJ1567" s="91">
        <f t="shared" si="298"/>
        <v>1</v>
      </c>
      <c r="AK1567" s="91">
        <f t="shared" si="298"/>
        <v>3.9389709368110348</v>
      </c>
      <c r="AL1567" s="91">
        <f t="shared" si="297"/>
        <v>0</v>
      </c>
      <c r="AM1567" s="91">
        <f t="shared" si="297"/>
        <v>0</v>
      </c>
      <c r="AN1567" s="91">
        <f t="shared" si="297"/>
        <v>0</v>
      </c>
      <c r="AO1567" s="91">
        <f t="shared" si="299"/>
        <v>417479.57142857142</v>
      </c>
      <c r="AP1567" s="91" t="e">
        <f t="shared" si="300"/>
        <v>#VALUE!</v>
      </c>
      <c r="AQ1567" s="91">
        <f t="shared" si="301"/>
        <v>0.20247132708289917</v>
      </c>
      <c r="AR1567" s="91">
        <f t="shared" si="302"/>
        <v>0.79752867291710083</v>
      </c>
      <c r="AS1567" s="91">
        <f t="shared" si="303"/>
        <v>0</v>
      </c>
      <c r="AT1567" s="91">
        <f t="shared" si="304"/>
        <v>0</v>
      </c>
      <c r="AU1567" s="91">
        <f t="shared" si="305"/>
        <v>0</v>
      </c>
    </row>
    <row r="1568" spans="1:47" x14ac:dyDescent="0.3">
      <c r="A1568" s="90">
        <v>1260</v>
      </c>
      <c r="B1568" s="91" t="s">
        <v>5182</v>
      </c>
      <c r="C1568" s="91"/>
      <c r="D1568" s="91"/>
      <c r="E1568" s="91">
        <v>13.26</v>
      </c>
      <c r="F1568" s="91"/>
      <c r="G1568" s="91"/>
      <c r="H1568" s="91"/>
      <c r="I1568" s="91"/>
      <c r="J1568" s="91"/>
      <c r="K1568" s="91"/>
      <c r="L1568" s="91"/>
      <c r="M1568" s="91"/>
      <c r="N1568" s="91"/>
      <c r="O1568" s="91"/>
      <c r="P1568" s="91" t="s">
        <v>87</v>
      </c>
      <c r="Q1568" s="91" t="s">
        <v>87</v>
      </c>
      <c r="R1568" s="91">
        <v>160230</v>
      </c>
      <c r="S1568" s="91"/>
      <c r="T1568" s="92" t="s">
        <v>87</v>
      </c>
      <c r="U1568" s="92" t="s">
        <v>87</v>
      </c>
      <c r="V1568" s="92">
        <v>2682.8571428571427</v>
      </c>
      <c r="W1568" s="92">
        <v>333328</v>
      </c>
      <c r="X1568" s="92">
        <v>66377.71428571429</v>
      </c>
      <c r="Y1568" s="92" t="s">
        <v>87</v>
      </c>
      <c r="Z1568" s="90">
        <f t="shared" si="296"/>
        <v>4</v>
      </c>
      <c r="AA1568" s="118" t="e">
        <v>#DIV/0!</v>
      </c>
      <c r="AB1568" s="118" t="e">
        <v>#DIV/0!</v>
      </c>
      <c r="AC1568" s="118">
        <v>1</v>
      </c>
      <c r="AD1568" s="118">
        <v>0.5</v>
      </c>
      <c r="AE1568" s="118">
        <v>0.33333333333333331</v>
      </c>
      <c r="AF1568" s="118">
        <v>0</v>
      </c>
      <c r="AG1568" s="90">
        <f t="shared" si="294"/>
        <v>3</v>
      </c>
      <c r="AH1568" s="91">
        <f t="shared" si="295"/>
        <v>2682.8571428571427</v>
      </c>
      <c r="AI1568" s="91" t="e">
        <f t="shared" si="298"/>
        <v>#VALUE!</v>
      </c>
      <c r="AJ1568" s="91" t="e">
        <f t="shared" si="298"/>
        <v>#VALUE!</v>
      </c>
      <c r="AK1568" s="91">
        <f t="shared" si="298"/>
        <v>1</v>
      </c>
      <c r="AL1568" s="91">
        <f t="shared" si="297"/>
        <v>124.24366347177849</v>
      </c>
      <c r="AM1568" s="91">
        <f t="shared" si="297"/>
        <v>24.74142705005325</v>
      </c>
      <c r="AN1568" s="91" t="e">
        <f t="shared" si="297"/>
        <v>#VALUE!</v>
      </c>
      <c r="AO1568" s="91">
        <f t="shared" si="299"/>
        <v>402388.57142857148</v>
      </c>
      <c r="AP1568" s="91" t="e">
        <f t="shared" si="300"/>
        <v>#VALUE!</v>
      </c>
      <c r="AQ1568" s="91" t="e">
        <f t="shared" si="301"/>
        <v>#VALUE!</v>
      </c>
      <c r="AR1568" s="91">
        <f t="shared" si="302"/>
        <v>6.6673293760118142E-3</v>
      </c>
      <c r="AS1568" s="91">
        <f t="shared" si="303"/>
        <v>0.82837342724871477</v>
      </c>
      <c r="AT1568" s="91">
        <f t="shared" si="304"/>
        <v>0.16495924337527335</v>
      </c>
      <c r="AU1568" s="91" t="e">
        <f t="shared" si="305"/>
        <v>#VALUE!</v>
      </c>
    </row>
    <row r="1569" spans="1:47" x14ac:dyDescent="0.3">
      <c r="A1569" s="90">
        <v>1261</v>
      </c>
      <c r="B1569" s="91" t="s">
        <v>5183</v>
      </c>
      <c r="C1569" s="91"/>
      <c r="D1569" s="91"/>
      <c r="E1569" s="91">
        <v>13.260999999999999</v>
      </c>
      <c r="F1569" s="91"/>
      <c r="G1569" s="91"/>
      <c r="H1569" s="91"/>
      <c r="I1569" s="91"/>
      <c r="J1569" s="91"/>
      <c r="K1569" s="91"/>
      <c r="L1569" s="91"/>
      <c r="M1569" s="91"/>
      <c r="N1569" s="91"/>
      <c r="O1569" s="91"/>
      <c r="P1569" s="91" t="s">
        <v>87</v>
      </c>
      <c r="Q1569" s="91">
        <v>12349002.571428573</v>
      </c>
      <c r="R1569" s="91">
        <v>37978.5</v>
      </c>
      <c r="S1569" s="91"/>
      <c r="T1569" s="92" t="s">
        <v>87</v>
      </c>
      <c r="U1569" s="92"/>
      <c r="V1569" s="92" t="s">
        <v>87</v>
      </c>
      <c r="W1569" s="92">
        <v>3906616</v>
      </c>
      <c r="X1569" s="92" t="s">
        <v>87</v>
      </c>
      <c r="Y1569" s="92"/>
      <c r="Z1569" s="90">
        <f t="shared" si="296"/>
        <v>3</v>
      </c>
      <c r="AA1569" s="118" t="e">
        <v>#DIV/0!</v>
      </c>
      <c r="AB1569" s="118" t="e">
        <v>#DIV/0!</v>
      </c>
      <c r="AC1569" s="118" t="e">
        <v>#DIV/0!</v>
      </c>
      <c r="AD1569" s="118">
        <v>1</v>
      </c>
      <c r="AE1569" s="118">
        <v>0</v>
      </c>
      <c r="AF1569" s="118">
        <v>0</v>
      </c>
      <c r="AG1569" s="90">
        <f t="shared" si="294"/>
        <v>1</v>
      </c>
      <c r="AH1569" s="91">
        <f t="shared" si="295"/>
        <v>3906616</v>
      </c>
      <c r="AI1569" s="91" t="e">
        <f t="shared" si="298"/>
        <v>#VALUE!</v>
      </c>
      <c r="AJ1569" s="91">
        <f t="shared" si="298"/>
        <v>0</v>
      </c>
      <c r="AK1569" s="91" t="e">
        <f t="shared" si="298"/>
        <v>#VALUE!</v>
      </c>
      <c r="AL1569" s="91">
        <f t="shared" si="297"/>
        <v>1</v>
      </c>
      <c r="AM1569" s="91" t="e">
        <f t="shared" si="297"/>
        <v>#VALUE!</v>
      </c>
      <c r="AN1569" s="91">
        <f t="shared" si="297"/>
        <v>0</v>
      </c>
      <c r="AO1569" s="91">
        <f t="shared" si="299"/>
        <v>3906616</v>
      </c>
      <c r="AP1569" s="91" t="e">
        <f t="shared" si="300"/>
        <v>#VALUE!</v>
      </c>
      <c r="AQ1569" s="91">
        <f t="shared" si="301"/>
        <v>0</v>
      </c>
      <c r="AR1569" s="91" t="e">
        <f t="shared" si="302"/>
        <v>#VALUE!</v>
      </c>
      <c r="AS1569" s="91">
        <f t="shared" si="303"/>
        <v>1</v>
      </c>
      <c r="AT1569" s="91" t="e">
        <f t="shared" si="304"/>
        <v>#VALUE!</v>
      </c>
      <c r="AU1569" s="91">
        <f t="shared" si="305"/>
        <v>0</v>
      </c>
    </row>
    <row r="1570" spans="1:47" x14ac:dyDescent="0.3">
      <c r="A1570" s="90">
        <v>1262</v>
      </c>
      <c r="B1570" s="91" t="s">
        <v>5184</v>
      </c>
      <c r="C1570" s="91"/>
      <c r="D1570" s="91"/>
      <c r="E1570" s="91">
        <v>13.260999999999999</v>
      </c>
      <c r="F1570" s="91"/>
      <c r="G1570" s="91"/>
      <c r="H1570" s="91"/>
      <c r="I1570" s="91"/>
      <c r="J1570" s="91"/>
      <c r="K1570" s="91"/>
      <c r="L1570" s="91"/>
      <c r="M1570" s="91"/>
      <c r="N1570" s="91"/>
      <c r="O1570" s="91"/>
      <c r="P1570" s="91" t="s">
        <v>87</v>
      </c>
      <c r="Q1570" s="91">
        <v>12351848.571428573</v>
      </c>
      <c r="R1570" s="91" t="s">
        <v>87</v>
      </c>
      <c r="S1570" s="91"/>
      <c r="T1570" s="92" t="s">
        <v>87</v>
      </c>
      <c r="U1570" s="92">
        <v>3082.5714285714284</v>
      </c>
      <c r="V1570" s="92">
        <v>42976.571428571428</v>
      </c>
      <c r="W1570" s="92">
        <v>3909462</v>
      </c>
      <c r="X1570" s="92" t="s">
        <v>87</v>
      </c>
      <c r="Y1570" s="92" t="s">
        <v>87</v>
      </c>
      <c r="Z1570" s="90">
        <f t="shared" si="296"/>
        <v>4</v>
      </c>
      <c r="AA1570" s="118" t="e">
        <v>#DIV/0!</v>
      </c>
      <c r="AB1570" s="118">
        <v>1</v>
      </c>
      <c r="AC1570" s="118">
        <v>0.5</v>
      </c>
      <c r="AD1570" s="118">
        <v>0.33333333333333331</v>
      </c>
      <c r="AE1570" s="118">
        <v>0</v>
      </c>
      <c r="AF1570" s="118">
        <v>0</v>
      </c>
      <c r="AG1570" s="90">
        <f t="shared" si="294"/>
        <v>3</v>
      </c>
      <c r="AH1570" s="91">
        <f t="shared" si="295"/>
        <v>3082.5714285714284</v>
      </c>
      <c r="AI1570" s="91" t="e">
        <f t="shared" si="298"/>
        <v>#VALUE!</v>
      </c>
      <c r="AJ1570" s="91">
        <f t="shared" si="298"/>
        <v>1</v>
      </c>
      <c r="AK1570" s="91">
        <f t="shared" si="298"/>
        <v>13.941792566502921</v>
      </c>
      <c r="AL1570" s="91">
        <f t="shared" si="297"/>
        <v>1268.2470108443786</v>
      </c>
      <c r="AM1570" s="91" t="e">
        <f t="shared" si="297"/>
        <v>#VALUE!</v>
      </c>
      <c r="AN1570" s="91" t="e">
        <f t="shared" si="297"/>
        <v>#VALUE!</v>
      </c>
      <c r="AO1570" s="91">
        <f t="shared" si="299"/>
        <v>3955521.1428571427</v>
      </c>
      <c r="AP1570" s="91" t="e">
        <f t="shared" si="300"/>
        <v>#VALUE!</v>
      </c>
      <c r="AQ1570" s="91">
        <f t="shared" si="301"/>
        <v>7.7930854550933653E-4</v>
      </c>
      <c r="AR1570" s="91">
        <f t="shared" si="302"/>
        <v>1.0864958086794271E-2</v>
      </c>
      <c r="AS1570" s="91">
        <f t="shared" si="303"/>
        <v>0.98835573336769644</v>
      </c>
      <c r="AT1570" s="91" t="e">
        <f t="shared" si="304"/>
        <v>#VALUE!</v>
      </c>
      <c r="AU1570" s="91" t="e">
        <f t="shared" si="305"/>
        <v>#VALUE!</v>
      </c>
    </row>
    <row r="1571" spans="1:47" x14ac:dyDescent="0.3">
      <c r="A1571" s="90">
        <v>1263</v>
      </c>
      <c r="B1571" s="91" t="s">
        <v>5185</v>
      </c>
      <c r="C1571" s="91"/>
      <c r="D1571" s="91"/>
      <c r="E1571" s="91">
        <v>13.263</v>
      </c>
      <c r="F1571" s="91"/>
      <c r="G1571" s="91"/>
      <c r="H1571" s="91"/>
      <c r="I1571" s="91"/>
      <c r="J1571" s="91"/>
      <c r="K1571" s="91"/>
      <c r="L1571" s="91"/>
      <c r="M1571" s="91"/>
      <c r="N1571" s="91"/>
      <c r="O1571" s="91"/>
      <c r="P1571" s="91" t="s">
        <v>87</v>
      </c>
      <c r="Q1571" s="91">
        <v>767475.71428571432</v>
      </c>
      <c r="R1571" s="91" t="s">
        <v>87</v>
      </c>
      <c r="S1571" s="91"/>
      <c r="T1571" s="92" t="s">
        <v>87</v>
      </c>
      <c r="U1571" s="92" t="s">
        <v>87</v>
      </c>
      <c r="V1571" s="92" t="s">
        <v>87</v>
      </c>
      <c r="W1571" s="92">
        <v>354253.42857142858</v>
      </c>
      <c r="X1571" s="92" t="s">
        <v>87</v>
      </c>
      <c r="Y1571" s="92" t="s">
        <v>87</v>
      </c>
      <c r="Z1571" s="90">
        <f t="shared" si="296"/>
        <v>2</v>
      </c>
      <c r="AA1571" s="118" t="e">
        <v>#DIV/0!</v>
      </c>
      <c r="AB1571" s="118" t="e">
        <v>#DIV/0!</v>
      </c>
      <c r="AC1571" s="118" t="e">
        <v>#DIV/0!</v>
      </c>
      <c r="AD1571" s="118">
        <v>1</v>
      </c>
      <c r="AE1571" s="118">
        <v>0</v>
      </c>
      <c r="AF1571" s="118">
        <v>0</v>
      </c>
      <c r="AG1571" s="90">
        <f t="shared" si="294"/>
        <v>1</v>
      </c>
      <c r="AH1571" s="91">
        <f t="shared" si="295"/>
        <v>354253.42857142858</v>
      </c>
      <c r="AI1571" s="91" t="e">
        <f t="shared" si="298"/>
        <v>#VALUE!</v>
      </c>
      <c r="AJ1571" s="91" t="e">
        <f t="shared" si="298"/>
        <v>#VALUE!</v>
      </c>
      <c r="AK1571" s="91" t="e">
        <f t="shared" si="298"/>
        <v>#VALUE!</v>
      </c>
      <c r="AL1571" s="91">
        <f t="shared" si="297"/>
        <v>1</v>
      </c>
      <c r="AM1571" s="91" t="e">
        <f t="shared" si="297"/>
        <v>#VALUE!</v>
      </c>
      <c r="AN1571" s="91" t="e">
        <f t="shared" si="297"/>
        <v>#VALUE!</v>
      </c>
      <c r="AO1571" s="91">
        <f t="shared" si="299"/>
        <v>354253.42857142858</v>
      </c>
      <c r="AP1571" s="91" t="e">
        <f t="shared" si="300"/>
        <v>#VALUE!</v>
      </c>
      <c r="AQ1571" s="91" t="e">
        <f t="shared" si="301"/>
        <v>#VALUE!</v>
      </c>
      <c r="AR1571" s="91" t="e">
        <f t="shared" si="302"/>
        <v>#VALUE!</v>
      </c>
      <c r="AS1571" s="91">
        <f t="shared" si="303"/>
        <v>1</v>
      </c>
      <c r="AT1571" s="91" t="e">
        <f t="shared" si="304"/>
        <v>#VALUE!</v>
      </c>
      <c r="AU1571" s="91" t="e">
        <f t="shared" si="305"/>
        <v>#VALUE!</v>
      </c>
    </row>
    <row r="1572" spans="1:47" x14ac:dyDescent="0.3">
      <c r="A1572" s="90">
        <v>1264</v>
      </c>
      <c r="B1572" s="91" t="s">
        <v>5186</v>
      </c>
      <c r="C1572" s="91"/>
      <c r="D1572" s="91"/>
      <c r="E1572" s="91">
        <v>13.269</v>
      </c>
      <c r="F1572" s="91"/>
      <c r="G1572" s="91"/>
      <c r="H1572" s="91"/>
      <c r="I1572" s="91"/>
      <c r="J1572" s="91"/>
      <c r="K1572" s="91"/>
      <c r="L1572" s="91"/>
      <c r="M1572" s="91"/>
      <c r="N1572" s="91"/>
      <c r="O1572" s="91"/>
      <c r="P1572" s="91" t="s">
        <v>87</v>
      </c>
      <c r="Q1572" s="91">
        <v>1151848.142857143</v>
      </c>
      <c r="R1572" s="91"/>
      <c r="S1572" s="91"/>
      <c r="T1572" s="92" t="s">
        <v>87</v>
      </c>
      <c r="U1572" s="92">
        <v>4949.8571428571431</v>
      </c>
      <c r="V1572" s="92">
        <v>148062.71428571429</v>
      </c>
      <c r="W1572" s="92">
        <v>44886.428571428572</v>
      </c>
      <c r="X1572" s="92"/>
      <c r="Y1572" s="92" t="s">
        <v>87</v>
      </c>
      <c r="Z1572" s="90">
        <f t="shared" si="296"/>
        <v>4</v>
      </c>
      <c r="AA1572" s="118" t="e">
        <v>#DIV/0!</v>
      </c>
      <c r="AB1572" s="118">
        <v>1</v>
      </c>
      <c r="AC1572" s="118">
        <v>0.5</v>
      </c>
      <c r="AD1572" s="118">
        <v>0.33333333333333331</v>
      </c>
      <c r="AE1572" s="118">
        <v>0</v>
      </c>
      <c r="AF1572" s="118">
        <v>0</v>
      </c>
      <c r="AG1572" s="90">
        <f t="shared" si="294"/>
        <v>3</v>
      </c>
      <c r="AH1572" s="91">
        <f t="shared" si="295"/>
        <v>4949.8571428571431</v>
      </c>
      <c r="AI1572" s="91" t="e">
        <f t="shared" si="298"/>
        <v>#VALUE!</v>
      </c>
      <c r="AJ1572" s="91">
        <f t="shared" si="298"/>
        <v>1</v>
      </c>
      <c r="AK1572" s="91">
        <f t="shared" si="298"/>
        <v>29.912522727928657</v>
      </c>
      <c r="AL1572" s="91">
        <f t="shared" si="297"/>
        <v>9.0682270772605271</v>
      </c>
      <c r="AM1572" s="91">
        <f t="shared" si="297"/>
        <v>0</v>
      </c>
      <c r="AN1572" s="91" t="e">
        <f t="shared" si="297"/>
        <v>#VALUE!</v>
      </c>
      <c r="AO1572" s="91">
        <f t="shared" si="299"/>
        <v>197899</v>
      </c>
      <c r="AP1572" s="91" t="e">
        <f t="shared" si="300"/>
        <v>#VALUE!</v>
      </c>
      <c r="AQ1572" s="91">
        <f t="shared" si="301"/>
        <v>2.50120371647009E-2</v>
      </c>
      <c r="AR1572" s="91">
        <f t="shared" si="302"/>
        <v>0.7481731301609118</v>
      </c>
      <c r="AS1572" s="91">
        <f t="shared" si="303"/>
        <v>0.22681483267438729</v>
      </c>
      <c r="AT1572" s="91">
        <f t="shared" si="304"/>
        <v>0</v>
      </c>
      <c r="AU1572" s="91" t="e">
        <f t="shared" si="305"/>
        <v>#VALUE!</v>
      </c>
    </row>
    <row r="1573" spans="1:47" x14ac:dyDescent="0.3">
      <c r="A1573" s="90">
        <v>1265</v>
      </c>
      <c r="B1573" s="91" t="s">
        <v>5187</v>
      </c>
      <c r="C1573" s="91"/>
      <c r="D1573" s="91"/>
      <c r="E1573" s="91">
        <v>13.271000000000001</v>
      </c>
      <c r="F1573" s="91"/>
      <c r="G1573" s="91"/>
      <c r="H1573" s="91"/>
      <c r="I1573" s="91"/>
      <c r="J1573" s="91"/>
      <c r="K1573" s="91"/>
      <c r="L1573" s="91"/>
      <c r="M1573" s="91"/>
      <c r="N1573" s="91"/>
      <c r="O1573" s="91"/>
      <c r="P1573" s="91" t="s">
        <v>87</v>
      </c>
      <c r="Q1573" s="91">
        <v>979682.85714285716</v>
      </c>
      <c r="R1573" s="91">
        <v>7792</v>
      </c>
      <c r="S1573" s="91"/>
      <c r="T1573" s="92" t="s">
        <v>87</v>
      </c>
      <c r="U1573" s="92" t="s">
        <v>87</v>
      </c>
      <c r="V1573" s="92">
        <v>1793.1428571428571</v>
      </c>
      <c r="W1573" s="92">
        <v>369621.14285714284</v>
      </c>
      <c r="X1573" s="92">
        <v>5565.4285714285716</v>
      </c>
      <c r="Y1573" s="92" t="s">
        <v>87</v>
      </c>
      <c r="Z1573" s="90">
        <f t="shared" si="296"/>
        <v>5</v>
      </c>
      <c r="AA1573" s="118" t="e">
        <v>#DIV/0!</v>
      </c>
      <c r="AB1573" s="118" t="e">
        <v>#DIV/0!</v>
      </c>
      <c r="AC1573" s="118">
        <v>1</v>
      </c>
      <c r="AD1573" s="118">
        <v>0.5</v>
      </c>
      <c r="AE1573" s="118">
        <v>0.33333333333333331</v>
      </c>
      <c r="AF1573" s="118">
        <v>0</v>
      </c>
      <c r="AG1573" s="90">
        <f t="shared" si="294"/>
        <v>3</v>
      </c>
      <c r="AH1573" s="91">
        <f t="shared" si="295"/>
        <v>1793.1428571428571</v>
      </c>
      <c r="AI1573" s="91" t="e">
        <f t="shared" si="298"/>
        <v>#VALUE!</v>
      </c>
      <c r="AJ1573" s="91" t="e">
        <f t="shared" si="298"/>
        <v>#VALUE!</v>
      </c>
      <c r="AK1573" s="91">
        <f t="shared" si="298"/>
        <v>1</v>
      </c>
      <c r="AL1573" s="91">
        <f t="shared" si="297"/>
        <v>206.13033779477374</v>
      </c>
      <c r="AM1573" s="91">
        <f t="shared" si="297"/>
        <v>3.1037284894837476</v>
      </c>
      <c r="AN1573" s="91" t="e">
        <f t="shared" si="297"/>
        <v>#VALUE!</v>
      </c>
      <c r="AO1573" s="91">
        <f t="shared" si="299"/>
        <v>376979.71428571426</v>
      </c>
      <c r="AP1573" s="91" t="e">
        <f t="shared" si="300"/>
        <v>#VALUE!</v>
      </c>
      <c r="AQ1573" s="91" t="e">
        <f t="shared" si="301"/>
        <v>#VALUE!</v>
      </c>
      <c r="AR1573" s="91">
        <f t="shared" si="302"/>
        <v>4.7566030457114406E-3</v>
      </c>
      <c r="AS1573" s="91">
        <f t="shared" si="303"/>
        <v>0.98048019256814878</v>
      </c>
      <c r="AT1573" s="91">
        <f t="shared" si="304"/>
        <v>1.4763204386139763E-2</v>
      </c>
      <c r="AU1573" s="91" t="e">
        <f t="shared" si="305"/>
        <v>#VALUE!</v>
      </c>
    </row>
    <row r="1574" spans="1:47" x14ac:dyDescent="0.3">
      <c r="A1574" s="90">
        <v>1266</v>
      </c>
      <c r="B1574" s="91" t="s">
        <v>5188</v>
      </c>
      <c r="C1574" s="91"/>
      <c r="D1574" s="91"/>
      <c r="E1574" s="91">
        <v>13.276</v>
      </c>
      <c r="F1574" s="91"/>
      <c r="G1574" s="91"/>
      <c r="H1574" s="91"/>
      <c r="I1574" s="91"/>
      <c r="J1574" s="91"/>
      <c r="K1574" s="91"/>
      <c r="L1574" s="91"/>
      <c r="M1574" s="91"/>
      <c r="N1574" s="91"/>
      <c r="O1574" s="91"/>
      <c r="P1574" s="91" t="s">
        <v>87</v>
      </c>
      <c r="Q1574" s="91">
        <v>979682.85714285716</v>
      </c>
      <c r="R1574" s="91">
        <v>7792</v>
      </c>
      <c r="S1574" s="91"/>
      <c r="T1574" s="92" t="s">
        <v>87</v>
      </c>
      <c r="U1574" s="92" t="s">
        <v>87</v>
      </c>
      <c r="V1574" s="92" t="s">
        <v>87</v>
      </c>
      <c r="W1574" s="92">
        <v>369621.14285714284</v>
      </c>
      <c r="X1574" s="92" t="s">
        <v>87</v>
      </c>
      <c r="Y1574" s="92" t="s">
        <v>87</v>
      </c>
      <c r="Z1574" s="90">
        <f t="shared" si="296"/>
        <v>3</v>
      </c>
      <c r="AA1574" s="118" t="e">
        <v>#DIV/0!</v>
      </c>
      <c r="AB1574" s="118" t="e">
        <v>#DIV/0!</v>
      </c>
      <c r="AC1574" s="118" t="e">
        <v>#DIV/0!</v>
      </c>
      <c r="AD1574" s="118">
        <v>1</v>
      </c>
      <c r="AE1574" s="118">
        <v>0</v>
      </c>
      <c r="AF1574" s="118">
        <v>0</v>
      </c>
      <c r="AG1574" s="90">
        <f t="shared" si="294"/>
        <v>1</v>
      </c>
      <c r="AH1574" s="91">
        <f t="shared" si="295"/>
        <v>369621.14285714284</v>
      </c>
      <c r="AI1574" s="91" t="e">
        <f t="shared" si="298"/>
        <v>#VALUE!</v>
      </c>
      <c r="AJ1574" s="91" t="e">
        <f t="shared" si="298"/>
        <v>#VALUE!</v>
      </c>
      <c r="AK1574" s="91" t="e">
        <f t="shared" si="298"/>
        <v>#VALUE!</v>
      </c>
      <c r="AL1574" s="91">
        <f t="shared" si="297"/>
        <v>1</v>
      </c>
      <c r="AM1574" s="91" t="e">
        <f t="shared" si="297"/>
        <v>#VALUE!</v>
      </c>
      <c r="AN1574" s="91" t="e">
        <f t="shared" si="297"/>
        <v>#VALUE!</v>
      </c>
      <c r="AO1574" s="91">
        <f t="shared" si="299"/>
        <v>369621.14285714284</v>
      </c>
      <c r="AP1574" s="91" t="e">
        <f t="shared" si="300"/>
        <v>#VALUE!</v>
      </c>
      <c r="AQ1574" s="91" t="e">
        <f t="shared" si="301"/>
        <v>#VALUE!</v>
      </c>
      <c r="AR1574" s="91" t="e">
        <f t="shared" si="302"/>
        <v>#VALUE!</v>
      </c>
      <c r="AS1574" s="91">
        <f t="shared" si="303"/>
        <v>1</v>
      </c>
      <c r="AT1574" s="91" t="e">
        <f t="shared" si="304"/>
        <v>#VALUE!</v>
      </c>
      <c r="AU1574" s="91" t="e">
        <f t="shared" si="305"/>
        <v>#VALUE!</v>
      </c>
    </row>
    <row r="1575" spans="1:47" x14ac:dyDescent="0.3">
      <c r="A1575" s="90">
        <v>1267</v>
      </c>
      <c r="B1575" s="91" t="s">
        <v>5189</v>
      </c>
      <c r="C1575" s="91"/>
      <c r="D1575" s="91"/>
      <c r="E1575" s="91">
        <v>13.28</v>
      </c>
      <c r="F1575" s="91"/>
      <c r="G1575" s="91"/>
      <c r="H1575" s="91"/>
      <c r="I1575" s="91"/>
      <c r="J1575" s="91"/>
      <c r="K1575" s="91"/>
      <c r="L1575" s="91"/>
      <c r="M1575" s="91"/>
      <c r="N1575" s="91"/>
      <c r="O1575" s="91"/>
      <c r="P1575" s="91" t="s">
        <v>87</v>
      </c>
      <c r="Q1575" s="91">
        <v>193301.42857142858</v>
      </c>
      <c r="R1575" s="91">
        <v>166805</v>
      </c>
      <c r="S1575" s="91"/>
      <c r="T1575" s="92" t="s">
        <v>87</v>
      </c>
      <c r="U1575" s="92" t="s">
        <v>87</v>
      </c>
      <c r="V1575" s="92" t="s">
        <v>87</v>
      </c>
      <c r="W1575" s="92">
        <v>1106735.4285714286</v>
      </c>
      <c r="X1575" s="92">
        <v>133252.85714285713</v>
      </c>
      <c r="Y1575" s="92" t="s">
        <v>87</v>
      </c>
      <c r="Z1575" s="90">
        <f t="shared" si="296"/>
        <v>4</v>
      </c>
      <c r="AA1575" s="118" t="e">
        <v>#DIV/0!</v>
      </c>
      <c r="AB1575" s="118" t="e">
        <v>#DIV/0!</v>
      </c>
      <c r="AC1575" s="118" t="e">
        <v>#DIV/0!</v>
      </c>
      <c r="AD1575" s="118">
        <v>1</v>
      </c>
      <c r="AE1575" s="118">
        <v>0.5</v>
      </c>
      <c r="AF1575" s="118">
        <v>0</v>
      </c>
      <c r="AG1575" s="90">
        <f t="shared" si="294"/>
        <v>2</v>
      </c>
      <c r="AH1575" s="91">
        <f t="shared" si="295"/>
        <v>133252.85714285713</v>
      </c>
      <c r="AI1575" s="91" t="e">
        <f t="shared" si="298"/>
        <v>#VALUE!</v>
      </c>
      <c r="AJ1575" s="91" t="e">
        <f t="shared" si="298"/>
        <v>#VALUE!</v>
      </c>
      <c r="AK1575" s="91" t="e">
        <f t="shared" si="298"/>
        <v>#VALUE!</v>
      </c>
      <c r="AL1575" s="91">
        <f t="shared" si="297"/>
        <v>8.3055286941046571</v>
      </c>
      <c r="AM1575" s="91">
        <f t="shared" si="297"/>
        <v>1</v>
      </c>
      <c r="AN1575" s="91" t="e">
        <f t="shared" si="297"/>
        <v>#VALUE!</v>
      </c>
      <c r="AO1575" s="91">
        <f t="shared" si="299"/>
        <v>1239988.2857142857</v>
      </c>
      <c r="AP1575" s="91" t="e">
        <f t="shared" si="300"/>
        <v>#VALUE!</v>
      </c>
      <c r="AQ1575" s="91" t="e">
        <f t="shared" si="301"/>
        <v>#VALUE!</v>
      </c>
      <c r="AR1575" s="91" t="e">
        <f t="shared" si="302"/>
        <v>#VALUE!</v>
      </c>
      <c r="AS1575" s="91">
        <f t="shared" si="303"/>
        <v>0.89253700322975404</v>
      </c>
      <c r="AT1575" s="91">
        <f t="shared" si="304"/>
        <v>0.10746299677024598</v>
      </c>
      <c r="AU1575" s="91" t="e">
        <f t="shared" si="305"/>
        <v>#VALUE!</v>
      </c>
    </row>
    <row r="1576" spans="1:47" x14ac:dyDescent="0.3">
      <c r="A1576" s="90">
        <v>1268</v>
      </c>
      <c r="B1576" s="91" t="s">
        <v>5190</v>
      </c>
      <c r="C1576" s="91"/>
      <c r="D1576" s="91"/>
      <c r="E1576" s="91">
        <v>13.282</v>
      </c>
      <c r="F1576" s="91"/>
      <c r="G1576" s="91"/>
      <c r="H1576" s="91"/>
      <c r="I1576" s="91"/>
      <c r="J1576" s="91"/>
      <c r="K1576" s="91"/>
      <c r="L1576" s="91"/>
      <c r="M1576" s="91"/>
      <c r="N1576" s="91"/>
      <c r="O1576" s="91"/>
      <c r="P1576" s="91" t="s">
        <v>87</v>
      </c>
      <c r="Q1576" s="91">
        <v>428581.07142857148</v>
      </c>
      <c r="R1576" s="91" t="s">
        <v>87</v>
      </c>
      <c r="S1576" s="91"/>
      <c r="T1576" s="92" t="s">
        <v>87</v>
      </c>
      <c r="U1576" s="92" t="s">
        <v>87</v>
      </c>
      <c r="V1576" s="92" t="s">
        <v>87</v>
      </c>
      <c r="W1576" s="92" t="s">
        <v>87</v>
      </c>
      <c r="X1576" s="92" t="s">
        <v>87</v>
      </c>
      <c r="Y1576" s="92" t="s">
        <v>87</v>
      </c>
      <c r="Z1576" s="90">
        <f t="shared" si="296"/>
        <v>1</v>
      </c>
      <c r="AA1576" s="118" t="e">
        <v>#DIV/0!</v>
      </c>
      <c r="AB1576" s="118" t="e">
        <v>#DIV/0!</v>
      </c>
      <c r="AC1576" s="118" t="e">
        <v>#DIV/0!</v>
      </c>
      <c r="AD1576" s="118" t="e">
        <v>#DIV/0!</v>
      </c>
      <c r="AE1576" s="118" t="e">
        <v>#DIV/0!</v>
      </c>
      <c r="AF1576" s="118" t="e">
        <v>#DIV/0!</v>
      </c>
      <c r="AG1576" s="90">
        <f t="shared" si="294"/>
        <v>0</v>
      </c>
      <c r="AH1576" s="91">
        <f t="shared" si="295"/>
        <v>0</v>
      </c>
      <c r="AI1576" s="91" t="e">
        <f t="shared" si="298"/>
        <v>#VALUE!</v>
      </c>
      <c r="AJ1576" s="91" t="e">
        <f t="shared" si="298"/>
        <v>#VALUE!</v>
      </c>
      <c r="AK1576" s="91" t="e">
        <f t="shared" si="298"/>
        <v>#VALUE!</v>
      </c>
      <c r="AL1576" s="91" t="e">
        <f t="shared" si="297"/>
        <v>#VALUE!</v>
      </c>
      <c r="AM1576" s="91" t="e">
        <f t="shared" si="297"/>
        <v>#VALUE!</v>
      </c>
      <c r="AN1576" s="91" t="e">
        <f t="shared" si="297"/>
        <v>#VALUE!</v>
      </c>
      <c r="AO1576" s="91">
        <f t="shared" si="299"/>
        <v>0</v>
      </c>
      <c r="AP1576" s="91" t="e">
        <f t="shared" si="300"/>
        <v>#VALUE!</v>
      </c>
      <c r="AQ1576" s="91" t="e">
        <f t="shared" si="301"/>
        <v>#VALUE!</v>
      </c>
      <c r="AR1576" s="91" t="e">
        <f t="shared" si="302"/>
        <v>#VALUE!</v>
      </c>
      <c r="AS1576" s="91" t="e">
        <f t="shared" si="303"/>
        <v>#VALUE!</v>
      </c>
      <c r="AT1576" s="91" t="e">
        <f t="shared" si="304"/>
        <v>#VALUE!</v>
      </c>
      <c r="AU1576" s="91" t="e">
        <f t="shared" si="305"/>
        <v>#VALUE!</v>
      </c>
    </row>
    <row r="1577" spans="1:47" x14ac:dyDescent="0.3">
      <c r="A1577" s="90">
        <v>1269</v>
      </c>
      <c r="B1577" s="91" t="s">
        <v>5191</v>
      </c>
      <c r="C1577" s="91"/>
      <c r="D1577" s="91"/>
      <c r="E1577" s="91">
        <v>13.284000000000001</v>
      </c>
      <c r="F1577" s="91"/>
      <c r="G1577" s="91"/>
      <c r="H1577" s="91"/>
      <c r="I1577" s="91"/>
      <c r="J1577" s="91"/>
      <c r="K1577" s="91"/>
      <c r="L1577" s="91"/>
      <c r="M1577" s="91"/>
      <c r="N1577" s="91"/>
      <c r="O1577" s="91"/>
      <c r="P1577" s="91" t="s">
        <v>87</v>
      </c>
      <c r="Q1577" s="91">
        <v>170442.85714285716</v>
      </c>
      <c r="R1577" s="91">
        <v>25758.5</v>
      </c>
      <c r="S1577" s="91"/>
      <c r="T1577" s="92" t="s">
        <v>87</v>
      </c>
      <c r="U1577" s="92" t="s">
        <v>87</v>
      </c>
      <c r="V1577" s="92" t="s">
        <v>87</v>
      </c>
      <c r="W1577" s="92">
        <v>34312.857142857145</v>
      </c>
      <c r="X1577" s="92">
        <v>8088.5714285714284</v>
      </c>
      <c r="Y1577" s="92" t="s">
        <v>87</v>
      </c>
      <c r="Z1577" s="90">
        <f t="shared" si="296"/>
        <v>4</v>
      </c>
      <c r="AA1577" s="118" t="e">
        <v>#DIV/0!</v>
      </c>
      <c r="AB1577" s="118" t="e">
        <v>#DIV/0!</v>
      </c>
      <c r="AC1577" s="118" t="e">
        <v>#DIV/0!</v>
      </c>
      <c r="AD1577" s="118">
        <v>1</v>
      </c>
      <c r="AE1577" s="118">
        <v>0.5</v>
      </c>
      <c r="AF1577" s="118">
        <v>0</v>
      </c>
      <c r="AG1577" s="90">
        <f t="shared" si="294"/>
        <v>2</v>
      </c>
      <c r="AH1577" s="91">
        <f t="shared" si="295"/>
        <v>8088.5714285714284</v>
      </c>
      <c r="AI1577" s="91" t="e">
        <f t="shared" si="298"/>
        <v>#VALUE!</v>
      </c>
      <c r="AJ1577" s="91" t="e">
        <f t="shared" si="298"/>
        <v>#VALUE!</v>
      </c>
      <c r="AK1577" s="91" t="e">
        <f t="shared" si="298"/>
        <v>#VALUE!</v>
      </c>
      <c r="AL1577" s="91">
        <f t="shared" si="297"/>
        <v>4.2421405863652426</v>
      </c>
      <c r="AM1577" s="91">
        <f t="shared" si="297"/>
        <v>1</v>
      </c>
      <c r="AN1577" s="91" t="e">
        <f t="shared" si="297"/>
        <v>#VALUE!</v>
      </c>
      <c r="AO1577" s="91">
        <f t="shared" si="299"/>
        <v>42401.428571428572</v>
      </c>
      <c r="AP1577" s="91" t="e">
        <f t="shared" si="300"/>
        <v>#VALUE!</v>
      </c>
      <c r="AQ1577" s="91" t="e">
        <f t="shared" si="301"/>
        <v>#VALUE!</v>
      </c>
      <c r="AR1577" s="91" t="e">
        <f t="shared" si="302"/>
        <v>#VALUE!</v>
      </c>
      <c r="AS1577" s="91">
        <f t="shared" si="303"/>
        <v>0.80923823321316668</v>
      </c>
      <c r="AT1577" s="91">
        <f t="shared" si="304"/>
        <v>0.19076176678683332</v>
      </c>
      <c r="AU1577" s="91" t="e">
        <f t="shared" si="305"/>
        <v>#VALUE!</v>
      </c>
    </row>
    <row r="1578" spans="1:47" x14ac:dyDescent="0.3">
      <c r="A1578" s="90">
        <v>1270</v>
      </c>
      <c r="B1578" s="91" t="s">
        <v>5192</v>
      </c>
      <c r="C1578" s="91"/>
      <c r="D1578" s="91"/>
      <c r="E1578" s="91">
        <v>13.286</v>
      </c>
      <c r="F1578" s="91"/>
      <c r="G1578" s="91"/>
      <c r="H1578" s="91"/>
      <c r="I1578" s="91"/>
      <c r="J1578" s="91"/>
      <c r="K1578" s="91"/>
      <c r="L1578" s="91"/>
      <c r="M1578" s="91"/>
      <c r="N1578" s="91"/>
      <c r="O1578" s="91"/>
      <c r="P1578" s="91" t="s">
        <v>87</v>
      </c>
      <c r="Q1578" s="91">
        <v>46491.857142857145</v>
      </c>
      <c r="R1578" s="91"/>
      <c r="S1578" s="91"/>
      <c r="T1578" s="92" t="s">
        <v>87</v>
      </c>
      <c r="U1578" s="92" t="s">
        <v>87</v>
      </c>
      <c r="V1578" s="92" t="s">
        <v>87</v>
      </c>
      <c r="W1578" s="92">
        <v>74043.571428571435</v>
      </c>
      <c r="X1578" s="92">
        <v>23166.142857142855</v>
      </c>
      <c r="Y1578" s="92" t="s">
        <v>87</v>
      </c>
      <c r="Z1578" s="90">
        <f t="shared" si="296"/>
        <v>3</v>
      </c>
      <c r="AA1578" s="118" t="e">
        <v>#DIV/0!</v>
      </c>
      <c r="AB1578" s="118" t="e">
        <v>#DIV/0!</v>
      </c>
      <c r="AC1578" s="118" t="e">
        <v>#DIV/0!</v>
      </c>
      <c r="AD1578" s="118">
        <v>1</v>
      </c>
      <c r="AE1578" s="118">
        <v>0.5</v>
      </c>
      <c r="AF1578" s="118">
        <v>0</v>
      </c>
      <c r="AG1578" s="90">
        <f t="shared" si="294"/>
        <v>2</v>
      </c>
      <c r="AH1578" s="91">
        <f t="shared" si="295"/>
        <v>23166.142857142855</v>
      </c>
      <c r="AI1578" s="91" t="e">
        <f t="shared" si="298"/>
        <v>#VALUE!</v>
      </c>
      <c r="AJ1578" s="91" t="e">
        <f t="shared" si="298"/>
        <v>#VALUE!</v>
      </c>
      <c r="AK1578" s="91" t="e">
        <f t="shared" si="298"/>
        <v>#VALUE!</v>
      </c>
      <c r="AL1578" s="91">
        <f t="shared" si="297"/>
        <v>3.1961976529787934</v>
      </c>
      <c r="AM1578" s="91">
        <f t="shared" si="297"/>
        <v>1</v>
      </c>
      <c r="AN1578" s="91" t="e">
        <f t="shared" si="297"/>
        <v>#VALUE!</v>
      </c>
      <c r="AO1578" s="91">
        <f t="shared" si="299"/>
        <v>97209.71428571429</v>
      </c>
      <c r="AP1578" s="91" t="e">
        <f t="shared" si="300"/>
        <v>#VALUE!</v>
      </c>
      <c r="AQ1578" s="91" t="e">
        <f t="shared" si="301"/>
        <v>#VALUE!</v>
      </c>
      <c r="AR1578" s="91" t="e">
        <f t="shared" si="302"/>
        <v>#VALUE!</v>
      </c>
      <c r="AS1578" s="91">
        <f t="shared" si="303"/>
        <v>0.76168901403151956</v>
      </c>
      <c r="AT1578" s="91">
        <f t="shared" si="304"/>
        <v>0.23831098596848049</v>
      </c>
      <c r="AU1578" s="91" t="e">
        <f t="shared" si="305"/>
        <v>#VALUE!</v>
      </c>
    </row>
    <row r="1579" spans="1:47" x14ac:dyDescent="0.3">
      <c r="A1579" s="90">
        <v>1271</v>
      </c>
      <c r="B1579" s="91" t="s">
        <v>5193</v>
      </c>
      <c r="C1579" s="91"/>
      <c r="D1579" s="91"/>
      <c r="E1579" s="91">
        <v>13.289</v>
      </c>
      <c r="F1579" s="91"/>
      <c r="G1579" s="91"/>
      <c r="H1579" s="91"/>
      <c r="I1579" s="91"/>
      <c r="J1579" s="91"/>
      <c r="K1579" s="91"/>
      <c r="L1579" s="91"/>
      <c r="M1579" s="91"/>
      <c r="N1579" s="91"/>
      <c r="O1579" s="91"/>
      <c r="P1579" s="91" t="s">
        <v>87</v>
      </c>
      <c r="Q1579" s="91">
        <v>245090.00000000003</v>
      </c>
      <c r="R1579" s="91">
        <v>170396</v>
      </c>
      <c r="S1579" s="91"/>
      <c r="T1579" s="92" t="s">
        <v>87</v>
      </c>
      <c r="U1579" s="92" t="s">
        <v>87</v>
      </c>
      <c r="V1579" s="92" t="s">
        <v>87</v>
      </c>
      <c r="W1579" s="92">
        <v>304932.28571428574</v>
      </c>
      <c r="X1579" s="92">
        <v>90358</v>
      </c>
      <c r="Y1579" s="92" t="s">
        <v>87</v>
      </c>
      <c r="Z1579" s="90">
        <f t="shared" si="296"/>
        <v>4</v>
      </c>
      <c r="AA1579" s="118" t="e">
        <v>#DIV/0!</v>
      </c>
      <c r="AB1579" s="118" t="e">
        <v>#DIV/0!</v>
      </c>
      <c r="AC1579" s="118" t="e">
        <v>#DIV/0!</v>
      </c>
      <c r="AD1579" s="118">
        <v>1</v>
      </c>
      <c r="AE1579" s="118">
        <v>0.5</v>
      </c>
      <c r="AF1579" s="118">
        <v>0</v>
      </c>
      <c r="AG1579" s="90">
        <f t="shared" si="294"/>
        <v>2</v>
      </c>
      <c r="AH1579" s="91">
        <f t="shared" si="295"/>
        <v>90358</v>
      </c>
      <c r="AI1579" s="91" t="e">
        <f t="shared" si="298"/>
        <v>#VALUE!</v>
      </c>
      <c r="AJ1579" s="91" t="e">
        <f t="shared" si="298"/>
        <v>#VALUE!</v>
      </c>
      <c r="AK1579" s="91" t="e">
        <f t="shared" si="298"/>
        <v>#VALUE!</v>
      </c>
      <c r="AL1579" s="91">
        <f t="shared" si="297"/>
        <v>3.3747126509471848</v>
      </c>
      <c r="AM1579" s="91">
        <f t="shared" si="297"/>
        <v>1</v>
      </c>
      <c r="AN1579" s="91" t="e">
        <f t="shared" si="297"/>
        <v>#VALUE!</v>
      </c>
      <c r="AO1579" s="91">
        <f t="shared" si="299"/>
        <v>395290.28571428574</v>
      </c>
      <c r="AP1579" s="91" t="e">
        <f t="shared" si="300"/>
        <v>#VALUE!</v>
      </c>
      <c r="AQ1579" s="91" t="e">
        <f t="shared" si="301"/>
        <v>#VALUE!</v>
      </c>
      <c r="AR1579" s="91" t="e">
        <f t="shared" si="302"/>
        <v>#VALUE!</v>
      </c>
      <c r="AS1579" s="91">
        <f t="shared" si="303"/>
        <v>0.77141355792054445</v>
      </c>
      <c r="AT1579" s="91">
        <f t="shared" si="304"/>
        <v>0.22858644207945553</v>
      </c>
      <c r="AU1579" s="91" t="e">
        <f t="shared" si="305"/>
        <v>#VALUE!</v>
      </c>
    </row>
    <row r="1580" spans="1:47" x14ac:dyDescent="0.3">
      <c r="A1580" s="90">
        <v>1272</v>
      </c>
      <c r="B1580" s="91" t="s">
        <v>5194</v>
      </c>
      <c r="C1580" s="91"/>
      <c r="D1580" s="91"/>
      <c r="E1580" s="91">
        <v>13.313000000000001</v>
      </c>
      <c r="F1580" s="91"/>
      <c r="G1580" s="91"/>
      <c r="H1580" s="91"/>
      <c r="I1580" s="91"/>
      <c r="J1580" s="91"/>
      <c r="K1580" s="91"/>
      <c r="L1580" s="91"/>
      <c r="M1580" s="91"/>
      <c r="N1580" s="91"/>
      <c r="O1580" s="91"/>
      <c r="P1580" s="91" t="s">
        <v>87</v>
      </c>
      <c r="Q1580" s="91">
        <v>2446147.1428571432</v>
      </c>
      <c r="R1580" s="91" t="s">
        <v>87</v>
      </c>
      <c r="S1580" s="91"/>
      <c r="T1580" s="92" t="s">
        <v>87</v>
      </c>
      <c r="U1580" s="92">
        <v>3243.1428571428573</v>
      </c>
      <c r="V1580" s="92" t="s">
        <v>87</v>
      </c>
      <c r="W1580" s="92">
        <v>266961.14285714284</v>
      </c>
      <c r="X1580" s="92" t="s">
        <v>87</v>
      </c>
      <c r="Y1580" s="92" t="s">
        <v>87</v>
      </c>
      <c r="Z1580" s="90">
        <f t="shared" si="296"/>
        <v>3</v>
      </c>
      <c r="AA1580" s="118" t="e">
        <v>#DIV/0!</v>
      </c>
      <c r="AB1580" s="118">
        <v>1</v>
      </c>
      <c r="AC1580" s="118">
        <v>0</v>
      </c>
      <c r="AD1580" s="118">
        <v>0.5</v>
      </c>
      <c r="AE1580" s="118">
        <v>0</v>
      </c>
      <c r="AF1580" s="118">
        <v>0</v>
      </c>
      <c r="AG1580" s="90">
        <f t="shared" si="294"/>
        <v>2</v>
      </c>
      <c r="AH1580" s="91">
        <f t="shared" si="295"/>
        <v>3243.1428571428573</v>
      </c>
      <c r="AI1580" s="91" t="e">
        <f t="shared" si="298"/>
        <v>#VALUE!</v>
      </c>
      <c r="AJ1580" s="91">
        <f t="shared" si="298"/>
        <v>1</v>
      </c>
      <c r="AK1580" s="91" t="e">
        <f t="shared" si="298"/>
        <v>#VALUE!</v>
      </c>
      <c r="AL1580" s="91">
        <f t="shared" si="297"/>
        <v>82.315566910404357</v>
      </c>
      <c r="AM1580" s="91" t="e">
        <f t="shared" si="297"/>
        <v>#VALUE!</v>
      </c>
      <c r="AN1580" s="91" t="e">
        <f t="shared" si="297"/>
        <v>#VALUE!</v>
      </c>
      <c r="AO1580" s="91">
        <f t="shared" si="299"/>
        <v>270204.28571428568</v>
      </c>
      <c r="AP1580" s="91" t="e">
        <f t="shared" si="300"/>
        <v>#VALUE!</v>
      </c>
      <c r="AQ1580" s="91">
        <f t="shared" si="301"/>
        <v>1.2002558910453997E-2</v>
      </c>
      <c r="AR1580" s="91" t="e">
        <f t="shared" si="302"/>
        <v>#VALUE!</v>
      </c>
      <c r="AS1580" s="91">
        <f t="shared" si="303"/>
        <v>0.98799744108954601</v>
      </c>
      <c r="AT1580" s="91" t="e">
        <f t="shared" si="304"/>
        <v>#VALUE!</v>
      </c>
      <c r="AU1580" s="91" t="e">
        <f t="shared" si="305"/>
        <v>#VALUE!</v>
      </c>
    </row>
    <row r="1581" spans="1:47" x14ac:dyDescent="0.3">
      <c r="A1581" s="90">
        <v>1273</v>
      </c>
      <c r="B1581" s="91" t="s">
        <v>5195</v>
      </c>
      <c r="C1581" s="91"/>
      <c r="D1581" s="91"/>
      <c r="E1581" s="91">
        <v>13.318</v>
      </c>
      <c r="F1581" s="91"/>
      <c r="G1581" s="91"/>
      <c r="H1581" s="91"/>
      <c r="I1581" s="91"/>
      <c r="J1581" s="91"/>
      <c r="K1581" s="91"/>
      <c r="L1581" s="91"/>
      <c r="M1581" s="91"/>
      <c r="N1581" s="91"/>
      <c r="O1581" s="91"/>
      <c r="P1581" s="91" t="s">
        <v>87</v>
      </c>
      <c r="Q1581" s="91">
        <v>2332123.2857142859</v>
      </c>
      <c r="R1581" s="91">
        <v>299701</v>
      </c>
      <c r="S1581" s="91"/>
      <c r="T1581" s="92"/>
      <c r="U1581" s="92" t="s">
        <v>87</v>
      </c>
      <c r="V1581" s="92" t="s">
        <v>87</v>
      </c>
      <c r="W1581" s="92">
        <v>462429.57142857142</v>
      </c>
      <c r="X1581" s="92">
        <v>82629</v>
      </c>
      <c r="Y1581" s="92"/>
      <c r="Z1581" s="90">
        <f t="shared" si="296"/>
        <v>4</v>
      </c>
      <c r="AA1581" s="118" t="e">
        <v>#DIV/0!</v>
      </c>
      <c r="AB1581" s="118" t="e">
        <v>#DIV/0!</v>
      </c>
      <c r="AC1581" s="118" t="e">
        <v>#DIV/0!</v>
      </c>
      <c r="AD1581" s="118">
        <v>1</v>
      </c>
      <c r="AE1581" s="118">
        <v>0.5</v>
      </c>
      <c r="AF1581" s="118">
        <v>0</v>
      </c>
      <c r="AG1581" s="90">
        <f t="shared" si="294"/>
        <v>2</v>
      </c>
      <c r="AH1581" s="91">
        <f t="shared" si="295"/>
        <v>82629</v>
      </c>
      <c r="AI1581" s="91">
        <f t="shared" si="298"/>
        <v>0</v>
      </c>
      <c r="AJ1581" s="91" t="e">
        <f t="shared" si="298"/>
        <v>#VALUE!</v>
      </c>
      <c r="AK1581" s="91" t="e">
        <f t="shared" si="298"/>
        <v>#VALUE!</v>
      </c>
      <c r="AL1581" s="91">
        <f t="shared" si="297"/>
        <v>5.5964561041350063</v>
      </c>
      <c r="AM1581" s="91">
        <f t="shared" si="297"/>
        <v>1</v>
      </c>
      <c r="AN1581" s="91">
        <f t="shared" si="297"/>
        <v>0</v>
      </c>
      <c r="AO1581" s="91">
        <f t="shared" si="299"/>
        <v>545058.57142857136</v>
      </c>
      <c r="AP1581" s="91">
        <f t="shared" si="300"/>
        <v>0</v>
      </c>
      <c r="AQ1581" s="91" t="e">
        <f t="shared" si="301"/>
        <v>#VALUE!</v>
      </c>
      <c r="AR1581" s="91" t="e">
        <f t="shared" si="302"/>
        <v>#VALUE!</v>
      </c>
      <c r="AS1581" s="91">
        <f t="shared" si="303"/>
        <v>0.84840344812222024</v>
      </c>
      <c r="AT1581" s="91">
        <f t="shared" si="304"/>
        <v>0.15159655187777987</v>
      </c>
      <c r="AU1581" s="91">
        <f t="shared" si="305"/>
        <v>0</v>
      </c>
    </row>
    <row r="1582" spans="1:47" x14ac:dyDescent="0.3">
      <c r="A1582" s="90">
        <v>1274</v>
      </c>
      <c r="B1582" s="91" t="s">
        <v>5196</v>
      </c>
      <c r="C1582" s="91"/>
      <c r="D1582" s="91"/>
      <c r="E1582" s="91">
        <v>13.321</v>
      </c>
      <c r="F1582" s="91"/>
      <c r="G1582" s="91"/>
      <c r="H1582" s="91"/>
      <c r="I1582" s="91"/>
      <c r="J1582" s="91"/>
      <c r="K1582" s="91"/>
      <c r="L1582" s="91"/>
      <c r="M1582" s="91"/>
      <c r="N1582" s="91"/>
      <c r="O1582" s="91"/>
      <c r="P1582" s="91" t="s">
        <v>87</v>
      </c>
      <c r="Q1582" s="91">
        <v>1649548.5714285716</v>
      </c>
      <c r="R1582" s="91">
        <v>6804.5</v>
      </c>
      <c r="S1582" s="91"/>
      <c r="T1582" s="92" t="s">
        <v>87</v>
      </c>
      <c r="U1582" s="92" t="s">
        <v>87</v>
      </c>
      <c r="V1582" s="92" t="s">
        <v>87</v>
      </c>
      <c r="W1582" s="92">
        <v>496152.28571428574</v>
      </c>
      <c r="X1582" s="92">
        <v>3333.7142857142858</v>
      </c>
      <c r="Y1582" s="92" t="s">
        <v>87</v>
      </c>
      <c r="Z1582" s="90">
        <f t="shared" si="296"/>
        <v>4</v>
      </c>
      <c r="AA1582" s="118" t="e">
        <v>#DIV/0!</v>
      </c>
      <c r="AB1582" s="118" t="e">
        <v>#DIV/0!</v>
      </c>
      <c r="AC1582" s="118" t="e">
        <v>#DIV/0!</v>
      </c>
      <c r="AD1582" s="118">
        <v>1</v>
      </c>
      <c r="AE1582" s="118">
        <v>0.5</v>
      </c>
      <c r="AF1582" s="118">
        <v>0</v>
      </c>
      <c r="AG1582" s="90">
        <f t="shared" si="294"/>
        <v>2</v>
      </c>
      <c r="AH1582" s="91">
        <f t="shared" si="295"/>
        <v>3333.7142857142858</v>
      </c>
      <c r="AI1582" s="91" t="e">
        <f t="shared" si="298"/>
        <v>#VALUE!</v>
      </c>
      <c r="AJ1582" s="91" t="e">
        <f t="shared" si="298"/>
        <v>#VALUE!</v>
      </c>
      <c r="AK1582" s="91" t="e">
        <f t="shared" si="298"/>
        <v>#VALUE!</v>
      </c>
      <c r="AL1582" s="91">
        <f t="shared" si="297"/>
        <v>148.82867672266028</v>
      </c>
      <c r="AM1582" s="91">
        <f t="shared" si="297"/>
        <v>1</v>
      </c>
      <c r="AN1582" s="91" t="e">
        <f t="shared" si="297"/>
        <v>#VALUE!</v>
      </c>
      <c r="AO1582" s="91">
        <f t="shared" si="299"/>
        <v>499486</v>
      </c>
      <c r="AP1582" s="91" t="e">
        <f t="shared" si="300"/>
        <v>#VALUE!</v>
      </c>
      <c r="AQ1582" s="91" t="e">
        <f t="shared" si="301"/>
        <v>#VALUE!</v>
      </c>
      <c r="AR1582" s="91" t="e">
        <f t="shared" si="302"/>
        <v>#VALUE!</v>
      </c>
      <c r="AS1582" s="91">
        <f t="shared" si="303"/>
        <v>0.99332571025871741</v>
      </c>
      <c r="AT1582" s="91">
        <f t="shared" si="304"/>
        <v>6.6742897412826099E-3</v>
      </c>
      <c r="AU1582" s="91" t="e">
        <f t="shared" si="305"/>
        <v>#VALUE!</v>
      </c>
    </row>
    <row r="1583" spans="1:47" x14ac:dyDescent="0.3">
      <c r="A1583" s="90">
        <v>1275</v>
      </c>
      <c r="B1583" s="91" t="s">
        <v>5197</v>
      </c>
      <c r="C1583" s="91"/>
      <c r="D1583" s="91"/>
      <c r="E1583" s="91">
        <v>13.327999999999999</v>
      </c>
      <c r="F1583" s="91"/>
      <c r="G1583" s="91"/>
      <c r="H1583" s="91"/>
      <c r="I1583" s="91"/>
      <c r="J1583" s="91"/>
      <c r="K1583" s="91"/>
      <c r="L1583" s="91"/>
      <c r="M1583" s="91"/>
      <c r="N1583" s="91"/>
      <c r="O1583" s="91"/>
      <c r="P1583" s="91" t="s">
        <v>87</v>
      </c>
      <c r="Q1583" s="91">
        <v>43288.571428571435</v>
      </c>
      <c r="R1583" s="91" t="s">
        <v>87</v>
      </c>
      <c r="S1583" s="91"/>
      <c r="T1583" s="92" t="s">
        <v>87</v>
      </c>
      <c r="U1583" s="92" t="s">
        <v>87</v>
      </c>
      <c r="V1583" s="92">
        <v>2718.5714285714284</v>
      </c>
      <c r="W1583" s="92">
        <v>63971.142857142855</v>
      </c>
      <c r="X1583" s="92">
        <v>12480</v>
      </c>
      <c r="Y1583" s="92" t="s">
        <v>87</v>
      </c>
      <c r="Z1583" s="90">
        <f t="shared" si="296"/>
        <v>4</v>
      </c>
      <c r="AA1583" s="118" t="e">
        <v>#DIV/0!</v>
      </c>
      <c r="AB1583" s="118" t="e">
        <v>#DIV/0!</v>
      </c>
      <c r="AC1583" s="118">
        <v>1</v>
      </c>
      <c r="AD1583" s="118">
        <v>0.5</v>
      </c>
      <c r="AE1583" s="118">
        <v>0.33333333333333331</v>
      </c>
      <c r="AF1583" s="118">
        <v>0</v>
      </c>
      <c r="AG1583" s="90">
        <f t="shared" si="294"/>
        <v>3</v>
      </c>
      <c r="AH1583" s="91">
        <f t="shared" si="295"/>
        <v>2718.5714285714284</v>
      </c>
      <c r="AI1583" s="91" t="e">
        <f t="shared" si="298"/>
        <v>#VALUE!</v>
      </c>
      <c r="AJ1583" s="91" t="e">
        <f t="shared" si="298"/>
        <v>#VALUE!</v>
      </c>
      <c r="AK1583" s="91">
        <f t="shared" si="298"/>
        <v>1</v>
      </c>
      <c r="AL1583" s="91">
        <f t="shared" si="297"/>
        <v>23.531161324224907</v>
      </c>
      <c r="AM1583" s="91">
        <f t="shared" si="297"/>
        <v>4.5906463478717816</v>
      </c>
      <c r="AN1583" s="91" t="e">
        <f t="shared" si="297"/>
        <v>#VALUE!</v>
      </c>
      <c r="AO1583" s="91">
        <f t="shared" si="299"/>
        <v>79169.71428571429</v>
      </c>
      <c r="AP1583" s="91" t="e">
        <f t="shared" si="300"/>
        <v>#VALUE!</v>
      </c>
      <c r="AQ1583" s="91" t="e">
        <f t="shared" si="301"/>
        <v>#VALUE!</v>
      </c>
      <c r="AR1583" s="91">
        <f t="shared" si="302"/>
        <v>3.4338527719835144E-2</v>
      </c>
      <c r="AS1583" s="91">
        <f t="shared" si="303"/>
        <v>0.8080254354118096</v>
      </c>
      <c r="AT1583" s="91">
        <f t="shared" si="304"/>
        <v>0.15763603686835514</v>
      </c>
      <c r="AU1583" s="91" t="e">
        <f t="shared" si="305"/>
        <v>#VALUE!</v>
      </c>
    </row>
    <row r="1584" spans="1:47" x14ac:dyDescent="0.3">
      <c r="A1584" s="90">
        <v>1276</v>
      </c>
      <c r="B1584" s="91" t="s">
        <v>5198</v>
      </c>
      <c r="C1584" s="91"/>
      <c r="D1584" s="91"/>
      <c r="E1584" s="91">
        <v>13.331</v>
      </c>
      <c r="F1584" s="91"/>
      <c r="G1584" s="91"/>
      <c r="H1584" s="91"/>
      <c r="I1584" s="91"/>
      <c r="J1584" s="91"/>
      <c r="K1584" s="91"/>
      <c r="L1584" s="91"/>
      <c r="M1584" s="91"/>
      <c r="N1584" s="91"/>
      <c r="O1584" s="91"/>
      <c r="P1584" s="91" t="s">
        <v>87</v>
      </c>
      <c r="Q1584" s="91">
        <v>189252.85714285716</v>
      </c>
      <c r="R1584" s="91" t="s">
        <v>87</v>
      </c>
      <c r="S1584" s="91"/>
      <c r="T1584" s="92" t="s">
        <v>87</v>
      </c>
      <c r="U1584" s="92" t="s">
        <v>87</v>
      </c>
      <c r="V1584" s="92" t="s">
        <v>87</v>
      </c>
      <c r="W1584" s="92">
        <v>82510.28571428571</v>
      </c>
      <c r="X1584" s="92" t="s">
        <v>87</v>
      </c>
      <c r="Y1584" s="92" t="s">
        <v>87</v>
      </c>
      <c r="Z1584" s="90">
        <f t="shared" si="296"/>
        <v>2</v>
      </c>
      <c r="AA1584" s="118" t="e">
        <v>#DIV/0!</v>
      </c>
      <c r="AB1584" s="118" t="e">
        <v>#DIV/0!</v>
      </c>
      <c r="AC1584" s="118" t="e">
        <v>#DIV/0!</v>
      </c>
      <c r="AD1584" s="118">
        <v>1</v>
      </c>
      <c r="AE1584" s="118">
        <v>0</v>
      </c>
      <c r="AF1584" s="118">
        <v>0</v>
      </c>
      <c r="AG1584" s="90">
        <f t="shared" si="294"/>
        <v>1</v>
      </c>
      <c r="AH1584" s="91">
        <f t="shared" si="295"/>
        <v>82510.28571428571</v>
      </c>
      <c r="AI1584" s="91" t="e">
        <f t="shared" si="298"/>
        <v>#VALUE!</v>
      </c>
      <c r="AJ1584" s="91" t="e">
        <f t="shared" si="298"/>
        <v>#VALUE!</v>
      </c>
      <c r="AK1584" s="91" t="e">
        <f t="shared" si="298"/>
        <v>#VALUE!</v>
      </c>
      <c r="AL1584" s="91">
        <f t="shared" si="297"/>
        <v>1</v>
      </c>
      <c r="AM1584" s="91" t="e">
        <f t="shared" si="297"/>
        <v>#VALUE!</v>
      </c>
      <c r="AN1584" s="91" t="e">
        <f t="shared" si="297"/>
        <v>#VALUE!</v>
      </c>
      <c r="AO1584" s="91">
        <f t="shared" si="299"/>
        <v>82510.28571428571</v>
      </c>
      <c r="AP1584" s="91" t="e">
        <f t="shared" si="300"/>
        <v>#VALUE!</v>
      </c>
      <c r="AQ1584" s="91" t="e">
        <f t="shared" si="301"/>
        <v>#VALUE!</v>
      </c>
      <c r="AR1584" s="91" t="e">
        <f t="shared" si="302"/>
        <v>#VALUE!</v>
      </c>
      <c r="AS1584" s="91">
        <f t="shared" si="303"/>
        <v>1</v>
      </c>
      <c r="AT1584" s="91" t="e">
        <f t="shared" si="304"/>
        <v>#VALUE!</v>
      </c>
      <c r="AU1584" s="91" t="e">
        <f t="shared" si="305"/>
        <v>#VALUE!</v>
      </c>
    </row>
    <row r="1585" spans="1:47" x14ac:dyDescent="0.3">
      <c r="A1585" s="90">
        <v>1277</v>
      </c>
      <c r="B1585" s="91" t="s">
        <v>5199</v>
      </c>
      <c r="C1585" s="91"/>
      <c r="D1585" s="91"/>
      <c r="E1585" s="91">
        <v>13.334</v>
      </c>
      <c r="F1585" s="91"/>
      <c r="G1585" s="91"/>
      <c r="H1585" s="91"/>
      <c r="I1585" s="91"/>
      <c r="J1585" s="91"/>
      <c r="K1585" s="91"/>
      <c r="L1585" s="91"/>
      <c r="M1585" s="91"/>
      <c r="N1585" s="91"/>
      <c r="O1585" s="91"/>
      <c r="P1585" s="91" t="s">
        <v>87</v>
      </c>
      <c r="Q1585" s="91" t="s">
        <v>87</v>
      </c>
      <c r="R1585" s="91" t="s">
        <v>87</v>
      </c>
      <c r="S1585" s="91"/>
      <c r="T1585" s="92">
        <v>123316.57142857143</v>
      </c>
      <c r="U1585" s="92">
        <v>25168.571428571428</v>
      </c>
      <c r="V1585" s="92" t="s">
        <v>87</v>
      </c>
      <c r="W1585" s="92" t="s">
        <v>87</v>
      </c>
      <c r="X1585" s="92">
        <v>14106.285714285714</v>
      </c>
      <c r="Y1585" s="92" t="s">
        <v>87</v>
      </c>
      <c r="Z1585" s="90">
        <f t="shared" si="296"/>
        <v>3</v>
      </c>
      <c r="AA1585" s="118">
        <v>1</v>
      </c>
      <c r="AB1585" s="118">
        <v>0.5</v>
      </c>
      <c r="AC1585" s="118">
        <v>0</v>
      </c>
      <c r="AD1585" s="118">
        <v>0</v>
      </c>
      <c r="AE1585" s="118">
        <v>0.33333333333333331</v>
      </c>
      <c r="AF1585" s="118">
        <v>0</v>
      </c>
      <c r="AG1585" s="90">
        <f t="shared" si="294"/>
        <v>3</v>
      </c>
      <c r="AH1585" s="91">
        <f t="shared" si="295"/>
        <v>14106.285714285714</v>
      </c>
      <c r="AI1585" s="91">
        <f t="shared" si="298"/>
        <v>8.7419590051041087</v>
      </c>
      <c r="AJ1585" s="91">
        <f t="shared" si="298"/>
        <v>1.7842096734991493</v>
      </c>
      <c r="AK1585" s="91" t="e">
        <f t="shared" si="298"/>
        <v>#VALUE!</v>
      </c>
      <c r="AL1585" s="91" t="e">
        <f t="shared" si="297"/>
        <v>#VALUE!</v>
      </c>
      <c r="AM1585" s="91">
        <f t="shared" si="297"/>
        <v>1</v>
      </c>
      <c r="AN1585" s="91" t="e">
        <f t="shared" si="297"/>
        <v>#VALUE!</v>
      </c>
      <c r="AO1585" s="91">
        <f t="shared" si="299"/>
        <v>162591.42857142858</v>
      </c>
      <c r="AP1585" s="91">
        <f t="shared" si="300"/>
        <v>0.75844447958950567</v>
      </c>
      <c r="AQ1585" s="91">
        <f t="shared" si="301"/>
        <v>0.15479642223276571</v>
      </c>
      <c r="AR1585" s="91" t="e">
        <f t="shared" si="302"/>
        <v>#VALUE!</v>
      </c>
      <c r="AS1585" s="91" t="e">
        <f t="shared" si="303"/>
        <v>#VALUE!</v>
      </c>
      <c r="AT1585" s="91">
        <f t="shared" si="304"/>
        <v>8.6759098177728561E-2</v>
      </c>
      <c r="AU1585" s="91" t="e">
        <f t="shared" si="305"/>
        <v>#VALUE!</v>
      </c>
    </row>
    <row r="1586" spans="1:47" x14ac:dyDescent="0.3">
      <c r="A1586" s="90">
        <v>1278</v>
      </c>
      <c r="B1586" s="91" t="s">
        <v>5200</v>
      </c>
      <c r="C1586" s="91"/>
      <c r="D1586" s="91"/>
      <c r="E1586" s="91">
        <v>13.336</v>
      </c>
      <c r="F1586" s="91"/>
      <c r="G1586" s="91"/>
      <c r="H1586" s="91"/>
      <c r="I1586" s="91"/>
      <c r="J1586" s="91"/>
      <c r="K1586" s="91"/>
      <c r="L1586" s="91"/>
      <c r="M1586" s="91"/>
      <c r="N1586" s="91"/>
      <c r="O1586" s="91"/>
      <c r="P1586" s="91" t="s">
        <v>87</v>
      </c>
      <c r="Q1586" s="91">
        <v>179982.85714285716</v>
      </c>
      <c r="R1586" s="91">
        <v>82242.5</v>
      </c>
      <c r="S1586" s="91"/>
      <c r="T1586" s="92" t="s">
        <v>87</v>
      </c>
      <c r="U1586" s="92" t="s">
        <v>87</v>
      </c>
      <c r="V1586" s="92" t="s">
        <v>87</v>
      </c>
      <c r="W1586" s="92">
        <v>904546</v>
      </c>
      <c r="X1586" s="92">
        <v>150336.28571428571</v>
      </c>
      <c r="Y1586" s="92" t="s">
        <v>87</v>
      </c>
      <c r="Z1586" s="90">
        <f t="shared" si="296"/>
        <v>4</v>
      </c>
      <c r="AA1586" s="118" t="e">
        <v>#DIV/0!</v>
      </c>
      <c r="AB1586" s="118" t="e">
        <v>#DIV/0!</v>
      </c>
      <c r="AC1586" s="118" t="e">
        <v>#DIV/0!</v>
      </c>
      <c r="AD1586" s="118">
        <v>1</v>
      </c>
      <c r="AE1586" s="118">
        <v>0.5</v>
      </c>
      <c r="AF1586" s="118">
        <v>0</v>
      </c>
      <c r="AG1586" s="90">
        <f t="shared" si="294"/>
        <v>2</v>
      </c>
      <c r="AH1586" s="91">
        <f t="shared" si="295"/>
        <v>150336.28571428571</v>
      </c>
      <c r="AI1586" s="91" t="e">
        <f t="shared" si="298"/>
        <v>#VALUE!</v>
      </c>
      <c r="AJ1586" s="91" t="e">
        <f t="shared" si="298"/>
        <v>#VALUE!</v>
      </c>
      <c r="AK1586" s="91" t="e">
        <f t="shared" si="298"/>
        <v>#VALUE!</v>
      </c>
      <c r="AL1586" s="91">
        <f t="shared" si="297"/>
        <v>6.0168175347839226</v>
      </c>
      <c r="AM1586" s="91">
        <f t="shared" si="297"/>
        <v>1</v>
      </c>
      <c r="AN1586" s="91" t="e">
        <f t="shared" si="297"/>
        <v>#VALUE!</v>
      </c>
      <c r="AO1586" s="91">
        <f t="shared" si="299"/>
        <v>1054882.2857142857</v>
      </c>
      <c r="AP1586" s="91" t="e">
        <f t="shared" si="300"/>
        <v>#VALUE!</v>
      </c>
      <c r="AQ1586" s="91" t="e">
        <f t="shared" si="301"/>
        <v>#VALUE!</v>
      </c>
      <c r="AR1586" s="91" t="e">
        <f t="shared" si="302"/>
        <v>#VALUE!</v>
      </c>
      <c r="AS1586" s="91">
        <f t="shared" si="303"/>
        <v>0.85748524953901428</v>
      </c>
      <c r="AT1586" s="91">
        <f t="shared" si="304"/>
        <v>0.14251475046098577</v>
      </c>
      <c r="AU1586" s="91" t="e">
        <f t="shared" si="305"/>
        <v>#VALUE!</v>
      </c>
    </row>
    <row r="1587" spans="1:47" x14ac:dyDescent="0.3">
      <c r="A1587" s="90">
        <v>1279</v>
      </c>
      <c r="B1587" s="91" t="s">
        <v>5201</v>
      </c>
      <c r="C1587" s="91"/>
      <c r="D1587" s="91"/>
      <c r="E1587" s="91">
        <v>13.343999999999999</v>
      </c>
      <c r="F1587" s="91"/>
      <c r="G1587" s="91"/>
      <c r="H1587" s="91"/>
      <c r="I1587" s="91"/>
      <c r="J1587" s="91"/>
      <c r="K1587" s="91"/>
      <c r="L1587" s="91"/>
      <c r="M1587" s="91"/>
      <c r="N1587" s="91"/>
      <c r="O1587" s="91"/>
      <c r="P1587" s="91" t="s">
        <v>87</v>
      </c>
      <c r="Q1587" s="91">
        <v>107185.71428571429</v>
      </c>
      <c r="R1587" s="91">
        <v>29840</v>
      </c>
      <c r="S1587" s="91"/>
      <c r="T1587" s="92" t="s">
        <v>87</v>
      </c>
      <c r="U1587" s="92">
        <v>4747.1428571428569</v>
      </c>
      <c r="V1587" s="92" t="s">
        <v>87</v>
      </c>
      <c r="W1587" s="92">
        <v>215849.42857142858</v>
      </c>
      <c r="X1587" s="92">
        <v>11477.428571428571</v>
      </c>
      <c r="Y1587" s="92" t="s">
        <v>87</v>
      </c>
      <c r="Z1587" s="90">
        <f t="shared" si="296"/>
        <v>5</v>
      </c>
      <c r="AA1587" s="118" t="e">
        <v>#DIV/0!</v>
      </c>
      <c r="AB1587" s="118">
        <v>1</v>
      </c>
      <c r="AC1587" s="118">
        <v>0</v>
      </c>
      <c r="AD1587" s="118">
        <v>0.5</v>
      </c>
      <c r="AE1587" s="118">
        <v>0.33333333333333331</v>
      </c>
      <c r="AF1587" s="118">
        <v>0</v>
      </c>
      <c r="AG1587" s="90">
        <f t="shared" si="294"/>
        <v>3</v>
      </c>
      <c r="AH1587" s="91">
        <f t="shared" si="295"/>
        <v>4747.1428571428569</v>
      </c>
      <c r="AI1587" s="91" t="e">
        <f t="shared" si="298"/>
        <v>#VALUE!</v>
      </c>
      <c r="AJ1587" s="91">
        <f t="shared" si="298"/>
        <v>1</v>
      </c>
      <c r="AK1587" s="91" t="e">
        <f t="shared" si="298"/>
        <v>#VALUE!</v>
      </c>
      <c r="AL1587" s="91">
        <f t="shared" si="297"/>
        <v>45.469334938308762</v>
      </c>
      <c r="AM1587" s="91">
        <f t="shared" si="297"/>
        <v>2.4177550406259405</v>
      </c>
      <c r="AN1587" s="91" t="e">
        <f t="shared" si="297"/>
        <v>#VALUE!</v>
      </c>
      <c r="AO1587" s="91">
        <f t="shared" si="299"/>
        <v>232074.00000000003</v>
      </c>
      <c r="AP1587" s="91" t="e">
        <f t="shared" si="300"/>
        <v>#VALUE!</v>
      </c>
      <c r="AQ1587" s="91">
        <f t="shared" si="301"/>
        <v>2.0455298125351639E-2</v>
      </c>
      <c r="AR1587" s="91" t="e">
        <f t="shared" si="302"/>
        <v>#VALUE!</v>
      </c>
      <c r="AS1587" s="91">
        <f t="shared" si="303"/>
        <v>0.93008880172457298</v>
      </c>
      <c r="AT1587" s="91">
        <f t="shared" si="304"/>
        <v>4.9455900150075276E-2</v>
      </c>
      <c r="AU1587" s="91" t="e">
        <f t="shared" si="305"/>
        <v>#VALUE!</v>
      </c>
    </row>
    <row r="1588" spans="1:47" x14ac:dyDescent="0.3">
      <c r="A1588" s="90">
        <v>1280</v>
      </c>
      <c r="B1588" s="91" t="s">
        <v>5202</v>
      </c>
      <c r="C1588" s="91"/>
      <c r="D1588" s="91"/>
      <c r="E1588" s="91">
        <v>13.348000000000001</v>
      </c>
      <c r="F1588" s="91"/>
      <c r="G1588" s="91"/>
      <c r="H1588" s="91"/>
      <c r="I1588" s="91"/>
      <c r="J1588" s="91"/>
      <c r="K1588" s="91"/>
      <c r="L1588" s="91"/>
      <c r="M1588" s="91"/>
      <c r="N1588" s="91"/>
      <c r="O1588" s="91"/>
      <c r="P1588" s="91" t="s">
        <v>87</v>
      </c>
      <c r="Q1588" s="91" t="s">
        <v>87</v>
      </c>
      <c r="R1588" s="91" t="s">
        <v>87</v>
      </c>
      <c r="S1588" s="91"/>
      <c r="T1588" s="92">
        <v>11653</v>
      </c>
      <c r="U1588" s="92"/>
      <c r="V1588" s="92" t="s">
        <v>87</v>
      </c>
      <c r="W1588" s="92">
        <v>114020.71428571429</v>
      </c>
      <c r="X1588" s="92"/>
      <c r="Y1588" s="92" t="s">
        <v>87</v>
      </c>
      <c r="Z1588" s="90">
        <f t="shared" si="296"/>
        <v>2</v>
      </c>
      <c r="AA1588" s="118">
        <v>1</v>
      </c>
      <c r="AB1588" s="118">
        <v>0</v>
      </c>
      <c r="AC1588" s="118">
        <v>0</v>
      </c>
      <c r="AD1588" s="118">
        <v>0.5</v>
      </c>
      <c r="AE1588" s="118">
        <v>0</v>
      </c>
      <c r="AF1588" s="118">
        <v>0</v>
      </c>
      <c r="AG1588" s="90">
        <f t="shared" ref="AG1588:AG1650" si="306">COUNTIF(AA1588:AF1588,"&gt;0")</f>
        <v>2</v>
      </c>
      <c r="AH1588" s="91">
        <f t="shared" ref="AH1588:AH1650" si="307">MIN(T1588:Y1588)</f>
        <v>11653</v>
      </c>
      <c r="AI1588" s="91">
        <f t="shared" si="298"/>
        <v>1</v>
      </c>
      <c r="AJ1588" s="91">
        <f t="shared" si="298"/>
        <v>0</v>
      </c>
      <c r="AK1588" s="91" t="e">
        <f t="shared" si="298"/>
        <v>#VALUE!</v>
      </c>
      <c r="AL1588" s="91">
        <f t="shared" si="297"/>
        <v>9.7846661190864399</v>
      </c>
      <c r="AM1588" s="91">
        <f t="shared" si="297"/>
        <v>0</v>
      </c>
      <c r="AN1588" s="91" t="e">
        <f t="shared" si="297"/>
        <v>#VALUE!</v>
      </c>
      <c r="AO1588" s="91">
        <f t="shared" si="299"/>
        <v>125673.71428571429</v>
      </c>
      <c r="AP1588" s="91">
        <f t="shared" si="300"/>
        <v>9.2724242823820413E-2</v>
      </c>
      <c r="AQ1588" s="91">
        <f t="shared" si="301"/>
        <v>0</v>
      </c>
      <c r="AR1588" s="91" t="e">
        <f t="shared" si="302"/>
        <v>#VALUE!</v>
      </c>
      <c r="AS1588" s="91">
        <f t="shared" si="303"/>
        <v>0.90727575717617959</v>
      </c>
      <c r="AT1588" s="91">
        <f t="shared" si="304"/>
        <v>0</v>
      </c>
      <c r="AU1588" s="91" t="e">
        <f t="shared" si="305"/>
        <v>#VALUE!</v>
      </c>
    </row>
    <row r="1589" spans="1:47" x14ac:dyDescent="0.3">
      <c r="A1589" s="90">
        <v>1281</v>
      </c>
      <c r="B1589" s="91" t="s">
        <v>5203</v>
      </c>
      <c r="C1589" s="91"/>
      <c r="D1589" s="91"/>
      <c r="E1589" s="91">
        <v>13.353</v>
      </c>
      <c r="F1589" s="91"/>
      <c r="G1589" s="91"/>
      <c r="H1589" s="91"/>
      <c r="I1589" s="91"/>
      <c r="J1589" s="91"/>
      <c r="K1589" s="91"/>
      <c r="L1589" s="91"/>
      <c r="M1589" s="91"/>
      <c r="N1589" s="91"/>
      <c r="O1589" s="91"/>
      <c r="P1589" s="91" t="s">
        <v>87</v>
      </c>
      <c r="Q1589" s="91">
        <v>656756.85714285716</v>
      </c>
      <c r="R1589" s="91">
        <v>3889</v>
      </c>
      <c r="S1589" s="91"/>
      <c r="T1589" s="92" t="s">
        <v>87</v>
      </c>
      <c r="U1589" s="92" t="s">
        <v>87</v>
      </c>
      <c r="V1589" s="92" t="s">
        <v>87</v>
      </c>
      <c r="W1589" s="92">
        <v>408812</v>
      </c>
      <c r="X1589" s="92" t="s">
        <v>87</v>
      </c>
      <c r="Y1589" s="92" t="s">
        <v>87</v>
      </c>
      <c r="Z1589" s="90">
        <f t="shared" ref="Z1589:Z1651" si="308">COUNTIF(Q1589:Y1589,"&gt;0")</f>
        <v>3</v>
      </c>
      <c r="AA1589" s="118" t="e">
        <v>#DIV/0!</v>
      </c>
      <c r="AB1589" s="118" t="e">
        <v>#DIV/0!</v>
      </c>
      <c r="AC1589" s="118" t="e">
        <v>#DIV/0!</v>
      </c>
      <c r="AD1589" s="118">
        <v>1</v>
      </c>
      <c r="AE1589" s="118">
        <v>0</v>
      </c>
      <c r="AF1589" s="118">
        <v>0</v>
      </c>
      <c r="AG1589" s="90">
        <f t="shared" si="306"/>
        <v>1</v>
      </c>
      <c r="AH1589" s="91">
        <f t="shared" si="307"/>
        <v>408812</v>
      </c>
      <c r="AI1589" s="91" t="e">
        <f t="shared" si="298"/>
        <v>#VALUE!</v>
      </c>
      <c r="AJ1589" s="91" t="e">
        <f t="shared" si="298"/>
        <v>#VALUE!</v>
      </c>
      <c r="AK1589" s="91" t="e">
        <f t="shared" si="298"/>
        <v>#VALUE!</v>
      </c>
      <c r="AL1589" s="91">
        <f t="shared" si="297"/>
        <v>1</v>
      </c>
      <c r="AM1589" s="91" t="e">
        <f t="shared" si="297"/>
        <v>#VALUE!</v>
      </c>
      <c r="AN1589" s="91" t="e">
        <f t="shared" si="297"/>
        <v>#VALUE!</v>
      </c>
      <c r="AO1589" s="91">
        <f t="shared" si="299"/>
        <v>408812</v>
      </c>
      <c r="AP1589" s="91" t="e">
        <f t="shared" si="300"/>
        <v>#VALUE!</v>
      </c>
      <c r="AQ1589" s="91" t="e">
        <f t="shared" si="301"/>
        <v>#VALUE!</v>
      </c>
      <c r="AR1589" s="91" t="e">
        <f t="shared" si="302"/>
        <v>#VALUE!</v>
      </c>
      <c r="AS1589" s="91">
        <f t="shared" si="303"/>
        <v>1</v>
      </c>
      <c r="AT1589" s="91" t="e">
        <f t="shared" si="304"/>
        <v>#VALUE!</v>
      </c>
      <c r="AU1589" s="91" t="e">
        <f t="shared" si="305"/>
        <v>#VALUE!</v>
      </c>
    </row>
    <row r="1590" spans="1:47" x14ac:dyDescent="0.3">
      <c r="A1590" s="90">
        <v>1282</v>
      </c>
      <c r="B1590" s="91" t="s">
        <v>5204</v>
      </c>
      <c r="C1590" s="91"/>
      <c r="D1590" s="91"/>
      <c r="E1590" s="91">
        <v>13.353999999999999</v>
      </c>
      <c r="F1590" s="91"/>
      <c r="G1590" s="91"/>
      <c r="H1590" s="91"/>
      <c r="I1590" s="91"/>
      <c r="J1590" s="91"/>
      <c r="K1590" s="91"/>
      <c r="L1590" s="91"/>
      <c r="M1590" s="91"/>
      <c r="N1590" s="91"/>
      <c r="O1590" s="91"/>
      <c r="P1590" s="91" t="s">
        <v>87</v>
      </c>
      <c r="Q1590" s="91">
        <v>546061.42857142864</v>
      </c>
      <c r="R1590" s="91" t="s">
        <v>87</v>
      </c>
      <c r="S1590" s="91"/>
      <c r="T1590" s="92">
        <v>6012786.8571428573</v>
      </c>
      <c r="U1590" s="92" t="s">
        <v>87</v>
      </c>
      <c r="V1590" s="92" t="s">
        <v>87</v>
      </c>
      <c r="W1590" s="92">
        <v>259479.14285714287</v>
      </c>
      <c r="X1590" s="92" t="s">
        <v>87</v>
      </c>
      <c r="Y1590" s="92" t="s">
        <v>87</v>
      </c>
      <c r="Z1590" s="90">
        <f t="shared" si="308"/>
        <v>3</v>
      </c>
      <c r="AA1590" s="118">
        <v>1</v>
      </c>
      <c r="AB1590" s="118">
        <v>0</v>
      </c>
      <c r="AC1590" s="118">
        <v>0</v>
      </c>
      <c r="AD1590" s="118">
        <v>0.5</v>
      </c>
      <c r="AE1590" s="118">
        <v>0</v>
      </c>
      <c r="AF1590" s="118">
        <v>0</v>
      </c>
      <c r="AG1590" s="90">
        <f t="shared" si="306"/>
        <v>2</v>
      </c>
      <c r="AH1590" s="91">
        <f t="shared" si="307"/>
        <v>259479.14285714287</v>
      </c>
      <c r="AI1590" s="91">
        <f t="shared" si="298"/>
        <v>23.172524739120238</v>
      </c>
      <c r="AJ1590" s="91" t="e">
        <f t="shared" si="298"/>
        <v>#VALUE!</v>
      </c>
      <c r="AK1590" s="91" t="e">
        <f t="shared" si="298"/>
        <v>#VALUE!</v>
      </c>
      <c r="AL1590" s="91">
        <f t="shared" si="297"/>
        <v>1</v>
      </c>
      <c r="AM1590" s="91" t="e">
        <f t="shared" si="297"/>
        <v>#VALUE!</v>
      </c>
      <c r="AN1590" s="91" t="e">
        <f t="shared" si="297"/>
        <v>#VALUE!</v>
      </c>
      <c r="AO1590" s="91">
        <f t="shared" si="299"/>
        <v>6272266</v>
      </c>
      <c r="AP1590" s="91">
        <f t="shared" si="300"/>
        <v>0.95863071769323194</v>
      </c>
      <c r="AQ1590" s="91" t="e">
        <f t="shared" si="301"/>
        <v>#VALUE!</v>
      </c>
      <c r="AR1590" s="91" t="e">
        <f t="shared" si="302"/>
        <v>#VALUE!</v>
      </c>
      <c r="AS1590" s="91">
        <f t="shared" si="303"/>
        <v>4.1369282306768063E-2</v>
      </c>
      <c r="AT1590" s="91" t="e">
        <f t="shared" si="304"/>
        <v>#VALUE!</v>
      </c>
      <c r="AU1590" s="91" t="e">
        <f t="shared" si="305"/>
        <v>#VALUE!</v>
      </c>
    </row>
    <row r="1591" spans="1:47" x14ac:dyDescent="0.3">
      <c r="A1591" s="90">
        <v>1283</v>
      </c>
      <c r="B1591" s="91" t="s">
        <v>5205</v>
      </c>
      <c r="C1591" s="91"/>
      <c r="D1591" s="91"/>
      <c r="E1591" s="91">
        <v>13.356999999999999</v>
      </c>
      <c r="F1591" s="91"/>
      <c r="G1591" s="91"/>
      <c r="H1591" s="91"/>
      <c r="I1591" s="91"/>
      <c r="J1591" s="91"/>
      <c r="K1591" s="91"/>
      <c r="L1591" s="91"/>
      <c r="M1591" s="91"/>
      <c r="N1591" s="91"/>
      <c r="O1591" s="91"/>
      <c r="P1591" s="91" t="s">
        <v>87</v>
      </c>
      <c r="Q1591" s="91">
        <v>261764.28571428574</v>
      </c>
      <c r="R1591" s="91" t="s">
        <v>87</v>
      </c>
      <c r="S1591" s="91"/>
      <c r="T1591" s="92" t="s">
        <v>87</v>
      </c>
      <c r="U1591" s="92" t="s">
        <v>87</v>
      </c>
      <c r="V1591" s="92" t="s">
        <v>87</v>
      </c>
      <c r="W1591" s="92">
        <v>355788.85714285716</v>
      </c>
      <c r="X1591" s="92">
        <v>1590</v>
      </c>
      <c r="Y1591" s="92" t="s">
        <v>87</v>
      </c>
      <c r="Z1591" s="90">
        <f t="shared" si="308"/>
        <v>3</v>
      </c>
      <c r="AA1591" s="118" t="e">
        <v>#DIV/0!</v>
      </c>
      <c r="AB1591" s="118" t="e">
        <v>#DIV/0!</v>
      </c>
      <c r="AC1591" s="118" t="e">
        <v>#DIV/0!</v>
      </c>
      <c r="AD1591" s="118">
        <v>1</v>
      </c>
      <c r="AE1591" s="118">
        <v>0.5</v>
      </c>
      <c r="AF1591" s="118">
        <v>0</v>
      </c>
      <c r="AG1591" s="90">
        <f t="shared" si="306"/>
        <v>2</v>
      </c>
      <c r="AH1591" s="91">
        <f t="shared" si="307"/>
        <v>1590</v>
      </c>
      <c r="AI1591" s="91" t="e">
        <f t="shared" si="298"/>
        <v>#VALUE!</v>
      </c>
      <c r="AJ1591" s="91" t="e">
        <f t="shared" si="298"/>
        <v>#VALUE!</v>
      </c>
      <c r="AK1591" s="91" t="e">
        <f t="shared" si="298"/>
        <v>#VALUE!</v>
      </c>
      <c r="AL1591" s="91">
        <f t="shared" si="297"/>
        <v>223.76657681940702</v>
      </c>
      <c r="AM1591" s="91">
        <f t="shared" si="297"/>
        <v>1</v>
      </c>
      <c r="AN1591" s="91" t="e">
        <f t="shared" si="297"/>
        <v>#VALUE!</v>
      </c>
      <c r="AO1591" s="91">
        <f t="shared" si="299"/>
        <v>357378.85714285716</v>
      </c>
      <c r="AP1591" s="91" t="e">
        <f t="shared" si="300"/>
        <v>#VALUE!</v>
      </c>
      <c r="AQ1591" s="91" t="e">
        <f t="shared" si="301"/>
        <v>#VALUE!</v>
      </c>
      <c r="AR1591" s="91" t="e">
        <f t="shared" si="302"/>
        <v>#VALUE!</v>
      </c>
      <c r="AS1591" s="91">
        <f t="shared" si="303"/>
        <v>0.99555093993888844</v>
      </c>
      <c r="AT1591" s="91">
        <f t="shared" si="304"/>
        <v>4.449060061111617E-3</v>
      </c>
      <c r="AU1591" s="91" t="e">
        <f t="shared" si="305"/>
        <v>#VALUE!</v>
      </c>
    </row>
    <row r="1592" spans="1:47" x14ac:dyDescent="0.3">
      <c r="A1592" s="90">
        <v>1284</v>
      </c>
      <c r="B1592" s="91" t="s">
        <v>5206</v>
      </c>
      <c r="C1592" s="91"/>
      <c r="D1592" s="91"/>
      <c r="E1592" s="91">
        <v>13.379</v>
      </c>
      <c r="F1592" s="91"/>
      <c r="G1592" s="91"/>
      <c r="H1592" s="91"/>
      <c r="I1592" s="91"/>
      <c r="J1592" s="91"/>
      <c r="K1592" s="91"/>
      <c r="L1592" s="91"/>
      <c r="M1592" s="91"/>
      <c r="N1592" s="91"/>
      <c r="O1592" s="91"/>
      <c r="P1592" s="91" t="s">
        <v>87</v>
      </c>
      <c r="Q1592" s="91">
        <v>8938136</v>
      </c>
      <c r="R1592" s="91">
        <v>30715.5</v>
      </c>
      <c r="S1592" s="91"/>
      <c r="T1592" s="92">
        <v>8720</v>
      </c>
      <c r="U1592" s="92" t="s">
        <v>87</v>
      </c>
      <c r="V1592" s="92">
        <v>4731.1428571428569</v>
      </c>
      <c r="W1592" s="92">
        <v>3007446</v>
      </c>
      <c r="X1592" s="92" t="s">
        <v>87</v>
      </c>
      <c r="Y1592" s="92"/>
      <c r="Z1592" s="90">
        <f t="shared" si="308"/>
        <v>5</v>
      </c>
      <c r="AA1592" s="118">
        <v>1</v>
      </c>
      <c r="AB1592" s="118">
        <v>0</v>
      </c>
      <c r="AC1592" s="118">
        <v>0.5</v>
      </c>
      <c r="AD1592" s="118">
        <v>0.33333333333333331</v>
      </c>
      <c r="AE1592" s="118">
        <v>0</v>
      </c>
      <c r="AF1592" s="118">
        <v>0</v>
      </c>
      <c r="AG1592" s="90">
        <f t="shared" si="306"/>
        <v>3</v>
      </c>
      <c r="AH1592" s="91">
        <f t="shared" si="307"/>
        <v>4731.1428571428569</v>
      </c>
      <c r="AI1592" s="91">
        <f t="shared" si="298"/>
        <v>1.8431064677818709</v>
      </c>
      <c r="AJ1592" s="91" t="e">
        <f t="shared" si="298"/>
        <v>#VALUE!</v>
      </c>
      <c r="AK1592" s="91">
        <f t="shared" si="298"/>
        <v>1</v>
      </c>
      <c r="AL1592" s="91">
        <f t="shared" si="297"/>
        <v>635.67008877347666</v>
      </c>
      <c r="AM1592" s="91" t="e">
        <f t="shared" si="297"/>
        <v>#VALUE!</v>
      </c>
      <c r="AN1592" s="91">
        <f t="shared" si="297"/>
        <v>0</v>
      </c>
      <c r="AO1592" s="91">
        <f t="shared" si="299"/>
        <v>3020897.1428571427</v>
      </c>
      <c r="AP1592" s="91">
        <f t="shared" si="300"/>
        <v>2.8865597164134779E-3</v>
      </c>
      <c r="AQ1592" s="91" t="e">
        <f t="shared" si="301"/>
        <v>#VALUE!</v>
      </c>
      <c r="AR1592" s="91">
        <f t="shared" si="302"/>
        <v>1.5661383467919653E-3</v>
      </c>
      <c r="AS1592" s="91">
        <f t="shared" si="303"/>
        <v>0.99554730193679464</v>
      </c>
      <c r="AT1592" s="91" t="e">
        <f t="shared" si="304"/>
        <v>#VALUE!</v>
      </c>
      <c r="AU1592" s="91">
        <f t="shared" si="305"/>
        <v>0</v>
      </c>
    </row>
    <row r="1593" spans="1:47" x14ac:dyDescent="0.3">
      <c r="A1593" s="90">
        <v>1285</v>
      </c>
      <c r="B1593" s="91" t="s">
        <v>5207</v>
      </c>
      <c r="C1593" s="91"/>
      <c r="D1593" s="91"/>
      <c r="E1593" s="91">
        <v>13.384</v>
      </c>
      <c r="F1593" s="91"/>
      <c r="G1593" s="91"/>
      <c r="H1593" s="91"/>
      <c r="I1593" s="91"/>
      <c r="J1593" s="91"/>
      <c r="K1593" s="91"/>
      <c r="L1593" s="91"/>
      <c r="M1593" s="91"/>
      <c r="N1593" s="91"/>
      <c r="O1593" s="91"/>
      <c r="P1593" s="91" t="s">
        <v>87</v>
      </c>
      <c r="Q1593" s="91">
        <v>292408.57142857142</v>
      </c>
      <c r="R1593" s="91">
        <v>3203641.5</v>
      </c>
      <c r="S1593" s="91"/>
      <c r="T1593" s="92" t="s">
        <v>87</v>
      </c>
      <c r="U1593" s="92">
        <v>1491.4285714285713</v>
      </c>
      <c r="V1593" s="92" t="s">
        <v>87</v>
      </c>
      <c r="W1593" s="92">
        <v>1653125.142857143</v>
      </c>
      <c r="X1593" s="92">
        <v>168526.57142857142</v>
      </c>
      <c r="Y1593" s="92">
        <v>11864</v>
      </c>
      <c r="Z1593" s="90">
        <f t="shared" si="308"/>
        <v>6</v>
      </c>
      <c r="AA1593" s="118" t="e">
        <v>#DIV/0!</v>
      </c>
      <c r="AB1593" s="118">
        <v>1</v>
      </c>
      <c r="AC1593" s="118">
        <v>0</v>
      </c>
      <c r="AD1593" s="118">
        <v>0.5</v>
      </c>
      <c r="AE1593" s="118">
        <v>0.33333333333333331</v>
      </c>
      <c r="AF1593" s="118">
        <v>0.25</v>
      </c>
      <c r="AG1593" s="90">
        <f t="shared" si="306"/>
        <v>4</v>
      </c>
      <c r="AH1593" s="91">
        <f t="shared" si="307"/>
        <v>1491.4285714285713</v>
      </c>
      <c r="AI1593" s="91" t="e">
        <f t="shared" si="298"/>
        <v>#VALUE!</v>
      </c>
      <c r="AJ1593" s="91">
        <f t="shared" si="298"/>
        <v>1</v>
      </c>
      <c r="AK1593" s="91" t="e">
        <f t="shared" si="298"/>
        <v>#VALUE!</v>
      </c>
      <c r="AL1593" s="91">
        <f t="shared" si="297"/>
        <v>1108.4172413793106</v>
      </c>
      <c r="AM1593" s="91">
        <f t="shared" si="297"/>
        <v>112.99674329501916</v>
      </c>
      <c r="AN1593" s="91">
        <f t="shared" si="297"/>
        <v>7.9547892720306521</v>
      </c>
      <c r="AO1593" s="91">
        <f t="shared" si="299"/>
        <v>1835007.142857143</v>
      </c>
      <c r="AP1593" s="91" t="e">
        <f t="shared" si="300"/>
        <v>#VALUE!</v>
      </c>
      <c r="AQ1593" s="91">
        <f t="shared" si="301"/>
        <v>8.1276445011891729E-4</v>
      </c>
      <c r="AR1593" s="91" t="e">
        <f t="shared" si="302"/>
        <v>#VALUE!</v>
      </c>
      <c r="AS1593" s="91">
        <f t="shared" si="303"/>
        <v>0.90088212969198256</v>
      </c>
      <c r="AT1593" s="91">
        <f t="shared" si="304"/>
        <v>9.1839735929404698E-2</v>
      </c>
      <c r="AU1593" s="91">
        <f t="shared" si="305"/>
        <v>6.465369928493855E-3</v>
      </c>
    </row>
    <row r="1594" spans="1:47" x14ac:dyDescent="0.3">
      <c r="A1594" s="90">
        <v>1286</v>
      </c>
      <c r="B1594" s="91" t="s">
        <v>5208</v>
      </c>
      <c r="C1594" s="91"/>
      <c r="D1594" s="91"/>
      <c r="E1594" s="91">
        <v>13.388</v>
      </c>
      <c r="F1594" s="91"/>
      <c r="G1594" s="91"/>
      <c r="H1594" s="91"/>
      <c r="I1594" s="91"/>
      <c r="J1594" s="91"/>
      <c r="K1594" s="91"/>
      <c r="L1594" s="91"/>
      <c r="M1594" s="91"/>
      <c r="N1594" s="91"/>
      <c r="O1594" s="91"/>
      <c r="P1594" s="91" t="s">
        <v>87</v>
      </c>
      <c r="Q1594" s="91">
        <v>1579575.9285714286</v>
      </c>
      <c r="R1594" s="91" t="s">
        <v>87</v>
      </c>
      <c r="S1594" s="91"/>
      <c r="T1594" s="92" t="s">
        <v>87</v>
      </c>
      <c r="U1594" s="92"/>
      <c r="V1594" s="92"/>
      <c r="W1594" s="92">
        <v>944647.07142857148</v>
      </c>
      <c r="X1594" s="92"/>
      <c r="Y1594" s="92" t="s">
        <v>87</v>
      </c>
      <c r="Z1594" s="90">
        <f t="shared" si="308"/>
        <v>2</v>
      </c>
      <c r="AA1594" s="118" t="e">
        <v>#DIV/0!</v>
      </c>
      <c r="AB1594" s="118" t="e">
        <v>#DIV/0!</v>
      </c>
      <c r="AC1594" s="118" t="e">
        <v>#DIV/0!</v>
      </c>
      <c r="AD1594" s="118">
        <v>1</v>
      </c>
      <c r="AE1594" s="118">
        <v>0</v>
      </c>
      <c r="AF1594" s="118">
        <v>0</v>
      </c>
      <c r="AG1594" s="90">
        <f t="shared" si="306"/>
        <v>1</v>
      </c>
      <c r="AH1594" s="91">
        <f t="shared" si="307"/>
        <v>944647.07142857148</v>
      </c>
      <c r="AI1594" s="91" t="e">
        <f t="shared" si="298"/>
        <v>#VALUE!</v>
      </c>
      <c r="AJ1594" s="91">
        <f t="shared" si="298"/>
        <v>0</v>
      </c>
      <c r="AK1594" s="91">
        <f t="shared" si="298"/>
        <v>0</v>
      </c>
      <c r="AL1594" s="91">
        <f t="shared" si="298"/>
        <v>1</v>
      </c>
      <c r="AM1594" s="91">
        <f t="shared" si="298"/>
        <v>0</v>
      </c>
      <c r="AN1594" s="91" t="e">
        <f t="shared" si="298"/>
        <v>#VALUE!</v>
      </c>
      <c r="AO1594" s="91">
        <f t="shared" si="299"/>
        <v>944647.07142857148</v>
      </c>
      <c r="AP1594" s="91" t="e">
        <f t="shared" si="300"/>
        <v>#VALUE!</v>
      </c>
      <c r="AQ1594" s="91">
        <f t="shared" si="301"/>
        <v>0</v>
      </c>
      <c r="AR1594" s="91">
        <f t="shared" si="302"/>
        <v>0</v>
      </c>
      <c r="AS1594" s="91">
        <f t="shared" si="303"/>
        <v>1</v>
      </c>
      <c r="AT1594" s="91">
        <f t="shared" si="304"/>
        <v>0</v>
      </c>
      <c r="AU1594" s="91" t="e">
        <f t="shared" si="305"/>
        <v>#VALUE!</v>
      </c>
    </row>
    <row r="1595" spans="1:47" x14ac:dyDescent="0.3">
      <c r="A1595" s="90">
        <v>1287</v>
      </c>
      <c r="B1595" s="91" t="s">
        <v>5209</v>
      </c>
      <c r="C1595" s="91"/>
      <c r="D1595" s="91"/>
      <c r="E1595" s="91">
        <v>13.388999999999999</v>
      </c>
      <c r="F1595" s="91"/>
      <c r="G1595" s="91"/>
      <c r="H1595" s="91"/>
      <c r="I1595" s="91"/>
      <c r="J1595" s="91"/>
      <c r="K1595" s="91"/>
      <c r="L1595" s="91"/>
      <c r="M1595" s="91"/>
      <c r="N1595" s="91"/>
      <c r="O1595" s="91"/>
      <c r="P1595" s="91" t="s">
        <v>87</v>
      </c>
      <c r="Q1595" s="91">
        <v>71948.571428571435</v>
      </c>
      <c r="R1595" s="91" t="s">
        <v>87</v>
      </c>
      <c r="S1595" s="91"/>
      <c r="T1595" s="92" t="s">
        <v>87</v>
      </c>
      <c r="U1595" s="92" t="s">
        <v>87</v>
      </c>
      <c r="V1595" s="92" t="s">
        <v>87</v>
      </c>
      <c r="W1595" s="92">
        <v>244681.14285714287</v>
      </c>
      <c r="X1595" s="92">
        <v>26500</v>
      </c>
      <c r="Y1595" s="92" t="s">
        <v>87</v>
      </c>
      <c r="Z1595" s="90">
        <f t="shared" si="308"/>
        <v>3</v>
      </c>
      <c r="AA1595" s="118" t="e">
        <v>#DIV/0!</v>
      </c>
      <c r="AB1595" s="118" t="e">
        <v>#DIV/0!</v>
      </c>
      <c r="AC1595" s="118" t="e">
        <v>#DIV/0!</v>
      </c>
      <c r="AD1595" s="118">
        <v>1</v>
      </c>
      <c r="AE1595" s="118">
        <v>0.5</v>
      </c>
      <c r="AF1595" s="118">
        <v>0</v>
      </c>
      <c r="AG1595" s="90">
        <f t="shared" si="306"/>
        <v>2</v>
      </c>
      <c r="AH1595" s="91">
        <f t="shared" si="307"/>
        <v>26500</v>
      </c>
      <c r="AI1595" s="91" t="e">
        <f t="shared" ref="AI1595:AN1636" si="309">T1595/$AH1595</f>
        <v>#VALUE!</v>
      </c>
      <c r="AJ1595" s="91" t="e">
        <f t="shared" si="309"/>
        <v>#VALUE!</v>
      </c>
      <c r="AK1595" s="91" t="e">
        <f t="shared" si="309"/>
        <v>#VALUE!</v>
      </c>
      <c r="AL1595" s="91">
        <f t="shared" si="309"/>
        <v>9.2332506738544478</v>
      </c>
      <c r="AM1595" s="91">
        <f t="shared" si="309"/>
        <v>1</v>
      </c>
      <c r="AN1595" s="91" t="e">
        <f t="shared" si="309"/>
        <v>#VALUE!</v>
      </c>
      <c r="AO1595" s="91">
        <f t="shared" si="299"/>
        <v>271181.14285714284</v>
      </c>
      <c r="AP1595" s="91" t="e">
        <f t="shared" si="300"/>
        <v>#VALUE!</v>
      </c>
      <c r="AQ1595" s="91" t="e">
        <f t="shared" si="301"/>
        <v>#VALUE!</v>
      </c>
      <c r="AR1595" s="91" t="e">
        <f t="shared" si="302"/>
        <v>#VALUE!</v>
      </c>
      <c r="AS1595" s="91">
        <f t="shared" si="303"/>
        <v>0.90227934095712525</v>
      </c>
      <c r="AT1595" s="91">
        <f t="shared" si="304"/>
        <v>9.7720659042874886E-2</v>
      </c>
      <c r="AU1595" s="91" t="e">
        <f t="shared" si="305"/>
        <v>#VALUE!</v>
      </c>
    </row>
    <row r="1596" spans="1:47" x14ac:dyDescent="0.3">
      <c r="A1596" s="90">
        <v>1288</v>
      </c>
      <c r="B1596" s="91" t="s">
        <v>5210</v>
      </c>
      <c r="C1596" s="91"/>
      <c r="D1596" s="91"/>
      <c r="E1596" s="91">
        <v>13.393000000000001</v>
      </c>
      <c r="F1596" s="91"/>
      <c r="G1596" s="91"/>
      <c r="H1596" s="91"/>
      <c r="I1596" s="91"/>
      <c r="J1596" s="91"/>
      <c r="K1596" s="91"/>
      <c r="L1596" s="91"/>
      <c r="M1596" s="91"/>
      <c r="N1596" s="91"/>
      <c r="O1596" s="91"/>
      <c r="P1596" s="91" t="s">
        <v>87</v>
      </c>
      <c r="Q1596" s="91">
        <v>88011735.642857149</v>
      </c>
      <c r="R1596" s="91">
        <v>85346.5</v>
      </c>
      <c r="S1596" s="91"/>
      <c r="T1596" s="92"/>
      <c r="U1596" s="92" t="s">
        <v>87</v>
      </c>
      <c r="V1596" s="92">
        <v>151149.07142857142</v>
      </c>
      <c r="W1596" s="92">
        <v>31577017.071428571</v>
      </c>
      <c r="X1596" s="92">
        <v>13957.071428571428</v>
      </c>
      <c r="Y1596" s="92"/>
      <c r="Z1596" s="90">
        <f t="shared" si="308"/>
        <v>5</v>
      </c>
      <c r="AA1596" s="118" t="e">
        <v>#DIV/0!</v>
      </c>
      <c r="AB1596" s="118" t="e">
        <v>#DIV/0!</v>
      </c>
      <c r="AC1596" s="118">
        <v>1</v>
      </c>
      <c r="AD1596" s="118">
        <v>0.5</v>
      </c>
      <c r="AE1596" s="118">
        <v>0.33333333333333331</v>
      </c>
      <c r="AF1596" s="118">
        <v>0</v>
      </c>
      <c r="AG1596" s="90">
        <f t="shared" si="306"/>
        <v>3</v>
      </c>
      <c r="AH1596" s="91">
        <f t="shared" si="307"/>
        <v>13957.071428571428</v>
      </c>
      <c r="AI1596" s="91">
        <f t="shared" si="309"/>
        <v>0</v>
      </c>
      <c r="AJ1596" s="91" t="e">
        <f t="shared" si="309"/>
        <v>#VALUE!</v>
      </c>
      <c r="AK1596" s="91">
        <f t="shared" si="309"/>
        <v>10.829569240374823</v>
      </c>
      <c r="AL1596" s="91">
        <f t="shared" si="309"/>
        <v>2262.4385948751019</v>
      </c>
      <c r="AM1596" s="91">
        <f t="shared" si="309"/>
        <v>1</v>
      </c>
      <c r="AN1596" s="91">
        <f t="shared" si="309"/>
        <v>0</v>
      </c>
      <c r="AO1596" s="91">
        <f t="shared" si="299"/>
        <v>31742123.214285713</v>
      </c>
      <c r="AP1596" s="91">
        <f t="shared" si="300"/>
        <v>0</v>
      </c>
      <c r="AQ1596" s="91" t="e">
        <f t="shared" si="301"/>
        <v>#VALUE!</v>
      </c>
      <c r="AR1596" s="91">
        <f t="shared" si="302"/>
        <v>4.7617820146494162E-3</v>
      </c>
      <c r="AS1596" s="91">
        <f t="shared" si="303"/>
        <v>0.99479851609980408</v>
      </c>
      <c r="AT1596" s="91">
        <f t="shared" si="304"/>
        <v>4.3970188554652112E-4</v>
      </c>
      <c r="AU1596" s="91">
        <f t="shared" si="305"/>
        <v>0</v>
      </c>
    </row>
    <row r="1597" spans="1:47" x14ac:dyDescent="0.3">
      <c r="A1597" s="90">
        <v>1289</v>
      </c>
      <c r="B1597" s="91" t="s">
        <v>5211</v>
      </c>
      <c r="C1597" s="91"/>
      <c r="D1597" s="91"/>
      <c r="E1597" s="91">
        <v>13.393000000000001</v>
      </c>
      <c r="F1597" s="91"/>
      <c r="G1597" s="91"/>
      <c r="H1597" s="91"/>
      <c r="I1597" s="91"/>
      <c r="J1597" s="91"/>
      <c r="K1597" s="91"/>
      <c r="L1597" s="91"/>
      <c r="M1597" s="91"/>
      <c r="N1597" s="91"/>
      <c r="O1597" s="91"/>
      <c r="P1597" s="91" t="s">
        <v>87</v>
      </c>
      <c r="Q1597" s="91">
        <v>1804394.7142857143</v>
      </c>
      <c r="R1597" s="91">
        <v>1269</v>
      </c>
      <c r="S1597" s="91"/>
      <c r="T1597" s="92" t="s">
        <v>87</v>
      </c>
      <c r="U1597" s="92" t="s">
        <v>87</v>
      </c>
      <c r="V1597" s="92">
        <v>1956.4285714285716</v>
      </c>
      <c r="W1597" s="92">
        <v>675726.71428571432</v>
      </c>
      <c r="X1597" s="92" t="s">
        <v>87</v>
      </c>
      <c r="Y1597" s="92"/>
      <c r="Z1597" s="90">
        <f t="shared" si="308"/>
        <v>4</v>
      </c>
      <c r="AA1597" s="118" t="e">
        <v>#DIV/0!</v>
      </c>
      <c r="AB1597" s="118" t="e">
        <v>#DIV/0!</v>
      </c>
      <c r="AC1597" s="118">
        <v>1</v>
      </c>
      <c r="AD1597" s="118">
        <v>0.5</v>
      </c>
      <c r="AE1597" s="118">
        <v>0</v>
      </c>
      <c r="AF1597" s="118">
        <v>0</v>
      </c>
      <c r="AG1597" s="90">
        <f t="shared" si="306"/>
        <v>2</v>
      </c>
      <c r="AH1597" s="91">
        <f t="shared" si="307"/>
        <v>1956.4285714285716</v>
      </c>
      <c r="AI1597" s="91" t="e">
        <f t="shared" si="309"/>
        <v>#VALUE!</v>
      </c>
      <c r="AJ1597" s="91" t="e">
        <f t="shared" si="309"/>
        <v>#VALUE!</v>
      </c>
      <c r="AK1597" s="91">
        <f t="shared" si="309"/>
        <v>1</v>
      </c>
      <c r="AL1597" s="91">
        <f t="shared" si="309"/>
        <v>345.38787878787878</v>
      </c>
      <c r="AM1597" s="91" t="e">
        <f t="shared" si="309"/>
        <v>#VALUE!</v>
      </c>
      <c r="AN1597" s="91">
        <f t="shared" si="309"/>
        <v>0</v>
      </c>
      <c r="AO1597" s="91">
        <f t="shared" si="299"/>
        <v>677683.14285714284</v>
      </c>
      <c r="AP1597" s="91" t="e">
        <f t="shared" si="300"/>
        <v>#VALUE!</v>
      </c>
      <c r="AQ1597" s="91" t="e">
        <f t="shared" si="301"/>
        <v>#VALUE!</v>
      </c>
      <c r="AR1597" s="91">
        <f t="shared" si="302"/>
        <v>2.8869370472757814E-3</v>
      </c>
      <c r="AS1597" s="91">
        <f t="shared" si="303"/>
        <v>0.99711306295272428</v>
      </c>
      <c r="AT1597" s="91" t="e">
        <f t="shared" si="304"/>
        <v>#VALUE!</v>
      </c>
      <c r="AU1597" s="91">
        <f t="shared" si="305"/>
        <v>0</v>
      </c>
    </row>
    <row r="1598" spans="1:47" x14ac:dyDescent="0.3">
      <c r="A1598" s="90">
        <v>1290</v>
      </c>
      <c r="B1598" s="91" t="s">
        <v>5212</v>
      </c>
      <c r="C1598" s="91"/>
      <c r="D1598" s="91"/>
      <c r="E1598" s="91">
        <v>13.395</v>
      </c>
      <c r="F1598" s="91"/>
      <c r="G1598" s="91"/>
      <c r="H1598" s="91"/>
      <c r="I1598" s="91"/>
      <c r="J1598" s="91"/>
      <c r="K1598" s="91"/>
      <c r="L1598" s="91"/>
      <c r="M1598" s="91"/>
      <c r="N1598" s="91"/>
      <c r="O1598" s="91"/>
      <c r="P1598" s="91" t="s">
        <v>87</v>
      </c>
      <c r="Q1598" s="91">
        <v>1804422.7142857143</v>
      </c>
      <c r="R1598" s="91">
        <v>1297</v>
      </c>
      <c r="S1598" s="91"/>
      <c r="T1598" s="92" t="s">
        <v>87</v>
      </c>
      <c r="U1598" s="92" t="s">
        <v>87</v>
      </c>
      <c r="V1598" s="92" t="s">
        <v>87</v>
      </c>
      <c r="W1598" s="92">
        <v>675754.71428571432</v>
      </c>
      <c r="X1598" s="92" t="s">
        <v>87</v>
      </c>
      <c r="Y1598" s="92"/>
      <c r="Z1598" s="90">
        <f t="shared" si="308"/>
        <v>3</v>
      </c>
      <c r="AA1598" s="118" t="e">
        <v>#DIV/0!</v>
      </c>
      <c r="AB1598" s="118" t="e">
        <v>#DIV/0!</v>
      </c>
      <c r="AC1598" s="118" t="e">
        <v>#DIV/0!</v>
      </c>
      <c r="AD1598" s="118">
        <v>1</v>
      </c>
      <c r="AE1598" s="118">
        <v>0</v>
      </c>
      <c r="AF1598" s="118">
        <v>0</v>
      </c>
      <c r="AG1598" s="90">
        <f t="shared" si="306"/>
        <v>1</v>
      </c>
      <c r="AH1598" s="91">
        <f t="shared" si="307"/>
        <v>675754.71428571432</v>
      </c>
      <c r="AI1598" s="91" t="e">
        <f t="shared" si="309"/>
        <v>#VALUE!</v>
      </c>
      <c r="AJ1598" s="91" t="e">
        <f t="shared" si="309"/>
        <v>#VALUE!</v>
      </c>
      <c r="AK1598" s="91" t="e">
        <f t="shared" si="309"/>
        <v>#VALUE!</v>
      </c>
      <c r="AL1598" s="91">
        <f t="shared" si="309"/>
        <v>1</v>
      </c>
      <c r="AM1598" s="91" t="e">
        <f t="shared" si="309"/>
        <v>#VALUE!</v>
      </c>
      <c r="AN1598" s="91">
        <f t="shared" si="309"/>
        <v>0</v>
      </c>
      <c r="AO1598" s="91">
        <f t="shared" si="299"/>
        <v>675754.71428571432</v>
      </c>
      <c r="AP1598" s="91" t="e">
        <f t="shared" si="300"/>
        <v>#VALUE!</v>
      </c>
      <c r="AQ1598" s="91" t="e">
        <f t="shared" si="301"/>
        <v>#VALUE!</v>
      </c>
      <c r="AR1598" s="91" t="e">
        <f t="shared" si="302"/>
        <v>#VALUE!</v>
      </c>
      <c r="AS1598" s="91">
        <f t="shared" si="303"/>
        <v>1</v>
      </c>
      <c r="AT1598" s="91" t="e">
        <f t="shared" si="304"/>
        <v>#VALUE!</v>
      </c>
      <c r="AU1598" s="91">
        <f t="shared" si="305"/>
        <v>0</v>
      </c>
    </row>
    <row r="1599" spans="1:47" x14ac:dyDescent="0.3">
      <c r="A1599" s="90">
        <v>1291</v>
      </c>
      <c r="B1599" s="91" t="s">
        <v>5213</v>
      </c>
      <c r="C1599" s="91"/>
      <c r="D1599" s="91"/>
      <c r="E1599" s="91">
        <v>13.395</v>
      </c>
      <c r="F1599" s="91"/>
      <c r="G1599" s="91"/>
      <c r="H1599" s="91"/>
      <c r="I1599" s="91"/>
      <c r="J1599" s="91"/>
      <c r="K1599" s="91"/>
      <c r="L1599" s="91"/>
      <c r="M1599" s="91"/>
      <c r="N1599" s="91"/>
      <c r="O1599" s="91"/>
      <c r="P1599" s="91" t="s">
        <v>87</v>
      </c>
      <c r="Q1599" s="91">
        <v>584738.57142857148</v>
      </c>
      <c r="R1599" s="91">
        <v>45719</v>
      </c>
      <c r="S1599" s="91"/>
      <c r="T1599" s="92" t="s">
        <v>87</v>
      </c>
      <c r="U1599" s="92" t="s">
        <v>87</v>
      </c>
      <c r="V1599" s="92" t="s">
        <v>87</v>
      </c>
      <c r="W1599" s="92">
        <v>262381.14285714284</v>
      </c>
      <c r="X1599" s="92" t="s">
        <v>87</v>
      </c>
      <c r="Y1599" s="92" t="s">
        <v>87</v>
      </c>
      <c r="Z1599" s="90">
        <f t="shared" si="308"/>
        <v>3</v>
      </c>
      <c r="AA1599" s="118" t="e">
        <v>#DIV/0!</v>
      </c>
      <c r="AB1599" s="118" t="e">
        <v>#DIV/0!</v>
      </c>
      <c r="AC1599" s="118" t="e">
        <v>#DIV/0!</v>
      </c>
      <c r="AD1599" s="118">
        <v>1</v>
      </c>
      <c r="AE1599" s="118">
        <v>0</v>
      </c>
      <c r="AF1599" s="118">
        <v>0</v>
      </c>
      <c r="AG1599" s="90">
        <f t="shared" si="306"/>
        <v>1</v>
      </c>
      <c r="AH1599" s="91">
        <f t="shared" si="307"/>
        <v>262381.14285714284</v>
      </c>
      <c r="AI1599" s="91" t="e">
        <f t="shared" si="309"/>
        <v>#VALUE!</v>
      </c>
      <c r="AJ1599" s="91" t="e">
        <f t="shared" si="309"/>
        <v>#VALUE!</v>
      </c>
      <c r="AK1599" s="91" t="e">
        <f t="shared" si="309"/>
        <v>#VALUE!</v>
      </c>
      <c r="AL1599" s="91">
        <f t="shared" si="309"/>
        <v>1</v>
      </c>
      <c r="AM1599" s="91" t="e">
        <f t="shared" si="309"/>
        <v>#VALUE!</v>
      </c>
      <c r="AN1599" s="91" t="e">
        <f t="shared" si="309"/>
        <v>#VALUE!</v>
      </c>
      <c r="AO1599" s="91">
        <f t="shared" si="299"/>
        <v>262381.14285714284</v>
      </c>
      <c r="AP1599" s="91" t="e">
        <f t="shared" si="300"/>
        <v>#VALUE!</v>
      </c>
      <c r="AQ1599" s="91" t="e">
        <f t="shared" si="301"/>
        <v>#VALUE!</v>
      </c>
      <c r="AR1599" s="91" t="e">
        <f t="shared" si="302"/>
        <v>#VALUE!</v>
      </c>
      <c r="AS1599" s="91">
        <f t="shared" si="303"/>
        <v>1</v>
      </c>
      <c r="AT1599" s="91" t="e">
        <f t="shared" si="304"/>
        <v>#VALUE!</v>
      </c>
      <c r="AU1599" s="91" t="e">
        <f t="shared" si="305"/>
        <v>#VALUE!</v>
      </c>
    </row>
    <row r="1600" spans="1:47" x14ac:dyDescent="0.3">
      <c r="A1600" s="90">
        <v>1292</v>
      </c>
      <c r="B1600" s="91" t="s">
        <v>5214</v>
      </c>
      <c r="C1600" s="91"/>
      <c r="D1600" s="91"/>
      <c r="E1600" s="91">
        <v>13.397</v>
      </c>
      <c r="F1600" s="91"/>
      <c r="G1600" s="91"/>
      <c r="H1600" s="91"/>
      <c r="I1600" s="91"/>
      <c r="J1600" s="91"/>
      <c r="K1600" s="91"/>
      <c r="L1600" s="91"/>
      <c r="M1600" s="91"/>
      <c r="N1600" s="91"/>
      <c r="O1600" s="91"/>
      <c r="P1600" s="91" t="s">
        <v>87</v>
      </c>
      <c r="Q1600" s="91">
        <v>157588.57142857145</v>
      </c>
      <c r="R1600" s="91">
        <v>43485</v>
      </c>
      <c r="S1600" s="91"/>
      <c r="T1600" s="92" t="s">
        <v>87</v>
      </c>
      <c r="U1600" s="92" t="s">
        <v>87</v>
      </c>
      <c r="V1600" s="92" t="s">
        <v>87</v>
      </c>
      <c r="W1600" s="92">
        <v>1283230.2857142857</v>
      </c>
      <c r="X1600" s="92">
        <v>60554</v>
      </c>
      <c r="Y1600" s="92" t="s">
        <v>87</v>
      </c>
      <c r="Z1600" s="90">
        <f t="shared" si="308"/>
        <v>4</v>
      </c>
      <c r="AA1600" s="118" t="e">
        <v>#DIV/0!</v>
      </c>
      <c r="AB1600" s="118" t="e">
        <v>#DIV/0!</v>
      </c>
      <c r="AC1600" s="118" t="e">
        <v>#DIV/0!</v>
      </c>
      <c r="AD1600" s="118">
        <v>1</v>
      </c>
      <c r="AE1600" s="118">
        <v>0.5</v>
      </c>
      <c r="AF1600" s="118">
        <v>0</v>
      </c>
      <c r="AG1600" s="90">
        <f t="shared" si="306"/>
        <v>2</v>
      </c>
      <c r="AH1600" s="91">
        <f t="shared" si="307"/>
        <v>60554</v>
      </c>
      <c r="AI1600" s="91" t="e">
        <f t="shared" si="309"/>
        <v>#VALUE!</v>
      </c>
      <c r="AJ1600" s="91" t="e">
        <f t="shared" si="309"/>
        <v>#VALUE!</v>
      </c>
      <c r="AK1600" s="91" t="e">
        <f t="shared" si="309"/>
        <v>#VALUE!</v>
      </c>
      <c r="AL1600" s="91">
        <f t="shared" si="309"/>
        <v>21.191503215547868</v>
      </c>
      <c r="AM1600" s="91">
        <f t="shared" si="309"/>
        <v>1</v>
      </c>
      <c r="AN1600" s="91" t="e">
        <f t="shared" si="309"/>
        <v>#VALUE!</v>
      </c>
      <c r="AO1600" s="91">
        <f t="shared" si="299"/>
        <v>1343784.2857142857</v>
      </c>
      <c r="AP1600" s="91" t="e">
        <f t="shared" si="300"/>
        <v>#VALUE!</v>
      </c>
      <c r="AQ1600" s="91" t="e">
        <f t="shared" si="301"/>
        <v>#VALUE!</v>
      </c>
      <c r="AR1600" s="91" t="e">
        <f t="shared" si="302"/>
        <v>#VALUE!</v>
      </c>
      <c r="AS1600" s="91">
        <f t="shared" si="303"/>
        <v>0.95493770790167209</v>
      </c>
      <c r="AT1600" s="91">
        <f t="shared" si="304"/>
        <v>4.5062292098327857E-2</v>
      </c>
      <c r="AU1600" s="91" t="e">
        <f t="shared" si="305"/>
        <v>#VALUE!</v>
      </c>
    </row>
    <row r="1601" spans="1:47" x14ac:dyDescent="0.3">
      <c r="A1601" s="90">
        <v>1293</v>
      </c>
      <c r="B1601" s="91" t="s">
        <v>5215</v>
      </c>
      <c r="C1601" s="91"/>
      <c r="D1601" s="91"/>
      <c r="E1601" s="91">
        <v>13.422000000000001</v>
      </c>
      <c r="F1601" s="91"/>
      <c r="G1601" s="91"/>
      <c r="H1601" s="91"/>
      <c r="I1601" s="91"/>
      <c r="J1601" s="91"/>
      <c r="K1601" s="91"/>
      <c r="L1601" s="91"/>
      <c r="M1601" s="91"/>
      <c r="N1601" s="91"/>
      <c r="O1601" s="91"/>
      <c r="P1601" s="91" t="s">
        <v>87</v>
      </c>
      <c r="Q1601" s="91">
        <v>10129812.428571429</v>
      </c>
      <c r="R1601" s="91"/>
      <c r="S1601" s="91"/>
      <c r="T1601" s="92" t="s">
        <v>87</v>
      </c>
      <c r="U1601" s="92" t="s">
        <v>87</v>
      </c>
      <c r="V1601" s="92" t="s">
        <v>87</v>
      </c>
      <c r="W1601" s="92">
        <v>4120130.4285714286</v>
      </c>
      <c r="X1601" s="92" t="s">
        <v>87</v>
      </c>
      <c r="Y1601" s="92" t="s">
        <v>87</v>
      </c>
      <c r="Z1601" s="90">
        <f t="shared" si="308"/>
        <v>2</v>
      </c>
      <c r="AA1601" s="118" t="e">
        <v>#DIV/0!</v>
      </c>
      <c r="AB1601" s="118" t="e">
        <v>#DIV/0!</v>
      </c>
      <c r="AC1601" s="118" t="e">
        <v>#DIV/0!</v>
      </c>
      <c r="AD1601" s="118">
        <v>1</v>
      </c>
      <c r="AE1601" s="118">
        <v>0</v>
      </c>
      <c r="AF1601" s="118">
        <v>0</v>
      </c>
      <c r="AG1601" s="90">
        <f t="shared" si="306"/>
        <v>1</v>
      </c>
      <c r="AH1601" s="91">
        <f t="shared" si="307"/>
        <v>4120130.4285714286</v>
      </c>
      <c r="AI1601" s="91" t="e">
        <f t="shared" si="309"/>
        <v>#VALUE!</v>
      </c>
      <c r="AJ1601" s="91" t="e">
        <f t="shared" si="309"/>
        <v>#VALUE!</v>
      </c>
      <c r="AK1601" s="91" t="e">
        <f t="shared" si="309"/>
        <v>#VALUE!</v>
      </c>
      <c r="AL1601" s="91">
        <f t="shared" si="309"/>
        <v>1</v>
      </c>
      <c r="AM1601" s="91" t="e">
        <f t="shared" si="309"/>
        <v>#VALUE!</v>
      </c>
      <c r="AN1601" s="91" t="e">
        <f t="shared" si="309"/>
        <v>#VALUE!</v>
      </c>
      <c r="AO1601" s="91">
        <f t="shared" si="299"/>
        <v>4120130.4285714286</v>
      </c>
      <c r="AP1601" s="91" t="e">
        <f t="shared" si="300"/>
        <v>#VALUE!</v>
      </c>
      <c r="AQ1601" s="91" t="e">
        <f t="shared" si="301"/>
        <v>#VALUE!</v>
      </c>
      <c r="AR1601" s="91" t="e">
        <f t="shared" si="302"/>
        <v>#VALUE!</v>
      </c>
      <c r="AS1601" s="91">
        <f t="shared" si="303"/>
        <v>1</v>
      </c>
      <c r="AT1601" s="91" t="e">
        <f t="shared" si="304"/>
        <v>#VALUE!</v>
      </c>
      <c r="AU1601" s="91" t="e">
        <f t="shared" si="305"/>
        <v>#VALUE!</v>
      </c>
    </row>
    <row r="1602" spans="1:47" x14ac:dyDescent="0.3">
      <c r="A1602" s="90">
        <v>1294</v>
      </c>
      <c r="B1602" s="91" t="s">
        <v>5216</v>
      </c>
      <c r="C1602" s="91"/>
      <c r="D1602" s="91"/>
      <c r="E1602" s="91">
        <v>13.43</v>
      </c>
      <c r="F1602" s="91"/>
      <c r="G1602" s="91"/>
      <c r="H1602" s="91"/>
      <c r="I1602" s="91"/>
      <c r="J1602" s="91"/>
      <c r="K1602" s="91"/>
      <c r="L1602" s="91"/>
      <c r="M1602" s="91"/>
      <c r="N1602" s="91"/>
      <c r="O1602" s="91"/>
      <c r="P1602" s="91" t="s">
        <v>87</v>
      </c>
      <c r="Q1602" s="91">
        <v>663395.71428571432</v>
      </c>
      <c r="R1602" s="91" t="s">
        <v>87</v>
      </c>
      <c r="S1602" s="91"/>
      <c r="T1602" s="92" t="s">
        <v>87</v>
      </c>
      <c r="U1602" s="92">
        <v>3523.1428571428573</v>
      </c>
      <c r="V1602" s="92">
        <v>734054</v>
      </c>
      <c r="W1602" s="92">
        <v>59172.571428571428</v>
      </c>
      <c r="X1602" s="92" t="s">
        <v>87</v>
      </c>
      <c r="Y1602" s="92" t="s">
        <v>87</v>
      </c>
      <c r="Z1602" s="90">
        <f t="shared" si="308"/>
        <v>4</v>
      </c>
      <c r="AA1602" s="118" t="e">
        <v>#DIV/0!</v>
      </c>
      <c r="AB1602" s="118">
        <v>1</v>
      </c>
      <c r="AC1602" s="118">
        <v>0.5</v>
      </c>
      <c r="AD1602" s="118">
        <v>0.33333333333333331</v>
      </c>
      <c r="AE1602" s="118">
        <v>0</v>
      </c>
      <c r="AF1602" s="118">
        <v>0</v>
      </c>
      <c r="AG1602" s="90">
        <f t="shared" si="306"/>
        <v>3</v>
      </c>
      <c r="AH1602" s="91">
        <f t="shared" si="307"/>
        <v>3523.1428571428573</v>
      </c>
      <c r="AI1602" s="91" t="e">
        <f t="shared" si="309"/>
        <v>#VALUE!</v>
      </c>
      <c r="AJ1602" s="91">
        <f t="shared" si="309"/>
        <v>1</v>
      </c>
      <c r="AK1602" s="91">
        <f t="shared" si="309"/>
        <v>208.35203957505473</v>
      </c>
      <c r="AL1602" s="91">
        <f t="shared" si="309"/>
        <v>16.795393723136808</v>
      </c>
      <c r="AM1602" s="91" t="e">
        <f t="shared" si="309"/>
        <v>#VALUE!</v>
      </c>
      <c r="AN1602" s="91" t="e">
        <f t="shared" si="309"/>
        <v>#VALUE!</v>
      </c>
      <c r="AO1602" s="91">
        <f t="shared" si="299"/>
        <v>796749.71428571432</v>
      </c>
      <c r="AP1602" s="91" t="e">
        <f t="shared" si="300"/>
        <v>#VALUE!</v>
      </c>
      <c r="AQ1602" s="91">
        <f t="shared" si="301"/>
        <v>4.4218940954391843E-3</v>
      </c>
      <c r="AR1602" s="91">
        <f t="shared" si="302"/>
        <v>0.92131065356964581</v>
      </c>
      <c r="AS1602" s="91">
        <f t="shared" si="303"/>
        <v>7.4267452334914996E-2</v>
      </c>
      <c r="AT1602" s="91" t="e">
        <f t="shared" si="304"/>
        <v>#VALUE!</v>
      </c>
      <c r="AU1602" s="91" t="e">
        <f t="shared" si="305"/>
        <v>#VALUE!</v>
      </c>
    </row>
    <row r="1603" spans="1:47" x14ac:dyDescent="0.3">
      <c r="A1603" s="90">
        <v>1295</v>
      </c>
      <c r="B1603" s="91" t="s">
        <v>5217</v>
      </c>
      <c r="C1603" s="91"/>
      <c r="D1603" s="91"/>
      <c r="E1603" s="91">
        <v>13.445</v>
      </c>
      <c r="F1603" s="91"/>
      <c r="G1603" s="91"/>
      <c r="H1603" s="91"/>
      <c r="I1603" s="91"/>
      <c r="J1603" s="91"/>
      <c r="K1603" s="91"/>
      <c r="L1603" s="91"/>
      <c r="M1603" s="91"/>
      <c r="N1603" s="91"/>
      <c r="O1603" s="91"/>
      <c r="P1603" s="91" t="s">
        <v>87</v>
      </c>
      <c r="Q1603" s="91" t="s">
        <v>87</v>
      </c>
      <c r="R1603" s="91" t="s">
        <v>87</v>
      </c>
      <c r="S1603" s="91"/>
      <c r="T1603" s="92" t="s">
        <v>87</v>
      </c>
      <c r="U1603" s="92">
        <v>1413.4285714285713</v>
      </c>
      <c r="V1603" s="92" t="s">
        <v>87</v>
      </c>
      <c r="W1603" s="92">
        <v>135524.28571428571</v>
      </c>
      <c r="X1603" s="92">
        <v>1147.7142857142858</v>
      </c>
      <c r="Y1603" s="92" t="s">
        <v>87</v>
      </c>
      <c r="Z1603" s="90">
        <f t="shared" si="308"/>
        <v>3</v>
      </c>
      <c r="AA1603" s="118" t="e">
        <v>#DIV/0!</v>
      </c>
      <c r="AB1603" s="118">
        <v>1</v>
      </c>
      <c r="AC1603" s="118">
        <v>0</v>
      </c>
      <c r="AD1603" s="118">
        <v>0.5</v>
      </c>
      <c r="AE1603" s="118">
        <v>0.33333333333333331</v>
      </c>
      <c r="AF1603" s="118">
        <v>0</v>
      </c>
      <c r="AG1603" s="90">
        <f t="shared" si="306"/>
        <v>3</v>
      </c>
      <c r="AH1603" s="91">
        <f t="shared" si="307"/>
        <v>1147.7142857142858</v>
      </c>
      <c r="AI1603" s="91" t="e">
        <f t="shared" si="309"/>
        <v>#VALUE!</v>
      </c>
      <c r="AJ1603" s="91">
        <f t="shared" si="309"/>
        <v>1.2315160567587751</v>
      </c>
      <c r="AK1603" s="91" t="e">
        <f t="shared" si="309"/>
        <v>#VALUE!</v>
      </c>
      <c r="AL1603" s="91">
        <f t="shared" si="309"/>
        <v>118.08190191685337</v>
      </c>
      <c r="AM1603" s="91">
        <f t="shared" si="309"/>
        <v>1</v>
      </c>
      <c r="AN1603" s="91" t="e">
        <f t="shared" si="309"/>
        <v>#VALUE!</v>
      </c>
      <c r="AO1603" s="91">
        <f t="shared" si="299"/>
        <v>138085.42857142858</v>
      </c>
      <c r="AP1603" s="91" t="e">
        <f t="shared" si="300"/>
        <v>#VALUE!</v>
      </c>
      <c r="AQ1603" s="91">
        <f t="shared" si="301"/>
        <v>1.0235899515620763E-2</v>
      </c>
      <c r="AR1603" s="91" t="e">
        <f t="shared" si="302"/>
        <v>#VALUE!</v>
      </c>
      <c r="AS1603" s="91">
        <f t="shared" si="303"/>
        <v>0.98145247558964521</v>
      </c>
      <c r="AT1603" s="91">
        <f t="shared" si="304"/>
        <v>8.3116248947339016E-3</v>
      </c>
      <c r="AU1603" s="91" t="e">
        <f t="shared" si="305"/>
        <v>#VALUE!</v>
      </c>
    </row>
    <row r="1604" spans="1:47" x14ac:dyDescent="0.3">
      <c r="A1604" s="90">
        <v>1296</v>
      </c>
      <c r="B1604" s="91" t="s">
        <v>5218</v>
      </c>
      <c r="C1604" s="91"/>
      <c r="D1604" s="91"/>
      <c r="E1604" s="91">
        <v>13.449</v>
      </c>
      <c r="F1604" s="91"/>
      <c r="G1604" s="91"/>
      <c r="H1604" s="91"/>
      <c r="I1604" s="91"/>
      <c r="J1604" s="91"/>
      <c r="K1604" s="91"/>
      <c r="L1604" s="91"/>
      <c r="M1604" s="91"/>
      <c r="N1604" s="91"/>
      <c r="O1604" s="91"/>
      <c r="P1604" s="91" t="s">
        <v>87</v>
      </c>
      <c r="Q1604" s="91">
        <v>26341.428571428572</v>
      </c>
      <c r="R1604" s="91" t="s">
        <v>87</v>
      </c>
      <c r="S1604" s="91"/>
      <c r="T1604" s="92" t="s">
        <v>87</v>
      </c>
      <c r="U1604" s="92" t="s">
        <v>87</v>
      </c>
      <c r="V1604" s="92" t="s">
        <v>87</v>
      </c>
      <c r="W1604" s="92">
        <v>43051.714285714283</v>
      </c>
      <c r="X1604" s="92" t="s">
        <v>87</v>
      </c>
      <c r="Y1604" s="92" t="s">
        <v>87</v>
      </c>
      <c r="Z1604" s="90">
        <f t="shared" si="308"/>
        <v>2</v>
      </c>
      <c r="AA1604" s="118" t="e">
        <v>#DIV/0!</v>
      </c>
      <c r="AB1604" s="118" t="e">
        <v>#DIV/0!</v>
      </c>
      <c r="AC1604" s="118" t="e">
        <v>#DIV/0!</v>
      </c>
      <c r="AD1604" s="118">
        <v>1</v>
      </c>
      <c r="AE1604" s="118">
        <v>0</v>
      </c>
      <c r="AF1604" s="118">
        <v>0</v>
      </c>
      <c r="AG1604" s="90">
        <f t="shared" si="306"/>
        <v>1</v>
      </c>
      <c r="AH1604" s="91">
        <f t="shared" si="307"/>
        <v>43051.714285714283</v>
      </c>
      <c r="AI1604" s="91" t="e">
        <f t="shared" si="309"/>
        <v>#VALUE!</v>
      </c>
      <c r="AJ1604" s="91" t="e">
        <f t="shared" si="309"/>
        <v>#VALUE!</v>
      </c>
      <c r="AK1604" s="91" t="e">
        <f t="shared" si="309"/>
        <v>#VALUE!</v>
      </c>
      <c r="AL1604" s="91">
        <f t="shared" si="309"/>
        <v>1</v>
      </c>
      <c r="AM1604" s="91" t="e">
        <f t="shared" si="309"/>
        <v>#VALUE!</v>
      </c>
      <c r="AN1604" s="91" t="e">
        <f t="shared" si="309"/>
        <v>#VALUE!</v>
      </c>
      <c r="AO1604" s="91">
        <f t="shared" si="299"/>
        <v>43051.714285714283</v>
      </c>
      <c r="AP1604" s="91" t="e">
        <f t="shared" si="300"/>
        <v>#VALUE!</v>
      </c>
      <c r="AQ1604" s="91" t="e">
        <f t="shared" si="301"/>
        <v>#VALUE!</v>
      </c>
      <c r="AR1604" s="91" t="e">
        <f t="shared" si="302"/>
        <v>#VALUE!</v>
      </c>
      <c r="AS1604" s="91">
        <f t="shared" si="303"/>
        <v>1</v>
      </c>
      <c r="AT1604" s="91" t="e">
        <f t="shared" si="304"/>
        <v>#VALUE!</v>
      </c>
      <c r="AU1604" s="91" t="e">
        <f t="shared" si="305"/>
        <v>#VALUE!</v>
      </c>
    </row>
    <row r="1605" spans="1:47" x14ac:dyDescent="0.3">
      <c r="A1605" s="90">
        <v>1297</v>
      </c>
      <c r="B1605" s="91" t="s">
        <v>5219</v>
      </c>
      <c r="C1605" s="91"/>
      <c r="D1605" s="91"/>
      <c r="E1605" s="91">
        <v>13.471</v>
      </c>
      <c r="F1605" s="91"/>
      <c r="G1605" s="91"/>
      <c r="H1605" s="91"/>
      <c r="I1605" s="91"/>
      <c r="J1605" s="91"/>
      <c r="K1605" s="91"/>
      <c r="L1605" s="91"/>
      <c r="M1605" s="91"/>
      <c r="N1605" s="91"/>
      <c r="O1605" s="91"/>
      <c r="P1605" s="91" t="s">
        <v>87</v>
      </c>
      <c r="Q1605" s="91">
        <v>24356.428571428572</v>
      </c>
      <c r="R1605" s="91"/>
      <c r="S1605" s="91"/>
      <c r="T1605" s="92" t="s">
        <v>87</v>
      </c>
      <c r="U1605" s="92" t="s">
        <v>87</v>
      </c>
      <c r="V1605" s="92"/>
      <c r="W1605" s="92" t="s">
        <v>87</v>
      </c>
      <c r="X1605" s="92" t="s">
        <v>87</v>
      </c>
      <c r="Y1605" s="92"/>
      <c r="Z1605" s="90">
        <f t="shared" si="308"/>
        <v>1</v>
      </c>
      <c r="AA1605" s="118" t="e">
        <v>#DIV/0!</v>
      </c>
      <c r="AB1605" s="118" t="e">
        <v>#DIV/0!</v>
      </c>
      <c r="AC1605" s="118" t="e">
        <v>#DIV/0!</v>
      </c>
      <c r="AD1605" s="118" t="e">
        <v>#DIV/0!</v>
      </c>
      <c r="AE1605" s="118" t="e">
        <v>#DIV/0!</v>
      </c>
      <c r="AF1605" s="118" t="e">
        <v>#DIV/0!</v>
      </c>
      <c r="AG1605" s="90">
        <f t="shared" si="306"/>
        <v>0</v>
      </c>
      <c r="AH1605" s="91">
        <f t="shared" si="307"/>
        <v>0</v>
      </c>
      <c r="AI1605" s="91" t="e">
        <f t="shared" si="309"/>
        <v>#VALUE!</v>
      </c>
      <c r="AJ1605" s="91" t="e">
        <f t="shared" si="309"/>
        <v>#VALUE!</v>
      </c>
      <c r="AK1605" s="91" t="e">
        <f t="shared" si="309"/>
        <v>#DIV/0!</v>
      </c>
      <c r="AL1605" s="91" t="e">
        <f t="shared" si="309"/>
        <v>#VALUE!</v>
      </c>
      <c r="AM1605" s="91" t="e">
        <f t="shared" si="309"/>
        <v>#VALUE!</v>
      </c>
      <c r="AN1605" s="91" t="e">
        <f t="shared" si="309"/>
        <v>#DIV/0!</v>
      </c>
      <c r="AO1605" s="91">
        <f t="shared" si="299"/>
        <v>0</v>
      </c>
      <c r="AP1605" s="91" t="e">
        <f t="shared" si="300"/>
        <v>#VALUE!</v>
      </c>
      <c r="AQ1605" s="91" t="e">
        <f t="shared" si="301"/>
        <v>#VALUE!</v>
      </c>
      <c r="AR1605" s="91" t="e">
        <f t="shared" si="302"/>
        <v>#DIV/0!</v>
      </c>
      <c r="AS1605" s="91" t="e">
        <f t="shared" si="303"/>
        <v>#VALUE!</v>
      </c>
      <c r="AT1605" s="91" t="e">
        <f t="shared" si="304"/>
        <v>#VALUE!</v>
      </c>
      <c r="AU1605" s="91" t="e">
        <f t="shared" si="305"/>
        <v>#DIV/0!</v>
      </c>
    </row>
    <row r="1606" spans="1:47" x14ac:dyDescent="0.3">
      <c r="A1606" s="90">
        <v>1298</v>
      </c>
      <c r="B1606" s="91" t="s">
        <v>5220</v>
      </c>
      <c r="C1606" s="91"/>
      <c r="D1606" s="91"/>
      <c r="E1606" s="91">
        <v>13.478999999999999</v>
      </c>
      <c r="F1606" s="91"/>
      <c r="G1606" s="91"/>
      <c r="H1606" s="91"/>
      <c r="I1606" s="91"/>
      <c r="J1606" s="91"/>
      <c r="K1606" s="91"/>
      <c r="L1606" s="91"/>
      <c r="M1606" s="91"/>
      <c r="N1606" s="91"/>
      <c r="O1606" s="91"/>
      <c r="P1606" s="91" t="s">
        <v>87</v>
      </c>
      <c r="Q1606" s="91">
        <v>265292.28571428574</v>
      </c>
      <c r="R1606" s="91">
        <v>232490</v>
      </c>
      <c r="S1606" s="91"/>
      <c r="T1606" s="92" t="s">
        <v>87</v>
      </c>
      <c r="U1606" s="92"/>
      <c r="V1606" s="92" t="s">
        <v>87</v>
      </c>
      <c r="W1606" s="92" t="s">
        <v>87</v>
      </c>
      <c r="X1606" s="92" t="s">
        <v>87</v>
      </c>
      <c r="Y1606" s="92"/>
      <c r="Z1606" s="90">
        <f t="shared" si="308"/>
        <v>2</v>
      </c>
      <c r="AA1606" s="118" t="e">
        <v>#DIV/0!</v>
      </c>
      <c r="AB1606" s="118" t="e">
        <v>#DIV/0!</v>
      </c>
      <c r="AC1606" s="118" t="e">
        <v>#DIV/0!</v>
      </c>
      <c r="AD1606" s="118" t="e">
        <v>#DIV/0!</v>
      </c>
      <c r="AE1606" s="118" t="e">
        <v>#DIV/0!</v>
      </c>
      <c r="AF1606" s="118" t="e">
        <v>#DIV/0!</v>
      </c>
      <c r="AG1606" s="90">
        <f t="shared" si="306"/>
        <v>0</v>
      </c>
      <c r="AH1606" s="91">
        <f t="shared" si="307"/>
        <v>0</v>
      </c>
      <c r="AI1606" s="91" t="e">
        <f t="shared" si="309"/>
        <v>#VALUE!</v>
      </c>
      <c r="AJ1606" s="91" t="e">
        <f t="shared" si="309"/>
        <v>#DIV/0!</v>
      </c>
      <c r="AK1606" s="91" t="e">
        <f t="shared" si="309"/>
        <v>#VALUE!</v>
      </c>
      <c r="AL1606" s="91" t="e">
        <f t="shared" si="309"/>
        <v>#VALUE!</v>
      </c>
      <c r="AM1606" s="91" t="e">
        <f t="shared" si="309"/>
        <v>#VALUE!</v>
      </c>
      <c r="AN1606" s="91" t="e">
        <f t="shared" si="309"/>
        <v>#DIV/0!</v>
      </c>
      <c r="AO1606" s="91">
        <f t="shared" si="299"/>
        <v>0</v>
      </c>
      <c r="AP1606" s="91" t="e">
        <f t="shared" si="300"/>
        <v>#VALUE!</v>
      </c>
      <c r="AQ1606" s="91" t="e">
        <f t="shared" si="301"/>
        <v>#DIV/0!</v>
      </c>
      <c r="AR1606" s="91" t="e">
        <f t="shared" si="302"/>
        <v>#VALUE!</v>
      </c>
      <c r="AS1606" s="91" t="e">
        <f t="shared" si="303"/>
        <v>#VALUE!</v>
      </c>
      <c r="AT1606" s="91" t="e">
        <f t="shared" si="304"/>
        <v>#VALUE!</v>
      </c>
      <c r="AU1606" s="91" t="e">
        <f t="shared" si="305"/>
        <v>#DIV/0!</v>
      </c>
    </row>
    <row r="1607" spans="1:47" x14ac:dyDescent="0.3">
      <c r="A1607" s="90">
        <v>1299</v>
      </c>
      <c r="B1607" s="91" t="s">
        <v>5221</v>
      </c>
      <c r="C1607" s="91"/>
      <c r="D1607" s="91"/>
      <c r="E1607" s="91">
        <v>13.513</v>
      </c>
      <c r="F1607" s="91"/>
      <c r="G1607" s="91"/>
      <c r="H1607" s="91"/>
      <c r="I1607" s="91"/>
      <c r="J1607" s="91"/>
      <c r="K1607" s="91"/>
      <c r="L1607" s="91"/>
      <c r="M1607" s="91"/>
      <c r="N1607" s="91"/>
      <c r="O1607" s="91"/>
      <c r="P1607" s="91" t="s">
        <v>87</v>
      </c>
      <c r="Q1607" s="91">
        <v>3511152.8571428573</v>
      </c>
      <c r="R1607" s="91" t="s">
        <v>87</v>
      </c>
      <c r="S1607" s="91"/>
      <c r="T1607" s="92">
        <v>15000.857142857143</v>
      </c>
      <c r="U1607" s="92" t="s">
        <v>87</v>
      </c>
      <c r="V1607" s="92" t="s">
        <v>87</v>
      </c>
      <c r="W1607" s="92" t="s">
        <v>87</v>
      </c>
      <c r="X1607" s="92">
        <v>38046.285714285717</v>
      </c>
      <c r="Y1607" s="92">
        <v>8985.1428571428569</v>
      </c>
      <c r="Z1607" s="90">
        <f t="shared" si="308"/>
        <v>4</v>
      </c>
      <c r="AA1607" s="118">
        <v>1</v>
      </c>
      <c r="AB1607" s="118">
        <v>0</v>
      </c>
      <c r="AC1607" s="118">
        <v>0</v>
      </c>
      <c r="AD1607" s="118">
        <v>0</v>
      </c>
      <c r="AE1607" s="118">
        <v>0.5</v>
      </c>
      <c r="AF1607" s="118">
        <v>0.33333333333333331</v>
      </c>
      <c r="AG1607" s="90">
        <f t="shared" si="306"/>
        <v>3</v>
      </c>
      <c r="AH1607" s="91">
        <f t="shared" si="307"/>
        <v>8985.1428571428569</v>
      </c>
      <c r="AI1607" s="91">
        <f t="shared" si="309"/>
        <v>1.6695179343678455</v>
      </c>
      <c r="AJ1607" s="91" t="e">
        <f t="shared" si="309"/>
        <v>#VALUE!</v>
      </c>
      <c r="AK1607" s="91" t="e">
        <f t="shared" si="309"/>
        <v>#VALUE!</v>
      </c>
      <c r="AL1607" s="91" t="e">
        <f t="shared" si="309"/>
        <v>#VALUE!</v>
      </c>
      <c r="AM1607" s="91">
        <f t="shared" si="309"/>
        <v>4.2343551259221579</v>
      </c>
      <c r="AN1607" s="91">
        <f t="shared" si="309"/>
        <v>1</v>
      </c>
      <c r="AO1607" s="91">
        <f t="shared" si="299"/>
        <v>62032.285714285717</v>
      </c>
      <c r="AP1607" s="91">
        <f t="shared" si="300"/>
        <v>0.24182338229401279</v>
      </c>
      <c r="AQ1607" s="91" t="e">
        <f t="shared" si="301"/>
        <v>#VALUE!</v>
      </c>
      <c r="AR1607" s="91" t="e">
        <f t="shared" si="302"/>
        <v>#VALUE!</v>
      </c>
      <c r="AS1607" s="91" t="e">
        <f t="shared" si="303"/>
        <v>#VALUE!</v>
      </c>
      <c r="AT1607" s="91">
        <f t="shared" si="304"/>
        <v>0.61333038555959341</v>
      </c>
      <c r="AU1607" s="91">
        <f t="shared" si="305"/>
        <v>0.14484623214639381</v>
      </c>
    </row>
    <row r="1608" spans="1:47" x14ac:dyDescent="0.3">
      <c r="A1608" s="90">
        <v>1300</v>
      </c>
      <c r="B1608" s="91" t="s">
        <v>5222</v>
      </c>
      <c r="C1608" s="91"/>
      <c r="D1608" s="91"/>
      <c r="E1608" s="91">
        <v>13.519</v>
      </c>
      <c r="F1608" s="91"/>
      <c r="G1608" s="91"/>
      <c r="H1608" s="91"/>
      <c r="I1608" s="91"/>
      <c r="J1608" s="91"/>
      <c r="K1608" s="91"/>
      <c r="L1608" s="91"/>
      <c r="M1608" s="91"/>
      <c r="N1608" s="91"/>
      <c r="O1608" s="91"/>
      <c r="P1608" s="91" t="s">
        <v>87</v>
      </c>
      <c r="Q1608" s="91">
        <v>977947.14285714296</v>
      </c>
      <c r="R1608" s="91" t="s">
        <v>87</v>
      </c>
      <c r="S1608" s="91"/>
      <c r="T1608" s="92" t="s">
        <v>87</v>
      </c>
      <c r="U1608" s="92" t="s">
        <v>87</v>
      </c>
      <c r="V1608" s="92" t="s">
        <v>87</v>
      </c>
      <c r="W1608" s="92">
        <v>44269.142857142855</v>
      </c>
      <c r="X1608" s="92" t="s">
        <v>87</v>
      </c>
      <c r="Y1608" s="92">
        <v>11486.285714285714</v>
      </c>
      <c r="Z1608" s="90">
        <f t="shared" si="308"/>
        <v>3</v>
      </c>
      <c r="AA1608" s="118" t="e">
        <v>#DIV/0!</v>
      </c>
      <c r="AB1608" s="118" t="e">
        <v>#DIV/0!</v>
      </c>
      <c r="AC1608" s="118" t="e">
        <v>#DIV/0!</v>
      </c>
      <c r="AD1608" s="118">
        <v>1</v>
      </c>
      <c r="AE1608" s="118">
        <v>0</v>
      </c>
      <c r="AF1608" s="118">
        <v>0.5</v>
      </c>
      <c r="AG1608" s="90">
        <f t="shared" si="306"/>
        <v>2</v>
      </c>
      <c r="AH1608" s="91">
        <f t="shared" si="307"/>
        <v>11486.285714285714</v>
      </c>
      <c r="AI1608" s="91" t="e">
        <f t="shared" si="309"/>
        <v>#VALUE!</v>
      </c>
      <c r="AJ1608" s="91" t="e">
        <f t="shared" si="309"/>
        <v>#VALUE!</v>
      </c>
      <c r="AK1608" s="91" t="e">
        <f t="shared" si="309"/>
        <v>#VALUE!</v>
      </c>
      <c r="AL1608" s="91">
        <f t="shared" si="309"/>
        <v>3.8540868613501815</v>
      </c>
      <c r="AM1608" s="91" t="e">
        <f t="shared" si="309"/>
        <v>#VALUE!</v>
      </c>
      <c r="AN1608" s="91">
        <f t="shared" si="309"/>
        <v>1</v>
      </c>
      <c r="AO1608" s="91">
        <f t="shared" si="299"/>
        <v>55755.428571428565</v>
      </c>
      <c r="AP1608" s="91" t="e">
        <f t="shared" si="300"/>
        <v>#VALUE!</v>
      </c>
      <c r="AQ1608" s="91" t="e">
        <f t="shared" si="301"/>
        <v>#VALUE!</v>
      </c>
      <c r="AR1608" s="91" t="e">
        <f t="shared" si="302"/>
        <v>#VALUE!</v>
      </c>
      <c r="AS1608" s="91">
        <f t="shared" si="303"/>
        <v>0.7939880293526832</v>
      </c>
      <c r="AT1608" s="91" t="e">
        <f t="shared" si="304"/>
        <v>#VALUE!</v>
      </c>
      <c r="AU1608" s="91">
        <f t="shared" si="305"/>
        <v>0.20601197064731686</v>
      </c>
    </row>
    <row r="1609" spans="1:47" x14ac:dyDescent="0.3">
      <c r="A1609" s="90">
        <v>1302</v>
      </c>
      <c r="B1609" s="91" t="s">
        <v>5223</v>
      </c>
      <c r="C1609" s="91"/>
      <c r="D1609" s="91"/>
      <c r="E1609" s="91">
        <v>13.526</v>
      </c>
      <c r="F1609" s="91"/>
      <c r="G1609" s="91"/>
      <c r="H1609" s="91"/>
      <c r="I1609" s="91"/>
      <c r="J1609" s="91"/>
      <c r="K1609" s="91"/>
      <c r="L1609" s="91"/>
      <c r="M1609" s="91"/>
      <c r="N1609" s="91"/>
      <c r="O1609" s="91"/>
      <c r="P1609" s="91" t="s">
        <v>87</v>
      </c>
      <c r="Q1609" s="91">
        <v>1379866</v>
      </c>
      <c r="R1609" s="91"/>
      <c r="S1609" s="91"/>
      <c r="T1609" s="92" t="s">
        <v>87</v>
      </c>
      <c r="U1609" s="92" t="s">
        <v>87</v>
      </c>
      <c r="V1609" s="92" t="s">
        <v>87</v>
      </c>
      <c r="W1609" s="92">
        <v>198625.71428571429</v>
      </c>
      <c r="X1609" s="92"/>
      <c r="Y1609" s="92" t="s">
        <v>87</v>
      </c>
      <c r="Z1609" s="90">
        <f t="shared" si="308"/>
        <v>2</v>
      </c>
      <c r="AA1609" s="118" t="e">
        <v>#DIV/0!</v>
      </c>
      <c r="AB1609" s="118" t="e">
        <v>#DIV/0!</v>
      </c>
      <c r="AC1609" s="118" t="e">
        <v>#DIV/0!</v>
      </c>
      <c r="AD1609" s="118">
        <v>1</v>
      </c>
      <c r="AE1609" s="118">
        <v>0</v>
      </c>
      <c r="AF1609" s="118">
        <v>0</v>
      </c>
      <c r="AG1609" s="90">
        <f t="shared" si="306"/>
        <v>1</v>
      </c>
      <c r="AH1609" s="91">
        <f t="shared" si="307"/>
        <v>198625.71428571429</v>
      </c>
      <c r="AI1609" s="91" t="e">
        <f t="shared" si="309"/>
        <v>#VALUE!</v>
      </c>
      <c r="AJ1609" s="91" t="e">
        <f t="shared" si="309"/>
        <v>#VALUE!</v>
      </c>
      <c r="AK1609" s="91" t="e">
        <f t="shared" si="309"/>
        <v>#VALUE!</v>
      </c>
      <c r="AL1609" s="91">
        <f t="shared" si="309"/>
        <v>1</v>
      </c>
      <c r="AM1609" s="91">
        <f t="shared" si="309"/>
        <v>0</v>
      </c>
      <c r="AN1609" s="91" t="e">
        <f t="shared" si="309"/>
        <v>#VALUE!</v>
      </c>
      <c r="AO1609" s="91">
        <f t="shared" si="299"/>
        <v>198625.71428571429</v>
      </c>
      <c r="AP1609" s="91" t="e">
        <f t="shared" si="300"/>
        <v>#VALUE!</v>
      </c>
      <c r="AQ1609" s="91" t="e">
        <f t="shared" si="301"/>
        <v>#VALUE!</v>
      </c>
      <c r="AR1609" s="91" t="e">
        <f t="shared" si="302"/>
        <v>#VALUE!</v>
      </c>
      <c r="AS1609" s="91">
        <f t="shared" si="303"/>
        <v>1</v>
      </c>
      <c r="AT1609" s="91">
        <f t="shared" si="304"/>
        <v>0</v>
      </c>
      <c r="AU1609" s="91" t="e">
        <f t="shared" si="305"/>
        <v>#VALUE!</v>
      </c>
    </row>
    <row r="1610" spans="1:47" x14ac:dyDescent="0.3">
      <c r="A1610" s="90">
        <v>1303</v>
      </c>
      <c r="B1610" s="91" t="s">
        <v>5224</v>
      </c>
      <c r="C1610" s="91"/>
      <c r="D1610" s="91"/>
      <c r="E1610" s="91">
        <v>13.528</v>
      </c>
      <c r="F1610" s="91"/>
      <c r="G1610" s="91"/>
      <c r="H1610" s="91"/>
      <c r="I1610" s="91"/>
      <c r="J1610" s="91"/>
      <c r="K1610" s="91"/>
      <c r="L1610" s="91"/>
      <c r="M1610" s="91"/>
      <c r="N1610" s="91"/>
      <c r="O1610" s="91"/>
      <c r="P1610" s="91" t="s">
        <v>87</v>
      </c>
      <c r="Q1610" s="91">
        <v>2838052</v>
      </c>
      <c r="R1610" s="91">
        <v>6273</v>
      </c>
      <c r="S1610" s="91"/>
      <c r="T1610" s="92">
        <v>10875.428571428572</v>
      </c>
      <c r="U1610" s="92" t="s">
        <v>87</v>
      </c>
      <c r="V1610" s="92"/>
      <c r="W1610" s="92" t="s">
        <v>87</v>
      </c>
      <c r="X1610" s="92" t="s">
        <v>87</v>
      </c>
      <c r="Y1610" s="92"/>
      <c r="Z1610" s="90">
        <f t="shared" si="308"/>
        <v>3</v>
      </c>
      <c r="AA1610" s="118">
        <v>1</v>
      </c>
      <c r="AB1610" s="118">
        <v>0</v>
      </c>
      <c r="AC1610" s="118">
        <v>0</v>
      </c>
      <c r="AD1610" s="118">
        <v>0</v>
      </c>
      <c r="AE1610" s="118">
        <v>0</v>
      </c>
      <c r="AF1610" s="118">
        <v>0</v>
      </c>
      <c r="AG1610" s="90">
        <f t="shared" si="306"/>
        <v>1</v>
      </c>
      <c r="AH1610" s="91">
        <f t="shared" si="307"/>
        <v>10875.428571428572</v>
      </c>
      <c r="AI1610" s="91">
        <f t="shared" si="309"/>
        <v>1</v>
      </c>
      <c r="AJ1610" s="91" t="e">
        <f t="shared" si="309"/>
        <v>#VALUE!</v>
      </c>
      <c r="AK1610" s="91">
        <f t="shared" si="309"/>
        <v>0</v>
      </c>
      <c r="AL1610" s="91" t="e">
        <f t="shared" si="309"/>
        <v>#VALUE!</v>
      </c>
      <c r="AM1610" s="91" t="e">
        <f t="shared" si="309"/>
        <v>#VALUE!</v>
      </c>
      <c r="AN1610" s="91">
        <f t="shared" si="309"/>
        <v>0</v>
      </c>
      <c r="AO1610" s="91">
        <f t="shared" si="299"/>
        <v>10875.428571428572</v>
      </c>
      <c r="AP1610" s="91">
        <f t="shared" si="300"/>
        <v>1</v>
      </c>
      <c r="AQ1610" s="91" t="e">
        <f t="shared" si="301"/>
        <v>#VALUE!</v>
      </c>
      <c r="AR1610" s="91">
        <f t="shared" si="302"/>
        <v>0</v>
      </c>
      <c r="AS1610" s="91" t="e">
        <f t="shared" si="303"/>
        <v>#VALUE!</v>
      </c>
      <c r="AT1610" s="91" t="e">
        <f t="shared" si="304"/>
        <v>#VALUE!</v>
      </c>
      <c r="AU1610" s="91">
        <f t="shared" si="305"/>
        <v>0</v>
      </c>
    </row>
    <row r="1611" spans="1:47" x14ac:dyDescent="0.3">
      <c r="A1611" s="90">
        <v>1304</v>
      </c>
      <c r="B1611" s="91" t="s">
        <v>5225</v>
      </c>
      <c r="C1611" s="91"/>
      <c r="D1611" s="91"/>
      <c r="E1611" s="91">
        <v>13.531000000000001</v>
      </c>
      <c r="F1611" s="91"/>
      <c r="G1611" s="91"/>
      <c r="H1611" s="91"/>
      <c r="I1611" s="91"/>
      <c r="J1611" s="91"/>
      <c r="K1611" s="91"/>
      <c r="L1611" s="91"/>
      <c r="M1611" s="91"/>
      <c r="N1611" s="91"/>
      <c r="O1611" s="91"/>
      <c r="P1611" s="91" t="s">
        <v>87</v>
      </c>
      <c r="Q1611" s="91" t="s">
        <v>87</v>
      </c>
      <c r="R1611" s="91">
        <v>12485.5</v>
      </c>
      <c r="S1611" s="91"/>
      <c r="T1611" s="92" t="s">
        <v>87</v>
      </c>
      <c r="U1611" s="92" t="s">
        <v>87</v>
      </c>
      <c r="V1611" s="92">
        <v>46897.642857142855</v>
      </c>
      <c r="W1611" s="92">
        <v>58600.214285714283</v>
      </c>
      <c r="X1611" s="92" t="s">
        <v>87</v>
      </c>
      <c r="Y1611" s="92" t="s">
        <v>87</v>
      </c>
      <c r="Z1611" s="90">
        <f t="shared" si="308"/>
        <v>3</v>
      </c>
      <c r="AA1611" s="118" t="e">
        <v>#DIV/0!</v>
      </c>
      <c r="AB1611" s="118" t="e">
        <v>#DIV/0!</v>
      </c>
      <c r="AC1611" s="118">
        <v>1</v>
      </c>
      <c r="AD1611" s="118">
        <v>0.5</v>
      </c>
      <c r="AE1611" s="118">
        <v>0</v>
      </c>
      <c r="AF1611" s="118">
        <v>0</v>
      </c>
      <c r="AG1611" s="90">
        <f t="shared" si="306"/>
        <v>2</v>
      </c>
      <c r="AH1611" s="91">
        <f t="shared" si="307"/>
        <v>46897.642857142855</v>
      </c>
      <c r="AI1611" s="91" t="e">
        <f t="shared" si="309"/>
        <v>#VALUE!</v>
      </c>
      <c r="AJ1611" s="91" t="e">
        <f t="shared" si="309"/>
        <v>#VALUE!</v>
      </c>
      <c r="AK1611" s="91">
        <f t="shared" si="309"/>
        <v>1</v>
      </c>
      <c r="AL1611" s="91">
        <f t="shared" si="309"/>
        <v>1.2495343201836218</v>
      </c>
      <c r="AM1611" s="91" t="e">
        <f t="shared" si="309"/>
        <v>#VALUE!</v>
      </c>
      <c r="AN1611" s="91" t="e">
        <f t="shared" si="309"/>
        <v>#VALUE!</v>
      </c>
      <c r="AO1611" s="91">
        <f t="shared" si="299"/>
        <v>105497.85714285713</v>
      </c>
      <c r="AP1611" s="91" t="e">
        <f t="shared" si="300"/>
        <v>#VALUE!</v>
      </c>
      <c r="AQ1611" s="91" t="e">
        <f t="shared" si="301"/>
        <v>#VALUE!</v>
      </c>
      <c r="AR1611" s="91">
        <f t="shared" si="302"/>
        <v>0.44453644962321515</v>
      </c>
      <c r="AS1611" s="91">
        <f t="shared" si="303"/>
        <v>0.55546355037678496</v>
      </c>
      <c r="AT1611" s="91" t="e">
        <f t="shared" si="304"/>
        <v>#VALUE!</v>
      </c>
      <c r="AU1611" s="91" t="e">
        <f t="shared" si="305"/>
        <v>#VALUE!</v>
      </c>
    </row>
    <row r="1612" spans="1:47" x14ac:dyDescent="0.3">
      <c r="A1612" s="90">
        <v>1305</v>
      </c>
      <c r="B1612" s="91" t="s">
        <v>5226</v>
      </c>
      <c r="C1612" s="91"/>
      <c r="D1612" s="91"/>
      <c r="E1612" s="91">
        <v>13.535</v>
      </c>
      <c r="F1612" s="91"/>
      <c r="G1612" s="91"/>
      <c r="H1612" s="91"/>
      <c r="I1612" s="91"/>
      <c r="J1612" s="91"/>
      <c r="K1612" s="91"/>
      <c r="L1612" s="91"/>
      <c r="M1612" s="91"/>
      <c r="N1612" s="91"/>
      <c r="O1612" s="91"/>
      <c r="P1612" s="91" t="s">
        <v>87</v>
      </c>
      <c r="Q1612" s="91">
        <v>1062309.5714285716</v>
      </c>
      <c r="R1612" s="91"/>
      <c r="S1612" s="91"/>
      <c r="T1612" s="92" t="s">
        <v>87</v>
      </c>
      <c r="U1612" s="92"/>
      <c r="V1612" s="92"/>
      <c r="W1612" s="92" t="s">
        <v>87</v>
      </c>
      <c r="X1612" s="92">
        <v>95101.571428571435</v>
      </c>
      <c r="Y1612" s="92" t="s">
        <v>87</v>
      </c>
      <c r="Z1612" s="90">
        <f t="shared" si="308"/>
        <v>2</v>
      </c>
      <c r="AA1612" s="118" t="e">
        <v>#DIV/0!</v>
      </c>
      <c r="AB1612" s="118" t="e">
        <v>#DIV/0!</v>
      </c>
      <c r="AC1612" s="118" t="e">
        <v>#DIV/0!</v>
      </c>
      <c r="AD1612" s="118" t="e">
        <v>#DIV/0!</v>
      </c>
      <c r="AE1612" s="118">
        <v>1</v>
      </c>
      <c r="AF1612" s="118">
        <v>0</v>
      </c>
      <c r="AG1612" s="90">
        <f t="shared" si="306"/>
        <v>1</v>
      </c>
      <c r="AH1612" s="91">
        <f t="shared" si="307"/>
        <v>95101.571428571435</v>
      </c>
      <c r="AI1612" s="91" t="e">
        <f t="shared" si="309"/>
        <v>#VALUE!</v>
      </c>
      <c r="AJ1612" s="91">
        <f t="shared" si="309"/>
        <v>0</v>
      </c>
      <c r="AK1612" s="91">
        <f t="shared" si="309"/>
        <v>0</v>
      </c>
      <c r="AL1612" s="91" t="e">
        <f t="shared" si="309"/>
        <v>#VALUE!</v>
      </c>
      <c r="AM1612" s="91">
        <f t="shared" si="309"/>
        <v>1</v>
      </c>
      <c r="AN1612" s="91" t="e">
        <f t="shared" si="309"/>
        <v>#VALUE!</v>
      </c>
      <c r="AO1612" s="91">
        <f t="shared" si="299"/>
        <v>95101.571428571435</v>
      </c>
      <c r="AP1612" s="91" t="e">
        <f t="shared" si="300"/>
        <v>#VALUE!</v>
      </c>
      <c r="AQ1612" s="91">
        <f t="shared" si="301"/>
        <v>0</v>
      </c>
      <c r="AR1612" s="91">
        <f t="shared" si="302"/>
        <v>0</v>
      </c>
      <c r="AS1612" s="91" t="e">
        <f t="shared" si="303"/>
        <v>#VALUE!</v>
      </c>
      <c r="AT1612" s="91">
        <f t="shared" si="304"/>
        <v>1</v>
      </c>
      <c r="AU1612" s="91" t="e">
        <f t="shared" si="305"/>
        <v>#VALUE!</v>
      </c>
    </row>
    <row r="1613" spans="1:47" x14ac:dyDescent="0.3">
      <c r="A1613" s="90">
        <v>1306</v>
      </c>
      <c r="B1613" s="91" t="s">
        <v>5227</v>
      </c>
      <c r="C1613" s="91"/>
      <c r="D1613" s="91"/>
      <c r="E1613" s="91">
        <v>13.541</v>
      </c>
      <c r="F1613" s="91"/>
      <c r="G1613" s="91"/>
      <c r="H1613" s="91"/>
      <c r="I1613" s="91"/>
      <c r="J1613" s="91"/>
      <c r="K1613" s="91"/>
      <c r="L1613" s="91"/>
      <c r="M1613" s="91"/>
      <c r="N1613" s="91"/>
      <c r="O1613" s="91"/>
      <c r="P1613" s="91" t="s">
        <v>87</v>
      </c>
      <c r="Q1613" s="91">
        <v>4908901.4285714291</v>
      </c>
      <c r="R1613" s="91" t="s">
        <v>87</v>
      </c>
      <c r="S1613" s="91"/>
      <c r="T1613" s="92" t="s">
        <v>87</v>
      </c>
      <c r="U1613" s="92" t="s">
        <v>87</v>
      </c>
      <c r="V1613" s="92" t="s">
        <v>87</v>
      </c>
      <c r="W1613" s="92">
        <v>2332212</v>
      </c>
      <c r="X1613" s="92" t="s">
        <v>87</v>
      </c>
      <c r="Y1613" s="92" t="s">
        <v>87</v>
      </c>
      <c r="Z1613" s="90">
        <f t="shared" si="308"/>
        <v>2</v>
      </c>
      <c r="AA1613" s="118" t="e">
        <v>#DIV/0!</v>
      </c>
      <c r="AB1613" s="118" t="e">
        <v>#DIV/0!</v>
      </c>
      <c r="AC1613" s="118" t="e">
        <v>#DIV/0!</v>
      </c>
      <c r="AD1613" s="118">
        <v>1</v>
      </c>
      <c r="AE1613" s="118">
        <v>0</v>
      </c>
      <c r="AF1613" s="118">
        <v>0</v>
      </c>
      <c r="AG1613" s="90">
        <f t="shared" si="306"/>
        <v>1</v>
      </c>
      <c r="AH1613" s="91">
        <f t="shared" si="307"/>
        <v>2332212</v>
      </c>
      <c r="AI1613" s="91" t="e">
        <f t="shared" si="309"/>
        <v>#VALUE!</v>
      </c>
      <c r="AJ1613" s="91" t="e">
        <f t="shared" si="309"/>
        <v>#VALUE!</v>
      </c>
      <c r="AK1613" s="91" t="e">
        <f t="shared" si="309"/>
        <v>#VALUE!</v>
      </c>
      <c r="AL1613" s="91">
        <f t="shared" si="309"/>
        <v>1</v>
      </c>
      <c r="AM1613" s="91" t="e">
        <f t="shared" si="309"/>
        <v>#VALUE!</v>
      </c>
      <c r="AN1613" s="91" t="e">
        <f t="shared" si="309"/>
        <v>#VALUE!</v>
      </c>
      <c r="AO1613" s="91">
        <f t="shared" si="299"/>
        <v>2332212</v>
      </c>
      <c r="AP1613" s="91" t="e">
        <f t="shared" si="300"/>
        <v>#VALUE!</v>
      </c>
      <c r="AQ1613" s="91" t="e">
        <f t="shared" si="301"/>
        <v>#VALUE!</v>
      </c>
      <c r="AR1613" s="91" t="e">
        <f t="shared" si="302"/>
        <v>#VALUE!</v>
      </c>
      <c r="AS1613" s="91">
        <f t="shared" si="303"/>
        <v>1</v>
      </c>
      <c r="AT1613" s="91" t="e">
        <f t="shared" si="304"/>
        <v>#VALUE!</v>
      </c>
      <c r="AU1613" s="91" t="e">
        <f t="shared" si="305"/>
        <v>#VALUE!</v>
      </c>
    </row>
    <row r="1614" spans="1:47" x14ac:dyDescent="0.3">
      <c r="A1614" s="90">
        <v>1307</v>
      </c>
      <c r="B1614" s="91" t="s">
        <v>5228</v>
      </c>
      <c r="C1614" s="91"/>
      <c r="D1614" s="91"/>
      <c r="E1614" s="91">
        <v>13.568</v>
      </c>
      <c r="F1614" s="91"/>
      <c r="G1614" s="91"/>
      <c r="H1614" s="91"/>
      <c r="I1614" s="91"/>
      <c r="J1614" s="91"/>
      <c r="K1614" s="91"/>
      <c r="L1614" s="91"/>
      <c r="M1614" s="91"/>
      <c r="N1614" s="91"/>
      <c r="O1614" s="91"/>
      <c r="P1614" s="91" t="s">
        <v>87</v>
      </c>
      <c r="Q1614" s="91" t="s">
        <v>87</v>
      </c>
      <c r="R1614" s="91">
        <v>8645.5</v>
      </c>
      <c r="S1614" s="91"/>
      <c r="T1614" s="92"/>
      <c r="U1614" s="92" t="s">
        <v>87</v>
      </c>
      <c r="V1614" s="92">
        <v>28599.714285714283</v>
      </c>
      <c r="W1614" s="92">
        <v>216355.71428571429</v>
      </c>
      <c r="X1614" s="92">
        <v>5138.8571428571431</v>
      </c>
      <c r="Y1614" s="92"/>
      <c r="Z1614" s="90">
        <f t="shared" si="308"/>
        <v>4</v>
      </c>
      <c r="AA1614" s="118" t="e">
        <v>#DIV/0!</v>
      </c>
      <c r="AB1614" s="118" t="e">
        <v>#DIV/0!</v>
      </c>
      <c r="AC1614" s="118">
        <v>1</v>
      </c>
      <c r="AD1614" s="118">
        <v>0.5</v>
      </c>
      <c r="AE1614" s="118">
        <v>0.33333333333333331</v>
      </c>
      <c r="AF1614" s="118">
        <v>0</v>
      </c>
      <c r="AG1614" s="90">
        <f t="shared" si="306"/>
        <v>3</v>
      </c>
      <c r="AH1614" s="91">
        <f t="shared" si="307"/>
        <v>5138.8571428571431</v>
      </c>
      <c r="AI1614" s="91">
        <f t="shared" si="309"/>
        <v>0</v>
      </c>
      <c r="AJ1614" s="91" t="e">
        <f t="shared" si="309"/>
        <v>#VALUE!</v>
      </c>
      <c r="AK1614" s="91">
        <f t="shared" si="309"/>
        <v>5.5653841877015449</v>
      </c>
      <c r="AL1614" s="91">
        <f t="shared" si="309"/>
        <v>42.101912598687868</v>
      </c>
      <c r="AM1614" s="91">
        <f t="shared" si="309"/>
        <v>1</v>
      </c>
      <c r="AN1614" s="91">
        <f t="shared" si="309"/>
        <v>0</v>
      </c>
      <c r="AO1614" s="91">
        <f t="shared" si="299"/>
        <v>250094.28571428571</v>
      </c>
      <c r="AP1614" s="91">
        <f t="shared" si="300"/>
        <v>0</v>
      </c>
      <c r="AQ1614" s="91" t="e">
        <f t="shared" si="301"/>
        <v>#VALUE!</v>
      </c>
      <c r="AR1614" s="91">
        <f t="shared" si="302"/>
        <v>0.11435572869660585</v>
      </c>
      <c r="AS1614" s="91">
        <f t="shared" si="303"/>
        <v>0.8650965921423921</v>
      </c>
      <c r="AT1614" s="91">
        <f t="shared" si="304"/>
        <v>2.0547679161002138E-2</v>
      </c>
      <c r="AU1614" s="91">
        <f t="shared" si="305"/>
        <v>0</v>
      </c>
    </row>
    <row r="1615" spans="1:47" x14ac:dyDescent="0.3">
      <c r="A1615" s="90">
        <v>1308</v>
      </c>
      <c r="B1615" s="91" t="s">
        <v>5229</v>
      </c>
      <c r="C1615" s="91"/>
      <c r="D1615" s="91"/>
      <c r="E1615" s="91">
        <v>13.571</v>
      </c>
      <c r="F1615" s="91"/>
      <c r="G1615" s="91"/>
      <c r="H1615" s="91"/>
      <c r="I1615" s="91"/>
      <c r="J1615" s="91"/>
      <c r="K1615" s="91"/>
      <c r="L1615" s="91"/>
      <c r="M1615" s="91"/>
      <c r="N1615" s="91"/>
      <c r="O1615" s="91"/>
      <c r="P1615" s="91" t="s">
        <v>87</v>
      </c>
      <c r="Q1615" s="91">
        <v>297487.1428571429</v>
      </c>
      <c r="R1615" s="91">
        <v>17617.5</v>
      </c>
      <c r="S1615" s="91"/>
      <c r="T1615" s="92">
        <v>5914.5714285714284</v>
      </c>
      <c r="U1615" s="92">
        <v>3154.5714285714284</v>
      </c>
      <c r="V1615" s="92">
        <v>37571.714285714283</v>
      </c>
      <c r="W1615" s="92">
        <v>225327.71428571429</v>
      </c>
      <c r="X1615" s="92" t="s">
        <v>87</v>
      </c>
      <c r="Y1615" s="92" t="s">
        <v>87</v>
      </c>
      <c r="Z1615" s="90">
        <f t="shared" si="308"/>
        <v>6</v>
      </c>
      <c r="AA1615" s="118">
        <v>1</v>
      </c>
      <c r="AB1615" s="118">
        <v>0.5</v>
      </c>
      <c r="AC1615" s="118">
        <v>0.33333333333333331</v>
      </c>
      <c r="AD1615" s="118">
        <v>0.25</v>
      </c>
      <c r="AE1615" s="118">
        <v>0</v>
      </c>
      <c r="AF1615" s="118">
        <v>0</v>
      </c>
      <c r="AG1615" s="90">
        <f t="shared" si="306"/>
        <v>4</v>
      </c>
      <c r="AH1615" s="91">
        <f t="shared" si="307"/>
        <v>3154.5714285714284</v>
      </c>
      <c r="AI1615" s="91">
        <f t="shared" si="309"/>
        <v>1.8749207499320715</v>
      </c>
      <c r="AJ1615" s="91">
        <f t="shared" si="309"/>
        <v>1</v>
      </c>
      <c r="AK1615" s="91">
        <f t="shared" si="309"/>
        <v>11.910243637351689</v>
      </c>
      <c r="AL1615" s="91">
        <f t="shared" si="309"/>
        <v>71.428946653382852</v>
      </c>
      <c r="AM1615" s="91" t="e">
        <f t="shared" si="309"/>
        <v>#VALUE!</v>
      </c>
      <c r="AN1615" s="91" t="e">
        <f t="shared" si="309"/>
        <v>#VALUE!</v>
      </c>
      <c r="AO1615" s="91">
        <f t="shared" si="299"/>
        <v>271968.57142857142</v>
      </c>
      <c r="AP1615" s="91">
        <f t="shared" si="300"/>
        <v>2.1747260712897499E-2</v>
      </c>
      <c r="AQ1615" s="91">
        <f t="shared" si="301"/>
        <v>1.1599029299603946E-2</v>
      </c>
      <c r="AR1615" s="91">
        <f t="shared" si="302"/>
        <v>0.13814726491506371</v>
      </c>
      <c r="AS1615" s="91">
        <f t="shared" si="303"/>
        <v>0.82850644507243487</v>
      </c>
      <c r="AT1615" s="91" t="e">
        <f t="shared" si="304"/>
        <v>#VALUE!</v>
      </c>
      <c r="AU1615" s="91" t="e">
        <f t="shared" si="305"/>
        <v>#VALUE!</v>
      </c>
    </row>
    <row r="1616" spans="1:47" x14ac:dyDescent="0.3">
      <c r="A1616" s="90">
        <v>1309</v>
      </c>
      <c r="B1616" s="91" t="s">
        <v>5230</v>
      </c>
      <c r="C1616" s="91"/>
      <c r="D1616" s="91"/>
      <c r="E1616" s="91">
        <v>13.573</v>
      </c>
      <c r="F1616" s="91"/>
      <c r="G1616" s="91"/>
      <c r="H1616" s="91"/>
      <c r="I1616" s="91"/>
      <c r="J1616" s="91"/>
      <c r="K1616" s="91"/>
      <c r="L1616" s="91"/>
      <c r="M1616" s="91"/>
      <c r="N1616" s="91"/>
      <c r="O1616" s="91"/>
      <c r="P1616" s="91" t="s">
        <v>87</v>
      </c>
      <c r="Q1616" s="91">
        <v>741375.71428571432</v>
      </c>
      <c r="R1616" s="91" t="s">
        <v>87</v>
      </c>
      <c r="S1616" s="91"/>
      <c r="T1616" s="92" t="s">
        <v>87</v>
      </c>
      <c r="U1616" s="92"/>
      <c r="V1616" s="92">
        <v>5489.1428571428569</v>
      </c>
      <c r="W1616" s="92">
        <v>335130.85714285716</v>
      </c>
      <c r="X1616" s="92" t="s">
        <v>87</v>
      </c>
      <c r="Y1616" s="92" t="s">
        <v>87</v>
      </c>
      <c r="Z1616" s="90">
        <f t="shared" si="308"/>
        <v>3</v>
      </c>
      <c r="AA1616" s="118" t="e">
        <v>#DIV/0!</v>
      </c>
      <c r="AB1616" s="118" t="e">
        <v>#DIV/0!</v>
      </c>
      <c r="AC1616" s="118">
        <v>1</v>
      </c>
      <c r="AD1616" s="118">
        <v>0.5</v>
      </c>
      <c r="AE1616" s="118">
        <v>0</v>
      </c>
      <c r="AF1616" s="118">
        <v>0</v>
      </c>
      <c r="AG1616" s="90">
        <f t="shared" si="306"/>
        <v>2</v>
      </c>
      <c r="AH1616" s="91">
        <f t="shared" si="307"/>
        <v>5489.1428571428569</v>
      </c>
      <c r="AI1616" s="91" t="e">
        <f t="shared" si="309"/>
        <v>#VALUE!</v>
      </c>
      <c r="AJ1616" s="91">
        <f t="shared" si="309"/>
        <v>0</v>
      </c>
      <c r="AK1616" s="91">
        <f t="shared" si="309"/>
        <v>1</v>
      </c>
      <c r="AL1616" s="91">
        <f t="shared" si="309"/>
        <v>61.053404122423494</v>
      </c>
      <c r="AM1616" s="91" t="e">
        <f t="shared" si="309"/>
        <v>#VALUE!</v>
      </c>
      <c r="AN1616" s="91" t="e">
        <f t="shared" si="309"/>
        <v>#VALUE!</v>
      </c>
      <c r="AO1616" s="91">
        <f t="shared" si="299"/>
        <v>340620</v>
      </c>
      <c r="AP1616" s="91" t="e">
        <f t="shared" si="300"/>
        <v>#VALUE!</v>
      </c>
      <c r="AQ1616" s="91">
        <f t="shared" si="301"/>
        <v>0</v>
      </c>
      <c r="AR1616" s="91">
        <f t="shared" si="302"/>
        <v>1.6115151362641234E-2</v>
      </c>
      <c r="AS1616" s="91">
        <f t="shared" si="303"/>
        <v>0.98388484863735881</v>
      </c>
      <c r="AT1616" s="91" t="e">
        <f t="shared" si="304"/>
        <v>#VALUE!</v>
      </c>
      <c r="AU1616" s="91" t="e">
        <f t="shared" si="305"/>
        <v>#VALUE!</v>
      </c>
    </row>
    <row r="1617" spans="1:47" x14ac:dyDescent="0.3">
      <c r="A1617" s="90">
        <v>1310</v>
      </c>
      <c r="B1617" s="91" t="s">
        <v>5231</v>
      </c>
      <c r="C1617" s="91"/>
      <c r="D1617" s="91"/>
      <c r="E1617" s="91">
        <v>13.577</v>
      </c>
      <c r="F1617" s="91"/>
      <c r="G1617" s="91"/>
      <c r="H1617" s="91"/>
      <c r="I1617" s="91"/>
      <c r="J1617" s="91"/>
      <c r="K1617" s="91"/>
      <c r="L1617" s="91"/>
      <c r="M1617" s="91"/>
      <c r="N1617" s="91"/>
      <c r="O1617" s="91"/>
      <c r="P1617" s="91" t="s">
        <v>87</v>
      </c>
      <c r="Q1617" s="91">
        <v>12765612.857142858</v>
      </c>
      <c r="R1617" s="91">
        <v>146363</v>
      </c>
      <c r="S1617" s="91"/>
      <c r="T1617" s="92">
        <v>8324</v>
      </c>
      <c r="U1617" s="92">
        <v>2468</v>
      </c>
      <c r="V1617" s="92">
        <v>16197.428571428571</v>
      </c>
      <c r="W1617" s="92">
        <v>3989753.1428571427</v>
      </c>
      <c r="X1617" s="92">
        <v>5550.8571428571431</v>
      </c>
      <c r="Y1617" s="92" t="s">
        <v>87</v>
      </c>
      <c r="Z1617" s="90">
        <f t="shared" si="308"/>
        <v>7</v>
      </c>
      <c r="AA1617" s="118">
        <v>1</v>
      </c>
      <c r="AB1617" s="118">
        <v>0.5</v>
      </c>
      <c r="AC1617" s="118">
        <v>0.33333333333333331</v>
      </c>
      <c r="AD1617" s="118">
        <v>0.25</v>
      </c>
      <c r="AE1617" s="118">
        <v>0.2</v>
      </c>
      <c r="AF1617" s="118">
        <v>0</v>
      </c>
      <c r="AG1617" s="90">
        <f t="shared" si="306"/>
        <v>5</v>
      </c>
      <c r="AH1617" s="91">
        <f t="shared" si="307"/>
        <v>2468</v>
      </c>
      <c r="AI1617" s="91">
        <f t="shared" si="309"/>
        <v>3.3727714748784439</v>
      </c>
      <c r="AJ1617" s="91">
        <f t="shared" si="309"/>
        <v>1</v>
      </c>
      <c r="AK1617" s="91">
        <f t="shared" si="309"/>
        <v>6.5629775410974762</v>
      </c>
      <c r="AL1617" s="91">
        <f t="shared" si="309"/>
        <v>1616.5936559388747</v>
      </c>
      <c r="AM1617" s="91">
        <f t="shared" si="309"/>
        <v>2.249131743459134</v>
      </c>
      <c r="AN1617" s="91" t="e">
        <f t="shared" si="309"/>
        <v>#VALUE!</v>
      </c>
      <c r="AO1617" s="91">
        <f t="shared" si="299"/>
        <v>4022293.4285714286</v>
      </c>
      <c r="AP1617" s="91">
        <f t="shared" si="300"/>
        <v>2.069466126183733E-3</v>
      </c>
      <c r="AQ1617" s="91">
        <f t="shared" si="301"/>
        <v>6.1358029786418228E-4</v>
      </c>
      <c r="AR1617" s="91">
        <f t="shared" si="302"/>
        <v>4.0269137145425276E-3</v>
      </c>
      <c r="AS1617" s="91">
        <f t="shared" si="303"/>
        <v>0.99191001693632208</v>
      </c>
      <c r="AT1617" s="91">
        <f t="shared" si="304"/>
        <v>1.3800229250874431E-3</v>
      </c>
      <c r="AU1617" s="91" t="e">
        <f t="shared" si="305"/>
        <v>#VALUE!</v>
      </c>
    </row>
    <row r="1618" spans="1:47" x14ac:dyDescent="0.3">
      <c r="A1618" s="90">
        <v>1311</v>
      </c>
      <c r="B1618" s="91" t="s">
        <v>5232</v>
      </c>
      <c r="C1618" s="91"/>
      <c r="D1618" s="91"/>
      <c r="E1618" s="91">
        <v>13.577999999999999</v>
      </c>
      <c r="F1618" s="91"/>
      <c r="G1618" s="91"/>
      <c r="H1618" s="91"/>
      <c r="I1618" s="91"/>
      <c r="J1618" s="91"/>
      <c r="K1618" s="91"/>
      <c r="L1618" s="91"/>
      <c r="M1618" s="91"/>
      <c r="N1618" s="91"/>
      <c r="O1618" s="91"/>
      <c r="P1618" s="91" t="s">
        <v>87</v>
      </c>
      <c r="Q1618" s="91">
        <v>644164.2857142858</v>
      </c>
      <c r="R1618" s="91" t="s">
        <v>87</v>
      </c>
      <c r="S1618" s="91"/>
      <c r="T1618" s="92" t="s">
        <v>87</v>
      </c>
      <c r="U1618" s="92" t="s">
        <v>87</v>
      </c>
      <c r="V1618" s="92">
        <v>6780.8571428571431</v>
      </c>
      <c r="W1618" s="92">
        <v>398066.57142857142</v>
      </c>
      <c r="X1618" s="92" t="s">
        <v>87</v>
      </c>
      <c r="Y1618" s="92" t="s">
        <v>87</v>
      </c>
      <c r="Z1618" s="90">
        <f t="shared" si="308"/>
        <v>3</v>
      </c>
      <c r="AA1618" s="118" t="e">
        <v>#DIV/0!</v>
      </c>
      <c r="AB1618" s="118" t="e">
        <v>#DIV/0!</v>
      </c>
      <c r="AC1618" s="118">
        <v>1</v>
      </c>
      <c r="AD1618" s="118">
        <v>0.5</v>
      </c>
      <c r="AE1618" s="118">
        <v>0</v>
      </c>
      <c r="AF1618" s="118">
        <v>0</v>
      </c>
      <c r="AG1618" s="90">
        <f t="shared" si="306"/>
        <v>2</v>
      </c>
      <c r="AH1618" s="91">
        <f t="shared" si="307"/>
        <v>6780.8571428571431</v>
      </c>
      <c r="AI1618" s="91" t="e">
        <f t="shared" si="309"/>
        <v>#VALUE!</v>
      </c>
      <c r="AJ1618" s="91" t="e">
        <f t="shared" si="309"/>
        <v>#VALUE!</v>
      </c>
      <c r="AK1618" s="91">
        <f t="shared" si="309"/>
        <v>1</v>
      </c>
      <c r="AL1618" s="91">
        <f t="shared" si="309"/>
        <v>58.704462141322203</v>
      </c>
      <c r="AM1618" s="91" t="e">
        <f t="shared" si="309"/>
        <v>#VALUE!</v>
      </c>
      <c r="AN1618" s="91" t="e">
        <f t="shared" si="309"/>
        <v>#VALUE!</v>
      </c>
      <c r="AO1618" s="91">
        <f t="shared" si="299"/>
        <v>404847.42857142858</v>
      </c>
      <c r="AP1618" s="91" t="e">
        <f t="shared" si="300"/>
        <v>#VALUE!</v>
      </c>
      <c r="AQ1618" s="91" t="e">
        <f t="shared" si="301"/>
        <v>#VALUE!</v>
      </c>
      <c r="AR1618" s="91">
        <f t="shared" si="302"/>
        <v>1.6749166881915304E-2</v>
      </c>
      <c r="AS1618" s="91">
        <f t="shared" si="303"/>
        <v>0.9832508331180847</v>
      </c>
      <c r="AT1618" s="91" t="e">
        <f t="shared" si="304"/>
        <v>#VALUE!</v>
      </c>
      <c r="AU1618" s="91" t="e">
        <f t="shared" si="305"/>
        <v>#VALUE!</v>
      </c>
    </row>
    <row r="1619" spans="1:47" x14ac:dyDescent="0.3">
      <c r="A1619" s="90">
        <v>1312</v>
      </c>
      <c r="B1619" s="91" t="s">
        <v>5233</v>
      </c>
      <c r="C1619" s="91"/>
      <c r="D1619" s="91"/>
      <c r="E1619" s="91">
        <v>13.579000000000001</v>
      </c>
      <c r="F1619" s="91"/>
      <c r="G1619" s="91"/>
      <c r="H1619" s="91"/>
      <c r="I1619" s="91"/>
      <c r="J1619" s="91"/>
      <c r="K1619" s="91"/>
      <c r="L1619" s="91"/>
      <c r="M1619" s="91"/>
      <c r="N1619" s="91"/>
      <c r="O1619" s="91"/>
      <c r="P1619" s="91" t="s">
        <v>87</v>
      </c>
      <c r="Q1619" s="91">
        <v>251150.00000000003</v>
      </c>
      <c r="R1619" s="91">
        <v>9582.5</v>
      </c>
      <c r="S1619" s="91"/>
      <c r="T1619" s="92" t="s">
        <v>87</v>
      </c>
      <c r="U1619" s="92">
        <v>2901.1428571428573</v>
      </c>
      <c r="V1619" s="92">
        <v>4754.5714285714284</v>
      </c>
      <c r="W1619" s="92">
        <v>74856.28571428571</v>
      </c>
      <c r="X1619" s="92" t="s">
        <v>87</v>
      </c>
      <c r="Y1619" s="92" t="s">
        <v>87</v>
      </c>
      <c r="Z1619" s="90">
        <f t="shared" si="308"/>
        <v>5</v>
      </c>
      <c r="AA1619" s="118" t="e">
        <v>#DIV/0!</v>
      </c>
      <c r="AB1619" s="118">
        <v>1</v>
      </c>
      <c r="AC1619" s="118">
        <v>0.5</v>
      </c>
      <c r="AD1619" s="118">
        <v>0.33333333333333331</v>
      </c>
      <c r="AE1619" s="118">
        <v>0</v>
      </c>
      <c r="AF1619" s="118">
        <v>0</v>
      </c>
      <c r="AG1619" s="90">
        <f t="shared" si="306"/>
        <v>3</v>
      </c>
      <c r="AH1619" s="91">
        <f t="shared" si="307"/>
        <v>2901.1428571428573</v>
      </c>
      <c r="AI1619" s="91" t="e">
        <f t="shared" si="309"/>
        <v>#VALUE!</v>
      </c>
      <c r="AJ1619" s="91">
        <f t="shared" si="309"/>
        <v>1</v>
      </c>
      <c r="AK1619" s="91">
        <f t="shared" si="309"/>
        <v>1.6388615324010241</v>
      </c>
      <c r="AL1619" s="91">
        <f t="shared" si="309"/>
        <v>25.802343903880242</v>
      </c>
      <c r="AM1619" s="91" t="e">
        <f t="shared" si="309"/>
        <v>#VALUE!</v>
      </c>
      <c r="AN1619" s="91" t="e">
        <f t="shared" si="309"/>
        <v>#VALUE!</v>
      </c>
      <c r="AO1619" s="91">
        <f t="shared" si="299"/>
        <v>82512</v>
      </c>
      <c r="AP1619" s="91" t="e">
        <f t="shared" si="300"/>
        <v>#VALUE!</v>
      </c>
      <c r="AQ1619" s="91">
        <f t="shared" si="301"/>
        <v>3.5160253746641182E-2</v>
      </c>
      <c r="AR1619" s="91">
        <f t="shared" si="302"/>
        <v>5.7622787334829215E-2</v>
      </c>
      <c r="AS1619" s="91">
        <f t="shared" si="303"/>
        <v>0.9072169589185296</v>
      </c>
      <c r="AT1619" s="91" t="e">
        <f t="shared" si="304"/>
        <v>#VALUE!</v>
      </c>
      <c r="AU1619" s="91" t="e">
        <f t="shared" si="305"/>
        <v>#VALUE!</v>
      </c>
    </row>
    <row r="1620" spans="1:47" x14ac:dyDescent="0.3">
      <c r="A1620" s="90">
        <v>1313</v>
      </c>
      <c r="B1620" s="91" t="s">
        <v>5234</v>
      </c>
      <c r="C1620" s="91"/>
      <c r="D1620" s="91"/>
      <c r="E1620" s="91">
        <v>13.583</v>
      </c>
      <c r="F1620" s="91"/>
      <c r="G1620" s="91"/>
      <c r="H1620" s="91"/>
      <c r="I1620" s="91"/>
      <c r="J1620" s="91"/>
      <c r="K1620" s="91"/>
      <c r="L1620" s="91"/>
      <c r="M1620" s="91"/>
      <c r="N1620" s="91"/>
      <c r="O1620" s="91"/>
      <c r="P1620" s="91" t="s">
        <v>87</v>
      </c>
      <c r="Q1620" s="91">
        <v>530121.42857142864</v>
      </c>
      <c r="R1620" s="91" t="s">
        <v>87</v>
      </c>
      <c r="S1620" s="91"/>
      <c r="T1620" s="92">
        <v>18004</v>
      </c>
      <c r="U1620" s="92">
        <v>12027.428571428571</v>
      </c>
      <c r="V1620" s="92">
        <v>90646.28571428571</v>
      </c>
      <c r="W1620" s="92" t="s">
        <v>87</v>
      </c>
      <c r="X1620" s="92" t="s">
        <v>87</v>
      </c>
      <c r="Y1620" s="92" t="s">
        <v>87</v>
      </c>
      <c r="Z1620" s="90">
        <f t="shared" si="308"/>
        <v>4</v>
      </c>
      <c r="AA1620" s="118">
        <v>1</v>
      </c>
      <c r="AB1620" s="118">
        <v>0.5</v>
      </c>
      <c r="AC1620" s="118">
        <v>0.33333333333333331</v>
      </c>
      <c r="AD1620" s="118">
        <v>0</v>
      </c>
      <c r="AE1620" s="118">
        <v>0</v>
      </c>
      <c r="AF1620" s="118">
        <v>0</v>
      </c>
      <c r="AG1620" s="90">
        <f t="shared" si="306"/>
        <v>3</v>
      </c>
      <c r="AH1620" s="91">
        <f t="shared" si="307"/>
        <v>12027.428571428571</v>
      </c>
      <c r="AI1620" s="91">
        <f t="shared" si="309"/>
        <v>1.4969118206005323</v>
      </c>
      <c r="AJ1620" s="91">
        <f t="shared" si="309"/>
        <v>1</v>
      </c>
      <c r="AK1620" s="91">
        <f t="shared" si="309"/>
        <v>7.5366305587229192</v>
      </c>
      <c r="AL1620" s="91" t="e">
        <f t="shared" si="309"/>
        <v>#VALUE!</v>
      </c>
      <c r="AM1620" s="91" t="e">
        <f t="shared" si="309"/>
        <v>#VALUE!</v>
      </c>
      <c r="AN1620" s="91" t="e">
        <f t="shared" si="309"/>
        <v>#VALUE!</v>
      </c>
      <c r="AO1620" s="91">
        <f t="shared" si="299"/>
        <v>120677.71428571429</v>
      </c>
      <c r="AP1620" s="91">
        <f t="shared" si="300"/>
        <v>0.14919076075118615</v>
      </c>
      <c r="AQ1620" s="91">
        <f t="shared" si="301"/>
        <v>9.966569753676853E-2</v>
      </c>
      <c r="AR1620" s="91">
        <f t="shared" si="302"/>
        <v>0.75114354171204523</v>
      </c>
      <c r="AS1620" s="91" t="e">
        <f t="shared" si="303"/>
        <v>#VALUE!</v>
      </c>
      <c r="AT1620" s="91" t="e">
        <f t="shared" si="304"/>
        <v>#VALUE!</v>
      </c>
      <c r="AU1620" s="91" t="e">
        <f t="shared" si="305"/>
        <v>#VALUE!</v>
      </c>
    </row>
    <row r="1621" spans="1:47" x14ac:dyDescent="0.3">
      <c r="A1621" s="90">
        <v>1314</v>
      </c>
      <c r="B1621" s="91" t="s">
        <v>5235</v>
      </c>
      <c r="C1621" s="91"/>
      <c r="D1621" s="91"/>
      <c r="E1621" s="91">
        <v>13.602</v>
      </c>
      <c r="F1621" s="91"/>
      <c r="G1621" s="91"/>
      <c r="H1621" s="91"/>
      <c r="I1621" s="91"/>
      <c r="J1621" s="91"/>
      <c r="K1621" s="91"/>
      <c r="L1621" s="91"/>
      <c r="M1621" s="91"/>
      <c r="N1621" s="91"/>
      <c r="O1621" s="91"/>
      <c r="P1621" s="91" t="s">
        <v>87</v>
      </c>
      <c r="Q1621" s="91">
        <v>2880401.4285714286</v>
      </c>
      <c r="R1621" s="91" t="s">
        <v>87</v>
      </c>
      <c r="S1621" s="91"/>
      <c r="T1621" s="92" t="s">
        <v>87</v>
      </c>
      <c r="U1621" s="92" t="s">
        <v>87</v>
      </c>
      <c r="V1621" s="92" t="s">
        <v>87</v>
      </c>
      <c r="W1621" s="92">
        <v>634683.42857142852</v>
      </c>
      <c r="X1621" s="92" t="s">
        <v>87</v>
      </c>
      <c r="Y1621" s="92" t="s">
        <v>87</v>
      </c>
      <c r="Z1621" s="90">
        <f t="shared" si="308"/>
        <v>2</v>
      </c>
      <c r="AA1621" s="118" t="e">
        <v>#DIV/0!</v>
      </c>
      <c r="AB1621" s="118" t="e">
        <v>#DIV/0!</v>
      </c>
      <c r="AC1621" s="118" t="e">
        <v>#DIV/0!</v>
      </c>
      <c r="AD1621" s="118">
        <v>1</v>
      </c>
      <c r="AE1621" s="118">
        <v>0</v>
      </c>
      <c r="AF1621" s="118">
        <v>0</v>
      </c>
      <c r="AG1621" s="90">
        <f t="shared" si="306"/>
        <v>1</v>
      </c>
      <c r="AH1621" s="91">
        <f t="shared" si="307"/>
        <v>634683.42857142852</v>
      </c>
      <c r="AI1621" s="91" t="e">
        <f t="shared" si="309"/>
        <v>#VALUE!</v>
      </c>
      <c r="AJ1621" s="91" t="e">
        <f t="shared" si="309"/>
        <v>#VALUE!</v>
      </c>
      <c r="AK1621" s="91" t="e">
        <f t="shared" si="309"/>
        <v>#VALUE!</v>
      </c>
      <c r="AL1621" s="91">
        <f t="shared" si="309"/>
        <v>1</v>
      </c>
      <c r="AM1621" s="91" t="e">
        <f t="shared" si="309"/>
        <v>#VALUE!</v>
      </c>
      <c r="AN1621" s="91" t="e">
        <f t="shared" si="309"/>
        <v>#VALUE!</v>
      </c>
      <c r="AO1621" s="91">
        <f t="shared" si="299"/>
        <v>634683.42857142852</v>
      </c>
      <c r="AP1621" s="91" t="e">
        <f t="shared" si="300"/>
        <v>#VALUE!</v>
      </c>
      <c r="AQ1621" s="91" t="e">
        <f t="shared" si="301"/>
        <v>#VALUE!</v>
      </c>
      <c r="AR1621" s="91" t="e">
        <f t="shared" si="302"/>
        <v>#VALUE!</v>
      </c>
      <c r="AS1621" s="91">
        <f t="shared" si="303"/>
        <v>1</v>
      </c>
      <c r="AT1621" s="91" t="e">
        <f t="shared" si="304"/>
        <v>#VALUE!</v>
      </c>
      <c r="AU1621" s="91" t="e">
        <f t="shared" si="305"/>
        <v>#VALUE!</v>
      </c>
    </row>
    <row r="1622" spans="1:47" x14ac:dyDescent="0.3">
      <c r="A1622" s="90">
        <v>1315</v>
      </c>
      <c r="B1622" s="91" t="s">
        <v>5236</v>
      </c>
      <c r="C1622" s="91"/>
      <c r="D1622" s="91"/>
      <c r="E1622" s="91">
        <v>13.606</v>
      </c>
      <c r="F1622" s="91"/>
      <c r="G1622" s="91"/>
      <c r="H1622" s="91"/>
      <c r="I1622" s="91"/>
      <c r="J1622" s="91"/>
      <c r="K1622" s="91"/>
      <c r="L1622" s="91"/>
      <c r="M1622" s="91"/>
      <c r="N1622" s="91"/>
      <c r="O1622" s="91"/>
      <c r="P1622" s="91" t="s">
        <v>87</v>
      </c>
      <c r="Q1622" s="91">
        <v>7417687.1428571437</v>
      </c>
      <c r="R1622" s="91">
        <v>16771</v>
      </c>
      <c r="S1622" s="91"/>
      <c r="T1622" s="92">
        <v>22078.857142857141</v>
      </c>
      <c r="U1622" s="92" t="s">
        <v>87</v>
      </c>
      <c r="V1622" s="92">
        <v>2084</v>
      </c>
      <c r="W1622" s="92">
        <v>2765125.4285714286</v>
      </c>
      <c r="X1622" s="92" t="s">
        <v>87</v>
      </c>
      <c r="Y1622" s="92" t="s">
        <v>87</v>
      </c>
      <c r="Z1622" s="90">
        <f t="shared" si="308"/>
        <v>5</v>
      </c>
      <c r="AA1622" s="118">
        <v>1</v>
      </c>
      <c r="AB1622" s="118">
        <v>0</v>
      </c>
      <c r="AC1622" s="118">
        <v>0.5</v>
      </c>
      <c r="AD1622" s="118">
        <v>0.33333333333333331</v>
      </c>
      <c r="AE1622" s="118">
        <v>0</v>
      </c>
      <c r="AF1622" s="118">
        <v>0</v>
      </c>
      <c r="AG1622" s="90">
        <f t="shared" si="306"/>
        <v>3</v>
      </c>
      <c r="AH1622" s="91">
        <f t="shared" si="307"/>
        <v>2084</v>
      </c>
      <c r="AI1622" s="91">
        <f t="shared" si="309"/>
        <v>10.594461200987112</v>
      </c>
      <c r="AJ1622" s="91" t="e">
        <f t="shared" si="309"/>
        <v>#VALUE!</v>
      </c>
      <c r="AK1622" s="91">
        <f t="shared" si="309"/>
        <v>1</v>
      </c>
      <c r="AL1622" s="91">
        <f t="shared" si="309"/>
        <v>1326.8356183164244</v>
      </c>
      <c r="AM1622" s="91" t="e">
        <f t="shared" si="309"/>
        <v>#VALUE!</v>
      </c>
      <c r="AN1622" s="91" t="e">
        <f t="shared" si="309"/>
        <v>#VALUE!</v>
      </c>
      <c r="AO1622" s="91">
        <f t="shared" si="299"/>
        <v>2789288.2857142859</v>
      </c>
      <c r="AP1622" s="91">
        <f t="shared" si="300"/>
        <v>7.9155880931838316E-3</v>
      </c>
      <c r="AQ1622" s="91" t="e">
        <f t="shared" si="301"/>
        <v>#VALUE!</v>
      </c>
      <c r="AR1622" s="91">
        <f t="shared" si="302"/>
        <v>7.4714399751129549E-4</v>
      </c>
      <c r="AS1622" s="91">
        <f t="shared" si="303"/>
        <v>0.99133726790930488</v>
      </c>
      <c r="AT1622" s="91" t="e">
        <f t="shared" si="304"/>
        <v>#VALUE!</v>
      </c>
      <c r="AU1622" s="91" t="e">
        <f t="shared" si="305"/>
        <v>#VALUE!</v>
      </c>
    </row>
    <row r="1623" spans="1:47" x14ac:dyDescent="0.3">
      <c r="A1623" s="90">
        <v>1316</v>
      </c>
      <c r="B1623" s="91" t="s">
        <v>5237</v>
      </c>
      <c r="C1623" s="91"/>
      <c r="D1623" s="91"/>
      <c r="E1623" s="91">
        <v>13.609</v>
      </c>
      <c r="F1623" s="91"/>
      <c r="G1623" s="91"/>
      <c r="H1623" s="91"/>
      <c r="I1623" s="91"/>
      <c r="J1623" s="91"/>
      <c r="K1623" s="91"/>
      <c r="L1623" s="91"/>
      <c r="M1623" s="91"/>
      <c r="N1623" s="91"/>
      <c r="O1623" s="91"/>
      <c r="P1623" s="91" t="s">
        <v>87</v>
      </c>
      <c r="Q1623" s="91">
        <v>708942.71428571432</v>
      </c>
      <c r="R1623" s="91" t="s">
        <v>87</v>
      </c>
      <c r="S1623" s="91"/>
      <c r="T1623" s="92" t="s">
        <v>87</v>
      </c>
      <c r="U1623" s="92" t="s">
        <v>87</v>
      </c>
      <c r="V1623" s="92" t="s">
        <v>87</v>
      </c>
      <c r="W1623" s="92">
        <v>337942.42857142858</v>
      </c>
      <c r="X1623" s="92" t="s">
        <v>87</v>
      </c>
      <c r="Y1623" s="92"/>
      <c r="Z1623" s="90">
        <f t="shared" si="308"/>
        <v>2</v>
      </c>
      <c r="AA1623" s="118" t="e">
        <v>#DIV/0!</v>
      </c>
      <c r="AB1623" s="118" t="e">
        <v>#DIV/0!</v>
      </c>
      <c r="AC1623" s="118" t="e">
        <v>#DIV/0!</v>
      </c>
      <c r="AD1623" s="118">
        <v>1</v>
      </c>
      <c r="AE1623" s="118">
        <v>0</v>
      </c>
      <c r="AF1623" s="118">
        <v>0</v>
      </c>
      <c r="AG1623" s="90">
        <f t="shared" si="306"/>
        <v>1</v>
      </c>
      <c r="AH1623" s="91">
        <f t="shared" si="307"/>
        <v>337942.42857142858</v>
      </c>
      <c r="AI1623" s="91" t="e">
        <f t="shared" si="309"/>
        <v>#VALUE!</v>
      </c>
      <c r="AJ1623" s="91" t="e">
        <f t="shared" si="309"/>
        <v>#VALUE!</v>
      </c>
      <c r="AK1623" s="91" t="e">
        <f t="shared" si="309"/>
        <v>#VALUE!</v>
      </c>
      <c r="AL1623" s="91">
        <f t="shared" si="309"/>
        <v>1</v>
      </c>
      <c r="AM1623" s="91" t="e">
        <f t="shared" si="309"/>
        <v>#VALUE!</v>
      </c>
      <c r="AN1623" s="91">
        <f t="shared" si="309"/>
        <v>0</v>
      </c>
      <c r="AO1623" s="91">
        <f t="shared" si="299"/>
        <v>337942.42857142858</v>
      </c>
      <c r="AP1623" s="91" t="e">
        <f t="shared" si="300"/>
        <v>#VALUE!</v>
      </c>
      <c r="AQ1623" s="91" t="e">
        <f t="shared" si="301"/>
        <v>#VALUE!</v>
      </c>
      <c r="AR1623" s="91" t="e">
        <f t="shared" si="302"/>
        <v>#VALUE!</v>
      </c>
      <c r="AS1623" s="91">
        <f t="shared" si="303"/>
        <v>1</v>
      </c>
      <c r="AT1623" s="91" t="e">
        <f t="shared" si="304"/>
        <v>#VALUE!</v>
      </c>
      <c r="AU1623" s="91">
        <f t="shared" si="305"/>
        <v>0</v>
      </c>
    </row>
    <row r="1624" spans="1:47" x14ac:dyDescent="0.3">
      <c r="A1624" s="90">
        <v>1317</v>
      </c>
      <c r="B1624" s="91" t="s">
        <v>5238</v>
      </c>
      <c r="C1624" s="91"/>
      <c r="D1624" s="91"/>
      <c r="E1624" s="91">
        <v>13.609</v>
      </c>
      <c r="F1624" s="91"/>
      <c r="G1624" s="91"/>
      <c r="H1624" s="91"/>
      <c r="I1624" s="91"/>
      <c r="J1624" s="91"/>
      <c r="K1624" s="91"/>
      <c r="L1624" s="91"/>
      <c r="M1624" s="91"/>
      <c r="N1624" s="91"/>
      <c r="O1624" s="91"/>
      <c r="P1624" s="91" t="s">
        <v>87</v>
      </c>
      <c r="Q1624" s="91">
        <v>360451.42857142858</v>
      </c>
      <c r="R1624" s="91" t="s">
        <v>87</v>
      </c>
      <c r="S1624" s="91"/>
      <c r="T1624" s="92" t="s">
        <v>87</v>
      </c>
      <c r="U1624" s="92" t="s">
        <v>87</v>
      </c>
      <c r="V1624" s="92" t="s">
        <v>87</v>
      </c>
      <c r="W1624" s="92">
        <v>149967.71428571429</v>
      </c>
      <c r="X1624" s="92" t="s">
        <v>87</v>
      </c>
      <c r="Y1624" s="92" t="s">
        <v>87</v>
      </c>
      <c r="Z1624" s="90">
        <f t="shared" si="308"/>
        <v>2</v>
      </c>
      <c r="AA1624" s="118" t="e">
        <v>#DIV/0!</v>
      </c>
      <c r="AB1624" s="118" t="e">
        <v>#DIV/0!</v>
      </c>
      <c r="AC1624" s="118" t="e">
        <v>#DIV/0!</v>
      </c>
      <c r="AD1624" s="118">
        <v>1</v>
      </c>
      <c r="AE1624" s="118">
        <v>0</v>
      </c>
      <c r="AF1624" s="118">
        <v>0</v>
      </c>
      <c r="AG1624" s="90">
        <f t="shared" si="306"/>
        <v>1</v>
      </c>
      <c r="AH1624" s="91">
        <f t="shared" si="307"/>
        <v>149967.71428571429</v>
      </c>
      <c r="AI1624" s="91" t="e">
        <f t="shared" si="309"/>
        <v>#VALUE!</v>
      </c>
      <c r="AJ1624" s="91" t="e">
        <f t="shared" si="309"/>
        <v>#VALUE!</v>
      </c>
      <c r="AK1624" s="91" t="e">
        <f t="shared" si="309"/>
        <v>#VALUE!</v>
      </c>
      <c r="AL1624" s="91">
        <f t="shared" si="309"/>
        <v>1</v>
      </c>
      <c r="AM1624" s="91" t="e">
        <f t="shared" si="309"/>
        <v>#VALUE!</v>
      </c>
      <c r="AN1624" s="91" t="e">
        <f t="shared" si="309"/>
        <v>#VALUE!</v>
      </c>
      <c r="AO1624" s="91">
        <f t="shared" si="299"/>
        <v>149967.71428571429</v>
      </c>
      <c r="AP1624" s="91" t="e">
        <f t="shared" si="300"/>
        <v>#VALUE!</v>
      </c>
      <c r="AQ1624" s="91" t="e">
        <f t="shared" si="301"/>
        <v>#VALUE!</v>
      </c>
      <c r="AR1624" s="91" t="e">
        <f t="shared" si="302"/>
        <v>#VALUE!</v>
      </c>
      <c r="AS1624" s="91">
        <f t="shared" si="303"/>
        <v>1</v>
      </c>
      <c r="AT1624" s="91" t="e">
        <f t="shared" si="304"/>
        <v>#VALUE!</v>
      </c>
      <c r="AU1624" s="91" t="e">
        <f t="shared" si="305"/>
        <v>#VALUE!</v>
      </c>
    </row>
    <row r="1625" spans="1:47" x14ac:dyDescent="0.3">
      <c r="A1625" s="90">
        <v>1318</v>
      </c>
      <c r="B1625" s="91" t="s">
        <v>5239</v>
      </c>
      <c r="C1625" s="91"/>
      <c r="D1625" s="91"/>
      <c r="E1625" s="91">
        <v>13.613</v>
      </c>
      <c r="F1625" s="91"/>
      <c r="G1625" s="91"/>
      <c r="H1625" s="91"/>
      <c r="I1625" s="91"/>
      <c r="J1625" s="91"/>
      <c r="K1625" s="91"/>
      <c r="L1625" s="91"/>
      <c r="M1625" s="91"/>
      <c r="N1625" s="91"/>
      <c r="O1625" s="91"/>
      <c r="P1625" s="91" t="s">
        <v>87</v>
      </c>
      <c r="Q1625" s="91">
        <v>744997.14285714296</v>
      </c>
      <c r="R1625" s="91">
        <v>3139</v>
      </c>
      <c r="S1625" s="91"/>
      <c r="T1625" s="92" t="s">
        <v>87</v>
      </c>
      <c r="U1625" s="92" t="s">
        <v>87</v>
      </c>
      <c r="V1625" s="92" t="s">
        <v>87</v>
      </c>
      <c r="W1625" s="92">
        <v>439663.14285714284</v>
      </c>
      <c r="X1625" s="92" t="s">
        <v>87</v>
      </c>
      <c r="Y1625" s="92">
        <v>2290</v>
      </c>
      <c r="Z1625" s="90">
        <f t="shared" si="308"/>
        <v>4</v>
      </c>
      <c r="AA1625" s="118" t="e">
        <v>#DIV/0!</v>
      </c>
      <c r="AB1625" s="118" t="e">
        <v>#DIV/0!</v>
      </c>
      <c r="AC1625" s="118" t="e">
        <v>#DIV/0!</v>
      </c>
      <c r="AD1625" s="118">
        <v>1</v>
      </c>
      <c r="AE1625" s="118">
        <v>0</v>
      </c>
      <c r="AF1625" s="118">
        <v>0.5</v>
      </c>
      <c r="AG1625" s="90">
        <f t="shared" si="306"/>
        <v>2</v>
      </c>
      <c r="AH1625" s="91">
        <f t="shared" si="307"/>
        <v>2290</v>
      </c>
      <c r="AI1625" s="91" t="e">
        <f t="shared" si="309"/>
        <v>#VALUE!</v>
      </c>
      <c r="AJ1625" s="91" t="e">
        <f t="shared" si="309"/>
        <v>#VALUE!</v>
      </c>
      <c r="AK1625" s="91" t="e">
        <f t="shared" si="309"/>
        <v>#VALUE!</v>
      </c>
      <c r="AL1625" s="91">
        <f t="shared" si="309"/>
        <v>191.99263880224578</v>
      </c>
      <c r="AM1625" s="91" t="e">
        <f t="shared" si="309"/>
        <v>#VALUE!</v>
      </c>
      <c r="AN1625" s="91">
        <f t="shared" si="309"/>
        <v>1</v>
      </c>
      <c r="AO1625" s="91">
        <f t="shared" ref="AO1625:AO1688" si="310">SUM(T1625:Y1625)</f>
        <v>441953.14285714284</v>
      </c>
      <c r="AP1625" s="91" t="e">
        <f t="shared" ref="AP1625:AP1688" si="311">T1625/$AO1625</f>
        <v>#VALUE!</v>
      </c>
      <c r="AQ1625" s="91" t="e">
        <f t="shared" ref="AQ1625:AQ1688" si="312">U1625/$AO1625</f>
        <v>#VALUE!</v>
      </c>
      <c r="AR1625" s="91" t="e">
        <f t="shared" ref="AR1625:AR1688" si="313">V1625/$AO1625</f>
        <v>#VALUE!</v>
      </c>
      <c r="AS1625" s="91">
        <f t="shared" ref="AS1625:AS1688" si="314">W1625/$AO1625</f>
        <v>0.99481845522085077</v>
      </c>
      <c r="AT1625" s="91" t="e">
        <f t="shared" ref="AT1625:AT1688" si="315">X1625/$AO1625</f>
        <v>#VALUE!</v>
      </c>
      <c r="AU1625" s="91">
        <f t="shared" ref="AU1625:AU1688" si="316">Y1625/$AO1625</f>
        <v>5.1815447791491798E-3</v>
      </c>
    </row>
    <row r="1626" spans="1:47" x14ac:dyDescent="0.3">
      <c r="A1626" s="90">
        <v>1319</v>
      </c>
      <c r="B1626" s="91" t="s">
        <v>5240</v>
      </c>
      <c r="C1626" s="91"/>
      <c r="D1626" s="91"/>
      <c r="E1626" s="91">
        <v>13.615</v>
      </c>
      <c r="F1626" s="91"/>
      <c r="G1626" s="91"/>
      <c r="H1626" s="91"/>
      <c r="I1626" s="91"/>
      <c r="J1626" s="91"/>
      <c r="K1626" s="91"/>
      <c r="L1626" s="91"/>
      <c r="M1626" s="91"/>
      <c r="N1626" s="91"/>
      <c r="O1626" s="91"/>
      <c r="P1626" s="91" t="s">
        <v>87</v>
      </c>
      <c r="Q1626" s="91">
        <v>17248.214285714286</v>
      </c>
      <c r="R1626" s="91"/>
      <c r="S1626" s="91"/>
      <c r="T1626" s="92">
        <v>140657.92857142858</v>
      </c>
      <c r="U1626" s="92"/>
      <c r="V1626" s="92"/>
      <c r="W1626" s="92">
        <v>306903.07142857142</v>
      </c>
      <c r="X1626" s="92">
        <v>105408.21428571429</v>
      </c>
      <c r="Y1626" s="92"/>
      <c r="Z1626" s="90">
        <f t="shared" si="308"/>
        <v>4</v>
      </c>
      <c r="AA1626" s="118">
        <v>1</v>
      </c>
      <c r="AB1626" s="118">
        <v>0</v>
      </c>
      <c r="AC1626" s="118">
        <v>0</v>
      </c>
      <c r="AD1626" s="118">
        <v>0.5</v>
      </c>
      <c r="AE1626" s="118">
        <v>0.33333333333333331</v>
      </c>
      <c r="AF1626" s="118">
        <v>0</v>
      </c>
      <c r="AG1626" s="90">
        <f t="shared" si="306"/>
        <v>3</v>
      </c>
      <c r="AH1626" s="91">
        <f t="shared" si="307"/>
        <v>105408.21428571429</v>
      </c>
      <c r="AI1626" s="91">
        <f t="shared" si="309"/>
        <v>1.3344114547863239</v>
      </c>
      <c r="AJ1626" s="91">
        <f t="shared" si="309"/>
        <v>0</v>
      </c>
      <c r="AK1626" s="91">
        <f t="shared" si="309"/>
        <v>0</v>
      </c>
      <c r="AL1626" s="91">
        <f t="shared" si="309"/>
        <v>2.9115669353499829</v>
      </c>
      <c r="AM1626" s="91">
        <f t="shared" si="309"/>
        <v>1</v>
      </c>
      <c r="AN1626" s="91">
        <f t="shared" si="309"/>
        <v>0</v>
      </c>
      <c r="AO1626" s="91">
        <f t="shared" si="310"/>
        <v>552969.21428571432</v>
      </c>
      <c r="AP1626" s="91">
        <f t="shared" si="311"/>
        <v>0.25436846200040325</v>
      </c>
      <c r="AQ1626" s="91">
        <f t="shared" si="312"/>
        <v>0</v>
      </c>
      <c r="AR1626" s="91">
        <f t="shared" si="313"/>
        <v>0</v>
      </c>
      <c r="AS1626" s="91">
        <f t="shared" si="314"/>
        <v>0.55500932692067972</v>
      </c>
      <c r="AT1626" s="91">
        <f t="shared" si="315"/>
        <v>0.19062221107891694</v>
      </c>
      <c r="AU1626" s="91">
        <f t="shared" si="316"/>
        <v>0</v>
      </c>
    </row>
    <row r="1627" spans="1:47" x14ac:dyDescent="0.3">
      <c r="A1627" s="90">
        <v>1320</v>
      </c>
      <c r="B1627" s="91" t="s">
        <v>5241</v>
      </c>
      <c r="C1627" s="91"/>
      <c r="D1627" s="91"/>
      <c r="E1627" s="91">
        <v>13.618</v>
      </c>
      <c r="F1627" s="91"/>
      <c r="G1627" s="91"/>
      <c r="H1627" s="91"/>
      <c r="I1627" s="91"/>
      <c r="J1627" s="91"/>
      <c r="K1627" s="91"/>
      <c r="L1627" s="91"/>
      <c r="M1627" s="91"/>
      <c r="N1627" s="91"/>
      <c r="O1627" s="91"/>
      <c r="P1627" s="91" t="s">
        <v>87</v>
      </c>
      <c r="Q1627" s="91">
        <v>2359251.2857142859</v>
      </c>
      <c r="R1627" s="91"/>
      <c r="S1627" s="91"/>
      <c r="T1627" s="92">
        <v>5799984.4285714282</v>
      </c>
      <c r="U1627" s="92"/>
      <c r="V1627" s="92"/>
      <c r="W1627" s="92">
        <v>24846565</v>
      </c>
      <c r="X1627" s="92">
        <v>13178704.428571429</v>
      </c>
      <c r="Y1627" s="92"/>
      <c r="Z1627" s="90">
        <f t="shared" si="308"/>
        <v>4</v>
      </c>
      <c r="AA1627" s="118">
        <v>1</v>
      </c>
      <c r="AB1627" s="118">
        <v>0</v>
      </c>
      <c r="AC1627" s="118">
        <v>0</v>
      </c>
      <c r="AD1627" s="118">
        <v>0.5</v>
      </c>
      <c r="AE1627" s="118">
        <v>0.33333333333333331</v>
      </c>
      <c r="AF1627" s="118">
        <v>0</v>
      </c>
      <c r="AG1627" s="90">
        <f t="shared" si="306"/>
        <v>3</v>
      </c>
      <c r="AH1627" s="91">
        <f t="shared" si="307"/>
        <v>5799984.4285714282</v>
      </c>
      <c r="AI1627" s="91">
        <f t="shared" si="309"/>
        <v>1</v>
      </c>
      <c r="AJ1627" s="91">
        <f t="shared" si="309"/>
        <v>0</v>
      </c>
      <c r="AK1627" s="91">
        <f t="shared" si="309"/>
        <v>0</v>
      </c>
      <c r="AL1627" s="91">
        <f t="shared" si="309"/>
        <v>4.2839020183576357</v>
      </c>
      <c r="AM1627" s="91">
        <f t="shared" si="309"/>
        <v>2.2721965189512456</v>
      </c>
      <c r="AN1627" s="91">
        <f t="shared" si="309"/>
        <v>0</v>
      </c>
      <c r="AO1627" s="91">
        <f t="shared" si="310"/>
        <v>43825253.857142858</v>
      </c>
      <c r="AP1627" s="91">
        <f t="shared" si="311"/>
        <v>0.13234343028514181</v>
      </c>
      <c r="AQ1627" s="91">
        <f t="shared" si="312"/>
        <v>0</v>
      </c>
      <c r="AR1627" s="91">
        <f t="shared" si="313"/>
        <v>0</v>
      </c>
      <c r="AS1627" s="91">
        <f t="shared" si="314"/>
        <v>0.56694628811489212</v>
      </c>
      <c r="AT1627" s="91">
        <f t="shared" si="315"/>
        <v>0.3007102815999661</v>
      </c>
      <c r="AU1627" s="91">
        <f t="shared" si="316"/>
        <v>0</v>
      </c>
    </row>
    <row r="1628" spans="1:47" x14ac:dyDescent="0.3">
      <c r="A1628" s="90">
        <v>1321</v>
      </c>
      <c r="B1628" s="91" t="s">
        <v>5242</v>
      </c>
      <c r="C1628" s="91"/>
      <c r="D1628" s="91"/>
      <c r="E1628" s="91">
        <v>13.62</v>
      </c>
      <c r="F1628" s="91"/>
      <c r="G1628" s="91"/>
      <c r="H1628" s="91"/>
      <c r="I1628" s="91"/>
      <c r="J1628" s="91"/>
      <c r="K1628" s="91"/>
      <c r="L1628" s="91"/>
      <c r="M1628" s="91"/>
      <c r="N1628" s="91"/>
      <c r="O1628" s="91"/>
      <c r="P1628" s="91" t="s">
        <v>87</v>
      </c>
      <c r="Q1628" s="91"/>
      <c r="R1628" s="91"/>
      <c r="S1628" s="91"/>
      <c r="T1628" s="92" t="s">
        <v>87</v>
      </c>
      <c r="U1628" s="92"/>
      <c r="V1628" s="92"/>
      <c r="W1628" s="92">
        <v>514370.85714285716</v>
      </c>
      <c r="X1628" s="92">
        <v>182866.57142857142</v>
      </c>
      <c r="Y1628" s="92"/>
      <c r="Z1628" s="90">
        <f t="shared" si="308"/>
        <v>2</v>
      </c>
      <c r="AA1628" s="118" t="e">
        <v>#DIV/0!</v>
      </c>
      <c r="AB1628" s="118" t="e">
        <v>#DIV/0!</v>
      </c>
      <c r="AC1628" s="118" t="e">
        <v>#DIV/0!</v>
      </c>
      <c r="AD1628" s="118">
        <v>1</v>
      </c>
      <c r="AE1628" s="118">
        <v>0.5</v>
      </c>
      <c r="AF1628" s="118">
        <v>0</v>
      </c>
      <c r="AG1628" s="90">
        <f t="shared" si="306"/>
        <v>2</v>
      </c>
      <c r="AH1628" s="91">
        <f t="shared" si="307"/>
        <v>182866.57142857142</v>
      </c>
      <c r="AI1628" s="91" t="e">
        <f t="shared" si="309"/>
        <v>#VALUE!</v>
      </c>
      <c r="AJ1628" s="91">
        <f t="shared" si="309"/>
        <v>0</v>
      </c>
      <c r="AK1628" s="91">
        <f t="shared" si="309"/>
        <v>0</v>
      </c>
      <c r="AL1628" s="91">
        <f t="shared" si="309"/>
        <v>2.8128205889383833</v>
      </c>
      <c r="AM1628" s="91">
        <f t="shared" si="309"/>
        <v>1</v>
      </c>
      <c r="AN1628" s="91">
        <f t="shared" si="309"/>
        <v>0</v>
      </c>
      <c r="AO1628" s="91">
        <f t="shared" si="310"/>
        <v>697237.42857142864</v>
      </c>
      <c r="AP1628" s="91" t="e">
        <f t="shared" si="311"/>
        <v>#VALUE!</v>
      </c>
      <c r="AQ1628" s="91">
        <f t="shared" si="312"/>
        <v>0</v>
      </c>
      <c r="AR1628" s="91">
        <f t="shared" si="313"/>
        <v>0</v>
      </c>
      <c r="AS1628" s="91">
        <f t="shared" si="314"/>
        <v>0.7377269722836779</v>
      </c>
      <c r="AT1628" s="91">
        <f t="shared" si="315"/>
        <v>0.26227302771632205</v>
      </c>
      <c r="AU1628" s="91">
        <f t="shared" si="316"/>
        <v>0</v>
      </c>
    </row>
    <row r="1629" spans="1:47" x14ac:dyDescent="0.3">
      <c r="A1629" s="90">
        <v>1322</v>
      </c>
      <c r="B1629" s="91" t="s">
        <v>5243</v>
      </c>
      <c r="C1629" s="91"/>
      <c r="D1629" s="91"/>
      <c r="E1629" s="91">
        <v>13.622999999999999</v>
      </c>
      <c r="F1629" s="91"/>
      <c r="G1629" s="91"/>
      <c r="H1629" s="91"/>
      <c r="I1629" s="91"/>
      <c r="J1629" s="91"/>
      <c r="K1629" s="91"/>
      <c r="L1629" s="91"/>
      <c r="M1629" s="91"/>
      <c r="N1629" s="91"/>
      <c r="O1629" s="91"/>
      <c r="P1629" s="91" t="s">
        <v>87</v>
      </c>
      <c r="Q1629" s="91" t="s">
        <v>87</v>
      </c>
      <c r="R1629" s="91" t="s">
        <v>87</v>
      </c>
      <c r="S1629" s="91"/>
      <c r="T1629" s="92">
        <v>21207.714285714286</v>
      </c>
      <c r="U1629" s="92" t="s">
        <v>87</v>
      </c>
      <c r="V1629" s="92" t="s">
        <v>87</v>
      </c>
      <c r="W1629" s="92">
        <v>109364.28571428571</v>
      </c>
      <c r="X1629" s="92">
        <v>46278</v>
      </c>
      <c r="Y1629" s="92" t="s">
        <v>87</v>
      </c>
      <c r="Z1629" s="90">
        <f t="shared" si="308"/>
        <v>3</v>
      </c>
      <c r="AA1629" s="118">
        <v>1</v>
      </c>
      <c r="AB1629" s="118">
        <v>0</v>
      </c>
      <c r="AC1629" s="118">
        <v>0</v>
      </c>
      <c r="AD1629" s="118">
        <v>0.5</v>
      </c>
      <c r="AE1629" s="118">
        <v>0.33333333333333331</v>
      </c>
      <c r="AF1629" s="118">
        <v>0</v>
      </c>
      <c r="AG1629" s="90">
        <f t="shared" si="306"/>
        <v>3</v>
      </c>
      <c r="AH1629" s="91">
        <f t="shared" si="307"/>
        <v>21207.714285714286</v>
      </c>
      <c r="AI1629" s="91">
        <f t="shared" si="309"/>
        <v>1</v>
      </c>
      <c r="AJ1629" s="91" t="e">
        <f t="shared" si="309"/>
        <v>#VALUE!</v>
      </c>
      <c r="AK1629" s="91" t="e">
        <f t="shared" si="309"/>
        <v>#VALUE!</v>
      </c>
      <c r="AL1629" s="91">
        <f t="shared" si="309"/>
        <v>5.1568162528459993</v>
      </c>
      <c r="AM1629" s="91">
        <f t="shared" si="309"/>
        <v>2.1821304916000916</v>
      </c>
      <c r="AN1629" s="91" t="e">
        <f t="shared" si="309"/>
        <v>#VALUE!</v>
      </c>
      <c r="AO1629" s="91">
        <f t="shared" si="310"/>
        <v>176850</v>
      </c>
      <c r="AP1629" s="91">
        <f t="shared" si="311"/>
        <v>0.1199192212932671</v>
      </c>
      <c r="AQ1629" s="91" t="e">
        <f t="shared" si="312"/>
        <v>#VALUE!</v>
      </c>
      <c r="AR1629" s="91" t="e">
        <f t="shared" si="313"/>
        <v>#VALUE!</v>
      </c>
      <c r="AS1629" s="91">
        <f t="shared" si="314"/>
        <v>0.61840138939375577</v>
      </c>
      <c r="AT1629" s="91">
        <f t="shared" si="315"/>
        <v>0.26167938931297707</v>
      </c>
      <c r="AU1629" s="91" t="e">
        <f t="shared" si="316"/>
        <v>#VALUE!</v>
      </c>
    </row>
    <row r="1630" spans="1:47" x14ac:dyDescent="0.3">
      <c r="A1630" s="90">
        <v>1323</v>
      </c>
      <c r="B1630" s="91" t="s">
        <v>5244</v>
      </c>
      <c r="C1630" s="91"/>
      <c r="D1630" s="91"/>
      <c r="E1630" s="91">
        <v>13.627000000000001</v>
      </c>
      <c r="F1630" s="91"/>
      <c r="G1630" s="91"/>
      <c r="H1630" s="91"/>
      <c r="I1630" s="91"/>
      <c r="J1630" s="91"/>
      <c r="K1630" s="91"/>
      <c r="L1630" s="91"/>
      <c r="M1630" s="91"/>
      <c r="N1630" s="91"/>
      <c r="O1630" s="91"/>
      <c r="P1630" s="91">
        <v>1751</v>
      </c>
      <c r="Q1630" s="91"/>
      <c r="R1630" s="91"/>
      <c r="S1630" s="91"/>
      <c r="T1630" s="92">
        <v>627837.21428571432</v>
      </c>
      <c r="U1630" s="92"/>
      <c r="V1630" s="92"/>
      <c r="W1630" s="92">
        <v>2456645.7857142859</v>
      </c>
      <c r="X1630" s="92">
        <v>1300202.642857143</v>
      </c>
      <c r="Y1630" s="92" t="s">
        <v>87</v>
      </c>
      <c r="Z1630" s="90">
        <f t="shared" si="308"/>
        <v>3</v>
      </c>
      <c r="AA1630" s="118">
        <v>1</v>
      </c>
      <c r="AB1630" s="118">
        <v>0</v>
      </c>
      <c r="AC1630" s="118">
        <v>0</v>
      </c>
      <c r="AD1630" s="118">
        <v>0.5</v>
      </c>
      <c r="AE1630" s="118">
        <v>0.33333333333333331</v>
      </c>
      <c r="AF1630" s="118">
        <v>0</v>
      </c>
      <c r="AG1630" s="90">
        <f t="shared" si="306"/>
        <v>3</v>
      </c>
      <c r="AH1630" s="91">
        <f t="shared" si="307"/>
        <v>627837.21428571432</v>
      </c>
      <c r="AI1630" s="91">
        <f t="shared" si="309"/>
        <v>1</v>
      </c>
      <c r="AJ1630" s="91">
        <f t="shared" si="309"/>
        <v>0</v>
      </c>
      <c r="AK1630" s="91">
        <f t="shared" si="309"/>
        <v>0</v>
      </c>
      <c r="AL1630" s="91">
        <f t="shared" si="309"/>
        <v>3.9128706132993303</v>
      </c>
      <c r="AM1630" s="91">
        <f t="shared" si="309"/>
        <v>2.0709231840237021</v>
      </c>
      <c r="AN1630" s="91" t="e">
        <f t="shared" si="309"/>
        <v>#VALUE!</v>
      </c>
      <c r="AO1630" s="91">
        <f t="shared" si="310"/>
        <v>4384685.6428571427</v>
      </c>
      <c r="AP1630" s="91">
        <f t="shared" si="311"/>
        <v>0.1431886491813821</v>
      </c>
      <c r="AQ1630" s="91">
        <f t="shared" si="312"/>
        <v>0</v>
      </c>
      <c r="AR1630" s="91">
        <f t="shared" si="313"/>
        <v>0</v>
      </c>
      <c r="AS1630" s="91">
        <f t="shared" si="314"/>
        <v>0.56027865753985728</v>
      </c>
      <c r="AT1630" s="91">
        <f t="shared" si="315"/>
        <v>0.29653269327876075</v>
      </c>
      <c r="AU1630" s="91" t="e">
        <f t="shared" si="316"/>
        <v>#VALUE!</v>
      </c>
    </row>
    <row r="1631" spans="1:47" x14ac:dyDescent="0.3">
      <c r="A1631" s="90">
        <v>1324</v>
      </c>
      <c r="B1631" s="91" t="s">
        <v>5245</v>
      </c>
      <c r="C1631" s="91"/>
      <c r="D1631" s="91"/>
      <c r="E1631" s="91">
        <v>13.63</v>
      </c>
      <c r="F1631" s="91"/>
      <c r="G1631" s="91"/>
      <c r="H1631" s="91"/>
      <c r="I1631" s="91"/>
      <c r="J1631" s="91"/>
      <c r="K1631" s="91"/>
      <c r="L1631" s="91"/>
      <c r="M1631" s="91"/>
      <c r="N1631" s="91"/>
      <c r="O1631" s="91"/>
      <c r="P1631" s="91" t="s">
        <v>87</v>
      </c>
      <c r="Q1631" s="91" t="s">
        <v>87</v>
      </c>
      <c r="R1631" s="91">
        <v>16216.5</v>
      </c>
      <c r="S1631" s="91"/>
      <c r="T1631" s="92">
        <v>106770.28571428571</v>
      </c>
      <c r="U1631" s="92" t="s">
        <v>87</v>
      </c>
      <c r="V1631" s="92">
        <v>19968.571428571428</v>
      </c>
      <c r="W1631" s="92" t="s">
        <v>87</v>
      </c>
      <c r="X1631" s="92">
        <v>12492.285714285714</v>
      </c>
      <c r="Y1631" s="92" t="s">
        <v>87</v>
      </c>
      <c r="Z1631" s="90">
        <f t="shared" si="308"/>
        <v>4</v>
      </c>
      <c r="AA1631" s="118">
        <v>1</v>
      </c>
      <c r="AB1631" s="118">
        <v>0</v>
      </c>
      <c r="AC1631" s="118">
        <v>0.5</v>
      </c>
      <c r="AD1631" s="118">
        <v>0</v>
      </c>
      <c r="AE1631" s="118">
        <v>0.33333333333333331</v>
      </c>
      <c r="AF1631" s="118">
        <v>0</v>
      </c>
      <c r="AG1631" s="90">
        <f t="shared" si="306"/>
        <v>3</v>
      </c>
      <c r="AH1631" s="91">
        <f t="shared" si="307"/>
        <v>12492.285714285714</v>
      </c>
      <c r="AI1631" s="91">
        <f t="shared" si="309"/>
        <v>8.5468975138942884</v>
      </c>
      <c r="AJ1631" s="91" t="e">
        <f t="shared" si="309"/>
        <v>#VALUE!</v>
      </c>
      <c r="AK1631" s="91">
        <f t="shared" si="309"/>
        <v>1.5984721999862772</v>
      </c>
      <c r="AL1631" s="91" t="e">
        <f t="shared" si="309"/>
        <v>#VALUE!</v>
      </c>
      <c r="AM1631" s="91">
        <f t="shared" si="309"/>
        <v>1</v>
      </c>
      <c r="AN1631" s="91" t="e">
        <f t="shared" si="309"/>
        <v>#VALUE!</v>
      </c>
      <c r="AO1631" s="91">
        <f t="shared" si="310"/>
        <v>139231.14285714284</v>
      </c>
      <c r="AP1631" s="91">
        <f t="shared" si="311"/>
        <v>0.76685634782037682</v>
      </c>
      <c r="AQ1631" s="91" t="e">
        <f t="shared" si="312"/>
        <v>#VALUE!</v>
      </c>
      <c r="AR1631" s="91">
        <f t="shared" si="313"/>
        <v>0.14342029389976382</v>
      </c>
      <c r="AS1631" s="91" t="e">
        <f t="shared" si="314"/>
        <v>#VALUE!</v>
      </c>
      <c r="AT1631" s="91">
        <f t="shared" si="315"/>
        <v>8.9723358279859403E-2</v>
      </c>
      <c r="AU1631" s="91" t="e">
        <f t="shared" si="316"/>
        <v>#VALUE!</v>
      </c>
    </row>
    <row r="1632" spans="1:47" x14ac:dyDescent="0.3">
      <c r="A1632" s="90">
        <v>1325</v>
      </c>
      <c r="B1632" s="91" t="s">
        <v>5246</v>
      </c>
      <c r="C1632" s="91"/>
      <c r="D1632" s="91"/>
      <c r="E1632" s="91">
        <v>13.63</v>
      </c>
      <c r="F1632" s="91"/>
      <c r="G1632" s="91"/>
      <c r="H1632" s="91"/>
      <c r="I1632" s="91"/>
      <c r="J1632" s="91"/>
      <c r="K1632" s="91"/>
      <c r="L1632" s="91"/>
      <c r="M1632" s="91"/>
      <c r="N1632" s="91"/>
      <c r="O1632" s="91"/>
      <c r="P1632" s="91" t="s">
        <v>87</v>
      </c>
      <c r="Q1632" s="91" t="s">
        <v>87</v>
      </c>
      <c r="R1632" s="91" t="s">
        <v>87</v>
      </c>
      <c r="S1632" s="91"/>
      <c r="T1632" s="92"/>
      <c r="U1632" s="92" t="s">
        <v>87</v>
      </c>
      <c r="V1632" s="92" t="s">
        <v>87</v>
      </c>
      <c r="W1632" s="92" t="s">
        <v>87</v>
      </c>
      <c r="X1632" s="92">
        <v>105893.85714285714</v>
      </c>
      <c r="Y1632" s="92"/>
      <c r="Z1632" s="90">
        <f t="shared" si="308"/>
        <v>1</v>
      </c>
      <c r="AA1632" s="118" t="e">
        <v>#DIV/0!</v>
      </c>
      <c r="AB1632" s="118" t="e">
        <v>#DIV/0!</v>
      </c>
      <c r="AC1632" s="118" t="e">
        <v>#DIV/0!</v>
      </c>
      <c r="AD1632" s="118" t="e">
        <v>#DIV/0!</v>
      </c>
      <c r="AE1632" s="118">
        <v>1</v>
      </c>
      <c r="AF1632" s="118">
        <v>0</v>
      </c>
      <c r="AG1632" s="90">
        <f t="shared" si="306"/>
        <v>1</v>
      </c>
      <c r="AH1632" s="91">
        <f t="shared" si="307"/>
        <v>105893.85714285714</v>
      </c>
      <c r="AI1632" s="91">
        <f t="shared" si="309"/>
        <v>0</v>
      </c>
      <c r="AJ1632" s="91" t="e">
        <f t="shared" si="309"/>
        <v>#VALUE!</v>
      </c>
      <c r="AK1632" s="91" t="e">
        <f t="shared" si="309"/>
        <v>#VALUE!</v>
      </c>
      <c r="AL1632" s="91" t="e">
        <f t="shared" si="309"/>
        <v>#VALUE!</v>
      </c>
      <c r="AM1632" s="91">
        <f t="shared" si="309"/>
        <v>1</v>
      </c>
      <c r="AN1632" s="91">
        <f t="shared" si="309"/>
        <v>0</v>
      </c>
      <c r="AO1632" s="91">
        <f t="shared" si="310"/>
        <v>105893.85714285714</v>
      </c>
      <c r="AP1632" s="91">
        <f t="shared" si="311"/>
        <v>0</v>
      </c>
      <c r="AQ1632" s="91" t="e">
        <f t="shared" si="312"/>
        <v>#VALUE!</v>
      </c>
      <c r="AR1632" s="91" t="e">
        <f t="shared" si="313"/>
        <v>#VALUE!</v>
      </c>
      <c r="AS1632" s="91" t="e">
        <f t="shared" si="314"/>
        <v>#VALUE!</v>
      </c>
      <c r="AT1632" s="91">
        <f t="shared" si="315"/>
        <v>1</v>
      </c>
      <c r="AU1632" s="91">
        <f t="shared" si="316"/>
        <v>0</v>
      </c>
    </row>
    <row r="1633" spans="1:47" x14ac:dyDescent="0.3">
      <c r="A1633" s="90">
        <v>1326</v>
      </c>
      <c r="B1633" s="91" t="s">
        <v>5247</v>
      </c>
      <c r="C1633" s="91"/>
      <c r="D1633" s="91"/>
      <c r="E1633" s="91">
        <v>13.632</v>
      </c>
      <c r="F1633" s="91"/>
      <c r="G1633" s="91"/>
      <c r="H1633" s="91"/>
      <c r="I1633" s="91"/>
      <c r="J1633" s="91"/>
      <c r="K1633" s="91"/>
      <c r="L1633" s="91"/>
      <c r="M1633" s="91"/>
      <c r="N1633" s="91"/>
      <c r="O1633" s="91"/>
      <c r="P1633" s="91" t="s">
        <v>87</v>
      </c>
      <c r="Q1633" s="91" t="s">
        <v>87</v>
      </c>
      <c r="R1633" s="91" t="s">
        <v>87</v>
      </c>
      <c r="S1633" s="91"/>
      <c r="T1633" s="92">
        <v>33482.142857142855</v>
      </c>
      <c r="U1633" s="92"/>
      <c r="V1633" s="92" t="s">
        <v>87</v>
      </c>
      <c r="W1633" s="92">
        <v>35424.714285714283</v>
      </c>
      <c r="X1633" s="92"/>
      <c r="Y1633" s="92"/>
      <c r="Z1633" s="90">
        <f t="shared" si="308"/>
        <v>2</v>
      </c>
      <c r="AA1633" s="118">
        <v>1</v>
      </c>
      <c r="AB1633" s="118">
        <v>0</v>
      </c>
      <c r="AC1633" s="118">
        <v>0</v>
      </c>
      <c r="AD1633" s="118">
        <v>0.5</v>
      </c>
      <c r="AE1633" s="118">
        <v>0</v>
      </c>
      <c r="AF1633" s="118">
        <v>0</v>
      </c>
      <c r="AG1633" s="90">
        <f t="shared" si="306"/>
        <v>2</v>
      </c>
      <c r="AH1633" s="91">
        <f t="shared" si="307"/>
        <v>33482.142857142855</v>
      </c>
      <c r="AI1633" s="91">
        <f t="shared" si="309"/>
        <v>1</v>
      </c>
      <c r="AJ1633" s="91">
        <f t="shared" si="309"/>
        <v>0</v>
      </c>
      <c r="AK1633" s="91" t="e">
        <f t="shared" si="309"/>
        <v>#VALUE!</v>
      </c>
      <c r="AL1633" s="91">
        <f t="shared" si="309"/>
        <v>1.0580181333333334</v>
      </c>
      <c r="AM1633" s="91">
        <f t="shared" si="309"/>
        <v>0</v>
      </c>
      <c r="AN1633" s="91">
        <f t="shared" si="309"/>
        <v>0</v>
      </c>
      <c r="AO1633" s="91">
        <f t="shared" si="310"/>
        <v>68906.85714285713</v>
      </c>
      <c r="AP1633" s="91">
        <f t="shared" si="311"/>
        <v>0.48590436780084095</v>
      </c>
      <c r="AQ1633" s="91">
        <f t="shared" si="312"/>
        <v>0</v>
      </c>
      <c r="AR1633" s="91" t="e">
        <f t="shared" si="313"/>
        <v>#VALUE!</v>
      </c>
      <c r="AS1633" s="91">
        <f t="shared" si="314"/>
        <v>0.51409563219915921</v>
      </c>
      <c r="AT1633" s="91">
        <f t="shared" si="315"/>
        <v>0</v>
      </c>
      <c r="AU1633" s="91">
        <f t="shared" si="316"/>
        <v>0</v>
      </c>
    </row>
    <row r="1634" spans="1:47" x14ac:dyDescent="0.3">
      <c r="A1634" s="90">
        <v>1327</v>
      </c>
      <c r="B1634" s="91" t="s">
        <v>5248</v>
      </c>
      <c r="C1634" s="91"/>
      <c r="D1634" s="91"/>
      <c r="E1634" s="91">
        <v>13.632</v>
      </c>
      <c r="F1634" s="91"/>
      <c r="G1634" s="91"/>
      <c r="H1634" s="91"/>
      <c r="I1634" s="91"/>
      <c r="J1634" s="91"/>
      <c r="K1634" s="91"/>
      <c r="L1634" s="91"/>
      <c r="M1634" s="91"/>
      <c r="N1634" s="91"/>
      <c r="O1634" s="91"/>
      <c r="P1634" s="91" t="s">
        <v>87</v>
      </c>
      <c r="Q1634" s="91" t="s">
        <v>87</v>
      </c>
      <c r="R1634" s="91">
        <v>348912</v>
      </c>
      <c r="S1634" s="91"/>
      <c r="T1634" s="92">
        <v>602302.28571428568</v>
      </c>
      <c r="U1634" s="92">
        <v>105384.85714285714</v>
      </c>
      <c r="V1634" s="92" t="s">
        <v>87</v>
      </c>
      <c r="W1634" s="92" t="s">
        <v>87</v>
      </c>
      <c r="X1634" s="92" t="s">
        <v>87</v>
      </c>
      <c r="Y1634" s="92">
        <v>301227.14285714284</v>
      </c>
      <c r="Z1634" s="90">
        <f t="shared" si="308"/>
        <v>4</v>
      </c>
      <c r="AA1634" s="118">
        <v>1</v>
      </c>
      <c r="AB1634" s="118">
        <v>0.5</v>
      </c>
      <c r="AC1634" s="118">
        <v>0</v>
      </c>
      <c r="AD1634" s="118">
        <v>0</v>
      </c>
      <c r="AE1634" s="118">
        <v>0</v>
      </c>
      <c r="AF1634" s="118">
        <v>0.33333333333333331</v>
      </c>
      <c r="AG1634" s="90">
        <f t="shared" si="306"/>
        <v>3</v>
      </c>
      <c r="AH1634" s="91">
        <f t="shared" si="307"/>
        <v>105384.85714285714</v>
      </c>
      <c r="AI1634" s="91">
        <f t="shared" si="309"/>
        <v>5.7152640525746445</v>
      </c>
      <c r="AJ1634" s="91">
        <f t="shared" si="309"/>
        <v>1</v>
      </c>
      <c r="AK1634" s="91" t="e">
        <f t="shared" si="309"/>
        <v>#VALUE!</v>
      </c>
      <c r="AL1634" s="91" t="e">
        <f t="shared" si="309"/>
        <v>#VALUE!</v>
      </c>
      <c r="AM1634" s="91" t="e">
        <f t="shared" si="309"/>
        <v>#VALUE!</v>
      </c>
      <c r="AN1634" s="91">
        <f t="shared" si="309"/>
        <v>2.8583531925161378</v>
      </c>
      <c r="AO1634" s="91">
        <f t="shared" si="310"/>
        <v>1008914.2857142857</v>
      </c>
      <c r="AP1634" s="91">
        <f t="shared" si="311"/>
        <v>0.59698062981422739</v>
      </c>
      <c r="AQ1634" s="91">
        <f t="shared" si="312"/>
        <v>0.10445372677843226</v>
      </c>
      <c r="AR1634" s="91" t="e">
        <f t="shared" si="313"/>
        <v>#VALUE!</v>
      </c>
      <c r="AS1634" s="91" t="e">
        <f t="shared" si="314"/>
        <v>#VALUE!</v>
      </c>
      <c r="AT1634" s="91" t="e">
        <f t="shared" si="315"/>
        <v>#VALUE!</v>
      </c>
      <c r="AU1634" s="91">
        <f t="shared" si="316"/>
        <v>0.29856564340734026</v>
      </c>
    </row>
    <row r="1635" spans="1:47" x14ac:dyDescent="0.3">
      <c r="A1635" s="90">
        <v>1328</v>
      </c>
      <c r="B1635" s="91" t="s">
        <v>5249</v>
      </c>
      <c r="C1635" s="91"/>
      <c r="D1635" s="91"/>
      <c r="E1635" s="91">
        <v>13.632</v>
      </c>
      <c r="F1635" s="91"/>
      <c r="G1635" s="91"/>
      <c r="H1635" s="91"/>
      <c r="I1635" s="91"/>
      <c r="J1635" s="91"/>
      <c r="K1635" s="91"/>
      <c r="L1635" s="91"/>
      <c r="M1635" s="91"/>
      <c r="N1635" s="91"/>
      <c r="O1635" s="91"/>
      <c r="P1635" s="91" t="s">
        <v>87</v>
      </c>
      <c r="Q1635" s="91"/>
      <c r="R1635" s="91"/>
      <c r="S1635" s="91"/>
      <c r="T1635" s="92">
        <v>627837.21428571432</v>
      </c>
      <c r="U1635" s="92"/>
      <c r="V1635" s="92"/>
      <c r="W1635" s="92">
        <v>2456645.7857142859</v>
      </c>
      <c r="X1635" s="92">
        <v>1300202.642857143</v>
      </c>
      <c r="Y1635" s="92"/>
      <c r="Z1635" s="90">
        <f t="shared" si="308"/>
        <v>3</v>
      </c>
      <c r="AA1635" s="118">
        <v>1</v>
      </c>
      <c r="AB1635" s="118">
        <v>0</v>
      </c>
      <c r="AC1635" s="118">
        <v>0</v>
      </c>
      <c r="AD1635" s="118">
        <v>0.5</v>
      </c>
      <c r="AE1635" s="118">
        <v>0.33333333333333331</v>
      </c>
      <c r="AF1635" s="118">
        <v>0</v>
      </c>
      <c r="AG1635" s="90">
        <f t="shared" si="306"/>
        <v>3</v>
      </c>
      <c r="AH1635" s="91">
        <f t="shared" si="307"/>
        <v>627837.21428571432</v>
      </c>
      <c r="AI1635" s="91">
        <f t="shared" si="309"/>
        <v>1</v>
      </c>
      <c r="AJ1635" s="91">
        <f t="shared" si="309"/>
        <v>0</v>
      </c>
      <c r="AK1635" s="91">
        <f t="shared" si="309"/>
        <v>0</v>
      </c>
      <c r="AL1635" s="91">
        <f t="shared" si="309"/>
        <v>3.9128706132993303</v>
      </c>
      <c r="AM1635" s="91">
        <f t="shared" si="309"/>
        <v>2.0709231840237021</v>
      </c>
      <c r="AN1635" s="91">
        <f t="shared" si="309"/>
        <v>0</v>
      </c>
      <c r="AO1635" s="91">
        <f t="shared" si="310"/>
        <v>4384685.6428571427</v>
      </c>
      <c r="AP1635" s="91">
        <f t="shared" si="311"/>
        <v>0.1431886491813821</v>
      </c>
      <c r="AQ1635" s="91">
        <f t="shared" si="312"/>
        <v>0</v>
      </c>
      <c r="AR1635" s="91">
        <f t="shared" si="313"/>
        <v>0</v>
      </c>
      <c r="AS1635" s="91">
        <f t="shared" si="314"/>
        <v>0.56027865753985728</v>
      </c>
      <c r="AT1635" s="91">
        <f t="shared" si="315"/>
        <v>0.29653269327876075</v>
      </c>
      <c r="AU1635" s="91">
        <f t="shared" si="316"/>
        <v>0</v>
      </c>
    </row>
    <row r="1636" spans="1:47" x14ac:dyDescent="0.3">
      <c r="A1636" s="90">
        <v>1329</v>
      </c>
      <c r="B1636" s="91" t="s">
        <v>5250</v>
      </c>
      <c r="C1636" s="91"/>
      <c r="D1636" s="91"/>
      <c r="E1636" s="91">
        <v>13.632999999999999</v>
      </c>
      <c r="F1636" s="91"/>
      <c r="G1636" s="91"/>
      <c r="H1636" s="91"/>
      <c r="I1636" s="91"/>
      <c r="J1636" s="91"/>
      <c r="K1636" s="91"/>
      <c r="L1636" s="91"/>
      <c r="M1636" s="91"/>
      <c r="N1636" s="91"/>
      <c r="O1636" s="91"/>
      <c r="P1636" s="91" t="s">
        <v>87</v>
      </c>
      <c r="Q1636" s="91">
        <v>760386.2857142858</v>
      </c>
      <c r="R1636" s="91" t="s">
        <v>87</v>
      </c>
      <c r="S1636" s="91"/>
      <c r="T1636" s="92" t="s">
        <v>87</v>
      </c>
      <c r="U1636" s="92" t="s">
        <v>87</v>
      </c>
      <c r="V1636" s="92"/>
      <c r="W1636" s="92">
        <v>226380.28571428571</v>
      </c>
      <c r="X1636" s="92"/>
      <c r="Y1636" s="92" t="s">
        <v>87</v>
      </c>
      <c r="Z1636" s="90">
        <f t="shared" si="308"/>
        <v>2</v>
      </c>
      <c r="AA1636" s="118" t="e">
        <v>#DIV/0!</v>
      </c>
      <c r="AB1636" s="118" t="e">
        <v>#DIV/0!</v>
      </c>
      <c r="AC1636" s="118" t="e">
        <v>#DIV/0!</v>
      </c>
      <c r="AD1636" s="118">
        <v>1</v>
      </c>
      <c r="AE1636" s="118">
        <v>0</v>
      </c>
      <c r="AF1636" s="118">
        <v>0</v>
      </c>
      <c r="AG1636" s="90">
        <f t="shared" si="306"/>
        <v>1</v>
      </c>
      <c r="AH1636" s="91">
        <f t="shared" si="307"/>
        <v>226380.28571428571</v>
      </c>
      <c r="AI1636" s="91" t="e">
        <f t="shared" si="309"/>
        <v>#VALUE!</v>
      </c>
      <c r="AJ1636" s="91" t="e">
        <f t="shared" si="309"/>
        <v>#VALUE!</v>
      </c>
      <c r="AK1636" s="91">
        <f t="shared" si="309"/>
        <v>0</v>
      </c>
      <c r="AL1636" s="91">
        <f t="shared" ref="AL1636:AN1699" si="317">W1636/$AH1636</f>
        <v>1</v>
      </c>
      <c r="AM1636" s="91">
        <f t="shared" si="317"/>
        <v>0</v>
      </c>
      <c r="AN1636" s="91" t="e">
        <f t="shared" si="317"/>
        <v>#VALUE!</v>
      </c>
      <c r="AO1636" s="91">
        <f t="shared" si="310"/>
        <v>226380.28571428571</v>
      </c>
      <c r="AP1636" s="91" t="e">
        <f t="shared" si="311"/>
        <v>#VALUE!</v>
      </c>
      <c r="AQ1636" s="91" t="e">
        <f t="shared" si="312"/>
        <v>#VALUE!</v>
      </c>
      <c r="AR1636" s="91">
        <f t="shared" si="313"/>
        <v>0</v>
      </c>
      <c r="AS1636" s="91">
        <f t="shared" si="314"/>
        <v>1</v>
      </c>
      <c r="AT1636" s="91">
        <f t="shared" si="315"/>
        <v>0</v>
      </c>
      <c r="AU1636" s="91" t="e">
        <f t="shared" si="316"/>
        <v>#VALUE!</v>
      </c>
    </row>
    <row r="1637" spans="1:47" x14ac:dyDescent="0.3">
      <c r="A1637" s="90">
        <v>1330</v>
      </c>
      <c r="B1637" s="91" t="s">
        <v>5251</v>
      </c>
      <c r="C1637" s="91"/>
      <c r="D1637" s="91"/>
      <c r="E1637" s="91">
        <v>13.635</v>
      </c>
      <c r="F1637" s="91"/>
      <c r="G1637" s="91"/>
      <c r="H1637" s="91"/>
      <c r="I1637" s="91"/>
      <c r="J1637" s="91"/>
      <c r="K1637" s="91"/>
      <c r="L1637" s="91"/>
      <c r="M1637" s="91"/>
      <c r="N1637" s="91"/>
      <c r="O1637" s="91"/>
      <c r="P1637" s="91" t="s">
        <v>87</v>
      </c>
      <c r="Q1637" s="91" t="s">
        <v>87</v>
      </c>
      <c r="R1637" s="91"/>
      <c r="S1637" s="91"/>
      <c r="T1637" s="92">
        <v>195787.28571428571</v>
      </c>
      <c r="U1637" s="92" t="s">
        <v>87</v>
      </c>
      <c r="V1637" s="92" t="s">
        <v>87</v>
      </c>
      <c r="W1637" s="92" t="s">
        <v>87</v>
      </c>
      <c r="X1637" s="92"/>
      <c r="Y1637" s="92"/>
      <c r="Z1637" s="90">
        <f t="shared" si="308"/>
        <v>1</v>
      </c>
      <c r="AA1637" s="118">
        <v>1</v>
      </c>
      <c r="AB1637" s="118">
        <v>0</v>
      </c>
      <c r="AC1637" s="118">
        <v>0</v>
      </c>
      <c r="AD1637" s="118">
        <v>0</v>
      </c>
      <c r="AE1637" s="118">
        <v>0</v>
      </c>
      <c r="AF1637" s="118">
        <v>0</v>
      </c>
      <c r="AG1637" s="90">
        <f t="shared" si="306"/>
        <v>1</v>
      </c>
      <c r="AH1637" s="91">
        <f t="shared" si="307"/>
        <v>195787.28571428571</v>
      </c>
      <c r="AI1637" s="91">
        <f t="shared" ref="AI1637:AN1700" si="318">T1637/$AH1637</f>
        <v>1</v>
      </c>
      <c r="AJ1637" s="91" t="e">
        <f t="shared" si="318"/>
        <v>#VALUE!</v>
      </c>
      <c r="AK1637" s="91" t="e">
        <f t="shared" si="318"/>
        <v>#VALUE!</v>
      </c>
      <c r="AL1637" s="91" t="e">
        <f t="shared" si="317"/>
        <v>#VALUE!</v>
      </c>
      <c r="AM1637" s="91">
        <f t="shared" si="317"/>
        <v>0</v>
      </c>
      <c r="AN1637" s="91">
        <f t="shared" si="317"/>
        <v>0</v>
      </c>
      <c r="AO1637" s="91">
        <f t="shared" si="310"/>
        <v>195787.28571428571</v>
      </c>
      <c r="AP1637" s="91">
        <f t="shared" si="311"/>
        <v>1</v>
      </c>
      <c r="AQ1637" s="91" t="e">
        <f t="shared" si="312"/>
        <v>#VALUE!</v>
      </c>
      <c r="AR1637" s="91" t="e">
        <f t="shared" si="313"/>
        <v>#VALUE!</v>
      </c>
      <c r="AS1637" s="91" t="e">
        <f t="shared" si="314"/>
        <v>#VALUE!</v>
      </c>
      <c r="AT1637" s="91">
        <f t="shared" si="315"/>
        <v>0</v>
      </c>
      <c r="AU1637" s="91">
        <f t="shared" si="316"/>
        <v>0</v>
      </c>
    </row>
    <row r="1638" spans="1:47" x14ac:dyDescent="0.3">
      <c r="A1638" s="90">
        <v>1331</v>
      </c>
      <c r="B1638" s="91" t="s">
        <v>5252</v>
      </c>
      <c r="C1638" s="91"/>
      <c r="D1638" s="91"/>
      <c r="E1638" s="91">
        <v>13.635</v>
      </c>
      <c r="F1638" s="91"/>
      <c r="G1638" s="91"/>
      <c r="H1638" s="91"/>
      <c r="I1638" s="91"/>
      <c r="J1638" s="91"/>
      <c r="K1638" s="91"/>
      <c r="L1638" s="91"/>
      <c r="M1638" s="91"/>
      <c r="N1638" s="91"/>
      <c r="O1638" s="91"/>
      <c r="P1638" s="91">
        <v>1577</v>
      </c>
      <c r="Q1638" s="91" t="s">
        <v>87</v>
      </c>
      <c r="R1638" s="91" t="s">
        <v>87</v>
      </c>
      <c r="S1638" s="91"/>
      <c r="T1638" s="92" t="s">
        <v>87</v>
      </c>
      <c r="U1638" s="92">
        <v>37848.857142857145</v>
      </c>
      <c r="V1638" s="92">
        <v>56589.714285714283</v>
      </c>
      <c r="W1638" s="92" t="s">
        <v>87</v>
      </c>
      <c r="X1638" s="92">
        <v>23589.714285714286</v>
      </c>
      <c r="Y1638" s="92" t="s">
        <v>87</v>
      </c>
      <c r="Z1638" s="90">
        <f t="shared" si="308"/>
        <v>3</v>
      </c>
      <c r="AA1638" s="118" t="e">
        <v>#DIV/0!</v>
      </c>
      <c r="AB1638" s="118">
        <v>1</v>
      </c>
      <c r="AC1638" s="118">
        <v>0.5</v>
      </c>
      <c r="AD1638" s="118">
        <v>0</v>
      </c>
      <c r="AE1638" s="118">
        <v>0.33333333333333331</v>
      </c>
      <c r="AF1638" s="118">
        <v>0</v>
      </c>
      <c r="AG1638" s="90">
        <f t="shared" si="306"/>
        <v>3</v>
      </c>
      <c r="AH1638" s="91">
        <f t="shared" si="307"/>
        <v>23589.714285714286</v>
      </c>
      <c r="AI1638" s="91" t="e">
        <f t="shared" si="318"/>
        <v>#VALUE!</v>
      </c>
      <c r="AJ1638" s="91">
        <f t="shared" si="318"/>
        <v>1.604464415483746</v>
      </c>
      <c r="AK1638" s="91">
        <f t="shared" si="318"/>
        <v>2.3989147812605975</v>
      </c>
      <c r="AL1638" s="91" t="e">
        <f t="shared" si="317"/>
        <v>#VALUE!</v>
      </c>
      <c r="AM1638" s="91">
        <f t="shared" si="317"/>
        <v>1</v>
      </c>
      <c r="AN1638" s="91" t="e">
        <f t="shared" si="317"/>
        <v>#VALUE!</v>
      </c>
      <c r="AO1638" s="91">
        <f t="shared" si="310"/>
        <v>118028.28571428571</v>
      </c>
      <c r="AP1638" s="91" t="e">
        <f t="shared" si="311"/>
        <v>#VALUE!</v>
      </c>
      <c r="AQ1638" s="91">
        <f t="shared" si="312"/>
        <v>0.32067615753124556</v>
      </c>
      <c r="AR1638" s="91">
        <f t="shared" si="313"/>
        <v>0.47945891904846055</v>
      </c>
      <c r="AS1638" s="91" t="e">
        <f t="shared" si="314"/>
        <v>#VALUE!</v>
      </c>
      <c r="AT1638" s="91">
        <f t="shared" si="315"/>
        <v>0.19986492342029394</v>
      </c>
      <c r="AU1638" s="91" t="e">
        <f t="shared" si="316"/>
        <v>#VALUE!</v>
      </c>
    </row>
    <row r="1639" spans="1:47" x14ac:dyDescent="0.3">
      <c r="A1639" s="90">
        <v>1332</v>
      </c>
      <c r="B1639" s="91" t="s">
        <v>5253</v>
      </c>
      <c r="C1639" s="91"/>
      <c r="D1639" s="91"/>
      <c r="E1639" s="91">
        <v>13.635999999999999</v>
      </c>
      <c r="F1639" s="91"/>
      <c r="G1639" s="91"/>
      <c r="H1639" s="91"/>
      <c r="I1639" s="91"/>
      <c r="J1639" s="91"/>
      <c r="K1639" s="91"/>
      <c r="L1639" s="91"/>
      <c r="M1639" s="91"/>
      <c r="N1639" s="91"/>
      <c r="O1639" s="91"/>
      <c r="P1639" s="91" t="s">
        <v>87</v>
      </c>
      <c r="Q1639" s="91">
        <v>22355081.428571429</v>
      </c>
      <c r="R1639" s="91">
        <v>146363</v>
      </c>
      <c r="S1639" s="91"/>
      <c r="T1639" s="92">
        <v>7871.4285714285716</v>
      </c>
      <c r="U1639" s="92" t="s">
        <v>87</v>
      </c>
      <c r="V1639" s="92">
        <v>51727.714285714283</v>
      </c>
      <c r="W1639" s="92">
        <v>6755778.5714285718</v>
      </c>
      <c r="X1639" s="92">
        <v>4323.4285714285716</v>
      </c>
      <c r="Y1639" s="92" t="s">
        <v>87</v>
      </c>
      <c r="Z1639" s="90">
        <f t="shared" si="308"/>
        <v>6</v>
      </c>
      <c r="AA1639" s="118">
        <v>1</v>
      </c>
      <c r="AB1639" s="118">
        <v>0</v>
      </c>
      <c r="AC1639" s="118">
        <v>0.5</v>
      </c>
      <c r="AD1639" s="118">
        <v>0.33333333333333331</v>
      </c>
      <c r="AE1639" s="118">
        <v>0.25</v>
      </c>
      <c r="AF1639" s="118">
        <v>0</v>
      </c>
      <c r="AG1639" s="90">
        <f t="shared" si="306"/>
        <v>4</v>
      </c>
      <c r="AH1639" s="91">
        <f t="shared" si="307"/>
        <v>4323.4285714285716</v>
      </c>
      <c r="AI1639" s="91">
        <f t="shared" si="318"/>
        <v>1.8206449907480835</v>
      </c>
      <c r="AJ1639" s="91" t="e">
        <f t="shared" si="318"/>
        <v>#VALUE!</v>
      </c>
      <c r="AK1639" s="91">
        <f t="shared" si="318"/>
        <v>11.964512291831879</v>
      </c>
      <c r="AL1639" s="91">
        <f t="shared" si="317"/>
        <v>1562.5974755485065</v>
      </c>
      <c r="AM1639" s="91">
        <f t="shared" si="317"/>
        <v>1</v>
      </c>
      <c r="AN1639" s="91" t="e">
        <f t="shared" si="317"/>
        <v>#VALUE!</v>
      </c>
      <c r="AO1639" s="91">
        <f t="shared" si="310"/>
        <v>6819701.1428571427</v>
      </c>
      <c r="AP1639" s="91">
        <f t="shared" si="311"/>
        <v>1.1542189909117928E-3</v>
      </c>
      <c r="AQ1639" s="91" t="e">
        <f t="shared" si="312"/>
        <v>#VALUE!</v>
      </c>
      <c r="AR1639" s="91">
        <f t="shared" si="313"/>
        <v>7.5850412213287598E-3</v>
      </c>
      <c r="AS1639" s="91">
        <f t="shared" si="314"/>
        <v>0.99062677819899447</v>
      </c>
      <c r="AT1639" s="91">
        <f t="shared" si="315"/>
        <v>6.3396158876505445E-4</v>
      </c>
      <c r="AU1639" s="91" t="e">
        <f t="shared" si="316"/>
        <v>#VALUE!</v>
      </c>
    </row>
    <row r="1640" spans="1:47" x14ac:dyDescent="0.3">
      <c r="A1640" s="90">
        <v>1333</v>
      </c>
      <c r="B1640" s="91" t="s">
        <v>5254</v>
      </c>
      <c r="C1640" s="91"/>
      <c r="D1640" s="91"/>
      <c r="E1640" s="91">
        <v>13.635999999999999</v>
      </c>
      <c r="F1640" s="91"/>
      <c r="G1640" s="91"/>
      <c r="H1640" s="91"/>
      <c r="I1640" s="91"/>
      <c r="J1640" s="91"/>
      <c r="K1640" s="91"/>
      <c r="L1640" s="91"/>
      <c r="M1640" s="91"/>
      <c r="N1640" s="91"/>
      <c r="O1640" s="91"/>
      <c r="P1640" s="91" t="s">
        <v>87</v>
      </c>
      <c r="Q1640" s="91">
        <v>3776067.1428571432</v>
      </c>
      <c r="R1640" s="91" t="s">
        <v>87</v>
      </c>
      <c r="S1640" s="91"/>
      <c r="T1640" s="92" t="s">
        <v>87</v>
      </c>
      <c r="U1640" s="92" t="s">
        <v>87</v>
      </c>
      <c r="V1640" s="92">
        <v>8169.1428571428569</v>
      </c>
      <c r="W1640" s="92">
        <v>1291788.857142857</v>
      </c>
      <c r="X1640" s="92">
        <v>4196.2857142857147</v>
      </c>
      <c r="Y1640" s="92" t="s">
        <v>87</v>
      </c>
      <c r="Z1640" s="90">
        <f t="shared" si="308"/>
        <v>4</v>
      </c>
      <c r="AA1640" s="118" t="e">
        <v>#DIV/0!</v>
      </c>
      <c r="AB1640" s="118" t="e">
        <v>#DIV/0!</v>
      </c>
      <c r="AC1640" s="118">
        <v>1</v>
      </c>
      <c r="AD1640" s="118">
        <v>0.5</v>
      </c>
      <c r="AE1640" s="118">
        <v>0.33333333333333331</v>
      </c>
      <c r="AF1640" s="118">
        <v>0</v>
      </c>
      <c r="AG1640" s="90">
        <f t="shared" si="306"/>
        <v>3</v>
      </c>
      <c r="AH1640" s="91">
        <f t="shared" si="307"/>
        <v>4196.2857142857147</v>
      </c>
      <c r="AI1640" s="91" t="e">
        <f t="shared" si="318"/>
        <v>#VALUE!</v>
      </c>
      <c r="AJ1640" s="91" t="e">
        <f t="shared" si="318"/>
        <v>#VALUE!</v>
      </c>
      <c r="AK1640" s="91">
        <f t="shared" si="318"/>
        <v>1.9467556342343566</v>
      </c>
      <c r="AL1640" s="91">
        <f t="shared" si="317"/>
        <v>307.84101586436981</v>
      </c>
      <c r="AM1640" s="91">
        <f t="shared" si="317"/>
        <v>1</v>
      </c>
      <c r="AN1640" s="91" t="e">
        <f t="shared" si="317"/>
        <v>#VALUE!</v>
      </c>
      <c r="AO1640" s="91">
        <f t="shared" si="310"/>
        <v>1304154.2857142857</v>
      </c>
      <c r="AP1640" s="91" t="e">
        <f t="shared" si="311"/>
        <v>#VALUE!</v>
      </c>
      <c r="AQ1640" s="91" t="e">
        <f t="shared" si="312"/>
        <v>#VALUE!</v>
      </c>
      <c r="AR1640" s="91">
        <f t="shared" si="313"/>
        <v>6.2639389730399994E-3</v>
      </c>
      <c r="AS1640" s="91">
        <f t="shared" si="314"/>
        <v>0.99051843121103111</v>
      </c>
      <c r="AT1640" s="91">
        <f t="shared" si="315"/>
        <v>3.2176298159288783E-3</v>
      </c>
      <c r="AU1640" s="91" t="e">
        <f t="shared" si="316"/>
        <v>#VALUE!</v>
      </c>
    </row>
    <row r="1641" spans="1:47" x14ac:dyDescent="0.3">
      <c r="A1641" s="90">
        <v>1334</v>
      </c>
      <c r="B1641" s="91" t="s">
        <v>5255</v>
      </c>
      <c r="C1641" s="91"/>
      <c r="D1641" s="91"/>
      <c r="E1641" s="91">
        <v>13.637</v>
      </c>
      <c r="F1641" s="91"/>
      <c r="G1641" s="91"/>
      <c r="H1641" s="91"/>
      <c r="I1641" s="91"/>
      <c r="J1641" s="91"/>
      <c r="K1641" s="91"/>
      <c r="L1641" s="91"/>
      <c r="M1641" s="91"/>
      <c r="N1641" s="91"/>
      <c r="O1641" s="91"/>
      <c r="P1641" s="91" t="s">
        <v>87</v>
      </c>
      <c r="Q1641" s="91" t="s">
        <v>87</v>
      </c>
      <c r="R1641" s="91" t="s">
        <v>87</v>
      </c>
      <c r="S1641" s="91"/>
      <c r="T1641" s="92">
        <v>64012.571428571435</v>
      </c>
      <c r="U1641" s="92" t="s">
        <v>87</v>
      </c>
      <c r="V1641" s="92"/>
      <c r="W1641" s="92" t="s">
        <v>87</v>
      </c>
      <c r="X1641" s="92" t="s">
        <v>87</v>
      </c>
      <c r="Y1641" s="92" t="s">
        <v>87</v>
      </c>
      <c r="Z1641" s="90">
        <f t="shared" si="308"/>
        <v>1</v>
      </c>
      <c r="AA1641" s="118">
        <v>1</v>
      </c>
      <c r="AB1641" s="118">
        <v>0</v>
      </c>
      <c r="AC1641" s="118">
        <v>0</v>
      </c>
      <c r="AD1641" s="118">
        <v>0</v>
      </c>
      <c r="AE1641" s="118">
        <v>0</v>
      </c>
      <c r="AF1641" s="118">
        <v>0</v>
      </c>
      <c r="AG1641" s="90">
        <f t="shared" si="306"/>
        <v>1</v>
      </c>
      <c r="AH1641" s="91">
        <f t="shared" si="307"/>
        <v>64012.571428571435</v>
      </c>
      <c r="AI1641" s="91">
        <f t="shared" si="318"/>
        <v>1</v>
      </c>
      <c r="AJ1641" s="91" t="e">
        <f t="shared" si="318"/>
        <v>#VALUE!</v>
      </c>
      <c r="AK1641" s="91">
        <f t="shared" si="318"/>
        <v>0</v>
      </c>
      <c r="AL1641" s="91" t="e">
        <f t="shared" si="317"/>
        <v>#VALUE!</v>
      </c>
      <c r="AM1641" s="91" t="e">
        <f t="shared" si="317"/>
        <v>#VALUE!</v>
      </c>
      <c r="AN1641" s="91" t="e">
        <f t="shared" si="317"/>
        <v>#VALUE!</v>
      </c>
      <c r="AO1641" s="91">
        <f t="shared" si="310"/>
        <v>64012.571428571435</v>
      </c>
      <c r="AP1641" s="91">
        <f t="shared" si="311"/>
        <v>1</v>
      </c>
      <c r="AQ1641" s="91" t="e">
        <f t="shared" si="312"/>
        <v>#VALUE!</v>
      </c>
      <c r="AR1641" s="91">
        <f t="shared" si="313"/>
        <v>0</v>
      </c>
      <c r="AS1641" s="91" t="e">
        <f t="shared" si="314"/>
        <v>#VALUE!</v>
      </c>
      <c r="AT1641" s="91" t="e">
        <f t="shared" si="315"/>
        <v>#VALUE!</v>
      </c>
      <c r="AU1641" s="91" t="e">
        <f t="shared" si="316"/>
        <v>#VALUE!</v>
      </c>
    </row>
    <row r="1642" spans="1:47" x14ac:dyDescent="0.3">
      <c r="A1642" s="90">
        <v>1335</v>
      </c>
      <c r="B1642" s="91" t="s">
        <v>5256</v>
      </c>
      <c r="C1642" s="91"/>
      <c r="D1642" s="91"/>
      <c r="E1642" s="91">
        <v>13.638</v>
      </c>
      <c r="F1642" s="91"/>
      <c r="G1642" s="91"/>
      <c r="H1642" s="91"/>
      <c r="I1642" s="91"/>
      <c r="J1642" s="91"/>
      <c r="K1642" s="91"/>
      <c r="L1642" s="91"/>
      <c r="M1642" s="91"/>
      <c r="N1642" s="91"/>
      <c r="O1642" s="91"/>
      <c r="P1642" s="91" t="s">
        <v>87</v>
      </c>
      <c r="Q1642" s="91">
        <v>252560.00000000003</v>
      </c>
      <c r="R1642" s="91">
        <v>9951</v>
      </c>
      <c r="S1642" s="91"/>
      <c r="T1642" s="92" t="s">
        <v>87</v>
      </c>
      <c r="U1642" s="92">
        <v>3651.1428571428573</v>
      </c>
      <c r="V1642" s="92">
        <v>2240.8571428571427</v>
      </c>
      <c r="W1642" s="92">
        <v>116662</v>
      </c>
      <c r="X1642" s="92" t="s">
        <v>87</v>
      </c>
      <c r="Y1642" s="92" t="s">
        <v>87</v>
      </c>
      <c r="Z1642" s="90">
        <f t="shared" si="308"/>
        <v>5</v>
      </c>
      <c r="AA1642" s="118" t="e">
        <v>#DIV/0!</v>
      </c>
      <c r="AB1642" s="118">
        <v>1</v>
      </c>
      <c r="AC1642" s="118">
        <v>0.5</v>
      </c>
      <c r="AD1642" s="118">
        <v>0.33333333333333331</v>
      </c>
      <c r="AE1642" s="118">
        <v>0</v>
      </c>
      <c r="AF1642" s="118">
        <v>0</v>
      </c>
      <c r="AG1642" s="90">
        <f t="shared" si="306"/>
        <v>3</v>
      </c>
      <c r="AH1642" s="91">
        <f t="shared" si="307"/>
        <v>2240.8571428571427</v>
      </c>
      <c r="AI1642" s="91" t="e">
        <f t="shared" si="318"/>
        <v>#VALUE!</v>
      </c>
      <c r="AJ1642" s="91">
        <f t="shared" si="318"/>
        <v>1.6293510136427389</v>
      </c>
      <c r="AK1642" s="91">
        <f t="shared" si="318"/>
        <v>1</v>
      </c>
      <c r="AL1642" s="91">
        <f t="shared" si="317"/>
        <v>52.061328573250037</v>
      </c>
      <c r="AM1642" s="91" t="e">
        <f t="shared" si="317"/>
        <v>#VALUE!</v>
      </c>
      <c r="AN1642" s="91" t="e">
        <f t="shared" si="317"/>
        <v>#VALUE!</v>
      </c>
      <c r="AO1642" s="91">
        <f t="shared" si="310"/>
        <v>122554</v>
      </c>
      <c r="AP1642" s="91" t="e">
        <f t="shared" si="311"/>
        <v>#VALUE!</v>
      </c>
      <c r="AQ1642" s="91">
        <f t="shared" si="312"/>
        <v>2.979211496273363E-2</v>
      </c>
      <c r="AR1642" s="91">
        <f t="shared" si="313"/>
        <v>1.8284651197489617E-2</v>
      </c>
      <c r="AS1642" s="91">
        <f t="shared" si="314"/>
        <v>0.95192323383977673</v>
      </c>
      <c r="AT1642" s="91" t="e">
        <f t="shared" si="315"/>
        <v>#VALUE!</v>
      </c>
      <c r="AU1642" s="91" t="e">
        <f t="shared" si="316"/>
        <v>#VALUE!</v>
      </c>
    </row>
    <row r="1643" spans="1:47" x14ac:dyDescent="0.3">
      <c r="A1643" s="90">
        <v>1336</v>
      </c>
      <c r="B1643" s="91" t="s">
        <v>5257</v>
      </c>
      <c r="C1643" s="91"/>
      <c r="D1643" s="91"/>
      <c r="E1643" s="91">
        <v>13.64</v>
      </c>
      <c r="F1643" s="91"/>
      <c r="G1643" s="91"/>
      <c r="H1643" s="91"/>
      <c r="I1643" s="91"/>
      <c r="J1643" s="91"/>
      <c r="K1643" s="91"/>
      <c r="L1643" s="91"/>
      <c r="M1643" s="91"/>
      <c r="N1643" s="91"/>
      <c r="O1643" s="91"/>
      <c r="P1643" s="91" t="s">
        <v>87</v>
      </c>
      <c r="Q1643" s="91" t="s">
        <v>87</v>
      </c>
      <c r="R1643" s="91" t="s">
        <v>87</v>
      </c>
      <c r="S1643" s="91"/>
      <c r="T1643" s="92" t="s">
        <v>87</v>
      </c>
      <c r="U1643" s="92">
        <v>44388.571428571428</v>
      </c>
      <c r="V1643" s="92" t="s">
        <v>87</v>
      </c>
      <c r="W1643" s="92">
        <v>75799.71428571429</v>
      </c>
      <c r="X1643" s="92">
        <v>31075.142857142859</v>
      </c>
      <c r="Y1643" s="92" t="s">
        <v>87</v>
      </c>
      <c r="Z1643" s="90">
        <f t="shared" si="308"/>
        <v>3</v>
      </c>
      <c r="AA1643" s="118" t="e">
        <v>#DIV/0!</v>
      </c>
      <c r="AB1643" s="118">
        <v>1</v>
      </c>
      <c r="AC1643" s="118">
        <v>0</v>
      </c>
      <c r="AD1643" s="118">
        <v>0.5</v>
      </c>
      <c r="AE1643" s="118">
        <v>0.33333333333333331</v>
      </c>
      <c r="AF1643" s="118">
        <v>0</v>
      </c>
      <c r="AG1643" s="90">
        <f t="shared" si="306"/>
        <v>3</v>
      </c>
      <c r="AH1643" s="91">
        <f t="shared" si="307"/>
        <v>31075.142857142859</v>
      </c>
      <c r="AI1643" s="91" t="e">
        <f t="shared" si="318"/>
        <v>#VALUE!</v>
      </c>
      <c r="AJ1643" s="91">
        <f t="shared" si="318"/>
        <v>1.4284269466638471</v>
      </c>
      <c r="AK1643" s="91" t="e">
        <f t="shared" si="318"/>
        <v>#VALUE!</v>
      </c>
      <c r="AL1643" s="91">
        <f t="shared" si="317"/>
        <v>2.4392394472384908</v>
      </c>
      <c r="AM1643" s="91">
        <f t="shared" si="317"/>
        <v>1</v>
      </c>
      <c r="AN1643" s="91" t="e">
        <f t="shared" si="317"/>
        <v>#VALUE!</v>
      </c>
      <c r="AO1643" s="91">
        <f t="shared" si="310"/>
        <v>151263.42857142858</v>
      </c>
      <c r="AP1643" s="91" t="e">
        <f t="shared" si="311"/>
        <v>#VALUE!</v>
      </c>
      <c r="AQ1643" s="91">
        <f t="shared" si="312"/>
        <v>0.29345210437042657</v>
      </c>
      <c r="AR1643" s="91" t="e">
        <f t="shared" si="313"/>
        <v>#VALUE!</v>
      </c>
      <c r="AS1643" s="91">
        <f t="shared" si="314"/>
        <v>0.50111064519419291</v>
      </c>
      <c r="AT1643" s="91">
        <f t="shared" si="315"/>
        <v>0.20543725043538047</v>
      </c>
      <c r="AU1643" s="91" t="e">
        <f t="shared" si="316"/>
        <v>#VALUE!</v>
      </c>
    </row>
    <row r="1644" spans="1:47" x14ac:dyDescent="0.3">
      <c r="A1644" s="90">
        <v>1337</v>
      </c>
      <c r="B1644" s="91" t="s">
        <v>5258</v>
      </c>
      <c r="C1644" s="91"/>
      <c r="D1644" s="91"/>
      <c r="E1644" s="91">
        <v>13.641</v>
      </c>
      <c r="F1644" s="91"/>
      <c r="G1644" s="91"/>
      <c r="H1644" s="91"/>
      <c r="I1644" s="91"/>
      <c r="J1644" s="91"/>
      <c r="K1644" s="91"/>
      <c r="L1644" s="91"/>
      <c r="M1644" s="91"/>
      <c r="N1644" s="91"/>
      <c r="O1644" s="91"/>
      <c r="P1644" s="91" t="s">
        <v>87</v>
      </c>
      <c r="Q1644" s="91" t="s">
        <v>87</v>
      </c>
      <c r="R1644" s="91"/>
      <c r="S1644" s="91"/>
      <c r="T1644" s="92">
        <v>333486.42857142858</v>
      </c>
      <c r="U1644" s="92"/>
      <c r="V1644" s="92" t="s">
        <v>87</v>
      </c>
      <c r="W1644" s="92" t="s">
        <v>87</v>
      </c>
      <c r="X1644" s="92"/>
      <c r="Y1644" s="92" t="s">
        <v>87</v>
      </c>
      <c r="Z1644" s="90">
        <f t="shared" si="308"/>
        <v>1</v>
      </c>
      <c r="AA1644" s="118">
        <v>1</v>
      </c>
      <c r="AB1644" s="118">
        <v>0</v>
      </c>
      <c r="AC1644" s="118">
        <v>0</v>
      </c>
      <c r="AD1644" s="118">
        <v>0</v>
      </c>
      <c r="AE1644" s="118">
        <v>0</v>
      </c>
      <c r="AF1644" s="118">
        <v>0</v>
      </c>
      <c r="AG1644" s="90">
        <f t="shared" si="306"/>
        <v>1</v>
      </c>
      <c r="AH1644" s="91">
        <f t="shared" si="307"/>
        <v>333486.42857142858</v>
      </c>
      <c r="AI1644" s="91">
        <f t="shared" si="318"/>
        <v>1</v>
      </c>
      <c r="AJ1644" s="91">
        <f t="shared" si="318"/>
        <v>0</v>
      </c>
      <c r="AK1644" s="91" t="e">
        <f t="shared" si="318"/>
        <v>#VALUE!</v>
      </c>
      <c r="AL1644" s="91" t="e">
        <f t="shared" si="317"/>
        <v>#VALUE!</v>
      </c>
      <c r="AM1644" s="91">
        <f t="shared" si="317"/>
        <v>0</v>
      </c>
      <c r="AN1644" s="91" t="e">
        <f t="shared" si="317"/>
        <v>#VALUE!</v>
      </c>
      <c r="AO1644" s="91">
        <f t="shared" si="310"/>
        <v>333486.42857142858</v>
      </c>
      <c r="AP1644" s="91">
        <f t="shared" si="311"/>
        <v>1</v>
      </c>
      <c r="AQ1644" s="91">
        <f t="shared" si="312"/>
        <v>0</v>
      </c>
      <c r="AR1644" s="91" t="e">
        <f t="shared" si="313"/>
        <v>#VALUE!</v>
      </c>
      <c r="AS1644" s="91" t="e">
        <f t="shared" si="314"/>
        <v>#VALUE!</v>
      </c>
      <c r="AT1644" s="91">
        <f t="shared" si="315"/>
        <v>0</v>
      </c>
      <c r="AU1644" s="91" t="e">
        <f t="shared" si="316"/>
        <v>#VALUE!</v>
      </c>
    </row>
    <row r="1645" spans="1:47" x14ac:dyDescent="0.3">
      <c r="A1645" s="90">
        <v>1338</v>
      </c>
      <c r="B1645" s="91" t="s">
        <v>5259</v>
      </c>
      <c r="C1645" s="91"/>
      <c r="D1645" s="91"/>
      <c r="E1645" s="91">
        <v>13.645</v>
      </c>
      <c r="F1645" s="91"/>
      <c r="G1645" s="91"/>
      <c r="H1645" s="91"/>
      <c r="I1645" s="91"/>
      <c r="J1645" s="91"/>
      <c r="K1645" s="91"/>
      <c r="L1645" s="91"/>
      <c r="M1645" s="91"/>
      <c r="N1645" s="91"/>
      <c r="O1645" s="91"/>
      <c r="P1645" s="91" t="s">
        <v>87</v>
      </c>
      <c r="Q1645" s="91">
        <v>1088270</v>
      </c>
      <c r="R1645" s="91">
        <v>6248</v>
      </c>
      <c r="S1645" s="91"/>
      <c r="T1645" s="92" t="s">
        <v>87</v>
      </c>
      <c r="U1645" s="92" t="s">
        <v>87</v>
      </c>
      <c r="V1645" s="92" t="s">
        <v>87</v>
      </c>
      <c r="W1645" s="92">
        <v>485672.57142857142</v>
      </c>
      <c r="X1645" s="92">
        <v>4134.5714285714284</v>
      </c>
      <c r="Y1645" s="92" t="s">
        <v>87</v>
      </c>
      <c r="Z1645" s="90">
        <f t="shared" si="308"/>
        <v>4</v>
      </c>
      <c r="AA1645" s="118" t="e">
        <v>#DIV/0!</v>
      </c>
      <c r="AB1645" s="118" t="e">
        <v>#DIV/0!</v>
      </c>
      <c r="AC1645" s="118" t="e">
        <v>#DIV/0!</v>
      </c>
      <c r="AD1645" s="118">
        <v>1</v>
      </c>
      <c r="AE1645" s="118">
        <v>0.5</v>
      </c>
      <c r="AF1645" s="118">
        <v>0</v>
      </c>
      <c r="AG1645" s="90">
        <f t="shared" si="306"/>
        <v>2</v>
      </c>
      <c r="AH1645" s="91">
        <f t="shared" si="307"/>
        <v>4134.5714285714284</v>
      </c>
      <c r="AI1645" s="91" t="e">
        <f t="shared" si="318"/>
        <v>#VALUE!</v>
      </c>
      <c r="AJ1645" s="91" t="e">
        <f t="shared" si="318"/>
        <v>#VALUE!</v>
      </c>
      <c r="AK1645" s="91" t="e">
        <f t="shared" si="318"/>
        <v>#VALUE!</v>
      </c>
      <c r="AL1645" s="91">
        <f t="shared" si="317"/>
        <v>117.46624283048857</v>
      </c>
      <c r="AM1645" s="91">
        <f t="shared" si="317"/>
        <v>1</v>
      </c>
      <c r="AN1645" s="91" t="e">
        <f t="shared" si="317"/>
        <v>#VALUE!</v>
      </c>
      <c r="AO1645" s="91">
        <f t="shared" si="310"/>
        <v>489807.14285714284</v>
      </c>
      <c r="AP1645" s="91" t="e">
        <f t="shared" si="311"/>
        <v>#VALUE!</v>
      </c>
      <c r="AQ1645" s="91" t="e">
        <f t="shared" si="312"/>
        <v>#VALUE!</v>
      </c>
      <c r="AR1645" s="91" t="e">
        <f t="shared" si="313"/>
        <v>#VALUE!</v>
      </c>
      <c r="AS1645" s="91">
        <f t="shared" si="314"/>
        <v>0.99155877677803217</v>
      </c>
      <c r="AT1645" s="91">
        <f t="shared" si="315"/>
        <v>8.4412232219678307E-3</v>
      </c>
      <c r="AU1645" s="91" t="e">
        <f t="shared" si="316"/>
        <v>#VALUE!</v>
      </c>
    </row>
    <row r="1646" spans="1:47" x14ac:dyDescent="0.3">
      <c r="A1646" s="90">
        <v>1339</v>
      </c>
      <c r="B1646" s="91" t="s">
        <v>5260</v>
      </c>
      <c r="C1646" s="91"/>
      <c r="D1646" s="91"/>
      <c r="E1646" s="91">
        <v>13.695</v>
      </c>
      <c r="F1646" s="91"/>
      <c r="G1646" s="91"/>
      <c r="H1646" s="91"/>
      <c r="I1646" s="91"/>
      <c r="J1646" s="91"/>
      <c r="K1646" s="91"/>
      <c r="L1646" s="91"/>
      <c r="M1646" s="91"/>
      <c r="N1646" s="91"/>
      <c r="O1646" s="91"/>
      <c r="P1646" s="91" t="s">
        <v>87</v>
      </c>
      <c r="Q1646" s="91">
        <v>504522.50000000006</v>
      </c>
      <c r="R1646" s="91"/>
      <c r="S1646" s="91"/>
      <c r="T1646" s="92" t="s">
        <v>87</v>
      </c>
      <c r="U1646" s="92" t="s">
        <v>87</v>
      </c>
      <c r="V1646" s="92">
        <v>19221.071428571428</v>
      </c>
      <c r="W1646" s="92">
        <v>122273.92857142857</v>
      </c>
      <c r="X1646" s="92">
        <v>46304.785714285717</v>
      </c>
      <c r="Y1646" s="92"/>
      <c r="Z1646" s="90">
        <f t="shared" si="308"/>
        <v>4</v>
      </c>
      <c r="AA1646" s="118" t="e">
        <v>#DIV/0!</v>
      </c>
      <c r="AB1646" s="118" t="e">
        <v>#DIV/0!</v>
      </c>
      <c r="AC1646" s="118">
        <v>1</v>
      </c>
      <c r="AD1646" s="118">
        <v>0.5</v>
      </c>
      <c r="AE1646" s="118">
        <v>0.33333333333333331</v>
      </c>
      <c r="AF1646" s="118">
        <v>0</v>
      </c>
      <c r="AG1646" s="90">
        <f t="shared" si="306"/>
        <v>3</v>
      </c>
      <c r="AH1646" s="91">
        <f t="shared" si="307"/>
        <v>19221.071428571428</v>
      </c>
      <c r="AI1646" s="91" t="e">
        <f t="shared" si="318"/>
        <v>#VALUE!</v>
      </c>
      <c r="AJ1646" s="91" t="e">
        <f t="shared" si="318"/>
        <v>#VALUE!</v>
      </c>
      <c r="AK1646" s="91">
        <f t="shared" si="318"/>
        <v>1</v>
      </c>
      <c r="AL1646" s="91">
        <f t="shared" si="317"/>
        <v>6.361452275218789</v>
      </c>
      <c r="AM1646" s="91">
        <f t="shared" si="317"/>
        <v>2.409063713558409</v>
      </c>
      <c r="AN1646" s="91">
        <f t="shared" si="317"/>
        <v>0</v>
      </c>
      <c r="AO1646" s="91">
        <f t="shared" si="310"/>
        <v>187799.78571428571</v>
      </c>
      <c r="AP1646" s="91" t="e">
        <f t="shared" si="311"/>
        <v>#VALUE!</v>
      </c>
      <c r="AQ1646" s="91" t="e">
        <f t="shared" si="312"/>
        <v>#VALUE!</v>
      </c>
      <c r="AR1646" s="91">
        <f t="shared" si="313"/>
        <v>0.10234873993846789</v>
      </c>
      <c r="AS1646" s="91">
        <f t="shared" si="314"/>
        <v>0.65108662454734278</v>
      </c>
      <c r="AT1646" s="91">
        <f t="shared" si="315"/>
        <v>0.24656463551418933</v>
      </c>
      <c r="AU1646" s="91">
        <f t="shared" si="316"/>
        <v>0</v>
      </c>
    </row>
    <row r="1647" spans="1:47" x14ac:dyDescent="0.3">
      <c r="A1647" s="90">
        <v>1340</v>
      </c>
      <c r="B1647" s="91" t="s">
        <v>5261</v>
      </c>
      <c r="C1647" s="91"/>
      <c r="D1647" s="91"/>
      <c r="E1647" s="91">
        <v>13.696</v>
      </c>
      <c r="F1647" s="91"/>
      <c r="G1647" s="91"/>
      <c r="H1647" s="91"/>
      <c r="I1647" s="91"/>
      <c r="J1647" s="91"/>
      <c r="K1647" s="91"/>
      <c r="L1647" s="91"/>
      <c r="M1647" s="91"/>
      <c r="N1647" s="91"/>
      <c r="O1647" s="91"/>
      <c r="P1647" s="91" t="s">
        <v>87</v>
      </c>
      <c r="Q1647" s="91">
        <v>400421.42857142858</v>
      </c>
      <c r="R1647" s="91">
        <v>1711507.5</v>
      </c>
      <c r="S1647" s="91"/>
      <c r="T1647" s="92">
        <v>51169.428571428572</v>
      </c>
      <c r="U1647" s="92" t="s">
        <v>87</v>
      </c>
      <c r="V1647" s="92" t="s">
        <v>87</v>
      </c>
      <c r="W1647" s="92">
        <v>2918319.4285714286</v>
      </c>
      <c r="X1647" s="92">
        <v>654670.28571428568</v>
      </c>
      <c r="Y1647" s="92" t="s">
        <v>87</v>
      </c>
      <c r="Z1647" s="90">
        <f t="shared" si="308"/>
        <v>5</v>
      </c>
      <c r="AA1647" s="118">
        <v>1</v>
      </c>
      <c r="AB1647" s="118">
        <v>0</v>
      </c>
      <c r="AC1647" s="118">
        <v>0</v>
      </c>
      <c r="AD1647" s="118">
        <v>0.5</v>
      </c>
      <c r="AE1647" s="118">
        <v>0.33333333333333331</v>
      </c>
      <c r="AF1647" s="118">
        <v>0</v>
      </c>
      <c r="AG1647" s="90">
        <f t="shared" si="306"/>
        <v>3</v>
      </c>
      <c r="AH1647" s="91">
        <f t="shared" si="307"/>
        <v>51169.428571428572</v>
      </c>
      <c r="AI1647" s="91">
        <f t="shared" si="318"/>
        <v>1</v>
      </c>
      <c r="AJ1647" s="91" t="e">
        <f t="shared" si="318"/>
        <v>#VALUE!</v>
      </c>
      <c r="AK1647" s="91" t="e">
        <f t="shared" si="318"/>
        <v>#VALUE!</v>
      </c>
      <c r="AL1647" s="91">
        <f t="shared" si="317"/>
        <v>57.032480331447907</v>
      </c>
      <c r="AM1647" s="91">
        <f t="shared" si="317"/>
        <v>12.794168392957848</v>
      </c>
      <c r="AN1647" s="91" t="e">
        <f t="shared" si="317"/>
        <v>#VALUE!</v>
      </c>
      <c r="AO1647" s="91">
        <f t="shared" si="310"/>
        <v>3624159.1428571427</v>
      </c>
      <c r="AP1647" s="91">
        <f t="shared" si="311"/>
        <v>1.4118979480323989E-2</v>
      </c>
      <c r="AQ1647" s="91" t="e">
        <f t="shared" si="312"/>
        <v>#VALUE!</v>
      </c>
      <c r="AR1647" s="91" t="e">
        <f t="shared" si="313"/>
        <v>#VALUE!</v>
      </c>
      <c r="AS1647" s="91">
        <f t="shared" si="314"/>
        <v>0.80524041951169445</v>
      </c>
      <c r="AT1647" s="91">
        <f t="shared" si="315"/>
        <v>0.1806406010079816</v>
      </c>
      <c r="AU1647" s="91" t="e">
        <f t="shared" si="316"/>
        <v>#VALUE!</v>
      </c>
    </row>
    <row r="1648" spans="1:47" x14ac:dyDescent="0.3">
      <c r="A1648" s="90">
        <v>1341</v>
      </c>
      <c r="B1648" s="91" t="s">
        <v>5262</v>
      </c>
      <c r="C1648" s="91"/>
      <c r="D1648" s="91"/>
      <c r="E1648" s="91">
        <v>13.702999999999999</v>
      </c>
      <c r="F1648" s="91"/>
      <c r="G1648" s="91"/>
      <c r="H1648" s="91"/>
      <c r="I1648" s="91"/>
      <c r="J1648" s="91"/>
      <c r="K1648" s="91"/>
      <c r="L1648" s="91"/>
      <c r="M1648" s="91"/>
      <c r="N1648" s="91"/>
      <c r="O1648" s="91"/>
      <c r="P1648" s="91" t="s">
        <v>87</v>
      </c>
      <c r="Q1648" s="91">
        <v>5135047.4285714291</v>
      </c>
      <c r="R1648" s="91" t="s">
        <v>87</v>
      </c>
      <c r="S1648" s="91"/>
      <c r="T1648" s="92"/>
      <c r="U1648" s="92"/>
      <c r="V1648" s="92">
        <v>180539.71428571426</v>
      </c>
      <c r="W1648" s="92">
        <v>2513296.2857142859</v>
      </c>
      <c r="X1648" s="92">
        <v>556464.28571428568</v>
      </c>
      <c r="Y1648" s="92"/>
      <c r="Z1648" s="90">
        <f t="shared" si="308"/>
        <v>4</v>
      </c>
      <c r="AA1648" s="118" t="e">
        <v>#DIV/0!</v>
      </c>
      <c r="AB1648" s="118" t="e">
        <v>#DIV/0!</v>
      </c>
      <c r="AC1648" s="118">
        <v>1</v>
      </c>
      <c r="AD1648" s="118">
        <v>0.5</v>
      </c>
      <c r="AE1648" s="118">
        <v>0.33333333333333331</v>
      </c>
      <c r="AF1648" s="118">
        <v>0</v>
      </c>
      <c r="AG1648" s="90">
        <f t="shared" si="306"/>
        <v>3</v>
      </c>
      <c r="AH1648" s="91">
        <f t="shared" si="307"/>
        <v>180539.71428571426</v>
      </c>
      <c r="AI1648" s="91">
        <f t="shared" si="318"/>
        <v>0</v>
      </c>
      <c r="AJ1648" s="91">
        <f t="shared" si="318"/>
        <v>0</v>
      </c>
      <c r="AK1648" s="91">
        <f t="shared" si="318"/>
        <v>1</v>
      </c>
      <c r="AL1648" s="91">
        <f t="shared" si="317"/>
        <v>13.921016191134838</v>
      </c>
      <c r="AM1648" s="91">
        <f t="shared" si="317"/>
        <v>3.0822264669902468</v>
      </c>
      <c r="AN1648" s="91">
        <f t="shared" si="317"/>
        <v>0</v>
      </c>
      <c r="AO1648" s="91">
        <f t="shared" si="310"/>
        <v>3250300.2857142854</v>
      </c>
      <c r="AP1648" s="91">
        <f t="shared" si="311"/>
        <v>0</v>
      </c>
      <c r="AQ1648" s="91">
        <f t="shared" si="312"/>
        <v>0</v>
      </c>
      <c r="AR1648" s="91">
        <f t="shared" si="313"/>
        <v>5.5545549154095736E-2</v>
      </c>
      <c r="AS1648" s="91">
        <f t="shared" si="314"/>
        <v>0.77325048911964278</v>
      </c>
      <c r="AT1648" s="91">
        <f t="shared" si="315"/>
        <v>0.17120396172626159</v>
      </c>
      <c r="AU1648" s="91">
        <f t="shared" si="316"/>
        <v>0</v>
      </c>
    </row>
    <row r="1649" spans="1:47" x14ac:dyDescent="0.3">
      <c r="A1649" s="90">
        <v>1342</v>
      </c>
      <c r="B1649" s="91" t="s">
        <v>5263</v>
      </c>
      <c r="C1649" s="91"/>
      <c r="D1649" s="91"/>
      <c r="E1649" s="91">
        <v>13.704000000000001</v>
      </c>
      <c r="F1649" s="91"/>
      <c r="G1649" s="91"/>
      <c r="H1649" s="91"/>
      <c r="I1649" s="91"/>
      <c r="J1649" s="91"/>
      <c r="K1649" s="91"/>
      <c r="L1649" s="91"/>
      <c r="M1649" s="91"/>
      <c r="N1649" s="91"/>
      <c r="O1649" s="91"/>
      <c r="P1649" s="91" t="s">
        <v>87</v>
      </c>
      <c r="Q1649" s="91">
        <v>115527.14285714287</v>
      </c>
      <c r="R1649" s="91">
        <v>137221</v>
      </c>
      <c r="S1649" s="91"/>
      <c r="T1649" s="92" t="s">
        <v>87</v>
      </c>
      <c r="U1649" s="92" t="s">
        <v>87</v>
      </c>
      <c r="V1649" s="92" t="s">
        <v>87</v>
      </c>
      <c r="W1649" s="92">
        <v>927500.57142857148</v>
      </c>
      <c r="X1649" s="92">
        <v>150501.14285714287</v>
      </c>
      <c r="Y1649" s="92"/>
      <c r="Z1649" s="90">
        <f t="shared" si="308"/>
        <v>4</v>
      </c>
      <c r="AA1649" s="118" t="e">
        <v>#DIV/0!</v>
      </c>
      <c r="AB1649" s="118" t="e">
        <v>#DIV/0!</v>
      </c>
      <c r="AC1649" s="118" t="e">
        <v>#DIV/0!</v>
      </c>
      <c r="AD1649" s="118">
        <v>1</v>
      </c>
      <c r="AE1649" s="118">
        <v>0.5</v>
      </c>
      <c r="AF1649" s="118">
        <v>0</v>
      </c>
      <c r="AG1649" s="90">
        <f t="shared" si="306"/>
        <v>2</v>
      </c>
      <c r="AH1649" s="91">
        <f t="shared" si="307"/>
        <v>150501.14285714287</v>
      </c>
      <c r="AI1649" s="91" t="e">
        <f t="shared" si="318"/>
        <v>#VALUE!</v>
      </c>
      <c r="AJ1649" s="91" t="e">
        <f t="shared" si="318"/>
        <v>#VALUE!</v>
      </c>
      <c r="AK1649" s="91" t="e">
        <f t="shared" si="318"/>
        <v>#VALUE!</v>
      </c>
      <c r="AL1649" s="91">
        <f t="shared" si="317"/>
        <v>6.1627476962680872</v>
      </c>
      <c r="AM1649" s="91">
        <f t="shared" si="317"/>
        <v>1</v>
      </c>
      <c r="AN1649" s="91">
        <f t="shared" si="317"/>
        <v>0</v>
      </c>
      <c r="AO1649" s="91">
        <f t="shared" si="310"/>
        <v>1078001.7142857143</v>
      </c>
      <c r="AP1649" s="91" t="e">
        <f t="shared" si="311"/>
        <v>#VALUE!</v>
      </c>
      <c r="AQ1649" s="91" t="e">
        <f t="shared" si="312"/>
        <v>#VALUE!</v>
      </c>
      <c r="AR1649" s="91" t="e">
        <f t="shared" si="313"/>
        <v>#VALUE!</v>
      </c>
      <c r="AS1649" s="91">
        <f t="shared" si="314"/>
        <v>0.86038877224154964</v>
      </c>
      <c r="AT1649" s="91">
        <f t="shared" si="315"/>
        <v>0.13961122775845042</v>
      </c>
      <c r="AU1649" s="91">
        <f t="shared" si="316"/>
        <v>0</v>
      </c>
    </row>
    <row r="1650" spans="1:47" x14ac:dyDescent="0.3">
      <c r="A1650" s="90">
        <v>1343</v>
      </c>
      <c r="B1650" s="91" t="s">
        <v>5264</v>
      </c>
      <c r="C1650" s="91"/>
      <c r="D1650" s="91"/>
      <c r="E1650" s="91">
        <v>13.705</v>
      </c>
      <c r="F1650" s="91"/>
      <c r="G1650" s="91"/>
      <c r="H1650" s="91"/>
      <c r="I1650" s="91"/>
      <c r="J1650" s="91"/>
      <c r="K1650" s="91"/>
      <c r="L1650" s="91"/>
      <c r="M1650" s="91"/>
      <c r="N1650" s="91"/>
      <c r="O1650" s="91"/>
      <c r="P1650" s="91" t="s">
        <v>87</v>
      </c>
      <c r="Q1650" s="91">
        <v>891404.2857142858</v>
      </c>
      <c r="R1650" s="91" t="s">
        <v>87</v>
      </c>
      <c r="S1650" s="91"/>
      <c r="T1650" s="92">
        <v>23595.428571428572</v>
      </c>
      <c r="U1650" s="92" t="s">
        <v>87</v>
      </c>
      <c r="V1650" s="92">
        <v>52618.571428571428</v>
      </c>
      <c r="W1650" s="92">
        <v>210843.71428571429</v>
      </c>
      <c r="X1650" s="92">
        <v>105911.71428571429</v>
      </c>
      <c r="Y1650" s="92">
        <v>7508.8571428571431</v>
      </c>
      <c r="Z1650" s="90">
        <f t="shared" si="308"/>
        <v>6</v>
      </c>
      <c r="AA1650" s="118">
        <v>1</v>
      </c>
      <c r="AB1650" s="118">
        <v>0</v>
      </c>
      <c r="AC1650" s="118">
        <v>0.5</v>
      </c>
      <c r="AD1650" s="118">
        <v>0.33333333333333331</v>
      </c>
      <c r="AE1650" s="118">
        <v>0.25</v>
      </c>
      <c r="AF1650" s="118">
        <v>0.2</v>
      </c>
      <c r="AG1650" s="90">
        <f t="shared" si="306"/>
        <v>5</v>
      </c>
      <c r="AH1650" s="91">
        <f t="shared" si="307"/>
        <v>7508.8571428571431</v>
      </c>
      <c r="AI1650" s="91">
        <f t="shared" si="318"/>
        <v>3.1423461816521443</v>
      </c>
      <c r="AJ1650" s="91" t="e">
        <f t="shared" si="318"/>
        <v>#VALUE!</v>
      </c>
      <c r="AK1650" s="91">
        <f t="shared" si="318"/>
        <v>7.0075339598949808</v>
      </c>
      <c r="AL1650" s="91">
        <f t="shared" si="317"/>
        <v>28.079334880712302</v>
      </c>
      <c r="AM1650" s="91">
        <f t="shared" si="317"/>
        <v>14.104904683992238</v>
      </c>
      <c r="AN1650" s="91">
        <f t="shared" si="317"/>
        <v>1</v>
      </c>
      <c r="AO1650" s="91">
        <f t="shared" si="310"/>
        <v>400478.2857142858</v>
      </c>
      <c r="AP1650" s="91">
        <f t="shared" si="311"/>
        <v>5.8918122188183548E-2</v>
      </c>
      <c r="AQ1650" s="91" t="e">
        <f t="shared" si="312"/>
        <v>#VALUE!</v>
      </c>
      <c r="AR1650" s="91">
        <f t="shared" si="313"/>
        <v>0.13138932447915846</v>
      </c>
      <c r="AS1650" s="91">
        <f t="shared" si="314"/>
        <v>0.52647976633653748</v>
      </c>
      <c r="AT1650" s="91">
        <f t="shared" si="315"/>
        <v>0.26446306345127324</v>
      </c>
      <c r="AU1650" s="91">
        <f t="shared" si="316"/>
        <v>1.8749723544847087E-2</v>
      </c>
    </row>
    <row r="1651" spans="1:47" x14ac:dyDescent="0.3">
      <c r="A1651" s="90">
        <v>1344</v>
      </c>
      <c r="B1651" s="91" t="s">
        <v>5265</v>
      </c>
      <c r="C1651" s="91"/>
      <c r="D1651" s="91"/>
      <c r="E1651" s="91">
        <v>13.709</v>
      </c>
      <c r="F1651" s="91"/>
      <c r="G1651" s="91"/>
      <c r="H1651" s="91"/>
      <c r="I1651" s="91"/>
      <c r="J1651" s="91"/>
      <c r="K1651" s="91"/>
      <c r="L1651" s="91"/>
      <c r="M1651" s="91"/>
      <c r="N1651" s="91"/>
      <c r="O1651" s="91"/>
      <c r="P1651" s="91">
        <v>622</v>
      </c>
      <c r="Q1651" s="91">
        <v>1539648.3571428573</v>
      </c>
      <c r="R1651" s="91"/>
      <c r="S1651" s="91"/>
      <c r="T1651" s="92"/>
      <c r="U1651" s="92" t="s">
        <v>87</v>
      </c>
      <c r="V1651" s="92">
        <v>69738.357142857145</v>
      </c>
      <c r="W1651" s="92">
        <v>666272.35714285716</v>
      </c>
      <c r="X1651" s="92">
        <v>144225.5</v>
      </c>
      <c r="Y1651" s="92"/>
      <c r="Z1651" s="90">
        <f t="shared" si="308"/>
        <v>4</v>
      </c>
      <c r="AA1651" s="118" t="e">
        <v>#DIV/0!</v>
      </c>
      <c r="AB1651" s="118" t="e">
        <v>#DIV/0!</v>
      </c>
      <c r="AC1651" s="118">
        <v>1</v>
      </c>
      <c r="AD1651" s="118">
        <v>0.5</v>
      </c>
      <c r="AE1651" s="118">
        <v>0.33333333333333331</v>
      </c>
      <c r="AF1651" s="118">
        <v>0</v>
      </c>
      <c r="AG1651" s="90">
        <f t="shared" ref="AG1651:AG1714" si="319">COUNTIF(AA1651:AF1651,"&gt;0")</f>
        <v>3</v>
      </c>
      <c r="AH1651" s="91">
        <f t="shared" ref="AH1651:AH1714" si="320">MIN(T1651:Y1651)</f>
        <v>69738.357142857145</v>
      </c>
      <c r="AI1651" s="91">
        <f t="shared" si="318"/>
        <v>0</v>
      </c>
      <c r="AJ1651" s="91" t="e">
        <f t="shared" si="318"/>
        <v>#VALUE!</v>
      </c>
      <c r="AK1651" s="91">
        <f t="shared" si="318"/>
        <v>1</v>
      </c>
      <c r="AL1651" s="91">
        <f t="shared" si="317"/>
        <v>9.5538866190669811</v>
      </c>
      <c r="AM1651" s="91">
        <f t="shared" si="317"/>
        <v>2.0680943157946485</v>
      </c>
      <c r="AN1651" s="91">
        <f t="shared" si="317"/>
        <v>0</v>
      </c>
      <c r="AO1651" s="91">
        <f t="shared" si="310"/>
        <v>880236.21428571432</v>
      </c>
      <c r="AP1651" s="91">
        <f t="shared" si="311"/>
        <v>0</v>
      </c>
      <c r="AQ1651" s="91" t="e">
        <f t="shared" si="312"/>
        <v>#VALUE!</v>
      </c>
      <c r="AR1651" s="91">
        <f t="shared" si="313"/>
        <v>7.9226866619487774E-2</v>
      </c>
      <c r="AS1651" s="91">
        <f t="shared" si="314"/>
        <v>0.75692450086652874</v>
      </c>
      <c r="AT1651" s="91">
        <f t="shared" si="315"/>
        <v>0.16384863251398346</v>
      </c>
      <c r="AU1651" s="91">
        <f t="shared" si="316"/>
        <v>0</v>
      </c>
    </row>
    <row r="1652" spans="1:47" x14ac:dyDescent="0.3">
      <c r="A1652" s="90">
        <v>1345</v>
      </c>
      <c r="B1652" s="91" t="s">
        <v>5266</v>
      </c>
      <c r="C1652" s="91"/>
      <c r="D1652" s="91"/>
      <c r="E1652" s="91">
        <v>13.71</v>
      </c>
      <c r="F1652" s="91"/>
      <c r="G1652" s="91"/>
      <c r="H1652" s="91"/>
      <c r="I1652" s="91"/>
      <c r="J1652" s="91"/>
      <c r="K1652" s="91"/>
      <c r="L1652" s="91"/>
      <c r="M1652" s="91"/>
      <c r="N1652" s="91"/>
      <c r="O1652" s="91"/>
      <c r="P1652" s="91" t="s">
        <v>87</v>
      </c>
      <c r="Q1652" s="91">
        <v>441845.71428571432</v>
      </c>
      <c r="R1652" s="91">
        <v>265635</v>
      </c>
      <c r="S1652" s="91"/>
      <c r="T1652" s="92" t="s">
        <v>87</v>
      </c>
      <c r="U1652" s="92" t="s">
        <v>87</v>
      </c>
      <c r="V1652" s="92" t="s">
        <v>87</v>
      </c>
      <c r="W1652" s="92">
        <v>1750074</v>
      </c>
      <c r="X1652" s="92">
        <v>333526</v>
      </c>
      <c r="Y1652" s="92" t="s">
        <v>87</v>
      </c>
      <c r="Z1652" s="90">
        <f t="shared" ref="Z1652:Z1715" si="321">COUNTIF(Q1652:Y1652,"&gt;0")</f>
        <v>4</v>
      </c>
      <c r="AA1652" s="118" t="e">
        <v>#DIV/0!</v>
      </c>
      <c r="AB1652" s="118" t="e">
        <v>#DIV/0!</v>
      </c>
      <c r="AC1652" s="118" t="e">
        <v>#DIV/0!</v>
      </c>
      <c r="AD1652" s="118">
        <v>1</v>
      </c>
      <c r="AE1652" s="118">
        <v>0.5</v>
      </c>
      <c r="AF1652" s="118">
        <v>0</v>
      </c>
      <c r="AG1652" s="90">
        <f t="shared" si="319"/>
        <v>2</v>
      </c>
      <c r="AH1652" s="91">
        <f t="shared" si="320"/>
        <v>333526</v>
      </c>
      <c r="AI1652" s="91" t="e">
        <f t="shared" si="318"/>
        <v>#VALUE!</v>
      </c>
      <c r="AJ1652" s="91" t="e">
        <f t="shared" si="318"/>
        <v>#VALUE!</v>
      </c>
      <c r="AK1652" s="91" t="e">
        <f t="shared" si="318"/>
        <v>#VALUE!</v>
      </c>
      <c r="AL1652" s="91">
        <f t="shared" si="317"/>
        <v>5.2471891246859315</v>
      </c>
      <c r="AM1652" s="91">
        <f t="shared" si="317"/>
        <v>1</v>
      </c>
      <c r="AN1652" s="91" t="e">
        <f t="shared" si="317"/>
        <v>#VALUE!</v>
      </c>
      <c r="AO1652" s="91">
        <f t="shared" si="310"/>
        <v>2083600</v>
      </c>
      <c r="AP1652" s="91" t="e">
        <f t="shared" si="311"/>
        <v>#VALUE!</v>
      </c>
      <c r="AQ1652" s="91" t="e">
        <f t="shared" si="312"/>
        <v>#VALUE!</v>
      </c>
      <c r="AR1652" s="91" t="e">
        <f t="shared" si="313"/>
        <v>#VALUE!</v>
      </c>
      <c r="AS1652" s="91">
        <f t="shared" si="314"/>
        <v>0.83992800921482047</v>
      </c>
      <c r="AT1652" s="91">
        <f t="shared" si="315"/>
        <v>0.1600719907851795</v>
      </c>
      <c r="AU1652" s="91" t="e">
        <f t="shared" si="316"/>
        <v>#VALUE!</v>
      </c>
    </row>
    <row r="1653" spans="1:47" x14ac:dyDescent="0.3">
      <c r="A1653" s="90">
        <v>1346</v>
      </c>
      <c r="B1653" s="91" t="s">
        <v>5267</v>
      </c>
      <c r="C1653" s="91"/>
      <c r="D1653" s="91"/>
      <c r="E1653" s="91">
        <v>13.714</v>
      </c>
      <c r="F1653" s="91"/>
      <c r="G1653" s="91"/>
      <c r="H1653" s="91"/>
      <c r="I1653" s="91"/>
      <c r="J1653" s="91"/>
      <c r="K1653" s="91"/>
      <c r="L1653" s="91"/>
      <c r="M1653" s="91"/>
      <c r="N1653" s="91"/>
      <c r="O1653" s="91"/>
      <c r="P1653" s="91" t="s">
        <v>87</v>
      </c>
      <c r="Q1653" s="91">
        <v>4012684.2857142859</v>
      </c>
      <c r="R1653" s="91" t="s">
        <v>87</v>
      </c>
      <c r="S1653" s="91"/>
      <c r="T1653" s="92" t="s">
        <v>87</v>
      </c>
      <c r="U1653" s="92" t="s">
        <v>87</v>
      </c>
      <c r="V1653" s="92" t="s">
        <v>87</v>
      </c>
      <c r="W1653" s="92">
        <v>1259550.5714285714</v>
      </c>
      <c r="X1653" s="92">
        <v>2256.2857142857142</v>
      </c>
      <c r="Y1653" s="92" t="s">
        <v>87</v>
      </c>
      <c r="Z1653" s="90">
        <f t="shared" si="321"/>
        <v>3</v>
      </c>
      <c r="AA1653" s="118" t="e">
        <v>#DIV/0!</v>
      </c>
      <c r="AB1653" s="118" t="e">
        <v>#DIV/0!</v>
      </c>
      <c r="AC1653" s="118" t="e">
        <v>#DIV/0!</v>
      </c>
      <c r="AD1653" s="118">
        <v>1</v>
      </c>
      <c r="AE1653" s="118">
        <v>0.5</v>
      </c>
      <c r="AF1653" s="118">
        <v>0</v>
      </c>
      <c r="AG1653" s="90">
        <f t="shared" si="319"/>
        <v>2</v>
      </c>
      <c r="AH1653" s="91">
        <f t="shared" si="320"/>
        <v>2256.2857142857142</v>
      </c>
      <c r="AI1653" s="91" t="e">
        <f t="shared" si="318"/>
        <v>#VALUE!</v>
      </c>
      <c r="AJ1653" s="91" t="e">
        <f t="shared" si="318"/>
        <v>#VALUE!</v>
      </c>
      <c r="AK1653" s="91" t="e">
        <f t="shared" si="318"/>
        <v>#VALUE!</v>
      </c>
      <c r="AL1653" s="91">
        <f t="shared" si="317"/>
        <v>558.24072432569324</v>
      </c>
      <c r="AM1653" s="91">
        <f t="shared" si="317"/>
        <v>1</v>
      </c>
      <c r="AN1653" s="91" t="e">
        <f t="shared" si="317"/>
        <v>#VALUE!</v>
      </c>
      <c r="AO1653" s="91">
        <f t="shared" si="310"/>
        <v>1261806.857142857</v>
      </c>
      <c r="AP1653" s="91" t="e">
        <f t="shared" si="311"/>
        <v>#VALUE!</v>
      </c>
      <c r="AQ1653" s="91" t="e">
        <f t="shared" si="312"/>
        <v>#VALUE!</v>
      </c>
      <c r="AR1653" s="91" t="e">
        <f t="shared" si="313"/>
        <v>#VALUE!</v>
      </c>
      <c r="AS1653" s="91">
        <f t="shared" si="314"/>
        <v>0.99821186126742512</v>
      </c>
      <c r="AT1653" s="91">
        <f t="shared" si="315"/>
        <v>1.7881387325748746E-3</v>
      </c>
      <c r="AU1653" s="91" t="e">
        <f t="shared" si="316"/>
        <v>#VALUE!</v>
      </c>
    </row>
    <row r="1654" spans="1:47" x14ac:dyDescent="0.3">
      <c r="A1654" s="90">
        <v>1347</v>
      </c>
      <c r="B1654" s="91" t="s">
        <v>5268</v>
      </c>
      <c r="C1654" s="91"/>
      <c r="D1654" s="91"/>
      <c r="E1654" s="91">
        <v>13.715999999999999</v>
      </c>
      <c r="F1654" s="91"/>
      <c r="G1654" s="91"/>
      <c r="H1654" s="91"/>
      <c r="I1654" s="91"/>
      <c r="J1654" s="91"/>
      <c r="K1654" s="91"/>
      <c r="L1654" s="91"/>
      <c r="M1654" s="91"/>
      <c r="N1654" s="91"/>
      <c r="O1654" s="91"/>
      <c r="P1654" s="91" t="s">
        <v>87</v>
      </c>
      <c r="Q1654" s="91">
        <v>214741.42857142858</v>
      </c>
      <c r="R1654" s="91" t="s">
        <v>87</v>
      </c>
      <c r="S1654" s="91"/>
      <c r="T1654" s="92" t="s">
        <v>87</v>
      </c>
      <c r="U1654" s="92" t="s">
        <v>87</v>
      </c>
      <c r="V1654" s="92">
        <v>7306</v>
      </c>
      <c r="W1654" s="92">
        <v>189878</v>
      </c>
      <c r="X1654" s="92">
        <v>3886.5714285714284</v>
      </c>
      <c r="Y1654" s="92" t="s">
        <v>87</v>
      </c>
      <c r="Z1654" s="90">
        <f t="shared" si="321"/>
        <v>4</v>
      </c>
      <c r="AA1654" s="118" t="e">
        <v>#DIV/0!</v>
      </c>
      <c r="AB1654" s="118" t="e">
        <v>#DIV/0!</v>
      </c>
      <c r="AC1654" s="118">
        <v>1</v>
      </c>
      <c r="AD1654" s="118">
        <v>0.5</v>
      </c>
      <c r="AE1654" s="118">
        <v>0.33333333333333331</v>
      </c>
      <c r="AF1654" s="118">
        <v>0</v>
      </c>
      <c r="AG1654" s="90">
        <f t="shared" si="319"/>
        <v>3</v>
      </c>
      <c r="AH1654" s="91">
        <f t="shared" si="320"/>
        <v>3886.5714285714284</v>
      </c>
      <c r="AI1654" s="91" t="e">
        <f t="shared" si="318"/>
        <v>#VALUE!</v>
      </c>
      <c r="AJ1654" s="91" t="e">
        <f t="shared" si="318"/>
        <v>#VALUE!</v>
      </c>
      <c r="AK1654" s="91">
        <f t="shared" si="318"/>
        <v>1.8798059251635668</v>
      </c>
      <c r="AL1654" s="91">
        <f t="shared" si="317"/>
        <v>48.854884951848859</v>
      </c>
      <c r="AM1654" s="91">
        <f t="shared" si="317"/>
        <v>1</v>
      </c>
      <c r="AN1654" s="91" t="e">
        <f t="shared" si="317"/>
        <v>#VALUE!</v>
      </c>
      <c r="AO1654" s="91">
        <f t="shared" si="310"/>
        <v>201070.57142857142</v>
      </c>
      <c r="AP1654" s="91" t="e">
        <f t="shared" si="311"/>
        <v>#VALUE!</v>
      </c>
      <c r="AQ1654" s="91" t="e">
        <f t="shared" si="312"/>
        <v>#VALUE!</v>
      </c>
      <c r="AR1654" s="91">
        <f t="shared" si="313"/>
        <v>3.633550125258083E-2</v>
      </c>
      <c r="AS1654" s="91">
        <f t="shared" si="314"/>
        <v>0.94433510906618434</v>
      </c>
      <c r="AT1654" s="91">
        <f t="shared" si="315"/>
        <v>1.9329389681234876E-2</v>
      </c>
      <c r="AU1654" s="91" t="e">
        <f t="shared" si="316"/>
        <v>#VALUE!</v>
      </c>
    </row>
    <row r="1655" spans="1:47" x14ac:dyDescent="0.3">
      <c r="A1655" s="90">
        <v>1348</v>
      </c>
      <c r="B1655" s="91" t="s">
        <v>5269</v>
      </c>
      <c r="C1655" s="91"/>
      <c r="D1655" s="91"/>
      <c r="E1655" s="91">
        <v>13.718</v>
      </c>
      <c r="F1655" s="91"/>
      <c r="G1655" s="91"/>
      <c r="H1655" s="91"/>
      <c r="I1655" s="91"/>
      <c r="J1655" s="91"/>
      <c r="K1655" s="91"/>
      <c r="L1655" s="91"/>
      <c r="M1655" s="91"/>
      <c r="N1655" s="91"/>
      <c r="O1655" s="91"/>
      <c r="P1655" s="91" t="s">
        <v>87</v>
      </c>
      <c r="Q1655" s="91">
        <v>1463693.2857142859</v>
      </c>
      <c r="R1655" s="91"/>
      <c r="S1655" s="91"/>
      <c r="T1655" s="92"/>
      <c r="U1655" s="92" t="s">
        <v>87</v>
      </c>
      <c r="V1655" s="92"/>
      <c r="W1655" s="92">
        <v>874495.28571428568</v>
      </c>
      <c r="X1655" s="92"/>
      <c r="Y1655" s="92" t="s">
        <v>87</v>
      </c>
      <c r="Z1655" s="90">
        <f t="shared" si="321"/>
        <v>2</v>
      </c>
      <c r="AA1655" s="118" t="e">
        <v>#DIV/0!</v>
      </c>
      <c r="AB1655" s="118" t="e">
        <v>#DIV/0!</v>
      </c>
      <c r="AC1655" s="118" t="e">
        <v>#DIV/0!</v>
      </c>
      <c r="AD1655" s="118">
        <v>1</v>
      </c>
      <c r="AE1655" s="118">
        <v>0</v>
      </c>
      <c r="AF1655" s="118">
        <v>0</v>
      </c>
      <c r="AG1655" s="90">
        <f t="shared" si="319"/>
        <v>1</v>
      </c>
      <c r="AH1655" s="91">
        <f t="shared" si="320"/>
        <v>874495.28571428568</v>
      </c>
      <c r="AI1655" s="91">
        <f t="shared" si="318"/>
        <v>0</v>
      </c>
      <c r="AJ1655" s="91" t="e">
        <f t="shared" si="318"/>
        <v>#VALUE!</v>
      </c>
      <c r="AK1655" s="91">
        <f t="shared" si="318"/>
        <v>0</v>
      </c>
      <c r="AL1655" s="91">
        <f t="shared" si="317"/>
        <v>1</v>
      </c>
      <c r="AM1655" s="91">
        <f t="shared" si="317"/>
        <v>0</v>
      </c>
      <c r="AN1655" s="91" t="e">
        <f t="shared" si="317"/>
        <v>#VALUE!</v>
      </c>
      <c r="AO1655" s="91">
        <f t="shared" si="310"/>
        <v>874495.28571428568</v>
      </c>
      <c r="AP1655" s="91">
        <f t="shared" si="311"/>
        <v>0</v>
      </c>
      <c r="AQ1655" s="91" t="e">
        <f t="shared" si="312"/>
        <v>#VALUE!</v>
      </c>
      <c r="AR1655" s="91">
        <f t="shared" si="313"/>
        <v>0</v>
      </c>
      <c r="AS1655" s="91">
        <f t="shared" si="314"/>
        <v>1</v>
      </c>
      <c r="AT1655" s="91">
        <f t="shared" si="315"/>
        <v>0</v>
      </c>
      <c r="AU1655" s="91" t="e">
        <f t="shared" si="316"/>
        <v>#VALUE!</v>
      </c>
    </row>
    <row r="1656" spans="1:47" x14ac:dyDescent="0.3">
      <c r="A1656" s="90">
        <v>1349</v>
      </c>
      <c r="B1656" s="91" t="s">
        <v>5270</v>
      </c>
      <c r="C1656" s="91"/>
      <c r="D1656" s="91"/>
      <c r="E1656" s="91">
        <v>13.718999999999999</v>
      </c>
      <c r="F1656" s="91"/>
      <c r="G1656" s="91"/>
      <c r="H1656" s="91"/>
      <c r="I1656" s="91"/>
      <c r="J1656" s="91"/>
      <c r="K1656" s="91"/>
      <c r="L1656" s="91"/>
      <c r="M1656" s="91"/>
      <c r="N1656" s="91"/>
      <c r="O1656" s="91"/>
      <c r="P1656" s="91" t="s">
        <v>87</v>
      </c>
      <c r="Q1656" s="91" t="s">
        <v>87</v>
      </c>
      <c r="R1656" s="91" t="s">
        <v>87</v>
      </c>
      <c r="S1656" s="91"/>
      <c r="T1656" s="92" t="s">
        <v>87</v>
      </c>
      <c r="U1656" s="92">
        <v>7946.5714285714284</v>
      </c>
      <c r="V1656" s="92" t="s">
        <v>87</v>
      </c>
      <c r="W1656" s="92">
        <v>2776221.4285714286</v>
      </c>
      <c r="X1656" s="92">
        <v>14194.285714285714</v>
      </c>
      <c r="Y1656" s="92" t="s">
        <v>87</v>
      </c>
      <c r="Z1656" s="90">
        <f t="shared" si="321"/>
        <v>3</v>
      </c>
      <c r="AA1656" s="118" t="e">
        <v>#DIV/0!</v>
      </c>
      <c r="AB1656" s="118">
        <v>1</v>
      </c>
      <c r="AC1656" s="118">
        <v>0</v>
      </c>
      <c r="AD1656" s="118">
        <v>0.5</v>
      </c>
      <c r="AE1656" s="118">
        <v>0.33333333333333331</v>
      </c>
      <c r="AF1656" s="118">
        <v>0</v>
      </c>
      <c r="AG1656" s="90">
        <f t="shared" si="319"/>
        <v>3</v>
      </c>
      <c r="AH1656" s="91">
        <f t="shared" si="320"/>
        <v>7946.5714285714284</v>
      </c>
      <c r="AI1656" s="91" t="e">
        <f t="shared" si="318"/>
        <v>#VALUE!</v>
      </c>
      <c r="AJ1656" s="91">
        <f t="shared" si="318"/>
        <v>1</v>
      </c>
      <c r="AK1656" s="91" t="e">
        <f t="shared" si="318"/>
        <v>#VALUE!</v>
      </c>
      <c r="AL1656" s="91">
        <f t="shared" si="317"/>
        <v>349.36091036565637</v>
      </c>
      <c r="AM1656" s="91">
        <f t="shared" si="317"/>
        <v>1.7862150792794735</v>
      </c>
      <c r="AN1656" s="91" t="e">
        <f t="shared" si="317"/>
        <v>#VALUE!</v>
      </c>
      <c r="AO1656" s="91">
        <f t="shared" si="310"/>
        <v>2798362.2857142859</v>
      </c>
      <c r="AP1656" s="91" t="e">
        <f t="shared" si="311"/>
        <v>#VALUE!</v>
      </c>
      <c r="AQ1656" s="91">
        <f t="shared" si="312"/>
        <v>2.8397221721929598E-3</v>
      </c>
      <c r="AR1656" s="91" t="e">
        <f t="shared" si="313"/>
        <v>#VALUE!</v>
      </c>
      <c r="AS1656" s="91">
        <f t="shared" si="314"/>
        <v>0.99208792326287165</v>
      </c>
      <c r="AT1656" s="91">
        <f t="shared" si="315"/>
        <v>5.0723545649353271E-3</v>
      </c>
      <c r="AU1656" s="91" t="e">
        <f t="shared" si="316"/>
        <v>#VALUE!</v>
      </c>
    </row>
    <row r="1657" spans="1:47" x14ac:dyDescent="0.3">
      <c r="A1657" s="90">
        <v>1350</v>
      </c>
      <c r="B1657" s="91" t="s">
        <v>5271</v>
      </c>
      <c r="C1657" s="91"/>
      <c r="D1657" s="91"/>
      <c r="E1657" s="91">
        <v>13.721</v>
      </c>
      <c r="F1657" s="91"/>
      <c r="G1657" s="91"/>
      <c r="H1657" s="91"/>
      <c r="I1657" s="91"/>
      <c r="J1657" s="91"/>
      <c r="K1657" s="91"/>
      <c r="L1657" s="91"/>
      <c r="M1657" s="91"/>
      <c r="N1657" s="91"/>
      <c r="O1657" s="91"/>
      <c r="P1657" s="91" t="s">
        <v>87</v>
      </c>
      <c r="Q1657" s="91" t="s">
        <v>87</v>
      </c>
      <c r="R1657" s="91">
        <v>11215.5</v>
      </c>
      <c r="S1657" s="91"/>
      <c r="T1657" s="92" t="s">
        <v>87</v>
      </c>
      <c r="U1657" s="92">
        <v>3332.2857142857142</v>
      </c>
      <c r="V1657" s="92">
        <v>5483.4285714285716</v>
      </c>
      <c r="W1657" s="92">
        <v>2412172.8571428573</v>
      </c>
      <c r="X1657" s="92">
        <v>1851.7142857142858</v>
      </c>
      <c r="Y1657" s="92" t="s">
        <v>87</v>
      </c>
      <c r="Z1657" s="90">
        <f t="shared" si="321"/>
        <v>5</v>
      </c>
      <c r="AA1657" s="118" t="e">
        <v>#DIV/0!</v>
      </c>
      <c r="AB1657" s="118">
        <v>1</v>
      </c>
      <c r="AC1657" s="118">
        <v>0.5</v>
      </c>
      <c r="AD1657" s="118">
        <v>0.33333333333333331</v>
      </c>
      <c r="AE1657" s="118">
        <v>0.25</v>
      </c>
      <c r="AF1657" s="118">
        <v>0</v>
      </c>
      <c r="AG1657" s="90">
        <f t="shared" si="319"/>
        <v>4</v>
      </c>
      <c r="AH1657" s="91">
        <f t="shared" si="320"/>
        <v>1851.7142857142858</v>
      </c>
      <c r="AI1657" s="91" t="e">
        <f t="shared" si="318"/>
        <v>#VALUE!</v>
      </c>
      <c r="AJ1657" s="91">
        <f t="shared" si="318"/>
        <v>1.7995679679061871</v>
      </c>
      <c r="AK1657" s="91">
        <f t="shared" si="318"/>
        <v>2.9612714087332201</v>
      </c>
      <c r="AL1657" s="91">
        <f t="shared" si="317"/>
        <v>1302.6701126369387</v>
      </c>
      <c r="AM1657" s="91">
        <f t="shared" si="317"/>
        <v>1</v>
      </c>
      <c r="AN1657" s="91" t="e">
        <f t="shared" si="317"/>
        <v>#VALUE!</v>
      </c>
      <c r="AO1657" s="91">
        <f t="shared" si="310"/>
        <v>2422840.2857142854</v>
      </c>
      <c r="AP1657" s="91" t="e">
        <f t="shared" si="311"/>
        <v>#VALUE!</v>
      </c>
      <c r="AQ1657" s="91">
        <f t="shared" si="312"/>
        <v>1.3753633427402384E-3</v>
      </c>
      <c r="AR1657" s="91">
        <f t="shared" si="313"/>
        <v>2.263223293652633E-3</v>
      </c>
      <c r="AS1657" s="91">
        <f t="shared" si="314"/>
        <v>0.99559713917820902</v>
      </c>
      <c r="AT1657" s="91">
        <f t="shared" si="315"/>
        <v>7.6427418539822402E-4</v>
      </c>
      <c r="AU1657" s="91" t="e">
        <f t="shared" si="316"/>
        <v>#VALUE!</v>
      </c>
    </row>
    <row r="1658" spans="1:47" x14ac:dyDescent="0.3">
      <c r="A1658" s="90">
        <v>1351</v>
      </c>
      <c r="B1658" s="91" t="s">
        <v>5272</v>
      </c>
      <c r="C1658" s="91"/>
      <c r="D1658" s="91"/>
      <c r="E1658" s="91">
        <v>13.723000000000001</v>
      </c>
      <c r="F1658" s="91"/>
      <c r="G1658" s="91"/>
      <c r="H1658" s="91"/>
      <c r="I1658" s="91"/>
      <c r="J1658" s="91"/>
      <c r="K1658" s="91"/>
      <c r="L1658" s="91"/>
      <c r="M1658" s="91"/>
      <c r="N1658" s="91"/>
      <c r="O1658" s="91"/>
      <c r="P1658" s="91" t="s">
        <v>87</v>
      </c>
      <c r="Q1658" s="91">
        <v>143965.14285714287</v>
      </c>
      <c r="R1658" s="91">
        <v>555391</v>
      </c>
      <c r="S1658" s="91"/>
      <c r="T1658" s="92">
        <v>6322</v>
      </c>
      <c r="U1658" s="92" t="s">
        <v>87</v>
      </c>
      <c r="V1658" s="92" t="s">
        <v>87</v>
      </c>
      <c r="W1658" s="92">
        <v>2079643.142857143</v>
      </c>
      <c r="X1658" s="92">
        <v>298239.14285714284</v>
      </c>
      <c r="Y1658" s="92"/>
      <c r="Z1658" s="90">
        <f t="shared" si="321"/>
        <v>5</v>
      </c>
      <c r="AA1658" s="118">
        <v>1</v>
      </c>
      <c r="AB1658" s="118">
        <v>0</v>
      </c>
      <c r="AC1658" s="118">
        <v>0</v>
      </c>
      <c r="AD1658" s="118">
        <v>0.5</v>
      </c>
      <c r="AE1658" s="118">
        <v>0.33333333333333331</v>
      </c>
      <c r="AF1658" s="118">
        <v>0</v>
      </c>
      <c r="AG1658" s="90">
        <f t="shared" si="319"/>
        <v>3</v>
      </c>
      <c r="AH1658" s="91">
        <f t="shared" si="320"/>
        <v>6322</v>
      </c>
      <c r="AI1658" s="91">
        <f t="shared" si="318"/>
        <v>1</v>
      </c>
      <c r="AJ1658" s="91" t="e">
        <f t="shared" si="318"/>
        <v>#VALUE!</v>
      </c>
      <c r="AK1658" s="91" t="e">
        <f t="shared" si="318"/>
        <v>#VALUE!</v>
      </c>
      <c r="AL1658" s="91">
        <f t="shared" si="317"/>
        <v>328.95336014823522</v>
      </c>
      <c r="AM1658" s="91">
        <f t="shared" si="317"/>
        <v>47.174809056808421</v>
      </c>
      <c r="AN1658" s="91">
        <f t="shared" si="317"/>
        <v>0</v>
      </c>
      <c r="AO1658" s="91">
        <f t="shared" si="310"/>
        <v>2384204.2857142859</v>
      </c>
      <c r="AP1658" s="91">
        <f t="shared" si="311"/>
        <v>2.651618419562561E-3</v>
      </c>
      <c r="AQ1658" s="91" t="e">
        <f t="shared" si="312"/>
        <v>#VALUE!</v>
      </c>
      <c r="AR1658" s="91" t="e">
        <f t="shared" si="313"/>
        <v>#VALUE!</v>
      </c>
      <c r="AS1658" s="91">
        <f t="shared" si="314"/>
        <v>0.87225878894605746</v>
      </c>
      <c r="AT1658" s="91">
        <f t="shared" si="315"/>
        <v>0.12508959263437994</v>
      </c>
      <c r="AU1658" s="91">
        <f t="shared" si="316"/>
        <v>0</v>
      </c>
    </row>
    <row r="1659" spans="1:47" x14ac:dyDescent="0.3">
      <c r="A1659" s="90">
        <v>1352</v>
      </c>
      <c r="B1659" s="91" t="s">
        <v>5273</v>
      </c>
      <c r="C1659" s="91"/>
      <c r="D1659" s="91"/>
      <c r="E1659" s="91">
        <v>13.734</v>
      </c>
      <c r="F1659" s="91"/>
      <c r="G1659" s="91"/>
      <c r="H1659" s="91"/>
      <c r="I1659" s="91"/>
      <c r="J1659" s="91"/>
      <c r="K1659" s="91"/>
      <c r="L1659" s="91"/>
      <c r="M1659" s="91"/>
      <c r="N1659" s="91"/>
      <c r="O1659" s="91"/>
      <c r="P1659" s="91" t="s">
        <v>87</v>
      </c>
      <c r="Q1659" s="91">
        <v>2131561.7142857146</v>
      </c>
      <c r="R1659" s="91">
        <v>4152.5</v>
      </c>
      <c r="S1659" s="91"/>
      <c r="T1659" s="92" t="s">
        <v>87</v>
      </c>
      <c r="U1659" s="92" t="s">
        <v>87</v>
      </c>
      <c r="V1659" s="92" t="s">
        <v>87</v>
      </c>
      <c r="W1659" s="92">
        <v>980566.57142857148</v>
      </c>
      <c r="X1659" s="92">
        <v>4166.8571428571431</v>
      </c>
      <c r="Y1659" s="92" t="s">
        <v>87</v>
      </c>
      <c r="Z1659" s="90">
        <f t="shared" si="321"/>
        <v>4</v>
      </c>
      <c r="AA1659" s="118" t="e">
        <v>#DIV/0!</v>
      </c>
      <c r="AB1659" s="118" t="e">
        <v>#DIV/0!</v>
      </c>
      <c r="AC1659" s="118" t="e">
        <v>#DIV/0!</v>
      </c>
      <c r="AD1659" s="118">
        <v>1</v>
      </c>
      <c r="AE1659" s="118">
        <v>0.5</v>
      </c>
      <c r="AF1659" s="118">
        <v>0</v>
      </c>
      <c r="AG1659" s="90">
        <f t="shared" si="319"/>
        <v>2</v>
      </c>
      <c r="AH1659" s="91">
        <f t="shared" si="320"/>
        <v>4166.8571428571431</v>
      </c>
      <c r="AI1659" s="91" t="e">
        <f t="shared" si="318"/>
        <v>#VALUE!</v>
      </c>
      <c r="AJ1659" s="91" t="e">
        <f t="shared" si="318"/>
        <v>#VALUE!</v>
      </c>
      <c r="AK1659" s="91" t="e">
        <f t="shared" si="318"/>
        <v>#VALUE!</v>
      </c>
      <c r="AL1659" s="91">
        <f t="shared" si="317"/>
        <v>235.32521941854085</v>
      </c>
      <c r="AM1659" s="91">
        <f t="shared" si="317"/>
        <v>1</v>
      </c>
      <c r="AN1659" s="91" t="e">
        <f t="shared" si="317"/>
        <v>#VALUE!</v>
      </c>
      <c r="AO1659" s="91">
        <f t="shared" si="310"/>
        <v>984733.42857142864</v>
      </c>
      <c r="AP1659" s="91" t="e">
        <f t="shared" si="311"/>
        <v>#VALUE!</v>
      </c>
      <c r="AQ1659" s="91" t="e">
        <f t="shared" si="312"/>
        <v>#VALUE!</v>
      </c>
      <c r="AR1659" s="91" t="e">
        <f t="shared" si="313"/>
        <v>#VALUE!</v>
      </c>
      <c r="AS1659" s="91">
        <f t="shared" si="314"/>
        <v>0.99576854301686279</v>
      </c>
      <c r="AT1659" s="91">
        <f t="shared" si="315"/>
        <v>4.2314569831371331E-3</v>
      </c>
      <c r="AU1659" s="91" t="e">
        <f t="shared" si="316"/>
        <v>#VALUE!</v>
      </c>
    </row>
    <row r="1660" spans="1:47" x14ac:dyDescent="0.3">
      <c r="A1660" s="90">
        <v>1353</v>
      </c>
      <c r="B1660" s="91" t="s">
        <v>5274</v>
      </c>
      <c r="C1660" s="91"/>
      <c r="D1660" s="91"/>
      <c r="E1660" s="91">
        <v>13.736000000000001</v>
      </c>
      <c r="F1660" s="91"/>
      <c r="G1660" s="91"/>
      <c r="H1660" s="91"/>
      <c r="I1660" s="91"/>
      <c r="J1660" s="91"/>
      <c r="K1660" s="91"/>
      <c r="L1660" s="91"/>
      <c r="M1660" s="91"/>
      <c r="N1660" s="91"/>
      <c r="O1660" s="91"/>
      <c r="P1660" s="91" t="s">
        <v>87</v>
      </c>
      <c r="Q1660" s="91">
        <v>162468</v>
      </c>
      <c r="R1660" s="91"/>
      <c r="S1660" s="91"/>
      <c r="T1660" s="92" t="s">
        <v>87</v>
      </c>
      <c r="U1660" s="92" t="s">
        <v>87</v>
      </c>
      <c r="V1660" s="92">
        <v>2397.1428571428569</v>
      </c>
      <c r="W1660" s="92">
        <v>38166</v>
      </c>
      <c r="X1660" s="92" t="s">
        <v>87</v>
      </c>
      <c r="Y1660" s="92"/>
      <c r="Z1660" s="90">
        <f t="shared" si="321"/>
        <v>3</v>
      </c>
      <c r="AA1660" s="118" t="e">
        <v>#DIV/0!</v>
      </c>
      <c r="AB1660" s="118" t="e">
        <v>#DIV/0!</v>
      </c>
      <c r="AC1660" s="118">
        <v>1</v>
      </c>
      <c r="AD1660" s="118">
        <v>0.5</v>
      </c>
      <c r="AE1660" s="118">
        <v>0</v>
      </c>
      <c r="AF1660" s="118">
        <v>0</v>
      </c>
      <c r="AG1660" s="90">
        <f t="shared" si="319"/>
        <v>2</v>
      </c>
      <c r="AH1660" s="91">
        <f t="shared" si="320"/>
        <v>2397.1428571428569</v>
      </c>
      <c r="AI1660" s="91" t="e">
        <f t="shared" si="318"/>
        <v>#VALUE!</v>
      </c>
      <c r="AJ1660" s="91" t="e">
        <f t="shared" si="318"/>
        <v>#VALUE!</v>
      </c>
      <c r="AK1660" s="91">
        <f t="shared" si="318"/>
        <v>1</v>
      </c>
      <c r="AL1660" s="91">
        <f t="shared" si="317"/>
        <v>15.921454112038143</v>
      </c>
      <c r="AM1660" s="91" t="e">
        <f t="shared" si="317"/>
        <v>#VALUE!</v>
      </c>
      <c r="AN1660" s="91">
        <f t="shared" si="317"/>
        <v>0</v>
      </c>
      <c r="AO1660" s="91">
        <f t="shared" si="310"/>
        <v>40563.142857142855</v>
      </c>
      <c r="AP1660" s="91" t="e">
        <f t="shared" si="311"/>
        <v>#VALUE!</v>
      </c>
      <c r="AQ1660" s="91" t="e">
        <f t="shared" si="312"/>
        <v>#VALUE!</v>
      </c>
      <c r="AR1660" s="91">
        <f t="shared" si="313"/>
        <v>5.909657606130829E-2</v>
      </c>
      <c r="AS1660" s="91">
        <f t="shared" si="314"/>
        <v>0.94090342393869175</v>
      </c>
      <c r="AT1660" s="91" t="e">
        <f t="shared" si="315"/>
        <v>#VALUE!</v>
      </c>
      <c r="AU1660" s="91">
        <f t="shared" si="316"/>
        <v>0</v>
      </c>
    </row>
    <row r="1661" spans="1:47" x14ac:dyDescent="0.3">
      <c r="A1661" s="90">
        <v>1354</v>
      </c>
      <c r="B1661" s="91" t="s">
        <v>5275</v>
      </c>
      <c r="C1661" s="91"/>
      <c r="D1661" s="91"/>
      <c r="E1661" s="91">
        <v>13.74</v>
      </c>
      <c r="F1661" s="91"/>
      <c r="G1661" s="91"/>
      <c r="H1661" s="91"/>
      <c r="I1661" s="91"/>
      <c r="J1661" s="91"/>
      <c r="K1661" s="91"/>
      <c r="L1661" s="91"/>
      <c r="M1661" s="91"/>
      <c r="N1661" s="91"/>
      <c r="O1661" s="91"/>
      <c r="P1661" s="91" t="s">
        <v>87</v>
      </c>
      <c r="Q1661" s="91">
        <v>322891.42857142858</v>
      </c>
      <c r="R1661" s="91" t="s">
        <v>87</v>
      </c>
      <c r="S1661" s="91"/>
      <c r="T1661" s="92" t="s">
        <v>87</v>
      </c>
      <c r="U1661" s="92" t="s">
        <v>87</v>
      </c>
      <c r="V1661" s="92" t="s">
        <v>87</v>
      </c>
      <c r="W1661" s="92">
        <v>121530</v>
      </c>
      <c r="X1661" s="92">
        <v>23756</v>
      </c>
      <c r="Y1661" s="92" t="s">
        <v>87</v>
      </c>
      <c r="Z1661" s="90">
        <f t="shared" si="321"/>
        <v>3</v>
      </c>
      <c r="AA1661" s="118" t="e">
        <v>#DIV/0!</v>
      </c>
      <c r="AB1661" s="118" t="e">
        <v>#DIV/0!</v>
      </c>
      <c r="AC1661" s="118" t="e">
        <v>#DIV/0!</v>
      </c>
      <c r="AD1661" s="118">
        <v>1</v>
      </c>
      <c r="AE1661" s="118">
        <v>0.5</v>
      </c>
      <c r="AF1661" s="118">
        <v>0</v>
      </c>
      <c r="AG1661" s="90">
        <f t="shared" si="319"/>
        <v>2</v>
      </c>
      <c r="AH1661" s="91">
        <f t="shared" si="320"/>
        <v>23756</v>
      </c>
      <c r="AI1661" s="91" t="e">
        <f t="shared" si="318"/>
        <v>#VALUE!</v>
      </c>
      <c r="AJ1661" s="91" t="e">
        <f t="shared" si="318"/>
        <v>#VALUE!</v>
      </c>
      <c r="AK1661" s="91" t="e">
        <f t="shared" si="318"/>
        <v>#VALUE!</v>
      </c>
      <c r="AL1661" s="91">
        <f t="shared" si="317"/>
        <v>5.1157602289947803</v>
      </c>
      <c r="AM1661" s="91">
        <f t="shared" si="317"/>
        <v>1</v>
      </c>
      <c r="AN1661" s="91" t="e">
        <f t="shared" si="317"/>
        <v>#VALUE!</v>
      </c>
      <c r="AO1661" s="91">
        <f t="shared" si="310"/>
        <v>145286</v>
      </c>
      <c r="AP1661" s="91" t="e">
        <f t="shared" si="311"/>
        <v>#VALUE!</v>
      </c>
      <c r="AQ1661" s="91" t="e">
        <f t="shared" si="312"/>
        <v>#VALUE!</v>
      </c>
      <c r="AR1661" s="91" t="e">
        <f t="shared" si="313"/>
        <v>#VALUE!</v>
      </c>
      <c r="AS1661" s="91">
        <f t="shared" si="314"/>
        <v>0.83648803050534803</v>
      </c>
      <c r="AT1661" s="91">
        <f t="shared" si="315"/>
        <v>0.16351196949465194</v>
      </c>
      <c r="AU1661" s="91" t="e">
        <f t="shared" si="316"/>
        <v>#VALUE!</v>
      </c>
    </row>
    <row r="1662" spans="1:47" x14ac:dyDescent="0.3">
      <c r="A1662" s="90">
        <v>1355</v>
      </c>
      <c r="B1662" s="91" t="s">
        <v>5276</v>
      </c>
      <c r="C1662" s="91"/>
      <c r="D1662" s="91"/>
      <c r="E1662" s="91">
        <v>13.743</v>
      </c>
      <c r="F1662" s="91"/>
      <c r="G1662" s="91"/>
      <c r="H1662" s="91"/>
      <c r="I1662" s="91"/>
      <c r="J1662" s="91"/>
      <c r="K1662" s="91"/>
      <c r="L1662" s="91"/>
      <c r="M1662" s="91"/>
      <c r="N1662" s="91"/>
      <c r="O1662" s="91"/>
      <c r="P1662" s="91" t="s">
        <v>87</v>
      </c>
      <c r="Q1662" s="91">
        <v>12280864.285714287</v>
      </c>
      <c r="R1662" s="91" t="s">
        <v>87</v>
      </c>
      <c r="S1662" s="91"/>
      <c r="T1662" s="92" t="s">
        <v>87</v>
      </c>
      <c r="U1662" s="92" t="s">
        <v>87</v>
      </c>
      <c r="V1662" s="92" t="s">
        <v>87</v>
      </c>
      <c r="W1662" s="92">
        <v>4112603.1428571427</v>
      </c>
      <c r="X1662" s="92" t="s">
        <v>87</v>
      </c>
      <c r="Y1662" s="92" t="s">
        <v>87</v>
      </c>
      <c r="Z1662" s="90">
        <f t="shared" si="321"/>
        <v>2</v>
      </c>
      <c r="AA1662" s="118" t="e">
        <v>#DIV/0!</v>
      </c>
      <c r="AB1662" s="118" t="e">
        <v>#DIV/0!</v>
      </c>
      <c r="AC1662" s="118" t="e">
        <v>#DIV/0!</v>
      </c>
      <c r="AD1662" s="118">
        <v>1</v>
      </c>
      <c r="AE1662" s="118">
        <v>0</v>
      </c>
      <c r="AF1662" s="118">
        <v>0</v>
      </c>
      <c r="AG1662" s="90">
        <f t="shared" si="319"/>
        <v>1</v>
      </c>
      <c r="AH1662" s="91">
        <f t="shared" si="320"/>
        <v>4112603.1428571427</v>
      </c>
      <c r="AI1662" s="91" t="e">
        <f t="shared" si="318"/>
        <v>#VALUE!</v>
      </c>
      <c r="AJ1662" s="91" t="e">
        <f t="shared" si="318"/>
        <v>#VALUE!</v>
      </c>
      <c r="AK1662" s="91" t="e">
        <f t="shared" si="318"/>
        <v>#VALUE!</v>
      </c>
      <c r="AL1662" s="91">
        <f t="shared" si="317"/>
        <v>1</v>
      </c>
      <c r="AM1662" s="91" t="e">
        <f t="shared" si="317"/>
        <v>#VALUE!</v>
      </c>
      <c r="AN1662" s="91" t="e">
        <f t="shared" si="317"/>
        <v>#VALUE!</v>
      </c>
      <c r="AO1662" s="91">
        <f t="shared" si="310"/>
        <v>4112603.1428571427</v>
      </c>
      <c r="AP1662" s="91" t="e">
        <f t="shared" si="311"/>
        <v>#VALUE!</v>
      </c>
      <c r="AQ1662" s="91" t="e">
        <f t="shared" si="312"/>
        <v>#VALUE!</v>
      </c>
      <c r="AR1662" s="91" t="e">
        <f t="shared" si="313"/>
        <v>#VALUE!</v>
      </c>
      <c r="AS1662" s="91">
        <f t="shared" si="314"/>
        <v>1</v>
      </c>
      <c r="AT1662" s="91" t="e">
        <f t="shared" si="315"/>
        <v>#VALUE!</v>
      </c>
      <c r="AU1662" s="91" t="e">
        <f t="shared" si="316"/>
        <v>#VALUE!</v>
      </c>
    </row>
    <row r="1663" spans="1:47" x14ac:dyDescent="0.3">
      <c r="A1663" s="90">
        <v>1356</v>
      </c>
      <c r="B1663" s="91" t="s">
        <v>5277</v>
      </c>
      <c r="C1663" s="91"/>
      <c r="D1663" s="91"/>
      <c r="E1663" s="91">
        <v>13.746</v>
      </c>
      <c r="F1663" s="91"/>
      <c r="G1663" s="91"/>
      <c r="H1663" s="91"/>
      <c r="I1663" s="91"/>
      <c r="J1663" s="91"/>
      <c r="K1663" s="91"/>
      <c r="L1663" s="91"/>
      <c r="M1663" s="91"/>
      <c r="N1663" s="91"/>
      <c r="O1663" s="91"/>
      <c r="P1663" s="91" t="s">
        <v>87</v>
      </c>
      <c r="Q1663" s="91">
        <v>603734.2857142858</v>
      </c>
      <c r="R1663" s="91">
        <v>5918</v>
      </c>
      <c r="S1663" s="91"/>
      <c r="T1663" s="92">
        <v>7278</v>
      </c>
      <c r="U1663" s="92">
        <v>2830.5714285714284</v>
      </c>
      <c r="V1663" s="92">
        <v>2322.2857142857142</v>
      </c>
      <c r="W1663" s="92">
        <v>380701.42857142858</v>
      </c>
      <c r="X1663" s="92">
        <v>2211.4285714285716</v>
      </c>
      <c r="Y1663" s="92" t="s">
        <v>87</v>
      </c>
      <c r="Z1663" s="90">
        <f t="shared" si="321"/>
        <v>7</v>
      </c>
      <c r="AA1663" s="118">
        <v>1</v>
      </c>
      <c r="AB1663" s="118">
        <v>0.5</v>
      </c>
      <c r="AC1663" s="118">
        <v>0.33333333333333331</v>
      </c>
      <c r="AD1663" s="118">
        <v>0.25</v>
      </c>
      <c r="AE1663" s="118">
        <v>0.2</v>
      </c>
      <c r="AF1663" s="118">
        <v>0</v>
      </c>
      <c r="AG1663" s="90">
        <f t="shared" si="319"/>
        <v>5</v>
      </c>
      <c r="AH1663" s="91">
        <f t="shared" si="320"/>
        <v>2211.4285714285716</v>
      </c>
      <c r="AI1663" s="91">
        <f t="shared" si="318"/>
        <v>3.2910852713178294</v>
      </c>
      <c r="AJ1663" s="91">
        <f t="shared" si="318"/>
        <v>1.2799741602067183</v>
      </c>
      <c r="AK1663" s="91">
        <f t="shared" si="318"/>
        <v>1.0501291989664081</v>
      </c>
      <c r="AL1663" s="91">
        <f t="shared" si="317"/>
        <v>172.15180878552971</v>
      </c>
      <c r="AM1663" s="91">
        <f t="shared" si="317"/>
        <v>1</v>
      </c>
      <c r="AN1663" s="91" t="e">
        <f t="shared" si="317"/>
        <v>#VALUE!</v>
      </c>
      <c r="AO1663" s="91">
        <f t="shared" si="310"/>
        <v>395343.71428571432</v>
      </c>
      <c r="AP1663" s="91">
        <f t="shared" si="311"/>
        <v>1.8409297370895344E-2</v>
      </c>
      <c r="AQ1663" s="91">
        <f t="shared" si="312"/>
        <v>7.1597734484929202E-3</v>
      </c>
      <c r="AR1663" s="91">
        <f t="shared" si="313"/>
        <v>5.8740929231200622E-3</v>
      </c>
      <c r="AS1663" s="91">
        <f t="shared" si="314"/>
        <v>0.96296315032922519</v>
      </c>
      <c r="AT1663" s="91">
        <f t="shared" si="315"/>
        <v>5.5936859282663979E-3</v>
      </c>
      <c r="AU1663" s="91" t="e">
        <f t="shared" si="316"/>
        <v>#VALUE!</v>
      </c>
    </row>
    <row r="1664" spans="1:47" x14ac:dyDescent="0.3">
      <c r="A1664" s="90">
        <v>1357</v>
      </c>
      <c r="B1664" s="91" t="s">
        <v>5278</v>
      </c>
      <c r="C1664" s="91"/>
      <c r="D1664" s="91"/>
      <c r="E1664" s="91">
        <v>13.755000000000001</v>
      </c>
      <c r="F1664" s="91"/>
      <c r="G1664" s="91"/>
      <c r="H1664" s="91"/>
      <c r="I1664" s="91"/>
      <c r="J1664" s="91"/>
      <c r="K1664" s="91"/>
      <c r="L1664" s="91"/>
      <c r="M1664" s="91"/>
      <c r="N1664" s="91"/>
      <c r="O1664" s="91"/>
      <c r="P1664" s="91" t="s">
        <v>87</v>
      </c>
      <c r="Q1664" s="91">
        <v>11438134.285714287</v>
      </c>
      <c r="R1664" s="91">
        <v>10115.5</v>
      </c>
      <c r="S1664" s="91"/>
      <c r="T1664" s="92" t="s">
        <v>87</v>
      </c>
      <c r="U1664" s="92" t="s">
        <v>87</v>
      </c>
      <c r="V1664" s="92" t="s">
        <v>87</v>
      </c>
      <c r="W1664" s="92">
        <v>4426423.1428571427</v>
      </c>
      <c r="X1664" s="92" t="s">
        <v>87</v>
      </c>
      <c r="Y1664" s="92" t="s">
        <v>87</v>
      </c>
      <c r="Z1664" s="90">
        <f t="shared" si="321"/>
        <v>3</v>
      </c>
      <c r="AA1664" s="118" t="e">
        <v>#DIV/0!</v>
      </c>
      <c r="AB1664" s="118" t="e">
        <v>#DIV/0!</v>
      </c>
      <c r="AC1664" s="118" t="e">
        <v>#DIV/0!</v>
      </c>
      <c r="AD1664" s="118">
        <v>1</v>
      </c>
      <c r="AE1664" s="118">
        <v>0</v>
      </c>
      <c r="AF1664" s="118">
        <v>0</v>
      </c>
      <c r="AG1664" s="90">
        <f t="shared" si="319"/>
        <v>1</v>
      </c>
      <c r="AH1664" s="91">
        <f t="shared" si="320"/>
        <v>4426423.1428571427</v>
      </c>
      <c r="AI1664" s="91" t="e">
        <f t="shared" si="318"/>
        <v>#VALUE!</v>
      </c>
      <c r="AJ1664" s="91" t="e">
        <f t="shared" si="318"/>
        <v>#VALUE!</v>
      </c>
      <c r="AK1664" s="91" t="e">
        <f t="shared" si="318"/>
        <v>#VALUE!</v>
      </c>
      <c r="AL1664" s="91">
        <f t="shared" si="317"/>
        <v>1</v>
      </c>
      <c r="AM1664" s="91" t="e">
        <f t="shared" si="317"/>
        <v>#VALUE!</v>
      </c>
      <c r="AN1664" s="91" t="e">
        <f t="shared" si="317"/>
        <v>#VALUE!</v>
      </c>
      <c r="AO1664" s="91">
        <f t="shared" si="310"/>
        <v>4426423.1428571427</v>
      </c>
      <c r="AP1664" s="91" t="e">
        <f t="shared" si="311"/>
        <v>#VALUE!</v>
      </c>
      <c r="AQ1664" s="91" t="e">
        <f t="shared" si="312"/>
        <v>#VALUE!</v>
      </c>
      <c r="AR1664" s="91" t="e">
        <f t="shared" si="313"/>
        <v>#VALUE!</v>
      </c>
      <c r="AS1664" s="91">
        <f t="shared" si="314"/>
        <v>1</v>
      </c>
      <c r="AT1664" s="91" t="e">
        <f t="shared" si="315"/>
        <v>#VALUE!</v>
      </c>
      <c r="AU1664" s="91" t="e">
        <f t="shared" si="316"/>
        <v>#VALUE!</v>
      </c>
    </row>
    <row r="1665" spans="1:47" x14ac:dyDescent="0.3">
      <c r="A1665" s="90">
        <v>1358</v>
      </c>
      <c r="B1665" s="91" t="s">
        <v>5279</v>
      </c>
      <c r="C1665" s="91"/>
      <c r="D1665" s="91"/>
      <c r="E1665" s="91">
        <v>13.757999999999999</v>
      </c>
      <c r="F1665" s="91"/>
      <c r="G1665" s="91"/>
      <c r="H1665" s="91"/>
      <c r="I1665" s="91"/>
      <c r="J1665" s="91"/>
      <c r="K1665" s="91"/>
      <c r="L1665" s="91"/>
      <c r="M1665" s="91"/>
      <c r="N1665" s="91"/>
      <c r="O1665" s="91"/>
      <c r="P1665" s="91" t="s">
        <v>87</v>
      </c>
      <c r="Q1665" s="91">
        <v>28434684.285714287</v>
      </c>
      <c r="R1665" s="91">
        <v>191221.5</v>
      </c>
      <c r="S1665" s="91"/>
      <c r="T1665" s="92">
        <v>14078.857142857143</v>
      </c>
      <c r="U1665" s="92">
        <v>3250.2857142857142</v>
      </c>
      <c r="V1665" s="92">
        <v>26358</v>
      </c>
      <c r="W1665" s="92" t="s">
        <v>87</v>
      </c>
      <c r="X1665" s="92">
        <v>4284.8571428571431</v>
      </c>
      <c r="Y1665" s="92" t="s">
        <v>87</v>
      </c>
      <c r="Z1665" s="90">
        <f t="shared" si="321"/>
        <v>6</v>
      </c>
      <c r="AA1665" s="118">
        <v>1</v>
      </c>
      <c r="AB1665" s="118">
        <v>0.5</v>
      </c>
      <c r="AC1665" s="118">
        <v>0.33333333333333331</v>
      </c>
      <c r="AD1665" s="118">
        <v>0</v>
      </c>
      <c r="AE1665" s="118">
        <v>0.25</v>
      </c>
      <c r="AF1665" s="118">
        <v>0</v>
      </c>
      <c r="AG1665" s="90">
        <f t="shared" si="319"/>
        <v>4</v>
      </c>
      <c r="AH1665" s="91">
        <f t="shared" si="320"/>
        <v>3250.2857142857142</v>
      </c>
      <c r="AI1665" s="91">
        <f t="shared" si="318"/>
        <v>4.3315752461322079</v>
      </c>
      <c r="AJ1665" s="91">
        <f t="shared" si="318"/>
        <v>1</v>
      </c>
      <c r="AK1665" s="91">
        <f t="shared" si="318"/>
        <v>8.1094409282700415</v>
      </c>
      <c r="AL1665" s="91" t="e">
        <f t="shared" si="317"/>
        <v>#VALUE!</v>
      </c>
      <c r="AM1665" s="91">
        <f t="shared" si="317"/>
        <v>1.3183016877637133</v>
      </c>
      <c r="AN1665" s="91" t="e">
        <f t="shared" si="317"/>
        <v>#VALUE!</v>
      </c>
      <c r="AO1665" s="91">
        <f t="shared" si="310"/>
        <v>47972</v>
      </c>
      <c r="AP1665" s="91">
        <f t="shared" si="311"/>
        <v>0.29348072089671356</v>
      </c>
      <c r="AQ1665" s="91">
        <f t="shared" si="312"/>
        <v>6.7753808769401194E-2</v>
      </c>
      <c r="AR1665" s="91">
        <f t="shared" si="313"/>
        <v>0.54944550988076379</v>
      </c>
      <c r="AS1665" s="91" t="e">
        <f t="shared" si="314"/>
        <v>#VALUE!</v>
      </c>
      <c r="AT1665" s="91">
        <f t="shared" si="315"/>
        <v>8.9319960453121475E-2</v>
      </c>
      <c r="AU1665" s="91" t="e">
        <f t="shared" si="316"/>
        <v>#VALUE!</v>
      </c>
    </row>
    <row r="1666" spans="1:47" x14ac:dyDescent="0.3">
      <c r="A1666" s="90">
        <v>1359</v>
      </c>
      <c r="B1666" s="91" t="s">
        <v>5280</v>
      </c>
      <c r="C1666" s="91"/>
      <c r="D1666" s="91"/>
      <c r="E1666" s="91">
        <v>13.760999999999999</v>
      </c>
      <c r="F1666" s="91"/>
      <c r="G1666" s="91"/>
      <c r="H1666" s="91"/>
      <c r="I1666" s="91"/>
      <c r="J1666" s="91"/>
      <c r="K1666" s="91"/>
      <c r="L1666" s="91"/>
      <c r="M1666" s="91"/>
      <c r="N1666" s="91"/>
      <c r="O1666" s="91"/>
      <c r="P1666" s="91" t="s">
        <v>87</v>
      </c>
      <c r="Q1666" s="91">
        <v>12280864.285714287</v>
      </c>
      <c r="R1666" s="91">
        <v>53244.5</v>
      </c>
      <c r="S1666" s="91"/>
      <c r="T1666" s="92" t="s">
        <v>87</v>
      </c>
      <c r="U1666" s="92" t="s">
        <v>87</v>
      </c>
      <c r="V1666" s="92">
        <v>15139.428571428571</v>
      </c>
      <c r="W1666" s="92">
        <v>4112603.1428571427</v>
      </c>
      <c r="X1666" s="92" t="s">
        <v>87</v>
      </c>
      <c r="Y1666" s="92" t="s">
        <v>87</v>
      </c>
      <c r="Z1666" s="90">
        <f t="shared" si="321"/>
        <v>4</v>
      </c>
      <c r="AA1666" s="118" t="e">
        <v>#DIV/0!</v>
      </c>
      <c r="AB1666" s="118" t="e">
        <v>#DIV/0!</v>
      </c>
      <c r="AC1666" s="118">
        <v>1</v>
      </c>
      <c r="AD1666" s="118">
        <v>0.5</v>
      </c>
      <c r="AE1666" s="118">
        <v>0</v>
      </c>
      <c r="AF1666" s="118">
        <v>0</v>
      </c>
      <c r="AG1666" s="90">
        <f t="shared" si="319"/>
        <v>2</v>
      </c>
      <c r="AH1666" s="91">
        <f t="shared" si="320"/>
        <v>15139.428571428571</v>
      </c>
      <c r="AI1666" s="91" t="e">
        <f t="shared" si="318"/>
        <v>#VALUE!</v>
      </c>
      <c r="AJ1666" s="91" t="e">
        <f t="shared" si="318"/>
        <v>#VALUE!</v>
      </c>
      <c r="AK1666" s="91">
        <f t="shared" si="318"/>
        <v>1</v>
      </c>
      <c r="AL1666" s="91">
        <f t="shared" si="317"/>
        <v>271.6485053219597</v>
      </c>
      <c r="AM1666" s="91" t="e">
        <f t="shared" si="317"/>
        <v>#VALUE!</v>
      </c>
      <c r="AN1666" s="91" t="e">
        <f t="shared" si="317"/>
        <v>#VALUE!</v>
      </c>
      <c r="AO1666" s="91">
        <f t="shared" si="310"/>
        <v>4127742.5714285714</v>
      </c>
      <c r="AP1666" s="91" t="e">
        <f t="shared" si="311"/>
        <v>#VALUE!</v>
      </c>
      <c r="AQ1666" s="91" t="e">
        <f t="shared" si="312"/>
        <v>#VALUE!</v>
      </c>
      <c r="AR1666" s="91">
        <f t="shared" si="313"/>
        <v>3.6677259566090048E-3</v>
      </c>
      <c r="AS1666" s="91">
        <f t="shared" si="314"/>
        <v>0.99633227404339098</v>
      </c>
      <c r="AT1666" s="91" t="e">
        <f t="shared" si="315"/>
        <v>#VALUE!</v>
      </c>
      <c r="AU1666" s="91" t="e">
        <f t="shared" si="316"/>
        <v>#VALUE!</v>
      </c>
    </row>
    <row r="1667" spans="1:47" x14ac:dyDescent="0.3">
      <c r="A1667" s="90">
        <v>1360</v>
      </c>
      <c r="B1667" s="91" t="s">
        <v>5281</v>
      </c>
      <c r="C1667" s="91"/>
      <c r="D1667" s="91"/>
      <c r="E1667" s="91">
        <v>13.765000000000001</v>
      </c>
      <c r="F1667" s="91"/>
      <c r="G1667" s="91"/>
      <c r="H1667" s="91"/>
      <c r="I1667" s="91"/>
      <c r="J1667" s="91"/>
      <c r="K1667" s="91"/>
      <c r="L1667" s="91"/>
      <c r="M1667" s="91"/>
      <c r="N1667" s="91"/>
      <c r="O1667" s="91"/>
      <c r="P1667" s="91" t="s">
        <v>87</v>
      </c>
      <c r="Q1667" s="91">
        <v>1346541.4285714286</v>
      </c>
      <c r="R1667" s="91"/>
      <c r="S1667" s="91"/>
      <c r="T1667" s="92" t="s">
        <v>87</v>
      </c>
      <c r="U1667" s="92">
        <v>14793.714285714286</v>
      </c>
      <c r="V1667" s="92">
        <v>145249.71428571429</v>
      </c>
      <c r="W1667" s="92"/>
      <c r="X1667" s="92">
        <v>16233.714285714286</v>
      </c>
      <c r="Y1667" s="92" t="s">
        <v>87</v>
      </c>
      <c r="Z1667" s="90">
        <f t="shared" si="321"/>
        <v>4</v>
      </c>
      <c r="AA1667" s="118" t="e">
        <v>#DIV/0!</v>
      </c>
      <c r="AB1667" s="118">
        <v>1</v>
      </c>
      <c r="AC1667" s="118">
        <v>0.5</v>
      </c>
      <c r="AD1667" s="118">
        <v>0</v>
      </c>
      <c r="AE1667" s="118">
        <v>0.33333333333333331</v>
      </c>
      <c r="AF1667" s="118">
        <v>0</v>
      </c>
      <c r="AG1667" s="90">
        <f t="shared" si="319"/>
        <v>3</v>
      </c>
      <c r="AH1667" s="91">
        <f t="shared" si="320"/>
        <v>14793.714285714286</v>
      </c>
      <c r="AI1667" s="91" t="e">
        <f t="shared" si="318"/>
        <v>#VALUE!</v>
      </c>
      <c r="AJ1667" s="91">
        <f t="shared" si="318"/>
        <v>1</v>
      </c>
      <c r="AK1667" s="91">
        <f t="shared" si="318"/>
        <v>9.8183398354513507</v>
      </c>
      <c r="AL1667" s="91">
        <f t="shared" si="317"/>
        <v>0</v>
      </c>
      <c r="AM1667" s="91">
        <f t="shared" si="317"/>
        <v>1.0973386380315964</v>
      </c>
      <c r="AN1667" s="91" t="e">
        <f t="shared" si="317"/>
        <v>#VALUE!</v>
      </c>
      <c r="AO1667" s="91">
        <f t="shared" si="310"/>
        <v>176277.14285714287</v>
      </c>
      <c r="AP1667" s="91" t="e">
        <f t="shared" si="311"/>
        <v>#VALUE!</v>
      </c>
      <c r="AQ1667" s="91">
        <f t="shared" si="312"/>
        <v>8.3923043259801933E-2</v>
      </c>
      <c r="AR1667" s="91">
        <f t="shared" si="313"/>
        <v>0.8239849587500202</v>
      </c>
      <c r="AS1667" s="91">
        <f t="shared" si="314"/>
        <v>0</v>
      </c>
      <c r="AT1667" s="91">
        <f t="shared" si="315"/>
        <v>9.2091997990177796E-2</v>
      </c>
      <c r="AU1667" s="91" t="e">
        <f t="shared" si="316"/>
        <v>#VALUE!</v>
      </c>
    </row>
    <row r="1668" spans="1:47" x14ac:dyDescent="0.3">
      <c r="A1668" s="90">
        <v>1361</v>
      </c>
      <c r="B1668" s="91" t="s">
        <v>5282</v>
      </c>
      <c r="C1668" s="91"/>
      <c r="D1668" s="91"/>
      <c r="E1668" s="91">
        <v>13.766999999999999</v>
      </c>
      <c r="F1668" s="91"/>
      <c r="G1668" s="91"/>
      <c r="H1668" s="91"/>
      <c r="I1668" s="91"/>
      <c r="J1668" s="91"/>
      <c r="K1668" s="91"/>
      <c r="L1668" s="91"/>
      <c r="M1668" s="91"/>
      <c r="N1668" s="91"/>
      <c r="O1668" s="91"/>
      <c r="P1668" s="91" t="s">
        <v>87</v>
      </c>
      <c r="Q1668" s="91">
        <v>362617.1428571429</v>
      </c>
      <c r="R1668" s="91" t="s">
        <v>87</v>
      </c>
      <c r="S1668" s="91"/>
      <c r="T1668" s="92" t="s">
        <v>87</v>
      </c>
      <c r="U1668" s="92">
        <v>6510.8571428571431</v>
      </c>
      <c r="V1668" s="92" t="s">
        <v>87</v>
      </c>
      <c r="W1668" s="92">
        <v>178449.14285714287</v>
      </c>
      <c r="X1668" s="92" t="s">
        <v>87</v>
      </c>
      <c r="Y1668" s="92" t="s">
        <v>87</v>
      </c>
      <c r="Z1668" s="90">
        <f t="shared" si="321"/>
        <v>3</v>
      </c>
      <c r="AA1668" s="118" t="e">
        <v>#DIV/0!</v>
      </c>
      <c r="AB1668" s="118">
        <v>1</v>
      </c>
      <c r="AC1668" s="118">
        <v>0</v>
      </c>
      <c r="AD1668" s="118">
        <v>0.5</v>
      </c>
      <c r="AE1668" s="118">
        <v>0</v>
      </c>
      <c r="AF1668" s="118">
        <v>0</v>
      </c>
      <c r="AG1668" s="90">
        <f t="shared" si="319"/>
        <v>2</v>
      </c>
      <c r="AH1668" s="91">
        <f t="shared" si="320"/>
        <v>6510.8571428571431</v>
      </c>
      <c r="AI1668" s="91" t="e">
        <f t="shared" si="318"/>
        <v>#VALUE!</v>
      </c>
      <c r="AJ1668" s="91">
        <f t="shared" si="318"/>
        <v>1</v>
      </c>
      <c r="AK1668" s="91" t="e">
        <f t="shared" si="318"/>
        <v>#VALUE!</v>
      </c>
      <c r="AL1668" s="91">
        <f t="shared" si="317"/>
        <v>27.407934000351062</v>
      </c>
      <c r="AM1668" s="91" t="e">
        <f t="shared" si="317"/>
        <v>#VALUE!</v>
      </c>
      <c r="AN1668" s="91" t="e">
        <f t="shared" si="317"/>
        <v>#VALUE!</v>
      </c>
      <c r="AO1668" s="91">
        <f t="shared" si="310"/>
        <v>184960</v>
      </c>
      <c r="AP1668" s="91" t="e">
        <f t="shared" si="311"/>
        <v>#VALUE!</v>
      </c>
      <c r="AQ1668" s="91">
        <f t="shared" si="312"/>
        <v>3.5201433514582305E-2</v>
      </c>
      <c r="AR1668" s="91" t="e">
        <f t="shared" si="313"/>
        <v>#VALUE!</v>
      </c>
      <c r="AS1668" s="91">
        <f t="shared" si="314"/>
        <v>0.96479856648541773</v>
      </c>
      <c r="AT1668" s="91" t="e">
        <f t="shared" si="315"/>
        <v>#VALUE!</v>
      </c>
      <c r="AU1668" s="91" t="e">
        <f t="shared" si="316"/>
        <v>#VALUE!</v>
      </c>
    </row>
    <row r="1669" spans="1:47" x14ac:dyDescent="0.3">
      <c r="A1669" s="90">
        <v>1362</v>
      </c>
      <c r="B1669" s="91" t="s">
        <v>5283</v>
      </c>
      <c r="C1669" s="91"/>
      <c r="D1669" s="91"/>
      <c r="E1669" s="91">
        <v>13.768000000000001</v>
      </c>
      <c r="F1669" s="91"/>
      <c r="G1669" s="91"/>
      <c r="H1669" s="91"/>
      <c r="I1669" s="91"/>
      <c r="J1669" s="91"/>
      <c r="K1669" s="91"/>
      <c r="L1669" s="91"/>
      <c r="M1669" s="91"/>
      <c r="N1669" s="91"/>
      <c r="O1669" s="91"/>
      <c r="P1669" s="91" t="s">
        <v>87</v>
      </c>
      <c r="Q1669" s="91">
        <v>233068.57142857145</v>
      </c>
      <c r="R1669" s="91" t="s">
        <v>87</v>
      </c>
      <c r="S1669" s="91"/>
      <c r="T1669" s="92">
        <v>8481.7142857142862</v>
      </c>
      <c r="U1669" s="92" t="s">
        <v>87</v>
      </c>
      <c r="V1669" s="92" t="s">
        <v>87</v>
      </c>
      <c r="W1669" s="92">
        <v>115283.71428571429</v>
      </c>
      <c r="X1669" s="92">
        <v>2282.8571428571427</v>
      </c>
      <c r="Y1669" s="92" t="s">
        <v>87</v>
      </c>
      <c r="Z1669" s="90">
        <f t="shared" si="321"/>
        <v>4</v>
      </c>
      <c r="AA1669" s="118">
        <v>1</v>
      </c>
      <c r="AB1669" s="118">
        <v>0</v>
      </c>
      <c r="AC1669" s="118">
        <v>0</v>
      </c>
      <c r="AD1669" s="118">
        <v>0.5</v>
      </c>
      <c r="AE1669" s="118">
        <v>0.33333333333333331</v>
      </c>
      <c r="AF1669" s="118">
        <v>0</v>
      </c>
      <c r="AG1669" s="90">
        <f t="shared" si="319"/>
        <v>3</v>
      </c>
      <c r="AH1669" s="91">
        <f t="shared" si="320"/>
        <v>2282.8571428571427</v>
      </c>
      <c r="AI1669" s="91">
        <f t="shared" si="318"/>
        <v>3.7153942428035047</v>
      </c>
      <c r="AJ1669" s="91" t="e">
        <f t="shared" si="318"/>
        <v>#VALUE!</v>
      </c>
      <c r="AK1669" s="91" t="e">
        <f t="shared" si="318"/>
        <v>#VALUE!</v>
      </c>
      <c r="AL1669" s="91">
        <f t="shared" si="317"/>
        <v>50.499749687108896</v>
      </c>
      <c r="AM1669" s="91">
        <f t="shared" si="317"/>
        <v>1</v>
      </c>
      <c r="AN1669" s="91" t="e">
        <f t="shared" si="317"/>
        <v>#VALUE!</v>
      </c>
      <c r="AO1669" s="91">
        <f t="shared" si="310"/>
        <v>126048.28571428572</v>
      </c>
      <c r="AP1669" s="91">
        <f t="shared" si="311"/>
        <v>6.7289406100609975E-2</v>
      </c>
      <c r="AQ1669" s="91" t="e">
        <f t="shared" si="312"/>
        <v>#VALUE!</v>
      </c>
      <c r="AR1669" s="91" t="e">
        <f t="shared" si="313"/>
        <v>#VALUE!</v>
      </c>
      <c r="AS1669" s="91">
        <f t="shared" si="314"/>
        <v>0.91459962055357469</v>
      </c>
      <c r="AT1669" s="91">
        <f t="shared" si="315"/>
        <v>1.811097334581532E-2</v>
      </c>
      <c r="AU1669" s="91" t="e">
        <f t="shared" si="316"/>
        <v>#VALUE!</v>
      </c>
    </row>
    <row r="1670" spans="1:47" x14ac:dyDescent="0.3">
      <c r="A1670" s="90">
        <v>1363</v>
      </c>
      <c r="B1670" s="91" t="s">
        <v>5284</v>
      </c>
      <c r="C1670" s="91"/>
      <c r="D1670" s="91"/>
      <c r="E1670" s="91">
        <v>13.779</v>
      </c>
      <c r="F1670" s="91"/>
      <c r="G1670" s="91"/>
      <c r="H1670" s="91"/>
      <c r="I1670" s="91"/>
      <c r="J1670" s="91"/>
      <c r="K1670" s="91"/>
      <c r="L1670" s="91"/>
      <c r="M1670" s="91"/>
      <c r="N1670" s="91"/>
      <c r="O1670" s="91"/>
      <c r="P1670" s="91" t="s">
        <v>87</v>
      </c>
      <c r="Q1670" s="91">
        <v>277645.71428571432</v>
      </c>
      <c r="R1670" s="91">
        <v>1228528</v>
      </c>
      <c r="S1670" s="91"/>
      <c r="T1670" s="92" t="s">
        <v>87</v>
      </c>
      <c r="U1670" s="92" t="s">
        <v>87</v>
      </c>
      <c r="V1670" s="92" t="s">
        <v>87</v>
      </c>
      <c r="W1670" s="92">
        <v>685086.57142857148</v>
      </c>
      <c r="X1670" s="92">
        <v>18867.714285714286</v>
      </c>
      <c r="Y1670" s="92" t="s">
        <v>87</v>
      </c>
      <c r="Z1670" s="90">
        <f t="shared" si="321"/>
        <v>4</v>
      </c>
      <c r="AA1670" s="118" t="e">
        <v>#DIV/0!</v>
      </c>
      <c r="AB1670" s="118" t="e">
        <v>#DIV/0!</v>
      </c>
      <c r="AC1670" s="118" t="e">
        <v>#DIV/0!</v>
      </c>
      <c r="AD1670" s="118">
        <v>1</v>
      </c>
      <c r="AE1670" s="118">
        <v>0.5</v>
      </c>
      <c r="AF1670" s="118">
        <v>0</v>
      </c>
      <c r="AG1670" s="90">
        <f t="shared" si="319"/>
        <v>2</v>
      </c>
      <c r="AH1670" s="91">
        <f t="shared" si="320"/>
        <v>18867.714285714286</v>
      </c>
      <c r="AI1670" s="91" t="e">
        <f t="shared" si="318"/>
        <v>#VALUE!</v>
      </c>
      <c r="AJ1670" s="91" t="e">
        <f t="shared" si="318"/>
        <v>#VALUE!</v>
      </c>
      <c r="AK1670" s="91" t="e">
        <f t="shared" si="318"/>
        <v>#VALUE!</v>
      </c>
      <c r="AL1670" s="91">
        <f t="shared" si="317"/>
        <v>36.309992882777841</v>
      </c>
      <c r="AM1670" s="91">
        <f t="shared" si="317"/>
        <v>1</v>
      </c>
      <c r="AN1670" s="91" t="e">
        <f t="shared" si="317"/>
        <v>#VALUE!</v>
      </c>
      <c r="AO1670" s="91">
        <f t="shared" si="310"/>
        <v>703954.2857142858</v>
      </c>
      <c r="AP1670" s="91" t="e">
        <f t="shared" si="311"/>
        <v>#VALUE!</v>
      </c>
      <c r="AQ1670" s="91" t="e">
        <f t="shared" si="312"/>
        <v>#VALUE!</v>
      </c>
      <c r="AR1670" s="91" t="e">
        <f t="shared" si="313"/>
        <v>#VALUE!</v>
      </c>
      <c r="AS1670" s="91">
        <f t="shared" si="314"/>
        <v>0.97319752906032853</v>
      </c>
      <c r="AT1670" s="91">
        <f t="shared" si="315"/>
        <v>2.6802470939671405E-2</v>
      </c>
      <c r="AU1670" s="91" t="e">
        <f t="shared" si="316"/>
        <v>#VALUE!</v>
      </c>
    </row>
    <row r="1671" spans="1:47" x14ac:dyDescent="0.3">
      <c r="A1671" s="90">
        <v>1364</v>
      </c>
      <c r="B1671" s="91" t="s">
        <v>5285</v>
      </c>
      <c r="C1671" s="91"/>
      <c r="D1671" s="91"/>
      <c r="E1671" s="91">
        <v>13.815</v>
      </c>
      <c r="F1671" s="91"/>
      <c r="G1671" s="91"/>
      <c r="H1671" s="91"/>
      <c r="I1671" s="91"/>
      <c r="J1671" s="91"/>
      <c r="K1671" s="91"/>
      <c r="L1671" s="91"/>
      <c r="M1671" s="91"/>
      <c r="N1671" s="91"/>
      <c r="O1671" s="91"/>
      <c r="P1671" s="91" t="s">
        <v>87</v>
      </c>
      <c r="Q1671" s="91">
        <v>242022.85714285716</v>
      </c>
      <c r="R1671" s="91" t="s">
        <v>87</v>
      </c>
      <c r="S1671" s="91"/>
      <c r="T1671" s="92" t="s">
        <v>87</v>
      </c>
      <c r="U1671" s="92" t="s">
        <v>87</v>
      </c>
      <c r="V1671" s="92" t="s">
        <v>87</v>
      </c>
      <c r="W1671" s="92">
        <v>125882</v>
      </c>
      <c r="X1671" s="92" t="s">
        <v>87</v>
      </c>
      <c r="Y1671" s="92" t="s">
        <v>87</v>
      </c>
      <c r="Z1671" s="90">
        <f t="shared" si="321"/>
        <v>2</v>
      </c>
      <c r="AA1671" s="118" t="e">
        <v>#DIV/0!</v>
      </c>
      <c r="AB1671" s="118" t="e">
        <v>#DIV/0!</v>
      </c>
      <c r="AC1671" s="118" t="e">
        <v>#DIV/0!</v>
      </c>
      <c r="AD1671" s="118">
        <v>1</v>
      </c>
      <c r="AE1671" s="118">
        <v>0</v>
      </c>
      <c r="AF1671" s="118">
        <v>0</v>
      </c>
      <c r="AG1671" s="90">
        <f t="shared" si="319"/>
        <v>1</v>
      </c>
      <c r="AH1671" s="91">
        <f t="shared" si="320"/>
        <v>125882</v>
      </c>
      <c r="AI1671" s="91" t="e">
        <f t="shared" si="318"/>
        <v>#VALUE!</v>
      </c>
      <c r="AJ1671" s="91" t="e">
        <f t="shared" si="318"/>
        <v>#VALUE!</v>
      </c>
      <c r="AK1671" s="91" t="e">
        <f t="shared" si="318"/>
        <v>#VALUE!</v>
      </c>
      <c r="AL1671" s="91">
        <f t="shared" si="317"/>
        <v>1</v>
      </c>
      <c r="AM1671" s="91" t="e">
        <f t="shared" si="317"/>
        <v>#VALUE!</v>
      </c>
      <c r="AN1671" s="91" t="e">
        <f t="shared" si="317"/>
        <v>#VALUE!</v>
      </c>
      <c r="AO1671" s="91">
        <f t="shared" si="310"/>
        <v>125882</v>
      </c>
      <c r="AP1671" s="91" t="e">
        <f t="shared" si="311"/>
        <v>#VALUE!</v>
      </c>
      <c r="AQ1671" s="91" t="e">
        <f t="shared" si="312"/>
        <v>#VALUE!</v>
      </c>
      <c r="AR1671" s="91" t="e">
        <f t="shared" si="313"/>
        <v>#VALUE!</v>
      </c>
      <c r="AS1671" s="91">
        <f t="shared" si="314"/>
        <v>1</v>
      </c>
      <c r="AT1671" s="91" t="e">
        <f t="shared" si="315"/>
        <v>#VALUE!</v>
      </c>
      <c r="AU1671" s="91" t="e">
        <f t="shared" si="316"/>
        <v>#VALUE!</v>
      </c>
    </row>
    <row r="1672" spans="1:47" x14ac:dyDescent="0.3">
      <c r="A1672" s="90">
        <v>1365</v>
      </c>
      <c r="B1672" s="91" t="s">
        <v>5286</v>
      </c>
      <c r="C1672" s="91"/>
      <c r="D1672" s="91"/>
      <c r="E1672" s="91">
        <v>13.842000000000001</v>
      </c>
      <c r="F1672" s="91"/>
      <c r="G1672" s="91"/>
      <c r="H1672" s="91"/>
      <c r="I1672" s="91"/>
      <c r="J1672" s="91"/>
      <c r="K1672" s="91"/>
      <c r="L1672" s="91"/>
      <c r="M1672" s="91"/>
      <c r="N1672" s="91"/>
      <c r="O1672" s="91"/>
      <c r="P1672" s="91" t="s">
        <v>87</v>
      </c>
      <c r="Q1672" s="91">
        <v>1057230.2857142857</v>
      </c>
      <c r="R1672" s="91">
        <v>7877</v>
      </c>
      <c r="S1672" s="91"/>
      <c r="T1672" s="92">
        <v>12479.428571428572</v>
      </c>
      <c r="U1672" s="92" t="s">
        <v>87</v>
      </c>
      <c r="V1672" s="92" t="s">
        <v>87</v>
      </c>
      <c r="W1672" s="92">
        <v>491911.71428571426</v>
      </c>
      <c r="X1672" s="92" t="s">
        <v>87</v>
      </c>
      <c r="Y1672" s="92"/>
      <c r="Z1672" s="90">
        <f t="shared" si="321"/>
        <v>4</v>
      </c>
      <c r="AA1672" s="118">
        <v>1</v>
      </c>
      <c r="AB1672" s="118">
        <v>0</v>
      </c>
      <c r="AC1672" s="118">
        <v>0</v>
      </c>
      <c r="AD1672" s="118">
        <v>0.5</v>
      </c>
      <c r="AE1672" s="118">
        <v>0</v>
      </c>
      <c r="AF1672" s="118">
        <v>0</v>
      </c>
      <c r="AG1672" s="90">
        <f t="shared" si="319"/>
        <v>2</v>
      </c>
      <c r="AH1672" s="91">
        <f t="shared" si="320"/>
        <v>12479.428571428572</v>
      </c>
      <c r="AI1672" s="91">
        <f t="shared" si="318"/>
        <v>1</v>
      </c>
      <c r="AJ1672" s="91" t="e">
        <f t="shared" si="318"/>
        <v>#VALUE!</v>
      </c>
      <c r="AK1672" s="91" t="e">
        <f t="shared" si="318"/>
        <v>#VALUE!</v>
      </c>
      <c r="AL1672" s="91">
        <f t="shared" si="317"/>
        <v>39.417807591922703</v>
      </c>
      <c r="AM1672" s="91" t="e">
        <f t="shared" si="317"/>
        <v>#VALUE!</v>
      </c>
      <c r="AN1672" s="91">
        <f t="shared" si="317"/>
        <v>0</v>
      </c>
      <c r="AO1672" s="91">
        <f t="shared" si="310"/>
        <v>504391.14285714284</v>
      </c>
      <c r="AP1672" s="91">
        <f t="shared" si="311"/>
        <v>2.4741569609526396E-2</v>
      </c>
      <c r="AQ1672" s="91" t="e">
        <f t="shared" si="312"/>
        <v>#VALUE!</v>
      </c>
      <c r="AR1672" s="91" t="e">
        <f t="shared" si="313"/>
        <v>#VALUE!</v>
      </c>
      <c r="AS1672" s="91">
        <f t="shared" si="314"/>
        <v>0.97525843039047355</v>
      </c>
      <c r="AT1672" s="91" t="e">
        <f t="shared" si="315"/>
        <v>#VALUE!</v>
      </c>
      <c r="AU1672" s="91">
        <f t="shared" si="316"/>
        <v>0</v>
      </c>
    </row>
    <row r="1673" spans="1:47" x14ac:dyDescent="0.3">
      <c r="A1673" s="90">
        <v>1366</v>
      </c>
      <c r="B1673" s="91" t="s">
        <v>5287</v>
      </c>
      <c r="C1673" s="91"/>
      <c r="D1673" s="91"/>
      <c r="E1673" s="91">
        <v>13.847</v>
      </c>
      <c r="F1673" s="91"/>
      <c r="G1673" s="91"/>
      <c r="H1673" s="91"/>
      <c r="I1673" s="91"/>
      <c r="J1673" s="91"/>
      <c r="K1673" s="91"/>
      <c r="L1673" s="91"/>
      <c r="M1673" s="91"/>
      <c r="N1673" s="91"/>
      <c r="O1673" s="91"/>
      <c r="P1673" s="91" t="s">
        <v>87</v>
      </c>
      <c r="Q1673" s="91">
        <v>667571.42857142864</v>
      </c>
      <c r="R1673" s="91" t="s">
        <v>87</v>
      </c>
      <c r="S1673" s="91"/>
      <c r="T1673" s="92" t="s">
        <v>87</v>
      </c>
      <c r="U1673" s="92" t="s">
        <v>87</v>
      </c>
      <c r="V1673" s="92" t="s">
        <v>87</v>
      </c>
      <c r="W1673" s="92">
        <v>2765563.1428571427</v>
      </c>
      <c r="X1673" s="92">
        <v>1109237.7142857143</v>
      </c>
      <c r="Y1673" s="92" t="s">
        <v>87</v>
      </c>
      <c r="Z1673" s="90">
        <f t="shared" si="321"/>
        <v>3</v>
      </c>
      <c r="AA1673" s="118" t="e">
        <v>#DIV/0!</v>
      </c>
      <c r="AB1673" s="118" t="e">
        <v>#DIV/0!</v>
      </c>
      <c r="AC1673" s="118" t="e">
        <v>#DIV/0!</v>
      </c>
      <c r="AD1673" s="118">
        <v>1</v>
      </c>
      <c r="AE1673" s="118">
        <v>0.5</v>
      </c>
      <c r="AF1673" s="118">
        <v>0</v>
      </c>
      <c r="AG1673" s="90">
        <f t="shared" si="319"/>
        <v>2</v>
      </c>
      <c r="AH1673" s="91">
        <f t="shared" si="320"/>
        <v>1109237.7142857143</v>
      </c>
      <c r="AI1673" s="91" t="e">
        <f t="shared" si="318"/>
        <v>#VALUE!</v>
      </c>
      <c r="AJ1673" s="91" t="e">
        <f t="shared" si="318"/>
        <v>#VALUE!</v>
      </c>
      <c r="AK1673" s="91" t="e">
        <f t="shared" si="318"/>
        <v>#VALUE!</v>
      </c>
      <c r="AL1673" s="91">
        <f t="shared" si="317"/>
        <v>2.4932105239840383</v>
      </c>
      <c r="AM1673" s="91">
        <f t="shared" si="317"/>
        <v>1</v>
      </c>
      <c r="AN1673" s="91" t="e">
        <f t="shared" si="317"/>
        <v>#VALUE!</v>
      </c>
      <c r="AO1673" s="91">
        <f t="shared" si="310"/>
        <v>3874800.8571428573</v>
      </c>
      <c r="AP1673" s="91" t="e">
        <f t="shared" si="311"/>
        <v>#VALUE!</v>
      </c>
      <c r="AQ1673" s="91" t="e">
        <f t="shared" si="312"/>
        <v>#VALUE!</v>
      </c>
      <c r="AR1673" s="91" t="e">
        <f t="shared" si="313"/>
        <v>#VALUE!</v>
      </c>
      <c r="AS1673" s="91">
        <f t="shared" si="314"/>
        <v>0.71373039410762706</v>
      </c>
      <c r="AT1673" s="91">
        <f t="shared" si="315"/>
        <v>0.28626960589237288</v>
      </c>
      <c r="AU1673" s="91" t="e">
        <f t="shared" si="316"/>
        <v>#VALUE!</v>
      </c>
    </row>
    <row r="1674" spans="1:47" x14ac:dyDescent="0.3">
      <c r="A1674" s="90">
        <v>1367</v>
      </c>
      <c r="B1674" s="91" t="s">
        <v>5288</v>
      </c>
      <c r="C1674" s="91"/>
      <c r="D1674" s="91"/>
      <c r="E1674" s="91">
        <v>13.849</v>
      </c>
      <c r="F1674" s="91"/>
      <c r="G1674" s="91"/>
      <c r="H1674" s="91"/>
      <c r="I1674" s="91"/>
      <c r="J1674" s="91"/>
      <c r="K1674" s="91"/>
      <c r="L1674" s="91"/>
      <c r="M1674" s="91"/>
      <c r="N1674" s="91"/>
      <c r="O1674" s="91"/>
      <c r="P1674" s="91" t="s">
        <v>87</v>
      </c>
      <c r="Q1674" s="91">
        <v>395677.28571428574</v>
      </c>
      <c r="R1674" s="91"/>
      <c r="S1674" s="91"/>
      <c r="T1674" s="92">
        <v>3918.7142857142862</v>
      </c>
      <c r="U1674" s="92" t="s">
        <v>87</v>
      </c>
      <c r="V1674" s="92"/>
      <c r="W1674" s="92">
        <v>168535.85714285713</v>
      </c>
      <c r="X1674" s="92"/>
      <c r="Y1674" s="92" t="s">
        <v>87</v>
      </c>
      <c r="Z1674" s="90">
        <f t="shared" si="321"/>
        <v>3</v>
      </c>
      <c r="AA1674" s="118">
        <v>1</v>
      </c>
      <c r="AB1674" s="118">
        <v>0</v>
      </c>
      <c r="AC1674" s="118">
        <v>0</v>
      </c>
      <c r="AD1674" s="118">
        <v>0.5</v>
      </c>
      <c r="AE1674" s="118">
        <v>0</v>
      </c>
      <c r="AF1674" s="118">
        <v>0</v>
      </c>
      <c r="AG1674" s="90">
        <f t="shared" si="319"/>
        <v>2</v>
      </c>
      <c r="AH1674" s="91">
        <f t="shared" si="320"/>
        <v>3918.7142857142862</v>
      </c>
      <c r="AI1674" s="91">
        <f t="shared" si="318"/>
        <v>1</v>
      </c>
      <c r="AJ1674" s="91" t="e">
        <f t="shared" si="318"/>
        <v>#VALUE!</v>
      </c>
      <c r="AK1674" s="91">
        <f t="shared" si="318"/>
        <v>0</v>
      </c>
      <c r="AL1674" s="91">
        <f t="shared" si="317"/>
        <v>43.007947213007171</v>
      </c>
      <c r="AM1674" s="91">
        <f t="shared" si="317"/>
        <v>0</v>
      </c>
      <c r="AN1674" s="91" t="e">
        <f t="shared" si="317"/>
        <v>#VALUE!</v>
      </c>
      <c r="AO1674" s="91">
        <f t="shared" si="310"/>
        <v>172454.57142857142</v>
      </c>
      <c r="AP1674" s="91">
        <f t="shared" si="311"/>
        <v>2.2723168503175167E-2</v>
      </c>
      <c r="AQ1674" s="91" t="e">
        <f t="shared" si="312"/>
        <v>#VALUE!</v>
      </c>
      <c r="AR1674" s="91">
        <f t="shared" si="313"/>
        <v>0</v>
      </c>
      <c r="AS1674" s="91">
        <f t="shared" si="314"/>
        <v>0.97727683149682476</v>
      </c>
      <c r="AT1674" s="91">
        <f t="shared" si="315"/>
        <v>0</v>
      </c>
      <c r="AU1674" s="91" t="e">
        <f t="shared" si="316"/>
        <v>#VALUE!</v>
      </c>
    </row>
    <row r="1675" spans="1:47" x14ac:dyDescent="0.3">
      <c r="A1675" s="90">
        <v>1368</v>
      </c>
      <c r="B1675" s="91" t="s">
        <v>5289</v>
      </c>
      <c r="C1675" s="91"/>
      <c r="D1675" s="91"/>
      <c r="E1675" s="91">
        <v>13.862</v>
      </c>
      <c r="F1675" s="91"/>
      <c r="G1675" s="91"/>
      <c r="H1675" s="91"/>
      <c r="I1675" s="91"/>
      <c r="J1675" s="91"/>
      <c r="K1675" s="91"/>
      <c r="L1675" s="91"/>
      <c r="M1675" s="91"/>
      <c r="N1675" s="91"/>
      <c r="O1675" s="91"/>
      <c r="P1675" s="91" t="s">
        <v>87</v>
      </c>
      <c r="Q1675" s="91">
        <v>2583700</v>
      </c>
      <c r="R1675" s="91" t="s">
        <v>87</v>
      </c>
      <c r="S1675" s="91"/>
      <c r="T1675" s="92" t="s">
        <v>87</v>
      </c>
      <c r="U1675" s="92" t="s">
        <v>87</v>
      </c>
      <c r="V1675" s="92">
        <v>7004.5714285714284</v>
      </c>
      <c r="W1675" s="92">
        <v>851640.57142857148</v>
      </c>
      <c r="X1675" s="92" t="s">
        <v>87</v>
      </c>
      <c r="Y1675" s="92" t="s">
        <v>87</v>
      </c>
      <c r="Z1675" s="90">
        <f t="shared" si="321"/>
        <v>3</v>
      </c>
      <c r="AA1675" s="118" t="e">
        <v>#DIV/0!</v>
      </c>
      <c r="AB1675" s="118" t="e">
        <v>#DIV/0!</v>
      </c>
      <c r="AC1675" s="118">
        <v>1</v>
      </c>
      <c r="AD1675" s="118">
        <v>0.5</v>
      </c>
      <c r="AE1675" s="118">
        <v>0</v>
      </c>
      <c r="AF1675" s="118">
        <v>0</v>
      </c>
      <c r="AG1675" s="90">
        <f t="shared" si="319"/>
        <v>2</v>
      </c>
      <c r="AH1675" s="91">
        <f t="shared" si="320"/>
        <v>7004.5714285714284</v>
      </c>
      <c r="AI1675" s="91" t="e">
        <f t="shared" si="318"/>
        <v>#VALUE!</v>
      </c>
      <c r="AJ1675" s="91" t="e">
        <f t="shared" si="318"/>
        <v>#VALUE!</v>
      </c>
      <c r="AK1675" s="91">
        <f t="shared" si="318"/>
        <v>1</v>
      </c>
      <c r="AL1675" s="91">
        <f t="shared" si="317"/>
        <v>121.58353728177518</v>
      </c>
      <c r="AM1675" s="91" t="e">
        <f t="shared" si="317"/>
        <v>#VALUE!</v>
      </c>
      <c r="AN1675" s="91" t="e">
        <f t="shared" si="317"/>
        <v>#VALUE!</v>
      </c>
      <c r="AO1675" s="91">
        <f t="shared" si="310"/>
        <v>858645.14285714296</v>
      </c>
      <c r="AP1675" s="91" t="e">
        <f t="shared" si="311"/>
        <v>#VALUE!</v>
      </c>
      <c r="AQ1675" s="91" t="e">
        <f t="shared" si="312"/>
        <v>#VALUE!</v>
      </c>
      <c r="AR1675" s="91">
        <f t="shared" si="313"/>
        <v>8.1577022671597572E-3</v>
      </c>
      <c r="AS1675" s="91">
        <f t="shared" si="314"/>
        <v>0.99184229773284016</v>
      </c>
      <c r="AT1675" s="91" t="e">
        <f t="shared" si="315"/>
        <v>#VALUE!</v>
      </c>
      <c r="AU1675" s="91" t="e">
        <f t="shared" si="316"/>
        <v>#VALUE!</v>
      </c>
    </row>
    <row r="1676" spans="1:47" x14ac:dyDescent="0.3">
      <c r="A1676" s="90">
        <v>1369</v>
      </c>
      <c r="B1676" s="91" t="s">
        <v>5290</v>
      </c>
      <c r="C1676" s="91"/>
      <c r="D1676" s="91"/>
      <c r="E1676" s="91">
        <v>13.871</v>
      </c>
      <c r="F1676" s="91"/>
      <c r="G1676" s="91"/>
      <c r="H1676" s="91"/>
      <c r="I1676" s="91"/>
      <c r="J1676" s="91"/>
      <c r="K1676" s="91"/>
      <c r="L1676" s="91"/>
      <c r="M1676" s="91"/>
      <c r="N1676" s="91"/>
      <c r="O1676" s="91"/>
      <c r="P1676" s="91" t="s">
        <v>87</v>
      </c>
      <c r="Q1676" s="91" t="s">
        <v>87</v>
      </c>
      <c r="R1676" s="91">
        <v>427955.5</v>
      </c>
      <c r="S1676" s="91"/>
      <c r="T1676" s="92" t="s">
        <v>87</v>
      </c>
      <c r="U1676" s="92" t="s">
        <v>87</v>
      </c>
      <c r="V1676" s="92"/>
      <c r="W1676" s="92">
        <v>3177803.0714285714</v>
      </c>
      <c r="X1676" s="92" t="s">
        <v>87</v>
      </c>
      <c r="Y1676" s="92"/>
      <c r="Z1676" s="90">
        <f t="shared" si="321"/>
        <v>2</v>
      </c>
      <c r="AA1676" s="118" t="e">
        <v>#DIV/0!</v>
      </c>
      <c r="AB1676" s="118" t="e">
        <v>#DIV/0!</v>
      </c>
      <c r="AC1676" s="118" t="e">
        <v>#DIV/0!</v>
      </c>
      <c r="AD1676" s="118">
        <v>1</v>
      </c>
      <c r="AE1676" s="118">
        <v>0</v>
      </c>
      <c r="AF1676" s="118">
        <v>0</v>
      </c>
      <c r="AG1676" s="90">
        <f t="shared" si="319"/>
        <v>1</v>
      </c>
      <c r="AH1676" s="91">
        <f t="shared" si="320"/>
        <v>3177803.0714285714</v>
      </c>
      <c r="AI1676" s="91" t="e">
        <f t="shared" si="318"/>
        <v>#VALUE!</v>
      </c>
      <c r="AJ1676" s="91" t="e">
        <f t="shared" si="318"/>
        <v>#VALUE!</v>
      </c>
      <c r="AK1676" s="91">
        <f t="shared" si="318"/>
        <v>0</v>
      </c>
      <c r="AL1676" s="91">
        <f t="shared" si="317"/>
        <v>1</v>
      </c>
      <c r="AM1676" s="91" t="e">
        <f t="shared" si="317"/>
        <v>#VALUE!</v>
      </c>
      <c r="AN1676" s="91">
        <f t="shared" si="317"/>
        <v>0</v>
      </c>
      <c r="AO1676" s="91">
        <f t="shared" si="310"/>
        <v>3177803.0714285714</v>
      </c>
      <c r="AP1676" s="91" t="e">
        <f t="shared" si="311"/>
        <v>#VALUE!</v>
      </c>
      <c r="AQ1676" s="91" t="e">
        <f t="shared" si="312"/>
        <v>#VALUE!</v>
      </c>
      <c r="AR1676" s="91">
        <f t="shared" si="313"/>
        <v>0</v>
      </c>
      <c r="AS1676" s="91">
        <f t="shared" si="314"/>
        <v>1</v>
      </c>
      <c r="AT1676" s="91" t="e">
        <f t="shared" si="315"/>
        <v>#VALUE!</v>
      </c>
      <c r="AU1676" s="91">
        <f t="shared" si="316"/>
        <v>0</v>
      </c>
    </row>
    <row r="1677" spans="1:47" x14ac:dyDescent="0.3">
      <c r="A1677" s="90">
        <v>1370</v>
      </c>
      <c r="B1677" s="91" t="s">
        <v>5291</v>
      </c>
      <c r="C1677" s="91"/>
      <c r="D1677" s="91"/>
      <c r="E1677" s="91">
        <v>13.878</v>
      </c>
      <c r="F1677" s="91"/>
      <c r="G1677" s="91"/>
      <c r="H1677" s="91"/>
      <c r="I1677" s="91"/>
      <c r="J1677" s="91"/>
      <c r="K1677" s="91"/>
      <c r="L1677" s="91"/>
      <c r="M1677" s="91"/>
      <c r="N1677" s="91"/>
      <c r="O1677" s="91"/>
      <c r="P1677" s="91" t="s">
        <v>87</v>
      </c>
      <c r="Q1677" s="91" t="s">
        <v>87</v>
      </c>
      <c r="R1677" s="91">
        <v>24433.5</v>
      </c>
      <c r="S1677" s="91"/>
      <c r="T1677" s="92">
        <v>9162.2857142857138</v>
      </c>
      <c r="U1677" s="92">
        <v>2925.7142857142858</v>
      </c>
      <c r="V1677" s="92" t="s">
        <v>87</v>
      </c>
      <c r="W1677" s="92">
        <v>59522.571428571428</v>
      </c>
      <c r="X1677" s="92">
        <v>10661.142857142857</v>
      </c>
      <c r="Y1677" s="92" t="s">
        <v>87</v>
      </c>
      <c r="Z1677" s="90">
        <f t="shared" si="321"/>
        <v>5</v>
      </c>
      <c r="AA1677" s="118">
        <v>1</v>
      </c>
      <c r="AB1677" s="118">
        <v>0.5</v>
      </c>
      <c r="AC1677" s="118">
        <v>0</v>
      </c>
      <c r="AD1677" s="118">
        <v>0.33333333333333331</v>
      </c>
      <c r="AE1677" s="118">
        <v>0.25</v>
      </c>
      <c r="AF1677" s="118">
        <v>0</v>
      </c>
      <c r="AG1677" s="90">
        <f t="shared" si="319"/>
        <v>4</v>
      </c>
      <c r="AH1677" s="91">
        <f t="shared" si="320"/>
        <v>2925.7142857142858</v>
      </c>
      <c r="AI1677" s="91">
        <f t="shared" si="318"/>
        <v>3.1316406249999997</v>
      </c>
      <c r="AJ1677" s="91">
        <f t="shared" si="318"/>
        <v>1</v>
      </c>
      <c r="AK1677" s="91" t="e">
        <f t="shared" si="318"/>
        <v>#VALUE!</v>
      </c>
      <c r="AL1677" s="91">
        <f t="shared" si="317"/>
        <v>20.344628906249998</v>
      </c>
      <c r="AM1677" s="91">
        <f t="shared" si="317"/>
        <v>3.6439453124999996</v>
      </c>
      <c r="AN1677" s="91" t="e">
        <f t="shared" si="317"/>
        <v>#VALUE!</v>
      </c>
      <c r="AO1677" s="91">
        <f t="shared" si="310"/>
        <v>82271.714285714275</v>
      </c>
      <c r="AP1677" s="91">
        <f t="shared" si="311"/>
        <v>0.11136616993863541</v>
      </c>
      <c r="AQ1677" s="91">
        <f t="shared" si="312"/>
        <v>3.5561605967682007E-2</v>
      </c>
      <c r="AR1677" s="91" t="e">
        <f t="shared" si="313"/>
        <v>#VALUE!</v>
      </c>
      <c r="AS1677" s="91">
        <f t="shared" si="314"/>
        <v>0.72348767672277581</v>
      </c>
      <c r="AT1677" s="91">
        <f t="shared" si="315"/>
        <v>0.12958454737090686</v>
      </c>
      <c r="AU1677" s="91" t="e">
        <f t="shared" si="316"/>
        <v>#VALUE!</v>
      </c>
    </row>
    <row r="1678" spans="1:47" x14ac:dyDescent="0.3">
      <c r="A1678" s="90">
        <v>1371</v>
      </c>
      <c r="B1678" s="91" t="s">
        <v>5292</v>
      </c>
      <c r="C1678" s="91"/>
      <c r="D1678" s="91"/>
      <c r="E1678" s="91">
        <v>13.88</v>
      </c>
      <c r="F1678" s="91"/>
      <c r="G1678" s="91"/>
      <c r="H1678" s="91"/>
      <c r="I1678" s="91"/>
      <c r="J1678" s="91"/>
      <c r="K1678" s="91"/>
      <c r="L1678" s="91"/>
      <c r="M1678" s="91"/>
      <c r="N1678" s="91"/>
      <c r="O1678" s="91"/>
      <c r="P1678" s="91" t="s">
        <v>87</v>
      </c>
      <c r="Q1678" s="91">
        <v>140862.85714285716</v>
      </c>
      <c r="R1678" s="91" t="s">
        <v>87</v>
      </c>
      <c r="S1678" s="91"/>
      <c r="T1678" s="92">
        <v>8390.2857142857138</v>
      </c>
      <c r="U1678" s="92" t="s">
        <v>87</v>
      </c>
      <c r="V1678" s="92">
        <v>4146</v>
      </c>
      <c r="W1678" s="92">
        <v>94249.71428571429</v>
      </c>
      <c r="X1678" s="92" t="s">
        <v>87</v>
      </c>
      <c r="Y1678" s="92" t="s">
        <v>87</v>
      </c>
      <c r="Z1678" s="90">
        <f t="shared" si="321"/>
        <v>4</v>
      </c>
      <c r="AA1678" s="118">
        <v>1</v>
      </c>
      <c r="AB1678" s="118">
        <v>0</v>
      </c>
      <c r="AC1678" s="118">
        <v>0.5</v>
      </c>
      <c r="AD1678" s="118">
        <v>0.33333333333333331</v>
      </c>
      <c r="AE1678" s="118">
        <v>0</v>
      </c>
      <c r="AF1678" s="118">
        <v>0</v>
      </c>
      <c r="AG1678" s="90">
        <f t="shared" si="319"/>
        <v>3</v>
      </c>
      <c r="AH1678" s="91">
        <f t="shared" si="320"/>
        <v>4146</v>
      </c>
      <c r="AI1678" s="91">
        <f t="shared" si="318"/>
        <v>2.0237061539521739</v>
      </c>
      <c r="AJ1678" s="91" t="e">
        <f t="shared" si="318"/>
        <v>#VALUE!</v>
      </c>
      <c r="AK1678" s="91">
        <f t="shared" si="318"/>
        <v>1</v>
      </c>
      <c r="AL1678" s="91">
        <f t="shared" si="317"/>
        <v>22.732685548893944</v>
      </c>
      <c r="AM1678" s="91" t="e">
        <f t="shared" si="317"/>
        <v>#VALUE!</v>
      </c>
      <c r="AN1678" s="91" t="e">
        <f t="shared" si="317"/>
        <v>#VALUE!</v>
      </c>
      <c r="AO1678" s="91">
        <f t="shared" si="310"/>
        <v>106786</v>
      </c>
      <c r="AP1678" s="91">
        <f t="shared" si="311"/>
        <v>7.8571027234709739E-2</v>
      </c>
      <c r="AQ1678" s="91" t="e">
        <f t="shared" si="312"/>
        <v>#VALUE!</v>
      </c>
      <c r="AR1678" s="91">
        <f t="shared" si="313"/>
        <v>3.8825314179761393E-2</v>
      </c>
      <c r="AS1678" s="91">
        <f t="shared" si="314"/>
        <v>0.88260365858552892</v>
      </c>
      <c r="AT1678" s="91" t="e">
        <f t="shared" si="315"/>
        <v>#VALUE!</v>
      </c>
      <c r="AU1678" s="91" t="e">
        <f t="shared" si="316"/>
        <v>#VALUE!</v>
      </c>
    </row>
    <row r="1679" spans="1:47" x14ac:dyDescent="0.3">
      <c r="A1679" s="90">
        <v>1372</v>
      </c>
      <c r="B1679" s="91" t="s">
        <v>5293</v>
      </c>
      <c r="C1679" s="91"/>
      <c r="D1679" s="91"/>
      <c r="E1679" s="91">
        <v>13.923</v>
      </c>
      <c r="F1679" s="91"/>
      <c r="G1679" s="91"/>
      <c r="H1679" s="91"/>
      <c r="I1679" s="91"/>
      <c r="J1679" s="91"/>
      <c r="K1679" s="91"/>
      <c r="L1679" s="91"/>
      <c r="M1679" s="91"/>
      <c r="N1679" s="91"/>
      <c r="O1679" s="91"/>
      <c r="P1679" s="91" t="s">
        <v>87</v>
      </c>
      <c r="Q1679" s="91">
        <v>130941.42857142858</v>
      </c>
      <c r="R1679" s="91"/>
      <c r="S1679" s="91"/>
      <c r="T1679" s="92">
        <v>288762.28571428574</v>
      </c>
      <c r="U1679" s="92" t="s">
        <v>87</v>
      </c>
      <c r="V1679" s="92" t="s">
        <v>87</v>
      </c>
      <c r="W1679" s="92"/>
      <c r="X1679" s="92" t="s">
        <v>87</v>
      </c>
      <c r="Y1679" s="92" t="s">
        <v>87</v>
      </c>
      <c r="Z1679" s="90">
        <f t="shared" si="321"/>
        <v>2</v>
      </c>
      <c r="AA1679" s="118">
        <v>1</v>
      </c>
      <c r="AB1679" s="118">
        <v>0</v>
      </c>
      <c r="AC1679" s="118">
        <v>0</v>
      </c>
      <c r="AD1679" s="118">
        <v>0</v>
      </c>
      <c r="AE1679" s="118">
        <v>0</v>
      </c>
      <c r="AF1679" s="118">
        <v>0</v>
      </c>
      <c r="AG1679" s="90">
        <f t="shared" si="319"/>
        <v>1</v>
      </c>
      <c r="AH1679" s="91">
        <f t="shared" si="320"/>
        <v>288762.28571428574</v>
      </c>
      <c r="AI1679" s="91">
        <f t="shared" si="318"/>
        <v>1</v>
      </c>
      <c r="AJ1679" s="91" t="e">
        <f t="shared" si="318"/>
        <v>#VALUE!</v>
      </c>
      <c r="AK1679" s="91" t="e">
        <f t="shared" si="318"/>
        <v>#VALUE!</v>
      </c>
      <c r="AL1679" s="91">
        <f t="shared" si="317"/>
        <v>0</v>
      </c>
      <c r="AM1679" s="91" t="e">
        <f t="shared" si="317"/>
        <v>#VALUE!</v>
      </c>
      <c r="AN1679" s="91" t="e">
        <f t="shared" si="317"/>
        <v>#VALUE!</v>
      </c>
      <c r="AO1679" s="91">
        <f t="shared" si="310"/>
        <v>288762.28571428574</v>
      </c>
      <c r="AP1679" s="91">
        <f t="shared" si="311"/>
        <v>1</v>
      </c>
      <c r="AQ1679" s="91" t="e">
        <f t="shared" si="312"/>
        <v>#VALUE!</v>
      </c>
      <c r="AR1679" s="91" t="e">
        <f t="shared" si="313"/>
        <v>#VALUE!</v>
      </c>
      <c r="AS1679" s="91">
        <f t="shared" si="314"/>
        <v>0</v>
      </c>
      <c r="AT1679" s="91" t="e">
        <f t="shared" si="315"/>
        <v>#VALUE!</v>
      </c>
      <c r="AU1679" s="91" t="e">
        <f t="shared" si="316"/>
        <v>#VALUE!</v>
      </c>
    </row>
    <row r="1680" spans="1:47" x14ac:dyDescent="0.3">
      <c r="A1680" s="90">
        <v>1373</v>
      </c>
      <c r="B1680" s="91" t="s">
        <v>5294</v>
      </c>
      <c r="C1680" s="91"/>
      <c r="D1680" s="91"/>
      <c r="E1680" s="91">
        <v>13.933999999999999</v>
      </c>
      <c r="F1680" s="91"/>
      <c r="G1680" s="91"/>
      <c r="H1680" s="91"/>
      <c r="I1680" s="91"/>
      <c r="J1680" s="91"/>
      <c r="K1680" s="91"/>
      <c r="L1680" s="91"/>
      <c r="M1680" s="91"/>
      <c r="N1680" s="91"/>
      <c r="O1680" s="91"/>
      <c r="P1680" s="91" t="s">
        <v>87</v>
      </c>
      <c r="Q1680" s="91">
        <v>235161.14285714287</v>
      </c>
      <c r="R1680" s="91" t="s">
        <v>87</v>
      </c>
      <c r="S1680" s="91"/>
      <c r="T1680" s="92" t="s">
        <v>87</v>
      </c>
      <c r="U1680" s="92"/>
      <c r="V1680" s="92"/>
      <c r="W1680" s="92">
        <v>138179.42857142858</v>
      </c>
      <c r="X1680" s="92" t="s">
        <v>87</v>
      </c>
      <c r="Y1680" s="92" t="s">
        <v>87</v>
      </c>
      <c r="Z1680" s="90">
        <f t="shared" si="321"/>
        <v>2</v>
      </c>
      <c r="AA1680" s="118" t="e">
        <v>#DIV/0!</v>
      </c>
      <c r="AB1680" s="118" t="e">
        <v>#DIV/0!</v>
      </c>
      <c r="AC1680" s="118" t="e">
        <v>#DIV/0!</v>
      </c>
      <c r="AD1680" s="118">
        <v>1</v>
      </c>
      <c r="AE1680" s="118">
        <v>0</v>
      </c>
      <c r="AF1680" s="118">
        <v>0</v>
      </c>
      <c r="AG1680" s="90">
        <f t="shared" si="319"/>
        <v>1</v>
      </c>
      <c r="AH1680" s="91">
        <f t="shared" si="320"/>
        <v>138179.42857142858</v>
      </c>
      <c r="AI1680" s="91" t="e">
        <f t="shared" si="318"/>
        <v>#VALUE!</v>
      </c>
      <c r="AJ1680" s="91">
        <f t="shared" si="318"/>
        <v>0</v>
      </c>
      <c r="AK1680" s="91">
        <f t="shared" si="318"/>
        <v>0</v>
      </c>
      <c r="AL1680" s="91">
        <f t="shared" si="317"/>
        <v>1</v>
      </c>
      <c r="AM1680" s="91" t="e">
        <f t="shared" si="317"/>
        <v>#VALUE!</v>
      </c>
      <c r="AN1680" s="91" t="e">
        <f t="shared" si="317"/>
        <v>#VALUE!</v>
      </c>
      <c r="AO1680" s="91">
        <f t="shared" si="310"/>
        <v>138179.42857142858</v>
      </c>
      <c r="AP1680" s="91" t="e">
        <f t="shared" si="311"/>
        <v>#VALUE!</v>
      </c>
      <c r="AQ1680" s="91">
        <f t="shared" si="312"/>
        <v>0</v>
      </c>
      <c r="AR1680" s="91">
        <f t="shared" si="313"/>
        <v>0</v>
      </c>
      <c r="AS1680" s="91">
        <f t="shared" si="314"/>
        <v>1</v>
      </c>
      <c r="AT1680" s="91" t="e">
        <f t="shared" si="315"/>
        <v>#VALUE!</v>
      </c>
      <c r="AU1680" s="91" t="e">
        <f t="shared" si="316"/>
        <v>#VALUE!</v>
      </c>
    </row>
    <row r="1681" spans="1:47" x14ac:dyDescent="0.3">
      <c r="A1681" s="90">
        <v>1374</v>
      </c>
      <c r="B1681" s="91" t="s">
        <v>5295</v>
      </c>
      <c r="C1681" s="91"/>
      <c r="D1681" s="91"/>
      <c r="E1681" s="91">
        <v>13.958</v>
      </c>
      <c r="F1681" s="91"/>
      <c r="G1681" s="91"/>
      <c r="H1681" s="91"/>
      <c r="I1681" s="91"/>
      <c r="J1681" s="91"/>
      <c r="K1681" s="91"/>
      <c r="L1681" s="91"/>
      <c r="M1681" s="91"/>
      <c r="N1681" s="91"/>
      <c r="O1681" s="91"/>
      <c r="P1681" s="91" t="s">
        <v>87</v>
      </c>
      <c r="Q1681" s="91">
        <v>77448.571428571435</v>
      </c>
      <c r="R1681" s="91">
        <v>308774.5</v>
      </c>
      <c r="S1681" s="91"/>
      <c r="T1681" s="92" t="s">
        <v>87</v>
      </c>
      <c r="U1681" s="92" t="s">
        <v>87</v>
      </c>
      <c r="V1681" s="92" t="s">
        <v>87</v>
      </c>
      <c r="W1681" s="92">
        <v>282513.42857142858</v>
      </c>
      <c r="X1681" s="92">
        <v>17140.285714285714</v>
      </c>
      <c r="Y1681" s="92" t="s">
        <v>87</v>
      </c>
      <c r="Z1681" s="90">
        <f t="shared" si="321"/>
        <v>4</v>
      </c>
      <c r="AA1681" s="118" t="e">
        <v>#DIV/0!</v>
      </c>
      <c r="AB1681" s="118" t="e">
        <v>#DIV/0!</v>
      </c>
      <c r="AC1681" s="118" t="e">
        <v>#DIV/0!</v>
      </c>
      <c r="AD1681" s="118">
        <v>1</v>
      </c>
      <c r="AE1681" s="118">
        <v>0.5</v>
      </c>
      <c r="AF1681" s="118">
        <v>0</v>
      </c>
      <c r="AG1681" s="90">
        <f t="shared" si="319"/>
        <v>2</v>
      </c>
      <c r="AH1681" s="91">
        <f t="shared" si="320"/>
        <v>17140.285714285714</v>
      </c>
      <c r="AI1681" s="91" t="e">
        <f t="shared" si="318"/>
        <v>#VALUE!</v>
      </c>
      <c r="AJ1681" s="91" t="e">
        <f t="shared" si="318"/>
        <v>#VALUE!</v>
      </c>
      <c r="AK1681" s="91" t="e">
        <f t="shared" si="318"/>
        <v>#VALUE!</v>
      </c>
      <c r="AL1681" s="91">
        <f t="shared" si="317"/>
        <v>16.482422363354505</v>
      </c>
      <c r="AM1681" s="91">
        <f t="shared" si="317"/>
        <v>1</v>
      </c>
      <c r="AN1681" s="91" t="e">
        <f t="shared" si="317"/>
        <v>#VALUE!</v>
      </c>
      <c r="AO1681" s="91">
        <f t="shared" si="310"/>
        <v>299653.71428571432</v>
      </c>
      <c r="AP1681" s="91" t="e">
        <f t="shared" si="311"/>
        <v>#VALUE!</v>
      </c>
      <c r="AQ1681" s="91" t="e">
        <f t="shared" si="312"/>
        <v>#VALUE!</v>
      </c>
      <c r="AR1681" s="91" t="e">
        <f t="shared" si="313"/>
        <v>#VALUE!</v>
      </c>
      <c r="AS1681" s="91">
        <f t="shared" si="314"/>
        <v>0.94279968878362441</v>
      </c>
      <c r="AT1681" s="91">
        <f t="shared" si="315"/>
        <v>5.7200311216375463E-2</v>
      </c>
      <c r="AU1681" s="91" t="e">
        <f t="shared" si="316"/>
        <v>#VALUE!</v>
      </c>
    </row>
    <row r="1682" spans="1:47" x14ac:dyDescent="0.3">
      <c r="A1682" s="90">
        <v>1375</v>
      </c>
      <c r="B1682" s="91" t="s">
        <v>5296</v>
      </c>
      <c r="C1682" s="91"/>
      <c r="D1682" s="91"/>
      <c r="E1682" s="91">
        <v>13.968</v>
      </c>
      <c r="F1682" s="91"/>
      <c r="G1682" s="91"/>
      <c r="H1682" s="91"/>
      <c r="I1682" s="91"/>
      <c r="J1682" s="91"/>
      <c r="K1682" s="91"/>
      <c r="L1682" s="91"/>
      <c r="M1682" s="91"/>
      <c r="N1682" s="91"/>
      <c r="O1682" s="91"/>
      <c r="P1682" s="91" t="s">
        <v>87</v>
      </c>
      <c r="Q1682" s="91">
        <v>297816.71428571432</v>
      </c>
      <c r="R1682" s="91"/>
      <c r="S1682" s="91"/>
      <c r="T1682" s="92" t="s">
        <v>87</v>
      </c>
      <c r="U1682" s="92" t="s">
        <v>87</v>
      </c>
      <c r="V1682" s="92"/>
      <c r="W1682" s="92" t="s">
        <v>87</v>
      </c>
      <c r="X1682" s="92" t="s">
        <v>87</v>
      </c>
      <c r="Y1682" s="92" t="s">
        <v>87</v>
      </c>
      <c r="Z1682" s="90">
        <f t="shared" si="321"/>
        <v>1</v>
      </c>
      <c r="AA1682" s="118" t="e">
        <v>#DIV/0!</v>
      </c>
      <c r="AB1682" s="118" t="e">
        <v>#DIV/0!</v>
      </c>
      <c r="AC1682" s="118" t="e">
        <v>#DIV/0!</v>
      </c>
      <c r="AD1682" s="118" t="e">
        <v>#DIV/0!</v>
      </c>
      <c r="AE1682" s="118" t="e">
        <v>#DIV/0!</v>
      </c>
      <c r="AF1682" s="118" t="e">
        <v>#DIV/0!</v>
      </c>
      <c r="AG1682" s="90">
        <f t="shared" si="319"/>
        <v>0</v>
      </c>
      <c r="AH1682" s="91">
        <f t="shared" si="320"/>
        <v>0</v>
      </c>
      <c r="AI1682" s="91" t="e">
        <f t="shared" si="318"/>
        <v>#VALUE!</v>
      </c>
      <c r="AJ1682" s="91" t="e">
        <f t="shared" si="318"/>
        <v>#VALUE!</v>
      </c>
      <c r="AK1682" s="91" t="e">
        <f t="shared" si="318"/>
        <v>#DIV/0!</v>
      </c>
      <c r="AL1682" s="91" t="e">
        <f t="shared" si="317"/>
        <v>#VALUE!</v>
      </c>
      <c r="AM1682" s="91" t="e">
        <f t="shared" si="317"/>
        <v>#VALUE!</v>
      </c>
      <c r="AN1682" s="91" t="e">
        <f t="shared" si="317"/>
        <v>#VALUE!</v>
      </c>
      <c r="AO1682" s="91">
        <f t="shared" si="310"/>
        <v>0</v>
      </c>
      <c r="AP1682" s="91" t="e">
        <f t="shared" si="311"/>
        <v>#VALUE!</v>
      </c>
      <c r="AQ1682" s="91" t="e">
        <f t="shared" si="312"/>
        <v>#VALUE!</v>
      </c>
      <c r="AR1682" s="91" t="e">
        <f t="shared" si="313"/>
        <v>#DIV/0!</v>
      </c>
      <c r="AS1682" s="91" t="e">
        <f t="shared" si="314"/>
        <v>#VALUE!</v>
      </c>
      <c r="AT1682" s="91" t="e">
        <f t="shared" si="315"/>
        <v>#VALUE!</v>
      </c>
      <c r="AU1682" s="91" t="e">
        <f t="shared" si="316"/>
        <v>#VALUE!</v>
      </c>
    </row>
    <row r="1683" spans="1:47" x14ac:dyDescent="0.3">
      <c r="A1683" s="90">
        <v>1376</v>
      </c>
      <c r="B1683" s="91" t="s">
        <v>5297</v>
      </c>
      <c r="C1683" s="91"/>
      <c r="D1683" s="91"/>
      <c r="E1683" s="91">
        <v>13.97</v>
      </c>
      <c r="F1683" s="91"/>
      <c r="G1683" s="91"/>
      <c r="H1683" s="91"/>
      <c r="I1683" s="91"/>
      <c r="J1683" s="91"/>
      <c r="K1683" s="91"/>
      <c r="L1683" s="91"/>
      <c r="M1683" s="91"/>
      <c r="N1683" s="91"/>
      <c r="O1683" s="91"/>
      <c r="P1683" s="91" t="s">
        <v>87</v>
      </c>
      <c r="Q1683" s="91" t="s">
        <v>87</v>
      </c>
      <c r="R1683" s="91">
        <v>3910.5</v>
      </c>
      <c r="S1683" s="91"/>
      <c r="T1683" s="92" t="s">
        <v>87</v>
      </c>
      <c r="U1683" s="92" t="s">
        <v>87</v>
      </c>
      <c r="V1683" s="92" t="s">
        <v>87</v>
      </c>
      <c r="W1683" s="92">
        <v>902910.57142857148</v>
      </c>
      <c r="X1683" s="92" t="s">
        <v>87</v>
      </c>
      <c r="Y1683" s="92">
        <v>5042.5714285714284</v>
      </c>
      <c r="Z1683" s="90">
        <f t="shared" si="321"/>
        <v>3</v>
      </c>
      <c r="AA1683" s="118" t="e">
        <v>#DIV/0!</v>
      </c>
      <c r="AB1683" s="118" t="e">
        <v>#DIV/0!</v>
      </c>
      <c r="AC1683" s="118" t="e">
        <v>#DIV/0!</v>
      </c>
      <c r="AD1683" s="118">
        <v>1</v>
      </c>
      <c r="AE1683" s="118">
        <v>0</v>
      </c>
      <c r="AF1683" s="118">
        <v>0.5</v>
      </c>
      <c r="AG1683" s="90">
        <f t="shared" si="319"/>
        <v>2</v>
      </c>
      <c r="AH1683" s="91">
        <f t="shared" si="320"/>
        <v>5042.5714285714284</v>
      </c>
      <c r="AI1683" s="91" t="e">
        <f t="shared" si="318"/>
        <v>#VALUE!</v>
      </c>
      <c r="AJ1683" s="91" t="e">
        <f t="shared" si="318"/>
        <v>#VALUE!</v>
      </c>
      <c r="AK1683" s="91" t="e">
        <f t="shared" si="318"/>
        <v>#VALUE!</v>
      </c>
      <c r="AL1683" s="91">
        <f t="shared" si="317"/>
        <v>179.05756700096325</v>
      </c>
      <c r="AM1683" s="91" t="e">
        <f t="shared" si="317"/>
        <v>#VALUE!</v>
      </c>
      <c r="AN1683" s="91">
        <f t="shared" si="317"/>
        <v>1</v>
      </c>
      <c r="AO1683" s="91">
        <f t="shared" si="310"/>
        <v>907953.14285714296</v>
      </c>
      <c r="AP1683" s="91" t="e">
        <f t="shared" si="311"/>
        <v>#VALUE!</v>
      </c>
      <c r="AQ1683" s="91" t="e">
        <f t="shared" si="312"/>
        <v>#VALUE!</v>
      </c>
      <c r="AR1683" s="91" t="e">
        <f t="shared" si="313"/>
        <v>#VALUE!</v>
      </c>
      <c r="AS1683" s="91">
        <f t="shared" si="314"/>
        <v>0.99444622063567778</v>
      </c>
      <c r="AT1683" s="91" t="e">
        <f t="shared" si="315"/>
        <v>#VALUE!</v>
      </c>
      <c r="AU1683" s="91">
        <f t="shared" si="316"/>
        <v>5.5537793643221358E-3</v>
      </c>
    </row>
    <row r="1684" spans="1:47" x14ac:dyDescent="0.3">
      <c r="A1684" s="90">
        <v>1377</v>
      </c>
      <c r="B1684" s="91" t="s">
        <v>5298</v>
      </c>
      <c r="C1684" s="91"/>
      <c r="D1684" s="91"/>
      <c r="E1684" s="91">
        <v>13.977</v>
      </c>
      <c r="F1684" s="91"/>
      <c r="G1684" s="91"/>
      <c r="H1684" s="91"/>
      <c r="I1684" s="91"/>
      <c r="J1684" s="91"/>
      <c r="K1684" s="91"/>
      <c r="L1684" s="91"/>
      <c r="M1684" s="91"/>
      <c r="N1684" s="91"/>
      <c r="O1684" s="91"/>
      <c r="P1684" s="91" t="s">
        <v>87</v>
      </c>
      <c r="Q1684" s="91" t="s">
        <v>87</v>
      </c>
      <c r="R1684" s="91" t="s">
        <v>87</v>
      </c>
      <c r="S1684" s="91"/>
      <c r="T1684" s="92">
        <v>21997.714285714286</v>
      </c>
      <c r="U1684" s="92">
        <v>3197.7142857142858</v>
      </c>
      <c r="V1684" s="92" t="s">
        <v>87</v>
      </c>
      <c r="W1684" s="92">
        <v>301030.57142857142</v>
      </c>
      <c r="X1684" s="92" t="s">
        <v>87</v>
      </c>
      <c r="Y1684" s="92" t="s">
        <v>87</v>
      </c>
      <c r="Z1684" s="90">
        <f t="shared" si="321"/>
        <v>3</v>
      </c>
      <c r="AA1684" s="118">
        <v>1</v>
      </c>
      <c r="AB1684" s="118">
        <v>0.5</v>
      </c>
      <c r="AC1684" s="118">
        <v>0</v>
      </c>
      <c r="AD1684" s="118">
        <v>0.33333333333333331</v>
      </c>
      <c r="AE1684" s="118">
        <v>0</v>
      </c>
      <c r="AF1684" s="118">
        <v>0</v>
      </c>
      <c r="AG1684" s="90">
        <f t="shared" si="319"/>
        <v>3</v>
      </c>
      <c r="AH1684" s="91">
        <f t="shared" si="320"/>
        <v>3197.7142857142858</v>
      </c>
      <c r="AI1684" s="91">
        <f t="shared" si="318"/>
        <v>6.8791994281629734</v>
      </c>
      <c r="AJ1684" s="91">
        <f t="shared" si="318"/>
        <v>1</v>
      </c>
      <c r="AK1684" s="91" t="e">
        <f t="shared" si="318"/>
        <v>#VALUE!</v>
      </c>
      <c r="AL1684" s="91">
        <f t="shared" si="317"/>
        <v>94.139295925661187</v>
      </c>
      <c r="AM1684" s="91" t="e">
        <f t="shared" si="317"/>
        <v>#VALUE!</v>
      </c>
      <c r="AN1684" s="91" t="e">
        <f t="shared" si="317"/>
        <v>#VALUE!</v>
      </c>
      <c r="AO1684" s="91">
        <f t="shared" si="310"/>
        <v>326226</v>
      </c>
      <c r="AP1684" s="91">
        <f t="shared" si="311"/>
        <v>6.7430904605133513E-2</v>
      </c>
      <c r="AQ1684" s="91">
        <f t="shared" si="312"/>
        <v>9.8021441752474837E-3</v>
      </c>
      <c r="AR1684" s="91" t="e">
        <f t="shared" si="313"/>
        <v>#VALUE!</v>
      </c>
      <c r="AS1684" s="91">
        <f t="shared" si="314"/>
        <v>0.92276695121961894</v>
      </c>
      <c r="AT1684" s="91" t="e">
        <f t="shared" si="315"/>
        <v>#VALUE!</v>
      </c>
      <c r="AU1684" s="91" t="e">
        <f t="shared" si="316"/>
        <v>#VALUE!</v>
      </c>
    </row>
    <row r="1685" spans="1:47" x14ac:dyDescent="0.3">
      <c r="A1685" s="90">
        <v>1378</v>
      </c>
      <c r="B1685" s="91" t="s">
        <v>5299</v>
      </c>
      <c r="C1685" s="91"/>
      <c r="D1685" s="91"/>
      <c r="E1685" s="91">
        <v>13.981</v>
      </c>
      <c r="F1685" s="91"/>
      <c r="G1685" s="91"/>
      <c r="H1685" s="91"/>
      <c r="I1685" s="91"/>
      <c r="J1685" s="91"/>
      <c r="K1685" s="91"/>
      <c r="L1685" s="91"/>
      <c r="M1685" s="91"/>
      <c r="N1685" s="91"/>
      <c r="O1685" s="91"/>
      <c r="P1685" s="91">
        <v>1239</v>
      </c>
      <c r="Q1685" s="91">
        <v>589234.2857142858</v>
      </c>
      <c r="R1685" s="91">
        <v>11273.5</v>
      </c>
      <c r="S1685" s="91"/>
      <c r="T1685" s="92" t="s">
        <v>87</v>
      </c>
      <c r="U1685" s="92" t="s">
        <v>87</v>
      </c>
      <c r="V1685" s="92" t="s">
        <v>87</v>
      </c>
      <c r="W1685" s="92">
        <v>306588.85714285716</v>
      </c>
      <c r="X1685" s="92" t="s">
        <v>87</v>
      </c>
      <c r="Y1685" s="92" t="s">
        <v>87</v>
      </c>
      <c r="Z1685" s="90">
        <f t="shared" si="321"/>
        <v>3</v>
      </c>
      <c r="AA1685" s="118" t="e">
        <v>#DIV/0!</v>
      </c>
      <c r="AB1685" s="118" t="e">
        <v>#DIV/0!</v>
      </c>
      <c r="AC1685" s="118" t="e">
        <v>#DIV/0!</v>
      </c>
      <c r="AD1685" s="118">
        <v>1</v>
      </c>
      <c r="AE1685" s="118">
        <v>0</v>
      </c>
      <c r="AF1685" s="118">
        <v>0</v>
      </c>
      <c r="AG1685" s="90">
        <f t="shared" si="319"/>
        <v>1</v>
      </c>
      <c r="AH1685" s="91">
        <f t="shared" si="320"/>
        <v>306588.85714285716</v>
      </c>
      <c r="AI1685" s="91" t="e">
        <f t="shared" si="318"/>
        <v>#VALUE!</v>
      </c>
      <c r="AJ1685" s="91" t="e">
        <f t="shared" si="318"/>
        <v>#VALUE!</v>
      </c>
      <c r="AK1685" s="91" t="e">
        <f t="shared" si="318"/>
        <v>#VALUE!</v>
      </c>
      <c r="AL1685" s="91">
        <f t="shared" si="317"/>
        <v>1</v>
      </c>
      <c r="AM1685" s="91" t="e">
        <f t="shared" si="317"/>
        <v>#VALUE!</v>
      </c>
      <c r="AN1685" s="91" t="e">
        <f t="shared" si="317"/>
        <v>#VALUE!</v>
      </c>
      <c r="AO1685" s="91">
        <f t="shared" si="310"/>
        <v>306588.85714285716</v>
      </c>
      <c r="AP1685" s="91" t="e">
        <f t="shared" si="311"/>
        <v>#VALUE!</v>
      </c>
      <c r="AQ1685" s="91" t="e">
        <f t="shared" si="312"/>
        <v>#VALUE!</v>
      </c>
      <c r="AR1685" s="91" t="e">
        <f t="shared" si="313"/>
        <v>#VALUE!</v>
      </c>
      <c r="AS1685" s="91">
        <f t="shared" si="314"/>
        <v>1</v>
      </c>
      <c r="AT1685" s="91" t="e">
        <f t="shared" si="315"/>
        <v>#VALUE!</v>
      </c>
      <c r="AU1685" s="91" t="e">
        <f t="shared" si="316"/>
        <v>#VALUE!</v>
      </c>
    </row>
    <row r="1686" spans="1:47" x14ac:dyDescent="0.3">
      <c r="A1686" s="90">
        <v>1379</v>
      </c>
      <c r="B1686" s="91" t="s">
        <v>5300</v>
      </c>
      <c r="C1686" s="91"/>
      <c r="D1686" s="91"/>
      <c r="E1686" s="91">
        <v>13.981</v>
      </c>
      <c r="F1686" s="91"/>
      <c r="G1686" s="91"/>
      <c r="H1686" s="91"/>
      <c r="I1686" s="91"/>
      <c r="J1686" s="91"/>
      <c r="K1686" s="91"/>
      <c r="L1686" s="91"/>
      <c r="M1686" s="91"/>
      <c r="N1686" s="91"/>
      <c r="O1686" s="91"/>
      <c r="P1686" s="91" t="s">
        <v>87</v>
      </c>
      <c r="Q1686" s="91">
        <v>260071.1428571429</v>
      </c>
      <c r="R1686" s="91" t="s">
        <v>87</v>
      </c>
      <c r="S1686" s="91"/>
      <c r="T1686" s="92" t="s">
        <v>87</v>
      </c>
      <c r="U1686" s="92"/>
      <c r="V1686" s="92" t="s">
        <v>87</v>
      </c>
      <c r="W1686" s="92">
        <v>81250.571428571435</v>
      </c>
      <c r="X1686" s="92" t="s">
        <v>87</v>
      </c>
      <c r="Y1686" s="92" t="s">
        <v>87</v>
      </c>
      <c r="Z1686" s="90">
        <f t="shared" si="321"/>
        <v>2</v>
      </c>
      <c r="AA1686" s="118" t="e">
        <v>#DIV/0!</v>
      </c>
      <c r="AB1686" s="118" t="e">
        <v>#DIV/0!</v>
      </c>
      <c r="AC1686" s="118" t="e">
        <v>#DIV/0!</v>
      </c>
      <c r="AD1686" s="118">
        <v>1</v>
      </c>
      <c r="AE1686" s="118">
        <v>0</v>
      </c>
      <c r="AF1686" s="118">
        <v>0</v>
      </c>
      <c r="AG1686" s="90">
        <f t="shared" si="319"/>
        <v>1</v>
      </c>
      <c r="AH1686" s="91">
        <f t="shared" si="320"/>
        <v>81250.571428571435</v>
      </c>
      <c r="AI1686" s="91" t="e">
        <f t="shared" si="318"/>
        <v>#VALUE!</v>
      </c>
      <c r="AJ1686" s="91">
        <f t="shared" si="318"/>
        <v>0</v>
      </c>
      <c r="AK1686" s="91" t="e">
        <f t="shared" si="318"/>
        <v>#VALUE!</v>
      </c>
      <c r="AL1686" s="91">
        <f t="shared" si="317"/>
        <v>1</v>
      </c>
      <c r="AM1686" s="91" t="e">
        <f t="shared" si="317"/>
        <v>#VALUE!</v>
      </c>
      <c r="AN1686" s="91" t="e">
        <f t="shared" si="317"/>
        <v>#VALUE!</v>
      </c>
      <c r="AO1686" s="91">
        <f t="shared" si="310"/>
        <v>81250.571428571435</v>
      </c>
      <c r="AP1686" s="91" t="e">
        <f t="shared" si="311"/>
        <v>#VALUE!</v>
      </c>
      <c r="AQ1686" s="91">
        <f t="shared" si="312"/>
        <v>0</v>
      </c>
      <c r="AR1686" s="91" t="e">
        <f t="shared" si="313"/>
        <v>#VALUE!</v>
      </c>
      <c r="AS1686" s="91">
        <f t="shared" si="314"/>
        <v>1</v>
      </c>
      <c r="AT1686" s="91" t="e">
        <f t="shared" si="315"/>
        <v>#VALUE!</v>
      </c>
      <c r="AU1686" s="91" t="e">
        <f t="shared" si="316"/>
        <v>#VALUE!</v>
      </c>
    </row>
    <row r="1687" spans="1:47" x14ac:dyDescent="0.3">
      <c r="A1687" s="90">
        <v>1380</v>
      </c>
      <c r="B1687" s="91" t="s">
        <v>5301</v>
      </c>
      <c r="C1687" s="91"/>
      <c r="D1687" s="91"/>
      <c r="E1687" s="91">
        <v>13.986000000000001</v>
      </c>
      <c r="F1687" s="91"/>
      <c r="G1687" s="91"/>
      <c r="H1687" s="91"/>
      <c r="I1687" s="91"/>
      <c r="J1687" s="91"/>
      <c r="K1687" s="91"/>
      <c r="L1687" s="91"/>
      <c r="M1687" s="91"/>
      <c r="N1687" s="91"/>
      <c r="O1687" s="91"/>
      <c r="P1687" s="91" t="s">
        <v>87</v>
      </c>
      <c r="Q1687" s="91">
        <v>3158100</v>
      </c>
      <c r="R1687" s="91" t="s">
        <v>87</v>
      </c>
      <c r="S1687" s="91"/>
      <c r="T1687" s="92" t="s">
        <v>87</v>
      </c>
      <c r="U1687" s="92" t="s">
        <v>87</v>
      </c>
      <c r="V1687" s="92" t="s">
        <v>87</v>
      </c>
      <c r="W1687" s="92">
        <v>1636022.857142857</v>
      </c>
      <c r="X1687" s="92" t="s">
        <v>87</v>
      </c>
      <c r="Y1687" s="92" t="s">
        <v>87</v>
      </c>
      <c r="Z1687" s="90">
        <f t="shared" si="321"/>
        <v>2</v>
      </c>
      <c r="AA1687" s="118" t="e">
        <v>#DIV/0!</v>
      </c>
      <c r="AB1687" s="118" t="e">
        <v>#DIV/0!</v>
      </c>
      <c r="AC1687" s="118" t="e">
        <v>#DIV/0!</v>
      </c>
      <c r="AD1687" s="118">
        <v>1</v>
      </c>
      <c r="AE1687" s="118">
        <v>0</v>
      </c>
      <c r="AF1687" s="118">
        <v>0</v>
      </c>
      <c r="AG1687" s="90">
        <f t="shared" si="319"/>
        <v>1</v>
      </c>
      <c r="AH1687" s="91">
        <f t="shared" si="320"/>
        <v>1636022.857142857</v>
      </c>
      <c r="AI1687" s="91" t="e">
        <f t="shared" si="318"/>
        <v>#VALUE!</v>
      </c>
      <c r="AJ1687" s="91" t="e">
        <f t="shared" si="318"/>
        <v>#VALUE!</v>
      </c>
      <c r="AK1687" s="91" t="e">
        <f t="shared" si="318"/>
        <v>#VALUE!</v>
      </c>
      <c r="AL1687" s="91">
        <f t="shared" si="317"/>
        <v>1</v>
      </c>
      <c r="AM1687" s="91" t="e">
        <f t="shared" si="317"/>
        <v>#VALUE!</v>
      </c>
      <c r="AN1687" s="91" t="e">
        <f t="shared" si="317"/>
        <v>#VALUE!</v>
      </c>
      <c r="AO1687" s="91">
        <f t="shared" si="310"/>
        <v>1636022.857142857</v>
      </c>
      <c r="AP1687" s="91" t="e">
        <f t="shared" si="311"/>
        <v>#VALUE!</v>
      </c>
      <c r="AQ1687" s="91" t="e">
        <f t="shared" si="312"/>
        <v>#VALUE!</v>
      </c>
      <c r="AR1687" s="91" t="e">
        <f t="shared" si="313"/>
        <v>#VALUE!</v>
      </c>
      <c r="AS1687" s="91">
        <f t="shared" si="314"/>
        <v>1</v>
      </c>
      <c r="AT1687" s="91" t="e">
        <f t="shared" si="315"/>
        <v>#VALUE!</v>
      </c>
      <c r="AU1687" s="91" t="e">
        <f t="shared" si="316"/>
        <v>#VALUE!</v>
      </c>
    </row>
    <row r="1688" spans="1:47" x14ac:dyDescent="0.3">
      <c r="A1688" s="90">
        <v>1381</v>
      </c>
      <c r="B1688" s="91" t="s">
        <v>5302</v>
      </c>
      <c r="C1688" s="91"/>
      <c r="D1688" s="91"/>
      <c r="E1688" s="91">
        <v>14.013999999999999</v>
      </c>
      <c r="F1688" s="91"/>
      <c r="G1688" s="91"/>
      <c r="H1688" s="91"/>
      <c r="I1688" s="91"/>
      <c r="J1688" s="91"/>
      <c r="K1688" s="91"/>
      <c r="L1688" s="91"/>
      <c r="M1688" s="91"/>
      <c r="N1688" s="91"/>
      <c r="O1688" s="91"/>
      <c r="P1688" s="91" t="s">
        <v>87</v>
      </c>
      <c r="Q1688" s="91">
        <v>2666865.4285714286</v>
      </c>
      <c r="R1688" s="91">
        <v>6418.5</v>
      </c>
      <c r="S1688" s="91"/>
      <c r="T1688" s="92">
        <v>11701.142857142859</v>
      </c>
      <c r="U1688" s="92"/>
      <c r="V1688" s="92" t="s">
        <v>87</v>
      </c>
      <c r="W1688" s="92" t="s">
        <v>87</v>
      </c>
      <c r="X1688" s="92">
        <v>23123.714285714283</v>
      </c>
      <c r="Y1688" s="92"/>
      <c r="Z1688" s="90">
        <f t="shared" si="321"/>
        <v>4</v>
      </c>
      <c r="AA1688" s="118">
        <v>1</v>
      </c>
      <c r="AB1688" s="118">
        <v>0</v>
      </c>
      <c r="AC1688" s="118">
        <v>0</v>
      </c>
      <c r="AD1688" s="118">
        <v>0</v>
      </c>
      <c r="AE1688" s="118">
        <v>0.5</v>
      </c>
      <c r="AF1688" s="118">
        <v>0</v>
      </c>
      <c r="AG1688" s="90">
        <f t="shared" si="319"/>
        <v>2</v>
      </c>
      <c r="AH1688" s="91">
        <f t="shared" si="320"/>
        <v>11701.142857142859</v>
      </c>
      <c r="AI1688" s="91">
        <f t="shared" si="318"/>
        <v>1</v>
      </c>
      <c r="AJ1688" s="91">
        <f t="shared" si="318"/>
        <v>0</v>
      </c>
      <c r="AK1688" s="91" t="e">
        <f t="shared" si="318"/>
        <v>#VALUE!</v>
      </c>
      <c r="AL1688" s="91" t="e">
        <f t="shared" si="317"/>
        <v>#VALUE!</v>
      </c>
      <c r="AM1688" s="91">
        <f t="shared" si="317"/>
        <v>1.9761928016799331</v>
      </c>
      <c r="AN1688" s="91">
        <f t="shared" si="317"/>
        <v>0</v>
      </c>
      <c r="AO1688" s="91">
        <f t="shared" si="310"/>
        <v>34824.857142857145</v>
      </c>
      <c r="AP1688" s="91">
        <f t="shared" si="311"/>
        <v>0.33599973746174738</v>
      </c>
      <c r="AQ1688" s="91">
        <f t="shared" si="312"/>
        <v>0</v>
      </c>
      <c r="AR1688" s="91" t="e">
        <f t="shared" si="313"/>
        <v>#VALUE!</v>
      </c>
      <c r="AS1688" s="91" t="e">
        <f t="shared" si="314"/>
        <v>#VALUE!</v>
      </c>
      <c r="AT1688" s="91">
        <f t="shared" si="315"/>
        <v>0.66400026253825251</v>
      </c>
      <c r="AU1688" s="91">
        <f t="shared" si="316"/>
        <v>0</v>
      </c>
    </row>
    <row r="1689" spans="1:47" x14ac:dyDescent="0.3">
      <c r="A1689" s="90">
        <v>1382</v>
      </c>
      <c r="B1689" s="91" t="s">
        <v>5303</v>
      </c>
      <c r="C1689" s="91"/>
      <c r="D1689" s="91"/>
      <c r="E1689" s="91">
        <v>14.02</v>
      </c>
      <c r="F1689" s="91"/>
      <c r="G1689" s="91"/>
      <c r="H1689" s="91"/>
      <c r="I1689" s="91"/>
      <c r="J1689" s="91"/>
      <c r="K1689" s="91"/>
      <c r="L1689" s="91"/>
      <c r="M1689" s="91"/>
      <c r="N1689" s="91"/>
      <c r="O1689" s="91"/>
      <c r="P1689" s="91" t="s">
        <v>87</v>
      </c>
      <c r="Q1689" s="91">
        <v>189651.14285714287</v>
      </c>
      <c r="R1689" s="91" t="s">
        <v>87</v>
      </c>
      <c r="S1689" s="91"/>
      <c r="T1689" s="92" t="s">
        <v>87</v>
      </c>
      <c r="U1689" s="92"/>
      <c r="V1689" s="92"/>
      <c r="W1689" s="92">
        <v>55008</v>
      </c>
      <c r="X1689" s="92"/>
      <c r="Y1689" s="92"/>
      <c r="Z1689" s="90">
        <f t="shared" si="321"/>
        <v>2</v>
      </c>
      <c r="AA1689" s="118" t="e">
        <v>#DIV/0!</v>
      </c>
      <c r="AB1689" s="118" t="e">
        <v>#DIV/0!</v>
      </c>
      <c r="AC1689" s="118" t="e">
        <v>#DIV/0!</v>
      </c>
      <c r="AD1689" s="118">
        <v>1</v>
      </c>
      <c r="AE1689" s="118">
        <v>0</v>
      </c>
      <c r="AF1689" s="118">
        <v>0</v>
      </c>
      <c r="AG1689" s="90">
        <f t="shared" si="319"/>
        <v>1</v>
      </c>
      <c r="AH1689" s="91">
        <f t="shared" si="320"/>
        <v>55008</v>
      </c>
      <c r="AI1689" s="91" t="e">
        <f t="shared" si="318"/>
        <v>#VALUE!</v>
      </c>
      <c r="AJ1689" s="91">
        <f t="shared" si="318"/>
        <v>0</v>
      </c>
      <c r="AK1689" s="91">
        <f t="shared" si="318"/>
        <v>0</v>
      </c>
      <c r="AL1689" s="91">
        <f t="shared" si="317"/>
        <v>1</v>
      </c>
      <c r="AM1689" s="91">
        <f t="shared" si="317"/>
        <v>0</v>
      </c>
      <c r="AN1689" s="91">
        <f t="shared" si="317"/>
        <v>0</v>
      </c>
      <c r="AO1689" s="91">
        <f t="shared" ref="AO1689:AO1752" si="322">SUM(T1689:Y1689)</f>
        <v>55008</v>
      </c>
      <c r="AP1689" s="91" t="e">
        <f t="shared" ref="AP1689:AP1752" si="323">T1689/$AO1689</f>
        <v>#VALUE!</v>
      </c>
      <c r="AQ1689" s="91">
        <f t="shared" ref="AQ1689:AQ1752" si="324">U1689/$AO1689</f>
        <v>0</v>
      </c>
      <c r="AR1689" s="91">
        <f t="shared" ref="AR1689:AR1752" si="325">V1689/$AO1689</f>
        <v>0</v>
      </c>
      <c r="AS1689" s="91">
        <f t="shared" ref="AS1689:AS1752" si="326">W1689/$AO1689</f>
        <v>1</v>
      </c>
      <c r="AT1689" s="91">
        <f t="shared" ref="AT1689:AT1752" si="327">X1689/$AO1689</f>
        <v>0</v>
      </c>
      <c r="AU1689" s="91">
        <f t="shared" ref="AU1689:AU1752" si="328">Y1689/$AO1689</f>
        <v>0</v>
      </c>
    </row>
    <row r="1690" spans="1:47" x14ac:dyDescent="0.3">
      <c r="A1690" s="90">
        <v>1383</v>
      </c>
      <c r="B1690" s="91" t="s">
        <v>5304</v>
      </c>
      <c r="C1690" s="91"/>
      <c r="D1690" s="91"/>
      <c r="E1690" s="91">
        <v>14.042999999999999</v>
      </c>
      <c r="F1690" s="91"/>
      <c r="G1690" s="91"/>
      <c r="H1690" s="91"/>
      <c r="I1690" s="91"/>
      <c r="J1690" s="91"/>
      <c r="K1690" s="91"/>
      <c r="L1690" s="91"/>
      <c r="M1690" s="91"/>
      <c r="N1690" s="91"/>
      <c r="O1690" s="91"/>
      <c r="P1690" s="91" t="s">
        <v>87</v>
      </c>
      <c r="Q1690" s="91" t="s">
        <v>87</v>
      </c>
      <c r="R1690" s="91"/>
      <c r="S1690" s="91"/>
      <c r="T1690" s="92">
        <v>35876.714285714283</v>
      </c>
      <c r="U1690" s="92" t="s">
        <v>87</v>
      </c>
      <c r="V1690" s="92" t="s">
        <v>87</v>
      </c>
      <c r="W1690" s="92"/>
      <c r="X1690" s="92"/>
      <c r="Y1690" s="92"/>
      <c r="Z1690" s="90">
        <f t="shared" si="321"/>
        <v>1</v>
      </c>
      <c r="AA1690" s="118">
        <v>1</v>
      </c>
      <c r="AB1690" s="118">
        <v>0</v>
      </c>
      <c r="AC1690" s="118">
        <v>0</v>
      </c>
      <c r="AD1690" s="118">
        <v>0</v>
      </c>
      <c r="AE1690" s="118">
        <v>0</v>
      </c>
      <c r="AF1690" s="118">
        <v>0</v>
      </c>
      <c r="AG1690" s="90">
        <f t="shared" si="319"/>
        <v>1</v>
      </c>
      <c r="AH1690" s="91">
        <f t="shared" si="320"/>
        <v>35876.714285714283</v>
      </c>
      <c r="AI1690" s="91">
        <f t="shared" si="318"/>
        <v>1</v>
      </c>
      <c r="AJ1690" s="91" t="e">
        <f t="shared" si="318"/>
        <v>#VALUE!</v>
      </c>
      <c r="AK1690" s="91" t="e">
        <f t="shared" si="318"/>
        <v>#VALUE!</v>
      </c>
      <c r="AL1690" s="91">
        <f t="shared" si="317"/>
        <v>0</v>
      </c>
      <c r="AM1690" s="91">
        <f t="shared" si="317"/>
        <v>0</v>
      </c>
      <c r="AN1690" s="91">
        <f t="shared" si="317"/>
        <v>0</v>
      </c>
      <c r="AO1690" s="91">
        <f t="shared" si="322"/>
        <v>35876.714285714283</v>
      </c>
      <c r="AP1690" s="91">
        <f t="shared" si="323"/>
        <v>1</v>
      </c>
      <c r="AQ1690" s="91" t="e">
        <f t="shared" si="324"/>
        <v>#VALUE!</v>
      </c>
      <c r="AR1690" s="91" t="e">
        <f t="shared" si="325"/>
        <v>#VALUE!</v>
      </c>
      <c r="AS1690" s="91">
        <f t="shared" si="326"/>
        <v>0</v>
      </c>
      <c r="AT1690" s="91">
        <f t="shared" si="327"/>
        <v>0</v>
      </c>
      <c r="AU1690" s="91">
        <f t="shared" si="328"/>
        <v>0</v>
      </c>
    </row>
    <row r="1691" spans="1:47" x14ac:dyDescent="0.3">
      <c r="A1691" s="90">
        <v>1384</v>
      </c>
      <c r="B1691" s="91" t="s">
        <v>5305</v>
      </c>
      <c r="C1691" s="91"/>
      <c r="D1691" s="91"/>
      <c r="E1691" s="91">
        <v>14.045</v>
      </c>
      <c r="F1691" s="91"/>
      <c r="G1691" s="91"/>
      <c r="H1691" s="91"/>
      <c r="I1691" s="91"/>
      <c r="J1691" s="91"/>
      <c r="K1691" s="91"/>
      <c r="L1691" s="91"/>
      <c r="M1691" s="91"/>
      <c r="N1691" s="91"/>
      <c r="O1691" s="91"/>
      <c r="P1691" s="91" t="s">
        <v>87</v>
      </c>
      <c r="Q1691" s="91">
        <v>39845.000000000007</v>
      </c>
      <c r="R1691" s="91"/>
      <c r="S1691" s="91"/>
      <c r="T1691" s="92">
        <v>182228.71428571429</v>
      </c>
      <c r="U1691" s="92"/>
      <c r="V1691" s="92" t="s">
        <v>87</v>
      </c>
      <c r="W1691" s="92" t="s">
        <v>87</v>
      </c>
      <c r="X1691" s="92" t="s">
        <v>87</v>
      </c>
      <c r="Y1691" s="92" t="s">
        <v>87</v>
      </c>
      <c r="Z1691" s="90">
        <f t="shared" si="321"/>
        <v>2</v>
      </c>
      <c r="AA1691" s="118">
        <v>1</v>
      </c>
      <c r="AB1691" s="118">
        <v>0</v>
      </c>
      <c r="AC1691" s="118">
        <v>0</v>
      </c>
      <c r="AD1691" s="118">
        <v>0</v>
      </c>
      <c r="AE1691" s="118">
        <v>0</v>
      </c>
      <c r="AF1691" s="118">
        <v>0</v>
      </c>
      <c r="AG1691" s="90">
        <f t="shared" si="319"/>
        <v>1</v>
      </c>
      <c r="AH1691" s="91">
        <f t="shared" si="320"/>
        <v>182228.71428571429</v>
      </c>
      <c r="AI1691" s="91">
        <f t="shared" si="318"/>
        <v>1</v>
      </c>
      <c r="AJ1691" s="91">
        <f t="shared" si="318"/>
        <v>0</v>
      </c>
      <c r="AK1691" s="91" t="e">
        <f t="shared" si="318"/>
        <v>#VALUE!</v>
      </c>
      <c r="AL1691" s="91" t="e">
        <f t="shared" si="317"/>
        <v>#VALUE!</v>
      </c>
      <c r="AM1691" s="91" t="e">
        <f t="shared" si="317"/>
        <v>#VALUE!</v>
      </c>
      <c r="AN1691" s="91" t="e">
        <f t="shared" si="317"/>
        <v>#VALUE!</v>
      </c>
      <c r="AO1691" s="91">
        <f t="shared" si="322"/>
        <v>182228.71428571429</v>
      </c>
      <c r="AP1691" s="91">
        <f t="shared" si="323"/>
        <v>1</v>
      </c>
      <c r="AQ1691" s="91">
        <f t="shared" si="324"/>
        <v>0</v>
      </c>
      <c r="AR1691" s="91" t="e">
        <f t="shared" si="325"/>
        <v>#VALUE!</v>
      </c>
      <c r="AS1691" s="91" t="e">
        <f t="shared" si="326"/>
        <v>#VALUE!</v>
      </c>
      <c r="AT1691" s="91" t="e">
        <f t="shared" si="327"/>
        <v>#VALUE!</v>
      </c>
      <c r="AU1691" s="91" t="e">
        <f t="shared" si="328"/>
        <v>#VALUE!</v>
      </c>
    </row>
    <row r="1692" spans="1:47" x14ac:dyDescent="0.3">
      <c r="A1692" s="90">
        <v>1385</v>
      </c>
      <c r="B1692" s="91" t="s">
        <v>5306</v>
      </c>
      <c r="C1692" s="91"/>
      <c r="D1692" s="91"/>
      <c r="E1692" s="91">
        <v>14.045</v>
      </c>
      <c r="F1692" s="91"/>
      <c r="G1692" s="91"/>
      <c r="H1692" s="91"/>
      <c r="I1692" s="91"/>
      <c r="J1692" s="91"/>
      <c r="K1692" s="91"/>
      <c r="L1692" s="91"/>
      <c r="M1692" s="91"/>
      <c r="N1692" s="91"/>
      <c r="O1692" s="91"/>
      <c r="P1692" s="91" t="s">
        <v>87</v>
      </c>
      <c r="Q1692" s="91" t="s">
        <v>87</v>
      </c>
      <c r="R1692" s="91" t="s">
        <v>87</v>
      </c>
      <c r="S1692" s="91"/>
      <c r="T1692" s="92">
        <v>204517.14285714284</v>
      </c>
      <c r="U1692" s="92" t="s">
        <v>87</v>
      </c>
      <c r="V1692" s="92" t="s">
        <v>87</v>
      </c>
      <c r="W1692" s="92"/>
      <c r="X1692" s="92"/>
      <c r="Y1692" s="92"/>
      <c r="Z1692" s="90">
        <f t="shared" si="321"/>
        <v>1</v>
      </c>
      <c r="AA1692" s="118">
        <v>1</v>
      </c>
      <c r="AB1692" s="118">
        <v>0</v>
      </c>
      <c r="AC1692" s="118">
        <v>0</v>
      </c>
      <c r="AD1692" s="118">
        <v>0</v>
      </c>
      <c r="AE1692" s="118">
        <v>0</v>
      </c>
      <c r="AF1692" s="118">
        <v>0</v>
      </c>
      <c r="AG1692" s="90">
        <f t="shared" si="319"/>
        <v>1</v>
      </c>
      <c r="AH1692" s="91">
        <f t="shared" si="320"/>
        <v>204517.14285714284</v>
      </c>
      <c r="AI1692" s="91">
        <f t="shared" si="318"/>
        <v>1</v>
      </c>
      <c r="AJ1692" s="91" t="e">
        <f t="shared" si="318"/>
        <v>#VALUE!</v>
      </c>
      <c r="AK1692" s="91" t="e">
        <f t="shared" si="318"/>
        <v>#VALUE!</v>
      </c>
      <c r="AL1692" s="91">
        <f t="shared" si="317"/>
        <v>0</v>
      </c>
      <c r="AM1692" s="91">
        <f t="shared" si="317"/>
        <v>0</v>
      </c>
      <c r="AN1692" s="91">
        <f t="shared" si="317"/>
        <v>0</v>
      </c>
      <c r="AO1692" s="91">
        <f t="shared" si="322"/>
        <v>204517.14285714284</v>
      </c>
      <c r="AP1692" s="91">
        <f t="shared" si="323"/>
        <v>1</v>
      </c>
      <c r="AQ1692" s="91" t="e">
        <f t="shared" si="324"/>
        <v>#VALUE!</v>
      </c>
      <c r="AR1692" s="91" t="e">
        <f t="shared" si="325"/>
        <v>#VALUE!</v>
      </c>
      <c r="AS1692" s="91">
        <f t="shared" si="326"/>
        <v>0</v>
      </c>
      <c r="AT1692" s="91">
        <f t="shared" si="327"/>
        <v>0</v>
      </c>
      <c r="AU1692" s="91">
        <f t="shared" si="328"/>
        <v>0</v>
      </c>
    </row>
    <row r="1693" spans="1:47" x14ac:dyDescent="0.3">
      <c r="A1693" s="90">
        <v>1386</v>
      </c>
      <c r="B1693" s="91" t="s">
        <v>5307</v>
      </c>
      <c r="C1693" s="91"/>
      <c r="D1693" s="91"/>
      <c r="E1693" s="91">
        <v>14.045999999999999</v>
      </c>
      <c r="F1693" s="91"/>
      <c r="G1693" s="91"/>
      <c r="H1693" s="91"/>
      <c r="I1693" s="91"/>
      <c r="J1693" s="91"/>
      <c r="K1693" s="91"/>
      <c r="L1693" s="91"/>
      <c r="M1693" s="91"/>
      <c r="N1693" s="91"/>
      <c r="O1693" s="91"/>
      <c r="P1693" s="91" t="s">
        <v>87</v>
      </c>
      <c r="Q1693" s="91">
        <v>245123.1428571429</v>
      </c>
      <c r="R1693" s="91" t="s">
        <v>87</v>
      </c>
      <c r="S1693" s="91"/>
      <c r="T1693" s="92">
        <v>308682.28571428574</v>
      </c>
      <c r="U1693" s="92" t="s">
        <v>87</v>
      </c>
      <c r="V1693" s="92" t="s">
        <v>87</v>
      </c>
      <c r="W1693" s="92">
        <v>58007.42857142858</v>
      </c>
      <c r="X1693" s="92"/>
      <c r="Y1693" s="92"/>
      <c r="Z1693" s="90">
        <f t="shared" si="321"/>
        <v>3</v>
      </c>
      <c r="AA1693" s="118">
        <v>1</v>
      </c>
      <c r="AB1693" s="118">
        <v>0</v>
      </c>
      <c r="AC1693" s="118">
        <v>0</v>
      </c>
      <c r="AD1693" s="118">
        <v>0.5</v>
      </c>
      <c r="AE1693" s="118">
        <v>0</v>
      </c>
      <c r="AF1693" s="118">
        <v>0</v>
      </c>
      <c r="AG1693" s="90">
        <f t="shared" si="319"/>
        <v>2</v>
      </c>
      <c r="AH1693" s="91">
        <f t="shared" si="320"/>
        <v>58007.42857142858</v>
      </c>
      <c r="AI1693" s="91">
        <f t="shared" si="318"/>
        <v>5.321426812329455</v>
      </c>
      <c r="AJ1693" s="91" t="e">
        <f t="shared" si="318"/>
        <v>#VALUE!</v>
      </c>
      <c r="AK1693" s="91" t="e">
        <f t="shared" si="318"/>
        <v>#VALUE!</v>
      </c>
      <c r="AL1693" s="91">
        <f t="shared" si="317"/>
        <v>1</v>
      </c>
      <c r="AM1693" s="91">
        <f t="shared" si="317"/>
        <v>0</v>
      </c>
      <c r="AN1693" s="91">
        <f t="shared" si="317"/>
        <v>0</v>
      </c>
      <c r="AO1693" s="91">
        <f t="shared" si="322"/>
        <v>366689.71428571432</v>
      </c>
      <c r="AP1693" s="91">
        <f t="shared" si="323"/>
        <v>0.84180786558351395</v>
      </c>
      <c r="AQ1693" s="91" t="e">
        <f t="shared" si="324"/>
        <v>#VALUE!</v>
      </c>
      <c r="AR1693" s="91" t="e">
        <f t="shared" si="325"/>
        <v>#VALUE!</v>
      </c>
      <c r="AS1693" s="91">
        <f t="shared" si="326"/>
        <v>0.15819213441648602</v>
      </c>
      <c r="AT1693" s="91">
        <f t="shared" si="327"/>
        <v>0</v>
      </c>
      <c r="AU1693" s="91">
        <f t="shared" si="328"/>
        <v>0</v>
      </c>
    </row>
    <row r="1694" spans="1:47" x14ac:dyDescent="0.3">
      <c r="A1694" s="90">
        <v>1387</v>
      </c>
      <c r="B1694" s="91" t="s">
        <v>5308</v>
      </c>
      <c r="C1694" s="91"/>
      <c r="D1694" s="91"/>
      <c r="E1694" s="91">
        <v>14.05</v>
      </c>
      <c r="F1694" s="91"/>
      <c r="G1694" s="91"/>
      <c r="H1694" s="91"/>
      <c r="I1694" s="91"/>
      <c r="J1694" s="91"/>
      <c r="K1694" s="91"/>
      <c r="L1694" s="91"/>
      <c r="M1694" s="91"/>
      <c r="N1694" s="91"/>
      <c r="O1694" s="91"/>
      <c r="P1694" s="91" t="s">
        <v>87</v>
      </c>
      <c r="Q1694" s="91">
        <v>96929</v>
      </c>
      <c r="R1694" s="91" t="s">
        <v>87</v>
      </c>
      <c r="S1694" s="91"/>
      <c r="T1694" s="92" t="s">
        <v>87</v>
      </c>
      <c r="U1694" s="92" t="s">
        <v>87</v>
      </c>
      <c r="V1694" s="92" t="s">
        <v>87</v>
      </c>
      <c r="W1694" s="92">
        <v>57390.71428571429</v>
      </c>
      <c r="X1694" s="92"/>
      <c r="Y1694" s="92"/>
      <c r="Z1694" s="90">
        <f t="shared" si="321"/>
        <v>2</v>
      </c>
      <c r="AA1694" s="118" t="e">
        <v>#DIV/0!</v>
      </c>
      <c r="AB1694" s="118" t="e">
        <v>#DIV/0!</v>
      </c>
      <c r="AC1694" s="118" t="e">
        <v>#DIV/0!</v>
      </c>
      <c r="AD1694" s="118">
        <v>1</v>
      </c>
      <c r="AE1694" s="118">
        <v>0</v>
      </c>
      <c r="AF1694" s="118">
        <v>0</v>
      </c>
      <c r="AG1694" s="90">
        <f t="shared" si="319"/>
        <v>1</v>
      </c>
      <c r="AH1694" s="91">
        <f t="shared" si="320"/>
        <v>57390.71428571429</v>
      </c>
      <c r="AI1694" s="91" t="e">
        <f t="shared" si="318"/>
        <v>#VALUE!</v>
      </c>
      <c r="AJ1694" s="91" t="e">
        <f t="shared" si="318"/>
        <v>#VALUE!</v>
      </c>
      <c r="AK1694" s="91" t="e">
        <f t="shared" si="318"/>
        <v>#VALUE!</v>
      </c>
      <c r="AL1694" s="91">
        <f t="shared" si="317"/>
        <v>1</v>
      </c>
      <c r="AM1694" s="91">
        <f t="shared" si="317"/>
        <v>0</v>
      </c>
      <c r="AN1694" s="91">
        <f t="shared" si="317"/>
        <v>0</v>
      </c>
      <c r="AO1694" s="91">
        <f t="shared" si="322"/>
        <v>57390.71428571429</v>
      </c>
      <c r="AP1694" s="91" t="e">
        <f t="shared" si="323"/>
        <v>#VALUE!</v>
      </c>
      <c r="AQ1694" s="91" t="e">
        <f t="shared" si="324"/>
        <v>#VALUE!</v>
      </c>
      <c r="AR1694" s="91" t="e">
        <f t="shared" si="325"/>
        <v>#VALUE!</v>
      </c>
      <c r="AS1694" s="91">
        <f t="shared" si="326"/>
        <v>1</v>
      </c>
      <c r="AT1694" s="91">
        <f t="shared" si="327"/>
        <v>0</v>
      </c>
      <c r="AU1694" s="91">
        <f t="shared" si="328"/>
        <v>0</v>
      </c>
    </row>
    <row r="1695" spans="1:47" x14ac:dyDescent="0.3">
      <c r="A1695" s="90">
        <v>1388</v>
      </c>
      <c r="B1695" s="91" t="s">
        <v>5309</v>
      </c>
      <c r="C1695" s="91"/>
      <c r="D1695" s="91"/>
      <c r="E1695" s="91">
        <v>14.05</v>
      </c>
      <c r="F1695" s="91"/>
      <c r="G1695" s="91"/>
      <c r="H1695" s="91"/>
      <c r="I1695" s="91"/>
      <c r="J1695" s="91"/>
      <c r="K1695" s="91"/>
      <c r="L1695" s="91"/>
      <c r="M1695" s="91"/>
      <c r="N1695" s="91"/>
      <c r="O1695" s="91"/>
      <c r="P1695" s="91" t="s">
        <v>87</v>
      </c>
      <c r="Q1695" s="91" t="s">
        <v>87</v>
      </c>
      <c r="R1695" s="91">
        <v>15823</v>
      </c>
      <c r="S1695" s="91"/>
      <c r="T1695" s="92" t="s">
        <v>87</v>
      </c>
      <c r="U1695" s="92">
        <v>16270.285714285714</v>
      </c>
      <c r="V1695" s="92" t="s">
        <v>87</v>
      </c>
      <c r="W1695" s="92" t="s">
        <v>87</v>
      </c>
      <c r="X1695" s="92">
        <v>11541.714285714286</v>
      </c>
      <c r="Y1695" s="92" t="s">
        <v>87</v>
      </c>
      <c r="Z1695" s="90">
        <f t="shared" si="321"/>
        <v>3</v>
      </c>
      <c r="AA1695" s="118" t="e">
        <v>#DIV/0!</v>
      </c>
      <c r="AB1695" s="118">
        <v>1</v>
      </c>
      <c r="AC1695" s="118">
        <v>0</v>
      </c>
      <c r="AD1695" s="118">
        <v>0</v>
      </c>
      <c r="AE1695" s="118">
        <v>0.5</v>
      </c>
      <c r="AF1695" s="118">
        <v>0</v>
      </c>
      <c r="AG1695" s="90">
        <f t="shared" si="319"/>
        <v>2</v>
      </c>
      <c r="AH1695" s="91">
        <f t="shared" si="320"/>
        <v>11541.714285714286</v>
      </c>
      <c r="AI1695" s="91" t="e">
        <f t="shared" si="318"/>
        <v>#VALUE!</v>
      </c>
      <c r="AJ1695" s="91">
        <f t="shared" si="318"/>
        <v>1.4096940291117932</v>
      </c>
      <c r="AK1695" s="91" t="e">
        <f t="shared" si="318"/>
        <v>#VALUE!</v>
      </c>
      <c r="AL1695" s="91" t="e">
        <f t="shared" si="317"/>
        <v>#VALUE!</v>
      </c>
      <c r="AM1695" s="91">
        <f t="shared" si="317"/>
        <v>1</v>
      </c>
      <c r="AN1695" s="91" t="e">
        <f t="shared" si="317"/>
        <v>#VALUE!</v>
      </c>
      <c r="AO1695" s="91">
        <f t="shared" si="322"/>
        <v>27812</v>
      </c>
      <c r="AP1695" s="91" t="e">
        <f t="shared" si="323"/>
        <v>#VALUE!</v>
      </c>
      <c r="AQ1695" s="91">
        <f t="shared" si="324"/>
        <v>0.58500955394382692</v>
      </c>
      <c r="AR1695" s="91" t="e">
        <f t="shared" si="325"/>
        <v>#VALUE!</v>
      </c>
      <c r="AS1695" s="91" t="e">
        <f t="shared" si="326"/>
        <v>#VALUE!</v>
      </c>
      <c r="AT1695" s="91">
        <f t="shared" si="327"/>
        <v>0.41499044605617308</v>
      </c>
      <c r="AU1695" s="91" t="e">
        <f t="shared" si="328"/>
        <v>#VALUE!</v>
      </c>
    </row>
    <row r="1696" spans="1:47" x14ac:dyDescent="0.3">
      <c r="A1696" s="90">
        <v>1389</v>
      </c>
      <c r="B1696" s="91" t="s">
        <v>5310</v>
      </c>
      <c r="C1696" s="91"/>
      <c r="D1696" s="91"/>
      <c r="E1696" s="91">
        <v>14.051</v>
      </c>
      <c r="F1696" s="91"/>
      <c r="G1696" s="91"/>
      <c r="H1696" s="91"/>
      <c r="I1696" s="91"/>
      <c r="J1696" s="91"/>
      <c r="K1696" s="91"/>
      <c r="L1696" s="91"/>
      <c r="M1696" s="91"/>
      <c r="N1696" s="91"/>
      <c r="O1696" s="91"/>
      <c r="P1696" s="91" t="s">
        <v>87</v>
      </c>
      <c r="Q1696" s="91">
        <v>57758.071428571435</v>
      </c>
      <c r="R1696" s="91" t="s">
        <v>87</v>
      </c>
      <c r="S1696" s="91"/>
      <c r="T1696" s="92">
        <v>189542.35714285713</v>
      </c>
      <c r="U1696" s="92" t="s">
        <v>87</v>
      </c>
      <c r="V1696" s="92"/>
      <c r="W1696" s="92">
        <v>20106.928571428572</v>
      </c>
      <c r="X1696" s="92"/>
      <c r="Y1696" s="92"/>
      <c r="Z1696" s="90">
        <f t="shared" si="321"/>
        <v>3</v>
      </c>
      <c r="AA1696" s="118">
        <v>1</v>
      </c>
      <c r="AB1696" s="118">
        <v>0</v>
      </c>
      <c r="AC1696" s="118">
        <v>0</v>
      </c>
      <c r="AD1696" s="118">
        <v>0.5</v>
      </c>
      <c r="AE1696" s="118">
        <v>0</v>
      </c>
      <c r="AF1696" s="118">
        <v>0</v>
      </c>
      <c r="AG1696" s="90">
        <f t="shared" si="319"/>
        <v>2</v>
      </c>
      <c r="AH1696" s="91">
        <f t="shared" si="320"/>
        <v>20106.928571428572</v>
      </c>
      <c r="AI1696" s="91">
        <f t="shared" si="318"/>
        <v>9.4267185795940982</v>
      </c>
      <c r="AJ1696" s="91" t="e">
        <f t="shared" si="318"/>
        <v>#VALUE!</v>
      </c>
      <c r="AK1696" s="91">
        <f t="shared" si="318"/>
        <v>0</v>
      </c>
      <c r="AL1696" s="91">
        <f t="shared" si="317"/>
        <v>1</v>
      </c>
      <c r="AM1696" s="91">
        <f t="shared" si="317"/>
        <v>0</v>
      </c>
      <c r="AN1696" s="91">
        <f t="shared" si="317"/>
        <v>0</v>
      </c>
      <c r="AO1696" s="91">
        <f t="shared" si="322"/>
        <v>209649.28571428571</v>
      </c>
      <c r="AP1696" s="91">
        <f t="shared" si="323"/>
        <v>0.90409254912115122</v>
      </c>
      <c r="AQ1696" s="91" t="e">
        <f t="shared" si="324"/>
        <v>#VALUE!</v>
      </c>
      <c r="AR1696" s="91">
        <f t="shared" si="325"/>
        <v>0</v>
      </c>
      <c r="AS1696" s="91">
        <f t="shared" si="326"/>
        <v>9.5907450878848693E-2</v>
      </c>
      <c r="AT1696" s="91">
        <f t="shared" si="327"/>
        <v>0</v>
      </c>
      <c r="AU1696" s="91">
        <f t="shared" si="328"/>
        <v>0</v>
      </c>
    </row>
    <row r="1697" spans="1:47" x14ac:dyDescent="0.3">
      <c r="A1697" s="90">
        <v>1390</v>
      </c>
      <c r="B1697" s="91" t="s">
        <v>5311</v>
      </c>
      <c r="C1697" s="91"/>
      <c r="D1697" s="91"/>
      <c r="E1697" s="91">
        <v>14.058</v>
      </c>
      <c r="F1697" s="91"/>
      <c r="G1697" s="91"/>
      <c r="H1697" s="91"/>
      <c r="I1697" s="91"/>
      <c r="J1697" s="91"/>
      <c r="K1697" s="91"/>
      <c r="L1697" s="91"/>
      <c r="M1697" s="91"/>
      <c r="N1697" s="91"/>
      <c r="O1697" s="91"/>
      <c r="P1697" s="91" t="s">
        <v>87</v>
      </c>
      <c r="Q1697" s="91" t="s">
        <v>87</v>
      </c>
      <c r="R1697" s="91"/>
      <c r="S1697" s="91"/>
      <c r="T1697" s="92">
        <v>27504.428571428572</v>
      </c>
      <c r="U1697" s="92"/>
      <c r="V1697" s="92" t="s">
        <v>87</v>
      </c>
      <c r="W1697" s="92"/>
      <c r="X1697" s="92" t="s">
        <v>87</v>
      </c>
      <c r="Y1697" s="92"/>
      <c r="Z1697" s="90">
        <f t="shared" si="321"/>
        <v>1</v>
      </c>
      <c r="AA1697" s="118">
        <v>1</v>
      </c>
      <c r="AB1697" s="118">
        <v>0</v>
      </c>
      <c r="AC1697" s="118">
        <v>0</v>
      </c>
      <c r="AD1697" s="118">
        <v>0</v>
      </c>
      <c r="AE1697" s="118">
        <v>0</v>
      </c>
      <c r="AF1697" s="118">
        <v>0</v>
      </c>
      <c r="AG1697" s="90">
        <f t="shared" si="319"/>
        <v>1</v>
      </c>
      <c r="AH1697" s="91">
        <f t="shared" si="320"/>
        <v>27504.428571428572</v>
      </c>
      <c r="AI1697" s="91">
        <f t="shared" si="318"/>
        <v>1</v>
      </c>
      <c r="AJ1697" s="91">
        <f t="shared" si="318"/>
        <v>0</v>
      </c>
      <c r="AK1697" s="91" t="e">
        <f t="shared" si="318"/>
        <v>#VALUE!</v>
      </c>
      <c r="AL1697" s="91">
        <f t="shared" si="317"/>
        <v>0</v>
      </c>
      <c r="AM1697" s="91" t="e">
        <f t="shared" si="317"/>
        <v>#VALUE!</v>
      </c>
      <c r="AN1697" s="91">
        <f t="shared" si="317"/>
        <v>0</v>
      </c>
      <c r="AO1697" s="91">
        <f t="shared" si="322"/>
        <v>27504.428571428572</v>
      </c>
      <c r="AP1697" s="91">
        <f t="shared" si="323"/>
        <v>1</v>
      </c>
      <c r="AQ1697" s="91">
        <f t="shared" si="324"/>
        <v>0</v>
      </c>
      <c r="AR1697" s="91" t="e">
        <f t="shared" si="325"/>
        <v>#VALUE!</v>
      </c>
      <c r="AS1697" s="91">
        <f t="shared" si="326"/>
        <v>0</v>
      </c>
      <c r="AT1697" s="91" t="e">
        <f t="shared" si="327"/>
        <v>#VALUE!</v>
      </c>
      <c r="AU1697" s="91">
        <f t="shared" si="328"/>
        <v>0</v>
      </c>
    </row>
    <row r="1698" spans="1:47" x14ac:dyDescent="0.3">
      <c r="A1698" s="90">
        <v>1391</v>
      </c>
      <c r="B1698" s="91" t="s">
        <v>5312</v>
      </c>
      <c r="C1698" s="91"/>
      <c r="D1698" s="91"/>
      <c r="E1698" s="91">
        <v>14.063000000000001</v>
      </c>
      <c r="F1698" s="91"/>
      <c r="G1698" s="91"/>
      <c r="H1698" s="91"/>
      <c r="I1698" s="91"/>
      <c r="J1698" s="91"/>
      <c r="K1698" s="91"/>
      <c r="L1698" s="91"/>
      <c r="M1698" s="91"/>
      <c r="N1698" s="91"/>
      <c r="O1698" s="91"/>
      <c r="P1698" s="91" t="s">
        <v>87</v>
      </c>
      <c r="Q1698" s="91">
        <v>638464.07142857148</v>
      </c>
      <c r="R1698" s="91">
        <v>1632.5</v>
      </c>
      <c r="S1698" s="91"/>
      <c r="T1698" s="92" t="s">
        <v>87</v>
      </c>
      <c r="U1698" s="92"/>
      <c r="V1698" s="92" t="s">
        <v>87</v>
      </c>
      <c r="W1698" s="92" t="s">
        <v>87</v>
      </c>
      <c r="X1698" s="92">
        <v>10033.214285714286</v>
      </c>
      <c r="Y1698" s="92" t="s">
        <v>87</v>
      </c>
      <c r="Z1698" s="90">
        <f t="shared" si="321"/>
        <v>3</v>
      </c>
      <c r="AA1698" s="118" t="e">
        <v>#DIV/0!</v>
      </c>
      <c r="AB1698" s="118" t="e">
        <v>#DIV/0!</v>
      </c>
      <c r="AC1698" s="118" t="e">
        <v>#DIV/0!</v>
      </c>
      <c r="AD1698" s="118" t="e">
        <v>#DIV/0!</v>
      </c>
      <c r="AE1698" s="118">
        <v>1</v>
      </c>
      <c r="AF1698" s="118">
        <v>0</v>
      </c>
      <c r="AG1698" s="90">
        <f t="shared" si="319"/>
        <v>1</v>
      </c>
      <c r="AH1698" s="91">
        <f t="shared" si="320"/>
        <v>10033.214285714286</v>
      </c>
      <c r="AI1698" s="91" t="e">
        <f t="shared" si="318"/>
        <v>#VALUE!</v>
      </c>
      <c r="AJ1698" s="91">
        <f t="shared" si="318"/>
        <v>0</v>
      </c>
      <c r="AK1698" s="91" t="e">
        <f t="shared" si="318"/>
        <v>#VALUE!</v>
      </c>
      <c r="AL1698" s="91" t="e">
        <f t="shared" si="317"/>
        <v>#VALUE!</v>
      </c>
      <c r="AM1698" s="91">
        <f t="shared" si="317"/>
        <v>1</v>
      </c>
      <c r="AN1698" s="91" t="e">
        <f t="shared" si="317"/>
        <v>#VALUE!</v>
      </c>
      <c r="AO1698" s="91">
        <f t="shared" si="322"/>
        <v>10033.214285714286</v>
      </c>
      <c r="AP1698" s="91" t="e">
        <f t="shared" si="323"/>
        <v>#VALUE!</v>
      </c>
      <c r="AQ1698" s="91">
        <f t="shared" si="324"/>
        <v>0</v>
      </c>
      <c r="AR1698" s="91" t="e">
        <f t="shared" si="325"/>
        <v>#VALUE!</v>
      </c>
      <c r="AS1698" s="91" t="e">
        <f t="shared" si="326"/>
        <v>#VALUE!</v>
      </c>
      <c r="AT1698" s="91">
        <f t="shared" si="327"/>
        <v>1</v>
      </c>
      <c r="AU1698" s="91" t="e">
        <f t="shared" si="328"/>
        <v>#VALUE!</v>
      </c>
    </row>
    <row r="1699" spans="1:47" x14ac:dyDescent="0.3">
      <c r="A1699" s="90">
        <v>1392</v>
      </c>
      <c r="B1699" s="91" t="s">
        <v>5313</v>
      </c>
      <c r="C1699" s="91"/>
      <c r="D1699" s="91"/>
      <c r="E1699" s="91">
        <v>14.07</v>
      </c>
      <c r="F1699" s="91"/>
      <c r="G1699" s="91"/>
      <c r="H1699" s="91"/>
      <c r="I1699" s="91"/>
      <c r="J1699" s="91"/>
      <c r="K1699" s="91"/>
      <c r="L1699" s="91"/>
      <c r="M1699" s="91"/>
      <c r="N1699" s="91"/>
      <c r="O1699" s="91"/>
      <c r="P1699" s="91" t="s">
        <v>87</v>
      </c>
      <c r="Q1699" s="91" t="s">
        <v>87</v>
      </c>
      <c r="R1699" s="91">
        <v>122691.5</v>
      </c>
      <c r="S1699" s="91"/>
      <c r="T1699" s="92" t="s">
        <v>87</v>
      </c>
      <c r="U1699" s="92" t="s">
        <v>87</v>
      </c>
      <c r="V1699" s="92" t="s">
        <v>87</v>
      </c>
      <c r="W1699" s="92">
        <v>1344884.2857142857</v>
      </c>
      <c r="X1699" s="92">
        <v>58086.857142857145</v>
      </c>
      <c r="Y1699" s="92">
        <v>6760.2857142857147</v>
      </c>
      <c r="Z1699" s="90">
        <f t="shared" si="321"/>
        <v>4</v>
      </c>
      <c r="AA1699" s="118" t="e">
        <v>#DIV/0!</v>
      </c>
      <c r="AB1699" s="118" t="e">
        <v>#DIV/0!</v>
      </c>
      <c r="AC1699" s="118" t="e">
        <v>#DIV/0!</v>
      </c>
      <c r="AD1699" s="118">
        <v>1</v>
      </c>
      <c r="AE1699" s="118">
        <v>0.5</v>
      </c>
      <c r="AF1699" s="118">
        <v>0.33333333333333331</v>
      </c>
      <c r="AG1699" s="90">
        <f t="shared" si="319"/>
        <v>3</v>
      </c>
      <c r="AH1699" s="91">
        <f t="shared" si="320"/>
        <v>6760.2857142857147</v>
      </c>
      <c r="AI1699" s="91" t="e">
        <f t="shared" si="318"/>
        <v>#VALUE!</v>
      </c>
      <c r="AJ1699" s="91" t="e">
        <f t="shared" si="318"/>
        <v>#VALUE!</v>
      </c>
      <c r="AK1699" s="91" t="e">
        <f t="shared" si="318"/>
        <v>#VALUE!</v>
      </c>
      <c r="AL1699" s="91">
        <f t="shared" si="317"/>
        <v>198.93897130298802</v>
      </c>
      <c r="AM1699" s="91">
        <f t="shared" si="317"/>
        <v>8.5923671865094455</v>
      </c>
      <c r="AN1699" s="91">
        <f t="shared" si="317"/>
        <v>1</v>
      </c>
      <c r="AO1699" s="91">
        <f t="shared" si="322"/>
        <v>1409731.4285714284</v>
      </c>
      <c r="AP1699" s="91" t="e">
        <f t="shared" si="323"/>
        <v>#VALUE!</v>
      </c>
      <c r="AQ1699" s="91" t="e">
        <f t="shared" si="324"/>
        <v>#VALUE!</v>
      </c>
      <c r="AR1699" s="91" t="e">
        <f t="shared" si="325"/>
        <v>#VALUE!</v>
      </c>
      <c r="AS1699" s="91">
        <f t="shared" si="326"/>
        <v>0.95400035670421524</v>
      </c>
      <c r="AT1699" s="91">
        <f t="shared" si="327"/>
        <v>4.1204201002825264E-2</v>
      </c>
      <c r="AU1699" s="91">
        <f t="shared" si="328"/>
        <v>4.7954422929595512E-3</v>
      </c>
    </row>
    <row r="1700" spans="1:47" x14ac:dyDescent="0.3">
      <c r="A1700" s="90">
        <v>1393</v>
      </c>
      <c r="B1700" s="91" t="s">
        <v>5314</v>
      </c>
      <c r="C1700" s="91"/>
      <c r="D1700" s="91"/>
      <c r="E1700" s="91">
        <v>14.074</v>
      </c>
      <c r="F1700" s="91"/>
      <c r="G1700" s="91"/>
      <c r="H1700" s="91"/>
      <c r="I1700" s="91"/>
      <c r="J1700" s="91"/>
      <c r="K1700" s="91"/>
      <c r="L1700" s="91"/>
      <c r="M1700" s="91"/>
      <c r="N1700" s="91"/>
      <c r="O1700" s="91"/>
      <c r="P1700" s="91" t="s">
        <v>87</v>
      </c>
      <c r="Q1700" s="91">
        <v>783832.07142857148</v>
      </c>
      <c r="R1700" s="91"/>
      <c r="S1700" s="91"/>
      <c r="T1700" s="92">
        <v>13087.5</v>
      </c>
      <c r="U1700" s="92">
        <v>61166.928571428565</v>
      </c>
      <c r="V1700" s="92">
        <v>53133.214285714283</v>
      </c>
      <c r="W1700" s="92"/>
      <c r="X1700" s="92"/>
      <c r="Y1700" s="92"/>
      <c r="Z1700" s="90">
        <f t="shared" si="321"/>
        <v>4</v>
      </c>
      <c r="AA1700" s="118">
        <v>1</v>
      </c>
      <c r="AB1700" s="118">
        <v>0.5</v>
      </c>
      <c r="AC1700" s="118">
        <v>0.33333333333333331</v>
      </c>
      <c r="AD1700" s="118">
        <v>0</v>
      </c>
      <c r="AE1700" s="118">
        <v>0</v>
      </c>
      <c r="AF1700" s="118">
        <v>0</v>
      </c>
      <c r="AG1700" s="90">
        <f t="shared" si="319"/>
        <v>3</v>
      </c>
      <c r="AH1700" s="91">
        <f t="shared" si="320"/>
        <v>13087.5</v>
      </c>
      <c r="AI1700" s="91">
        <f t="shared" si="318"/>
        <v>1</v>
      </c>
      <c r="AJ1700" s="91">
        <f t="shared" si="318"/>
        <v>4.6736908173011322</v>
      </c>
      <c r="AK1700" s="91">
        <f t="shared" si="318"/>
        <v>4.0598444535407285</v>
      </c>
      <c r="AL1700" s="91">
        <f t="shared" si="318"/>
        <v>0</v>
      </c>
      <c r="AM1700" s="91">
        <f t="shared" si="318"/>
        <v>0</v>
      </c>
      <c r="AN1700" s="91">
        <f t="shared" si="318"/>
        <v>0</v>
      </c>
      <c r="AO1700" s="91">
        <f t="shared" si="322"/>
        <v>127387.64285714284</v>
      </c>
      <c r="AP1700" s="91">
        <f t="shared" si="323"/>
        <v>0.1027375945300817</v>
      </c>
      <c r="AQ1700" s="91">
        <f t="shared" si="324"/>
        <v>0.48016375214684986</v>
      </c>
      <c r="AR1700" s="91">
        <f t="shared" si="325"/>
        <v>0.4170986533230685</v>
      </c>
      <c r="AS1700" s="91">
        <f t="shared" si="326"/>
        <v>0</v>
      </c>
      <c r="AT1700" s="91">
        <f t="shared" si="327"/>
        <v>0</v>
      </c>
      <c r="AU1700" s="91">
        <f t="shared" si="328"/>
        <v>0</v>
      </c>
    </row>
    <row r="1701" spans="1:47" x14ac:dyDescent="0.3">
      <c r="A1701" s="90">
        <v>1394</v>
      </c>
      <c r="B1701" s="91" t="s">
        <v>5315</v>
      </c>
      <c r="C1701" s="91"/>
      <c r="D1701" s="91"/>
      <c r="E1701" s="91">
        <v>14.085000000000001</v>
      </c>
      <c r="F1701" s="91"/>
      <c r="G1701" s="91"/>
      <c r="H1701" s="91"/>
      <c r="I1701" s="91"/>
      <c r="J1701" s="91"/>
      <c r="K1701" s="91"/>
      <c r="L1701" s="91"/>
      <c r="M1701" s="91"/>
      <c r="N1701" s="91"/>
      <c r="O1701" s="91"/>
      <c r="P1701" s="91" t="s">
        <v>87</v>
      </c>
      <c r="Q1701" s="91" t="s">
        <v>87</v>
      </c>
      <c r="R1701" s="91">
        <v>239987.5</v>
      </c>
      <c r="S1701" s="91"/>
      <c r="T1701" s="92" t="s">
        <v>87</v>
      </c>
      <c r="U1701" s="92"/>
      <c r="V1701" s="92"/>
      <c r="W1701" s="92">
        <v>2135099.5714285714</v>
      </c>
      <c r="X1701" s="92">
        <v>63589.857142857145</v>
      </c>
      <c r="Y1701" s="92"/>
      <c r="Z1701" s="90">
        <f t="shared" si="321"/>
        <v>3</v>
      </c>
      <c r="AA1701" s="118" t="e">
        <v>#DIV/0!</v>
      </c>
      <c r="AB1701" s="118" t="e">
        <v>#DIV/0!</v>
      </c>
      <c r="AC1701" s="118" t="e">
        <v>#DIV/0!</v>
      </c>
      <c r="AD1701" s="118">
        <v>1</v>
      </c>
      <c r="AE1701" s="118">
        <v>0.5</v>
      </c>
      <c r="AF1701" s="118">
        <v>0</v>
      </c>
      <c r="AG1701" s="90">
        <f t="shared" si="319"/>
        <v>2</v>
      </c>
      <c r="AH1701" s="91">
        <f t="shared" si="320"/>
        <v>63589.857142857145</v>
      </c>
      <c r="AI1701" s="91" t="e">
        <f t="shared" ref="AI1701:AN1743" si="329">T1701/$AH1701</f>
        <v>#VALUE!</v>
      </c>
      <c r="AJ1701" s="91">
        <f t="shared" si="329"/>
        <v>0</v>
      </c>
      <c r="AK1701" s="91">
        <f t="shared" si="329"/>
        <v>0</v>
      </c>
      <c r="AL1701" s="91">
        <f t="shared" si="329"/>
        <v>33.576102657881194</v>
      </c>
      <c r="AM1701" s="91">
        <f t="shared" si="329"/>
        <v>1</v>
      </c>
      <c r="AN1701" s="91">
        <f t="shared" si="329"/>
        <v>0</v>
      </c>
      <c r="AO1701" s="91">
        <f t="shared" si="322"/>
        <v>2198689.4285714286</v>
      </c>
      <c r="AP1701" s="91" t="e">
        <f t="shared" si="323"/>
        <v>#VALUE!</v>
      </c>
      <c r="AQ1701" s="91">
        <f t="shared" si="324"/>
        <v>0</v>
      </c>
      <c r="AR1701" s="91">
        <f t="shared" si="325"/>
        <v>0</v>
      </c>
      <c r="AS1701" s="91">
        <f t="shared" si="326"/>
        <v>0.97107829040494642</v>
      </c>
      <c r="AT1701" s="91">
        <f t="shared" si="327"/>
        <v>2.8921709595053573E-2</v>
      </c>
      <c r="AU1701" s="91">
        <f t="shared" si="328"/>
        <v>0</v>
      </c>
    </row>
    <row r="1702" spans="1:47" x14ac:dyDescent="0.3">
      <c r="A1702" s="90">
        <v>1395</v>
      </c>
      <c r="B1702" s="91" t="s">
        <v>5316</v>
      </c>
      <c r="C1702" s="91"/>
      <c r="D1702" s="91"/>
      <c r="E1702" s="91">
        <v>14.093999999999999</v>
      </c>
      <c r="F1702" s="91"/>
      <c r="G1702" s="91"/>
      <c r="H1702" s="91"/>
      <c r="I1702" s="91"/>
      <c r="J1702" s="91"/>
      <c r="K1702" s="91"/>
      <c r="L1702" s="91"/>
      <c r="M1702" s="91"/>
      <c r="N1702" s="91"/>
      <c r="O1702" s="91"/>
      <c r="P1702" s="91" t="s">
        <v>87</v>
      </c>
      <c r="Q1702" s="91">
        <v>69077</v>
      </c>
      <c r="R1702" s="91">
        <v>559172.5</v>
      </c>
      <c r="S1702" s="91"/>
      <c r="T1702" s="92" t="s">
        <v>87</v>
      </c>
      <c r="U1702" s="92" t="s">
        <v>87</v>
      </c>
      <c r="V1702" s="92" t="s">
        <v>87</v>
      </c>
      <c r="W1702" s="92">
        <v>1693495.2857142857</v>
      </c>
      <c r="X1702" s="92"/>
      <c r="Y1702" s="92" t="s">
        <v>87</v>
      </c>
      <c r="Z1702" s="90">
        <f t="shared" si="321"/>
        <v>3</v>
      </c>
      <c r="AA1702" s="118" t="e">
        <v>#DIV/0!</v>
      </c>
      <c r="AB1702" s="118" t="e">
        <v>#DIV/0!</v>
      </c>
      <c r="AC1702" s="118" t="e">
        <v>#DIV/0!</v>
      </c>
      <c r="AD1702" s="118">
        <v>1</v>
      </c>
      <c r="AE1702" s="118">
        <v>0</v>
      </c>
      <c r="AF1702" s="118">
        <v>0</v>
      </c>
      <c r="AG1702" s="90">
        <f t="shared" si="319"/>
        <v>1</v>
      </c>
      <c r="AH1702" s="91">
        <f t="shared" si="320"/>
        <v>1693495.2857142857</v>
      </c>
      <c r="AI1702" s="91" t="e">
        <f t="shared" si="329"/>
        <v>#VALUE!</v>
      </c>
      <c r="AJ1702" s="91" t="e">
        <f t="shared" si="329"/>
        <v>#VALUE!</v>
      </c>
      <c r="AK1702" s="91" t="e">
        <f t="shared" si="329"/>
        <v>#VALUE!</v>
      </c>
      <c r="AL1702" s="91">
        <f t="shared" si="329"/>
        <v>1</v>
      </c>
      <c r="AM1702" s="91">
        <f t="shared" si="329"/>
        <v>0</v>
      </c>
      <c r="AN1702" s="91" t="e">
        <f t="shared" si="329"/>
        <v>#VALUE!</v>
      </c>
      <c r="AO1702" s="91">
        <f t="shared" si="322"/>
        <v>1693495.2857142857</v>
      </c>
      <c r="AP1702" s="91" t="e">
        <f t="shared" si="323"/>
        <v>#VALUE!</v>
      </c>
      <c r="AQ1702" s="91" t="e">
        <f t="shared" si="324"/>
        <v>#VALUE!</v>
      </c>
      <c r="AR1702" s="91" t="e">
        <f t="shared" si="325"/>
        <v>#VALUE!</v>
      </c>
      <c r="AS1702" s="91">
        <f t="shared" si="326"/>
        <v>1</v>
      </c>
      <c r="AT1702" s="91">
        <f t="shared" si="327"/>
        <v>0</v>
      </c>
      <c r="AU1702" s="91" t="e">
        <f t="shared" si="328"/>
        <v>#VALUE!</v>
      </c>
    </row>
    <row r="1703" spans="1:47" x14ac:dyDescent="0.3">
      <c r="A1703" s="90">
        <v>1396</v>
      </c>
      <c r="B1703" s="91" t="s">
        <v>5317</v>
      </c>
      <c r="C1703" s="91"/>
      <c r="D1703" s="91"/>
      <c r="E1703" s="91">
        <v>14.105</v>
      </c>
      <c r="F1703" s="91"/>
      <c r="G1703" s="91"/>
      <c r="H1703" s="91"/>
      <c r="I1703" s="91"/>
      <c r="J1703" s="91"/>
      <c r="K1703" s="91"/>
      <c r="L1703" s="91"/>
      <c r="M1703" s="91"/>
      <c r="N1703" s="91"/>
      <c r="O1703" s="91"/>
      <c r="P1703" s="91" t="s">
        <v>87</v>
      </c>
      <c r="Q1703" s="91">
        <v>1011246.8571428572</v>
      </c>
      <c r="R1703" s="91"/>
      <c r="S1703" s="91"/>
      <c r="T1703" s="92" t="s">
        <v>87</v>
      </c>
      <c r="U1703" s="92"/>
      <c r="V1703" s="92" t="s">
        <v>87</v>
      </c>
      <c r="W1703" s="92">
        <v>582191.42857142852</v>
      </c>
      <c r="X1703" s="92" t="s">
        <v>87</v>
      </c>
      <c r="Y1703" s="92" t="s">
        <v>87</v>
      </c>
      <c r="Z1703" s="90">
        <f t="shared" si="321"/>
        <v>2</v>
      </c>
      <c r="AA1703" s="118" t="e">
        <v>#DIV/0!</v>
      </c>
      <c r="AB1703" s="118" t="e">
        <v>#DIV/0!</v>
      </c>
      <c r="AC1703" s="118" t="e">
        <v>#DIV/0!</v>
      </c>
      <c r="AD1703" s="118">
        <v>1</v>
      </c>
      <c r="AE1703" s="118">
        <v>0</v>
      </c>
      <c r="AF1703" s="118">
        <v>0</v>
      </c>
      <c r="AG1703" s="90">
        <f t="shared" si="319"/>
        <v>1</v>
      </c>
      <c r="AH1703" s="91">
        <f t="shared" si="320"/>
        <v>582191.42857142852</v>
      </c>
      <c r="AI1703" s="91" t="e">
        <f t="shared" si="329"/>
        <v>#VALUE!</v>
      </c>
      <c r="AJ1703" s="91">
        <f t="shared" si="329"/>
        <v>0</v>
      </c>
      <c r="AK1703" s="91" t="e">
        <f t="shared" si="329"/>
        <v>#VALUE!</v>
      </c>
      <c r="AL1703" s="91">
        <f t="shared" si="329"/>
        <v>1</v>
      </c>
      <c r="AM1703" s="91" t="e">
        <f t="shared" si="329"/>
        <v>#VALUE!</v>
      </c>
      <c r="AN1703" s="91" t="e">
        <f t="shared" si="329"/>
        <v>#VALUE!</v>
      </c>
      <c r="AO1703" s="91">
        <f t="shared" si="322"/>
        <v>582191.42857142852</v>
      </c>
      <c r="AP1703" s="91" t="e">
        <f t="shared" si="323"/>
        <v>#VALUE!</v>
      </c>
      <c r="AQ1703" s="91">
        <f t="shared" si="324"/>
        <v>0</v>
      </c>
      <c r="AR1703" s="91" t="e">
        <f t="shared" si="325"/>
        <v>#VALUE!</v>
      </c>
      <c r="AS1703" s="91">
        <f t="shared" si="326"/>
        <v>1</v>
      </c>
      <c r="AT1703" s="91" t="e">
        <f t="shared" si="327"/>
        <v>#VALUE!</v>
      </c>
      <c r="AU1703" s="91" t="e">
        <f t="shared" si="328"/>
        <v>#VALUE!</v>
      </c>
    </row>
    <row r="1704" spans="1:47" x14ac:dyDescent="0.3">
      <c r="A1704" s="90">
        <v>1397</v>
      </c>
      <c r="B1704" s="91" t="s">
        <v>5318</v>
      </c>
      <c r="C1704" s="91"/>
      <c r="D1704" s="91"/>
      <c r="E1704" s="91">
        <v>14.108000000000001</v>
      </c>
      <c r="F1704" s="91"/>
      <c r="G1704" s="91"/>
      <c r="H1704" s="91"/>
      <c r="I1704" s="91"/>
      <c r="J1704" s="91"/>
      <c r="K1704" s="91"/>
      <c r="L1704" s="91"/>
      <c r="M1704" s="91"/>
      <c r="N1704" s="91"/>
      <c r="O1704" s="91"/>
      <c r="P1704" s="91" t="s">
        <v>87</v>
      </c>
      <c r="Q1704" s="91">
        <v>5481452</v>
      </c>
      <c r="R1704" s="91" t="s">
        <v>87</v>
      </c>
      <c r="S1704" s="91"/>
      <c r="T1704" s="92" t="s">
        <v>87</v>
      </c>
      <c r="U1704" s="92">
        <v>3505.4285714285706</v>
      </c>
      <c r="V1704" s="92" t="s">
        <v>87</v>
      </c>
      <c r="W1704" s="92">
        <v>294710.85714285716</v>
      </c>
      <c r="X1704" s="92">
        <v>13915.142857142859</v>
      </c>
      <c r="Y1704" s="92" t="s">
        <v>87</v>
      </c>
      <c r="Z1704" s="90">
        <f t="shared" si="321"/>
        <v>4</v>
      </c>
      <c r="AA1704" s="118" t="e">
        <v>#DIV/0!</v>
      </c>
      <c r="AB1704" s="118">
        <v>1</v>
      </c>
      <c r="AC1704" s="118">
        <v>0</v>
      </c>
      <c r="AD1704" s="118">
        <v>0.5</v>
      </c>
      <c r="AE1704" s="118">
        <v>0.33333333333333331</v>
      </c>
      <c r="AF1704" s="118">
        <v>0</v>
      </c>
      <c r="AG1704" s="90">
        <f t="shared" si="319"/>
        <v>3</v>
      </c>
      <c r="AH1704" s="91">
        <f t="shared" si="320"/>
        <v>3505.4285714285706</v>
      </c>
      <c r="AI1704" s="91" t="e">
        <f t="shared" si="329"/>
        <v>#VALUE!</v>
      </c>
      <c r="AJ1704" s="91">
        <f t="shared" si="329"/>
        <v>1</v>
      </c>
      <c r="AK1704" s="91" t="e">
        <f t="shared" si="329"/>
        <v>#VALUE!</v>
      </c>
      <c r="AL1704" s="91">
        <f t="shared" si="329"/>
        <v>84.072703561822507</v>
      </c>
      <c r="AM1704" s="91">
        <f t="shared" si="329"/>
        <v>3.9695981742603323</v>
      </c>
      <c r="AN1704" s="91" t="e">
        <f t="shared" si="329"/>
        <v>#VALUE!</v>
      </c>
      <c r="AO1704" s="91">
        <f t="shared" si="322"/>
        <v>312131.42857142858</v>
      </c>
      <c r="AP1704" s="91" t="e">
        <f t="shared" si="323"/>
        <v>#VALUE!</v>
      </c>
      <c r="AQ1704" s="91">
        <f t="shared" si="324"/>
        <v>1.1230617139300292E-2</v>
      </c>
      <c r="AR1704" s="91" t="e">
        <f t="shared" si="325"/>
        <v>#VALUE!</v>
      </c>
      <c r="AS1704" s="91">
        <f t="shared" si="326"/>
        <v>0.94418834556871656</v>
      </c>
      <c r="AT1704" s="91">
        <f t="shared" si="327"/>
        <v>4.4581037291983233E-2</v>
      </c>
      <c r="AU1704" s="91" t="e">
        <f t="shared" si="328"/>
        <v>#VALUE!</v>
      </c>
    </row>
    <row r="1705" spans="1:47" x14ac:dyDescent="0.3">
      <c r="A1705" s="90">
        <v>1398</v>
      </c>
      <c r="B1705" s="91" t="s">
        <v>5319</v>
      </c>
      <c r="C1705" s="91"/>
      <c r="D1705" s="91"/>
      <c r="E1705" s="91">
        <v>14.125</v>
      </c>
      <c r="F1705" s="91"/>
      <c r="G1705" s="91"/>
      <c r="H1705" s="91"/>
      <c r="I1705" s="91"/>
      <c r="J1705" s="91"/>
      <c r="K1705" s="91"/>
      <c r="L1705" s="91"/>
      <c r="M1705" s="91"/>
      <c r="N1705" s="91"/>
      <c r="O1705" s="91"/>
      <c r="P1705" s="91" t="s">
        <v>87</v>
      </c>
      <c r="Q1705" s="91">
        <v>605221</v>
      </c>
      <c r="R1705" s="91">
        <v>6040.5</v>
      </c>
      <c r="S1705" s="91"/>
      <c r="T1705" s="92" t="s">
        <v>87</v>
      </c>
      <c r="U1705" s="92">
        <v>2653.2857142857147</v>
      </c>
      <c r="V1705" s="92"/>
      <c r="W1705" s="92">
        <v>222021.57142857142</v>
      </c>
      <c r="X1705" s="92" t="s">
        <v>87</v>
      </c>
      <c r="Y1705" s="92">
        <v>2369.5714285714284</v>
      </c>
      <c r="Z1705" s="90">
        <f t="shared" si="321"/>
        <v>5</v>
      </c>
      <c r="AA1705" s="118" t="e">
        <v>#DIV/0!</v>
      </c>
      <c r="AB1705" s="118">
        <v>1</v>
      </c>
      <c r="AC1705" s="118">
        <v>0</v>
      </c>
      <c r="AD1705" s="118">
        <v>0.5</v>
      </c>
      <c r="AE1705" s="118">
        <v>0</v>
      </c>
      <c r="AF1705" s="118">
        <v>0.33333333333333331</v>
      </c>
      <c r="AG1705" s="90">
        <f t="shared" si="319"/>
        <v>3</v>
      </c>
      <c r="AH1705" s="91">
        <f t="shared" si="320"/>
        <v>2369.5714285714284</v>
      </c>
      <c r="AI1705" s="91" t="e">
        <f t="shared" si="329"/>
        <v>#VALUE!</v>
      </c>
      <c r="AJ1705" s="91">
        <f t="shared" si="329"/>
        <v>1.1197323204919518</v>
      </c>
      <c r="AK1705" s="91">
        <f t="shared" si="329"/>
        <v>0</v>
      </c>
      <c r="AL1705" s="91">
        <f t="shared" si="329"/>
        <v>93.696931331765839</v>
      </c>
      <c r="AM1705" s="91" t="e">
        <f t="shared" si="329"/>
        <v>#VALUE!</v>
      </c>
      <c r="AN1705" s="91">
        <f t="shared" si="329"/>
        <v>1</v>
      </c>
      <c r="AO1705" s="91">
        <f t="shared" si="322"/>
        <v>227044.42857142855</v>
      </c>
      <c r="AP1705" s="91" t="e">
        <f t="shared" si="323"/>
        <v>#VALUE!</v>
      </c>
      <c r="AQ1705" s="91">
        <f t="shared" si="324"/>
        <v>1.1686196093779005E-2</v>
      </c>
      <c r="AR1705" s="91">
        <f t="shared" si="325"/>
        <v>0</v>
      </c>
      <c r="AS1705" s="91">
        <f t="shared" si="326"/>
        <v>0.97787720590872407</v>
      </c>
      <c r="AT1705" s="91" t="e">
        <f t="shared" si="327"/>
        <v>#VALUE!</v>
      </c>
      <c r="AU1705" s="91">
        <f t="shared" si="328"/>
        <v>1.0436597997497028E-2</v>
      </c>
    </row>
    <row r="1706" spans="1:47" x14ac:dyDescent="0.3">
      <c r="A1706" s="90">
        <v>1399</v>
      </c>
      <c r="B1706" s="91" t="s">
        <v>5320</v>
      </c>
      <c r="C1706" s="91"/>
      <c r="D1706" s="91"/>
      <c r="E1706" s="91">
        <v>14.13</v>
      </c>
      <c r="F1706" s="91"/>
      <c r="G1706" s="91"/>
      <c r="H1706" s="91"/>
      <c r="I1706" s="91"/>
      <c r="J1706" s="91"/>
      <c r="K1706" s="91"/>
      <c r="L1706" s="91"/>
      <c r="M1706" s="91"/>
      <c r="N1706" s="91"/>
      <c r="O1706" s="91"/>
      <c r="P1706" s="91" t="s">
        <v>87</v>
      </c>
      <c r="Q1706" s="91" t="s">
        <v>87</v>
      </c>
      <c r="R1706" s="91"/>
      <c r="S1706" s="91"/>
      <c r="T1706" s="92">
        <v>48104.28571428571</v>
      </c>
      <c r="U1706" s="92"/>
      <c r="V1706" s="92" t="s">
        <v>87</v>
      </c>
      <c r="W1706" s="92">
        <v>337780.28571428574</v>
      </c>
      <c r="X1706" s="92">
        <v>135172.85714285713</v>
      </c>
      <c r="Y1706" s="92"/>
      <c r="Z1706" s="90">
        <f t="shared" si="321"/>
        <v>3</v>
      </c>
      <c r="AA1706" s="118">
        <v>1</v>
      </c>
      <c r="AB1706" s="118">
        <v>0</v>
      </c>
      <c r="AC1706" s="118">
        <v>0</v>
      </c>
      <c r="AD1706" s="118">
        <v>0.5</v>
      </c>
      <c r="AE1706" s="118">
        <v>0.33333333333333331</v>
      </c>
      <c r="AF1706" s="118">
        <v>0</v>
      </c>
      <c r="AG1706" s="90">
        <f t="shared" si="319"/>
        <v>3</v>
      </c>
      <c r="AH1706" s="91">
        <f t="shared" si="320"/>
        <v>48104.28571428571</v>
      </c>
      <c r="AI1706" s="91">
        <f t="shared" si="329"/>
        <v>1</v>
      </c>
      <c r="AJ1706" s="91">
        <f t="shared" si="329"/>
        <v>0</v>
      </c>
      <c r="AK1706" s="91" t="e">
        <f t="shared" si="329"/>
        <v>#VALUE!</v>
      </c>
      <c r="AL1706" s="91">
        <f t="shared" si="329"/>
        <v>7.0218335164672006</v>
      </c>
      <c r="AM1706" s="91">
        <f t="shared" si="329"/>
        <v>2.8099961393401243</v>
      </c>
      <c r="AN1706" s="91">
        <f t="shared" si="329"/>
        <v>0</v>
      </c>
      <c r="AO1706" s="91">
        <f t="shared" si="322"/>
        <v>521057.42857142864</v>
      </c>
      <c r="AP1706" s="91">
        <f t="shared" si="323"/>
        <v>9.2320506486534781E-2</v>
      </c>
      <c r="AQ1706" s="91">
        <f t="shared" si="324"/>
        <v>0</v>
      </c>
      <c r="AR1706" s="91" t="e">
        <f t="shared" si="325"/>
        <v>#VALUE!</v>
      </c>
      <c r="AS1706" s="91">
        <f t="shared" si="326"/>
        <v>0.64825922670437752</v>
      </c>
      <c r="AT1706" s="91">
        <f t="shared" si="327"/>
        <v>0.25942026680908764</v>
      </c>
      <c r="AU1706" s="91">
        <f t="shared" si="328"/>
        <v>0</v>
      </c>
    </row>
    <row r="1707" spans="1:47" x14ac:dyDescent="0.3">
      <c r="A1707" s="90">
        <v>1400</v>
      </c>
      <c r="B1707" s="91" t="s">
        <v>5321</v>
      </c>
      <c r="C1707" s="91"/>
      <c r="D1707" s="91"/>
      <c r="E1707" s="91">
        <v>14.13</v>
      </c>
      <c r="F1707" s="91"/>
      <c r="G1707" s="91"/>
      <c r="H1707" s="91"/>
      <c r="I1707" s="91"/>
      <c r="J1707" s="91"/>
      <c r="K1707" s="91"/>
      <c r="L1707" s="91"/>
      <c r="M1707" s="91"/>
      <c r="N1707" s="91"/>
      <c r="O1707" s="91"/>
      <c r="P1707" s="91" t="s">
        <v>87</v>
      </c>
      <c r="Q1707" s="91">
        <v>103847.14285714287</v>
      </c>
      <c r="R1707" s="91" t="s">
        <v>87</v>
      </c>
      <c r="S1707" s="91"/>
      <c r="T1707" s="92" t="s">
        <v>87</v>
      </c>
      <c r="U1707" s="92">
        <v>8284</v>
      </c>
      <c r="V1707" s="92">
        <v>16006.571428571429</v>
      </c>
      <c r="W1707" s="92" t="s">
        <v>87</v>
      </c>
      <c r="X1707" s="92" t="s">
        <v>87</v>
      </c>
      <c r="Y1707" s="92" t="s">
        <v>87</v>
      </c>
      <c r="Z1707" s="90">
        <f t="shared" si="321"/>
        <v>3</v>
      </c>
      <c r="AA1707" s="118" t="e">
        <v>#DIV/0!</v>
      </c>
      <c r="AB1707" s="118">
        <v>1</v>
      </c>
      <c r="AC1707" s="118">
        <v>0.5</v>
      </c>
      <c r="AD1707" s="118">
        <v>0</v>
      </c>
      <c r="AE1707" s="118">
        <v>0</v>
      </c>
      <c r="AF1707" s="118">
        <v>0</v>
      </c>
      <c r="AG1707" s="90">
        <f t="shared" si="319"/>
        <v>2</v>
      </c>
      <c r="AH1707" s="91">
        <f t="shared" si="320"/>
        <v>8284</v>
      </c>
      <c r="AI1707" s="91" t="e">
        <f t="shared" si="329"/>
        <v>#VALUE!</v>
      </c>
      <c r="AJ1707" s="91">
        <f t="shared" si="329"/>
        <v>1</v>
      </c>
      <c r="AK1707" s="91">
        <f t="shared" si="329"/>
        <v>1.9322273573842865</v>
      </c>
      <c r="AL1707" s="91" t="e">
        <f t="shared" si="329"/>
        <v>#VALUE!</v>
      </c>
      <c r="AM1707" s="91" t="e">
        <f t="shared" si="329"/>
        <v>#VALUE!</v>
      </c>
      <c r="AN1707" s="91" t="e">
        <f t="shared" si="329"/>
        <v>#VALUE!</v>
      </c>
      <c r="AO1707" s="91">
        <f t="shared" si="322"/>
        <v>24290.571428571428</v>
      </c>
      <c r="AP1707" s="91" t="e">
        <f t="shared" si="323"/>
        <v>#VALUE!</v>
      </c>
      <c r="AQ1707" s="91">
        <f t="shared" si="324"/>
        <v>0.34103767481797759</v>
      </c>
      <c r="AR1707" s="91">
        <f t="shared" si="325"/>
        <v>0.65896232518202247</v>
      </c>
      <c r="AS1707" s="91" t="e">
        <f t="shared" si="326"/>
        <v>#VALUE!</v>
      </c>
      <c r="AT1707" s="91" t="e">
        <f t="shared" si="327"/>
        <v>#VALUE!</v>
      </c>
      <c r="AU1707" s="91" t="e">
        <f t="shared" si="328"/>
        <v>#VALUE!</v>
      </c>
    </row>
    <row r="1708" spans="1:47" x14ac:dyDescent="0.3">
      <c r="A1708" s="90">
        <v>1401</v>
      </c>
      <c r="B1708" s="91" t="s">
        <v>5322</v>
      </c>
      <c r="C1708" s="91"/>
      <c r="D1708" s="91"/>
      <c r="E1708" s="91">
        <v>14.132</v>
      </c>
      <c r="F1708" s="91"/>
      <c r="G1708" s="91"/>
      <c r="H1708" s="91"/>
      <c r="I1708" s="91"/>
      <c r="J1708" s="91"/>
      <c r="K1708" s="91"/>
      <c r="L1708" s="91"/>
      <c r="M1708" s="91"/>
      <c r="N1708" s="91"/>
      <c r="O1708" s="91"/>
      <c r="P1708" s="91" t="s">
        <v>87</v>
      </c>
      <c r="Q1708" s="91">
        <v>2654147.0714285718</v>
      </c>
      <c r="R1708" s="91"/>
      <c r="S1708" s="91"/>
      <c r="T1708" s="92">
        <v>3187467.9285714282</v>
      </c>
      <c r="U1708" s="92"/>
      <c r="V1708" s="92"/>
      <c r="W1708" s="92">
        <v>14996340.5</v>
      </c>
      <c r="X1708" s="92">
        <v>7775608.5</v>
      </c>
      <c r="Y1708" s="92"/>
      <c r="Z1708" s="90">
        <f t="shared" si="321"/>
        <v>4</v>
      </c>
      <c r="AA1708" s="118">
        <v>1</v>
      </c>
      <c r="AB1708" s="118">
        <v>0</v>
      </c>
      <c r="AC1708" s="118">
        <v>0</v>
      </c>
      <c r="AD1708" s="118">
        <v>0.5</v>
      </c>
      <c r="AE1708" s="118">
        <v>0.33333333333333331</v>
      </c>
      <c r="AF1708" s="118">
        <v>0</v>
      </c>
      <c r="AG1708" s="90">
        <f t="shared" si="319"/>
        <v>3</v>
      </c>
      <c r="AH1708" s="91">
        <f t="shared" si="320"/>
        <v>3187467.9285714282</v>
      </c>
      <c r="AI1708" s="91">
        <f t="shared" si="329"/>
        <v>1</v>
      </c>
      <c r="AJ1708" s="91">
        <f t="shared" si="329"/>
        <v>0</v>
      </c>
      <c r="AK1708" s="91">
        <f t="shared" si="329"/>
        <v>0</v>
      </c>
      <c r="AL1708" s="91">
        <f t="shared" si="329"/>
        <v>4.704781612256447</v>
      </c>
      <c r="AM1708" s="91">
        <f t="shared" si="329"/>
        <v>2.4394311328757126</v>
      </c>
      <c r="AN1708" s="91">
        <f t="shared" si="329"/>
        <v>0</v>
      </c>
      <c r="AO1708" s="91">
        <f t="shared" si="322"/>
        <v>25959416.928571429</v>
      </c>
      <c r="AP1708" s="91">
        <f t="shared" si="323"/>
        <v>0.12278657634498871</v>
      </c>
      <c r="AQ1708" s="91">
        <f t="shared" si="324"/>
        <v>0</v>
      </c>
      <c r="AR1708" s="91">
        <f t="shared" si="325"/>
        <v>0</v>
      </c>
      <c r="AS1708" s="91">
        <f t="shared" si="326"/>
        <v>0.57768402661982521</v>
      </c>
      <c r="AT1708" s="91">
        <f t="shared" si="327"/>
        <v>0.299529397035186</v>
      </c>
      <c r="AU1708" s="91">
        <f t="shared" si="328"/>
        <v>0</v>
      </c>
    </row>
    <row r="1709" spans="1:47" x14ac:dyDescent="0.3">
      <c r="A1709" s="90">
        <v>1402</v>
      </c>
      <c r="B1709" s="91" t="s">
        <v>5323</v>
      </c>
      <c r="C1709" s="91"/>
      <c r="D1709" s="91"/>
      <c r="E1709" s="91">
        <v>14.138</v>
      </c>
      <c r="F1709" s="91"/>
      <c r="G1709" s="91"/>
      <c r="H1709" s="91"/>
      <c r="I1709" s="91"/>
      <c r="J1709" s="91"/>
      <c r="K1709" s="91"/>
      <c r="L1709" s="91"/>
      <c r="M1709" s="91"/>
      <c r="N1709" s="91"/>
      <c r="O1709" s="91"/>
      <c r="P1709" s="91" t="s">
        <v>87</v>
      </c>
      <c r="Q1709" s="91">
        <v>24135.285714285717</v>
      </c>
      <c r="R1709" s="91"/>
      <c r="S1709" s="91"/>
      <c r="T1709" s="92">
        <v>21527.571428571428</v>
      </c>
      <c r="U1709" s="92" t="s">
        <v>87</v>
      </c>
      <c r="V1709" s="92"/>
      <c r="W1709" s="92">
        <v>98688.428571428565</v>
      </c>
      <c r="X1709" s="92">
        <v>33734.428571428572</v>
      </c>
      <c r="Y1709" s="92" t="s">
        <v>87</v>
      </c>
      <c r="Z1709" s="90">
        <f t="shared" si="321"/>
        <v>4</v>
      </c>
      <c r="AA1709" s="118">
        <v>1</v>
      </c>
      <c r="AB1709" s="118">
        <v>0</v>
      </c>
      <c r="AC1709" s="118">
        <v>0</v>
      </c>
      <c r="AD1709" s="118">
        <v>0.5</v>
      </c>
      <c r="AE1709" s="118">
        <v>0.33333333333333331</v>
      </c>
      <c r="AF1709" s="118">
        <v>0</v>
      </c>
      <c r="AG1709" s="90">
        <f t="shared" si="319"/>
        <v>3</v>
      </c>
      <c r="AH1709" s="91">
        <f t="shared" si="320"/>
        <v>21527.571428571428</v>
      </c>
      <c r="AI1709" s="91">
        <f t="shared" si="329"/>
        <v>1</v>
      </c>
      <c r="AJ1709" s="91" t="e">
        <f t="shared" si="329"/>
        <v>#VALUE!</v>
      </c>
      <c r="AK1709" s="91">
        <f t="shared" si="329"/>
        <v>0</v>
      </c>
      <c r="AL1709" s="91">
        <f t="shared" si="329"/>
        <v>4.5842806235193407</v>
      </c>
      <c r="AM1709" s="91">
        <f t="shared" si="329"/>
        <v>1.5670336379261147</v>
      </c>
      <c r="AN1709" s="91" t="e">
        <f t="shared" si="329"/>
        <v>#VALUE!</v>
      </c>
      <c r="AO1709" s="91">
        <f t="shared" si="322"/>
        <v>153950.42857142858</v>
      </c>
      <c r="AP1709" s="91">
        <f t="shared" si="323"/>
        <v>0.13983443650228783</v>
      </c>
      <c r="AQ1709" s="91" t="e">
        <f t="shared" si="324"/>
        <v>#VALUE!</v>
      </c>
      <c r="AR1709" s="91">
        <f t="shared" si="325"/>
        <v>0</v>
      </c>
      <c r="AS1709" s="91">
        <f t="shared" si="326"/>
        <v>0.64104029775818372</v>
      </c>
      <c r="AT1709" s="91">
        <f t="shared" si="327"/>
        <v>0.2191252657395284</v>
      </c>
      <c r="AU1709" s="91" t="e">
        <f t="shared" si="328"/>
        <v>#VALUE!</v>
      </c>
    </row>
    <row r="1710" spans="1:47" x14ac:dyDescent="0.3">
      <c r="A1710" s="90">
        <v>1403</v>
      </c>
      <c r="B1710" s="91" t="s">
        <v>5324</v>
      </c>
      <c r="C1710" s="91"/>
      <c r="D1710" s="91"/>
      <c r="E1710" s="91">
        <v>14.138</v>
      </c>
      <c r="F1710" s="91"/>
      <c r="G1710" s="91"/>
      <c r="H1710" s="91"/>
      <c r="I1710" s="91"/>
      <c r="J1710" s="91"/>
      <c r="K1710" s="91"/>
      <c r="L1710" s="91"/>
      <c r="M1710" s="91"/>
      <c r="N1710" s="91"/>
      <c r="O1710" s="91"/>
      <c r="P1710" s="91" t="s">
        <v>87</v>
      </c>
      <c r="Q1710" s="91" t="s">
        <v>87</v>
      </c>
      <c r="R1710" s="91"/>
      <c r="S1710" s="91"/>
      <c r="T1710" s="92">
        <v>126913.5</v>
      </c>
      <c r="U1710" s="92" t="s">
        <v>87</v>
      </c>
      <c r="V1710" s="92"/>
      <c r="W1710" s="92"/>
      <c r="X1710" s="92"/>
      <c r="Y1710" s="92"/>
      <c r="Z1710" s="90">
        <f t="shared" si="321"/>
        <v>1</v>
      </c>
      <c r="AA1710" s="118">
        <v>1</v>
      </c>
      <c r="AB1710" s="118">
        <v>0</v>
      </c>
      <c r="AC1710" s="118">
        <v>0</v>
      </c>
      <c r="AD1710" s="118">
        <v>0</v>
      </c>
      <c r="AE1710" s="118">
        <v>0</v>
      </c>
      <c r="AF1710" s="118">
        <v>0</v>
      </c>
      <c r="AG1710" s="90">
        <f t="shared" si="319"/>
        <v>1</v>
      </c>
      <c r="AH1710" s="91">
        <f t="shared" si="320"/>
        <v>126913.5</v>
      </c>
      <c r="AI1710" s="91">
        <f t="shared" si="329"/>
        <v>1</v>
      </c>
      <c r="AJ1710" s="91" t="e">
        <f t="shared" si="329"/>
        <v>#VALUE!</v>
      </c>
      <c r="AK1710" s="91">
        <f t="shared" si="329"/>
        <v>0</v>
      </c>
      <c r="AL1710" s="91">
        <f t="shared" si="329"/>
        <v>0</v>
      </c>
      <c r="AM1710" s="91">
        <f t="shared" si="329"/>
        <v>0</v>
      </c>
      <c r="AN1710" s="91">
        <f t="shared" si="329"/>
        <v>0</v>
      </c>
      <c r="AO1710" s="91">
        <f t="shared" si="322"/>
        <v>126913.5</v>
      </c>
      <c r="AP1710" s="91">
        <f t="shared" si="323"/>
        <v>1</v>
      </c>
      <c r="AQ1710" s="91" t="e">
        <f t="shared" si="324"/>
        <v>#VALUE!</v>
      </c>
      <c r="AR1710" s="91">
        <f t="shared" si="325"/>
        <v>0</v>
      </c>
      <c r="AS1710" s="91">
        <f t="shared" si="326"/>
        <v>0</v>
      </c>
      <c r="AT1710" s="91">
        <f t="shared" si="327"/>
        <v>0</v>
      </c>
      <c r="AU1710" s="91">
        <f t="shared" si="328"/>
        <v>0</v>
      </c>
    </row>
    <row r="1711" spans="1:47" x14ac:dyDescent="0.3">
      <c r="A1711" s="90">
        <v>1404</v>
      </c>
      <c r="B1711" s="91" t="s">
        <v>5325</v>
      </c>
      <c r="C1711" s="91"/>
      <c r="D1711" s="91"/>
      <c r="E1711" s="91">
        <v>14.144</v>
      </c>
      <c r="F1711" s="91"/>
      <c r="G1711" s="91"/>
      <c r="H1711" s="91"/>
      <c r="I1711" s="91"/>
      <c r="J1711" s="91"/>
      <c r="K1711" s="91"/>
      <c r="L1711" s="91"/>
      <c r="M1711" s="91"/>
      <c r="N1711" s="91"/>
      <c r="O1711" s="91"/>
      <c r="P1711" s="91" t="s">
        <v>87</v>
      </c>
      <c r="Q1711" s="91" t="s">
        <v>87</v>
      </c>
      <c r="R1711" s="91" t="s">
        <v>87</v>
      </c>
      <c r="S1711" s="91"/>
      <c r="T1711" s="92">
        <v>14269.571428571428</v>
      </c>
      <c r="U1711" s="92">
        <v>6939.8571428571431</v>
      </c>
      <c r="V1711" s="92"/>
      <c r="W1711" s="92">
        <v>84813</v>
      </c>
      <c r="X1711" s="92">
        <v>14853.571428571428</v>
      </c>
      <c r="Y1711" s="92"/>
      <c r="Z1711" s="90">
        <f t="shared" si="321"/>
        <v>4</v>
      </c>
      <c r="AA1711" s="118">
        <v>1</v>
      </c>
      <c r="AB1711" s="118">
        <v>0.5</v>
      </c>
      <c r="AC1711" s="118">
        <v>0</v>
      </c>
      <c r="AD1711" s="118">
        <v>0.33333333333333331</v>
      </c>
      <c r="AE1711" s="118">
        <v>0.25</v>
      </c>
      <c r="AF1711" s="118">
        <v>0</v>
      </c>
      <c r="AG1711" s="90">
        <f t="shared" si="319"/>
        <v>4</v>
      </c>
      <c r="AH1711" s="91">
        <f t="shared" si="320"/>
        <v>6939.8571428571431</v>
      </c>
      <c r="AI1711" s="91">
        <f t="shared" si="329"/>
        <v>2.0561765371868499</v>
      </c>
      <c r="AJ1711" s="91">
        <f t="shared" si="329"/>
        <v>1</v>
      </c>
      <c r="AK1711" s="91">
        <f t="shared" si="329"/>
        <v>0</v>
      </c>
      <c r="AL1711" s="91">
        <f t="shared" si="329"/>
        <v>12.221144939171246</v>
      </c>
      <c r="AM1711" s="91">
        <f t="shared" si="329"/>
        <v>2.1403281253216409</v>
      </c>
      <c r="AN1711" s="91">
        <f t="shared" si="329"/>
        <v>0</v>
      </c>
      <c r="AO1711" s="91">
        <f t="shared" si="322"/>
        <v>120876</v>
      </c>
      <c r="AP1711" s="91">
        <f t="shared" si="323"/>
        <v>0.11805132059773178</v>
      </c>
      <c r="AQ1711" s="91">
        <f t="shared" si="324"/>
        <v>5.7413027754534753E-2</v>
      </c>
      <c r="AR1711" s="91">
        <f t="shared" si="325"/>
        <v>0</v>
      </c>
      <c r="AS1711" s="91">
        <f t="shared" si="326"/>
        <v>0.70165293358483072</v>
      </c>
      <c r="AT1711" s="91">
        <f t="shared" si="327"/>
        <v>0.12288271806290271</v>
      </c>
      <c r="AU1711" s="91">
        <f t="shared" si="328"/>
        <v>0</v>
      </c>
    </row>
    <row r="1712" spans="1:47" x14ac:dyDescent="0.3">
      <c r="A1712" s="90">
        <v>1405</v>
      </c>
      <c r="B1712" s="91" t="s">
        <v>5326</v>
      </c>
      <c r="C1712" s="91"/>
      <c r="D1712" s="91"/>
      <c r="E1712" s="91">
        <v>14.146000000000001</v>
      </c>
      <c r="F1712" s="91"/>
      <c r="G1712" s="91"/>
      <c r="H1712" s="91"/>
      <c r="I1712" s="91"/>
      <c r="J1712" s="91"/>
      <c r="K1712" s="91"/>
      <c r="L1712" s="91"/>
      <c r="M1712" s="91"/>
      <c r="N1712" s="91"/>
      <c r="O1712" s="91"/>
      <c r="P1712" s="91" t="s">
        <v>87</v>
      </c>
      <c r="Q1712" s="91">
        <v>232056.92857142858</v>
      </c>
      <c r="R1712" s="91"/>
      <c r="S1712" s="91"/>
      <c r="T1712" s="92">
        <v>341752.07142857142</v>
      </c>
      <c r="U1712" s="92"/>
      <c r="V1712" s="92"/>
      <c r="W1712" s="92">
        <v>1408534.9285714286</v>
      </c>
      <c r="X1712" s="92">
        <v>737283.78571428568</v>
      </c>
      <c r="Y1712" s="92"/>
      <c r="Z1712" s="90">
        <f t="shared" si="321"/>
        <v>4</v>
      </c>
      <c r="AA1712" s="118">
        <v>1</v>
      </c>
      <c r="AB1712" s="118">
        <v>0</v>
      </c>
      <c r="AC1712" s="118">
        <v>0</v>
      </c>
      <c r="AD1712" s="118">
        <v>0.5</v>
      </c>
      <c r="AE1712" s="118">
        <v>0.33333333333333331</v>
      </c>
      <c r="AF1712" s="118">
        <v>0</v>
      </c>
      <c r="AG1712" s="90">
        <f t="shared" si="319"/>
        <v>3</v>
      </c>
      <c r="AH1712" s="91">
        <f t="shared" si="320"/>
        <v>341752.07142857142</v>
      </c>
      <c r="AI1712" s="91">
        <f t="shared" si="329"/>
        <v>1</v>
      </c>
      <c r="AJ1712" s="91">
        <f t="shared" si="329"/>
        <v>0</v>
      </c>
      <c r="AK1712" s="91">
        <f t="shared" si="329"/>
        <v>0</v>
      </c>
      <c r="AL1712" s="91">
        <f t="shared" si="329"/>
        <v>4.1215110202070049</v>
      </c>
      <c r="AM1712" s="91">
        <f t="shared" si="329"/>
        <v>2.157364497111419</v>
      </c>
      <c r="AN1712" s="91">
        <f t="shared" si="329"/>
        <v>0</v>
      </c>
      <c r="AO1712" s="91">
        <f t="shared" si="322"/>
        <v>2487570.7857142854</v>
      </c>
      <c r="AP1712" s="91">
        <f t="shared" si="323"/>
        <v>0.13738385793529898</v>
      </c>
      <c r="AQ1712" s="91">
        <f t="shared" si="324"/>
        <v>0</v>
      </c>
      <c r="AR1712" s="91">
        <f t="shared" si="325"/>
        <v>0</v>
      </c>
      <c r="AS1712" s="91">
        <f t="shared" si="326"/>
        <v>0.56622908447888831</v>
      </c>
      <c r="AT1712" s="91">
        <f t="shared" si="327"/>
        <v>0.29638705758581285</v>
      </c>
      <c r="AU1712" s="91">
        <f t="shared" si="328"/>
        <v>0</v>
      </c>
    </row>
    <row r="1713" spans="1:47" x14ac:dyDescent="0.3">
      <c r="A1713" s="90">
        <v>1406</v>
      </c>
      <c r="B1713" s="91" t="s">
        <v>5327</v>
      </c>
      <c r="C1713" s="91"/>
      <c r="D1713" s="91"/>
      <c r="E1713" s="91">
        <v>14.15</v>
      </c>
      <c r="F1713" s="91"/>
      <c r="G1713" s="91"/>
      <c r="H1713" s="91"/>
      <c r="I1713" s="91"/>
      <c r="J1713" s="91"/>
      <c r="K1713" s="91"/>
      <c r="L1713" s="91"/>
      <c r="M1713" s="91"/>
      <c r="N1713" s="91"/>
      <c r="O1713" s="91"/>
      <c r="P1713" s="91" t="s">
        <v>87</v>
      </c>
      <c r="Q1713" s="91">
        <v>50018.14285714287</v>
      </c>
      <c r="R1713" s="91">
        <v>22794</v>
      </c>
      <c r="S1713" s="91"/>
      <c r="T1713" s="92">
        <v>721042.14285714284</v>
      </c>
      <c r="U1713" s="92"/>
      <c r="V1713" s="92"/>
      <c r="W1713" s="92">
        <v>1328429.857142857</v>
      </c>
      <c r="X1713" s="92">
        <v>417073.57142857142</v>
      </c>
      <c r="Y1713" s="92"/>
      <c r="Z1713" s="90">
        <f t="shared" si="321"/>
        <v>5</v>
      </c>
      <c r="AA1713" s="118">
        <v>1</v>
      </c>
      <c r="AB1713" s="118">
        <v>0</v>
      </c>
      <c r="AC1713" s="118">
        <v>0</v>
      </c>
      <c r="AD1713" s="118">
        <v>0.5</v>
      </c>
      <c r="AE1713" s="118">
        <v>0.33333333333333331</v>
      </c>
      <c r="AF1713" s="118">
        <v>0</v>
      </c>
      <c r="AG1713" s="90">
        <f t="shared" si="319"/>
        <v>3</v>
      </c>
      <c r="AH1713" s="91">
        <f t="shared" si="320"/>
        <v>417073.57142857142</v>
      </c>
      <c r="AI1713" s="91">
        <f t="shared" si="329"/>
        <v>1.7288128336384638</v>
      </c>
      <c r="AJ1713" s="91">
        <f t="shared" si="329"/>
        <v>0</v>
      </c>
      <c r="AK1713" s="91">
        <f t="shared" si="329"/>
        <v>0</v>
      </c>
      <c r="AL1713" s="91">
        <f t="shared" si="329"/>
        <v>3.1851211588226125</v>
      </c>
      <c r="AM1713" s="91">
        <f t="shared" si="329"/>
        <v>1</v>
      </c>
      <c r="AN1713" s="91">
        <f t="shared" si="329"/>
        <v>0</v>
      </c>
      <c r="AO1713" s="91">
        <f t="shared" si="322"/>
        <v>2466545.5714285714</v>
      </c>
      <c r="AP1713" s="91">
        <f t="shared" si="323"/>
        <v>0.29232873343569743</v>
      </c>
      <c r="AQ1713" s="91">
        <f t="shared" si="324"/>
        <v>0</v>
      </c>
      <c r="AR1713" s="91">
        <f t="shared" si="325"/>
        <v>0</v>
      </c>
      <c r="AS1713" s="91">
        <f t="shared" si="326"/>
        <v>0.53857908506975538</v>
      </c>
      <c r="AT1713" s="91">
        <f t="shared" si="327"/>
        <v>0.16909218149454711</v>
      </c>
      <c r="AU1713" s="91">
        <f t="shared" si="328"/>
        <v>0</v>
      </c>
    </row>
    <row r="1714" spans="1:47" x14ac:dyDescent="0.3">
      <c r="A1714" s="90">
        <v>1407</v>
      </c>
      <c r="B1714" s="91" t="s">
        <v>5328</v>
      </c>
      <c r="C1714" s="91"/>
      <c r="D1714" s="91"/>
      <c r="E1714" s="91">
        <v>14.151999999999999</v>
      </c>
      <c r="F1714" s="91"/>
      <c r="G1714" s="91"/>
      <c r="H1714" s="91"/>
      <c r="I1714" s="91"/>
      <c r="J1714" s="91"/>
      <c r="K1714" s="91"/>
      <c r="L1714" s="91"/>
      <c r="M1714" s="91"/>
      <c r="N1714" s="91"/>
      <c r="O1714" s="91"/>
      <c r="P1714" s="91" t="s">
        <v>87</v>
      </c>
      <c r="Q1714" s="91">
        <v>165170.28571428574</v>
      </c>
      <c r="R1714" s="91" t="s">
        <v>87</v>
      </c>
      <c r="S1714" s="91"/>
      <c r="T1714" s="92"/>
      <c r="U1714" s="92"/>
      <c r="V1714" s="92"/>
      <c r="W1714" s="92">
        <v>116338.57142857143</v>
      </c>
      <c r="X1714" s="92" t="s">
        <v>87</v>
      </c>
      <c r="Y1714" s="92" t="s">
        <v>87</v>
      </c>
      <c r="Z1714" s="90">
        <f t="shared" si="321"/>
        <v>2</v>
      </c>
      <c r="AA1714" s="118" t="e">
        <v>#DIV/0!</v>
      </c>
      <c r="AB1714" s="118" t="e">
        <v>#DIV/0!</v>
      </c>
      <c r="AC1714" s="118" t="e">
        <v>#DIV/0!</v>
      </c>
      <c r="AD1714" s="118">
        <v>1</v>
      </c>
      <c r="AE1714" s="118">
        <v>0</v>
      </c>
      <c r="AF1714" s="118">
        <v>0</v>
      </c>
      <c r="AG1714" s="90">
        <f t="shared" si="319"/>
        <v>1</v>
      </c>
      <c r="AH1714" s="91">
        <f t="shared" si="320"/>
        <v>116338.57142857143</v>
      </c>
      <c r="AI1714" s="91">
        <f t="shared" si="329"/>
        <v>0</v>
      </c>
      <c r="AJ1714" s="91">
        <f t="shared" si="329"/>
        <v>0</v>
      </c>
      <c r="AK1714" s="91">
        <f t="shared" si="329"/>
        <v>0</v>
      </c>
      <c r="AL1714" s="91">
        <f t="shared" si="329"/>
        <v>1</v>
      </c>
      <c r="AM1714" s="91" t="e">
        <f t="shared" si="329"/>
        <v>#VALUE!</v>
      </c>
      <c r="AN1714" s="91" t="e">
        <f t="shared" si="329"/>
        <v>#VALUE!</v>
      </c>
      <c r="AO1714" s="91">
        <f t="shared" si="322"/>
        <v>116338.57142857143</v>
      </c>
      <c r="AP1714" s="91">
        <f t="shared" si="323"/>
        <v>0</v>
      </c>
      <c r="AQ1714" s="91">
        <f t="shared" si="324"/>
        <v>0</v>
      </c>
      <c r="AR1714" s="91">
        <f t="shared" si="325"/>
        <v>0</v>
      </c>
      <c r="AS1714" s="91">
        <f t="shared" si="326"/>
        <v>1</v>
      </c>
      <c r="AT1714" s="91" t="e">
        <f t="shared" si="327"/>
        <v>#VALUE!</v>
      </c>
      <c r="AU1714" s="91" t="e">
        <f t="shared" si="328"/>
        <v>#VALUE!</v>
      </c>
    </row>
    <row r="1715" spans="1:47" x14ac:dyDescent="0.3">
      <c r="A1715" s="90">
        <v>1408</v>
      </c>
      <c r="B1715" s="91" t="s">
        <v>5329</v>
      </c>
      <c r="C1715" s="91"/>
      <c r="D1715" s="91"/>
      <c r="E1715" s="91">
        <v>14.161</v>
      </c>
      <c r="F1715" s="91"/>
      <c r="G1715" s="91"/>
      <c r="H1715" s="91"/>
      <c r="I1715" s="91"/>
      <c r="J1715" s="91"/>
      <c r="K1715" s="91"/>
      <c r="L1715" s="91"/>
      <c r="M1715" s="91"/>
      <c r="N1715" s="91"/>
      <c r="O1715" s="91"/>
      <c r="P1715" s="91" t="s">
        <v>87</v>
      </c>
      <c r="Q1715" s="91">
        <v>2210386.2857142859</v>
      </c>
      <c r="R1715" s="91">
        <v>5540.5</v>
      </c>
      <c r="S1715" s="91"/>
      <c r="T1715" s="92" t="s">
        <v>87</v>
      </c>
      <c r="U1715" s="92" t="s">
        <v>87</v>
      </c>
      <c r="V1715" s="92" t="s">
        <v>87</v>
      </c>
      <c r="W1715" s="92">
        <v>86565.428571428565</v>
      </c>
      <c r="X1715" s="92">
        <v>24600</v>
      </c>
      <c r="Y1715" s="92" t="s">
        <v>87</v>
      </c>
      <c r="Z1715" s="90">
        <f t="shared" si="321"/>
        <v>4</v>
      </c>
      <c r="AA1715" s="118" t="e">
        <v>#DIV/0!</v>
      </c>
      <c r="AB1715" s="118" t="e">
        <v>#DIV/0!</v>
      </c>
      <c r="AC1715" s="118" t="e">
        <v>#DIV/0!</v>
      </c>
      <c r="AD1715" s="118">
        <v>1</v>
      </c>
      <c r="AE1715" s="118">
        <v>0.5</v>
      </c>
      <c r="AF1715" s="118">
        <v>0</v>
      </c>
      <c r="AG1715" s="90">
        <f t="shared" ref="AG1715:AG1778" si="330">COUNTIF(AA1715:AF1715,"&gt;0")</f>
        <v>2</v>
      </c>
      <c r="AH1715" s="91">
        <f t="shared" ref="AH1715:AH1778" si="331">MIN(T1715:Y1715)</f>
        <v>24600</v>
      </c>
      <c r="AI1715" s="91" t="e">
        <f t="shared" si="329"/>
        <v>#VALUE!</v>
      </c>
      <c r="AJ1715" s="91" t="e">
        <f t="shared" si="329"/>
        <v>#VALUE!</v>
      </c>
      <c r="AK1715" s="91" t="e">
        <f t="shared" si="329"/>
        <v>#VALUE!</v>
      </c>
      <c r="AL1715" s="91">
        <f t="shared" si="329"/>
        <v>3.5189198606271774</v>
      </c>
      <c r="AM1715" s="91">
        <f t="shared" si="329"/>
        <v>1</v>
      </c>
      <c r="AN1715" s="91" t="e">
        <f t="shared" si="329"/>
        <v>#VALUE!</v>
      </c>
      <c r="AO1715" s="91">
        <f t="shared" si="322"/>
        <v>111165.42857142857</v>
      </c>
      <c r="AP1715" s="91" t="e">
        <f t="shared" si="323"/>
        <v>#VALUE!</v>
      </c>
      <c r="AQ1715" s="91" t="e">
        <f t="shared" si="324"/>
        <v>#VALUE!</v>
      </c>
      <c r="AR1715" s="91" t="e">
        <f t="shared" si="325"/>
        <v>#VALUE!</v>
      </c>
      <c r="AS1715" s="91">
        <f t="shared" si="326"/>
        <v>0.77870818008682041</v>
      </c>
      <c r="AT1715" s="91">
        <f t="shared" si="327"/>
        <v>0.22129181991317959</v>
      </c>
      <c r="AU1715" s="91" t="e">
        <f t="shared" si="328"/>
        <v>#VALUE!</v>
      </c>
    </row>
    <row r="1716" spans="1:47" x14ac:dyDescent="0.3">
      <c r="A1716" s="90">
        <v>1409</v>
      </c>
      <c r="B1716" s="91" t="s">
        <v>5330</v>
      </c>
      <c r="C1716" s="91"/>
      <c r="D1716" s="91"/>
      <c r="E1716" s="91">
        <v>14.162000000000001</v>
      </c>
      <c r="F1716" s="91"/>
      <c r="G1716" s="91"/>
      <c r="H1716" s="91"/>
      <c r="I1716" s="91"/>
      <c r="J1716" s="91"/>
      <c r="K1716" s="91"/>
      <c r="L1716" s="91"/>
      <c r="M1716" s="91"/>
      <c r="N1716" s="91"/>
      <c r="O1716" s="91"/>
      <c r="P1716" s="91" t="s">
        <v>87</v>
      </c>
      <c r="Q1716" s="91">
        <v>3150920.2857142859</v>
      </c>
      <c r="R1716" s="91" t="s">
        <v>87</v>
      </c>
      <c r="S1716" s="91"/>
      <c r="T1716" s="92" t="s">
        <v>87</v>
      </c>
      <c r="U1716" s="92"/>
      <c r="V1716" s="92" t="s">
        <v>87</v>
      </c>
      <c r="W1716" s="92" t="s">
        <v>87</v>
      </c>
      <c r="X1716" s="92" t="s">
        <v>87</v>
      </c>
      <c r="Y1716" s="92" t="s">
        <v>87</v>
      </c>
      <c r="Z1716" s="90">
        <f t="shared" ref="Z1716:Z1779" si="332">COUNTIF(Q1716:Y1716,"&gt;0")</f>
        <v>1</v>
      </c>
      <c r="AA1716" s="118" t="e">
        <v>#DIV/0!</v>
      </c>
      <c r="AB1716" s="118" t="e">
        <v>#DIV/0!</v>
      </c>
      <c r="AC1716" s="118" t="e">
        <v>#DIV/0!</v>
      </c>
      <c r="AD1716" s="118" t="e">
        <v>#DIV/0!</v>
      </c>
      <c r="AE1716" s="118" t="e">
        <v>#DIV/0!</v>
      </c>
      <c r="AF1716" s="118" t="e">
        <v>#DIV/0!</v>
      </c>
      <c r="AG1716" s="90">
        <f t="shared" si="330"/>
        <v>0</v>
      </c>
      <c r="AH1716" s="91">
        <f t="shared" si="331"/>
        <v>0</v>
      </c>
      <c r="AI1716" s="91" t="e">
        <f t="shared" si="329"/>
        <v>#VALUE!</v>
      </c>
      <c r="AJ1716" s="91" t="e">
        <f t="shared" si="329"/>
        <v>#DIV/0!</v>
      </c>
      <c r="AK1716" s="91" t="e">
        <f t="shared" si="329"/>
        <v>#VALUE!</v>
      </c>
      <c r="AL1716" s="91" t="e">
        <f t="shared" si="329"/>
        <v>#VALUE!</v>
      </c>
      <c r="AM1716" s="91" t="e">
        <f t="shared" si="329"/>
        <v>#VALUE!</v>
      </c>
      <c r="AN1716" s="91" t="e">
        <f t="shared" si="329"/>
        <v>#VALUE!</v>
      </c>
      <c r="AO1716" s="91">
        <f t="shared" si="322"/>
        <v>0</v>
      </c>
      <c r="AP1716" s="91" t="e">
        <f t="shared" si="323"/>
        <v>#VALUE!</v>
      </c>
      <c r="AQ1716" s="91" t="e">
        <f t="shared" si="324"/>
        <v>#DIV/0!</v>
      </c>
      <c r="AR1716" s="91" t="e">
        <f t="shared" si="325"/>
        <v>#VALUE!</v>
      </c>
      <c r="AS1716" s="91" t="e">
        <f t="shared" si="326"/>
        <v>#VALUE!</v>
      </c>
      <c r="AT1716" s="91" t="e">
        <f t="shared" si="327"/>
        <v>#VALUE!</v>
      </c>
      <c r="AU1716" s="91" t="e">
        <f t="shared" si="328"/>
        <v>#VALUE!</v>
      </c>
    </row>
    <row r="1717" spans="1:47" x14ac:dyDescent="0.3">
      <c r="A1717" s="90">
        <v>1410</v>
      </c>
      <c r="B1717" s="91" t="s">
        <v>5331</v>
      </c>
      <c r="C1717" s="91"/>
      <c r="D1717" s="91"/>
      <c r="E1717" s="91">
        <v>14.167999999999999</v>
      </c>
      <c r="F1717" s="91"/>
      <c r="G1717" s="91"/>
      <c r="H1717" s="91"/>
      <c r="I1717" s="91"/>
      <c r="J1717" s="91"/>
      <c r="K1717" s="91"/>
      <c r="L1717" s="91"/>
      <c r="M1717" s="91"/>
      <c r="N1717" s="91"/>
      <c r="O1717" s="91"/>
      <c r="P1717" s="91" t="s">
        <v>87</v>
      </c>
      <c r="Q1717" s="91" t="s">
        <v>87</v>
      </c>
      <c r="R1717" s="91" t="s">
        <v>87</v>
      </c>
      <c r="S1717" s="91"/>
      <c r="T1717" s="92"/>
      <c r="U1717" s="92" t="s">
        <v>87</v>
      </c>
      <c r="V1717" s="92" t="s">
        <v>87</v>
      </c>
      <c r="W1717" s="92">
        <v>20391.571428571428</v>
      </c>
      <c r="X1717" s="92"/>
      <c r="Y1717" s="92" t="s">
        <v>87</v>
      </c>
      <c r="Z1717" s="90">
        <f t="shared" si="332"/>
        <v>1</v>
      </c>
      <c r="AA1717" s="118" t="e">
        <v>#DIV/0!</v>
      </c>
      <c r="AB1717" s="118" t="e">
        <v>#DIV/0!</v>
      </c>
      <c r="AC1717" s="118" t="e">
        <v>#DIV/0!</v>
      </c>
      <c r="AD1717" s="118">
        <v>1</v>
      </c>
      <c r="AE1717" s="118">
        <v>0</v>
      </c>
      <c r="AF1717" s="118">
        <v>0</v>
      </c>
      <c r="AG1717" s="90">
        <f t="shared" si="330"/>
        <v>1</v>
      </c>
      <c r="AH1717" s="91">
        <f t="shared" si="331"/>
        <v>20391.571428571428</v>
      </c>
      <c r="AI1717" s="91">
        <f t="shared" si="329"/>
        <v>0</v>
      </c>
      <c r="AJ1717" s="91" t="e">
        <f t="shared" si="329"/>
        <v>#VALUE!</v>
      </c>
      <c r="AK1717" s="91" t="e">
        <f t="shared" si="329"/>
        <v>#VALUE!</v>
      </c>
      <c r="AL1717" s="91">
        <f t="shared" si="329"/>
        <v>1</v>
      </c>
      <c r="AM1717" s="91">
        <f t="shared" si="329"/>
        <v>0</v>
      </c>
      <c r="AN1717" s="91" t="e">
        <f t="shared" si="329"/>
        <v>#VALUE!</v>
      </c>
      <c r="AO1717" s="91">
        <f t="shared" si="322"/>
        <v>20391.571428571428</v>
      </c>
      <c r="AP1717" s="91">
        <f t="shared" si="323"/>
        <v>0</v>
      </c>
      <c r="AQ1717" s="91" t="e">
        <f t="shared" si="324"/>
        <v>#VALUE!</v>
      </c>
      <c r="AR1717" s="91" t="e">
        <f t="shared" si="325"/>
        <v>#VALUE!</v>
      </c>
      <c r="AS1717" s="91">
        <f t="shared" si="326"/>
        <v>1</v>
      </c>
      <c r="AT1717" s="91">
        <f t="shared" si="327"/>
        <v>0</v>
      </c>
      <c r="AU1717" s="91" t="e">
        <f t="shared" si="328"/>
        <v>#VALUE!</v>
      </c>
    </row>
    <row r="1718" spans="1:47" x14ac:dyDescent="0.3">
      <c r="A1718" s="90">
        <v>1411</v>
      </c>
      <c r="B1718" s="91" t="s">
        <v>5332</v>
      </c>
      <c r="C1718" s="91"/>
      <c r="D1718" s="91"/>
      <c r="E1718" s="91">
        <v>14.17</v>
      </c>
      <c r="F1718" s="91"/>
      <c r="G1718" s="91"/>
      <c r="H1718" s="91"/>
      <c r="I1718" s="91"/>
      <c r="J1718" s="91"/>
      <c r="K1718" s="91"/>
      <c r="L1718" s="91"/>
      <c r="M1718" s="91"/>
      <c r="N1718" s="91"/>
      <c r="O1718" s="91"/>
      <c r="P1718" s="91" t="s">
        <v>87</v>
      </c>
      <c r="Q1718" s="91">
        <v>1866128.5714285716</v>
      </c>
      <c r="R1718" s="91">
        <v>1184336.5</v>
      </c>
      <c r="S1718" s="91"/>
      <c r="T1718" s="92" t="s">
        <v>87</v>
      </c>
      <c r="U1718" s="92">
        <v>1393813.4285714286</v>
      </c>
      <c r="V1718" s="92">
        <v>1035797.7142857143</v>
      </c>
      <c r="W1718" s="92" t="s">
        <v>87</v>
      </c>
      <c r="X1718" s="92">
        <v>604233.14285714284</v>
      </c>
      <c r="Y1718" s="92">
        <v>672517.42857142852</v>
      </c>
      <c r="Z1718" s="90">
        <f t="shared" si="332"/>
        <v>6</v>
      </c>
      <c r="AA1718" s="118" t="e">
        <v>#DIV/0!</v>
      </c>
      <c r="AB1718" s="118">
        <v>1</v>
      </c>
      <c r="AC1718" s="118">
        <v>0.5</v>
      </c>
      <c r="AD1718" s="118">
        <v>0</v>
      </c>
      <c r="AE1718" s="118">
        <v>0.33333333333333331</v>
      </c>
      <c r="AF1718" s="118">
        <v>0.25</v>
      </c>
      <c r="AG1718" s="90">
        <f t="shared" si="330"/>
        <v>4</v>
      </c>
      <c r="AH1718" s="91">
        <f t="shared" si="331"/>
        <v>604233.14285714284</v>
      </c>
      <c r="AI1718" s="91" t="e">
        <f t="shared" si="329"/>
        <v>#VALUE!</v>
      </c>
      <c r="AJ1718" s="91">
        <f t="shared" si="329"/>
        <v>2.3067477265161602</v>
      </c>
      <c r="AK1718" s="91">
        <f t="shared" si="329"/>
        <v>1.7142351864181093</v>
      </c>
      <c r="AL1718" s="91" t="e">
        <f t="shared" si="329"/>
        <v>#VALUE!</v>
      </c>
      <c r="AM1718" s="91">
        <f t="shared" si="329"/>
        <v>1</v>
      </c>
      <c r="AN1718" s="91">
        <f t="shared" si="329"/>
        <v>1.1130098315881853</v>
      </c>
      <c r="AO1718" s="91">
        <f t="shared" si="322"/>
        <v>3706361.7142857141</v>
      </c>
      <c r="AP1718" s="91" t="e">
        <f t="shared" si="323"/>
        <v>#VALUE!</v>
      </c>
      <c r="AQ1718" s="91">
        <f t="shared" si="324"/>
        <v>0.37605974160566863</v>
      </c>
      <c r="AR1718" s="91">
        <f t="shared" si="325"/>
        <v>0.27946482133499267</v>
      </c>
      <c r="AS1718" s="91" t="e">
        <f t="shared" si="326"/>
        <v>#VALUE!</v>
      </c>
      <c r="AT1718" s="91">
        <f t="shared" si="327"/>
        <v>0.16302595090171601</v>
      </c>
      <c r="AU1718" s="91">
        <f t="shared" si="328"/>
        <v>0.18144948615762274</v>
      </c>
    </row>
    <row r="1719" spans="1:47" x14ac:dyDescent="0.3">
      <c r="A1719" s="90">
        <v>1412</v>
      </c>
      <c r="B1719" s="91" t="s">
        <v>5333</v>
      </c>
      <c r="C1719" s="91"/>
      <c r="D1719" s="91"/>
      <c r="E1719" s="91">
        <v>14.172000000000001</v>
      </c>
      <c r="F1719" s="91"/>
      <c r="G1719" s="91"/>
      <c r="H1719" s="91"/>
      <c r="I1719" s="91"/>
      <c r="J1719" s="91"/>
      <c r="K1719" s="91"/>
      <c r="L1719" s="91"/>
      <c r="M1719" s="91"/>
      <c r="N1719" s="91"/>
      <c r="O1719" s="91"/>
      <c r="P1719" s="91" t="s">
        <v>87</v>
      </c>
      <c r="Q1719" s="91">
        <v>114211.42857142858</v>
      </c>
      <c r="R1719" s="91">
        <v>4005.5</v>
      </c>
      <c r="S1719" s="91"/>
      <c r="T1719" s="92" t="s">
        <v>87</v>
      </c>
      <c r="U1719" s="92" t="s">
        <v>87</v>
      </c>
      <c r="V1719" s="92" t="s">
        <v>87</v>
      </c>
      <c r="W1719" s="92">
        <v>743568.57142857148</v>
      </c>
      <c r="X1719" s="92">
        <v>23240.857142857141</v>
      </c>
      <c r="Y1719" s="92" t="s">
        <v>87</v>
      </c>
      <c r="Z1719" s="90">
        <f t="shared" si="332"/>
        <v>4</v>
      </c>
      <c r="AA1719" s="118" t="e">
        <v>#DIV/0!</v>
      </c>
      <c r="AB1719" s="118" t="e">
        <v>#DIV/0!</v>
      </c>
      <c r="AC1719" s="118" t="e">
        <v>#DIV/0!</v>
      </c>
      <c r="AD1719" s="118">
        <v>1</v>
      </c>
      <c r="AE1719" s="118">
        <v>0.5</v>
      </c>
      <c r="AF1719" s="118">
        <v>0</v>
      </c>
      <c r="AG1719" s="90">
        <f t="shared" si="330"/>
        <v>2</v>
      </c>
      <c r="AH1719" s="91">
        <f t="shared" si="331"/>
        <v>23240.857142857141</v>
      </c>
      <c r="AI1719" s="91" t="e">
        <f t="shared" si="329"/>
        <v>#VALUE!</v>
      </c>
      <c r="AJ1719" s="91" t="e">
        <f t="shared" si="329"/>
        <v>#VALUE!</v>
      </c>
      <c r="AK1719" s="91" t="e">
        <f t="shared" si="329"/>
        <v>#VALUE!</v>
      </c>
      <c r="AL1719" s="91">
        <f t="shared" si="329"/>
        <v>31.994025300271694</v>
      </c>
      <c r="AM1719" s="91">
        <f t="shared" si="329"/>
        <v>1</v>
      </c>
      <c r="AN1719" s="91" t="e">
        <f t="shared" si="329"/>
        <v>#VALUE!</v>
      </c>
      <c r="AO1719" s="91">
        <f t="shared" si="322"/>
        <v>766809.42857142864</v>
      </c>
      <c r="AP1719" s="91" t="e">
        <f t="shared" si="323"/>
        <v>#VALUE!</v>
      </c>
      <c r="AQ1719" s="91" t="e">
        <f t="shared" si="324"/>
        <v>#VALUE!</v>
      </c>
      <c r="AR1719" s="91" t="e">
        <f t="shared" si="325"/>
        <v>#VALUE!</v>
      </c>
      <c r="AS1719" s="91">
        <f t="shared" si="326"/>
        <v>0.96969148229416657</v>
      </c>
      <c r="AT1719" s="91">
        <f t="shared" si="327"/>
        <v>3.0308517705833406E-2</v>
      </c>
      <c r="AU1719" s="91" t="e">
        <f t="shared" si="328"/>
        <v>#VALUE!</v>
      </c>
    </row>
    <row r="1720" spans="1:47" x14ac:dyDescent="0.3">
      <c r="A1720" s="90">
        <v>1413</v>
      </c>
      <c r="B1720" s="91" t="s">
        <v>5334</v>
      </c>
      <c r="C1720" s="91"/>
      <c r="D1720" s="91"/>
      <c r="E1720" s="91">
        <v>14.173999999999999</v>
      </c>
      <c r="F1720" s="91"/>
      <c r="G1720" s="91"/>
      <c r="H1720" s="91"/>
      <c r="I1720" s="91"/>
      <c r="J1720" s="91"/>
      <c r="K1720" s="91"/>
      <c r="L1720" s="91"/>
      <c r="M1720" s="91"/>
      <c r="N1720" s="91"/>
      <c r="O1720" s="91"/>
      <c r="P1720" s="91" t="s">
        <v>87</v>
      </c>
      <c r="Q1720" s="91">
        <v>35971.785714285717</v>
      </c>
      <c r="R1720" s="91"/>
      <c r="S1720" s="91"/>
      <c r="T1720" s="92">
        <v>46508.071428571435</v>
      </c>
      <c r="U1720" s="92" t="s">
        <v>87</v>
      </c>
      <c r="V1720" s="92" t="s">
        <v>87</v>
      </c>
      <c r="W1720" s="92" t="s">
        <v>87</v>
      </c>
      <c r="X1720" s="92"/>
      <c r="Y1720" s="92" t="s">
        <v>87</v>
      </c>
      <c r="Z1720" s="90">
        <f t="shared" si="332"/>
        <v>2</v>
      </c>
      <c r="AA1720" s="118">
        <v>1</v>
      </c>
      <c r="AB1720" s="118">
        <v>0</v>
      </c>
      <c r="AC1720" s="118">
        <v>0</v>
      </c>
      <c r="AD1720" s="118">
        <v>0</v>
      </c>
      <c r="AE1720" s="118">
        <v>0</v>
      </c>
      <c r="AF1720" s="118">
        <v>0</v>
      </c>
      <c r="AG1720" s="90">
        <f t="shared" si="330"/>
        <v>1</v>
      </c>
      <c r="AH1720" s="91">
        <f t="shared" si="331"/>
        <v>46508.071428571435</v>
      </c>
      <c r="AI1720" s="91">
        <f t="shared" si="329"/>
        <v>1</v>
      </c>
      <c r="AJ1720" s="91" t="e">
        <f t="shared" si="329"/>
        <v>#VALUE!</v>
      </c>
      <c r="AK1720" s="91" t="e">
        <f t="shared" si="329"/>
        <v>#VALUE!</v>
      </c>
      <c r="AL1720" s="91" t="e">
        <f t="shared" si="329"/>
        <v>#VALUE!</v>
      </c>
      <c r="AM1720" s="91">
        <f t="shared" si="329"/>
        <v>0</v>
      </c>
      <c r="AN1720" s="91" t="e">
        <f t="shared" si="329"/>
        <v>#VALUE!</v>
      </c>
      <c r="AO1720" s="91">
        <f t="shared" si="322"/>
        <v>46508.071428571435</v>
      </c>
      <c r="AP1720" s="91">
        <f t="shared" si="323"/>
        <v>1</v>
      </c>
      <c r="AQ1720" s="91" t="e">
        <f t="shared" si="324"/>
        <v>#VALUE!</v>
      </c>
      <c r="AR1720" s="91" t="e">
        <f t="shared" si="325"/>
        <v>#VALUE!</v>
      </c>
      <c r="AS1720" s="91" t="e">
        <f t="shared" si="326"/>
        <v>#VALUE!</v>
      </c>
      <c r="AT1720" s="91">
        <f t="shared" si="327"/>
        <v>0</v>
      </c>
      <c r="AU1720" s="91" t="e">
        <f t="shared" si="328"/>
        <v>#VALUE!</v>
      </c>
    </row>
    <row r="1721" spans="1:47" x14ac:dyDescent="0.3">
      <c r="A1721" s="90">
        <v>1414</v>
      </c>
      <c r="B1721" s="91" t="s">
        <v>5335</v>
      </c>
      <c r="C1721" s="91"/>
      <c r="D1721" s="91"/>
      <c r="E1721" s="91">
        <v>14.177</v>
      </c>
      <c r="F1721" s="91"/>
      <c r="G1721" s="91"/>
      <c r="H1721" s="91"/>
      <c r="I1721" s="91"/>
      <c r="J1721" s="91"/>
      <c r="K1721" s="91"/>
      <c r="L1721" s="91"/>
      <c r="M1721" s="91"/>
      <c r="N1721" s="91"/>
      <c r="O1721" s="91"/>
      <c r="P1721" s="91" t="s">
        <v>87</v>
      </c>
      <c r="Q1721" s="91" t="s">
        <v>87</v>
      </c>
      <c r="R1721" s="91">
        <v>203926</v>
      </c>
      <c r="S1721" s="91"/>
      <c r="T1721" s="92" t="s">
        <v>87</v>
      </c>
      <c r="U1721" s="92"/>
      <c r="V1721" s="92" t="s">
        <v>87</v>
      </c>
      <c r="W1721" s="92">
        <v>874863.71428571432</v>
      </c>
      <c r="X1721" s="92">
        <v>744024.57142857148</v>
      </c>
      <c r="Y1721" s="92"/>
      <c r="Z1721" s="90">
        <f t="shared" si="332"/>
        <v>3</v>
      </c>
      <c r="AA1721" s="118" t="e">
        <v>#DIV/0!</v>
      </c>
      <c r="AB1721" s="118" t="e">
        <v>#DIV/0!</v>
      </c>
      <c r="AC1721" s="118" t="e">
        <v>#DIV/0!</v>
      </c>
      <c r="AD1721" s="118">
        <v>1</v>
      </c>
      <c r="AE1721" s="118">
        <v>0.5</v>
      </c>
      <c r="AF1721" s="118">
        <v>0</v>
      </c>
      <c r="AG1721" s="90">
        <f t="shared" si="330"/>
        <v>2</v>
      </c>
      <c r="AH1721" s="91">
        <f t="shared" si="331"/>
        <v>744024.57142857148</v>
      </c>
      <c r="AI1721" s="91" t="e">
        <f t="shared" si="329"/>
        <v>#VALUE!</v>
      </c>
      <c r="AJ1721" s="91">
        <f t="shared" si="329"/>
        <v>0</v>
      </c>
      <c r="AK1721" s="91" t="e">
        <f t="shared" si="329"/>
        <v>#VALUE!</v>
      </c>
      <c r="AL1721" s="91">
        <f t="shared" si="329"/>
        <v>1.1758532552304339</v>
      </c>
      <c r="AM1721" s="91">
        <f t="shared" si="329"/>
        <v>1</v>
      </c>
      <c r="AN1721" s="91">
        <f t="shared" si="329"/>
        <v>0</v>
      </c>
      <c r="AO1721" s="91">
        <f t="shared" si="322"/>
        <v>1618888.2857142859</v>
      </c>
      <c r="AP1721" s="91" t="e">
        <f t="shared" si="323"/>
        <v>#VALUE!</v>
      </c>
      <c r="AQ1721" s="91">
        <f t="shared" si="324"/>
        <v>0</v>
      </c>
      <c r="AR1721" s="91" t="e">
        <f t="shared" si="325"/>
        <v>#VALUE!</v>
      </c>
      <c r="AS1721" s="91">
        <f t="shared" si="326"/>
        <v>0.54041018271974639</v>
      </c>
      <c r="AT1721" s="91">
        <f t="shared" si="327"/>
        <v>0.4595898172802535</v>
      </c>
      <c r="AU1721" s="91">
        <f t="shared" si="328"/>
        <v>0</v>
      </c>
    </row>
    <row r="1722" spans="1:47" x14ac:dyDescent="0.3">
      <c r="A1722" s="90">
        <v>1415</v>
      </c>
      <c r="B1722" s="91" t="s">
        <v>5336</v>
      </c>
      <c r="C1722" s="91"/>
      <c r="D1722" s="91"/>
      <c r="E1722" s="91">
        <v>14.179</v>
      </c>
      <c r="F1722" s="91"/>
      <c r="G1722" s="91"/>
      <c r="H1722" s="91"/>
      <c r="I1722" s="91"/>
      <c r="J1722" s="91"/>
      <c r="K1722" s="91"/>
      <c r="L1722" s="91"/>
      <c r="M1722" s="91"/>
      <c r="N1722" s="91"/>
      <c r="O1722" s="91"/>
      <c r="P1722" s="91" t="s">
        <v>87</v>
      </c>
      <c r="Q1722" s="91"/>
      <c r="R1722" s="91" t="s">
        <v>87</v>
      </c>
      <c r="S1722" s="91"/>
      <c r="T1722" s="92">
        <v>50035.571428571435</v>
      </c>
      <c r="U1722" s="92"/>
      <c r="V1722" s="92"/>
      <c r="W1722" s="92" t="s">
        <v>87</v>
      </c>
      <c r="X1722" s="92"/>
      <c r="Y1722" s="92"/>
      <c r="Z1722" s="90">
        <f t="shared" si="332"/>
        <v>1</v>
      </c>
      <c r="AA1722" s="118">
        <v>1</v>
      </c>
      <c r="AB1722" s="118">
        <v>0</v>
      </c>
      <c r="AC1722" s="118">
        <v>0</v>
      </c>
      <c r="AD1722" s="118">
        <v>0</v>
      </c>
      <c r="AE1722" s="118">
        <v>0</v>
      </c>
      <c r="AF1722" s="118">
        <v>0</v>
      </c>
      <c r="AG1722" s="90">
        <f t="shared" si="330"/>
        <v>1</v>
      </c>
      <c r="AH1722" s="91">
        <f t="shared" si="331"/>
        <v>50035.571428571435</v>
      </c>
      <c r="AI1722" s="91">
        <f t="shared" si="329"/>
        <v>1</v>
      </c>
      <c r="AJ1722" s="91">
        <f t="shared" si="329"/>
        <v>0</v>
      </c>
      <c r="AK1722" s="91">
        <f t="shared" si="329"/>
        <v>0</v>
      </c>
      <c r="AL1722" s="91" t="e">
        <f t="shared" si="329"/>
        <v>#VALUE!</v>
      </c>
      <c r="AM1722" s="91">
        <f t="shared" si="329"/>
        <v>0</v>
      </c>
      <c r="AN1722" s="91">
        <f t="shared" si="329"/>
        <v>0</v>
      </c>
      <c r="AO1722" s="91">
        <f t="shared" si="322"/>
        <v>50035.571428571435</v>
      </c>
      <c r="AP1722" s="91">
        <f t="shared" si="323"/>
        <v>1</v>
      </c>
      <c r="AQ1722" s="91">
        <f t="shared" si="324"/>
        <v>0</v>
      </c>
      <c r="AR1722" s="91">
        <f t="shared" si="325"/>
        <v>0</v>
      </c>
      <c r="AS1722" s="91" t="e">
        <f t="shared" si="326"/>
        <v>#VALUE!</v>
      </c>
      <c r="AT1722" s="91">
        <f t="shared" si="327"/>
        <v>0</v>
      </c>
      <c r="AU1722" s="91">
        <f t="shared" si="328"/>
        <v>0</v>
      </c>
    </row>
    <row r="1723" spans="1:47" x14ac:dyDescent="0.3">
      <c r="A1723" s="90">
        <v>1416</v>
      </c>
      <c r="B1723" s="91" t="s">
        <v>5337</v>
      </c>
      <c r="C1723" s="91"/>
      <c r="D1723" s="91"/>
      <c r="E1723" s="91">
        <v>14.179</v>
      </c>
      <c r="F1723" s="91"/>
      <c r="G1723" s="91"/>
      <c r="H1723" s="91"/>
      <c r="I1723" s="91"/>
      <c r="J1723" s="91"/>
      <c r="K1723" s="91"/>
      <c r="L1723" s="91"/>
      <c r="M1723" s="91"/>
      <c r="N1723" s="91"/>
      <c r="O1723" s="91"/>
      <c r="P1723" s="91" t="s">
        <v>87</v>
      </c>
      <c r="Q1723" s="91">
        <v>249963.92857142858</v>
      </c>
      <c r="R1723" s="91" t="s">
        <v>87</v>
      </c>
      <c r="S1723" s="91"/>
      <c r="T1723" s="92">
        <v>208634.21428571429</v>
      </c>
      <c r="U1723" s="92"/>
      <c r="V1723" s="92" t="s">
        <v>87</v>
      </c>
      <c r="W1723" s="92" t="s">
        <v>87</v>
      </c>
      <c r="X1723" s="92"/>
      <c r="Y1723" s="92">
        <v>19283.357142857145</v>
      </c>
      <c r="Z1723" s="90">
        <f t="shared" si="332"/>
        <v>3</v>
      </c>
      <c r="AA1723" s="118">
        <v>1</v>
      </c>
      <c r="AB1723" s="118">
        <v>0</v>
      </c>
      <c r="AC1723" s="118">
        <v>0</v>
      </c>
      <c r="AD1723" s="118">
        <v>0</v>
      </c>
      <c r="AE1723" s="118">
        <v>0</v>
      </c>
      <c r="AF1723" s="118">
        <v>0.5</v>
      </c>
      <c r="AG1723" s="90">
        <f t="shared" si="330"/>
        <v>2</v>
      </c>
      <c r="AH1723" s="91">
        <f t="shared" si="331"/>
        <v>19283.357142857145</v>
      </c>
      <c r="AI1723" s="91">
        <f t="shared" si="329"/>
        <v>10.819392740594219</v>
      </c>
      <c r="AJ1723" s="91">
        <f t="shared" si="329"/>
        <v>0</v>
      </c>
      <c r="AK1723" s="91" t="e">
        <f t="shared" si="329"/>
        <v>#VALUE!</v>
      </c>
      <c r="AL1723" s="91" t="e">
        <f t="shared" si="329"/>
        <v>#VALUE!</v>
      </c>
      <c r="AM1723" s="91">
        <f t="shared" si="329"/>
        <v>0</v>
      </c>
      <c r="AN1723" s="91">
        <f t="shared" si="329"/>
        <v>1</v>
      </c>
      <c r="AO1723" s="91">
        <f t="shared" si="322"/>
        <v>227917.57142857142</v>
      </c>
      <c r="AP1723" s="91">
        <f t="shared" si="323"/>
        <v>0.91539328441422751</v>
      </c>
      <c r="AQ1723" s="91">
        <f t="shared" si="324"/>
        <v>0</v>
      </c>
      <c r="AR1723" s="91" t="e">
        <f t="shared" si="325"/>
        <v>#VALUE!</v>
      </c>
      <c r="AS1723" s="91" t="e">
        <f t="shared" si="326"/>
        <v>#VALUE!</v>
      </c>
      <c r="AT1723" s="91">
        <f t="shared" si="327"/>
        <v>0</v>
      </c>
      <c r="AU1723" s="91">
        <f t="shared" si="328"/>
        <v>8.4606715585772568E-2</v>
      </c>
    </row>
    <row r="1724" spans="1:47" x14ac:dyDescent="0.3">
      <c r="A1724" s="90">
        <v>1417</v>
      </c>
      <c r="B1724" s="91" t="s">
        <v>5338</v>
      </c>
      <c r="C1724" s="91"/>
      <c r="D1724" s="91"/>
      <c r="E1724" s="91">
        <v>14.180999999999999</v>
      </c>
      <c r="F1724" s="91"/>
      <c r="G1724" s="91"/>
      <c r="H1724" s="91"/>
      <c r="I1724" s="91"/>
      <c r="J1724" s="91"/>
      <c r="K1724" s="91"/>
      <c r="L1724" s="91"/>
      <c r="M1724" s="91"/>
      <c r="N1724" s="91"/>
      <c r="O1724" s="91"/>
      <c r="P1724" s="91" t="s">
        <v>87</v>
      </c>
      <c r="Q1724" s="91">
        <v>571977.14285714284</v>
      </c>
      <c r="R1724" s="91" t="s">
        <v>87</v>
      </c>
      <c r="S1724" s="91"/>
      <c r="T1724" s="92" t="s">
        <v>87</v>
      </c>
      <c r="U1724" s="92" t="s">
        <v>87</v>
      </c>
      <c r="V1724" s="92">
        <v>33892</v>
      </c>
      <c r="W1724" s="92">
        <v>264471.42857142858</v>
      </c>
      <c r="X1724" s="92">
        <v>78590.28571428571</v>
      </c>
      <c r="Y1724" s="92" t="s">
        <v>87</v>
      </c>
      <c r="Z1724" s="90">
        <f t="shared" si="332"/>
        <v>4</v>
      </c>
      <c r="AA1724" s="118" t="e">
        <v>#DIV/0!</v>
      </c>
      <c r="AB1724" s="118" t="e">
        <v>#DIV/0!</v>
      </c>
      <c r="AC1724" s="118">
        <v>1</v>
      </c>
      <c r="AD1724" s="118">
        <v>0.5</v>
      </c>
      <c r="AE1724" s="118">
        <v>0.33333333333333331</v>
      </c>
      <c r="AF1724" s="118">
        <v>0</v>
      </c>
      <c r="AG1724" s="90">
        <f t="shared" si="330"/>
        <v>3</v>
      </c>
      <c r="AH1724" s="91">
        <f t="shared" si="331"/>
        <v>33892</v>
      </c>
      <c r="AI1724" s="91" t="e">
        <f t="shared" si="329"/>
        <v>#VALUE!</v>
      </c>
      <c r="AJ1724" s="91" t="e">
        <f t="shared" si="329"/>
        <v>#VALUE!</v>
      </c>
      <c r="AK1724" s="91">
        <f t="shared" si="329"/>
        <v>1</v>
      </c>
      <c r="AL1724" s="91">
        <f t="shared" si="329"/>
        <v>7.8033585675507071</v>
      </c>
      <c r="AM1724" s="91">
        <f t="shared" si="329"/>
        <v>2.3188447336918951</v>
      </c>
      <c r="AN1724" s="91" t="e">
        <f t="shared" si="329"/>
        <v>#VALUE!</v>
      </c>
      <c r="AO1724" s="91">
        <f t="shared" si="322"/>
        <v>376953.71428571432</v>
      </c>
      <c r="AP1724" s="91" t="e">
        <f t="shared" si="323"/>
        <v>#VALUE!</v>
      </c>
      <c r="AQ1724" s="91" t="e">
        <f t="shared" si="324"/>
        <v>#VALUE!</v>
      </c>
      <c r="AR1724" s="91">
        <f t="shared" si="325"/>
        <v>8.9910242864224318E-2</v>
      </c>
      <c r="AS1724" s="91">
        <f t="shared" si="326"/>
        <v>0.70160186396510971</v>
      </c>
      <c r="AT1724" s="91">
        <f t="shared" si="327"/>
        <v>0.20848789317066588</v>
      </c>
      <c r="AU1724" s="91" t="e">
        <f t="shared" si="328"/>
        <v>#VALUE!</v>
      </c>
    </row>
    <row r="1725" spans="1:47" x14ac:dyDescent="0.3">
      <c r="A1725" s="90">
        <v>1418</v>
      </c>
      <c r="B1725" s="91" t="s">
        <v>5339</v>
      </c>
      <c r="C1725" s="91"/>
      <c r="D1725" s="91"/>
      <c r="E1725" s="91">
        <v>14.19</v>
      </c>
      <c r="F1725" s="91"/>
      <c r="G1725" s="91"/>
      <c r="H1725" s="91"/>
      <c r="I1725" s="91"/>
      <c r="J1725" s="91"/>
      <c r="K1725" s="91"/>
      <c r="L1725" s="91"/>
      <c r="M1725" s="91"/>
      <c r="N1725" s="91"/>
      <c r="O1725" s="91"/>
      <c r="P1725" s="91" t="s">
        <v>87</v>
      </c>
      <c r="Q1725" s="91" t="s">
        <v>87</v>
      </c>
      <c r="R1725" s="91">
        <v>203289.5</v>
      </c>
      <c r="S1725" s="91"/>
      <c r="T1725" s="92" t="s">
        <v>87</v>
      </c>
      <c r="U1725" s="92" t="s">
        <v>87</v>
      </c>
      <c r="V1725" s="92" t="s">
        <v>87</v>
      </c>
      <c r="W1725" s="92">
        <v>514647.57142857148</v>
      </c>
      <c r="X1725" s="92"/>
      <c r="Y1725" s="92"/>
      <c r="Z1725" s="90">
        <f t="shared" si="332"/>
        <v>2</v>
      </c>
      <c r="AA1725" s="118" t="e">
        <v>#DIV/0!</v>
      </c>
      <c r="AB1725" s="118" t="e">
        <v>#DIV/0!</v>
      </c>
      <c r="AC1725" s="118" t="e">
        <v>#DIV/0!</v>
      </c>
      <c r="AD1725" s="118">
        <v>1</v>
      </c>
      <c r="AE1725" s="118">
        <v>0</v>
      </c>
      <c r="AF1725" s="118">
        <v>0</v>
      </c>
      <c r="AG1725" s="90">
        <f t="shared" si="330"/>
        <v>1</v>
      </c>
      <c r="AH1725" s="91">
        <f t="shared" si="331"/>
        <v>514647.57142857148</v>
      </c>
      <c r="AI1725" s="91" t="e">
        <f t="shared" si="329"/>
        <v>#VALUE!</v>
      </c>
      <c r="AJ1725" s="91" t="e">
        <f t="shared" si="329"/>
        <v>#VALUE!</v>
      </c>
      <c r="AK1725" s="91" t="e">
        <f t="shared" si="329"/>
        <v>#VALUE!</v>
      </c>
      <c r="AL1725" s="91">
        <f t="shared" si="329"/>
        <v>1</v>
      </c>
      <c r="AM1725" s="91">
        <f t="shared" si="329"/>
        <v>0</v>
      </c>
      <c r="AN1725" s="91">
        <f t="shared" si="329"/>
        <v>0</v>
      </c>
      <c r="AO1725" s="91">
        <f t="shared" si="322"/>
        <v>514647.57142857148</v>
      </c>
      <c r="AP1725" s="91" t="e">
        <f t="shared" si="323"/>
        <v>#VALUE!</v>
      </c>
      <c r="AQ1725" s="91" t="e">
        <f t="shared" si="324"/>
        <v>#VALUE!</v>
      </c>
      <c r="AR1725" s="91" t="e">
        <f t="shared" si="325"/>
        <v>#VALUE!</v>
      </c>
      <c r="AS1725" s="91">
        <f t="shared" si="326"/>
        <v>1</v>
      </c>
      <c r="AT1725" s="91">
        <f t="shared" si="327"/>
        <v>0</v>
      </c>
      <c r="AU1725" s="91">
        <f t="shared" si="328"/>
        <v>0</v>
      </c>
    </row>
    <row r="1726" spans="1:47" x14ac:dyDescent="0.3">
      <c r="A1726" s="90">
        <v>1419</v>
      </c>
      <c r="B1726" s="91" t="s">
        <v>5340</v>
      </c>
      <c r="C1726" s="91"/>
      <c r="D1726" s="91"/>
      <c r="E1726" s="91">
        <v>14.194000000000001</v>
      </c>
      <c r="F1726" s="91"/>
      <c r="G1726" s="91"/>
      <c r="H1726" s="91"/>
      <c r="I1726" s="91"/>
      <c r="J1726" s="91"/>
      <c r="K1726" s="91"/>
      <c r="L1726" s="91"/>
      <c r="M1726" s="91"/>
      <c r="N1726" s="91"/>
      <c r="O1726" s="91"/>
      <c r="P1726" s="91" t="s">
        <v>87</v>
      </c>
      <c r="Q1726" s="91">
        <v>206404.57142857145</v>
      </c>
      <c r="R1726" s="91" t="s">
        <v>87</v>
      </c>
      <c r="S1726" s="91"/>
      <c r="T1726" s="92" t="s">
        <v>87</v>
      </c>
      <c r="U1726" s="92"/>
      <c r="V1726" s="92"/>
      <c r="W1726" s="92">
        <v>41574.857142857145</v>
      </c>
      <c r="X1726" s="92" t="s">
        <v>87</v>
      </c>
      <c r="Y1726" s="92" t="s">
        <v>87</v>
      </c>
      <c r="Z1726" s="90">
        <f t="shared" si="332"/>
        <v>2</v>
      </c>
      <c r="AA1726" s="118" t="e">
        <v>#DIV/0!</v>
      </c>
      <c r="AB1726" s="118" t="e">
        <v>#DIV/0!</v>
      </c>
      <c r="AC1726" s="118" t="e">
        <v>#DIV/0!</v>
      </c>
      <c r="AD1726" s="118">
        <v>1</v>
      </c>
      <c r="AE1726" s="118">
        <v>0</v>
      </c>
      <c r="AF1726" s="118">
        <v>0</v>
      </c>
      <c r="AG1726" s="90">
        <f t="shared" si="330"/>
        <v>1</v>
      </c>
      <c r="AH1726" s="91">
        <f t="shared" si="331"/>
        <v>41574.857142857145</v>
      </c>
      <c r="AI1726" s="91" t="e">
        <f t="shared" si="329"/>
        <v>#VALUE!</v>
      </c>
      <c r="AJ1726" s="91">
        <f t="shared" si="329"/>
        <v>0</v>
      </c>
      <c r="AK1726" s="91">
        <f t="shared" si="329"/>
        <v>0</v>
      </c>
      <c r="AL1726" s="91">
        <f t="shared" si="329"/>
        <v>1</v>
      </c>
      <c r="AM1726" s="91" t="e">
        <f t="shared" si="329"/>
        <v>#VALUE!</v>
      </c>
      <c r="AN1726" s="91" t="e">
        <f t="shared" si="329"/>
        <v>#VALUE!</v>
      </c>
      <c r="AO1726" s="91">
        <f t="shared" si="322"/>
        <v>41574.857142857145</v>
      </c>
      <c r="AP1726" s="91" t="e">
        <f t="shared" si="323"/>
        <v>#VALUE!</v>
      </c>
      <c r="AQ1726" s="91">
        <f t="shared" si="324"/>
        <v>0</v>
      </c>
      <c r="AR1726" s="91">
        <f t="shared" si="325"/>
        <v>0</v>
      </c>
      <c r="AS1726" s="91">
        <f t="shared" si="326"/>
        <v>1</v>
      </c>
      <c r="AT1726" s="91" t="e">
        <f t="shared" si="327"/>
        <v>#VALUE!</v>
      </c>
      <c r="AU1726" s="91" t="e">
        <f t="shared" si="328"/>
        <v>#VALUE!</v>
      </c>
    </row>
    <row r="1727" spans="1:47" x14ac:dyDescent="0.3">
      <c r="A1727" s="90">
        <v>1420</v>
      </c>
      <c r="B1727" s="91" t="s">
        <v>5341</v>
      </c>
      <c r="C1727" s="91"/>
      <c r="D1727" s="91"/>
      <c r="E1727" s="91">
        <v>14.196</v>
      </c>
      <c r="F1727" s="91"/>
      <c r="G1727" s="91"/>
      <c r="H1727" s="91"/>
      <c r="I1727" s="91"/>
      <c r="J1727" s="91"/>
      <c r="K1727" s="91"/>
      <c r="L1727" s="91"/>
      <c r="M1727" s="91"/>
      <c r="N1727" s="91"/>
      <c r="O1727" s="91"/>
      <c r="P1727" s="91" t="s">
        <v>87</v>
      </c>
      <c r="Q1727" s="91" t="s">
        <v>87</v>
      </c>
      <c r="R1727" s="91"/>
      <c r="S1727" s="91"/>
      <c r="T1727" s="92">
        <v>130965.5</v>
      </c>
      <c r="U1727" s="92"/>
      <c r="V1727" s="92">
        <v>60538.07142857142</v>
      </c>
      <c r="W1727" s="92"/>
      <c r="X1727" s="92"/>
      <c r="Y1727" s="92" t="s">
        <v>87</v>
      </c>
      <c r="Z1727" s="90">
        <f t="shared" si="332"/>
        <v>2</v>
      </c>
      <c r="AA1727" s="118">
        <v>1</v>
      </c>
      <c r="AB1727" s="118">
        <v>0</v>
      </c>
      <c r="AC1727" s="118">
        <v>0.5</v>
      </c>
      <c r="AD1727" s="118">
        <v>0</v>
      </c>
      <c r="AE1727" s="118">
        <v>0</v>
      </c>
      <c r="AF1727" s="118">
        <v>0</v>
      </c>
      <c r="AG1727" s="90">
        <f t="shared" si="330"/>
        <v>2</v>
      </c>
      <c r="AH1727" s="91">
        <f t="shared" si="331"/>
        <v>60538.07142857142</v>
      </c>
      <c r="AI1727" s="91">
        <f t="shared" si="329"/>
        <v>2.1633576509705228</v>
      </c>
      <c r="AJ1727" s="91">
        <f t="shared" si="329"/>
        <v>0</v>
      </c>
      <c r="AK1727" s="91">
        <f t="shared" si="329"/>
        <v>1</v>
      </c>
      <c r="AL1727" s="91">
        <f t="shared" si="329"/>
        <v>0</v>
      </c>
      <c r="AM1727" s="91">
        <f t="shared" si="329"/>
        <v>0</v>
      </c>
      <c r="AN1727" s="91" t="e">
        <f t="shared" si="329"/>
        <v>#VALUE!</v>
      </c>
      <c r="AO1727" s="91">
        <f t="shared" si="322"/>
        <v>191503.57142857142</v>
      </c>
      <c r="AP1727" s="91">
        <f t="shared" si="323"/>
        <v>0.68388019619179052</v>
      </c>
      <c r="AQ1727" s="91">
        <f t="shared" si="324"/>
        <v>0</v>
      </c>
      <c r="AR1727" s="91">
        <f t="shared" si="325"/>
        <v>0.31611980380820942</v>
      </c>
      <c r="AS1727" s="91">
        <f t="shared" si="326"/>
        <v>0</v>
      </c>
      <c r="AT1727" s="91">
        <f t="shared" si="327"/>
        <v>0</v>
      </c>
      <c r="AU1727" s="91" t="e">
        <f t="shared" si="328"/>
        <v>#VALUE!</v>
      </c>
    </row>
    <row r="1728" spans="1:47" x14ac:dyDescent="0.3">
      <c r="A1728" s="90">
        <v>1421</v>
      </c>
      <c r="B1728" s="91" t="s">
        <v>5342</v>
      </c>
      <c r="C1728" s="91"/>
      <c r="D1728" s="91"/>
      <c r="E1728" s="91">
        <v>14.199</v>
      </c>
      <c r="F1728" s="91"/>
      <c r="G1728" s="91"/>
      <c r="H1728" s="91"/>
      <c r="I1728" s="91"/>
      <c r="J1728" s="91"/>
      <c r="K1728" s="91"/>
      <c r="L1728" s="91"/>
      <c r="M1728" s="91"/>
      <c r="N1728" s="91"/>
      <c r="O1728" s="91"/>
      <c r="P1728" s="91" t="s">
        <v>87</v>
      </c>
      <c r="Q1728" s="91" t="s">
        <v>87</v>
      </c>
      <c r="R1728" s="91">
        <v>3891</v>
      </c>
      <c r="S1728" s="91"/>
      <c r="T1728" s="92" t="s">
        <v>87</v>
      </c>
      <c r="U1728" s="92" t="s">
        <v>87</v>
      </c>
      <c r="V1728" s="92" t="s">
        <v>87</v>
      </c>
      <c r="W1728" s="92">
        <v>748653.85714285716</v>
      </c>
      <c r="X1728" s="92" t="s">
        <v>87</v>
      </c>
      <c r="Y1728" s="92"/>
      <c r="Z1728" s="90">
        <f t="shared" si="332"/>
        <v>2</v>
      </c>
      <c r="AA1728" s="118" t="e">
        <v>#DIV/0!</v>
      </c>
      <c r="AB1728" s="118" t="e">
        <v>#DIV/0!</v>
      </c>
      <c r="AC1728" s="118" t="e">
        <v>#DIV/0!</v>
      </c>
      <c r="AD1728" s="118">
        <v>1</v>
      </c>
      <c r="AE1728" s="118">
        <v>0</v>
      </c>
      <c r="AF1728" s="118">
        <v>0</v>
      </c>
      <c r="AG1728" s="90">
        <f t="shared" si="330"/>
        <v>1</v>
      </c>
      <c r="AH1728" s="91">
        <f t="shared" si="331"/>
        <v>748653.85714285716</v>
      </c>
      <c r="AI1728" s="91" t="e">
        <f t="shared" si="329"/>
        <v>#VALUE!</v>
      </c>
      <c r="AJ1728" s="91" t="e">
        <f t="shared" si="329"/>
        <v>#VALUE!</v>
      </c>
      <c r="AK1728" s="91" t="e">
        <f t="shared" si="329"/>
        <v>#VALUE!</v>
      </c>
      <c r="AL1728" s="91">
        <f t="shared" si="329"/>
        <v>1</v>
      </c>
      <c r="AM1728" s="91" t="e">
        <f t="shared" si="329"/>
        <v>#VALUE!</v>
      </c>
      <c r="AN1728" s="91">
        <f t="shared" si="329"/>
        <v>0</v>
      </c>
      <c r="AO1728" s="91">
        <f t="shared" si="322"/>
        <v>748653.85714285716</v>
      </c>
      <c r="AP1728" s="91" t="e">
        <f t="shared" si="323"/>
        <v>#VALUE!</v>
      </c>
      <c r="AQ1728" s="91" t="e">
        <f t="shared" si="324"/>
        <v>#VALUE!</v>
      </c>
      <c r="AR1728" s="91" t="e">
        <f t="shared" si="325"/>
        <v>#VALUE!</v>
      </c>
      <c r="AS1728" s="91">
        <f t="shared" si="326"/>
        <v>1</v>
      </c>
      <c r="AT1728" s="91" t="e">
        <f t="shared" si="327"/>
        <v>#VALUE!</v>
      </c>
      <c r="AU1728" s="91">
        <f t="shared" si="328"/>
        <v>0</v>
      </c>
    </row>
    <row r="1729" spans="1:47" x14ac:dyDescent="0.3">
      <c r="A1729" s="90">
        <v>1422</v>
      </c>
      <c r="B1729" s="91" t="s">
        <v>5343</v>
      </c>
      <c r="C1729" s="91"/>
      <c r="D1729" s="91"/>
      <c r="E1729" s="91">
        <v>14.217000000000001</v>
      </c>
      <c r="F1729" s="91"/>
      <c r="G1729" s="91"/>
      <c r="H1729" s="91"/>
      <c r="I1729" s="91"/>
      <c r="J1729" s="91"/>
      <c r="K1729" s="91"/>
      <c r="L1729" s="91"/>
      <c r="M1729" s="91"/>
      <c r="N1729" s="91"/>
      <c r="O1729" s="91"/>
      <c r="P1729" s="91" t="s">
        <v>87</v>
      </c>
      <c r="Q1729" s="91">
        <v>4049581.8571428573</v>
      </c>
      <c r="R1729" s="91"/>
      <c r="S1729" s="91"/>
      <c r="T1729" s="92">
        <v>100629.57142857143</v>
      </c>
      <c r="U1729" s="92"/>
      <c r="V1729" s="92"/>
      <c r="W1729" s="92">
        <v>1848481.857142857</v>
      </c>
      <c r="X1729" s="92" t="s">
        <v>87</v>
      </c>
      <c r="Y1729" s="92" t="s">
        <v>87</v>
      </c>
      <c r="Z1729" s="90">
        <f t="shared" si="332"/>
        <v>3</v>
      </c>
      <c r="AA1729" s="118">
        <v>1</v>
      </c>
      <c r="AB1729" s="118">
        <v>0</v>
      </c>
      <c r="AC1729" s="118">
        <v>0</v>
      </c>
      <c r="AD1729" s="118">
        <v>0.5</v>
      </c>
      <c r="AE1729" s="118">
        <v>0</v>
      </c>
      <c r="AF1729" s="118">
        <v>0</v>
      </c>
      <c r="AG1729" s="90">
        <f t="shared" si="330"/>
        <v>2</v>
      </c>
      <c r="AH1729" s="91">
        <f t="shared" si="331"/>
        <v>100629.57142857143</v>
      </c>
      <c r="AI1729" s="91">
        <f t="shared" si="329"/>
        <v>1</v>
      </c>
      <c r="AJ1729" s="91">
        <f t="shared" si="329"/>
        <v>0</v>
      </c>
      <c r="AK1729" s="91">
        <f t="shared" si="329"/>
        <v>0</v>
      </c>
      <c r="AL1729" s="91">
        <f t="shared" si="329"/>
        <v>18.369171515899186</v>
      </c>
      <c r="AM1729" s="91" t="e">
        <f t="shared" si="329"/>
        <v>#VALUE!</v>
      </c>
      <c r="AN1729" s="91" t="e">
        <f t="shared" si="329"/>
        <v>#VALUE!</v>
      </c>
      <c r="AO1729" s="91">
        <f t="shared" si="322"/>
        <v>1949111.4285714284</v>
      </c>
      <c r="AP1729" s="91">
        <f t="shared" si="323"/>
        <v>5.162843434883882E-2</v>
      </c>
      <c r="AQ1729" s="91">
        <f t="shared" si="324"/>
        <v>0</v>
      </c>
      <c r="AR1729" s="91">
        <f t="shared" si="325"/>
        <v>0</v>
      </c>
      <c r="AS1729" s="91">
        <f t="shared" si="326"/>
        <v>0.94837156565116121</v>
      </c>
      <c r="AT1729" s="91" t="e">
        <f t="shared" si="327"/>
        <v>#VALUE!</v>
      </c>
      <c r="AU1729" s="91" t="e">
        <f t="shared" si="328"/>
        <v>#VALUE!</v>
      </c>
    </row>
    <row r="1730" spans="1:47" x14ac:dyDescent="0.3">
      <c r="A1730" s="90">
        <v>1423</v>
      </c>
      <c r="B1730" s="91" t="s">
        <v>5344</v>
      </c>
      <c r="C1730" s="91"/>
      <c r="D1730" s="91"/>
      <c r="E1730" s="91">
        <v>14.218999999999999</v>
      </c>
      <c r="F1730" s="91"/>
      <c r="G1730" s="91"/>
      <c r="H1730" s="91"/>
      <c r="I1730" s="91"/>
      <c r="J1730" s="91"/>
      <c r="K1730" s="91"/>
      <c r="L1730" s="91"/>
      <c r="M1730" s="91"/>
      <c r="N1730" s="91"/>
      <c r="O1730" s="91"/>
      <c r="P1730" s="91" t="s">
        <v>87</v>
      </c>
      <c r="Q1730" s="91" t="s">
        <v>87</v>
      </c>
      <c r="R1730" s="91">
        <v>495860.5</v>
      </c>
      <c r="S1730" s="91"/>
      <c r="T1730" s="92">
        <v>66399.142857142855</v>
      </c>
      <c r="U1730" s="92">
        <v>14050</v>
      </c>
      <c r="V1730" s="92" t="s">
        <v>87</v>
      </c>
      <c r="W1730" s="92" t="s">
        <v>87</v>
      </c>
      <c r="X1730" s="92">
        <v>50065.142857142855</v>
      </c>
      <c r="Y1730" s="92" t="s">
        <v>87</v>
      </c>
      <c r="Z1730" s="90">
        <f t="shared" si="332"/>
        <v>4</v>
      </c>
      <c r="AA1730" s="118">
        <v>1</v>
      </c>
      <c r="AB1730" s="118">
        <v>0.5</v>
      </c>
      <c r="AC1730" s="118">
        <v>0</v>
      </c>
      <c r="AD1730" s="118">
        <v>0</v>
      </c>
      <c r="AE1730" s="118">
        <v>0.33333333333333331</v>
      </c>
      <c r="AF1730" s="118">
        <v>0</v>
      </c>
      <c r="AG1730" s="90">
        <f t="shared" si="330"/>
        <v>3</v>
      </c>
      <c r="AH1730" s="91">
        <f t="shared" si="331"/>
        <v>14050</v>
      </c>
      <c r="AI1730" s="91">
        <f t="shared" si="329"/>
        <v>4.7259176410777837</v>
      </c>
      <c r="AJ1730" s="91">
        <f t="shared" si="329"/>
        <v>1</v>
      </c>
      <c r="AK1730" s="91" t="e">
        <f t="shared" si="329"/>
        <v>#VALUE!</v>
      </c>
      <c r="AL1730" s="91" t="e">
        <f t="shared" si="329"/>
        <v>#VALUE!</v>
      </c>
      <c r="AM1730" s="91">
        <f t="shared" si="329"/>
        <v>3.563355363497712</v>
      </c>
      <c r="AN1730" s="91" t="e">
        <f t="shared" si="329"/>
        <v>#VALUE!</v>
      </c>
      <c r="AO1730" s="91">
        <f t="shared" si="322"/>
        <v>130514.28571428571</v>
      </c>
      <c r="AP1730" s="91">
        <f t="shared" si="323"/>
        <v>0.50875000000000004</v>
      </c>
      <c r="AQ1730" s="91">
        <f t="shared" si="324"/>
        <v>0.10765105078809108</v>
      </c>
      <c r="AR1730" s="91" t="e">
        <f t="shared" si="325"/>
        <v>#VALUE!</v>
      </c>
      <c r="AS1730" s="91" t="e">
        <f t="shared" si="326"/>
        <v>#VALUE!</v>
      </c>
      <c r="AT1730" s="91">
        <f t="shared" si="327"/>
        <v>0.3835989492119089</v>
      </c>
      <c r="AU1730" s="91" t="e">
        <f t="shared" si="328"/>
        <v>#VALUE!</v>
      </c>
    </row>
    <row r="1731" spans="1:47" x14ac:dyDescent="0.3">
      <c r="A1731" s="90">
        <v>1424</v>
      </c>
      <c r="B1731" s="91" t="s">
        <v>5345</v>
      </c>
      <c r="C1731" s="91"/>
      <c r="D1731" s="91"/>
      <c r="E1731" s="91">
        <v>14.228</v>
      </c>
      <c r="F1731" s="91"/>
      <c r="G1731" s="91"/>
      <c r="H1731" s="91"/>
      <c r="I1731" s="91"/>
      <c r="J1731" s="91"/>
      <c r="K1731" s="91"/>
      <c r="L1731" s="91"/>
      <c r="M1731" s="91"/>
      <c r="N1731" s="91"/>
      <c r="O1731" s="91"/>
      <c r="P1731" s="91" t="s">
        <v>87</v>
      </c>
      <c r="Q1731" s="91">
        <v>489855.42857142858</v>
      </c>
      <c r="R1731" s="91"/>
      <c r="S1731" s="91"/>
      <c r="T1731" s="92" t="s">
        <v>87</v>
      </c>
      <c r="U1731" s="92" t="s">
        <v>87</v>
      </c>
      <c r="V1731" s="92"/>
      <c r="W1731" s="92">
        <v>203980.85714285713</v>
      </c>
      <c r="X1731" s="92"/>
      <c r="Y1731" s="92" t="s">
        <v>87</v>
      </c>
      <c r="Z1731" s="90">
        <f t="shared" si="332"/>
        <v>2</v>
      </c>
      <c r="AA1731" s="118" t="e">
        <v>#DIV/0!</v>
      </c>
      <c r="AB1731" s="118" t="e">
        <v>#DIV/0!</v>
      </c>
      <c r="AC1731" s="118" t="e">
        <v>#DIV/0!</v>
      </c>
      <c r="AD1731" s="118">
        <v>1</v>
      </c>
      <c r="AE1731" s="118">
        <v>0</v>
      </c>
      <c r="AF1731" s="118">
        <v>0</v>
      </c>
      <c r="AG1731" s="90">
        <f t="shared" si="330"/>
        <v>1</v>
      </c>
      <c r="AH1731" s="91">
        <f t="shared" si="331"/>
        <v>203980.85714285713</v>
      </c>
      <c r="AI1731" s="91" t="e">
        <f t="shared" si="329"/>
        <v>#VALUE!</v>
      </c>
      <c r="AJ1731" s="91" t="e">
        <f t="shared" si="329"/>
        <v>#VALUE!</v>
      </c>
      <c r="AK1731" s="91">
        <f t="shared" si="329"/>
        <v>0</v>
      </c>
      <c r="AL1731" s="91">
        <f t="shared" si="329"/>
        <v>1</v>
      </c>
      <c r="AM1731" s="91">
        <f t="shared" si="329"/>
        <v>0</v>
      </c>
      <c r="AN1731" s="91" t="e">
        <f t="shared" si="329"/>
        <v>#VALUE!</v>
      </c>
      <c r="AO1731" s="91">
        <f t="shared" si="322"/>
        <v>203980.85714285713</v>
      </c>
      <c r="AP1731" s="91" t="e">
        <f t="shared" si="323"/>
        <v>#VALUE!</v>
      </c>
      <c r="AQ1731" s="91" t="e">
        <f t="shared" si="324"/>
        <v>#VALUE!</v>
      </c>
      <c r="AR1731" s="91">
        <f t="shared" si="325"/>
        <v>0</v>
      </c>
      <c r="AS1731" s="91">
        <f t="shared" si="326"/>
        <v>1</v>
      </c>
      <c r="AT1731" s="91">
        <f t="shared" si="327"/>
        <v>0</v>
      </c>
      <c r="AU1731" s="91" t="e">
        <f t="shared" si="328"/>
        <v>#VALUE!</v>
      </c>
    </row>
    <row r="1732" spans="1:47" x14ac:dyDescent="0.3">
      <c r="A1732" s="90">
        <v>1425</v>
      </c>
      <c r="B1732" s="91" t="s">
        <v>5346</v>
      </c>
      <c r="C1732" s="91"/>
      <c r="D1732" s="91"/>
      <c r="E1732" s="91">
        <v>14.237</v>
      </c>
      <c r="F1732" s="91"/>
      <c r="G1732" s="91"/>
      <c r="H1732" s="91"/>
      <c r="I1732" s="91"/>
      <c r="J1732" s="91"/>
      <c r="K1732" s="91"/>
      <c r="L1732" s="91"/>
      <c r="M1732" s="91"/>
      <c r="N1732" s="91"/>
      <c r="O1732" s="91"/>
      <c r="P1732" s="91" t="s">
        <v>87</v>
      </c>
      <c r="Q1732" s="91">
        <v>2857355.2857142859</v>
      </c>
      <c r="R1732" s="91"/>
      <c r="S1732" s="91"/>
      <c r="T1732" s="92" t="s">
        <v>87</v>
      </c>
      <c r="U1732" s="92" t="s">
        <v>87</v>
      </c>
      <c r="V1732" s="92"/>
      <c r="W1732" s="92">
        <v>673294.14285714284</v>
      </c>
      <c r="X1732" s="92"/>
      <c r="Y1732" s="92" t="s">
        <v>87</v>
      </c>
      <c r="Z1732" s="90">
        <f t="shared" si="332"/>
        <v>2</v>
      </c>
      <c r="AA1732" s="118" t="e">
        <v>#DIV/0!</v>
      </c>
      <c r="AB1732" s="118" t="e">
        <v>#DIV/0!</v>
      </c>
      <c r="AC1732" s="118" t="e">
        <v>#DIV/0!</v>
      </c>
      <c r="AD1732" s="118">
        <v>1</v>
      </c>
      <c r="AE1732" s="118">
        <v>0</v>
      </c>
      <c r="AF1732" s="118">
        <v>0</v>
      </c>
      <c r="AG1732" s="90">
        <f t="shared" si="330"/>
        <v>1</v>
      </c>
      <c r="AH1732" s="91">
        <f t="shared" si="331"/>
        <v>673294.14285714284</v>
      </c>
      <c r="AI1732" s="91" t="e">
        <f t="shared" si="329"/>
        <v>#VALUE!</v>
      </c>
      <c r="AJ1732" s="91" t="e">
        <f t="shared" si="329"/>
        <v>#VALUE!</v>
      </c>
      <c r="AK1732" s="91">
        <f t="shared" si="329"/>
        <v>0</v>
      </c>
      <c r="AL1732" s="91">
        <f t="shared" si="329"/>
        <v>1</v>
      </c>
      <c r="AM1732" s="91">
        <f t="shared" si="329"/>
        <v>0</v>
      </c>
      <c r="AN1732" s="91" t="e">
        <f t="shared" si="329"/>
        <v>#VALUE!</v>
      </c>
      <c r="AO1732" s="91">
        <f t="shared" si="322"/>
        <v>673294.14285714284</v>
      </c>
      <c r="AP1732" s="91" t="e">
        <f t="shared" si="323"/>
        <v>#VALUE!</v>
      </c>
      <c r="AQ1732" s="91" t="e">
        <f t="shared" si="324"/>
        <v>#VALUE!</v>
      </c>
      <c r="AR1732" s="91">
        <f t="shared" si="325"/>
        <v>0</v>
      </c>
      <c r="AS1732" s="91">
        <f t="shared" si="326"/>
        <v>1</v>
      </c>
      <c r="AT1732" s="91">
        <f t="shared" si="327"/>
        <v>0</v>
      </c>
      <c r="AU1732" s="91" t="e">
        <f t="shared" si="328"/>
        <v>#VALUE!</v>
      </c>
    </row>
    <row r="1733" spans="1:47" x14ac:dyDescent="0.3">
      <c r="A1733" s="90">
        <v>1426</v>
      </c>
      <c r="B1733" s="91" t="s">
        <v>5347</v>
      </c>
      <c r="C1733" s="91"/>
      <c r="D1733" s="91"/>
      <c r="E1733" s="91">
        <v>14.237</v>
      </c>
      <c r="F1733" s="91"/>
      <c r="G1733" s="91"/>
      <c r="H1733" s="91"/>
      <c r="I1733" s="91"/>
      <c r="J1733" s="91"/>
      <c r="K1733" s="91"/>
      <c r="L1733" s="91"/>
      <c r="M1733" s="91"/>
      <c r="N1733" s="91"/>
      <c r="O1733" s="91"/>
      <c r="P1733" s="91" t="s">
        <v>87</v>
      </c>
      <c r="Q1733" s="91">
        <v>2857355.2857142859</v>
      </c>
      <c r="R1733" s="91"/>
      <c r="S1733" s="91"/>
      <c r="T1733" s="92">
        <v>7278.1428571428569</v>
      </c>
      <c r="U1733" s="92" t="s">
        <v>87</v>
      </c>
      <c r="V1733" s="92"/>
      <c r="W1733" s="92">
        <v>673294.14285714284</v>
      </c>
      <c r="X1733" s="92"/>
      <c r="Y1733" s="92" t="s">
        <v>87</v>
      </c>
      <c r="Z1733" s="90">
        <f t="shared" si="332"/>
        <v>3</v>
      </c>
      <c r="AA1733" s="118">
        <v>1</v>
      </c>
      <c r="AB1733" s="118">
        <v>0</v>
      </c>
      <c r="AC1733" s="118">
        <v>0</v>
      </c>
      <c r="AD1733" s="118">
        <v>0.5</v>
      </c>
      <c r="AE1733" s="118">
        <v>0</v>
      </c>
      <c r="AF1733" s="118">
        <v>0</v>
      </c>
      <c r="AG1733" s="90">
        <f t="shared" si="330"/>
        <v>2</v>
      </c>
      <c r="AH1733" s="91">
        <f t="shared" si="331"/>
        <v>7278.1428571428569</v>
      </c>
      <c r="AI1733" s="91">
        <f t="shared" si="329"/>
        <v>1</v>
      </c>
      <c r="AJ1733" s="91" t="e">
        <f t="shared" si="329"/>
        <v>#VALUE!</v>
      </c>
      <c r="AK1733" s="91">
        <f t="shared" si="329"/>
        <v>0</v>
      </c>
      <c r="AL1733" s="91">
        <f t="shared" si="329"/>
        <v>92.509058433273793</v>
      </c>
      <c r="AM1733" s="91">
        <f t="shared" si="329"/>
        <v>0</v>
      </c>
      <c r="AN1733" s="91" t="e">
        <f t="shared" si="329"/>
        <v>#VALUE!</v>
      </c>
      <c r="AO1733" s="91">
        <f t="shared" si="322"/>
        <v>680572.28571428568</v>
      </c>
      <c r="AP1733" s="91">
        <f t="shared" si="323"/>
        <v>1.0694151098886105E-2</v>
      </c>
      <c r="AQ1733" s="91" t="e">
        <f t="shared" si="324"/>
        <v>#VALUE!</v>
      </c>
      <c r="AR1733" s="91">
        <f t="shared" si="325"/>
        <v>0</v>
      </c>
      <c r="AS1733" s="91">
        <f t="shared" si="326"/>
        <v>0.98930584890111395</v>
      </c>
      <c r="AT1733" s="91">
        <f t="shared" si="327"/>
        <v>0</v>
      </c>
      <c r="AU1733" s="91" t="e">
        <f t="shared" si="328"/>
        <v>#VALUE!</v>
      </c>
    </row>
    <row r="1734" spans="1:47" x14ac:dyDescent="0.3">
      <c r="A1734" s="90">
        <v>1427</v>
      </c>
      <c r="B1734" s="91" t="s">
        <v>5348</v>
      </c>
      <c r="C1734" s="91"/>
      <c r="D1734" s="91"/>
      <c r="E1734" s="91">
        <v>14.249000000000001</v>
      </c>
      <c r="F1734" s="91"/>
      <c r="G1734" s="91"/>
      <c r="H1734" s="91"/>
      <c r="I1734" s="91"/>
      <c r="J1734" s="91"/>
      <c r="K1734" s="91"/>
      <c r="L1734" s="91"/>
      <c r="M1734" s="91"/>
      <c r="N1734" s="91"/>
      <c r="O1734" s="91"/>
      <c r="P1734" s="91" t="s">
        <v>87</v>
      </c>
      <c r="Q1734" s="91">
        <v>688748.57142857148</v>
      </c>
      <c r="R1734" s="91" t="s">
        <v>87</v>
      </c>
      <c r="S1734" s="91"/>
      <c r="T1734" s="92" t="s">
        <v>87</v>
      </c>
      <c r="U1734" s="92">
        <v>60124.285714285717</v>
      </c>
      <c r="V1734" s="92" t="s">
        <v>87</v>
      </c>
      <c r="W1734" s="92">
        <v>568670</v>
      </c>
      <c r="X1734" s="92" t="s">
        <v>87</v>
      </c>
      <c r="Y1734" s="92" t="s">
        <v>87</v>
      </c>
      <c r="Z1734" s="90">
        <f t="shared" si="332"/>
        <v>3</v>
      </c>
      <c r="AA1734" s="118" t="e">
        <v>#DIV/0!</v>
      </c>
      <c r="AB1734" s="118">
        <v>1</v>
      </c>
      <c r="AC1734" s="118">
        <v>0</v>
      </c>
      <c r="AD1734" s="118">
        <v>0.5</v>
      </c>
      <c r="AE1734" s="118">
        <v>0</v>
      </c>
      <c r="AF1734" s="118">
        <v>0</v>
      </c>
      <c r="AG1734" s="90">
        <f t="shared" si="330"/>
        <v>2</v>
      </c>
      <c r="AH1734" s="91">
        <f t="shared" si="331"/>
        <v>60124.285714285717</v>
      </c>
      <c r="AI1734" s="91" t="e">
        <f t="shared" si="329"/>
        <v>#VALUE!</v>
      </c>
      <c r="AJ1734" s="91">
        <f t="shared" si="329"/>
        <v>1</v>
      </c>
      <c r="AK1734" s="91" t="e">
        <f t="shared" si="329"/>
        <v>#VALUE!</v>
      </c>
      <c r="AL1734" s="91">
        <f t="shared" si="329"/>
        <v>9.4582412621474568</v>
      </c>
      <c r="AM1734" s="91" t="e">
        <f t="shared" si="329"/>
        <v>#VALUE!</v>
      </c>
      <c r="AN1734" s="91" t="e">
        <f t="shared" si="329"/>
        <v>#VALUE!</v>
      </c>
      <c r="AO1734" s="91">
        <f t="shared" si="322"/>
        <v>628794.28571428568</v>
      </c>
      <c r="AP1734" s="91" t="e">
        <f t="shared" si="323"/>
        <v>#VALUE!</v>
      </c>
      <c r="AQ1734" s="91">
        <f t="shared" si="324"/>
        <v>9.5618371668226732E-2</v>
      </c>
      <c r="AR1734" s="91" t="e">
        <f t="shared" si="325"/>
        <v>#VALUE!</v>
      </c>
      <c r="AS1734" s="91">
        <f t="shared" si="326"/>
        <v>0.90438162833177338</v>
      </c>
      <c r="AT1734" s="91" t="e">
        <f t="shared" si="327"/>
        <v>#VALUE!</v>
      </c>
      <c r="AU1734" s="91" t="e">
        <f t="shared" si="328"/>
        <v>#VALUE!</v>
      </c>
    </row>
    <row r="1735" spans="1:47" x14ac:dyDescent="0.3">
      <c r="A1735" s="90">
        <v>1428</v>
      </c>
      <c r="B1735" s="91" t="s">
        <v>5349</v>
      </c>
      <c r="C1735" s="91"/>
      <c r="D1735" s="91"/>
      <c r="E1735" s="91">
        <v>14.25</v>
      </c>
      <c r="F1735" s="91"/>
      <c r="G1735" s="91"/>
      <c r="H1735" s="91"/>
      <c r="I1735" s="91"/>
      <c r="J1735" s="91"/>
      <c r="K1735" s="91"/>
      <c r="L1735" s="91"/>
      <c r="M1735" s="91"/>
      <c r="N1735" s="91"/>
      <c r="O1735" s="91"/>
      <c r="P1735" s="91" t="s">
        <v>87</v>
      </c>
      <c r="Q1735" s="91">
        <v>97186.92857142858</v>
      </c>
      <c r="R1735" s="91" t="s">
        <v>87</v>
      </c>
      <c r="S1735" s="91"/>
      <c r="T1735" s="92">
        <v>250260.64285714284</v>
      </c>
      <c r="U1735" s="92"/>
      <c r="V1735" s="92" t="s">
        <v>87</v>
      </c>
      <c r="W1735" s="92"/>
      <c r="X1735" s="92"/>
      <c r="Y1735" s="92"/>
      <c r="Z1735" s="90">
        <f t="shared" si="332"/>
        <v>2</v>
      </c>
      <c r="AA1735" s="118">
        <v>1</v>
      </c>
      <c r="AB1735" s="118">
        <v>0</v>
      </c>
      <c r="AC1735" s="118">
        <v>0</v>
      </c>
      <c r="AD1735" s="118">
        <v>0</v>
      </c>
      <c r="AE1735" s="118">
        <v>0</v>
      </c>
      <c r="AF1735" s="118">
        <v>0</v>
      </c>
      <c r="AG1735" s="90">
        <f t="shared" si="330"/>
        <v>1</v>
      </c>
      <c r="AH1735" s="91">
        <f t="shared" si="331"/>
        <v>250260.64285714284</v>
      </c>
      <c r="AI1735" s="91">
        <f t="shared" si="329"/>
        <v>1</v>
      </c>
      <c r="AJ1735" s="91">
        <f t="shared" si="329"/>
        <v>0</v>
      </c>
      <c r="AK1735" s="91" t="e">
        <f t="shared" si="329"/>
        <v>#VALUE!</v>
      </c>
      <c r="AL1735" s="91">
        <f t="shared" si="329"/>
        <v>0</v>
      </c>
      <c r="AM1735" s="91">
        <f t="shared" si="329"/>
        <v>0</v>
      </c>
      <c r="AN1735" s="91">
        <f t="shared" si="329"/>
        <v>0</v>
      </c>
      <c r="AO1735" s="91">
        <f t="shared" si="322"/>
        <v>250260.64285714284</v>
      </c>
      <c r="AP1735" s="91">
        <f t="shared" si="323"/>
        <v>1</v>
      </c>
      <c r="AQ1735" s="91">
        <f t="shared" si="324"/>
        <v>0</v>
      </c>
      <c r="AR1735" s="91" t="e">
        <f t="shared" si="325"/>
        <v>#VALUE!</v>
      </c>
      <c r="AS1735" s="91">
        <f t="shared" si="326"/>
        <v>0</v>
      </c>
      <c r="AT1735" s="91">
        <f t="shared" si="327"/>
        <v>0</v>
      </c>
      <c r="AU1735" s="91">
        <f t="shared" si="328"/>
        <v>0</v>
      </c>
    </row>
    <row r="1736" spans="1:47" x14ac:dyDescent="0.3">
      <c r="A1736" s="90">
        <v>1429</v>
      </c>
      <c r="B1736" s="91" t="s">
        <v>5350</v>
      </c>
      <c r="C1736" s="91"/>
      <c r="D1736" s="91"/>
      <c r="E1736" s="91">
        <v>14.253</v>
      </c>
      <c r="F1736" s="91"/>
      <c r="G1736" s="91"/>
      <c r="H1736" s="91"/>
      <c r="I1736" s="91"/>
      <c r="J1736" s="91"/>
      <c r="K1736" s="91"/>
      <c r="L1736" s="91"/>
      <c r="M1736" s="91"/>
      <c r="N1736" s="91"/>
      <c r="O1736" s="91"/>
      <c r="P1736" s="91" t="s">
        <v>87</v>
      </c>
      <c r="Q1736" s="91">
        <v>38569.857142857145</v>
      </c>
      <c r="R1736" s="91"/>
      <c r="S1736" s="91"/>
      <c r="T1736" s="92">
        <v>118950.42857142858</v>
      </c>
      <c r="U1736" s="92"/>
      <c r="V1736" s="92"/>
      <c r="W1736" s="92">
        <v>28524.71428571429</v>
      </c>
      <c r="X1736" s="92"/>
      <c r="Y1736" s="92"/>
      <c r="Z1736" s="90">
        <f t="shared" si="332"/>
        <v>3</v>
      </c>
      <c r="AA1736" s="118">
        <v>1</v>
      </c>
      <c r="AB1736" s="118">
        <v>0</v>
      </c>
      <c r="AC1736" s="118">
        <v>0</v>
      </c>
      <c r="AD1736" s="118">
        <v>0.5</v>
      </c>
      <c r="AE1736" s="118">
        <v>0</v>
      </c>
      <c r="AF1736" s="118">
        <v>0</v>
      </c>
      <c r="AG1736" s="90">
        <f t="shared" si="330"/>
        <v>2</v>
      </c>
      <c r="AH1736" s="91">
        <f t="shared" si="331"/>
        <v>28524.71428571429</v>
      </c>
      <c r="AI1736" s="91">
        <f t="shared" si="329"/>
        <v>4.1700830858453566</v>
      </c>
      <c r="AJ1736" s="91">
        <f t="shared" si="329"/>
        <v>0</v>
      </c>
      <c r="AK1736" s="91">
        <f t="shared" si="329"/>
        <v>0</v>
      </c>
      <c r="AL1736" s="91">
        <f t="shared" si="329"/>
        <v>1</v>
      </c>
      <c r="AM1736" s="91">
        <f t="shared" si="329"/>
        <v>0</v>
      </c>
      <c r="AN1736" s="91">
        <f t="shared" si="329"/>
        <v>0</v>
      </c>
      <c r="AO1736" s="91">
        <f t="shared" si="322"/>
        <v>147475.14285714287</v>
      </c>
      <c r="AP1736" s="91">
        <f t="shared" si="323"/>
        <v>0.80657951073594969</v>
      </c>
      <c r="AQ1736" s="91">
        <f t="shared" si="324"/>
        <v>0</v>
      </c>
      <c r="AR1736" s="91">
        <f t="shared" si="325"/>
        <v>0</v>
      </c>
      <c r="AS1736" s="91">
        <f t="shared" si="326"/>
        <v>0.19342048926405031</v>
      </c>
      <c r="AT1736" s="91">
        <f t="shared" si="327"/>
        <v>0</v>
      </c>
      <c r="AU1736" s="91">
        <f t="shared" si="328"/>
        <v>0</v>
      </c>
    </row>
    <row r="1737" spans="1:47" x14ac:dyDescent="0.3">
      <c r="A1737" s="90">
        <v>1430</v>
      </c>
      <c r="B1737" s="91" t="s">
        <v>5351</v>
      </c>
      <c r="C1737" s="91"/>
      <c r="D1737" s="91"/>
      <c r="E1737" s="91">
        <v>14.26</v>
      </c>
      <c r="F1737" s="91"/>
      <c r="G1737" s="91"/>
      <c r="H1737" s="91"/>
      <c r="I1737" s="91"/>
      <c r="J1737" s="91"/>
      <c r="K1737" s="91"/>
      <c r="L1737" s="91"/>
      <c r="M1737" s="91"/>
      <c r="N1737" s="91"/>
      <c r="O1737" s="91"/>
      <c r="P1737" s="91" t="s">
        <v>87</v>
      </c>
      <c r="Q1737" s="91">
        <v>4168218.5714285718</v>
      </c>
      <c r="R1737" s="91" t="s">
        <v>87</v>
      </c>
      <c r="S1737" s="91"/>
      <c r="T1737" s="92">
        <v>9254.2857142857138</v>
      </c>
      <c r="U1737" s="92" t="s">
        <v>87</v>
      </c>
      <c r="V1737" s="92">
        <v>2733.4285714285716</v>
      </c>
      <c r="W1737" s="92">
        <v>1539574.857142857</v>
      </c>
      <c r="X1737" s="92">
        <v>1899.1428571428571</v>
      </c>
      <c r="Y1737" s="92">
        <v>3793.1428571428573</v>
      </c>
      <c r="Z1737" s="90">
        <f t="shared" si="332"/>
        <v>6</v>
      </c>
      <c r="AA1737" s="118">
        <v>1</v>
      </c>
      <c r="AB1737" s="118">
        <v>0</v>
      </c>
      <c r="AC1737" s="118">
        <v>0.5</v>
      </c>
      <c r="AD1737" s="118">
        <v>0.33333333333333331</v>
      </c>
      <c r="AE1737" s="118">
        <v>0.25</v>
      </c>
      <c r="AF1737" s="118">
        <v>0.2</v>
      </c>
      <c r="AG1737" s="90">
        <f t="shared" si="330"/>
        <v>5</v>
      </c>
      <c r="AH1737" s="91">
        <f t="shared" si="331"/>
        <v>1899.1428571428571</v>
      </c>
      <c r="AI1737" s="91">
        <f t="shared" si="329"/>
        <v>4.8728749811945233</v>
      </c>
      <c r="AJ1737" s="91" t="e">
        <f t="shared" si="329"/>
        <v>#VALUE!</v>
      </c>
      <c r="AK1737" s="91">
        <f t="shared" si="329"/>
        <v>1.4392959229727698</v>
      </c>
      <c r="AL1737" s="91">
        <f t="shared" si="329"/>
        <v>810.66827140063185</v>
      </c>
      <c r="AM1737" s="91">
        <f t="shared" si="329"/>
        <v>1</v>
      </c>
      <c r="AN1737" s="91">
        <f t="shared" si="329"/>
        <v>1.9972920114337296</v>
      </c>
      <c r="AO1737" s="91">
        <f t="shared" si="322"/>
        <v>1557254.8571428573</v>
      </c>
      <c r="AP1737" s="91">
        <f t="shared" si="323"/>
        <v>5.9426918284042679E-3</v>
      </c>
      <c r="AQ1737" s="91" t="e">
        <f t="shared" si="324"/>
        <v>#VALUE!</v>
      </c>
      <c r="AR1737" s="91">
        <f t="shared" si="325"/>
        <v>1.7552865922304303E-3</v>
      </c>
      <c r="AS1737" s="91">
        <f t="shared" si="326"/>
        <v>0.98864668816481438</v>
      </c>
      <c r="AT1737" s="91">
        <f t="shared" si="327"/>
        <v>1.2195453097685451E-3</v>
      </c>
      <c r="AU1737" s="91">
        <f t="shared" si="328"/>
        <v>2.4357881047821881E-3</v>
      </c>
    </row>
    <row r="1738" spans="1:47" x14ac:dyDescent="0.3">
      <c r="A1738" s="90">
        <v>1431</v>
      </c>
      <c r="B1738" s="91" t="s">
        <v>5352</v>
      </c>
      <c r="C1738" s="91"/>
      <c r="D1738" s="91"/>
      <c r="E1738" s="91">
        <v>14.266</v>
      </c>
      <c r="F1738" s="91"/>
      <c r="G1738" s="91"/>
      <c r="H1738" s="91"/>
      <c r="I1738" s="91"/>
      <c r="J1738" s="91"/>
      <c r="K1738" s="91"/>
      <c r="L1738" s="91"/>
      <c r="M1738" s="91"/>
      <c r="N1738" s="91"/>
      <c r="O1738" s="91"/>
      <c r="P1738" s="91" t="s">
        <v>87</v>
      </c>
      <c r="Q1738" s="91">
        <v>2127520</v>
      </c>
      <c r="R1738" s="91">
        <v>13184.5</v>
      </c>
      <c r="S1738" s="91"/>
      <c r="T1738" s="92">
        <v>17409.142857142859</v>
      </c>
      <c r="U1738" s="92">
        <v>3311.1428571428573</v>
      </c>
      <c r="V1738" s="92">
        <v>4883.4285714285716</v>
      </c>
      <c r="W1738" s="92">
        <v>688018.85714285716</v>
      </c>
      <c r="X1738" s="92">
        <v>606</v>
      </c>
      <c r="Y1738" s="92">
        <v>6573.1428571428569</v>
      </c>
      <c r="Z1738" s="90">
        <f t="shared" si="332"/>
        <v>8</v>
      </c>
      <c r="AA1738" s="118">
        <v>1</v>
      </c>
      <c r="AB1738" s="118">
        <v>0.5</v>
      </c>
      <c r="AC1738" s="118">
        <v>0.33333333333333331</v>
      </c>
      <c r="AD1738" s="118">
        <v>0.25</v>
      </c>
      <c r="AE1738" s="118">
        <v>0.2</v>
      </c>
      <c r="AF1738" s="118">
        <v>0.16666666666666666</v>
      </c>
      <c r="AG1738" s="90">
        <f t="shared" si="330"/>
        <v>6</v>
      </c>
      <c r="AH1738" s="91">
        <f t="shared" si="331"/>
        <v>606</v>
      </c>
      <c r="AI1738" s="91">
        <f t="shared" si="329"/>
        <v>28.72795851013673</v>
      </c>
      <c r="AJ1738" s="91">
        <f t="shared" si="329"/>
        <v>5.463932107496464</v>
      </c>
      <c r="AK1738" s="91">
        <f t="shared" si="329"/>
        <v>8.0584629891560589</v>
      </c>
      <c r="AL1738" s="91">
        <f t="shared" si="329"/>
        <v>1135.3446487505894</v>
      </c>
      <c r="AM1738" s="91">
        <f t="shared" si="329"/>
        <v>1</v>
      </c>
      <c r="AN1738" s="91">
        <f t="shared" si="329"/>
        <v>10.846770391324846</v>
      </c>
      <c r="AO1738" s="91">
        <f t="shared" si="322"/>
        <v>720801.71428571432</v>
      </c>
      <c r="AP1738" s="91">
        <f t="shared" si="323"/>
        <v>2.4152471494042746E-2</v>
      </c>
      <c r="AQ1738" s="91">
        <f t="shared" si="324"/>
        <v>4.5936944814623081E-3</v>
      </c>
      <c r="AR1738" s="91">
        <f t="shared" si="325"/>
        <v>6.774995778510119E-3</v>
      </c>
      <c r="AS1738" s="91">
        <f t="shared" si="326"/>
        <v>0.95451889681568858</v>
      </c>
      <c r="AT1738" s="91">
        <f t="shared" si="327"/>
        <v>8.4073051990521657E-4</v>
      </c>
      <c r="AU1738" s="91">
        <f t="shared" si="328"/>
        <v>9.1192109103910481E-3</v>
      </c>
    </row>
    <row r="1739" spans="1:47" x14ac:dyDescent="0.3">
      <c r="A1739" s="90">
        <v>1432</v>
      </c>
      <c r="B1739" s="91" t="s">
        <v>5353</v>
      </c>
      <c r="C1739" s="91"/>
      <c r="D1739" s="91"/>
      <c r="E1739" s="91">
        <v>14.269</v>
      </c>
      <c r="F1739" s="91"/>
      <c r="G1739" s="91"/>
      <c r="H1739" s="91"/>
      <c r="I1739" s="91"/>
      <c r="J1739" s="91"/>
      <c r="K1739" s="91"/>
      <c r="L1739" s="91"/>
      <c r="M1739" s="91"/>
      <c r="N1739" s="91"/>
      <c r="O1739" s="91"/>
      <c r="P1739" s="91" t="s">
        <v>87</v>
      </c>
      <c r="Q1739" s="91">
        <v>32151.142857142855</v>
      </c>
      <c r="R1739" s="91" t="s">
        <v>87</v>
      </c>
      <c r="S1739" s="91"/>
      <c r="T1739" s="92">
        <v>22731.142857142855</v>
      </c>
      <c r="U1739" s="92"/>
      <c r="V1739" s="92" t="s">
        <v>87</v>
      </c>
      <c r="W1739" s="92" t="s">
        <v>87</v>
      </c>
      <c r="X1739" s="92" t="s">
        <v>87</v>
      </c>
      <c r="Y1739" s="92"/>
      <c r="Z1739" s="90">
        <f t="shared" si="332"/>
        <v>2</v>
      </c>
      <c r="AA1739" s="118">
        <v>1</v>
      </c>
      <c r="AB1739" s="118">
        <v>0</v>
      </c>
      <c r="AC1739" s="118">
        <v>0</v>
      </c>
      <c r="AD1739" s="118">
        <v>0</v>
      </c>
      <c r="AE1739" s="118">
        <v>0</v>
      </c>
      <c r="AF1739" s="118">
        <v>0</v>
      </c>
      <c r="AG1739" s="90">
        <f t="shared" si="330"/>
        <v>1</v>
      </c>
      <c r="AH1739" s="91">
        <f t="shared" si="331"/>
        <v>22731.142857142855</v>
      </c>
      <c r="AI1739" s="91">
        <f t="shared" si="329"/>
        <v>1</v>
      </c>
      <c r="AJ1739" s="91">
        <f t="shared" si="329"/>
        <v>0</v>
      </c>
      <c r="AK1739" s="91" t="e">
        <f t="shared" si="329"/>
        <v>#VALUE!</v>
      </c>
      <c r="AL1739" s="91" t="e">
        <f t="shared" si="329"/>
        <v>#VALUE!</v>
      </c>
      <c r="AM1739" s="91" t="e">
        <f t="shared" si="329"/>
        <v>#VALUE!</v>
      </c>
      <c r="AN1739" s="91">
        <f t="shared" si="329"/>
        <v>0</v>
      </c>
      <c r="AO1739" s="91">
        <f t="shared" si="322"/>
        <v>22731.142857142855</v>
      </c>
      <c r="AP1739" s="91">
        <f t="shared" si="323"/>
        <v>1</v>
      </c>
      <c r="AQ1739" s="91">
        <f t="shared" si="324"/>
        <v>0</v>
      </c>
      <c r="AR1739" s="91" t="e">
        <f t="shared" si="325"/>
        <v>#VALUE!</v>
      </c>
      <c r="AS1739" s="91" t="e">
        <f t="shared" si="326"/>
        <v>#VALUE!</v>
      </c>
      <c r="AT1739" s="91" t="e">
        <f t="shared" si="327"/>
        <v>#VALUE!</v>
      </c>
      <c r="AU1739" s="91">
        <f t="shared" si="328"/>
        <v>0</v>
      </c>
    </row>
    <row r="1740" spans="1:47" x14ac:dyDescent="0.3">
      <c r="A1740" s="90">
        <v>1433</v>
      </c>
      <c r="B1740" s="91" t="s">
        <v>5354</v>
      </c>
      <c r="C1740" s="91"/>
      <c r="D1740" s="91"/>
      <c r="E1740" s="91">
        <v>14.271000000000001</v>
      </c>
      <c r="F1740" s="91"/>
      <c r="G1740" s="91"/>
      <c r="H1740" s="91"/>
      <c r="I1740" s="91"/>
      <c r="J1740" s="91"/>
      <c r="K1740" s="91"/>
      <c r="L1740" s="91"/>
      <c r="M1740" s="91"/>
      <c r="N1740" s="91"/>
      <c r="O1740" s="91"/>
      <c r="P1740" s="91" t="s">
        <v>87</v>
      </c>
      <c r="Q1740" s="91">
        <v>249184.71428571429</v>
      </c>
      <c r="R1740" s="91" t="s">
        <v>87</v>
      </c>
      <c r="S1740" s="91"/>
      <c r="T1740" s="92" t="s">
        <v>87</v>
      </c>
      <c r="U1740" s="92"/>
      <c r="V1740" s="92"/>
      <c r="W1740" s="92">
        <v>92460.142857142855</v>
      </c>
      <c r="X1740" s="92" t="s">
        <v>87</v>
      </c>
      <c r="Y1740" s="92" t="s">
        <v>87</v>
      </c>
      <c r="Z1740" s="90">
        <f t="shared" si="332"/>
        <v>2</v>
      </c>
      <c r="AA1740" s="118" t="e">
        <v>#DIV/0!</v>
      </c>
      <c r="AB1740" s="118" t="e">
        <v>#DIV/0!</v>
      </c>
      <c r="AC1740" s="118" t="e">
        <v>#DIV/0!</v>
      </c>
      <c r="AD1740" s="118">
        <v>1</v>
      </c>
      <c r="AE1740" s="118">
        <v>0</v>
      </c>
      <c r="AF1740" s="118">
        <v>0</v>
      </c>
      <c r="AG1740" s="90">
        <f t="shared" si="330"/>
        <v>1</v>
      </c>
      <c r="AH1740" s="91">
        <f t="shared" si="331"/>
        <v>92460.142857142855</v>
      </c>
      <c r="AI1740" s="91" t="e">
        <f t="shared" si="329"/>
        <v>#VALUE!</v>
      </c>
      <c r="AJ1740" s="91">
        <f t="shared" si="329"/>
        <v>0</v>
      </c>
      <c r="AK1740" s="91">
        <f t="shared" si="329"/>
        <v>0</v>
      </c>
      <c r="AL1740" s="91">
        <f t="shared" si="329"/>
        <v>1</v>
      </c>
      <c r="AM1740" s="91" t="e">
        <f t="shared" si="329"/>
        <v>#VALUE!</v>
      </c>
      <c r="AN1740" s="91" t="e">
        <f t="shared" si="329"/>
        <v>#VALUE!</v>
      </c>
      <c r="AO1740" s="91">
        <f t="shared" si="322"/>
        <v>92460.142857142855</v>
      </c>
      <c r="AP1740" s="91" t="e">
        <f t="shared" si="323"/>
        <v>#VALUE!</v>
      </c>
      <c r="AQ1740" s="91">
        <f t="shared" si="324"/>
        <v>0</v>
      </c>
      <c r="AR1740" s="91">
        <f t="shared" si="325"/>
        <v>0</v>
      </c>
      <c r="AS1740" s="91">
        <f t="shared" si="326"/>
        <v>1</v>
      </c>
      <c r="AT1740" s="91" t="e">
        <f t="shared" si="327"/>
        <v>#VALUE!</v>
      </c>
      <c r="AU1740" s="91" t="e">
        <f t="shared" si="328"/>
        <v>#VALUE!</v>
      </c>
    </row>
    <row r="1741" spans="1:47" x14ac:dyDescent="0.3">
      <c r="A1741" s="90">
        <v>1434</v>
      </c>
      <c r="B1741" s="91" t="s">
        <v>5355</v>
      </c>
      <c r="C1741" s="91"/>
      <c r="D1741" s="91"/>
      <c r="E1741" s="91">
        <v>14.271000000000001</v>
      </c>
      <c r="F1741" s="91"/>
      <c r="G1741" s="91"/>
      <c r="H1741" s="91"/>
      <c r="I1741" s="91"/>
      <c r="J1741" s="91"/>
      <c r="K1741" s="91"/>
      <c r="L1741" s="91"/>
      <c r="M1741" s="91"/>
      <c r="N1741" s="91"/>
      <c r="O1741" s="91"/>
      <c r="P1741" s="91" t="s">
        <v>87</v>
      </c>
      <c r="Q1741" s="91">
        <v>212285.42857142858</v>
      </c>
      <c r="R1741" s="91"/>
      <c r="S1741" s="91"/>
      <c r="T1741" s="92" t="s">
        <v>87</v>
      </c>
      <c r="U1741" s="92"/>
      <c r="V1741" s="92"/>
      <c r="W1741" s="92">
        <v>63092.571428571435</v>
      </c>
      <c r="X1741" s="92" t="s">
        <v>87</v>
      </c>
      <c r="Y1741" s="92">
        <v>4950</v>
      </c>
      <c r="Z1741" s="90">
        <f t="shared" si="332"/>
        <v>3</v>
      </c>
      <c r="AA1741" s="118" t="e">
        <v>#DIV/0!</v>
      </c>
      <c r="AB1741" s="118" t="e">
        <v>#DIV/0!</v>
      </c>
      <c r="AC1741" s="118" t="e">
        <v>#DIV/0!</v>
      </c>
      <c r="AD1741" s="118">
        <v>1</v>
      </c>
      <c r="AE1741" s="118">
        <v>0</v>
      </c>
      <c r="AF1741" s="118">
        <v>0.5</v>
      </c>
      <c r="AG1741" s="90">
        <f t="shared" si="330"/>
        <v>2</v>
      </c>
      <c r="AH1741" s="91">
        <f t="shared" si="331"/>
        <v>4950</v>
      </c>
      <c r="AI1741" s="91" t="e">
        <f t="shared" si="329"/>
        <v>#VALUE!</v>
      </c>
      <c r="AJ1741" s="91">
        <f t="shared" si="329"/>
        <v>0</v>
      </c>
      <c r="AK1741" s="91">
        <f t="shared" si="329"/>
        <v>0</v>
      </c>
      <c r="AL1741" s="91">
        <f t="shared" si="329"/>
        <v>12.745974025974027</v>
      </c>
      <c r="AM1741" s="91" t="e">
        <f t="shared" si="329"/>
        <v>#VALUE!</v>
      </c>
      <c r="AN1741" s="91">
        <f t="shared" si="329"/>
        <v>1</v>
      </c>
      <c r="AO1741" s="91">
        <f t="shared" si="322"/>
        <v>68042.571428571435</v>
      </c>
      <c r="AP1741" s="91" t="e">
        <f t="shared" si="323"/>
        <v>#VALUE!</v>
      </c>
      <c r="AQ1741" s="91">
        <f t="shared" si="324"/>
        <v>0</v>
      </c>
      <c r="AR1741" s="91">
        <f t="shared" si="325"/>
        <v>0</v>
      </c>
      <c r="AS1741" s="91">
        <f t="shared" si="326"/>
        <v>0.92725142662786741</v>
      </c>
      <c r="AT1741" s="91" t="e">
        <f t="shared" si="327"/>
        <v>#VALUE!</v>
      </c>
      <c r="AU1741" s="91">
        <f t="shared" si="328"/>
        <v>7.2748573372132572E-2</v>
      </c>
    </row>
    <row r="1742" spans="1:47" x14ac:dyDescent="0.3">
      <c r="A1742" s="90">
        <v>1435</v>
      </c>
      <c r="B1742" s="91" t="s">
        <v>5356</v>
      </c>
      <c r="C1742" s="91"/>
      <c r="D1742" s="91"/>
      <c r="E1742" s="91">
        <v>14.273</v>
      </c>
      <c r="F1742" s="91"/>
      <c r="G1742" s="91"/>
      <c r="H1742" s="91"/>
      <c r="I1742" s="91"/>
      <c r="J1742" s="91"/>
      <c r="K1742" s="91"/>
      <c r="L1742" s="91"/>
      <c r="M1742" s="91"/>
      <c r="N1742" s="91"/>
      <c r="O1742" s="91"/>
      <c r="P1742" s="91" t="s">
        <v>87</v>
      </c>
      <c r="Q1742" s="91">
        <v>357021.1428571429</v>
      </c>
      <c r="R1742" s="91">
        <v>19592.5</v>
      </c>
      <c r="S1742" s="91"/>
      <c r="T1742" s="92">
        <v>13711.142857142859</v>
      </c>
      <c r="U1742" s="92"/>
      <c r="V1742" s="92" t="s">
        <v>87</v>
      </c>
      <c r="W1742" s="92">
        <v>61206</v>
      </c>
      <c r="X1742" s="92" t="s">
        <v>87</v>
      </c>
      <c r="Y1742" s="92"/>
      <c r="Z1742" s="90">
        <f t="shared" si="332"/>
        <v>4</v>
      </c>
      <c r="AA1742" s="118">
        <v>1</v>
      </c>
      <c r="AB1742" s="118">
        <v>0</v>
      </c>
      <c r="AC1742" s="118">
        <v>0</v>
      </c>
      <c r="AD1742" s="118">
        <v>0.5</v>
      </c>
      <c r="AE1742" s="118">
        <v>0</v>
      </c>
      <c r="AF1742" s="118">
        <v>0</v>
      </c>
      <c r="AG1742" s="90">
        <f t="shared" si="330"/>
        <v>2</v>
      </c>
      <c r="AH1742" s="91">
        <f t="shared" si="331"/>
        <v>13711.142857142859</v>
      </c>
      <c r="AI1742" s="91">
        <f t="shared" si="329"/>
        <v>1</v>
      </c>
      <c r="AJ1742" s="91">
        <f t="shared" si="329"/>
        <v>0</v>
      </c>
      <c r="AK1742" s="91" t="e">
        <f t="shared" si="329"/>
        <v>#VALUE!</v>
      </c>
      <c r="AL1742" s="91">
        <f t="shared" si="329"/>
        <v>4.4639604909458415</v>
      </c>
      <c r="AM1742" s="91" t="e">
        <f t="shared" si="329"/>
        <v>#VALUE!</v>
      </c>
      <c r="AN1742" s="91">
        <f t="shared" si="329"/>
        <v>0</v>
      </c>
      <c r="AO1742" s="91">
        <f t="shared" si="322"/>
        <v>74917.142857142855</v>
      </c>
      <c r="AP1742" s="91">
        <f t="shared" si="323"/>
        <v>0.18301742877846003</v>
      </c>
      <c r="AQ1742" s="91">
        <f t="shared" si="324"/>
        <v>0</v>
      </c>
      <c r="AR1742" s="91" t="e">
        <f t="shared" si="325"/>
        <v>#VALUE!</v>
      </c>
      <c r="AS1742" s="91">
        <f t="shared" si="326"/>
        <v>0.81698257122154005</v>
      </c>
      <c r="AT1742" s="91" t="e">
        <f t="shared" si="327"/>
        <v>#VALUE!</v>
      </c>
      <c r="AU1742" s="91">
        <f t="shared" si="328"/>
        <v>0</v>
      </c>
    </row>
    <row r="1743" spans="1:47" x14ac:dyDescent="0.3">
      <c r="A1743" s="90">
        <v>1436</v>
      </c>
      <c r="B1743" s="91" t="s">
        <v>5357</v>
      </c>
      <c r="C1743" s="91"/>
      <c r="D1743" s="91"/>
      <c r="E1743" s="91">
        <v>14.276</v>
      </c>
      <c r="F1743" s="91"/>
      <c r="G1743" s="91"/>
      <c r="H1743" s="91"/>
      <c r="I1743" s="91"/>
      <c r="J1743" s="91"/>
      <c r="K1743" s="91"/>
      <c r="L1743" s="91"/>
      <c r="M1743" s="91"/>
      <c r="N1743" s="91"/>
      <c r="O1743" s="91"/>
      <c r="P1743" s="91" t="s">
        <v>87</v>
      </c>
      <c r="Q1743" s="91">
        <v>153252.42857142858</v>
      </c>
      <c r="R1743" s="91"/>
      <c r="S1743" s="91"/>
      <c r="T1743" s="92" t="s">
        <v>87</v>
      </c>
      <c r="U1743" s="92"/>
      <c r="V1743" s="92"/>
      <c r="W1743" s="92" t="s">
        <v>87</v>
      </c>
      <c r="X1743" s="92" t="s">
        <v>87</v>
      </c>
      <c r="Y1743" s="92"/>
      <c r="Z1743" s="90">
        <f t="shared" si="332"/>
        <v>1</v>
      </c>
      <c r="AA1743" s="118" t="e">
        <v>#DIV/0!</v>
      </c>
      <c r="AB1743" s="118" t="e">
        <v>#DIV/0!</v>
      </c>
      <c r="AC1743" s="118" t="e">
        <v>#DIV/0!</v>
      </c>
      <c r="AD1743" s="118" t="e">
        <v>#DIV/0!</v>
      </c>
      <c r="AE1743" s="118" t="e">
        <v>#DIV/0!</v>
      </c>
      <c r="AF1743" s="118" t="e">
        <v>#DIV/0!</v>
      </c>
      <c r="AG1743" s="90">
        <f t="shared" si="330"/>
        <v>0</v>
      </c>
      <c r="AH1743" s="91">
        <f t="shared" si="331"/>
        <v>0</v>
      </c>
      <c r="AI1743" s="91" t="e">
        <f t="shared" si="329"/>
        <v>#VALUE!</v>
      </c>
      <c r="AJ1743" s="91" t="e">
        <f t="shared" si="329"/>
        <v>#DIV/0!</v>
      </c>
      <c r="AK1743" s="91" t="e">
        <f t="shared" si="329"/>
        <v>#DIV/0!</v>
      </c>
      <c r="AL1743" s="91" t="e">
        <f t="shared" ref="AL1743:AN1806" si="333">W1743/$AH1743</f>
        <v>#VALUE!</v>
      </c>
      <c r="AM1743" s="91" t="e">
        <f t="shared" si="333"/>
        <v>#VALUE!</v>
      </c>
      <c r="AN1743" s="91" t="e">
        <f t="shared" si="333"/>
        <v>#DIV/0!</v>
      </c>
      <c r="AO1743" s="91">
        <f t="shared" si="322"/>
        <v>0</v>
      </c>
      <c r="AP1743" s="91" t="e">
        <f t="shared" si="323"/>
        <v>#VALUE!</v>
      </c>
      <c r="AQ1743" s="91" t="e">
        <f t="shared" si="324"/>
        <v>#DIV/0!</v>
      </c>
      <c r="AR1743" s="91" t="e">
        <f t="shared" si="325"/>
        <v>#DIV/0!</v>
      </c>
      <c r="AS1743" s="91" t="e">
        <f t="shared" si="326"/>
        <v>#VALUE!</v>
      </c>
      <c r="AT1743" s="91" t="e">
        <f t="shared" si="327"/>
        <v>#VALUE!</v>
      </c>
      <c r="AU1743" s="91" t="e">
        <f t="shared" si="328"/>
        <v>#DIV/0!</v>
      </c>
    </row>
    <row r="1744" spans="1:47" x14ac:dyDescent="0.3">
      <c r="A1744" s="90">
        <v>1437</v>
      </c>
      <c r="B1744" s="91" t="s">
        <v>5358</v>
      </c>
      <c r="C1744" s="91"/>
      <c r="D1744" s="91"/>
      <c r="E1744" s="91">
        <v>14.28</v>
      </c>
      <c r="F1744" s="91"/>
      <c r="G1744" s="91"/>
      <c r="H1744" s="91"/>
      <c r="I1744" s="91"/>
      <c r="J1744" s="91"/>
      <c r="K1744" s="91"/>
      <c r="L1744" s="91"/>
      <c r="M1744" s="91"/>
      <c r="N1744" s="91"/>
      <c r="O1744" s="91"/>
      <c r="P1744" s="91" t="s">
        <v>87</v>
      </c>
      <c r="Q1744" s="91" t="s">
        <v>87</v>
      </c>
      <c r="R1744" s="91"/>
      <c r="S1744" s="91"/>
      <c r="T1744" s="92" t="s">
        <v>87</v>
      </c>
      <c r="U1744" s="92"/>
      <c r="V1744" s="92"/>
      <c r="W1744" s="92">
        <v>28606.285714285717</v>
      </c>
      <c r="X1744" s="92" t="s">
        <v>87</v>
      </c>
      <c r="Y1744" s="92"/>
      <c r="Z1744" s="90">
        <f t="shared" si="332"/>
        <v>1</v>
      </c>
      <c r="AA1744" s="118" t="e">
        <v>#DIV/0!</v>
      </c>
      <c r="AB1744" s="118" t="e">
        <v>#DIV/0!</v>
      </c>
      <c r="AC1744" s="118" t="e">
        <v>#DIV/0!</v>
      </c>
      <c r="AD1744" s="118">
        <v>1</v>
      </c>
      <c r="AE1744" s="118">
        <v>0</v>
      </c>
      <c r="AF1744" s="118">
        <v>0</v>
      </c>
      <c r="AG1744" s="90">
        <f t="shared" si="330"/>
        <v>1</v>
      </c>
      <c r="AH1744" s="91">
        <f t="shared" si="331"/>
        <v>28606.285714285717</v>
      </c>
      <c r="AI1744" s="91" t="e">
        <f t="shared" ref="AI1744:AN1807" si="334">T1744/$AH1744</f>
        <v>#VALUE!</v>
      </c>
      <c r="AJ1744" s="91">
        <f t="shared" si="334"/>
        <v>0</v>
      </c>
      <c r="AK1744" s="91">
        <f t="shared" si="334"/>
        <v>0</v>
      </c>
      <c r="AL1744" s="91">
        <f t="shared" si="333"/>
        <v>1</v>
      </c>
      <c r="AM1744" s="91" t="e">
        <f t="shared" si="333"/>
        <v>#VALUE!</v>
      </c>
      <c r="AN1744" s="91">
        <f t="shared" si="333"/>
        <v>0</v>
      </c>
      <c r="AO1744" s="91">
        <f t="shared" si="322"/>
        <v>28606.285714285717</v>
      </c>
      <c r="AP1744" s="91" t="e">
        <f t="shared" si="323"/>
        <v>#VALUE!</v>
      </c>
      <c r="AQ1744" s="91">
        <f t="shared" si="324"/>
        <v>0</v>
      </c>
      <c r="AR1744" s="91">
        <f t="shared" si="325"/>
        <v>0</v>
      </c>
      <c r="AS1744" s="91">
        <f t="shared" si="326"/>
        <v>1</v>
      </c>
      <c r="AT1744" s="91" t="e">
        <f t="shared" si="327"/>
        <v>#VALUE!</v>
      </c>
      <c r="AU1744" s="91">
        <f t="shared" si="328"/>
        <v>0</v>
      </c>
    </row>
    <row r="1745" spans="1:47" x14ac:dyDescent="0.3">
      <c r="A1745" s="90">
        <v>1438</v>
      </c>
      <c r="B1745" s="91" t="s">
        <v>5359</v>
      </c>
      <c r="C1745" s="91"/>
      <c r="D1745" s="91"/>
      <c r="E1745" s="91">
        <v>14.297000000000001</v>
      </c>
      <c r="F1745" s="91"/>
      <c r="G1745" s="91"/>
      <c r="H1745" s="91"/>
      <c r="I1745" s="91"/>
      <c r="J1745" s="91"/>
      <c r="K1745" s="91"/>
      <c r="L1745" s="91"/>
      <c r="M1745" s="91"/>
      <c r="N1745" s="91"/>
      <c r="O1745" s="91"/>
      <c r="P1745" s="91" t="s">
        <v>87</v>
      </c>
      <c r="Q1745" s="91">
        <v>851393.57142857148</v>
      </c>
      <c r="R1745" s="91" t="s">
        <v>87</v>
      </c>
      <c r="S1745" s="91"/>
      <c r="T1745" s="92" t="s">
        <v>87</v>
      </c>
      <c r="U1745" s="92"/>
      <c r="V1745" s="92" t="s">
        <v>87</v>
      </c>
      <c r="W1745" s="92">
        <v>329732.42857142858</v>
      </c>
      <c r="X1745" s="92"/>
      <c r="Y1745" s="92" t="s">
        <v>87</v>
      </c>
      <c r="Z1745" s="90">
        <f t="shared" si="332"/>
        <v>2</v>
      </c>
      <c r="AA1745" s="118" t="e">
        <v>#DIV/0!</v>
      </c>
      <c r="AB1745" s="118" t="e">
        <v>#DIV/0!</v>
      </c>
      <c r="AC1745" s="118" t="e">
        <v>#DIV/0!</v>
      </c>
      <c r="AD1745" s="118">
        <v>1</v>
      </c>
      <c r="AE1745" s="118">
        <v>0</v>
      </c>
      <c r="AF1745" s="118">
        <v>0</v>
      </c>
      <c r="AG1745" s="90">
        <f t="shared" si="330"/>
        <v>1</v>
      </c>
      <c r="AH1745" s="91">
        <f t="shared" si="331"/>
        <v>329732.42857142858</v>
      </c>
      <c r="AI1745" s="91" t="e">
        <f t="shared" si="334"/>
        <v>#VALUE!</v>
      </c>
      <c r="AJ1745" s="91">
        <f t="shared" si="334"/>
        <v>0</v>
      </c>
      <c r="AK1745" s="91" t="e">
        <f t="shared" si="334"/>
        <v>#VALUE!</v>
      </c>
      <c r="AL1745" s="91">
        <f t="shared" si="333"/>
        <v>1</v>
      </c>
      <c r="AM1745" s="91">
        <f t="shared" si="333"/>
        <v>0</v>
      </c>
      <c r="AN1745" s="91" t="e">
        <f t="shared" si="333"/>
        <v>#VALUE!</v>
      </c>
      <c r="AO1745" s="91">
        <f t="shared" si="322"/>
        <v>329732.42857142858</v>
      </c>
      <c r="AP1745" s="91" t="e">
        <f t="shared" si="323"/>
        <v>#VALUE!</v>
      </c>
      <c r="AQ1745" s="91">
        <f t="shared" si="324"/>
        <v>0</v>
      </c>
      <c r="AR1745" s="91" t="e">
        <f t="shared" si="325"/>
        <v>#VALUE!</v>
      </c>
      <c r="AS1745" s="91">
        <f t="shared" si="326"/>
        <v>1</v>
      </c>
      <c r="AT1745" s="91">
        <f t="shared" si="327"/>
        <v>0</v>
      </c>
      <c r="AU1745" s="91" t="e">
        <f t="shared" si="328"/>
        <v>#VALUE!</v>
      </c>
    </row>
    <row r="1746" spans="1:47" x14ac:dyDescent="0.3">
      <c r="A1746" s="90">
        <v>1439</v>
      </c>
      <c r="B1746" s="91" t="s">
        <v>5360</v>
      </c>
      <c r="C1746" s="91"/>
      <c r="D1746" s="91"/>
      <c r="E1746" s="91">
        <v>14.334</v>
      </c>
      <c r="F1746" s="91"/>
      <c r="G1746" s="91"/>
      <c r="H1746" s="91"/>
      <c r="I1746" s="91"/>
      <c r="J1746" s="91"/>
      <c r="K1746" s="91"/>
      <c r="L1746" s="91"/>
      <c r="M1746" s="91"/>
      <c r="N1746" s="91"/>
      <c r="O1746" s="91"/>
      <c r="P1746" s="91" t="s">
        <v>87</v>
      </c>
      <c r="Q1746" s="91">
        <v>278440.1428571429</v>
      </c>
      <c r="R1746" s="91">
        <v>7001.5</v>
      </c>
      <c r="S1746" s="91"/>
      <c r="T1746" s="92" t="s">
        <v>87</v>
      </c>
      <c r="U1746" s="92" t="s">
        <v>87</v>
      </c>
      <c r="V1746" s="92" t="s">
        <v>87</v>
      </c>
      <c r="W1746" s="92">
        <v>208221</v>
      </c>
      <c r="X1746" s="92" t="s">
        <v>87</v>
      </c>
      <c r="Y1746" s="92"/>
      <c r="Z1746" s="90">
        <f t="shared" si="332"/>
        <v>3</v>
      </c>
      <c r="AA1746" s="118" t="e">
        <v>#DIV/0!</v>
      </c>
      <c r="AB1746" s="118" t="e">
        <v>#DIV/0!</v>
      </c>
      <c r="AC1746" s="118" t="e">
        <v>#DIV/0!</v>
      </c>
      <c r="AD1746" s="118">
        <v>1</v>
      </c>
      <c r="AE1746" s="118">
        <v>0</v>
      </c>
      <c r="AF1746" s="118">
        <v>0</v>
      </c>
      <c r="AG1746" s="90">
        <f t="shared" si="330"/>
        <v>1</v>
      </c>
      <c r="AH1746" s="91">
        <f t="shared" si="331"/>
        <v>208221</v>
      </c>
      <c r="AI1746" s="91" t="e">
        <f t="shared" si="334"/>
        <v>#VALUE!</v>
      </c>
      <c r="AJ1746" s="91" t="e">
        <f t="shared" si="334"/>
        <v>#VALUE!</v>
      </c>
      <c r="AK1746" s="91" t="e">
        <f t="shared" si="334"/>
        <v>#VALUE!</v>
      </c>
      <c r="AL1746" s="91">
        <f t="shared" si="333"/>
        <v>1</v>
      </c>
      <c r="AM1746" s="91" t="e">
        <f t="shared" si="333"/>
        <v>#VALUE!</v>
      </c>
      <c r="AN1746" s="91">
        <f t="shared" si="333"/>
        <v>0</v>
      </c>
      <c r="AO1746" s="91">
        <f t="shared" si="322"/>
        <v>208221</v>
      </c>
      <c r="AP1746" s="91" t="e">
        <f t="shared" si="323"/>
        <v>#VALUE!</v>
      </c>
      <c r="AQ1746" s="91" t="e">
        <f t="shared" si="324"/>
        <v>#VALUE!</v>
      </c>
      <c r="AR1746" s="91" t="e">
        <f t="shared" si="325"/>
        <v>#VALUE!</v>
      </c>
      <c r="AS1746" s="91">
        <f t="shared" si="326"/>
        <v>1</v>
      </c>
      <c r="AT1746" s="91" t="e">
        <f t="shared" si="327"/>
        <v>#VALUE!</v>
      </c>
      <c r="AU1746" s="91">
        <f t="shared" si="328"/>
        <v>0</v>
      </c>
    </row>
    <row r="1747" spans="1:47" x14ac:dyDescent="0.3">
      <c r="A1747" s="90">
        <v>1440</v>
      </c>
      <c r="B1747" s="91" t="s">
        <v>5361</v>
      </c>
      <c r="C1747" s="91"/>
      <c r="D1747" s="91"/>
      <c r="E1747" s="91">
        <v>14.369</v>
      </c>
      <c r="F1747" s="91"/>
      <c r="G1747" s="91"/>
      <c r="H1747" s="91"/>
      <c r="I1747" s="91"/>
      <c r="J1747" s="91"/>
      <c r="K1747" s="91"/>
      <c r="L1747" s="91"/>
      <c r="M1747" s="91"/>
      <c r="N1747" s="91"/>
      <c r="O1747" s="91"/>
      <c r="P1747" s="91">
        <v>1598</v>
      </c>
      <c r="Q1747" s="91">
        <v>21633.357142857145</v>
      </c>
      <c r="R1747" s="91"/>
      <c r="S1747" s="91"/>
      <c r="T1747" s="92">
        <v>154431.35714285713</v>
      </c>
      <c r="U1747" s="92" t="s">
        <v>87</v>
      </c>
      <c r="V1747" s="92" t="s">
        <v>87</v>
      </c>
      <c r="W1747" s="92" t="s">
        <v>87</v>
      </c>
      <c r="X1747" s="92"/>
      <c r="Y1747" s="92"/>
      <c r="Z1747" s="90">
        <f t="shared" si="332"/>
        <v>2</v>
      </c>
      <c r="AA1747" s="118">
        <v>1</v>
      </c>
      <c r="AB1747" s="118">
        <v>0</v>
      </c>
      <c r="AC1747" s="118">
        <v>0</v>
      </c>
      <c r="AD1747" s="118">
        <v>0</v>
      </c>
      <c r="AE1747" s="118">
        <v>0</v>
      </c>
      <c r="AF1747" s="118">
        <v>0</v>
      </c>
      <c r="AG1747" s="90">
        <f t="shared" si="330"/>
        <v>1</v>
      </c>
      <c r="AH1747" s="91">
        <f t="shared" si="331"/>
        <v>154431.35714285713</v>
      </c>
      <c r="AI1747" s="91">
        <f t="shared" si="334"/>
        <v>1</v>
      </c>
      <c r="AJ1747" s="91" t="e">
        <f t="shared" si="334"/>
        <v>#VALUE!</v>
      </c>
      <c r="AK1747" s="91" t="e">
        <f t="shared" si="334"/>
        <v>#VALUE!</v>
      </c>
      <c r="AL1747" s="91" t="e">
        <f t="shared" si="333"/>
        <v>#VALUE!</v>
      </c>
      <c r="AM1747" s="91">
        <f t="shared" si="333"/>
        <v>0</v>
      </c>
      <c r="AN1747" s="91">
        <f t="shared" si="333"/>
        <v>0</v>
      </c>
      <c r="AO1747" s="91">
        <f t="shared" si="322"/>
        <v>154431.35714285713</v>
      </c>
      <c r="AP1747" s="91">
        <f t="shared" si="323"/>
        <v>1</v>
      </c>
      <c r="AQ1747" s="91" t="e">
        <f t="shared" si="324"/>
        <v>#VALUE!</v>
      </c>
      <c r="AR1747" s="91" t="e">
        <f t="shared" si="325"/>
        <v>#VALUE!</v>
      </c>
      <c r="AS1747" s="91" t="e">
        <f t="shared" si="326"/>
        <v>#VALUE!</v>
      </c>
      <c r="AT1747" s="91">
        <f t="shared" si="327"/>
        <v>0</v>
      </c>
      <c r="AU1747" s="91">
        <f t="shared" si="328"/>
        <v>0</v>
      </c>
    </row>
    <row r="1748" spans="1:47" x14ac:dyDescent="0.3">
      <c r="A1748" s="90">
        <v>1441</v>
      </c>
      <c r="B1748" s="91" t="s">
        <v>5362</v>
      </c>
      <c r="C1748" s="91"/>
      <c r="D1748" s="91"/>
      <c r="E1748" s="91">
        <v>14.371</v>
      </c>
      <c r="F1748" s="91"/>
      <c r="G1748" s="91"/>
      <c r="H1748" s="91"/>
      <c r="I1748" s="91"/>
      <c r="J1748" s="91"/>
      <c r="K1748" s="91"/>
      <c r="L1748" s="91"/>
      <c r="M1748" s="91"/>
      <c r="N1748" s="91"/>
      <c r="O1748" s="91"/>
      <c r="P1748" s="91" t="s">
        <v>87</v>
      </c>
      <c r="Q1748" s="91" t="s">
        <v>87</v>
      </c>
      <c r="R1748" s="91">
        <v>73008.5</v>
      </c>
      <c r="S1748" s="91"/>
      <c r="T1748" s="92" t="s">
        <v>87</v>
      </c>
      <c r="U1748" s="92">
        <v>98344.571428571435</v>
      </c>
      <c r="V1748" s="92" t="s">
        <v>87</v>
      </c>
      <c r="W1748" s="92">
        <v>126642.57142857143</v>
      </c>
      <c r="X1748" s="92" t="s">
        <v>87</v>
      </c>
      <c r="Y1748" s="92" t="s">
        <v>87</v>
      </c>
      <c r="Z1748" s="90">
        <f t="shared" si="332"/>
        <v>3</v>
      </c>
      <c r="AA1748" s="118" t="e">
        <v>#DIV/0!</v>
      </c>
      <c r="AB1748" s="118">
        <v>1</v>
      </c>
      <c r="AC1748" s="118">
        <v>0</v>
      </c>
      <c r="AD1748" s="118">
        <v>0.5</v>
      </c>
      <c r="AE1748" s="118">
        <v>0</v>
      </c>
      <c r="AF1748" s="118">
        <v>0</v>
      </c>
      <c r="AG1748" s="90">
        <f t="shared" si="330"/>
        <v>2</v>
      </c>
      <c r="AH1748" s="91">
        <f t="shared" si="331"/>
        <v>98344.571428571435</v>
      </c>
      <c r="AI1748" s="91" t="e">
        <f t="shared" si="334"/>
        <v>#VALUE!</v>
      </c>
      <c r="AJ1748" s="91">
        <f t="shared" si="334"/>
        <v>1</v>
      </c>
      <c r="AK1748" s="91" t="e">
        <f t="shared" si="334"/>
        <v>#VALUE!</v>
      </c>
      <c r="AL1748" s="91">
        <f t="shared" si="333"/>
        <v>1.2877433862280145</v>
      </c>
      <c r="AM1748" s="91" t="e">
        <f t="shared" si="333"/>
        <v>#VALUE!</v>
      </c>
      <c r="AN1748" s="91" t="e">
        <f t="shared" si="333"/>
        <v>#VALUE!</v>
      </c>
      <c r="AO1748" s="91">
        <f t="shared" si="322"/>
        <v>224987.14285714287</v>
      </c>
      <c r="AP1748" s="91" t="e">
        <f t="shared" si="323"/>
        <v>#VALUE!</v>
      </c>
      <c r="AQ1748" s="91">
        <f t="shared" si="324"/>
        <v>0.43711196195338148</v>
      </c>
      <c r="AR1748" s="91" t="e">
        <f t="shared" si="325"/>
        <v>#VALUE!</v>
      </c>
      <c r="AS1748" s="91">
        <f t="shared" si="326"/>
        <v>0.56288803804661858</v>
      </c>
      <c r="AT1748" s="91" t="e">
        <f t="shared" si="327"/>
        <v>#VALUE!</v>
      </c>
      <c r="AU1748" s="91" t="e">
        <f t="shared" si="328"/>
        <v>#VALUE!</v>
      </c>
    </row>
    <row r="1749" spans="1:47" x14ac:dyDescent="0.3">
      <c r="A1749" s="90">
        <v>1442</v>
      </c>
      <c r="B1749" s="91" t="s">
        <v>5363</v>
      </c>
      <c r="C1749" s="91"/>
      <c r="D1749" s="91"/>
      <c r="E1749" s="91">
        <v>14.377000000000001</v>
      </c>
      <c r="F1749" s="91"/>
      <c r="G1749" s="91"/>
      <c r="H1749" s="91"/>
      <c r="I1749" s="91"/>
      <c r="J1749" s="91"/>
      <c r="K1749" s="91"/>
      <c r="L1749" s="91"/>
      <c r="M1749" s="91"/>
      <c r="N1749" s="91"/>
      <c r="O1749" s="91"/>
      <c r="P1749" s="91" t="s">
        <v>87</v>
      </c>
      <c r="Q1749" s="91">
        <v>645444.21428571432</v>
      </c>
      <c r="R1749" s="91" t="s">
        <v>87</v>
      </c>
      <c r="S1749" s="91"/>
      <c r="T1749" s="92" t="s">
        <v>87</v>
      </c>
      <c r="U1749" s="92" t="s">
        <v>87</v>
      </c>
      <c r="V1749" s="92" t="s">
        <v>87</v>
      </c>
      <c r="W1749" s="92">
        <v>149006.21428571429</v>
      </c>
      <c r="X1749" s="92" t="s">
        <v>87</v>
      </c>
      <c r="Y1749" s="92"/>
      <c r="Z1749" s="90">
        <f t="shared" si="332"/>
        <v>2</v>
      </c>
      <c r="AA1749" s="118" t="e">
        <v>#DIV/0!</v>
      </c>
      <c r="AB1749" s="118" t="e">
        <v>#DIV/0!</v>
      </c>
      <c r="AC1749" s="118" t="e">
        <v>#DIV/0!</v>
      </c>
      <c r="AD1749" s="118">
        <v>1</v>
      </c>
      <c r="AE1749" s="118">
        <v>0</v>
      </c>
      <c r="AF1749" s="118">
        <v>0</v>
      </c>
      <c r="AG1749" s="90">
        <f t="shared" si="330"/>
        <v>1</v>
      </c>
      <c r="AH1749" s="91">
        <f t="shared" si="331"/>
        <v>149006.21428571429</v>
      </c>
      <c r="AI1749" s="91" t="e">
        <f t="shared" si="334"/>
        <v>#VALUE!</v>
      </c>
      <c r="AJ1749" s="91" t="e">
        <f t="shared" si="334"/>
        <v>#VALUE!</v>
      </c>
      <c r="AK1749" s="91" t="e">
        <f t="shared" si="334"/>
        <v>#VALUE!</v>
      </c>
      <c r="AL1749" s="91">
        <f t="shared" si="333"/>
        <v>1</v>
      </c>
      <c r="AM1749" s="91" t="e">
        <f t="shared" si="333"/>
        <v>#VALUE!</v>
      </c>
      <c r="AN1749" s="91">
        <f t="shared" si="333"/>
        <v>0</v>
      </c>
      <c r="AO1749" s="91">
        <f t="shared" si="322"/>
        <v>149006.21428571429</v>
      </c>
      <c r="AP1749" s="91" t="e">
        <f t="shared" si="323"/>
        <v>#VALUE!</v>
      </c>
      <c r="AQ1749" s="91" t="e">
        <f t="shared" si="324"/>
        <v>#VALUE!</v>
      </c>
      <c r="AR1749" s="91" t="e">
        <f t="shared" si="325"/>
        <v>#VALUE!</v>
      </c>
      <c r="AS1749" s="91">
        <f t="shared" si="326"/>
        <v>1</v>
      </c>
      <c r="AT1749" s="91" t="e">
        <f t="shared" si="327"/>
        <v>#VALUE!</v>
      </c>
      <c r="AU1749" s="91">
        <f t="shared" si="328"/>
        <v>0</v>
      </c>
    </row>
    <row r="1750" spans="1:47" x14ac:dyDescent="0.3">
      <c r="A1750" s="90">
        <v>1443</v>
      </c>
      <c r="B1750" s="91" t="s">
        <v>5364</v>
      </c>
      <c r="C1750" s="91"/>
      <c r="D1750" s="91"/>
      <c r="E1750" s="91">
        <v>14.381</v>
      </c>
      <c r="F1750" s="91"/>
      <c r="G1750" s="91"/>
      <c r="H1750" s="91"/>
      <c r="I1750" s="91"/>
      <c r="J1750" s="91"/>
      <c r="K1750" s="91"/>
      <c r="L1750" s="91"/>
      <c r="M1750" s="91"/>
      <c r="N1750" s="91"/>
      <c r="O1750" s="91"/>
      <c r="P1750" s="91" t="s">
        <v>87</v>
      </c>
      <c r="Q1750" s="91">
        <v>22266230.428571429</v>
      </c>
      <c r="R1750" s="91">
        <v>118948.5</v>
      </c>
      <c r="S1750" s="91"/>
      <c r="T1750" s="92">
        <v>6305.2857142857138</v>
      </c>
      <c r="U1750" s="92" t="s">
        <v>87</v>
      </c>
      <c r="V1750" s="92"/>
      <c r="W1750" s="92" t="s">
        <v>87</v>
      </c>
      <c r="X1750" s="92">
        <v>11061.857142857141</v>
      </c>
      <c r="Y1750" s="92"/>
      <c r="Z1750" s="90">
        <f t="shared" si="332"/>
        <v>4</v>
      </c>
      <c r="AA1750" s="118">
        <v>1</v>
      </c>
      <c r="AB1750" s="118">
        <v>0</v>
      </c>
      <c r="AC1750" s="118">
        <v>0</v>
      </c>
      <c r="AD1750" s="118">
        <v>0</v>
      </c>
      <c r="AE1750" s="118">
        <v>0.5</v>
      </c>
      <c r="AF1750" s="118">
        <v>0</v>
      </c>
      <c r="AG1750" s="90">
        <f t="shared" si="330"/>
        <v>2</v>
      </c>
      <c r="AH1750" s="91">
        <f t="shared" si="331"/>
        <v>6305.2857142857138</v>
      </c>
      <c r="AI1750" s="91">
        <f t="shared" si="334"/>
        <v>1</v>
      </c>
      <c r="AJ1750" s="91" t="e">
        <f t="shared" si="334"/>
        <v>#VALUE!</v>
      </c>
      <c r="AK1750" s="91">
        <f t="shared" si="334"/>
        <v>0</v>
      </c>
      <c r="AL1750" s="91" t="e">
        <f t="shared" si="333"/>
        <v>#VALUE!</v>
      </c>
      <c r="AM1750" s="91">
        <f t="shared" si="333"/>
        <v>1.7543784126696422</v>
      </c>
      <c r="AN1750" s="91">
        <f t="shared" si="333"/>
        <v>0</v>
      </c>
      <c r="AO1750" s="91">
        <f t="shared" si="322"/>
        <v>17367.142857142855</v>
      </c>
      <c r="AP1750" s="91">
        <f t="shared" si="323"/>
        <v>0.36305832030928686</v>
      </c>
      <c r="AQ1750" s="91" t="e">
        <f t="shared" si="324"/>
        <v>#VALUE!</v>
      </c>
      <c r="AR1750" s="91">
        <f t="shared" si="325"/>
        <v>0</v>
      </c>
      <c r="AS1750" s="91" t="e">
        <f t="shared" si="326"/>
        <v>#VALUE!</v>
      </c>
      <c r="AT1750" s="91">
        <f t="shared" si="327"/>
        <v>0.63694167969071314</v>
      </c>
      <c r="AU1750" s="91">
        <f t="shared" si="328"/>
        <v>0</v>
      </c>
    </row>
    <row r="1751" spans="1:47" x14ac:dyDescent="0.3">
      <c r="A1751" s="90">
        <v>1444</v>
      </c>
      <c r="B1751" s="91" t="s">
        <v>5365</v>
      </c>
      <c r="C1751" s="91"/>
      <c r="D1751" s="91"/>
      <c r="E1751" s="91">
        <v>14.382999999999999</v>
      </c>
      <c r="F1751" s="91"/>
      <c r="G1751" s="91"/>
      <c r="H1751" s="91"/>
      <c r="I1751" s="91"/>
      <c r="J1751" s="91"/>
      <c r="K1751" s="91"/>
      <c r="L1751" s="91"/>
      <c r="M1751" s="91"/>
      <c r="N1751" s="91"/>
      <c r="O1751" s="91"/>
      <c r="P1751" s="91" t="s">
        <v>87</v>
      </c>
      <c r="Q1751" s="91">
        <v>384208.57142857148</v>
      </c>
      <c r="R1751" s="91">
        <v>15423.5</v>
      </c>
      <c r="S1751" s="91"/>
      <c r="T1751" s="92">
        <v>19416.857142857141</v>
      </c>
      <c r="U1751" s="92">
        <v>4251.4285714285716</v>
      </c>
      <c r="V1751" s="92">
        <v>2230</v>
      </c>
      <c r="W1751" s="92">
        <v>316279.14285714284</v>
      </c>
      <c r="X1751" s="92">
        <v>6602.2857142857147</v>
      </c>
      <c r="Y1751" s="92" t="s">
        <v>87</v>
      </c>
      <c r="Z1751" s="90">
        <f t="shared" si="332"/>
        <v>7</v>
      </c>
      <c r="AA1751" s="118">
        <v>1</v>
      </c>
      <c r="AB1751" s="118">
        <v>0.5</v>
      </c>
      <c r="AC1751" s="118">
        <v>0.33333333333333331</v>
      </c>
      <c r="AD1751" s="118">
        <v>0.25</v>
      </c>
      <c r="AE1751" s="118">
        <v>0.2</v>
      </c>
      <c r="AF1751" s="118">
        <v>0</v>
      </c>
      <c r="AG1751" s="90">
        <f t="shared" si="330"/>
        <v>5</v>
      </c>
      <c r="AH1751" s="91">
        <f t="shared" si="331"/>
        <v>2230</v>
      </c>
      <c r="AI1751" s="91">
        <f t="shared" si="334"/>
        <v>8.7071108263933361</v>
      </c>
      <c r="AJ1751" s="91">
        <f t="shared" si="334"/>
        <v>1.9064702114029468</v>
      </c>
      <c r="AK1751" s="91">
        <f t="shared" si="334"/>
        <v>1</v>
      </c>
      <c r="AL1751" s="91">
        <f t="shared" si="333"/>
        <v>141.82921204356182</v>
      </c>
      <c r="AM1751" s="91">
        <f t="shared" si="333"/>
        <v>2.9606662395900067</v>
      </c>
      <c r="AN1751" s="91" t="e">
        <f t="shared" si="333"/>
        <v>#VALUE!</v>
      </c>
      <c r="AO1751" s="91">
        <f t="shared" si="322"/>
        <v>348779.71428571432</v>
      </c>
      <c r="AP1751" s="91">
        <f t="shared" si="323"/>
        <v>5.567083275649222E-2</v>
      </c>
      <c r="AQ1751" s="91">
        <f t="shared" si="324"/>
        <v>1.2189437622928593E-2</v>
      </c>
      <c r="AR1751" s="91">
        <f t="shared" si="325"/>
        <v>6.3937204735858653E-3</v>
      </c>
      <c r="AS1751" s="91">
        <f t="shared" si="326"/>
        <v>0.90681633679547213</v>
      </c>
      <c r="AT1751" s="91">
        <f t="shared" si="327"/>
        <v>1.8929672351521099E-2</v>
      </c>
      <c r="AU1751" s="91" t="e">
        <f t="shared" si="328"/>
        <v>#VALUE!</v>
      </c>
    </row>
    <row r="1752" spans="1:47" x14ac:dyDescent="0.3">
      <c r="A1752" s="90">
        <v>1445</v>
      </c>
      <c r="B1752" s="91" t="s">
        <v>5366</v>
      </c>
      <c r="C1752" s="91"/>
      <c r="D1752" s="91"/>
      <c r="E1752" s="91">
        <v>14.384</v>
      </c>
      <c r="F1752" s="91"/>
      <c r="G1752" s="91"/>
      <c r="H1752" s="91"/>
      <c r="I1752" s="91"/>
      <c r="J1752" s="91"/>
      <c r="K1752" s="91"/>
      <c r="L1752" s="91"/>
      <c r="M1752" s="91"/>
      <c r="N1752" s="91"/>
      <c r="O1752" s="91"/>
      <c r="P1752" s="91" t="s">
        <v>87</v>
      </c>
      <c r="Q1752" s="91">
        <v>2147681.4285714286</v>
      </c>
      <c r="R1752" s="91" t="s">
        <v>87</v>
      </c>
      <c r="S1752" s="91"/>
      <c r="T1752" s="92" t="s">
        <v>87</v>
      </c>
      <c r="U1752" s="92" t="s">
        <v>87</v>
      </c>
      <c r="V1752" s="92">
        <v>280429.71428571426</v>
      </c>
      <c r="W1752" s="92">
        <v>517514.57142857142</v>
      </c>
      <c r="X1752" s="92" t="s">
        <v>87</v>
      </c>
      <c r="Y1752" s="92" t="s">
        <v>87</v>
      </c>
      <c r="Z1752" s="90">
        <f t="shared" si="332"/>
        <v>3</v>
      </c>
      <c r="AA1752" s="118" t="e">
        <v>#DIV/0!</v>
      </c>
      <c r="AB1752" s="118" t="e">
        <v>#DIV/0!</v>
      </c>
      <c r="AC1752" s="118">
        <v>1</v>
      </c>
      <c r="AD1752" s="118">
        <v>0.5</v>
      </c>
      <c r="AE1752" s="118">
        <v>0</v>
      </c>
      <c r="AF1752" s="118">
        <v>0</v>
      </c>
      <c r="AG1752" s="90">
        <f t="shared" si="330"/>
        <v>2</v>
      </c>
      <c r="AH1752" s="91">
        <f t="shared" si="331"/>
        <v>280429.71428571426</v>
      </c>
      <c r="AI1752" s="91" t="e">
        <f t="shared" si="334"/>
        <v>#VALUE!</v>
      </c>
      <c r="AJ1752" s="91" t="e">
        <f t="shared" si="334"/>
        <v>#VALUE!</v>
      </c>
      <c r="AK1752" s="91">
        <f t="shared" si="334"/>
        <v>1</v>
      </c>
      <c r="AL1752" s="91">
        <f t="shared" si="333"/>
        <v>1.8454341500391238</v>
      </c>
      <c r="AM1752" s="91" t="e">
        <f t="shared" si="333"/>
        <v>#VALUE!</v>
      </c>
      <c r="AN1752" s="91" t="e">
        <f t="shared" si="333"/>
        <v>#VALUE!</v>
      </c>
      <c r="AO1752" s="91">
        <f t="shared" si="322"/>
        <v>797944.28571428568</v>
      </c>
      <c r="AP1752" s="91" t="e">
        <f t="shared" si="323"/>
        <v>#VALUE!</v>
      </c>
      <c r="AQ1752" s="91" t="e">
        <f t="shared" si="324"/>
        <v>#VALUE!</v>
      </c>
      <c r="AR1752" s="91">
        <f t="shared" si="325"/>
        <v>0.35144021870485048</v>
      </c>
      <c r="AS1752" s="91">
        <f t="shared" si="326"/>
        <v>0.64855978129514946</v>
      </c>
      <c r="AT1752" s="91" t="e">
        <f t="shared" si="327"/>
        <v>#VALUE!</v>
      </c>
      <c r="AU1752" s="91" t="e">
        <f t="shared" si="328"/>
        <v>#VALUE!</v>
      </c>
    </row>
    <row r="1753" spans="1:47" x14ac:dyDescent="0.3">
      <c r="A1753" s="90">
        <v>1446</v>
      </c>
      <c r="B1753" s="91" t="s">
        <v>5367</v>
      </c>
      <c r="C1753" s="91"/>
      <c r="D1753" s="91"/>
      <c r="E1753" s="91">
        <v>14.388</v>
      </c>
      <c r="F1753" s="91"/>
      <c r="G1753" s="91"/>
      <c r="H1753" s="91"/>
      <c r="I1753" s="91"/>
      <c r="J1753" s="91"/>
      <c r="K1753" s="91"/>
      <c r="L1753" s="91"/>
      <c r="M1753" s="91"/>
      <c r="N1753" s="91"/>
      <c r="O1753" s="91"/>
      <c r="P1753" s="91" t="s">
        <v>87</v>
      </c>
      <c r="Q1753" s="91">
        <v>4656640</v>
      </c>
      <c r="R1753" s="91" t="s">
        <v>87</v>
      </c>
      <c r="S1753" s="91"/>
      <c r="T1753" s="92" t="s">
        <v>87</v>
      </c>
      <c r="U1753" s="92"/>
      <c r="V1753" s="92">
        <v>389108.28571428574</v>
      </c>
      <c r="W1753" s="92">
        <v>2622628.2857142859</v>
      </c>
      <c r="X1753" s="92">
        <v>18844</v>
      </c>
      <c r="Y1753" s="92" t="s">
        <v>87</v>
      </c>
      <c r="Z1753" s="90">
        <f t="shared" si="332"/>
        <v>4</v>
      </c>
      <c r="AA1753" s="118" t="e">
        <v>#DIV/0!</v>
      </c>
      <c r="AB1753" s="118" t="e">
        <v>#DIV/0!</v>
      </c>
      <c r="AC1753" s="118">
        <v>1</v>
      </c>
      <c r="AD1753" s="118">
        <v>0.5</v>
      </c>
      <c r="AE1753" s="118">
        <v>0.33333333333333331</v>
      </c>
      <c r="AF1753" s="118">
        <v>0</v>
      </c>
      <c r="AG1753" s="90">
        <f t="shared" si="330"/>
        <v>3</v>
      </c>
      <c r="AH1753" s="91">
        <f t="shared" si="331"/>
        <v>18844</v>
      </c>
      <c r="AI1753" s="91" t="e">
        <f t="shared" si="334"/>
        <v>#VALUE!</v>
      </c>
      <c r="AJ1753" s="91">
        <f t="shared" si="334"/>
        <v>0</v>
      </c>
      <c r="AK1753" s="91">
        <f t="shared" si="334"/>
        <v>20.648921975922615</v>
      </c>
      <c r="AL1753" s="91">
        <f t="shared" si="333"/>
        <v>139.17577402431999</v>
      </c>
      <c r="AM1753" s="91">
        <f t="shared" si="333"/>
        <v>1</v>
      </c>
      <c r="AN1753" s="91" t="e">
        <f t="shared" si="333"/>
        <v>#VALUE!</v>
      </c>
      <c r="AO1753" s="91">
        <f t="shared" ref="AO1753:AO1816" si="335">SUM(T1753:Y1753)</f>
        <v>3030580.5714285718</v>
      </c>
      <c r="AP1753" s="91" t="e">
        <f t="shared" ref="AP1753:AP1816" si="336">T1753/$AO1753</f>
        <v>#VALUE!</v>
      </c>
      <c r="AQ1753" s="91">
        <f t="shared" ref="AQ1753:AQ1816" si="337">U1753/$AO1753</f>
        <v>0</v>
      </c>
      <c r="AR1753" s="91">
        <f t="shared" ref="AR1753:AR1816" si="338">V1753/$AO1753</f>
        <v>0.12839397486497636</v>
      </c>
      <c r="AS1753" s="91">
        <f t="shared" ref="AS1753:AS1816" si="339">W1753/$AO1753</f>
        <v>0.86538807462822775</v>
      </c>
      <c r="AT1753" s="91">
        <f t="shared" ref="AT1753:AT1816" si="340">X1753/$AO1753</f>
        <v>6.2179505067958682E-3</v>
      </c>
      <c r="AU1753" s="91" t="e">
        <f t="shared" ref="AU1753:AU1816" si="341">Y1753/$AO1753</f>
        <v>#VALUE!</v>
      </c>
    </row>
    <row r="1754" spans="1:47" x14ac:dyDescent="0.3">
      <c r="A1754" s="90">
        <v>1447</v>
      </c>
      <c r="B1754" s="91" t="s">
        <v>5368</v>
      </c>
      <c r="C1754" s="91"/>
      <c r="D1754" s="91"/>
      <c r="E1754" s="91">
        <v>14.39</v>
      </c>
      <c r="F1754" s="91"/>
      <c r="G1754" s="91"/>
      <c r="H1754" s="91"/>
      <c r="I1754" s="91"/>
      <c r="J1754" s="91"/>
      <c r="K1754" s="91"/>
      <c r="L1754" s="91"/>
      <c r="M1754" s="91"/>
      <c r="N1754" s="91"/>
      <c r="O1754" s="91"/>
      <c r="P1754" s="91" t="s">
        <v>87</v>
      </c>
      <c r="Q1754" s="91">
        <v>3328483.5</v>
      </c>
      <c r="R1754" s="91" t="s">
        <v>87</v>
      </c>
      <c r="S1754" s="91"/>
      <c r="T1754" s="92">
        <v>57213.21428571429</v>
      </c>
      <c r="U1754" s="92"/>
      <c r="V1754" s="92"/>
      <c r="W1754" s="92">
        <v>955006.35714285716</v>
      </c>
      <c r="X1754" s="92" t="s">
        <v>87</v>
      </c>
      <c r="Y1754" s="92" t="s">
        <v>87</v>
      </c>
      <c r="Z1754" s="90">
        <f t="shared" si="332"/>
        <v>3</v>
      </c>
      <c r="AA1754" s="118">
        <v>1</v>
      </c>
      <c r="AB1754" s="118">
        <v>0</v>
      </c>
      <c r="AC1754" s="118">
        <v>0</v>
      </c>
      <c r="AD1754" s="118">
        <v>0.5</v>
      </c>
      <c r="AE1754" s="118">
        <v>0</v>
      </c>
      <c r="AF1754" s="118">
        <v>0</v>
      </c>
      <c r="AG1754" s="90">
        <f t="shared" si="330"/>
        <v>2</v>
      </c>
      <c r="AH1754" s="91">
        <f t="shared" si="331"/>
        <v>57213.21428571429</v>
      </c>
      <c r="AI1754" s="91">
        <f t="shared" si="334"/>
        <v>1</v>
      </c>
      <c r="AJ1754" s="91">
        <f t="shared" si="334"/>
        <v>0</v>
      </c>
      <c r="AK1754" s="91">
        <f t="shared" si="334"/>
        <v>0</v>
      </c>
      <c r="AL1754" s="91">
        <f t="shared" si="333"/>
        <v>16.692059152168891</v>
      </c>
      <c r="AM1754" s="91" t="e">
        <f t="shared" si="333"/>
        <v>#VALUE!</v>
      </c>
      <c r="AN1754" s="91" t="e">
        <f t="shared" si="333"/>
        <v>#VALUE!</v>
      </c>
      <c r="AO1754" s="91">
        <f t="shared" si="335"/>
        <v>1012219.5714285715</v>
      </c>
      <c r="AP1754" s="91">
        <f t="shared" si="336"/>
        <v>5.6522533154508968E-2</v>
      </c>
      <c r="AQ1754" s="91">
        <f t="shared" si="337"/>
        <v>0</v>
      </c>
      <c r="AR1754" s="91">
        <f t="shared" si="338"/>
        <v>0</v>
      </c>
      <c r="AS1754" s="91">
        <f t="shared" si="339"/>
        <v>0.94347746684549105</v>
      </c>
      <c r="AT1754" s="91" t="e">
        <f t="shared" si="340"/>
        <v>#VALUE!</v>
      </c>
      <c r="AU1754" s="91" t="e">
        <f t="shared" si="341"/>
        <v>#VALUE!</v>
      </c>
    </row>
    <row r="1755" spans="1:47" x14ac:dyDescent="0.3">
      <c r="A1755" s="90">
        <v>1448</v>
      </c>
      <c r="B1755" s="91" t="s">
        <v>5369</v>
      </c>
      <c r="C1755" s="91"/>
      <c r="D1755" s="91"/>
      <c r="E1755" s="91">
        <v>14.391999999999999</v>
      </c>
      <c r="F1755" s="91"/>
      <c r="G1755" s="91"/>
      <c r="H1755" s="91"/>
      <c r="I1755" s="91"/>
      <c r="J1755" s="91"/>
      <c r="K1755" s="91"/>
      <c r="L1755" s="91"/>
      <c r="M1755" s="91"/>
      <c r="N1755" s="91"/>
      <c r="O1755" s="91"/>
      <c r="P1755" s="91" t="s">
        <v>87</v>
      </c>
      <c r="Q1755" s="91">
        <v>473469.42857142858</v>
      </c>
      <c r="R1755" s="91" t="s">
        <v>87</v>
      </c>
      <c r="S1755" s="91"/>
      <c r="T1755" s="92" t="s">
        <v>87</v>
      </c>
      <c r="U1755" s="92" t="s">
        <v>87</v>
      </c>
      <c r="V1755" s="92">
        <v>23473.714285714283</v>
      </c>
      <c r="W1755" s="92">
        <v>96015.428571428565</v>
      </c>
      <c r="X1755" s="92" t="s">
        <v>87</v>
      </c>
      <c r="Y1755" s="92"/>
      <c r="Z1755" s="90">
        <f t="shared" si="332"/>
        <v>3</v>
      </c>
      <c r="AA1755" s="118" t="e">
        <v>#DIV/0!</v>
      </c>
      <c r="AB1755" s="118" t="e">
        <v>#DIV/0!</v>
      </c>
      <c r="AC1755" s="118">
        <v>1</v>
      </c>
      <c r="AD1755" s="118">
        <v>0.5</v>
      </c>
      <c r="AE1755" s="118">
        <v>0</v>
      </c>
      <c r="AF1755" s="118">
        <v>0</v>
      </c>
      <c r="AG1755" s="90">
        <f t="shared" si="330"/>
        <v>2</v>
      </c>
      <c r="AH1755" s="91">
        <f t="shared" si="331"/>
        <v>23473.714285714283</v>
      </c>
      <c r="AI1755" s="91" t="e">
        <f t="shared" si="334"/>
        <v>#VALUE!</v>
      </c>
      <c r="AJ1755" s="91" t="e">
        <f t="shared" si="334"/>
        <v>#VALUE!</v>
      </c>
      <c r="AK1755" s="91">
        <f t="shared" si="334"/>
        <v>1</v>
      </c>
      <c r="AL1755" s="91">
        <f t="shared" si="333"/>
        <v>4.0903381289710072</v>
      </c>
      <c r="AM1755" s="91" t="e">
        <f t="shared" si="333"/>
        <v>#VALUE!</v>
      </c>
      <c r="AN1755" s="91">
        <f t="shared" si="333"/>
        <v>0</v>
      </c>
      <c r="AO1755" s="91">
        <f t="shared" si="335"/>
        <v>119489.14285714284</v>
      </c>
      <c r="AP1755" s="91" t="e">
        <f t="shared" si="336"/>
        <v>#VALUE!</v>
      </c>
      <c r="AQ1755" s="91" t="e">
        <f t="shared" si="337"/>
        <v>#VALUE!</v>
      </c>
      <c r="AR1755" s="91">
        <f t="shared" si="338"/>
        <v>0.19645060399988523</v>
      </c>
      <c r="AS1755" s="91">
        <f t="shared" si="339"/>
        <v>0.80354939600011488</v>
      </c>
      <c r="AT1755" s="91" t="e">
        <f t="shared" si="340"/>
        <v>#VALUE!</v>
      </c>
      <c r="AU1755" s="91">
        <f t="shared" si="341"/>
        <v>0</v>
      </c>
    </row>
    <row r="1756" spans="1:47" x14ac:dyDescent="0.3">
      <c r="A1756" s="90">
        <v>1449</v>
      </c>
      <c r="B1756" s="91" t="s">
        <v>5370</v>
      </c>
      <c r="C1756" s="91"/>
      <c r="D1756" s="91"/>
      <c r="E1756" s="91">
        <v>14.397</v>
      </c>
      <c r="F1756" s="91"/>
      <c r="G1756" s="91"/>
      <c r="H1756" s="91"/>
      <c r="I1756" s="91"/>
      <c r="J1756" s="91"/>
      <c r="K1756" s="91"/>
      <c r="L1756" s="91"/>
      <c r="M1756" s="91"/>
      <c r="N1756" s="91"/>
      <c r="O1756" s="91"/>
      <c r="P1756" s="91" t="s">
        <v>87</v>
      </c>
      <c r="Q1756" s="91">
        <v>130919.14285714287</v>
      </c>
      <c r="R1756" s="91"/>
      <c r="S1756" s="91"/>
      <c r="T1756" s="92">
        <v>70255.142857142855</v>
      </c>
      <c r="U1756" s="92" t="s">
        <v>87</v>
      </c>
      <c r="V1756" s="92" t="s">
        <v>87</v>
      </c>
      <c r="W1756" s="92" t="s">
        <v>87</v>
      </c>
      <c r="X1756" s="92"/>
      <c r="Y1756" s="92"/>
      <c r="Z1756" s="90">
        <f t="shared" si="332"/>
        <v>2</v>
      </c>
      <c r="AA1756" s="118">
        <v>1</v>
      </c>
      <c r="AB1756" s="118">
        <v>0</v>
      </c>
      <c r="AC1756" s="118">
        <v>0</v>
      </c>
      <c r="AD1756" s="118">
        <v>0</v>
      </c>
      <c r="AE1756" s="118">
        <v>0</v>
      </c>
      <c r="AF1756" s="118">
        <v>0</v>
      </c>
      <c r="AG1756" s="90">
        <f t="shared" si="330"/>
        <v>1</v>
      </c>
      <c r="AH1756" s="91">
        <f t="shared" si="331"/>
        <v>70255.142857142855</v>
      </c>
      <c r="AI1756" s="91">
        <f t="shared" si="334"/>
        <v>1</v>
      </c>
      <c r="AJ1756" s="91" t="e">
        <f t="shared" si="334"/>
        <v>#VALUE!</v>
      </c>
      <c r="AK1756" s="91" t="e">
        <f t="shared" si="334"/>
        <v>#VALUE!</v>
      </c>
      <c r="AL1756" s="91" t="e">
        <f t="shared" si="333"/>
        <v>#VALUE!</v>
      </c>
      <c r="AM1756" s="91">
        <f t="shared" si="333"/>
        <v>0</v>
      </c>
      <c r="AN1756" s="91">
        <f t="shared" si="333"/>
        <v>0</v>
      </c>
      <c r="AO1756" s="91">
        <f t="shared" si="335"/>
        <v>70255.142857142855</v>
      </c>
      <c r="AP1756" s="91">
        <f t="shared" si="336"/>
        <v>1</v>
      </c>
      <c r="AQ1756" s="91" t="e">
        <f t="shared" si="337"/>
        <v>#VALUE!</v>
      </c>
      <c r="AR1756" s="91" t="e">
        <f t="shared" si="338"/>
        <v>#VALUE!</v>
      </c>
      <c r="AS1756" s="91" t="e">
        <f t="shared" si="339"/>
        <v>#VALUE!</v>
      </c>
      <c r="AT1756" s="91">
        <f t="shared" si="340"/>
        <v>0</v>
      </c>
      <c r="AU1756" s="91">
        <f t="shared" si="341"/>
        <v>0</v>
      </c>
    </row>
    <row r="1757" spans="1:47" x14ac:dyDescent="0.3">
      <c r="A1757" s="90">
        <v>1450</v>
      </c>
      <c r="B1757" s="91" t="s">
        <v>5371</v>
      </c>
      <c r="C1757" s="91"/>
      <c r="D1757" s="91"/>
      <c r="E1757" s="91">
        <v>14.397</v>
      </c>
      <c r="F1757" s="91"/>
      <c r="G1757" s="91"/>
      <c r="H1757" s="91"/>
      <c r="I1757" s="91"/>
      <c r="J1757" s="91"/>
      <c r="K1757" s="91"/>
      <c r="L1757" s="91"/>
      <c r="M1757" s="91"/>
      <c r="N1757" s="91"/>
      <c r="O1757" s="91"/>
      <c r="P1757" s="91" t="s">
        <v>87</v>
      </c>
      <c r="Q1757" s="91">
        <v>1226492</v>
      </c>
      <c r="R1757" s="91" t="s">
        <v>87</v>
      </c>
      <c r="S1757" s="91"/>
      <c r="T1757" s="92">
        <v>5043.1428571428569</v>
      </c>
      <c r="U1757" s="92" t="s">
        <v>87</v>
      </c>
      <c r="V1757" s="92" t="s">
        <v>87</v>
      </c>
      <c r="W1757" s="92">
        <v>521025.42857142852</v>
      </c>
      <c r="X1757" s="92"/>
      <c r="Y1757" s="92" t="s">
        <v>87</v>
      </c>
      <c r="Z1757" s="90">
        <f t="shared" si="332"/>
        <v>3</v>
      </c>
      <c r="AA1757" s="118">
        <v>1</v>
      </c>
      <c r="AB1757" s="118">
        <v>0</v>
      </c>
      <c r="AC1757" s="118">
        <v>0</v>
      </c>
      <c r="AD1757" s="118">
        <v>0.5</v>
      </c>
      <c r="AE1757" s="118">
        <v>0</v>
      </c>
      <c r="AF1757" s="118">
        <v>0</v>
      </c>
      <c r="AG1757" s="90">
        <f t="shared" si="330"/>
        <v>2</v>
      </c>
      <c r="AH1757" s="91">
        <f t="shared" si="331"/>
        <v>5043.1428571428569</v>
      </c>
      <c r="AI1757" s="91">
        <f t="shared" si="334"/>
        <v>1</v>
      </c>
      <c r="AJ1757" s="91" t="e">
        <f t="shared" si="334"/>
        <v>#VALUE!</v>
      </c>
      <c r="AK1757" s="91" t="e">
        <f t="shared" si="334"/>
        <v>#VALUE!</v>
      </c>
      <c r="AL1757" s="91">
        <f t="shared" si="333"/>
        <v>103.3136366211546</v>
      </c>
      <c r="AM1757" s="91">
        <f t="shared" si="333"/>
        <v>0</v>
      </c>
      <c r="AN1757" s="91" t="e">
        <f t="shared" si="333"/>
        <v>#VALUE!</v>
      </c>
      <c r="AO1757" s="91">
        <f t="shared" si="335"/>
        <v>526068.57142857136</v>
      </c>
      <c r="AP1757" s="91">
        <f t="shared" si="336"/>
        <v>9.5864743325150444E-3</v>
      </c>
      <c r="AQ1757" s="91" t="e">
        <f t="shared" si="337"/>
        <v>#VALUE!</v>
      </c>
      <c r="AR1757" s="91" t="e">
        <f t="shared" si="338"/>
        <v>#VALUE!</v>
      </c>
      <c r="AS1757" s="91">
        <f t="shared" si="339"/>
        <v>0.99041352566748497</v>
      </c>
      <c r="AT1757" s="91">
        <f t="shared" si="340"/>
        <v>0</v>
      </c>
      <c r="AU1757" s="91" t="e">
        <f t="shared" si="341"/>
        <v>#VALUE!</v>
      </c>
    </row>
    <row r="1758" spans="1:47" x14ac:dyDescent="0.3">
      <c r="A1758" s="90">
        <v>1451</v>
      </c>
      <c r="B1758" s="91" t="s">
        <v>5372</v>
      </c>
      <c r="C1758" s="91"/>
      <c r="D1758" s="91"/>
      <c r="E1758" s="91">
        <v>14.398</v>
      </c>
      <c r="F1758" s="91"/>
      <c r="G1758" s="91"/>
      <c r="H1758" s="91"/>
      <c r="I1758" s="91"/>
      <c r="J1758" s="91"/>
      <c r="K1758" s="91"/>
      <c r="L1758" s="91"/>
      <c r="M1758" s="91"/>
      <c r="N1758" s="91"/>
      <c r="O1758" s="91"/>
      <c r="P1758" s="91" t="s">
        <v>87</v>
      </c>
      <c r="Q1758" s="91">
        <v>473469.42857142858</v>
      </c>
      <c r="R1758" s="91">
        <v>34678.5</v>
      </c>
      <c r="S1758" s="91"/>
      <c r="T1758" s="92" t="s">
        <v>87</v>
      </c>
      <c r="U1758" s="92">
        <v>10922.571428571428</v>
      </c>
      <c r="V1758" s="92">
        <v>23473.714285714283</v>
      </c>
      <c r="W1758" s="92">
        <v>96015.428571428565</v>
      </c>
      <c r="X1758" s="92" t="s">
        <v>87</v>
      </c>
      <c r="Y1758" s="92" t="s">
        <v>87</v>
      </c>
      <c r="Z1758" s="90">
        <f t="shared" si="332"/>
        <v>5</v>
      </c>
      <c r="AA1758" s="118" t="e">
        <v>#DIV/0!</v>
      </c>
      <c r="AB1758" s="118">
        <v>1</v>
      </c>
      <c r="AC1758" s="118">
        <v>0.5</v>
      </c>
      <c r="AD1758" s="118">
        <v>0.33333333333333331</v>
      </c>
      <c r="AE1758" s="118">
        <v>0</v>
      </c>
      <c r="AF1758" s="118">
        <v>0</v>
      </c>
      <c r="AG1758" s="90">
        <f t="shared" si="330"/>
        <v>3</v>
      </c>
      <c r="AH1758" s="91">
        <f t="shared" si="331"/>
        <v>10922.571428571428</v>
      </c>
      <c r="AI1758" s="91" t="e">
        <f t="shared" si="334"/>
        <v>#VALUE!</v>
      </c>
      <c r="AJ1758" s="91">
        <f t="shared" si="334"/>
        <v>1</v>
      </c>
      <c r="AK1758" s="91">
        <f t="shared" si="334"/>
        <v>2.1491014674723377</v>
      </c>
      <c r="AL1758" s="91">
        <f t="shared" si="333"/>
        <v>8.7905516754296471</v>
      </c>
      <c r="AM1758" s="91" t="e">
        <f t="shared" si="333"/>
        <v>#VALUE!</v>
      </c>
      <c r="AN1758" s="91" t="e">
        <f t="shared" si="333"/>
        <v>#VALUE!</v>
      </c>
      <c r="AO1758" s="91">
        <f t="shared" si="335"/>
        <v>130411.71428571428</v>
      </c>
      <c r="AP1758" s="91" t="e">
        <f t="shared" si="336"/>
        <v>#VALUE!</v>
      </c>
      <c r="AQ1758" s="91">
        <f t="shared" si="337"/>
        <v>8.3754526872038229E-2</v>
      </c>
      <c r="AR1758" s="91">
        <f t="shared" si="338"/>
        <v>0.1799969766081487</v>
      </c>
      <c r="AS1758" s="91">
        <f t="shared" si="339"/>
        <v>0.73624849651981306</v>
      </c>
      <c r="AT1758" s="91" t="e">
        <f t="shared" si="340"/>
        <v>#VALUE!</v>
      </c>
      <c r="AU1758" s="91" t="e">
        <f t="shared" si="341"/>
        <v>#VALUE!</v>
      </c>
    </row>
    <row r="1759" spans="1:47" x14ac:dyDescent="0.3">
      <c r="A1759" s="90">
        <v>1452</v>
      </c>
      <c r="B1759" s="91" t="s">
        <v>5373</v>
      </c>
      <c r="C1759" s="91"/>
      <c r="D1759" s="91"/>
      <c r="E1759" s="91">
        <v>14.406000000000001</v>
      </c>
      <c r="F1759" s="91"/>
      <c r="G1759" s="91"/>
      <c r="H1759" s="91"/>
      <c r="I1759" s="91"/>
      <c r="J1759" s="91"/>
      <c r="K1759" s="91"/>
      <c r="L1759" s="91"/>
      <c r="M1759" s="91"/>
      <c r="N1759" s="91"/>
      <c r="O1759" s="91"/>
      <c r="P1759" s="91" t="s">
        <v>87</v>
      </c>
      <c r="Q1759" s="91">
        <v>478448.57142857148</v>
      </c>
      <c r="R1759" s="91" t="s">
        <v>87</v>
      </c>
      <c r="S1759" s="91"/>
      <c r="T1759" s="92">
        <v>25256</v>
      </c>
      <c r="U1759" s="92">
        <v>6314.5714285714284</v>
      </c>
      <c r="V1759" s="92" t="s">
        <v>87</v>
      </c>
      <c r="W1759" s="92">
        <v>297794.85714285716</v>
      </c>
      <c r="X1759" s="92" t="s">
        <v>87</v>
      </c>
      <c r="Y1759" s="92" t="s">
        <v>87</v>
      </c>
      <c r="Z1759" s="90">
        <f t="shared" si="332"/>
        <v>4</v>
      </c>
      <c r="AA1759" s="118">
        <v>1</v>
      </c>
      <c r="AB1759" s="118">
        <v>0.5</v>
      </c>
      <c r="AC1759" s="118">
        <v>0</v>
      </c>
      <c r="AD1759" s="118">
        <v>0.33333333333333331</v>
      </c>
      <c r="AE1759" s="118">
        <v>0</v>
      </c>
      <c r="AF1759" s="118">
        <v>0</v>
      </c>
      <c r="AG1759" s="90">
        <f t="shared" si="330"/>
        <v>3</v>
      </c>
      <c r="AH1759" s="91">
        <f t="shared" si="331"/>
        <v>6314.5714285714284</v>
      </c>
      <c r="AI1759" s="91">
        <f t="shared" si="334"/>
        <v>3.9996380254287138</v>
      </c>
      <c r="AJ1759" s="91">
        <f t="shared" si="334"/>
        <v>1</v>
      </c>
      <c r="AK1759" s="91" t="e">
        <f t="shared" si="334"/>
        <v>#VALUE!</v>
      </c>
      <c r="AL1759" s="91">
        <f t="shared" si="333"/>
        <v>47.159947513687165</v>
      </c>
      <c r="AM1759" s="91" t="e">
        <f t="shared" si="333"/>
        <v>#VALUE!</v>
      </c>
      <c r="AN1759" s="91" t="e">
        <f t="shared" si="333"/>
        <v>#VALUE!</v>
      </c>
      <c r="AO1759" s="91">
        <f t="shared" si="335"/>
        <v>329365.42857142858</v>
      </c>
      <c r="AP1759" s="91">
        <f t="shared" si="336"/>
        <v>7.668078616976888E-2</v>
      </c>
      <c r="AQ1759" s="91">
        <f t="shared" si="337"/>
        <v>1.9171931480361802E-2</v>
      </c>
      <c r="AR1759" s="91" t="e">
        <f t="shared" si="338"/>
        <v>#VALUE!</v>
      </c>
      <c r="AS1759" s="91">
        <f t="shared" si="339"/>
        <v>0.9041472823498693</v>
      </c>
      <c r="AT1759" s="91" t="e">
        <f t="shared" si="340"/>
        <v>#VALUE!</v>
      </c>
      <c r="AU1759" s="91" t="e">
        <f t="shared" si="341"/>
        <v>#VALUE!</v>
      </c>
    </row>
    <row r="1760" spans="1:47" x14ac:dyDescent="0.3">
      <c r="A1760" s="90">
        <v>1453</v>
      </c>
      <c r="B1760" s="91" t="s">
        <v>5374</v>
      </c>
      <c r="C1760" s="91"/>
      <c r="D1760" s="91"/>
      <c r="E1760" s="91">
        <v>14.46</v>
      </c>
      <c r="F1760" s="91"/>
      <c r="G1760" s="91"/>
      <c r="H1760" s="91"/>
      <c r="I1760" s="91"/>
      <c r="J1760" s="91"/>
      <c r="K1760" s="91"/>
      <c r="L1760" s="91"/>
      <c r="M1760" s="91"/>
      <c r="N1760" s="91"/>
      <c r="O1760" s="91"/>
      <c r="P1760" s="91" t="s">
        <v>87</v>
      </c>
      <c r="Q1760" s="91">
        <v>1472185.0714285716</v>
      </c>
      <c r="R1760" s="91"/>
      <c r="S1760" s="91"/>
      <c r="T1760" s="92" t="s">
        <v>87</v>
      </c>
      <c r="U1760" s="92"/>
      <c r="V1760" s="92" t="s">
        <v>87</v>
      </c>
      <c r="W1760" s="92" t="s">
        <v>87</v>
      </c>
      <c r="X1760" s="92"/>
      <c r="Y1760" s="92"/>
      <c r="Z1760" s="90">
        <f t="shared" si="332"/>
        <v>1</v>
      </c>
      <c r="AA1760" s="118" t="e">
        <v>#DIV/0!</v>
      </c>
      <c r="AB1760" s="118" t="e">
        <v>#DIV/0!</v>
      </c>
      <c r="AC1760" s="118" t="e">
        <v>#DIV/0!</v>
      </c>
      <c r="AD1760" s="118" t="e">
        <v>#DIV/0!</v>
      </c>
      <c r="AE1760" s="118" t="e">
        <v>#DIV/0!</v>
      </c>
      <c r="AF1760" s="118" t="e">
        <v>#DIV/0!</v>
      </c>
      <c r="AG1760" s="90">
        <f t="shared" si="330"/>
        <v>0</v>
      </c>
      <c r="AH1760" s="91">
        <f t="shared" si="331"/>
        <v>0</v>
      </c>
      <c r="AI1760" s="91" t="e">
        <f t="shared" si="334"/>
        <v>#VALUE!</v>
      </c>
      <c r="AJ1760" s="91" t="e">
        <f t="shared" si="334"/>
        <v>#DIV/0!</v>
      </c>
      <c r="AK1760" s="91" t="e">
        <f t="shared" si="334"/>
        <v>#VALUE!</v>
      </c>
      <c r="AL1760" s="91" t="e">
        <f t="shared" si="333"/>
        <v>#VALUE!</v>
      </c>
      <c r="AM1760" s="91" t="e">
        <f t="shared" si="333"/>
        <v>#DIV/0!</v>
      </c>
      <c r="AN1760" s="91" t="e">
        <f t="shared" si="333"/>
        <v>#DIV/0!</v>
      </c>
      <c r="AO1760" s="91">
        <f t="shared" si="335"/>
        <v>0</v>
      </c>
      <c r="AP1760" s="91" t="e">
        <f t="shared" si="336"/>
        <v>#VALUE!</v>
      </c>
      <c r="AQ1760" s="91" t="e">
        <f t="shared" si="337"/>
        <v>#DIV/0!</v>
      </c>
      <c r="AR1760" s="91" t="e">
        <f t="shared" si="338"/>
        <v>#VALUE!</v>
      </c>
      <c r="AS1760" s="91" t="e">
        <f t="shared" si="339"/>
        <v>#VALUE!</v>
      </c>
      <c r="AT1760" s="91" t="e">
        <f t="shared" si="340"/>
        <v>#DIV/0!</v>
      </c>
      <c r="AU1760" s="91" t="e">
        <f t="shared" si="341"/>
        <v>#DIV/0!</v>
      </c>
    </row>
    <row r="1761" spans="1:47" x14ac:dyDescent="0.3">
      <c r="A1761" s="90">
        <v>1454</v>
      </c>
      <c r="B1761" s="91" t="s">
        <v>5375</v>
      </c>
      <c r="C1761" s="91"/>
      <c r="D1761" s="91"/>
      <c r="E1761" s="91">
        <v>14.468999999999999</v>
      </c>
      <c r="F1761" s="91"/>
      <c r="G1761" s="91"/>
      <c r="H1761" s="91"/>
      <c r="I1761" s="91"/>
      <c r="J1761" s="91"/>
      <c r="K1761" s="91"/>
      <c r="L1761" s="91"/>
      <c r="M1761" s="91"/>
      <c r="N1761" s="91"/>
      <c r="O1761" s="91"/>
      <c r="P1761" s="91" t="s">
        <v>87</v>
      </c>
      <c r="Q1761" s="91">
        <v>3221507.1428571432</v>
      </c>
      <c r="R1761" s="91">
        <v>4762.5</v>
      </c>
      <c r="S1761" s="91"/>
      <c r="T1761" s="92" t="s">
        <v>87</v>
      </c>
      <c r="U1761" s="92" t="s">
        <v>87</v>
      </c>
      <c r="V1761" s="92" t="s">
        <v>87</v>
      </c>
      <c r="W1761" s="92">
        <v>1321239.7142857143</v>
      </c>
      <c r="X1761" s="92" t="s">
        <v>87</v>
      </c>
      <c r="Y1761" s="92" t="s">
        <v>87</v>
      </c>
      <c r="Z1761" s="90">
        <f t="shared" si="332"/>
        <v>3</v>
      </c>
      <c r="AA1761" s="118" t="e">
        <v>#DIV/0!</v>
      </c>
      <c r="AB1761" s="118" t="e">
        <v>#DIV/0!</v>
      </c>
      <c r="AC1761" s="118" t="e">
        <v>#DIV/0!</v>
      </c>
      <c r="AD1761" s="118">
        <v>1</v>
      </c>
      <c r="AE1761" s="118">
        <v>0</v>
      </c>
      <c r="AF1761" s="118">
        <v>0</v>
      </c>
      <c r="AG1761" s="90">
        <f t="shared" si="330"/>
        <v>1</v>
      </c>
      <c r="AH1761" s="91">
        <f t="shared" si="331"/>
        <v>1321239.7142857143</v>
      </c>
      <c r="AI1761" s="91" t="e">
        <f t="shared" si="334"/>
        <v>#VALUE!</v>
      </c>
      <c r="AJ1761" s="91" t="e">
        <f t="shared" si="334"/>
        <v>#VALUE!</v>
      </c>
      <c r="AK1761" s="91" t="e">
        <f t="shared" si="334"/>
        <v>#VALUE!</v>
      </c>
      <c r="AL1761" s="91">
        <f t="shared" si="333"/>
        <v>1</v>
      </c>
      <c r="AM1761" s="91" t="e">
        <f t="shared" si="333"/>
        <v>#VALUE!</v>
      </c>
      <c r="AN1761" s="91" t="e">
        <f t="shared" si="333"/>
        <v>#VALUE!</v>
      </c>
      <c r="AO1761" s="91">
        <f t="shared" si="335"/>
        <v>1321239.7142857143</v>
      </c>
      <c r="AP1761" s="91" t="e">
        <f t="shared" si="336"/>
        <v>#VALUE!</v>
      </c>
      <c r="AQ1761" s="91" t="e">
        <f t="shared" si="337"/>
        <v>#VALUE!</v>
      </c>
      <c r="AR1761" s="91" t="e">
        <f t="shared" si="338"/>
        <v>#VALUE!</v>
      </c>
      <c r="AS1761" s="91">
        <f t="shared" si="339"/>
        <v>1</v>
      </c>
      <c r="AT1761" s="91" t="e">
        <f t="shared" si="340"/>
        <v>#VALUE!</v>
      </c>
      <c r="AU1761" s="91" t="e">
        <f t="shared" si="341"/>
        <v>#VALUE!</v>
      </c>
    </row>
    <row r="1762" spans="1:47" x14ac:dyDescent="0.3">
      <c r="A1762" s="90">
        <v>1455</v>
      </c>
      <c r="B1762" s="91" t="s">
        <v>5376</v>
      </c>
      <c r="C1762" s="91"/>
      <c r="D1762" s="91"/>
      <c r="E1762" s="91">
        <v>14.493</v>
      </c>
      <c r="F1762" s="91"/>
      <c r="G1762" s="91"/>
      <c r="H1762" s="91"/>
      <c r="I1762" s="91"/>
      <c r="J1762" s="91"/>
      <c r="K1762" s="91"/>
      <c r="L1762" s="91"/>
      <c r="M1762" s="91"/>
      <c r="N1762" s="91"/>
      <c r="O1762" s="91"/>
      <c r="P1762" s="91" t="s">
        <v>87</v>
      </c>
      <c r="Q1762" s="91">
        <v>875707.85714285716</v>
      </c>
      <c r="R1762" s="91" t="s">
        <v>87</v>
      </c>
      <c r="S1762" s="91"/>
      <c r="T1762" s="92" t="s">
        <v>87</v>
      </c>
      <c r="U1762" s="92" t="s">
        <v>87</v>
      </c>
      <c r="V1762" s="92">
        <v>73457.571428571435</v>
      </c>
      <c r="W1762" s="92">
        <v>229022.14285714287</v>
      </c>
      <c r="X1762" s="92" t="s">
        <v>87</v>
      </c>
      <c r="Y1762" s="92" t="s">
        <v>87</v>
      </c>
      <c r="Z1762" s="90">
        <f t="shared" si="332"/>
        <v>3</v>
      </c>
      <c r="AA1762" s="118" t="e">
        <v>#DIV/0!</v>
      </c>
      <c r="AB1762" s="118" t="e">
        <v>#DIV/0!</v>
      </c>
      <c r="AC1762" s="118">
        <v>1</v>
      </c>
      <c r="AD1762" s="118">
        <v>0.5</v>
      </c>
      <c r="AE1762" s="118">
        <v>0</v>
      </c>
      <c r="AF1762" s="118">
        <v>0</v>
      </c>
      <c r="AG1762" s="90">
        <f t="shared" si="330"/>
        <v>2</v>
      </c>
      <c r="AH1762" s="91">
        <f t="shared" si="331"/>
        <v>73457.571428571435</v>
      </c>
      <c r="AI1762" s="91" t="e">
        <f t="shared" si="334"/>
        <v>#VALUE!</v>
      </c>
      <c r="AJ1762" s="91" t="e">
        <f t="shared" si="334"/>
        <v>#VALUE!</v>
      </c>
      <c r="AK1762" s="91">
        <f t="shared" si="334"/>
        <v>1</v>
      </c>
      <c r="AL1762" s="91">
        <f t="shared" si="333"/>
        <v>3.1177472710194221</v>
      </c>
      <c r="AM1762" s="91" t="e">
        <f t="shared" si="333"/>
        <v>#VALUE!</v>
      </c>
      <c r="AN1762" s="91" t="e">
        <f t="shared" si="333"/>
        <v>#VALUE!</v>
      </c>
      <c r="AO1762" s="91">
        <f t="shared" si="335"/>
        <v>302479.71428571432</v>
      </c>
      <c r="AP1762" s="91" t="e">
        <f t="shared" si="336"/>
        <v>#VALUE!</v>
      </c>
      <c r="AQ1762" s="91" t="e">
        <f t="shared" si="337"/>
        <v>#VALUE!</v>
      </c>
      <c r="AR1762" s="91">
        <f t="shared" si="338"/>
        <v>0.2428512325265732</v>
      </c>
      <c r="AS1762" s="91">
        <f t="shared" si="339"/>
        <v>0.75714876747342674</v>
      </c>
      <c r="AT1762" s="91" t="e">
        <f t="shared" si="340"/>
        <v>#VALUE!</v>
      </c>
      <c r="AU1762" s="91" t="e">
        <f t="shared" si="341"/>
        <v>#VALUE!</v>
      </c>
    </row>
    <row r="1763" spans="1:47" x14ac:dyDescent="0.3">
      <c r="A1763" s="90">
        <v>1456</v>
      </c>
      <c r="B1763" s="91" t="s">
        <v>5377</v>
      </c>
      <c r="C1763" s="91"/>
      <c r="D1763" s="91"/>
      <c r="E1763" s="91">
        <v>14.496</v>
      </c>
      <c r="F1763" s="91"/>
      <c r="G1763" s="91"/>
      <c r="H1763" s="91"/>
      <c r="I1763" s="91"/>
      <c r="J1763" s="91"/>
      <c r="K1763" s="91"/>
      <c r="L1763" s="91"/>
      <c r="M1763" s="91"/>
      <c r="N1763" s="91"/>
      <c r="O1763" s="91"/>
      <c r="P1763" s="91" t="s">
        <v>87</v>
      </c>
      <c r="Q1763" s="91">
        <v>7728850.0000000009</v>
      </c>
      <c r="R1763" s="91" t="s">
        <v>87</v>
      </c>
      <c r="S1763" s="91"/>
      <c r="T1763" s="92" t="s">
        <v>87</v>
      </c>
      <c r="U1763" s="92" t="s">
        <v>87</v>
      </c>
      <c r="V1763" s="92">
        <v>27642.857142857141</v>
      </c>
      <c r="W1763" s="92">
        <v>4662206.5714285718</v>
      </c>
      <c r="X1763" s="92" t="s">
        <v>87</v>
      </c>
      <c r="Y1763" s="92" t="s">
        <v>87</v>
      </c>
      <c r="Z1763" s="90">
        <f t="shared" si="332"/>
        <v>3</v>
      </c>
      <c r="AA1763" s="118" t="e">
        <v>#DIV/0!</v>
      </c>
      <c r="AB1763" s="118" t="e">
        <v>#DIV/0!</v>
      </c>
      <c r="AC1763" s="118">
        <v>1</v>
      </c>
      <c r="AD1763" s="118">
        <v>0.5</v>
      </c>
      <c r="AE1763" s="118">
        <v>0</v>
      </c>
      <c r="AF1763" s="118">
        <v>0</v>
      </c>
      <c r="AG1763" s="90">
        <f t="shared" si="330"/>
        <v>2</v>
      </c>
      <c r="AH1763" s="91">
        <f t="shared" si="331"/>
        <v>27642.857142857141</v>
      </c>
      <c r="AI1763" s="91" t="e">
        <f t="shared" si="334"/>
        <v>#VALUE!</v>
      </c>
      <c r="AJ1763" s="91" t="e">
        <f t="shared" si="334"/>
        <v>#VALUE!</v>
      </c>
      <c r="AK1763" s="91">
        <f t="shared" si="334"/>
        <v>1</v>
      </c>
      <c r="AL1763" s="91">
        <f t="shared" si="333"/>
        <v>168.65863565891476</v>
      </c>
      <c r="AM1763" s="91" t="e">
        <f t="shared" si="333"/>
        <v>#VALUE!</v>
      </c>
      <c r="AN1763" s="91" t="e">
        <f t="shared" si="333"/>
        <v>#VALUE!</v>
      </c>
      <c r="AO1763" s="91">
        <f t="shared" si="335"/>
        <v>4689849.4285714291</v>
      </c>
      <c r="AP1763" s="91" t="e">
        <f t="shared" si="336"/>
        <v>#VALUE!</v>
      </c>
      <c r="AQ1763" s="91" t="e">
        <f t="shared" si="337"/>
        <v>#VALUE!</v>
      </c>
      <c r="AR1763" s="91">
        <f t="shared" si="338"/>
        <v>5.8941886224431316E-3</v>
      </c>
      <c r="AS1763" s="91">
        <f t="shared" si="339"/>
        <v>0.99410581137755683</v>
      </c>
      <c r="AT1763" s="91" t="e">
        <f t="shared" si="340"/>
        <v>#VALUE!</v>
      </c>
      <c r="AU1763" s="91" t="e">
        <f t="shared" si="341"/>
        <v>#VALUE!</v>
      </c>
    </row>
    <row r="1764" spans="1:47" x14ac:dyDescent="0.3">
      <c r="A1764" s="90">
        <v>1457</v>
      </c>
      <c r="B1764" s="91" t="s">
        <v>5378</v>
      </c>
      <c r="C1764" s="91"/>
      <c r="D1764" s="91"/>
      <c r="E1764" s="91">
        <v>14.515000000000001</v>
      </c>
      <c r="F1764" s="91"/>
      <c r="G1764" s="91"/>
      <c r="H1764" s="91"/>
      <c r="I1764" s="91"/>
      <c r="J1764" s="91"/>
      <c r="K1764" s="91"/>
      <c r="L1764" s="91"/>
      <c r="M1764" s="91"/>
      <c r="N1764" s="91"/>
      <c r="O1764" s="91"/>
      <c r="P1764" s="91" t="s">
        <v>87</v>
      </c>
      <c r="Q1764" s="91">
        <v>563811.42857142864</v>
      </c>
      <c r="R1764" s="91" t="s">
        <v>87</v>
      </c>
      <c r="S1764" s="91"/>
      <c r="T1764" s="92">
        <v>45158.857142857145</v>
      </c>
      <c r="U1764" s="92">
        <v>9685.7142857142862</v>
      </c>
      <c r="V1764" s="92" t="s">
        <v>87</v>
      </c>
      <c r="W1764" s="92">
        <v>359359.14285714284</v>
      </c>
      <c r="X1764" s="92" t="s">
        <v>87</v>
      </c>
      <c r="Y1764" s="92">
        <v>14923.428571428571</v>
      </c>
      <c r="Z1764" s="90">
        <f t="shared" si="332"/>
        <v>5</v>
      </c>
      <c r="AA1764" s="118">
        <v>1</v>
      </c>
      <c r="AB1764" s="118">
        <v>0.5</v>
      </c>
      <c r="AC1764" s="118">
        <v>0</v>
      </c>
      <c r="AD1764" s="118">
        <v>0.33333333333333331</v>
      </c>
      <c r="AE1764" s="118">
        <v>0</v>
      </c>
      <c r="AF1764" s="118">
        <v>0.25</v>
      </c>
      <c r="AG1764" s="90">
        <f t="shared" si="330"/>
        <v>4</v>
      </c>
      <c r="AH1764" s="91">
        <f t="shared" si="331"/>
        <v>9685.7142857142862</v>
      </c>
      <c r="AI1764" s="91">
        <f t="shared" si="334"/>
        <v>4.6624188790560472</v>
      </c>
      <c r="AJ1764" s="91">
        <f t="shared" si="334"/>
        <v>1</v>
      </c>
      <c r="AK1764" s="91" t="e">
        <f t="shared" si="334"/>
        <v>#VALUE!</v>
      </c>
      <c r="AL1764" s="91">
        <f t="shared" si="333"/>
        <v>37.10197640117994</v>
      </c>
      <c r="AM1764" s="91" t="e">
        <f t="shared" si="333"/>
        <v>#VALUE!</v>
      </c>
      <c r="AN1764" s="91">
        <f t="shared" si="333"/>
        <v>1.5407669616519173</v>
      </c>
      <c r="AO1764" s="91">
        <f t="shared" si="335"/>
        <v>429127.14285714284</v>
      </c>
      <c r="AP1764" s="91">
        <f t="shared" si="336"/>
        <v>0.10523421297051491</v>
      </c>
      <c r="AQ1764" s="91">
        <f t="shared" si="337"/>
        <v>2.2570733282510348E-2</v>
      </c>
      <c r="AR1764" s="91" t="e">
        <f t="shared" si="338"/>
        <v>#VALUE!</v>
      </c>
      <c r="AS1764" s="91">
        <f t="shared" si="339"/>
        <v>0.83741881360502546</v>
      </c>
      <c r="AT1764" s="91" t="e">
        <f t="shared" si="340"/>
        <v>#VALUE!</v>
      </c>
      <c r="AU1764" s="91">
        <f t="shared" si="341"/>
        <v>3.4776240141949272E-2</v>
      </c>
    </row>
    <row r="1765" spans="1:47" x14ac:dyDescent="0.3">
      <c r="A1765" s="90">
        <v>1458</v>
      </c>
      <c r="B1765" s="91" t="s">
        <v>5379</v>
      </c>
      <c r="C1765" s="91"/>
      <c r="D1765" s="91"/>
      <c r="E1765" s="91">
        <v>14.516</v>
      </c>
      <c r="F1765" s="91"/>
      <c r="G1765" s="91"/>
      <c r="H1765" s="91"/>
      <c r="I1765" s="91"/>
      <c r="J1765" s="91"/>
      <c r="K1765" s="91"/>
      <c r="L1765" s="91"/>
      <c r="M1765" s="91"/>
      <c r="N1765" s="91"/>
      <c r="O1765" s="91"/>
      <c r="P1765" s="91" t="s">
        <v>87</v>
      </c>
      <c r="Q1765" s="91">
        <v>217490</v>
      </c>
      <c r="R1765" s="91" t="s">
        <v>87</v>
      </c>
      <c r="S1765" s="91"/>
      <c r="T1765" s="92">
        <v>12597.714285714286</v>
      </c>
      <c r="U1765" s="92">
        <v>1966.5714285714287</v>
      </c>
      <c r="V1765" s="92" t="s">
        <v>87</v>
      </c>
      <c r="W1765" s="92">
        <v>137263.71428571429</v>
      </c>
      <c r="X1765" s="92" t="s">
        <v>87</v>
      </c>
      <c r="Y1765" s="92">
        <v>12450.285714285714</v>
      </c>
      <c r="Z1765" s="90">
        <f t="shared" si="332"/>
        <v>5</v>
      </c>
      <c r="AA1765" s="118">
        <v>1</v>
      </c>
      <c r="AB1765" s="118">
        <v>0.5</v>
      </c>
      <c r="AC1765" s="118">
        <v>0</v>
      </c>
      <c r="AD1765" s="118">
        <v>0.33333333333333331</v>
      </c>
      <c r="AE1765" s="118">
        <v>0</v>
      </c>
      <c r="AF1765" s="118">
        <v>0.25</v>
      </c>
      <c r="AG1765" s="90">
        <f t="shared" si="330"/>
        <v>4</v>
      </c>
      <c r="AH1765" s="91">
        <f t="shared" si="331"/>
        <v>1966.5714285714287</v>
      </c>
      <c r="AI1765" s="91">
        <f t="shared" si="334"/>
        <v>6.4059276478279816</v>
      </c>
      <c r="AJ1765" s="91">
        <f t="shared" si="334"/>
        <v>1</v>
      </c>
      <c r="AK1765" s="91" t="e">
        <f t="shared" si="334"/>
        <v>#VALUE!</v>
      </c>
      <c r="AL1765" s="91">
        <f t="shared" si="333"/>
        <v>69.798489030945802</v>
      </c>
      <c r="AM1765" s="91" t="e">
        <f t="shared" si="333"/>
        <v>#VALUE!</v>
      </c>
      <c r="AN1765" s="91">
        <f t="shared" si="333"/>
        <v>6.3309603370623266</v>
      </c>
      <c r="AO1765" s="91">
        <f t="shared" si="335"/>
        <v>164278.28571428571</v>
      </c>
      <c r="AP1765" s="91">
        <f t="shared" si="336"/>
        <v>7.6685206635430478E-2</v>
      </c>
      <c r="AQ1765" s="91">
        <f t="shared" si="337"/>
        <v>1.1970976078918352E-2</v>
      </c>
      <c r="AR1765" s="91" t="e">
        <f t="shared" si="338"/>
        <v>#VALUE!</v>
      </c>
      <c r="AS1765" s="91">
        <f t="shared" si="339"/>
        <v>0.83555604253409721</v>
      </c>
      <c r="AT1765" s="91" t="e">
        <f t="shared" si="340"/>
        <v>#VALUE!</v>
      </c>
      <c r="AU1765" s="91">
        <f t="shared" si="341"/>
        <v>7.5787774751553988E-2</v>
      </c>
    </row>
    <row r="1766" spans="1:47" x14ac:dyDescent="0.3">
      <c r="A1766" s="90">
        <v>1459</v>
      </c>
      <c r="B1766" s="91" t="s">
        <v>5380</v>
      </c>
      <c r="C1766" s="91"/>
      <c r="D1766" s="91"/>
      <c r="E1766" s="91">
        <v>14.518000000000001</v>
      </c>
      <c r="F1766" s="91"/>
      <c r="G1766" s="91"/>
      <c r="H1766" s="91"/>
      <c r="I1766" s="91"/>
      <c r="J1766" s="91"/>
      <c r="K1766" s="91"/>
      <c r="L1766" s="91"/>
      <c r="M1766" s="91"/>
      <c r="N1766" s="91"/>
      <c r="O1766" s="91"/>
      <c r="P1766" s="91" t="s">
        <v>87</v>
      </c>
      <c r="Q1766" s="91">
        <v>131679.28571428571</v>
      </c>
      <c r="R1766" s="91"/>
      <c r="S1766" s="91"/>
      <c r="T1766" s="92" t="s">
        <v>87</v>
      </c>
      <c r="U1766" s="92" t="s">
        <v>87</v>
      </c>
      <c r="V1766" s="92" t="s">
        <v>87</v>
      </c>
      <c r="W1766" s="92">
        <v>141807.57142857142</v>
      </c>
      <c r="X1766" s="92" t="s">
        <v>87</v>
      </c>
      <c r="Y1766" s="92" t="s">
        <v>87</v>
      </c>
      <c r="Z1766" s="90">
        <f t="shared" si="332"/>
        <v>2</v>
      </c>
      <c r="AA1766" s="118" t="e">
        <v>#DIV/0!</v>
      </c>
      <c r="AB1766" s="118" t="e">
        <v>#DIV/0!</v>
      </c>
      <c r="AC1766" s="118" t="e">
        <v>#DIV/0!</v>
      </c>
      <c r="AD1766" s="118">
        <v>1</v>
      </c>
      <c r="AE1766" s="118">
        <v>0</v>
      </c>
      <c r="AF1766" s="118">
        <v>0</v>
      </c>
      <c r="AG1766" s="90">
        <f t="shared" si="330"/>
        <v>1</v>
      </c>
      <c r="AH1766" s="91">
        <f t="shared" si="331"/>
        <v>141807.57142857142</v>
      </c>
      <c r="AI1766" s="91" t="e">
        <f t="shared" si="334"/>
        <v>#VALUE!</v>
      </c>
      <c r="AJ1766" s="91" t="e">
        <f t="shared" si="334"/>
        <v>#VALUE!</v>
      </c>
      <c r="AK1766" s="91" t="e">
        <f t="shared" si="334"/>
        <v>#VALUE!</v>
      </c>
      <c r="AL1766" s="91">
        <f t="shared" si="333"/>
        <v>1</v>
      </c>
      <c r="AM1766" s="91" t="e">
        <f t="shared" si="333"/>
        <v>#VALUE!</v>
      </c>
      <c r="AN1766" s="91" t="e">
        <f t="shared" si="333"/>
        <v>#VALUE!</v>
      </c>
      <c r="AO1766" s="91">
        <f t="shared" si="335"/>
        <v>141807.57142857142</v>
      </c>
      <c r="AP1766" s="91" t="e">
        <f t="shared" si="336"/>
        <v>#VALUE!</v>
      </c>
      <c r="AQ1766" s="91" t="e">
        <f t="shared" si="337"/>
        <v>#VALUE!</v>
      </c>
      <c r="AR1766" s="91" t="e">
        <f t="shared" si="338"/>
        <v>#VALUE!</v>
      </c>
      <c r="AS1766" s="91">
        <f t="shared" si="339"/>
        <v>1</v>
      </c>
      <c r="AT1766" s="91" t="e">
        <f t="shared" si="340"/>
        <v>#VALUE!</v>
      </c>
      <c r="AU1766" s="91" t="e">
        <f t="shared" si="341"/>
        <v>#VALUE!</v>
      </c>
    </row>
    <row r="1767" spans="1:47" x14ac:dyDescent="0.3">
      <c r="A1767" s="90">
        <v>1460</v>
      </c>
      <c r="B1767" s="91" t="s">
        <v>5381</v>
      </c>
      <c r="C1767" s="91"/>
      <c r="D1767" s="91"/>
      <c r="E1767" s="91">
        <v>14.52</v>
      </c>
      <c r="F1767" s="91"/>
      <c r="G1767" s="91"/>
      <c r="H1767" s="91"/>
      <c r="I1767" s="91"/>
      <c r="J1767" s="91"/>
      <c r="K1767" s="91"/>
      <c r="L1767" s="91"/>
      <c r="M1767" s="91"/>
      <c r="N1767" s="91"/>
      <c r="O1767" s="91"/>
      <c r="P1767" s="91" t="s">
        <v>87</v>
      </c>
      <c r="Q1767" s="91">
        <v>2086286.8571428573</v>
      </c>
      <c r="R1767" s="91">
        <v>23854</v>
      </c>
      <c r="S1767" s="91"/>
      <c r="T1767" s="92"/>
      <c r="U1767" s="92"/>
      <c r="V1767" s="92"/>
      <c r="W1767" s="92">
        <v>1005091.4285714285</v>
      </c>
      <c r="X1767" s="92"/>
      <c r="Y1767" s="92"/>
      <c r="Z1767" s="90">
        <f t="shared" si="332"/>
        <v>3</v>
      </c>
      <c r="AA1767" s="118" t="e">
        <v>#DIV/0!</v>
      </c>
      <c r="AB1767" s="118" t="e">
        <v>#DIV/0!</v>
      </c>
      <c r="AC1767" s="118" t="e">
        <v>#DIV/0!</v>
      </c>
      <c r="AD1767" s="118">
        <v>1</v>
      </c>
      <c r="AE1767" s="118">
        <v>0</v>
      </c>
      <c r="AF1767" s="118">
        <v>0</v>
      </c>
      <c r="AG1767" s="90">
        <f t="shared" si="330"/>
        <v>1</v>
      </c>
      <c r="AH1767" s="91">
        <f t="shared" si="331"/>
        <v>1005091.4285714285</v>
      </c>
      <c r="AI1767" s="91">
        <f t="shared" si="334"/>
        <v>0</v>
      </c>
      <c r="AJ1767" s="91">
        <f t="shared" si="334"/>
        <v>0</v>
      </c>
      <c r="AK1767" s="91">
        <f t="shared" si="334"/>
        <v>0</v>
      </c>
      <c r="AL1767" s="91">
        <f t="shared" si="333"/>
        <v>1</v>
      </c>
      <c r="AM1767" s="91">
        <f t="shared" si="333"/>
        <v>0</v>
      </c>
      <c r="AN1767" s="91">
        <f t="shared" si="333"/>
        <v>0</v>
      </c>
      <c r="AO1767" s="91">
        <f t="shared" si="335"/>
        <v>1005091.4285714285</v>
      </c>
      <c r="AP1767" s="91">
        <f t="shared" si="336"/>
        <v>0</v>
      </c>
      <c r="AQ1767" s="91">
        <f t="shared" si="337"/>
        <v>0</v>
      </c>
      <c r="AR1767" s="91">
        <f t="shared" si="338"/>
        <v>0</v>
      </c>
      <c r="AS1767" s="91">
        <f t="shared" si="339"/>
        <v>1</v>
      </c>
      <c r="AT1767" s="91">
        <f t="shared" si="340"/>
        <v>0</v>
      </c>
      <c r="AU1767" s="91">
        <f t="shared" si="341"/>
        <v>0</v>
      </c>
    </row>
    <row r="1768" spans="1:47" x14ac:dyDescent="0.3">
      <c r="A1768" s="90">
        <v>1461</v>
      </c>
      <c r="B1768" s="91" t="s">
        <v>5382</v>
      </c>
      <c r="C1768" s="91"/>
      <c r="D1768" s="91"/>
      <c r="E1768" s="91">
        <v>14.521000000000001</v>
      </c>
      <c r="F1768" s="91"/>
      <c r="G1768" s="91"/>
      <c r="H1768" s="91"/>
      <c r="I1768" s="91"/>
      <c r="J1768" s="91"/>
      <c r="K1768" s="91"/>
      <c r="L1768" s="91"/>
      <c r="M1768" s="91"/>
      <c r="N1768" s="91"/>
      <c r="O1768" s="91"/>
      <c r="P1768" s="91" t="s">
        <v>87</v>
      </c>
      <c r="Q1768" s="91">
        <v>845645.07142857148</v>
      </c>
      <c r="R1768" s="91" t="s">
        <v>87</v>
      </c>
      <c r="S1768" s="91"/>
      <c r="T1768" s="92">
        <v>40472.785714285717</v>
      </c>
      <c r="U1768" s="92" t="s">
        <v>87</v>
      </c>
      <c r="V1768" s="92" t="s">
        <v>87</v>
      </c>
      <c r="W1768" s="92" t="s">
        <v>87</v>
      </c>
      <c r="X1768" s="92" t="s">
        <v>87</v>
      </c>
      <c r="Y1768" s="92" t="s">
        <v>87</v>
      </c>
      <c r="Z1768" s="90">
        <f t="shared" si="332"/>
        <v>2</v>
      </c>
      <c r="AA1768" s="118">
        <v>1</v>
      </c>
      <c r="AB1768" s="118">
        <v>0</v>
      </c>
      <c r="AC1768" s="118">
        <v>0</v>
      </c>
      <c r="AD1768" s="118">
        <v>0</v>
      </c>
      <c r="AE1768" s="118">
        <v>0</v>
      </c>
      <c r="AF1768" s="118">
        <v>0</v>
      </c>
      <c r="AG1768" s="90">
        <f t="shared" si="330"/>
        <v>1</v>
      </c>
      <c r="AH1768" s="91">
        <f t="shared" si="331"/>
        <v>40472.785714285717</v>
      </c>
      <c r="AI1768" s="91">
        <f t="shared" si="334"/>
        <v>1</v>
      </c>
      <c r="AJ1768" s="91" t="e">
        <f t="shared" si="334"/>
        <v>#VALUE!</v>
      </c>
      <c r="AK1768" s="91" t="e">
        <f t="shared" si="334"/>
        <v>#VALUE!</v>
      </c>
      <c r="AL1768" s="91" t="e">
        <f t="shared" si="333"/>
        <v>#VALUE!</v>
      </c>
      <c r="AM1768" s="91" t="e">
        <f t="shared" si="333"/>
        <v>#VALUE!</v>
      </c>
      <c r="AN1768" s="91" t="e">
        <f t="shared" si="333"/>
        <v>#VALUE!</v>
      </c>
      <c r="AO1768" s="91">
        <f t="shared" si="335"/>
        <v>40472.785714285717</v>
      </c>
      <c r="AP1768" s="91">
        <f t="shared" si="336"/>
        <v>1</v>
      </c>
      <c r="AQ1768" s="91" t="e">
        <f t="shared" si="337"/>
        <v>#VALUE!</v>
      </c>
      <c r="AR1768" s="91" t="e">
        <f t="shared" si="338"/>
        <v>#VALUE!</v>
      </c>
      <c r="AS1768" s="91" t="e">
        <f t="shared" si="339"/>
        <v>#VALUE!</v>
      </c>
      <c r="AT1768" s="91" t="e">
        <f t="shared" si="340"/>
        <v>#VALUE!</v>
      </c>
      <c r="AU1768" s="91" t="e">
        <f t="shared" si="341"/>
        <v>#VALUE!</v>
      </c>
    </row>
    <row r="1769" spans="1:47" x14ac:dyDescent="0.3">
      <c r="A1769" s="90">
        <v>1462</v>
      </c>
      <c r="B1769" s="91" t="s">
        <v>5383</v>
      </c>
      <c r="C1769" s="91"/>
      <c r="D1769" s="91"/>
      <c r="E1769" s="91">
        <v>14.525</v>
      </c>
      <c r="F1769" s="91"/>
      <c r="G1769" s="91"/>
      <c r="H1769" s="91"/>
      <c r="I1769" s="91"/>
      <c r="J1769" s="91"/>
      <c r="K1769" s="91"/>
      <c r="L1769" s="91"/>
      <c r="M1769" s="91"/>
      <c r="N1769" s="91"/>
      <c r="O1769" s="91"/>
      <c r="P1769" s="91" t="s">
        <v>87</v>
      </c>
      <c r="Q1769" s="91">
        <v>663777.14285714296</v>
      </c>
      <c r="R1769" s="91">
        <v>15374.5</v>
      </c>
      <c r="S1769" s="91"/>
      <c r="T1769" s="92" t="s">
        <v>87</v>
      </c>
      <c r="U1769" s="92">
        <v>3090</v>
      </c>
      <c r="V1769" s="92">
        <v>3184.8571428571427</v>
      </c>
      <c r="W1769" s="92">
        <v>232571.42857142858</v>
      </c>
      <c r="X1769" s="92">
        <v>3651.1428571428573</v>
      </c>
      <c r="Y1769" s="92" t="s">
        <v>87</v>
      </c>
      <c r="Z1769" s="90">
        <f t="shared" si="332"/>
        <v>6</v>
      </c>
      <c r="AA1769" s="118" t="e">
        <v>#DIV/0!</v>
      </c>
      <c r="AB1769" s="118">
        <v>1</v>
      </c>
      <c r="AC1769" s="118">
        <v>0.5</v>
      </c>
      <c r="AD1769" s="118">
        <v>0.33333333333333331</v>
      </c>
      <c r="AE1769" s="118">
        <v>0.25</v>
      </c>
      <c r="AF1769" s="118">
        <v>0</v>
      </c>
      <c r="AG1769" s="90">
        <f t="shared" si="330"/>
        <v>4</v>
      </c>
      <c r="AH1769" s="91">
        <f t="shared" si="331"/>
        <v>3090</v>
      </c>
      <c r="AI1769" s="91" t="e">
        <f t="shared" si="334"/>
        <v>#VALUE!</v>
      </c>
      <c r="AJ1769" s="91">
        <f t="shared" si="334"/>
        <v>1</v>
      </c>
      <c r="AK1769" s="91">
        <f t="shared" si="334"/>
        <v>1.0306981044845123</v>
      </c>
      <c r="AL1769" s="91">
        <f t="shared" si="333"/>
        <v>75.265834489135457</v>
      </c>
      <c r="AM1769" s="91">
        <f t="shared" si="333"/>
        <v>1.1815996301433196</v>
      </c>
      <c r="AN1769" s="91" t="e">
        <f t="shared" si="333"/>
        <v>#VALUE!</v>
      </c>
      <c r="AO1769" s="91">
        <f t="shared" si="335"/>
        <v>242497.42857142858</v>
      </c>
      <c r="AP1769" s="91" t="e">
        <f t="shared" si="336"/>
        <v>#VALUE!</v>
      </c>
      <c r="AQ1769" s="91">
        <f t="shared" si="337"/>
        <v>1.2742403159503311E-2</v>
      </c>
      <c r="AR1769" s="91">
        <f t="shared" si="338"/>
        <v>1.3133570783077522E-2</v>
      </c>
      <c r="AS1769" s="91">
        <f t="shared" si="339"/>
        <v>0.95906760719701301</v>
      </c>
      <c r="AT1769" s="91">
        <f t="shared" si="340"/>
        <v>1.5056418860406179E-2</v>
      </c>
      <c r="AU1769" s="91" t="e">
        <f t="shared" si="341"/>
        <v>#VALUE!</v>
      </c>
    </row>
    <row r="1770" spans="1:47" x14ac:dyDescent="0.3">
      <c r="A1770" s="90">
        <v>1463</v>
      </c>
      <c r="B1770" s="91" t="s">
        <v>5384</v>
      </c>
      <c r="C1770" s="91"/>
      <c r="D1770" s="91"/>
      <c r="E1770" s="91">
        <v>14.528</v>
      </c>
      <c r="F1770" s="91"/>
      <c r="G1770" s="91"/>
      <c r="H1770" s="91"/>
      <c r="I1770" s="91"/>
      <c r="J1770" s="91"/>
      <c r="K1770" s="91"/>
      <c r="L1770" s="91"/>
      <c r="M1770" s="91"/>
      <c r="N1770" s="91"/>
      <c r="O1770" s="91"/>
      <c r="P1770" s="91" t="s">
        <v>87</v>
      </c>
      <c r="Q1770" s="91">
        <v>1457507.142857143</v>
      </c>
      <c r="R1770" s="91" t="s">
        <v>87</v>
      </c>
      <c r="S1770" s="91"/>
      <c r="T1770" s="92" t="s">
        <v>87</v>
      </c>
      <c r="U1770" s="92">
        <v>6859.1428571428569</v>
      </c>
      <c r="V1770" s="92">
        <v>10055.428571428571</v>
      </c>
      <c r="W1770" s="92">
        <v>689858.85714285716</v>
      </c>
      <c r="X1770" s="92">
        <v>15320.857142857143</v>
      </c>
      <c r="Y1770" s="92" t="s">
        <v>87</v>
      </c>
      <c r="Z1770" s="90">
        <f t="shared" si="332"/>
        <v>5</v>
      </c>
      <c r="AA1770" s="118" t="e">
        <v>#DIV/0!</v>
      </c>
      <c r="AB1770" s="118">
        <v>1</v>
      </c>
      <c r="AC1770" s="118">
        <v>0.5</v>
      </c>
      <c r="AD1770" s="118">
        <v>0.33333333333333331</v>
      </c>
      <c r="AE1770" s="118">
        <v>0.25</v>
      </c>
      <c r="AF1770" s="118">
        <v>0</v>
      </c>
      <c r="AG1770" s="90">
        <f t="shared" si="330"/>
        <v>4</v>
      </c>
      <c r="AH1770" s="91">
        <f t="shared" si="331"/>
        <v>6859.1428571428569</v>
      </c>
      <c r="AI1770" s="91" t="e">
        <f t="shared" si="334"/>
        <v>#VALUE!</v>
      </c>
      <c r="AJ1770" s="91">
        <f t="shared" si="334"/>
        <v>1</v>
      </c>
      <c r="AK1770" s="91">
        <f t="shared" si="334"/>
        <v>1.4659890865164327</v>
      </c>
      <c r="AL1770" s="91">
        <f t="shared" si="333"/>
        <v>100.57508226767193</v>
      </c>
      <c r="AM1770" s="91">
        <f t="shared" si="333"/>
        <v>2.2336401882784189</v>
      </c>
      <c r="AN1770" s="91" t="e">
        <f t="shared" si="333"/>
        <v>#VALUE!</v>
      </c>
      <c r="AO1770" s="91">
        <f t="shared" si="335"/>
        <v>722094.2857142858</v>
      </c>
      <c r="AP1770" s="91" t="e">
        <f t="shared" si="336"/>
        <v>#VALUE!</v>
      </c>
      <c r="AQ1770" s="91">
        <f t="shared" si="337"/>
        <v>9.4989573977280351E-3</v>
      </c>
      <c r="AR1770" s="91">
        <f t="shared" si="338"/>
        <v>1.3925367878353833E-2</v>
      </c>
      <c r="AS1770" s="91">
        <f t="shared" si="339"/>
        <v>0.95535842173360808</v>
      </c>
      <c r="AT1770" s="91">
        <f t="shared" si="340"/>
        <v>2.121725299030993E-2</v>
      </c>
      <c r="AU1770" s="91" t="e">
        <f t="shared" si="341"/>
        <v>#VALUE!</v>
      </c>
    </row>
    <row r="1771" spans="1:47" x14ac:dyDescent="0.3">
      <c r="A1771" s="90">
        <v>1464</v>
      </c>
      <c r="B1771" s="91" t="s">
        <v>5385</v>
      </c>
      <c r="C1771" s="91"/>
      <c r="D1771" s="91"/>
      <c r="E1771" s="91">
        <v>14.531000000000001</v>
      </c>
      <c r="F1771" s="91"/>
      <c r="G1771" s="91"/>
      <c r="H1771" s="91"/>
      <c r="I1771" s="91"/>
      <c r="J1771" s="91"/>
      <c r="K1771" s="91"/>
      <c r="L1771" s="91"/>
      <c r="M1771" s="91"/>
      <c r="N1771" s="91"/>
      <c r="O1771" s="91"/>
      <c r="P1771" s="91" t="s">
        <v>87</v>
      </c>
      <c r="Q1771" s="91">
        <v>609451.42857142864</v>
      </c>
      <c r="R1771" s="91">
        <v>14834</v>
      </c>
      <c r="S1771" s="91"/>
      <c r="T1771" s="92">
        <v>48855.142857142855</v>
      </c>
      <c r="U1771" s="92">
        <v>30938</v>
      </c>
      <c r="V1771" s="92">
        <v>84237.428571428565</v>
      </c>
      <c r="W1771" s="92" t="s">
        <v>87</v>
      </c>
      <c r="X1771" s="92" t="s">
        <v>87</v>
      </c>
      <c r="Y1771" s="92" t="s">
        <v>87</v>
      </c>
      <c r="Z1771" s="90">
        <f t="shared" si="332"/>
        <v>5</v>
      </c>
      <c r="AA1771" s="118">
        <v>1</v>
      </c>
      <c r="AB1771" s="118">
        <v>0.5</v>
      </c>
      <c r="AC1771" s="118">
        <v>0.33333333333333331</v>
      </c>
      <c r="AD1771" s="118">
        <v>0</v>
      </c>
      <c r="AE1771" s="118">
        <v>0</v>
      </c>
      <c r="AF1771" s="118">
        <v>0</v>
      </c>
      <c r="AG1771" s="90">
        <f t="shared" si="330"/>
        <v>3</v>
      </c>
      <c r="AH1771" s="91">
        <f t="shared" si="331"/>
        <v>30938</v>
      </c>
      <c r="AI1771" s="91">
        <f t="shared" si="334"/>
        <v>1.5791306114533212</v>
      </c>
      <c r="AJ1771" s="91">
        <f t="shared" si="334"/>
        <v>1</v>
      </c>
      <c r="AK1771" s="91">
        <f t="shared" si="334"/>
        <v>2.7227819694688913</v>
      </c>
      <c r="AL1771" s="91" t="e">
        <f t="shared" si="333"/>
        <v>#VALUE!</v>
      </c>
      <c r="AM1771" s="91" t="e">
        <f t="shared" si="333"/>
        <v>#VALUE!</v>
      </c>
      <c r="AN1771" s="91" t="e">
        <f t="shared" si="333"/>
        <v>#VALUE!</v>
      </c>
      <c r="AO1771" s="91">
        <f t="shared" si="335"/>
        <v>164030.57142857142</v>
      </c>
      <c r="AP1771" s="91">
        <f t="shared" si="336"/>
        <v>0.29784169153136958</v>
      </c>
      <c r="AQ1771" s="91">
        <f t="shared" si="337"/>
        <v>0.18861118223606402</v>
      </c>
      <c r="AR1771" s="91">
        <f t="shared" si="338"/>
        <v>0.51354712623256638</v>
      </c>
      <c r="AS1771" s="91" t="e">
        <f t="shared" si="339"/>
        <v>#VALUE!</v>
      </c>
      <c r="AT1771" s="91" t="e">
        <f t="shared" si="340"/>
        <v>#VALUE!</v>
      </c>
      <c r="AU1771" s="91" t="e">
        <f t="shared" si="341"/>
        <v>#VALUE!</v>
      </c>
    </row>
    <row r="1772" spans="1:47" x14ac:dyDescent="0.3">
      <c r="A1772" s="90">
        <v>1465</v>
      </c>
      <c r="B1772" s="91" t="s">
        <v>5386</v>
      </c>
      <c r="C1772" s="91"/>
      <c r="D1772" s="91"/>
      <c r="E1772" s="91">
        <v>14.537000000000001</v>
      </c>
      <c r="F1772" s="91"/>
      <c r="G1772" s="91"/>
      <c r="H1772" s="91"/>
      <c r="I1772" s="91"/>
      <c r="J1772" s="91"/>
      <c r="K1772" s="91"/>
      <c r="L1772" s="91"/>
      <c r="M1772" s="91"/>
      <c r="N1772" s="91"/>
      <c r="O1772" s="91"/>
      <c r="P1772" s="91" t="s">
        <v>87</v>
      </c>
      <c r="Q1772" s="91">
        <v>9760427.2857142854</v>
      </c>
      <c r="R1772" s="91" t="s">
        <v>87</v>
      </c>
      <c r="S1772" s="91"/>
      <c r="T1772" s="92"/>
      <c r="U1772" s="92" t="s">
        <v>87</v>
      </c>
      <c r="V1772" s="92"/>
      <c r="W1772" s="92" t="s">
        <v>87</v>
      </c>
      <c r="X1772" s="92">
        <v>45540.428571428572</v>
      </c>
      <c r="Y1772" s="92" t="s">
        <v>87</v>
      </c>
      <c r="Z1772" s="90">
        <f t="shared" si="332"/>
        <v>2</v>
      </c>
      <c r="AA1772" s="118" t="e">
        <v>#DIV/0!</v>
      </c>
      <c r="AB1772" s="118" t="e">
        <v>#DIV/0!</v>
      </c>
      <c r="AC1772" s="118" t="e">
        <v>#DIV/0!</v>
      </c>
      <c r="AD1772" s="118" t="e">
        <v>#DIV/0!</v>
      </c>
      <c r="AE1772" s="118">
        <v>1</v>
      </c>
      <c r="AF1772" s="118">
        <v>0</v>
      </c>
      <c r="AG1772" s="90">
        <f t="shared" si="330"/>
        <v>1</v>
      </c>
      <c r="AH1772" s="91">
        <f t="shared" si="331"/>
        <v>45540.428571428572</v>
      </c>
      <c r="AI1772" s="91">
        <f t="shared" si="334"/>
        <v>0</v>
      </c>
      <c r="AJ1772" s="91" t="e">
        <f t="shared" si="334"/>
        <v>#VALUE!</v>
      </c>
      <c r="AK1772" s="91">
        <f t="shared" si="334"/>
        <v>0</v>
      </c>
      <c r="AL1772" s="91" t="e">
        <f t="shared" si="333"/>
        <v>#VALUE!</v>
      </c>
      <c r="AM1772" s="91">
        <f t="shared" si="333"/>
        <v>1</v>
      </c>
      <c r="AN1772" s="91" t="e">
        <f t="shared" si="333"/>
        <v>#VALUE!</v>
      </c>
      <c r="AO1772" s="91">
        <f t="shared" si="335"/>
        <v>45540.428571428572</v>
      </c>
      <c r="AP1772" s="91">
        <f t="shared" si="336"/>
        <v>0</v>
      </c>
      <c r="AQ1772" s="91" t="e">
        <f t="shared" si="337"/>
        <v>#VALUE!</v>
      </c>
      <c r="AR1772" s="91">
        <f t="shared" si="338"/>
        <v>0</v>
      </c>
      <c r="AS1772" s="91" t="e">
        <f t="shared" si="339"/>
        <v>#VALUE!</v>
      </c>
      <c r="AT1772" s="91">
        <f t="shared" si="340"/>
        <v>1</v>
      </c>
      <c r="AU1772" s="91" t="e">
        <f t="shared" si="341"/>
        <v>#VALUE!</v>
      </c>
    </row>
    <row r="1773" spans="1:47" x14ac:dyDescent="0.3">
      <c r="A1773" s="90">
        <v>1466</v>
      </c>
      <c r="B1773" s="91" t="s">
        <v>5387</v>
      </c>
      <c r="C1773" s="91"/>
      <c r="D1773" s="91"/>
      <c r="E1773" s="91">
        <v>14.57</v>
      </c>
      <c r="F1773" s="91"/>
      <c r="G1773" s="91"/>
      <c r="H1773" s="91"/>
      <c r="I1773" s="91"/>
      <c r="J1773" s="91"/>
      <c r="K1773" s="91"/>
      <c r="L1773" s="91"/>
      <c r="M1773" s="91"/>
      <c r="N1773" s="91"/>
      <c r="O1773" s="91"/>
      <c r="P1773" s="91" t="s">
        <v>87</v>
      </c>
      <c r="Q1773" s="91">
        <v>2279505.1428571432</v>
      </c>
      <c r="R1773" s="91" t="s">
        <v>87</v>
      </c>
      <c r="S1773" s="91"/>
      <c r="T1773" s="92" t="s">
        <v>87</v>
      </c>
      <c r="U1773" s="92" t="s">
        <v>87</v>
      </c>
      <c r="V1773" s="92"/>
      <c r="W1773" s="92">
        <v>469762.57142857142</v>
      </c>
      <c r="X1773" s="92"/>
      <c r="Y1773" s="92" t="s">
        <v>87</v>
      </c>
      <c r="Z1773" s="90">
        <f t="shared" si="332"/>
        <v>2</v>
      </c>
      <c r="AA1773" s="118" t="e">
        <v>#DIV/0!</v>
      </c>
      <c r="AB1773" s="118" t="e">
        <v>#DIV/0!</v>
      </c>
      <c r="AC1773" s="118" t="e">
        <v>#DIV/0!</v>
      </c>
      <c r="AD1773" s="118">
        <v>1</v>
      </c>
      <c r="AE1773" s="118">
        <v>0</v>
      </c>
      <c r="AF1773" s="118">
        <v>0</v>
      </c>
      <c r="AG1773" s="90">
        <f t="shared" si="330"/>
        <v>1</v>
      </c>
      <c r="AH1773" s="91">
        <f t="shared" si="331"/>
        <v>469762.57142857142</v>
      </c>
      <c r="AI1773" s="91" t="e">
        <f t="shared" si="334"/>
        <v>#VALUE!</v>
      </c>
      <c r="AJ1773" s="91" t="e">
        <f t="shared" si="334"/>
        <v>#VALUE!</v>
      </c>
      <c r="AK1773" s="91">
        <f t="shared" si="334"/>
        <v>0</v>
      </c>
      <c r="AL1773" s="91">
        <f t="shared" si="333"/>
        <v>1</v>
      </c>
      <c r="AM1773" s="91">
        <f t="shared" si="333"/>
        <v>0</v>
      </c>
      <c r="AN1773" s="91" t="e">
        <f t="shared" si="333"/>
        <v>#VALUE!</v>
      </c>
      <c r="AO1773" s="91">
        <f t="shared" si="335"/>
        <v>469762.57142857142</v>
      </c>
      <c r="AP1773" s="91" t="e">
        <f t="shared" si="336"/>
        <v>#VALUE!</v>
      </c>
      <c r="AQ1773" s="91" t="e">
        <f t="shared" si="337"/>
        <v>#VALUE!</v>
      </c>
      <c r="AR1773" s="91">
        <f t="shared" si="338"/>
        <v>0</v>
      </c>
      <c r="AS1773" s="91">
        <f t="shared" si="339"/>
        <v>1</v>
      </c>
      <c r="AT1773" s="91">
        <f t="shared" si="340"/>
        <v>0</v>
      </c>
      <c r="AU1773" s="91" t="e">
        <f t="shared" si="341"/>
        <v>#VALUE!</v>
      </c>
    </row>
    <row r="1774" spans="1:47" x14ac:dyDescent="0.3">
      <c r="A1774" s="90">
        <v>1467</v>
      </c>
      <c r="B1774" s="91" t="s">
        <v>5388</v>
      </c>
      <c r="C1774" s="91"/>
      <c r="D1774" s="91"/>
      <c r="E1774" s="91">
        <v>14.574</v>
      </c>
      <c r="F1774" s="91"/>
      <c r="G1774" s="91"/>
      <c r="H1774" s="91"/>
      <c r="I1774" s="91"/>
      <c r="J1774" s="91"/>
      <c r="K1774" s="91"/>
      <c r="L1774" s="91"/>
      <c r="M1774" s="91"/>
      <c r="N1774" s="91"/>
      <c r="O1774" s="91"/>
      <c r="P1774" s="91" t="s">
        <v>87</v>
      </c>
      <c r="Q1774" s="91">
        <v>4669827.1428571427</v>
      </c>
      <c r="R1774" s="91" t="s">
        <v>87</v>
      </c>
      <c r="S1774" s="91"/>
      <c r="T1774" s="92" t="s">
        <v>87</v>
      </c>
      <c r="U1774" s="92" t="s">
        <v>87</v>
      </c>
      <c r="V1774" s="92">
        <v>17737.142857142859</v>
      </c>
      <c r="W1774" s="92">
        <v>2147384.5714285714</v>
      </c>
      <c r="X1774" s="92" t="s">
        <v>87</v>
      </c>
      <c r="Y1774" s="92" t="s">
        <v>87</v>
      </c>
      <c r="Z1774" s="90">
        <f t="shared" si="332"/>
        <v>3</v>
      </c>
      <c r="AA1774" s="118" t="e">
        <v>#DIV/0!</v>
      </c>
      <c r="AB1774" s="118" t="e">
        <v>#DIV/0!</v>
      </c>
      <c r="AC1774" s="118">
        <v>1</v>
      </c>
      <c r="AD1774" s="118">
        <v>0.5</v>
      </c>
      <c r="AE1774" s="118">
        <v>0</v>
      </c>
      <c r="AF1774" s="118">
        <v>0</v>
      </c>
      <c r="AG1774" s="90">
        <f t="shared" si="330"/>
        <v>2</v>
      </c>
      <c r="AH1774" s="91">
        <f t="shared" si="331"/>
        <v>17737.142857142859</v>
      </c>
      <c r="AI1774" s="91" t="e">
        <f t="shared" si="334"/>
        <v>#VALUE!</v>
      </c>
      <c r="AJ1774" s="91" t="e">
        <f t="shared" si="334"/>
        <v>#VALUE!</v>
      </c>
      <c r="AK1774" s="91">
        <f t="shared" si="334"/>
        <v>1</v>
      </c>
      <c r="AL1774" s="91">
        <f t="shared" si="333"/>
        <v>121.06710695876288</v>
      </c>
      <c r="AM1774" s="91" t="e">
        <f t="shared" si="333"/>
        <v>#VALUE!</v>
      </c>
      <c r="AN1774" s="91" t="e">
        <f t="shared" si="333"/>
        <v>#VALUE!</v>
      </c>
      <c r="AO1774" s="91">
        <f t="shared" si="335"/>
        <v>2165121.7142857141</v>
      </c>
      <c r="AP1774" s="91" t="e">
        <f t="shared" si="336"/>
        <v>#VALUE!</v>
      </c>
      <c r="AQ1774" s="91" t="e">
        <f t="shared" si="337"/>
        <v>#VALUE!</v>
      </c>
      <c r="AR1774" s="91">
        <f t="shared" si="338"/>
        <v>8.1922151258800903E-3</v>
      </c>
      <c r="AS1774" s="91">
        <f t="shared" si="339"/>
        <v>0.99180778487412002</v>
      </c>
      <c r="AT1774" s="91" t="e">
        <f t="shared" si="340"/>
        <v>#VALUE!</v>
      </c>
      <c r="AU1774" s="91" t="e">
        <f t="shared" si="341"/>
        <v>#VALUE!</v>
      </c>
    </row>
    <row r="1775" spans="1:47" x14ac:dyDescent="0.3">
      <c r="A1775" s="90">
        <v>1468</v>
      </c>
      <c r="B1775" s="91" t="s">
        <v>5389</v>
      </c>
      <c r="C1775" s="91"/>
      <c r="D1775" s="91"/>
      <c r="E1775" s="91">
        <v>14.577</v>
      </c>
      <c r="F1775" s="91"/>
      <c r="G1775" s="91"/>
      <c r="H1775" s="91"/>
      <c r="I1775" s="91"/>
      <c r="J1775" s="91"/>
      <c r="K1775" s="91"/>
      <c r="L1775" s="91"/>
      <c r="M1775" s="91"/>
      <c r="N1775" s="91"/>
      <c r="O1775" s="91"/>
      <c r="P1775" s="91" t="s">
        <v>87</v>
      </c>
      <c r="Q1775" s="91">
        <v>6877540</v>
      </c>
      <c r="R1775" s="91" t="s">
        <v>87</v>
      </c>
      <c r="S1775" s="91"/>
      <c r="T1775" s="92">
        <v>8572.8571428571413</v>
      </c>
      <c r="U1775" s="92"/>
      <c r="V1775" s="92"/>
      <c r="W1775" s="92">
        <v>3191978.2857142859</v>
      </c>
      <c r="X1775" s="92">
        <v>5549.7142857142862</v>
      </c>
      <c r="Y1775" s="92" t="s">
        <v>87</v>
      </c>
      <c r="Z1775" s="90">
        <f t="shared" si="332"/>
        <v>4</v>
      </c>
      <c r="AA1775" s="118">
        <v>1</v>
      </c>
      <c r="AB1775" s="118">
        <v>0</v>
      </c>
      <c r="AC1775" s="118">
        <v>0</v>
      </c>
      <c r="AD1775" s="118">
        <v>0.5</v>
      </c>
      <c r="AE1775" s="118">
        <v>0.33333333333333331</v>
      </c>
      <c r="AF1775" s="118">
        <v>0</v>
      </c>
      <c r="AG1775" s="90">
        <f t="shared" si="330"/>
        <v>3</v>
      </c>
      <c r="AH1775" s="91">
        <f t="shared" si="331"/>
        <v>5549.7142857142862</v>
      </c>
      <c r="AI1775" s="91">
        <f t="shared" si="334"/>
        <v>1.5447384678747937</v>
      </c>
      <c r="AJ1775" s="91">
        <f t="shared" si="334"/>
        <v>0</v>
      </c>
      <c r="AK1775" s="91">
        <f t="shared" si="334"/>
        <v>0</v>
      </c>
      <c r="AL1775" s="91">
        <f t="shared" si="333"/>
        <v>575.16083196046122</v>
      </c>
      <c r="AM1775" s="91">
        <f t="shared" si="333"/>
        <v>1</v>
      </c>
      <c r="AN1775" s="91" t="e">
        <f t="shared" si="333"/>
        <v>#VALUE!</v>
      </c>
      <c r="AO1775" s="91">
        <f t="shared" si="335"/>
        <v>3206100.8571428573</v>
      </c>
      <c r="AP1775" s="91">
        <f t="shared" si="336"/>
        <v>2.6739199809506032E-3</v>
      </c>
      <c r="AQ1775" s="91">
        <f t="shared" si="337"/>
        <v>0</v>
      </c>
      <c r="AR1775" s="91">
        <f t="shared" si="338"/>
        <v>0</v>
      </c>
      <c r="AS1775" s="91">
        <f t="shared" si="339"/>
        <v>0.99559509445964312</v>
      </c>
      <c r="AT1775" s="91">
        <f t="shared" si="340"/>
        <v>1.73098555940625E-3</v>
      </c>
      <c r="AU1775" s="91" t="e">
        <f t="shared" si="341"/>
        <v>#VALUE!</v>
      </c>
    </row>
    <row r="1776" spans="1:47" x14ac:dyDescent="0.3">
      <c r="A1776" s="90">
        <v>1469</v>
      </c>
      <c r="B1776" s="91" t="s">
        <v>5390</v>
      </c>
      <c r="C1776" s="91"/>
      <c r="D1776" s="91"/>
      <c r="E1776" s="91">
        <v>14.581</v>
      </c>
      <c r="F1776" s="91"/>
      <c r="G1776" s="91"/>
      <c r="H1776" s="91"/>
      <c r="I1776" s="91"/>
      <c r="J1776" s="91"/>
      <c r="K1776" s="91"/>
      <c r="L1776" s="91"/>
      <c r="M1776" s="91"/>
      <c r="N1776" s="91"/>
      <c r="O1776" s="91"/>
      <c r="P1776" s="91" t="s">
        <v>87</v>
      </c>
      <c r="Q1776" s="91">
        <v>2741215.8571428573</v>
      </c>
      <c r="R1776" s="91" t="s">
        <v>87</v>
      </c>
      <c r="S1776" s="91"/>
      <c r="T1776" s="92">
        <v>36279.571428571428</v>
      </c>
      <c r="U1776" s="92"/>
      <c r="V1776" s="92"/>
      <c r="W1776" s="92">
        <v>1175467.857142857</v>
      </c>
      <c r="X1776" s="92"/>
      <c r="Y1776" s="92"/>
      <c r="Z1776" s="90">
        <f t="shared" si="332"/>
        <v>3</v>
      </c>
      <c r="AA1776" s="118">
        <v>1</v>
      </c>
      <c r="AB1776" s="118">
        <v>0</v>
      </c>
      <c r="AC1776" s="118">
        <v>0</v>
      </c>
      <c r="AD1776" s="118">
        <v>0.5</v>
      </c>
      <c r="AE1776" s="118">
        <v>0</v>
      </c>
      <c r="AF1776" s="118">
        <v>0</v>
      </c>
      <c r="AG1776" s="90">
        <f t="shared" si="330"/>
        <v>2</v>
      </c>
      <c r="AH1776" s="91">
        <f t="shared" si="331"/>
        <v>36279.571428571428</v>
      </c>
      <c r="AI1776" s="91">
        <f t="shared" si="334"/>
        <v>1</v>
      </c>
      <c r="AJ1776" s="91">
        <f t="shared" si="334"/>
        <v>0</v>
      </c>
      <c r="AK1776" s="91">
        <f t="shared" si="334"/>
        <v>0</v>
      </c>
      <c r="AL1776" s="91">
        <f t="shared" si="333"/>
        <v>32.400268549400096</v>
      </c>
      <c r="AM1776" s="91">
        <f t="shared" si="333"/>
        <v>0</v>
      </c>
      <c r="AN1776" s="91">
        <f t="shared" si="333"/>
        <v>0</v>
      </c>
      <c r="AO1776" s="91">
        <f t="shared" si="335"/>
        <v>1211747.4285714284</v>
      </c>
      <c r="AP1776" s="91">
        <f t="shared" si="336"/>
        <v>2.9939879031839735E-2</v>
      </c>
      <c r="AQ1776" s="91">
        <f t="shared" si="337"/>
        <v>0</v>
      </c>
      <c r="AR1776" s="91">
        <f t="shared" si="338"/>
        <v>0</v>
      </c>
      <c r="AS1776" s="91">
        <f t="shared" si="339"/>
        <v>0.9700601209681603</v>
      </c>
      <c r="AT1776" s="91">
        <f t="shared" si="340"/>
        <v>0</v>
      </c>
      <c r="AU1776" s="91">
        <f t="shared" si="341"/>
        <v>0</v>
      </c>
    </row>
    <row r="1777" spans="1:47" x14ac:dyDescent="0.3">
      <c r="A1777" s="90">
        <v>1470</v>
      </c>
      <c r="B1777" s="91" t="s">
        <v>5391</v>
      </c>
      <c r="C1777" s="91"/>
      <c r="D1777" s="91"/>
      <c r="E1777" s="91">
        <v>14.582000000000001</v>
      </c>
      <c r="F1777" s="91"/>
      <c r="G1777" s="91"/>
      <c r="H1777" s="91"/>
      <c r="I1777" s="91"/>
      <c r="J1777" s="91"/>
      <c r="K1777" s="91"/>
      <c r="L1777" s="91"/>
      <c r="M1777" s="91"/>
      <c r="N1777" s="91"/>
      <c r="O1777" s="91"/>
      <c r="P1777" s="91" t="s">
        <v>87</v>
      </c>
      <c r="Q1777" s="91">
        <v>4524474.2857142864</v>
      </c>
      <c r="R1777" s="91" t="s">
        <v>87</v>
      </c>
      <c r="S1777" s="91"/>
      <c r="T1777" s="92" t="s">
        <v>87</v>
      </c>
      <c r="U1777" s="92">
        <v>10447.428571428571</v>
      </c>
      <c r="V1777" s="92">
        <v>38883.714285714283</v>
      </c>
      <c r="W1777" s="92">
        <v>1848909.142857143</v>
      </c>
      <c r="X1777" s="92">
        <v>21744.857142857141</v>
      </c>
      <c r="Y1777" s="92">
        <v>18867.428571428572</v>
      </c>
      <c r="Z1777" s="90">
        <f t="shared" si="332"/>
        <v>6</v>
      </c>
      <c r="AA1777" s="118" t="e">
        <v>#DIV/0!</v>
      </c>
      <c r="AB1777" s="118">
        <v>1</v>
      </c>
      <c r="AC1777" s="118">
        <v>0.5</v>
      </c>
      <c r="AD1777" s="118">
        <v>0.33333333333333331</v>
      </c>
      <c r="AE1777" s="118">
        <v>0.25</v>
      </c>
      <c r="AF1777" s="118">
        <v>0.2</v>
      </c>
      <c r="AG1777" s="90">
        <f t="shared" si="330"/>
        <v>5</v>
      </c>
      <c r="AH1777" s="91">
        <f t="shared" si="331"/>
        <v>10447.428571428571</v>
      </c>
      <c r="AI1777" s="91" t="e">
        <f t="shared" si="334"/>
        <v>#VALUE!</v>
      </c>
      <c r="AJ1777" s="91">
        <f t="shared" si="334"/>
        <v>1</v>
      </c>
      <c r="AK1777" s="91">
        <f t="shared" si="334"/>
        <v>3.7218454301810424</v>
      </c>
      <c r="AL1777" s="91">
        <f t="shared" si="333"/>
        <v>176.97265219055956</v>
      </c>
      <c r="AM1777" s="91">
        <f t="shared" si="333"/>
        <v>2.0813597330853799</v>
      </c>
      <c r="AN1777" s="91">
        <f t="shared" si="333"/>
        <v>1.8059399442104689</v>
      </c>
      <c r="AO1777" s="91">
        <f t="shared" si="335"/>
        <v>1938852.5714285716</v>
      </c>
      <c r="AP1777" s="91" t="e">
        <f t="shared" si="336"/>
        <v>#VALUE!</v>
      </c>
      <c r="AQ1777" s="91">
        <f t="shared" si="337"/>
        <v>5.388459507125274E-3</v>
      </c>
      <c r="AR1777" s="91">
        <f t="shared" si="338"/>
        <v>2.0055013392309792E-2</v>
      </c>
      <c r="AS1777" s="91">
        <f t="shared" si="339"/>
        <v>0.95360997019739502</v>
      </c>
      <c r="AT1777" s="91">
        <f t="shared" si="340"/>
        <v>1.1215322641491637E-2</v>
      </c>
      <c r="AU1777" s="91">
        <f t="shared" si="341"/>
        <v>9.7312342616781879E-3</v>
      </c>
    </row>
    <row r="1778" spans="1:47" x14ac:dyDescent="0.3">
      <c r="A1778" s="90">
        <v>1471</v>
      </c>
      <c r="B1778" s="91" t="s">
        <v>5392</v>
      </c>
      <c r="C1778" s="91"/>
      <c r="D1778" s="91"/>
      <c r="E1778" s="91">
        <v>14.583</v>
      </c>
      <c r="F1778" s="91"/>
      <c r="G1778" s="91"/>
      <c r="H1778" s="91"/>
      <c r="I1778" s="91"/>
      <c r="J1778" s="91"/>
      <c r="K1778" s="91"/>
      <c r="L1778" s="91"/>
      <c r="M1778" s="91"/>
      <c r="N1778" s="91"/>
      <c r="O1778" s="91"/>
      <c r="P1778" s="91" t="s">
        <v>87</v>
      </c>
      <c r="Q1778" s="91">
        <v>1964678.0000000002</v>
      </c>
      <c r="R1778" s="91"/>
      <c r="S1778" s="91"/>
      <c r="T1778" s="92">
        <v>5596.5714285714294</v>
      </c>
      <c r="U1778" s="92"/>
      <c r="V1778" s="92"/>
      <c r="W1778" s="92">
        <v>970238</v>
      </c>
      <c r="X1778" s="92"/>
      <c r="Y1778" s="92"/>
      <c r="Z1778" s="90">
        <f t="shared" si="332"/>
        <v>3</v>
      </c>
      <c r="AA1778" s="118">
        <v>1</v>
      </c>
      <c r="AB1778" s="118">
        <v>0</v>
      </c>
      <c r="AC1778" s="118">
        <v>0</v>
      </c>
      <c r="AD1778" s="118">
        <v>0.5</v>
      </c>
      <c r="AE1778" s="118">
        <v>0</v>
      </c>
      <c r="AF1778" s="118">
        <v>0</v>
      </c>
      <c r="AG1778" s="90">
        <f t="shared" si="330"/>
        <v>2</v>
      </c>
      <c r="AH1778" s="91">
        <f t="shared" si="331"/>
        <v>5596.5714285714294</v>
      </c>
      <c r="AI1778" s="91">
        <f t="shared" si="334"/>
        <v>1</v>
      </c>
      <c r="AJ1778" s="91">
        <f t="shared" si="334"/>
        <v>0</v>
      </c>
      <c r="AK1778" s="91">
        <f t="shared" si="334"/>
        <v>0</v>
      </c>
      <c r="AL1778" s="91">
        <f t="shared" si="333"/>
        <v>173.36292628139674</v>
      </c>
      <c r="AM1778" s="91">
        <f t="shared" si="333"/>
        <v>0</v>
      </c>
      <c r="AN1778" s="91">
        <f t="shared" si="333"/>
        <v>0</v>
      </c>
      <c r="AO1778" s="91">
        <f t="shared" si="335"/>
        <v>975834.57142857148</v>
      </c>
      <c r="AP1778" s="91">
        <f t="shared" si="336"/>
        <v>5.7351641276434159E-3</v>
      </c>
      <c r="AQ1778" s="91">
        <f t="shared" si="337"/>
        <v>0</v>
      </c>
      <c r="AR1778" s="91">
        <f t="shared" si="338"/>
        <v>0</v>
      </c>
      <c r="AS1778" s="91">
        <f t="shared" si="339"/>
        <v>0.99426483587235659</v>
      </c>
      <c r="AT1778" s="91">
        <f t="shared" si="340"/>
        <v>0</v>
      </c>
      <c r="AU1778" s="91">
        <f t="shared" si="341"/>
        <v>0</v>
      </c>
    </row>
    <row r="1779" spans="1:47" x14ac:dyDescent="0.3">
      <c r="A1779" s="90">
        <v>1472</v>
      </c>
      <c r="B1779" s="91" t="s">
        <v>5393</v>
      </c>
      <c r="C1779" s="91"/>
      <c r="D1779" s="91"/>
      <c r="E1779" s="91">
        <v>14.589</v>
      </c>
      <c r="F1779" s="91"/>
      <c r="G1779" s="91"/>
      <c r="H1779" s="91"/>
      <c r="I1779" s="91"/>
      <c r="J1779" s="91"/>
      <c r="K1779" s="91"/>
      <c r="L1779" s="91"/>
      <c r="M1779" s="91"/>
      <c r="N1779" s="91"/>
      <c r="O1779" s="91"/>
      <c r="P1779" s="91" t="s">
        <v>87</v>
      </c>
      <c r="Q1779" s="91">
        <v>40155715.142857142</v>
      </c>
      <c r="R1779" s="91"/>
      <c r="S1779" s="91"/>
      <c r="T1779" s="92" t="s">
        <v>87</v>
      </c>
      <c r="U1779" s="92" t="s">
        <v>87</v>
      </c>
      <c r="V1779" s="92" t="s">
        <v>87</v>
      </c>
      <c r="W1779" s="92">
        <v>7243844.8571428573</v>
      </c>
      <c r="X1779" s="92">
        <v>247062.57142857142</v>
      </c>
      <c r="Y1779" s="92"/>
      <c r="Z1779" s="90">
        <f t="shared" si="332"/>
        <v>3</v>
      </c>
      <c r="AA1779" s="118" t="e">
        <v>#DIV/0!</v>
      </c>
      <c r="AB1779" s="118" t="e">
        <v>#DIV/0!</v>
      </c>
      <c r="AC1779" s="118" t="e">
        <v>#DIV/0!</v>
      </c>
      <c r="AD1779" s="118">
        <v>1</v>
      </c>
      <c r="AE1779" s="118">
        <v>0.5</v>
      </c>
      <c r="AF1779" s="118">
        <v>0</v>
      </c>
      <c r="AG1779" s="90">
        <f t="shared" ref="AG1779:AG1842" si="342">COUNTIF(AA1779:AF1779,"&gt;0")</f>
        <v>2</v>
      </c>
      <c r="AH1779" s="91">
        <f t="shared" ref="AH1779:AH1842" si="343">MIN(T1779:Y1779)</f>
        <v>247062.57142857142</v>
      </c>
      <c r="AI1779" s="91" t="e">
        <f t="shared" si="334"/>
        <v>#VALUE!</v>
      </c>
      <c r="AJ1779" s="91" t="e">
        <f t="shared" si="334"/>
        <v>#VALUE!</v>
      </c>
      <c r="AK1779" s="91" t="e">
        <f t="shared" si="334"/>
        <v>#VALUE!</v>
      </c>
      <c r="AL1779" s="91">
        <f t="shared" si="333"/>
        <v>29.319879637200064</v>
      </c>
      <c r="AM1779" s="91">
        <f t="shared" si="333"/>
        <v>1</v>
      </c>
      <c r="AN1779" s="91">
        <f t="shared" si="333"/>
        <v>0</v>
      </c>
      <c r="AO1779" s="91">
        <f t="shared" si="335"/>
        <v>7490907.4285714291</v>
      </c>
      <c r="AP1779" s="91" t="e">
        <f t="shared" si="336"/>
        <v>#VALUE!</v>
      </c>
      <c r="AQ1779" s="91" t="e">
        <f t="shared" si="337"/>
        <v>#VALUE!</v>
      </c>
      <c r="AR1779" s="91" t="e">
        <f t="shared" si="338"/>
        <v>#VALUE!</v>
      </c>
      <c r="AS1779" s="91">
        <f t="shared" si="339"/>
        <v>0.96701833872806398</v>
      </c>
      <c r="AT1779" s="91">
        <f t="shared" si="340"/>
        <v>3.2981661271935921E-2</v>
      </c>
      <c r="AU1779" s="91">
        <f t="shared" si="341"/>
        <v>0</v>
      </c>
    </row>
    <row r="1780" spans="1:47" x14ac:dyDescent="0.3">
      <c r="A1780" s="90">
        <v>1473</v>
      </c>
      <c r="B1780" s="91" t="s">
        <v>5394</v>
      </c>
      <c r="C1780" s="91"/>
      <c r="D1780" s="91"/>
      <c r="E1780" s="91">
        <v>14.59</v>
      </c>
      <c r="F1780" s="91"/>
      <c r="G1780" s="91"/>
      <c r="H1780" s="91"/>
      <c r="I1780" s="91"/>
      <c r="J1780" s="91"/>
      <c r="K1780" s="91"/>
      <c r="L1780" s="91"/>
      <c r="M1780" s="91"/>
      <c r="N1780" s="91"/>
      <c r="O1780" s="91"/>
      <c r="P1780" s="91" t="s">
        <v>87</v>
      </c>
      <c r="Q1780" s="91" t="s">
        <v>87</v>
      </c>
      <c r="R1780" s="91">
        <v>685866.5</v>
      </c>
      <c r="S1780" s="91"/>
      <c r="T1780" s="92" t="s">
        <v>87</v>
      </c>
      <c r="U1780" s="92" t="s">
        <v>87</v>
      </c>
      <c r="V1780" s="92" t="s">
        <v>87</v>
      </c>
      <c r="W1780" s="92">
        <v>75320.28571428571</v>
      </c>
      <c r="X1780" s="92">
        <v>2268.2857142857142</v>
      </c>
      <c r="Y1780" s="92" t="s">
        <v>87</v>
      </c>
      <c r="Z1780" s="90">
        <f t="shared" ref="Z1780:Z1843" si="344">COUNTIF(Q1780:Y1780,"&gt;0")</f>
        <v>3</v>
      </c>
      <c r="AA1780" s="118" t="e">
        <v>#DIV/0!</v>
      </c>
      <c r="AB1780" s="118" t="e">
        <v>#DIV/0!</v>
      </c>
      <c r="AC1780" s="118" t="e">
        <v>#DIV/0!</v>
      </c>
      <c r="AD1780" s="118">
        <v>1</v>
      </c>
      <c r="AE1780" s="118">
        <v>0.5</v>
      </c>
      <c r="AF1780" s="118">
        <v>0</v>
      </c>
      <c r="AG1780" s="90">
        <f t="shared" si="342"/>
        <v>2</v>
      </c>
      <c r="AH1780" s="91">
        <f t="shared" si="343"/>
        <v>2268.2857142857142</v>
      </c>
      <c r="AI1780" s="91" t="e">
        <f t="shared" si="334"/>
        <v>#VALUE!</v>
      </c>
      <c r="AJ1780" s="91" t="e">
        <f t="shared" si="334"/>
        <v>#VALUE!</v>
      </c>
      <c r="AK1780" s="91" t="e">
        <f t="shared" si="334"/>
        <v>#VALUE!</v>
      </c>
      <c r="AL1780" s="91">
        <f t="shared" si="333"/>
        <v>33.205819372716967</v>
      </c>
      <c r="AM1780" s="91">
        <f t="shared" si="333"/>
        <v>1</v>
      </c>
      <c r="AN1780" s="91" t="e">
        <f t="shared" si="333"/>
        <v>#VALUE!</v>
      </c>
      <c r="AO1780" s="91">
        <f t="shared" si="335"/>
        <v>77588.57142857142</v>
      </c>
      <c r="AP1780" s="91" t="e">
        <f t="shared" si="336"/>
        <v>#VALUE!</v>
      </c>
      <c r="AQ1780" s="91" t="e">
        <f t="shared" si="337"/>
        <v>#VALUE!</v>
      </c>
      <c r="AR1780" s="91" t="e">
        <f t="shared" si="338"/>
        <v>#VALUE!</v>
      </c>
      <c r="AS1780" s="91">
        <f t="shared" si="339"/>
        <v>0.97076520842539404</v>
      </c>
      <c r="AT1780" s="91">
        <f t="shared" si="340"/>
        <v>2.9234791574605984E-2</v>
      </c>
      <c r="AU1780" s="91" t="e">
        <f t="shared" si="341"/>
        <v>#VALUE!</v>
      </c>
    </row>
    <row r="1781" spans="1:47" x14ac:dyDescent="0.3">
      <c r="A1781" s="90">
        <v>1474</v>
      </c>
      <c r="B1781" s="91" t="s">
        <v>5395</v>
      </c>
      <c r="C1781" s="91"/>
      <c r="D1781" s="91"/>
      <c r="E1781" s="91">
        <v>14.595000000000001</v>
      </c>
      <c r="F1781" s="91"/>
      <c r="G1781" s="91"/>
      <c r="H1781" s="91"/>
      <c r="I1781" s="91"/>
      <c r="J1781" s="91"/>
      <c r="K1781" s="91"/>
      <c r="L1781" s="91"/>
      <c r="M1781" s="91"/>
      <c r="N1781" s="91"/>
      <c r="O1781" s="91"/>
      <c r="P1781" s="91" t="s">
        <v>87</v>
      </c>
      <c r="Q1781" s="91">
        <v>7867052.2142857146</v>
      </c>
      <c r="R1781" s="91" t="s">
        <v>87</v>
      </c>
      <c r="S1781" s="91"/>
      <c r="T1781" s="92">
        <v>8035.9285714285725</v>
      </c>
      <c r="U1781" s="92" t="s">
        <v>87</v>
      </c>
      <c r="V1781" s="92"/>
      <c r="W1781" s="92" t="s">
        <v>87</v>
      </c>
      <c r="X1781" s="92" t="s">
        <v>87</v>
      </c>
      <c r="Y1781" s="92"/>
      <c r="Z1781" s="90">
        <f t="shared" si="344"/>
        <v>2</v>
      </c>
      <c r="AA1781" s="118">
        <v>1</v>
      </c>
      <c r="AB1781" s="118">
        <v>0</v>
      </c>
      <c r="AC1781" s="118">
        <v>0</v>
      </c>
      <c r="AD1781" s="118">
        <v>0</v>
      </c>
      <c r="AE1781" s="118">
        <v>0</v>
      </c>
      <c r="AF1781" s="118">
        <v>0</v>
      </c>
      <c r="AG1781" s="90">
        <f t="shared" si="342"/>
        <v>1</v>
      </c>
      <c r="AH1781" s="91">
        <f t="shared" si="343"/>
        <v>8035.9285714285725</v>
      </c>
      <c r="AI1781" s="91">
        <f t="shared" si="334"/>
        <v>1</v>
      </c>
      <c r="AJ1781" s="91" t="e">
        <f t="shared" si="334"/>
        <v>#VALUE!</v>
      </c>
      <c r="AK1781" s="91">
        <f t="shared" si="334"/>
        <v>0</v>
      </c>
      <c r="AL1781" s="91" t="e">
        <f t="shared" si="333"/>
        <v>#VALUE!</v>
      </c>
      <c r="AM1781" s="91" t="e">
        <f t="shared" si="333"/>
        <v>#VALUE!</v>
      </c>
      <c r="AN1781" s="91">
        <f t="shared" si="333"/>
        <v>0</v>
      </c>
      <c r="AO1781" s="91">
        <f t="shared" si="335"/>
        <v>8035.9285714285725</v>
      </c>
      <c r="AP1781" s="91">
        <f t="shared" si="336"/>
        <v>1</v>
      </c>
      <c r="AQ1781" s="91" t="e">
        <f t="shared" si="337"/>
        <v>#VALUE!</v>
      </c>
      <c r="AR1781" s="91">
        <f t="shared" si="338"/>
        <v>0</v>
      </c>
      <c r="AS1781" s="91" t="e">
        <f t="shared" si="339"/>
        <v>#VALUE!</v>
      </c>
      <c r="AT1781" s="91" t="e">
        <f t="shared" si="340"/>
        <v>#VALUE!</v>
      </c>
      <c r="AU1781" s="91">
        <f t="shared" si="341"/>
        <v>0</v>
      </c>
    </row>
    <row r="1782" spans="1:47" x14ac:dyDescent="0.3">
      <c r="A1782" s="90">
        <v>1475</v>
      </c>
      <c r="B1782" s="91" t="s">
        <v>5396</v>
      </c>
      <c r="C1782" s="91"/>
      <c r="D1782" s="91"/>
      <c r="E1782" s="91">
        <v>14.603</v>
      </c>
      <c r="F1782" s="91"/>
      <c r="G1782" s="91"/>
      <c r="H1782" s="91"/>
      <c r="I1782" s="91"/>
      <c r="J1782" s="91"/>
      <c r="K1782" s="91"/>
      <c r="L1782" s="91"/>
      <c r="M1782" s="91"/>
      <c r="N1782" s="91"/>
      <c r="O1782" s="91"/>
      <c r="P1782" s="91" t="s">
        <v>87</v>
      </c>
      <c r="Q1782" s="91" t="s">
        <v>87</v>
      </c>
      <c r="R1782" s="91"/>
      <c r="S1782" s="91"/>
      <c r="T1782" s="92">
        <v>27602.857142857145</v>
      </c>
      <c r="U1782" s="92"/>
      <c r="V1782" s="92">
        <v>9799.1428571428587</v>
      </c>
      <c r="W1782" s="92">
        <v>2570414.2857142859</v>
      </c>
      <c r="X1782" s="92" t="s">
        <v>87</v>
      </c>
      <c r="Y1782" s="92"/>
      <c r="Z1782" s="90">
        <f t="shared" si="344"/>
        <v>3</v>
      </c>
      <c r="AA1782" s="118">
        <v>1</v>
      </c>
      <c r="AB1782" s="118">
        <v>0</v>
      </c>
      <c r="AC1782" s="118">
        <v>0.5</v>
      </c>
      <c r="AD1782" s="118">
        <v>0.33333333333333331</v>
      </c>
      <c r="AE1782" s="118">
        <v>0</v>
      </c>
      <c r="AF1782" s="118">
        <v>0</v>
      </c>
      <c r="AG1782" s="90">
        <f t="shared" si="342"/>
        <v>3</v>
      </c>
      <c r="AH1782" s="91">
        <f t="shared" si="343"/>
        <v>9799.1428571428587</v>
      </c>
      <c r="AI1782" s="91">
        <f t="shared" si="334"/>
        <v>2.816864448785608</v>
      </c>
      <c r="AJ1782" s="91">
        <f t="shared" si="334"/>
        <v>0</v>
      </c>
      <c r="AK1782" s="91">
        <f t="shared" si="334"/>
        <v>1</v>
      </c>
      <c r="AL1782" s="91">
        <f t="shared" si="333"/>
        <v>262.31011458728165</v>
      </c>
      <c r="AM1782" s="91" t="e">
        <f t="shared" si="333"/>
        <v>#VALUE!</v>
      </c>
      <c r="AN1782" s="91">
        <f t="shared" si="333"/>
        <v>0</v>
      </c>
      <c r="AO1782" s="91">
        <f t="shared" si="335"/>
        <v>2607816.2857142859</v>
      </c>
      <c r="AP1782" s="91">
        <f t="shared" si="336"/>
        <v>1.0584663227262831E-2</v>
      </c>
      <c r="AQ1782" s="91">
        <f t="shared" si="337"/>
        <v>0</v>
      </c>
      <c r="AR1782" s="91">
        <f t="shared" si="338"/>
        <v>3.7576047480119383E-3</v>
      </c>
      <c r="AS1782" s="91">
        <f t="shared" si="339"/>
        <v>0.98565773202472529</v>
      </c>
      <c r="AT1782" s="91" t="e">
        <f t="shared" si="340"/>
        <v>#VALUE!</v>
      </c>
      <c r="AU1782" s="91">
        <f t="shared" si="341"/>
        <v>0</v>
      </c>
    </row>
    <row r="1783" spans="1:47" x14ac:dyDescent="0.3">
      <c r="A1783" s="90">
        <v>1476</v>
      </c>
      <c r="B1783" s="91" t="s">
        <v>5397</v>
      </c>
      <c r="C1783" s="91"/>
      <c r="D1783" s="91"/>
      <c r="E1783" s="91">
        <v>14.609</v>
      </c>
      <c r="F1783" s="91"/>
      <c r="G1783" s="91"/>
      <c r="H1783" s="91"/>
      <c r="I1783" s="91"/>
      <c r="J1783" s="91"/>
      <c r="K1783" s="91"/>
      <c r="L1783" s="91"/>
      <c r="M1783" s="91"/>
      <c r="N1783" s="91"/>
      <c r="O1783" s="91"/>
      <c r="P1783" s="91" t="s">
        <v>87</v>
      </c>
      <c r="Q1783" s="91">
        <v>648832.42857142864</v>
      </c>
      <c r="R1783" s="91" t="s">
        <v>87</v>
      </c>
      <c r="S1783" s="91"/>
      <c r="T1783" s="92" t="s">
        <v>87</v>
      </c>
      <c r="U1783" s="92" t="s">
        <v>87</v>
      </c>
      <c r="V1783" s="92" t="s">
        <v>87</v>
      </c>
      <c r="W1783" s="92">
        <v>309264.71428571426</v>
      </c>
      <c r="X1783" s="92" t="s">
        <v>87</v>
      </c>
      <c r="Y1783" s="92"/>
      <c r="Z1783" s="90">
        <f t="shared" si="344"/>
        <v>2</v>
      </c>
      <c r="AA1783" s="118" t="e">
        <v>#DIV/0!</v>
      </c>
      <c r="AB1783" s="118" t="e">
        <v>#DIV/0!</v>
      </c>
      <c r="AC1783" s="118" t="e">
        <v>#DIV/0!</v>
      </c>
      <c r="AD1783" s="118">
        <v>1</v>
      </c>
      <c r="AE1783" s="118">
        <v>0</v>
      </c>
      <c r="AF1783" s="118">
        <v>0</v>
      </c>
      <c r="AG1783" s="90">
        <f t="shared" si="342"/>
        <v>1</v>
      </c>
      <c r="AH1783" s="91">
        <f t="shared" si="343"/>
        <v>309264.71428571426</v>
      </c>
      <c r="AI1783" s="91" t="e">
        <f t="shared" si="334"/>
        <v>#VALUE!</v>
      </c>
      <c r="AJ1783" s="91" t="e">
        <f t="shared" si="334"/>
        <v>#VALUE!</v>
      </c>
      <c r="AK1783" s="91" t="e">
        <f t="shared" si="334"/>
        <v>#VALUE!</v>
      </c>
      <c r="AL1783" s="91">
        <f t="shared" si="333"/>
        <v>1</v>
      </c>
      <c r="AM1783" s="91" t="e">
        <f t="shared" si="333"/>
        <v>#VALUE!</v>
      </c>
      <c r="AN1783" s="91">
        <f t="shared" si="333"/>
        <v>0</v>
      </c>
      <c r="AO1783" s="91">
        <f t="shared" si="335"/>
        <v>309264.71428571426</v>
      </c>
      <c r="AP1783" s="91" t="e">
        <f t="shared" si="336"/>
        <v>#VALUE!</v>
      </c>
      <c r="AQ1783" s="91" t="e">
        <f t="shared" si="337"/>
        <v>#VALUE!</v>
      </c>
      <c r="AR1783" s="91" t="e">
        <f t="shared" si="338"/>
        <v>#VALUE!</v>
      </c>
      <c r="AS1783" s="91">
        <f t="shared" si="339"/>
        <v>1</v>
      </c>
      <c r="AT1783" s="91" t="e">
        <f t="shared" si="340"/>
        <v>#VALUE!</v>
      </c>
      <c r="AU1783" s="91">
        <f t="shared" si="341"/>
        <v>0</v>
      </c>
    </row>
    <row r="1784" spans="1:47" x14ac:dyDescent="0.3">
      <c r="A1784" s="90">
        <v>1477</v>
      </c>
      <c r="B1784" s="91" t="s">
        <v>5398</v>
      </c>
      <c r="C1784" s="91"/>
      <c r="D1784" s="91"/>
      <c r="E1784" s="91">
        <v>14.61</v>
      </c>
      <c r="F1784" s="91"/>
      <c r="G1784" s="91"/>
      <c r="H1784" s="91"/>
      <c r="I1784" s="91"/>
      <c r="J1784" s="91"/>
      <c r="K1784" s="91"/>
      <c r="L1784" s="91"/>
      <c r="M1784" s="91"/>
      <c r="N1784" s="91"/>
      <c r="O1784" s="91"/>
      <c r="P1784" s="91" t="s">
        <v>87</v>
      </c>
      <c r="Q1784" s="91" t="s">
        <v>87</v>
      </c>
      <c r="R1784" s="91" t="s">
        <v>87</v>
      </c>
      <c r="S1784" s="91"/>
      <c r="T1784" s="92">
        <v>43594.428571428572</v>
      </c>
      <c r="U1784" s="92">
        <v>9567.2857142857138</v>
      </c>
      <c r="V1784" s="92"/>
      <c r="W1784" s="92">
        <v>1093364.4285714286</v>
      </c>
      <c r="X1784" s="92"/>
      <c r="Y1784" s="92"/>
      <c r="Z1784" s="90">
        <f t="shared" si="344"/>
        <v>3</v>
      </c>
      <c r="AA1784" s="118">
        <v>1</v>
      </c>
      <c r="AB1784" s="118">
        <v>0.5</v>
      </c>
      <c r="AC1784" s="118">
        <v>0</v>
      </c>
      <c r="AD1784" s="118">
        <v>0.33333333333333331</v>
      </c>
      <c r="AE1784" s="118">
        <v>0</v>
      </c>
      <c r="AF1784" s="118">
        <v>0</v>
      </c>
      <c r="AG1784" s="90">
        <f t="shared" si="342"/>
        <v>3</v>
      </c>
      <c r="AH1784" s="91">
        <f t="shared" si="343"/>
        <v>9567.2857142857138</v>
      </c>
      <c r="AI1784" s="91">
        <f t="shared" si="334"/>
        <v>4.5566140568305684</v>
      </c>
      <c r="AJ1784" s="91">
        <f t="shared" si="334"/>
        <v>1</v>
      </c>
      <c r="AK1784" s="91">
        <f t="shared" si="334"/>
        <v>0</v>
      </c>
      <c r="AL1784" s="91">
        <f t="shared" si="333"/>
        <v>114.28156963461798</v>
      </c>
      <c r="AM1784" s="91">
        <f t="shared" si="333"/>
        <v>0</v>
      </c>
      <c r="AN1784" s="91">
        <f t="shared" si="333"/>
        <v>0</v>
      </c>
      <c r="AO1784" s="91">
        <f t="shared" si="335"/>
        <v>1146526.142857143</v>
      </c>
      <c r="AP1784" s="91">
        <f t="shared" si="336"/>
        <v>3.8023056729252824E-2</v>
      </c>
      <c r="AQ1784" s="91">
        <f t="shared" si="337"/>
        <v>8.3445857505211694E-3</v>
      </c>
      <c r="AR1784" s="91">
        <f t="shared" si="338"/>
        <v>0</v>
      </c>
      <c r="AS1784" s="91">
        <f t="shared" si="339"/>
        <v>0.95363235752022601</v>
      </c>
      <c r="AT1784" s="91">
        <f t="shared" si="340"/>
        <v>0</v>
      </c>
      <c r="AU1784" s="91">
        <f t="shared" si="341"/>
        <v>0</v>
      </c>
    </row>
    <row r="1785" spans="1:47" x14ac:dyDescent="0.3">
      <c r="A1785" s="90">
        <v>1478</v>
      </c>
      <c r="B1785" s="91" t="s">
        <v>5399</v>
      </c>
      <c r="C1785" s="91"/>
      <c r="D1785" s="91"/>
      <c r="E1785" s="91">
        <v>14.613</v>
      </c>
      <c r="F1785" s="91"/>
      <c r="G1785" s="91"/>
      <c r="H1785" s="91"/>
      <c r="I1785" s="91"/>
      <c r="J1785" s="91"/>
      <c r="K1785" s="91"/>
      <c r="L1785" s="91"/>
      <c r="M1785" s="91"/>
      <c r="N1785" s="91"/>
      <c r="O1785" s="91"/>
      <c r="P1785" s="91" t="s">
        <v>87</v>
      </c>
      <c r="Q1785" s="91">
        <v>31201054.285714287</v>
      </c>
      <c r="R1785" s="91">
        <v>24543</v>
      </c>
      <c r="S1785" s="91"/>
      <c r="T1785" s="92" t="s">
        <v>87</v>
      </c>
      <c r="U1785" s="92" t="s">
        <v>87</v>
      </c>
      <c r="V1785" s="92">
        <v>110085.71428571429</v>
      </c>
      <c r="W1785" s="92">
        <v>14523049.428571429</v>
      </c>
      <c r="X1785" s="92" t="s">
        <v>87</v>
      </c>
      <c r="Y1785" s="92" t="s">
        <v>87</v>
      </c>
      <c r="Z1785" s="90">
        <f t="shared" si="344"/>
        <v>4</v>
      </c>
      <c r="AA1785" s="118" t="e">
        <v>#DIV/0!</v>
      </c>
      <c r="AB1785" s="118" t="e">
        <v>#DIV/0!</v>
      </c>
      <c r="AC1785" s="118">
        <v>1</v>
      </c>
      <c r="AD1785" s="118">
        <v>0.5</v>
      </c>
      <c r="AE1785" s="118">
        <v>0</v>
      </c>
      <c r="AF1785" s="118">
        <v>0</v>
      </c>
      <c r="AG1785" s="90">
        <f t="shared" si="342"/>
        <v>2</v>
      </c>
      <c r="AH1785" s="91">
        <f t="shared" si="343"/>
        <v>110085.71428571429</v>
      </c>
      <c r="AI1785" s="91" t="e">
        <f t="shared" si="334"/>
        <v>#VALUE!</v>
      </c>
      <c r="AJ1785" s="91" t="e">
        <f t="shared" si="334"/>
        <v>#VALUE!</v>
      </c>
      <c r="AK1785" s="91">
        <f t="shared" si="334"/>
        <v>1</v>
      </c>
      <c r="AL1785" s="91">
        <f t="shared" si="333"/>
        <v>131.92492343628342</v>
      </c>
      <c r="AM1785" s="91" t="e">
        <f t="shared" si="333"/>
        <v>#VALUE!</v>
      </c>
      <c r="AN1785" s="91" t="e">
        <f t="shared" si="333"/>
        <v>#VALUE!</v>
      </c>
      <c r="AO1785" s="91">
        <f t="shared" si="335"/>
        <v>14633135.142857144</v>
      </c>
      <c r="AP1785" s="91" t="e">
        <f t="shared" si="336"/>
        <v>#VALUE!</v>
      </c>
      <c r="AQ1785" s="91" t="e">
        <f t="shared" si="337"/>
        <v>#VALUE!</v>
      </c>
      <c r="AR1785" s="91">
        <f t="shared" si="338"/>
        <v>7.5230436410922037E-3</v>
      </c>
      <c r="AS1785" s="91">
        <f t="shared" si="339"/>
        <v>0.99247695635890776</v>
      </c>
      <c r="AT1785" s="91" t="e">
        <f t="shared" si="340"/>
        <v>#VALUE!</v>
      </c>
      <c r="AU1785" s="91" t="e">
        <f t="shared" si="341"/>
        <v>#VALUE!</v>
      </c>
    </row>
    <row r="1786" spans="1:47" x14ac:dyDescent="0.3">
      <c r="A1786" s="90">
        <v>1479</v>
      </c>
      <c r="B1786" s="91" t="s">
        <v>5400</v>
      </c>
      <c r="C1786" s="91"/>
      <c r="D1786" s="91"/>
      <c r="E1786" s="91">
        <v>14.625</v>
      </c>
      <c r="F1786" s="91"/>
      <c r="G1786" s="91"/>
      <c r="H1786" s="91"/>
      <c r="I1786" s="91"/>
      <c r="J1786" s="91"/>
      <c r="K1786" s="91"/>
      <c r="L1786" s="91"/>
      <c r="M1786" s="91"/>
      <c r="N1786" s="91"/>
      <c r="O1786" s="91"/>
      <c r="P1786" s="91" t="s">
        <v>87</v>
      </c>
      <c r="Q1786" s="91">
        <v>244477.78571428574</v>
      </c>
      <c r="R1786" s="91"/>
      <c r="S1786" s="91"/>
      <c r="T1786" s="92">
        <v>806284.64285714284</v>
      </c>
      <c r="U1786" s="92"/>
      <c r="V1786" s="92"/>
      <c r="W1786" s="92">
        <v>1761840.9285714286</v>
      </c>
      <c r="X1786" s="92">
        <v>433693.21428571432</v>
      </c>
      <c r="Y1786" s="92"/>
      <c r="Z1786" s="90">
        <f t="shared" si="344"/>
        <v>4</v>
      </c>
      <c r="AA1786" s="118">
        <v>1</v>
      </c>
      <c r="AB1786" s="118">
        <v>0</v>
      </c>
      <c r="AC1786" s="118">
        <v>0</v>
      </c>
      <c r="AD1786" s="118">
        <v>0.5</v>
      </c>
      <c r="AE1786" s="118">
        <v>0.33333333333333331</v>
      </c>
      <c r="AF1786" s="118">
        <v>0</v>
      </c>
      <c r="AG1786" s="90">
        <f t="shared" si="342"/>
        <v>3</v>
      </c>
      <c r="AH1786" s="91">
        <f t="shared" si="343"/>
        <v>433693.21428571432</v>
      </c>
      <c r="AI1786" s="91">
        <f t="shared" si="334"/>
        <v>1.8591128850957019</v>
      </c>
      <c r="AJ1786" s="91">
        <f t="shared" si="334"/>
        <v>0</v>
      </c>
      <c r="AK1786" s="91">
        <f t="shared" si="334"/>
        <v>0</v>
      </c>
      <c r="AL1786" s="91">
        <f t="shared" si="333"/>
        <v>4.0624129466105483</v>
      </c>
      <c r="AM1786" s="91">
        <f t="shared" si="333"/>
        <v>1</v>
      </c>
      <c r="AN1786" s="91">
        <f t="shared" si="333"/>
        <v>0</v>
      </c>
      <c r="AO1786" s="91">
        <f t="shared" si="335"/>
        <v>3001818.7857142854</v>
      </c>
      <c r="AP1786" s="91">
        <f t="shared" si="336"/>
        <v>0.26859870645565526</v>
      </c>
      <c r="AQ1786" s="91">
        <f t="shared" si="337"/>
        <v>0</v>
      </c>
      <c r="AR1786" s="91">
        <f t="shared" si="338"/>
        <v>0</v>
      </c>
      <c r="AS1786" s="91">
        <f t="shared" si="339"/>
        <v>0.58692447957087357</v>
      </c>
      <c r="AT1786" s="91">
        <f t="shared" si="340"/>
        <v>0.14447681397347129</v>
      </c>
      <c r="AU1786" s="91">
        <f t="shared" si="341"/>
        <v>0</v>
      </c>
    </row>
    <row r="1787" spans="1:47" x14ac:dyDescent="0.3">
      <c r="A1787" s="90">
        <v>1480</v>
      </c>
      <c r="B1787" s="91" t="s">
        <v>5401</v>
      </c>
      <c r="C1787" s="91"/>
      <c r="D1787" s="91"/>
      <c r="E1787" s="91">
        <v>14.628</v>
      </c>
      <c r="F1787" s="91"/>
      <c r="G1787" s="91"/>
      <c r="H1787" s="91"/>
      <c r="I1787" s="91"/>
      <c r="J1787" s="91"/>
      <c r="K1787" s="91"/>
      <c r="L1787" s="91"/>
      <c r="M1787" s="91"/>
      <c r="N1787" s="91"/>
      <c r="O1787" s="91"/>
      <c r="P1787" s="91" t="s">
        <v>87</v>
      </c>
      <c r="Q1787" s="91">
        <v>740646.21428571432</v>
      </c>
      <c r="R1787" s="91"/>
      <c r="S1787" s="91"/>
      <c r="T1787" s="92">
        <v>1609482.5</v>
      </c>
      <c r="U1787" s="92"/>
      <c r="V1787" s="92"/>
      <c r="W1787" s="92">
        <v>5514533.9285714282</v>
      </c>
      <c r="X1787" s="92">
        <v>1513678.2142857143</v>
      </c>
      <c r="Y1787" s="92"/>
      <c r="Z1787" s="90">
        <f t="shared" si="344"/>
        <v>4</v>
      </c>
      <c r="AA1787" s="118">
        <v>1</v>
      </c>
      <c r="AB1787" s="118">
        <v>0</v>
      </c>
      <c r="AC1787" s="118">
        <v>0</v>
      </c>
      <c r="AD1787" s="118">
        <v>0.5</v>
      </c>
      <c r="AE1787" s="118">
        <v>0.33333333333333331</v>
      </c>
      <c r="AF1787" s="118">
        <v>0</v>
      </c>
      <c r="AG1787" s="90">
        <f t="shared" si="342"/>
        <v>3</v>
      </c>
      <c r="AH1787" s="91">
        <f t="shared" si="343"/>
        <v>1513678.2142857143</v>
      </c>
      <c r="AI1787" s="91">
        <f t="shared" si="334"/>
        <v>1.0632923727183947</v>
      </c>
      <c r="AJ1787" s="91">
        <f t="shared" si="334"/>
        <v>0</v>
      </c>
      <c r="AK1787" s="91">
        <f t="shared" si="334"/>
        <v>0</v>
      </c>
      <c r="AL1787" s="91">
        <f t="shared" si="333"/>
        <v>3.6431348991659149</v>
      </c>
      <c r="AM1787" s="91">
        <f t="shared" si="333"/>
        <v>1</v>
      </c>
      <c r="AN1787" s="91">
        <f t="shared" si="333"/>
        <v>0</v>
      </c>
      <c r="AO1787" s="91">
        <f t="shared" si="335"/>
        <v>8637694.6428571418</v>
      </c>
      <c r="AP1787" s="91">
        <f t="shared" si="336"/>
        <v>0.18633241467165618</v>
      </c>
      <c r="AQ1787" s="91">
        <f t="shared" si="337"/>
        <v>0</v>
      </c>
      <c r="AR1787" s="91">
        <f t="shared" si="338"/>
        <v>0</v>
      </c>
      <c r="AS1787" s="91">
        <f t="shared" si="339"/>
        <v>0.63842658910518657</v>
      </c>
      <c r="AT1787" s="91">
        <f t="shared" si="340"/>
        <v>0.17524099622315728</v>
      </c>
      <c r="AU1787" s="91">
        <f t="shared" si="341"/>
        <v>0</v>
      </c>
    </row>
    <row r="1788" spans="1:47" x14ac:dyDescent="0.3">
      <c r="A1788" s="90">
        <v>1481</v>
      </c>
      <c r="B1788" s="91" t="s">
        <v>5402</v>
      </c>
      <c r="C1788" s="91"/>
      <c r="D1788" s="91"/>
      <c r="E1788" s="91">
        <v>14.634</v>
      </c>
      <c r="F1788" s="91"/>
      <c r="G1788" s="91"/>
      <c r="H1788" s="91"/>
      <c r="I1788" s="91"/>
      <c r="J1788" s="91"/>
      <c r="K1788" s="91"/>
      <c r="L1788" s="91"/>
      <c r="M1788" s="91"/>
      <c r="N1788" s="91"/>
      <c r="O1788" s="91"/>
      <c r="P1788" s="91" t="s">
        <v>87</v>
      </c>
      <c r="Q1788" s="91" t="s">
        <v>87</v>
      </c>
      <c r="R1788" s="91">
        <v>19178.5</v>
      </c>
      <c r="S1788" s="91"/>
      <c r="T1788" s="92" t="s">
        <v>87</v>
      </c>
      <c r="U1788" s="92" t="s">
        <v>87</v>
      </c>
      <c r="V1788" s="92">
        <v>6327.7142857142853</v>
      </c>
      <c r="W1788" s="92">
        <v>138812</v>
      </c>
      <c r="X1788" s="92">
        <v>55520.571428571428</v>
      </c>
      <c r="Y1788" s="92" t="s">
        <v>87</v>
      </c>
      <c r="Z1788" s="90">
        <f t="shared" si="344"/>
        <v>4</v>
      </c>
      <c r="AA1788" s="118" t="e">
        <v>#DIV/0!</v>
      </c>
      <c r="AB1788" s="118" t="e">
        <v>#DIV/0!</v>
      </c>
      <c r="AC1788" s="118">
        <v>1</v>
      </c>
      <c r="AD1788" s="118">
        <v>0.5</v>
      </c>
      <c r="AE1788" s="118">
        <v>0.33333333333333331</v>
      </c>
      <c r="AF1788" s="118">
        <v>0</v>
      </c>
      <c r="AG1788" s="90">
        <f t="shared" si="342"/>
        <v>3</v>
      </c>
      <c r="AH1788" s="91">
        <f t="shared" si="343"/>
        <v>6327.7142857142853</v>
      </c>
      <c r="AI1788" s="91" t="e">
        <f t="shared" si="334"/>
        <v>#VALUE!</v>
      </c>
      <c r="AJ1788" s="91" t="e">
        <f t="shared" si="334"/>
        <v>#VALUE!</v>
      </c>
      <c r="AK1788" s="91">
        <f t="shared" si="334"/>
        <v>1</v>
      </c>
      <c r="AL1788" s="91">
        <f t="shared" si="333"/>
        <v>21.937147243418973</v>
      </c>
      <c r="AM1788" s="91">
        <f t="shared" si="333"/>
        <v>8.7741906353004921</v>
      </c>
      <c r="AN1788" s="91" t="e">
        <f t="shared" si="333"/>
        <v>#VALUE!</v>
      </c>
      <c r="AO1788" s="91">
        <f t="shared" si="335"/>
        <v>200660.28571428571</v>
      </c>
      <c r="AP1788" s="91" t="e">
        <f t="shared" si="336"/>
        <v>#VALUE!</v>
      </c>
      <c r="AQ1788" s="91" t="e">
        <f t="shared" si="337"/>
        <v>#VALUE!</v>
      </c>
      <c r="AR1788" s="91">
        <f t="shared" si="338"/>
        <v>3.1534462652585533E-2</v>
      </c>
      <c r="AS1788" s="91">
        <f t="shared" si="339"/>
        <v>0.69177615045186536</v>
      </c>
      <c r="AT1788" s="91">
        <f t="shared" si="340"/>
        <v>0.27668938689554912</v>
      </c>
      <c r="AU1788" s="91" t="e">
        <f t="shared" si="341"/>
        <v>#VALUE!</v>
      </c>
    </row>
    <row r="1789" spans="1:47" x14ac:dyDescent="0.3">
      <c r="A1789" s="90">
        <v>1482</v>
      </c>
      <c r="B1789" s="91" t="s">
        <v>5403</v>
      </c>
      <c r="C1789" s="91"/>
      <c r="D1789" s="91"/>
      <c r="E1789" s="91">
        <v>14.634</v>
      </c>
      <c r="F1789" s="91"/>
      <c r="G1789" s="91"/>
      <c r="H1789" s="91"/>
      <c r="I1789" s="91"/>
      <c r="J1789" s="91"/>
      <c r="K1789" s="91"/>
      <c r="L1789" s="91"/>
      <c r="M1789" s="91"/>
      <c r="N1789" s="91"/>
      <c r="O1789" s="91"/>
      <c r="P1789" s="91" t="s">
        <v>87</v>
      </c>
      <c r="Q1789" s="91">
        <v>2088972.0714285718</v>
      </c>
      <c r="R1789" s="91"/>
      <c r="S1789" s="91"/>
      <c r="T1789" s="92">
        <v>1002494.357142857</v>
      </c>
      <c r="U1789" s="92"/>
      <c r="V1789" s="92"/>
      <c r="W1789" s="92">
        <v>5855354.3571428573</v>
      </c>
      <c r="X1789" s="92">
        <v>3464531.2142857141</v>
      </c>
      <c r="Y1789" s="92"/>
      <c r="Z1789" s="90">
        <f t="shared" si="344"/>
        <v>4</v>
      </c>
      <c r="AA1789" s="118">
        <v>1</v>
      </c>
      <c r="AB1789" s="118">
        <v>0</v>
      </c>
      <c r="AC1789" s="118">
        <v>0</v>
      </c>
      <c r="AD1789" s="118">
        <v>0.5</v>
      </c>
      <c r="AE1789" s="118">
        <v>0.33333333333333331</v>
      </c>
      <c r="AF1789" s="118">
        <v>0</v>
      </c>
      <c r="AG1789" s="90">
        <f t="shared" si="342"/>
        <v>3</v>
      </c>
      <c r="AH1789" s="91">
        <f t="shared" si="343"/>
        <v>1002494.357142857</v>
      </c>
      <c r="AI1789" s="91">
        <f t="shared" si="334"/>
        <v>1</v>
      </c>
      <c r="AJ1789" s="91">
        <f t="shared" si="334"/>
        <v>0</v>
      </c>
      <c r="AK1789" s="91">
        <f t="shared" si="334"/>
        <v>0</v>
      </c>
      <c r="AL1789" s="91">
        <f t="shared" si="333"/>
        <v>5.8407853524790063</v>
      </c>
      <c r="AM1789" s="91">
        <f t="shared" si="333"/>
        <v>3.4559109381520567</v>
      </c>
      <c r="AN1789" s="91">
        <f t="shared" si="333"/>
        <v>0</v>
      </c>
      <c r="AO1789" s="91">
        <f t="shared" si="335"/>
        <v>10322379.928571429</v>
      </c>
      <c r="AP1789" s="91">
        <f t="shared" si="336"/>
        <v>9.7118529261652334E-2</v>
      </c>
      <c r="AQ1789" s="91">
        <f t="shared" si="337"/>
        <v>0</v>
      </c>
      <c r="AR1789" s="91">
        <f t="shared" si="338"/>
        <v>0</v>
      </c>
      <c r="AS1789" s="91">
        <f t="shared" si="339"/>
        <v>0.56724848316576271</v>
      </c>
      <c r="AT1789" s="91">
        <f t="shared" si="340"/>
        <v>0.33563298757258486</v>
      </c>
      <c r="AU1789" s="91">
        <f t="shared" si="341"/>
        <v>0</v>
      </c>
    </row>
    <row r="1790" spans="1:47" x14ac:dyDescent="0.3">
      <c r="A1790" s="90">
        <v>1483</v>
      </c>
      <c r="B1790" s="91" t="s">
        <v>5404</v>
      </c>
      <c r="C1790" s="91"/>
      <c r="D1790" s="91"/>
      <c r="E1790" s="91">
        <v>14.635</v>
      </c>
      <c r="F1790" s="91"/>
      <c r="G1790" s="91"/>
      <c r="H1790" s="91"/>
      <c r="I1790" s="91"/>
      <c r="J1790" s="91"/>
      <c r="K1790" s="91"/>
      <c r="L1790" s="91"/>
      <c r="M1790" s="91"/>
      <c r="N1790" s="91"/>
      <c r="O1790" s="91"/>
      <c r="P1790" s="91" t="s">
        <v>87</v>
      </c>
      <c r="Q1790" s="91" t="s">
        <v>87</v>
      </c>
      <c r="R1790" s="91"/>
      <c r="S1790" s="91"/>
      <c r="T1790" s="92">
        <v>13686.571428571428</v>
      </c>
      <c r="U1790" s="92"/>
      <c r="V1790" s="92"/>
      <c r="W1790" s="92">
        <v>155329.42857142858</v>
      </c>
      <c r="X1790" s="92" t="s">
        <v>87</v>
      </c>
      <c r="Y1790" s="92"/>
      <c r="Z1790" s="90">
        <f t="shared" si="344"/>
        <v>2</v>
      </c>
      <c r="AA1790" s="118">
        <v>1</v>
      </c>
      <c r="AB1790" s="118">
        <v>0</v>
      </c>
      <c r="AC1790" s="118">
        <v>0</v>
      </c>
      <c r="AD1790" s="118">
        <v>0.5</v>
      </c>
      <c r="AE1790" s="118">
        <v>0</v>
      </c>
      <c r="AF1790" s="118">
        <v>0</v>
      </c>
      <c r="AG1790" s="90">
        <f t="shared" si="342"/>
        <v>2</v>
      </c>
      <c r="AH1790" s="91">
        <f t="shared" si="343"/>
        <v>13686.571428571428</v>
      </c>
      <c r="AI1790" s="91">
        <f t="shared" si="334"/>
        <v>1</v>
      </c>
      <c r="AJ1790" s="91">
        <f t="shared" si="334"/>
        <v>0</v>
      </c>
      <c r="AK1790" s="91">
        <f t="shared" si="334"/>
        <v>0</v>
      </c>
      <c r="AL1790" s="91">
        <f t="shared" si="333"/>
        <v>11.349038682337225</v>
      </c>
      <c r="AM1790" s="91" t="e">
        <f t="shared" si="333"/>
        <v>#VALUE!</v>
      </c>
      <c r="AN1790" s="91">
        <f t="shared" si="333"/>
        <v>0</v>
      </c>
      <c r="AO1790" s="91">
        <f t="shared" si="335"/>
        <v>169016</v>
      </c>
      <c r="AP1790" s="91">
        <f t="shared" si="336"/>
        <v>8.0977963202131326E-2</v>
      </c>
      <c r="AQ1790" s="91">
        <f t="shared" si="337"/>
        <v>0</v>
      </c>
      <c r="AR1790" s="91">
        <f t="shared" si="338"/>
        <v>0</v>
      </c>
      <c r="AS1790" s="91">
        <f t="shared" si="339"/>
        <v>0.91902203679786876</v>
      </c>
      <c r="AT1790" s="91" t="e">
        <f t="shared" si="340"/>
        <v>#VALUE!</v>
      </c>
      <c r="AU1790" s="91">
        <f t="shared" si="341"/>
        <v>0</v>
      </c>
    </row>
    <row r="1791" spans="1:47" x14ac:dyDescent="0.3">
      <c r="A1791" s="90">
        <v>1484</v>
      </c>
      <c r="B1791" s="91" t="s">
        <v>5405</v>
      </c>
      <c r="C1791" s="91"/>
      <c r="D1791" s="91"/>
      <c r="E1791" s="91">
        <v>14.646000000000001</v>
      </c>
      <c r="F1791" s="91"/>
      <c r="G1791" s="91"/>
      <c r="H1791" s="91"/>
      <c r="I1791" s="91"/>
      <c r="J1791" s="91"/>
      <c r="K1791" s="91"/>
      <c r="L1791" s="91"/>
      <c r="M1791" s="91"/>
      <c r="N1791" s="91"/>
      <c r="O1791" s="91"/>
      <c r="P1791" s="91" t="s">
        <v>87</v>
      </c>
      <c r="Q1791" s="91" t="s">
        <v>87</v>
      </c>
      <c r="R1791" s="91">
        <v>8226</v>
      </c>
      <c r="S1791" s="91"/>
      <c r="T1791" s="92" t="s">
        <v>87</v>
      </c>
      <c r="U1791" s="92"/>
      <c r="V1791" s="92"/>
      <c r="W1791" s="92">
        <v>273013</v>
      </c>
      <c r="X1791" s="92" t="s">
        <v>87</v>
      </c>
      <c r="Y1791" s="92"/>
      <c r="Z1791" s="90">
        <f t="shared" si="344"/>
        <v>2</v>
      </c>
      <c r="AA1791" s="118" t="e">
        <v>#DIV/0!</v>
      </c>
      <c r="AB1791" s="118" t="e">
        <v>#DIV/0!</v>
      </c>
      <c r="AC1791" s="118" t="e">
        <v>#DIV/0!</v>
      </c>
      <c r="AD1791" s="118">
        <v>1</v>
      </c>
      <c r="AE1791" s="118">
        <v>0</v>
      </c>
      <c r="AF1791" s="118">
        <v>0</v>
      </c>
      <c r="AG1791" s="90">
        <f t="shared" si="342"/>
        <v>1</v>
      </c>
      <c r="AH1791" s="91">
        <f t="shared" si="343"/>
        <v>273013</v>
      </c>
      <c r="AI1791" s="91" t="e">
        <f t="shared" si="334"/>
        <v>#VALUE!</v>
      </c>
      <c r="AJ1791" s="91">
        <f t="shared" si="334"/>
        <v>0</v>
      </c>
      <c r="AK1791" s="91">
        <f t="shared" si="334"/>
        <v>0</v>
      </c>
      <c r="AL1791" s="91">
        <f t="shared" si="333"/>
        <v>1</v>
      </c>
      <c r="AM1791" s="91" t="e">
        <f t="shared" si="333"/>
        <v>#VALUE!</v>
      </c>
      <c r="AN1791" s="91">
        <f t="shared" si="333"/>
        <v>0</v>
      </c>
      <c r="AO1791" s="91">
        <f t="shared" si="335"/>
        <v>273013</v>
      </c>
      <c r="AP1791" s="91" t="e">
        <f t="shared" si="336"/>
        <v>#VALUE!</v>
      </c>
      <c r="AQ1791" s="91">
        <f t="shared" si="337"/>
        <v>0</v>
      </c>
      <c r="AR1791" s="91">
        <f t="shared" si="338"/>
        <v>0</v>
      </c>
      <c r="AS1791" s="91">
        <f t="shared" si="339"/>
        <v>1</v>
      </c>
      <c r="AT1791" s="91" t="e">
        <f t="shared" si="340"/>
        <v>#VALUE!</v>
      </c>
      <c r="AU1791" s="91">
        <f t="shared" si="341"/>
        <v>0</v>
      </c>
    </row>
    <row r="1792" spans="1:47" x14ac:dyDescent="0.3">
      <c r="A1792" s="90">
        <v>1485</v>
      </c>
      <c r="B1792" s="91" t="s">
        <v>5406</v>
      </c>
      <c r="C1792" s="91"/>
      <c r="D1792" s="91"/>
      <c r="E1792" s="91">
        <v>14.654999999999999</v>
      </c>
      <c r="F1792" s="91"/>
      <c r="G1792" s="91"/>
      <c r="H1792" s="91"/>
      <c r="I1792" s="91"/>
      <c r="J1792" s="91"/>
      <c r="K1792" s="91"/>
      <c r="L1792" s="91"/>
      <c r="M1792" s="91"/>
      <c r="N1792" s="91"/>
      <c r="O1792" s="91"/>
      <c r="P1792" s="91" t="s">
        <v>87</v>
      </c>
      <c r="Q1792" s="91">
        <v>4717244.2857142864</v>
      </c>
      <c r="R1792" s="91" t="s">
        <v>87</v>
      </c>
      <c r="S1792" s="91"/>
      <c r="T1792" s="92" t="s">
        <v>87</v>
      </c>
      <c r="U1792" s="92" t="s">
        <v>87</v>
      </c>
      <c r="V1792" s="92">
        <v>2874567.4285714286</v>
      </c>
      <c r="W1792" s="92" t="s">
        <v>87</v>
      </c>
      <c r="X1792" s="92" t="s">
        <v>87</v>
      </c>
      <c r="Y1792" s="92" t="s">
        <v>87</v>
      </c>
      <c r="Z1792" s="90">
        <f t="shared" si="344"/>
        <v>2</v>
      </c>
      <c r="AA1792" s="118" t="e">
        <v>#DIV/0!</v>
      </c>
      <c r="AB1792" s="118" t="e">
        <v>#DIV/0!</v>
      </c>
      <c r="AC1792" s="118">
        <v>1</v>
      </c>
      <c r="AD1792" s="118">
        <v>0</v>
      </c>
      <c r="AE1792" s="118">
        <v>0</v>
      </c>
      <c r="AF1792" s="118">
        <v>0</v>
      </c>
      <c r="AG1792" s="90">
        <f t="shared" si="342"/>
        <v>1</v>
      </c>
      <c r="AH1792" s="91">
        <f t="shared" si="343"/>
        <v>2874567.4285714286</v>
      </c>
      <c r="AI1792" s="91" t="e">
        <f t="shared" si="334"/>
        <v>#VALUE!</v>
      </c>
      <c r="AJ1792" s="91" t="e">
        <f t="shared" si="334"/>
        <v>#VALUE!</v>
      </c>
      <c r="AK1792" s="91">
        <f t="shared" si="334"/>
        <v>1</v>
      </c>
      <c r="AL1792" s="91" t="e">
        <f t="shared" si="333"/>
        <v>#VALUE!</v>
      </c>
      <c r="AM1792" s="91" t="e">
        <f t="shared" si="333"/>
        <v>#VALUE!</v>
      </c>
      <c r="AN1792" s="91" t="e">
        <f t="shared" si="333"/>
        <v>#VALUE!</v>
      </c>
      <c r="AO1792" s="91">
        <f t="shared" si="335"/>
        <v>2874567.4285714286</v>
      </c>
      <c r="AP1792" s="91" t="e">
        <f t="shared" si="336"/>
        <v>#VALUE!</v>
      </c>
      <c r="AQ1792" s="91" t="e">
        <f t="shared" si="337"/>
        <v>#VALUE!</v>
      </c>
      <c r="AR1792" s="91">
        <f t="shared" si="338"/>
        <v>1</v>
      </c>
      <c r="AS1792" s="91" t="e">
        <f t="shared" si="339"/>
        <v>#VALUE!</v>
      </c>
      <c r="AT1792" s="91" t="e">
        <f t="shared" si="340"/>
        <v>#VALUE!</v>
      </c>
      <c r="AU1792" s="91" t="e">
        <f t="shared" si="341"/>
        <v>#VALUE!</v>
      </c>
    </row>
    <row r="1793" spans="1:47" x14ac:dyDescent="0.3">
      <c r="A1793" s="90">
        <v>1486</v>
      </c>
      <c r="B1793" s="91" t="s">
        <v>5407</v>
      </c>
      <c r="C1793" s="91"/>
      <c r="D1793" s="91"/>
      <c r="E1793" s="91">
        <v>14.657999999999999</v>
      </c>
      <c r="F1793" s="91"/>
      <c r="G1793" s="91"/>
      <c r="H1793" s="91"/>
      <c r="I1793" s="91"/>
      <c r="J1793" s="91"/>
      <c r="K1793" s="91"/>
      <c r="L1793" s="91"/>
      <c r="M1793" s="91"/>
      <c r="N1793" s="91"/>
      <c r="O1793" s="91"/>
      <c r="P1793" s="91" t="s">
        <v>87</v>
      </c>
      <c r="Q1793" s="91">
        <v>604569.2857142858</v>
      </c>
      <c r="R1793" s="91" t="s">
        <v>87</v>
      </c>
      <c r="S1793" s="91"/>
      <c r="T1793" s="92" t="s">
        <v>87</v>
      </c>
      <c r="U1793" s="92" t="s">
        <v>87</v>
      </c>
      <c r="V1793" s="92"/>
      <c r="W1793" s="92" t="s">
        <v>87</v>
      </c>
      <c r="X1793" s="92" t="s">
        <v>87</v>
      </c>
      <c r="Y1793" s="92" t="s">
        <v>87</v>
      </c>
      <c r="Z1793" s="90">
        <f t="shared" si="344"/>
        <v>1</v>
      </c>
      <c r="AA1793" s="118" t="e">
        <v>#DIV/0!</v>
      </c>
      <c r="AB1793" s="118" t="e">
        <v>#DIV/0!</v>
      </c>
      <c r="AC1793" s="118" t="e">
        <v>#DIV/0!</v>
      </c>
      <c r="AD1793" s="118" t="e">
        <v>#DIV/0!</v>
      </c>
      <c r="AE1793" s="118" t="e">
        <v>#DIV/0!</v>
      </c>
      <c r="AF1793" s="118" t="e">
        <v>#DIV/0!</v>
      </c>
      <c r="AG1793" s="90">
        <f t="shared" si="342"/>
        <v>0</v>
      </c>
      <c r="AH1793" s="91">
        <f t="shared" si="343"/>
        <v>0</v>
      </c>
      <c r="AI1793" s="91" t="e">
        <f t="shared" si="334"/>
        <v>#VALUE!</v>
      </c>
      <c r="AJ1793" s="91" t="e">
        <f t="shared" si="334"/>
        <v>#VALUE!</v>
      </c>
      <c r="AK1793" s="91" t="e">
        <f t="shared" si="334"/>
        <v>#DIV/0!</v>
      </c>
      <c r="AL1793" s="91" t="e">
        <f t="shared" si="333"/>
        <v>#VALUE!</v>
      </c>
      <c r="AM1793" s="91" t="e">
        <f t="shared" si="333"/>
        <v>#VALUE!</v>
      </c>
      <c r="AN1793" s="91" t="e">
        <f t="shared" si="333"/>
        <v>#VALUE!</v>
      </c>
      <c r="AO1793" s="91">
        <f t="shared" si="335"/>
        <v>0</v>
      </c>
      <c r="AP1793" s="91" t="e">
        <f t="shared" si="336"/>
        <v>#VALUE!</v>
      </c>
      <c r="AQ1793" s="91" t="e">
        <f t="shared" si="337"/>
        <v>#VALUE!</v>
      </c>
      <c r="AR1793" s="91" t="e">
        <f t="shared" si="338"/>
        <v>#DIV/0!</v>
      </c>
      <c r="AS1793" s="91" t="e">
        <f t="shared" si="339"/>
        <v>#VALUE!</v>
      </c>
      <c r="AT1793" s="91" t="e">
        <f t="shared" si="340"/>
        <v>#VALUE!</v>
      </c>
      <c r="AU1793" s="91" t="e">
        <f t="shared" si="341"/>
        <v>#VALUE!</v>
      </c>
    </row>
    <row r="1794" spans="1:47" x14ac:dyDescent="0.3">
      <c r="A1794" s="90">
        <v>1487</v>
      </c>
      <c r="B1794" s="91" t="s">
        <v>5408</v>
      </c>
      <c r="C1794" s="91"/>
      <c r="D1794" s="91"/>
      <c r="E1794" s="91">
        <v>14.669</v>
      </c>
      <c r="F1794" s="91"/>
      <c r="G1794" s="91"/>
      <c r="H1794" s="91"/>
      <c r="I1794" s="91"/>
      <c r="J1794" s="91"/>
      <c r="K1794" s="91"/>
      <c r="L1794" s="91"/>
      <c r="M1794" s="91"/>
      <c r="N1794" s="91"/>
      <c r="O1794" s="91"/>
      <c r="P1794" s="91" t="s">
        <v>87</v>
      </c>
      <c r="Q1794" s="91" t="s">
        <v>87</v>
      </c>
      <c r="R1794" s="91" t="s">
        <v>87</v>
      </c>
      <c r="S1794" s="91"/>
      <c r="T1794" s="92">
        <v>53259.428571428572</v>
      </c>
      <c r="U1794" s="92" t="s">
        <v>87</v>
      </c>
      <c r="V1794" s="92">
        <v>40086</v>
      </c>
      <c r="W1794" s="92" t="s">
        <v>87</v>
      </c>
      <c r="X1794" s="92">
        <v>15308.571428571429</v>
      </c>
      <c r="Y1794" s="92">
        <v>27293.142857142859</v>
      </c>
      <c r="Z1794" s="90">
        <f t="shared" si="344"/>
        <v>4</v>
      </c>
      <c r="AA1794" s="118">
        <v>1</v>
      </c>
      <c r="AB1794" s="118">
        <v>0</v>
      </c>
      <c r="AC1794" s="118">
        <v>0.5</v>
      </c>
      <c r="AD1794" s="118">
        <v>0</v>
      </c>
      <c r="AE1794" s="118">
        <v>0.33333333333333331</v>
      </c>
      <c r="AF1794" s="118">
        <v>0.25</v>
      </c>
      <c r="AG1794" s="90">
        <f t="shared" si="342"/>
        <v>4</v>
      </c>
      <c r="AH1794" s="91">
        <f t="shared" si="343"/>
        <v>15308.571428571429</v>
      </c>
      <c r="AI1794" s="91">
        <f t="shared" si="334"/>
        <v>3.4790593505039191</v>
      </c>
      <c r="AJ1794" s="91" t="e">
        <f t="shared" si="334"/>
        <v>#VALUE!</v>
      </c>
      <c r="AK1794" s="91">
        <f t="shared" si="334"/>
        <v>2.6185330347144458</v>
      </c>
      <c r="AL1794" s="91" t="e">
        <f t="shared" si="333"/>
        <v>#VALUE!</v>
      </c>
      <c r="AM1794" s="91">
        <f t="shared" si="333"/>
        <v>1</v>
      </c>
      <c r="AN1794" s="91">
        <f t="shared" si="333"/>
        <v>1.7828667413213886</v>
      </c>
      <c r="AO1794" s="91">
        <f t="shared" si="335"/>
        <v>135947.14285714287</v>
      </c>
      <c r="AP1794" s="91">
        <f t="shared" si="336"/>
        <v>0.39176570726017462</v>
      </c>
      <c r="AQ1794" s="91" t="e">
        <f t="shared" si="337"/>
        <v>#VALUE!</v>
      </c>
      <c r="AR1794" s="91">
        <f t="shared" si="338"/>
        <v>0.29486460073768161</v>
      </c>
      <c r="AS1794" s="91" t="e">
        <f t="shared" si="339"/>
        <v>#VALUE!</v>
      </c>
      <c r="AT1794" s="91">
        <f t="shared" si="340"/>
        <v>0.11260679045427319</v>
      </c>
      <c r="AU1794" s="91">
        <f t="shared" si="341"/>
        <v>0.20076290154787049</v>
      </c>
    </row>
    <row r="1795" spans="1:47" x14ac:dyDescent="0.3">
      <c r="A1795" s="90">
        <v>1488</v>
      </c>
      <c r="B1795" s="91" t="s">
        <v>5409</v>
      </c>
      <c r="C1795" s="91"/>
      <c r="D1795" s="91"/>
      <c r="E1795" s="91">
        <v>14.670999999999999</v>
      </c>
      <c r="F1795" s="91"/>
      <c r="G1795" s="91"/>
      <c r="H1795" s="91"/>
      <c r="I1795" s="91"/>
      <c r="J1795" s="91"/>
      <c r="K1795" s="91"/>
      <c r="L1795" s="91"/>
      <c r="M1795" s="91"/>
      <c r="N1795" s="91"/>
      <c r="O1795" s="91"/>
      <c r="P1795" s="91" t="s">
        <v>87</v>
      </c>
      <c r="Q1795" s="91">
        <v>103755.71428571429</v>
      </c>
      <c r="R1795" s="91">
        <v>78910.5</v>
      </c>
      <c r="S1795" s="91"/>
      <c r="T1795" s="92">
        <v>22326.285714285714</v>
      </c>
      <c r="U1795" s="92" t="s">
        <v>87</v>
      </c>
      <c r="V1795" s="92">
        <v>16725.714285714286</v>
      </c>
      <c r="W1795" s="92">
        <v>724888.85714285716</v>
      </c>
      <c r="X1795" s="92" t="s">
        <v>87</v>
      </c>
      <c r="Y1795" s="92" t="s">
        <v>87</v>
      </c>
      <c r="Z1795" s="90">
        <f t="shared" si="344"/>
        <v>5</v>
      </c>
      <c r="AA1795" s="118">
        <v>1</v>
      </c>
      <c r="AB1795" s="118">
        <v>0</v>
      </c>
      <c r="AC1795" s="118">
        <v>0.5</v>
      </c>
      <c r="AD1795" s="118">
        <v>0.33333333333333331</v>
      </c>
      <c r="AE1795" s="118">
        <v>0</v>
      </c>
      <c r="AF1795" s="118">
        <v>0</v>
      </c>
      <c r="AG1795" s="90">
        <f t="shared" si="342"/>
        <v>3</v>
      </c>
      <c r="AH1795" s="91">
        <f t="shared" si="343"/>
        <v>16725.714285714286</v>
      </c>
      <c r="AI1795" s="91">
        <f t="shared" si="334"/>
        <v>1.3348479672019131</v>
      </c>
      <c r="AJ1795" s="91" t="e">
        <f t="shared" si="334"/>
        <v>#VALUE!</v>
      </c>
      <c r="AK1795" s="91">
        <f t="shared" si="334"/>
        <v>1</v>
      </c>
      <c r="AL1795" s="91">
        <f t="shared" si="333"/>
        <v>43.339784762555517</v>
      </c>
      <c r="AM1795" s="91" t="e">
        <f t="shared" si="333"/>
        <v>#VALUE!</v>
      </c>
      <c r="AN1795" s="91" t="e">
        <f t="shared" si="333"/>
        <v>#VALUE!</v>
      </c>
      <c r="AO1795" s="91">
        <f t="shared" si="335"/>
        <v>763940.85714285716</v>
      </c>
      <c r="AP1795" s="91">
        <f t="shared" si="336"/>
        <v>2.9225149441261908E-2</v>
      </c>
      <c r="AQ1795" s="91" t="e">
        <f t="shared" si="337"/>
        <v>#VALUE!</v>
      </c>
      <c r="AR1795" s="91">
        <f t="shared" si="338"/>
        <v>2.1893991045679302E-2</v>
      </c>
      <c r="AS1795" s="91">
        <f t="shared" si="339"/>
        <v>0.94888085951305878</v>
      </c>
      <c r="AT1795" s="91" t="e">
        <f t="shared" si="340"/>
        <v>#VALUE!</v>
      </c>
      <c r="AU1795" s="91" t="e">
        <f t="shared" si="341"/>
        <v>#VALUE!</v>
      </c>
    </row>
    <row r="1796" spans="1:47" x14ac:dyDescent="0.3">
      <c r="A1796" s="90">
        <v>1489</v>
      </c>
      <c r="B1796" s="91" t="s">
        <v>5410</v>
      </c>
      <c r="C1796" s="91"/>
      <c r="D1796" s="91"/>
      <c r="E1796" s="91">
        <v>14.686</v>
      </c>
      <c r="F1796" s="91"/>
      <c r="G1796" s="91"/>
      <c r="H1796" s="91"/>
      <c r="I1796" s="91"/>
      <c r="J1796" s="91"/>
      <c r="K1796" s="91"/>
      <c r="L1796" s="91"/>
      <c r="M1796" s="91"/>
      <c r="N1796" s="91"/>
      <c r="O1796" s="91"/>
      <c r="P1796" s="91" t="s">
        <v>87</v>
      </c>
      <c r="Q1796" s="91">
        <v>5326066.4285714291</v>
      </c>
      <c r="R1796" s="91">
        <v>4302.5</v>
      </c>
      <c r="S1796" s="91"/>
      <c r="T1796" s="92" t="s">
        <v>87</v>
      </c>
      <c r="U1796" s="92"/>
      <c r="V1796" s="92"/>
      <c r="W1796" s="92">
        <v>461424.42857142858</v>
      </c>
      <c r="X1796" s="92"/>
      <c r="Y1796" s="92" t="s">
        <v>87</v>
      </c>
      <c r="Z1796" s="90">
        <f t="shared" si="344"/>
        <v>3</v>
      </c>
      <c r="AA1796" s="118" t="e">
        <v>#DIV/0!</v>
      </c>
      <c r="AB1796" s="118" t="e">
        <v>#DIV/0!</v>
      </c>
      <c r="AC1796" s="118" t="e">
        <v>#DIV/0!</v>
      </c>
      <c r="AD1796" s="118">
        <v>1</v>
      </c>
      <c r="AE1796" s="118">
        <v>0</v>
      </c>
      <c r="AF1796" s="118">
        <v>0</v>
      </c>
      <c r="AG1796" s="90">
        <f t="shared" si="342"/>
        <v>1</v>
      </c>
      <c r="AH1796" s="91">
        <f t="shared" si="343"/>
        <v>461424.42857142858</v>
      </c>
      <c r="AI1796" s="91" t="e">
        <f t="shared" si="334"/>
        <v>#VALUE!</v>
      </c>
      <c r="AJ1796" s="91">
        <f t="shared" si="334"/>
        <v>0</v>
      </c>
      <c r="AK1796" s="91">
        <f t="shared" si="334"/>
        <v>0</v>
      </c>
      <c r="AL1796" s="91">
        <f t="shared" si="333"/>
        <v>1</v>
      </c>
      <c r="AM1796" s="91">
        <f t="shared" si="333"/>
        <v>0</v>
      </c>
      <c r="AN1796" s="91" t="e">
        <f t="shared" si="333"/>
        <v>#VALUE!</v>
      </c>
      <c r="AO1796" s="91">
        <f t="shared" si="335"/>
        <v>461424.42857142858</v>
      </c>
      <c r="AP1796" s="91" t="e">
        <f t="shared" si="336"/>
        <v>#VALUE!</v>
      </c>
      <c r="AQ1796" s="91">
        <f t="shared" si="337"/>
        <v>0</v>
      </c>
      <c r="AR1796" s="91">
        <f t="shared" si="338"/>
        <v>0</v>
      </c>
      <c r="AS1796" s="91">
        <f t="shared" si="339"/>
        <v>1</v>
      </c>
      <c r="AT1796" s="91">
        <f t="shared" si="340"/>
        <v>0</v>
      </c>
      <c r="AU1796" s="91" t="e">
        <f t="shared" si="341"/>
        <v>#VALUE!</v>
      </c>
    </row>
    <row r="1797" spans="1:47" x14ac:dyDescent="0.3">
      <c r="A1797" s="90">
        <v>1490</v>
      </c>
      <c r="B1797" s="91" t="s">
        <v>5411</v>
      </c>
      <c r="C1797" s="91"/>
      <c r="D1797" s="91"/>
      <c r="E1797" s="91">
        <v>14.695</v>
      </c>
      <c r="F1797" s="91"/>
      <c r="G1797" s="91"/>
      <c r="H1797" s="91"/>
      <c r="I1797" s="91"/>
      <c r="J1797" s="91"/>
      <c r="K1797" s="91"/>
      <c r="L1797" s="91"/>
      <c r="M1797" s="91"/>
      <c r="N1797" s="91"/>
      <c r="O1797" s="91"/>
      <c r="P1797" s="91" t="s">
        <v>87</v>
      </c>
      <c r="Q1797" s="91">
        <v>994345.57142857148</v>
      </c>
      <c r="R1797" s="91" t="s">
        <v>87</v>
      </c>
      <c r="S1797" s="91"/>
      <c r="T1797" s="92" t="s">
        <v>87</v>
      </c>
      <c r="U1797" s="92" t="s">
        <v>87</v>
      </c>
      <c r="V1797" s="92" t="s">
        <v>87</v>
      </c>
      <c r="W1797" s="92">
        <v>253904.14285714284</v>
      </c>
      <c r="X1797" s="92" t="s">
        <v>87</v>
      </c>
      <c r="Y1797" s="92" t="s">
        <v>87</v>
      </c>
      <c r="Z1797" s="90">
        <f t="shared" si="344"/>
        <v>2</v>
      </c>
      <c r="AA1797" s="118" t="e">
        <v>#DIV/0!</v>
      </c>
      <c r="AB1797" s="118" t="e">
        <v>#DIV/0!</v>
      </c>
      <c r="AC1797" s="118" t="e">
        <v>#DIV/0!</v>
      </c>
      <c r="AD1797" s="118">
        <v>1</v>
      </c>
      <c r="AE1797" s="118">
        <v>0</v>
      </c>
      <c r="AF1797" s="118">
        <v>0</v>
      </c>
      <c r="AG1797" s="90">
        <f t="shared" si="342"/>
        <v>1</v>
      </c>
      <c r="AH1797" s="91">
        <f t="shared" si="343"/>
        <v>253904.14285714284</v>
      </c>
      <c r="AI1797" s="91" t="e">
        <f t="shared" si="334"/>
        <v>#VALUE!</v>
      </c>
      <c r="AJ1797" s="91" t="e">
        <f t="shared" si="334"/>
        <v>#VALUE!</v>
      </c>
      <c r="AK1797" s="91" t="e">
        <f t="shared" si="334"/>
        <v>#VALUE!</v>
      </c>
      <c r="AL1797" s="91">
        <f t="shared" si="333"/>
        <v>1</v>
      </c>
      <c r="AM1797" s="91" t="e">
        <f t="shared" si="333"/>
        <v>#VALUE!</v>
      </c>
      <c r="AN1797" s="91" t="e">
        <f t="shared" si="333"/>
        <v>#VALUE!</v>
      </c>
      <c r="AO1797" s="91">
        <f t="shared" si="335"/>
        <v>253904.14285714284</v>
      </c>
      <c r="AP1797" s="91" t="e">
        <f t="shared" si="336"/>
        <v>#VALUE!</v>
      </c>
      <c r="AQ1797" s="91" t="e">
        <f t="shared" si="337"/>
        <v>#VALUE!</v>
      </c>
      <c r="AR1797" s="91" t="e">
        <f t="shared" si="338"/>
        <v>#VALUE!</v>
      </c>
      <c r="AS1797" s="91">
        <f t="shared" si="339"/>
        <v>1</v>
      </c>
      <c r="AT1797" s="91" t="e">
        <f t="shared" si="340"/>
        <v>#VALUE!</v>
      </c>
      <c r="AU1797" s="91" t="e">
        <f t="shared" si="341"/>
        <v>#VALUE!</v>
      </c>
    </row>
    <row r="1798" spans="1:47" x14ac:dyDescent="0.3">
      <c r="A1798" s="90">
        <v>1491</v>
      </c>
      <c r="B1798" s="91" t="s">
        <v>5412</v>
      </c>
      <c r="C1798" s="91"/>
      <c r="D1798" s="91"/>
      <c r="E1798" s="91">
        <v>14.753</v>
      </c>
      <c r="F1798" s="91"/>
      <c r="G1798" s="91"/>
      <c r="H1798" s="91"/>
      <c r="I1798" s="91"/>
      <c r="J1798" s="91"/>
      <c r="K1798" s="91"/>
      <c r="L1798" s="91"/>
      <c r="M1798" s="91"/>
      <c r="N1798" s="91"/>
      <c r="O1798" s="91"/>
      <c r="P1798" s="91" t="s">
        <v>87</v>
      </c>
      <c r="Q1798" s="91">
        <v>206184.42857142858</v>
      </c>
      <c r="R1798" s="91" t="s">
        <v>87</v>
      </c>
      <c r="S1798" s="91"/>
      <c r="T1798" s="92" t="s">
        <v>87</v>
      </c>
      <c r="U1798" s="92"/>
      <c r="V1798" s="92"/>
      <c r="W1798" s="92">
        <v>89955.857142857145</v>
      </c>
      <c r="X1798" s="92"/>
      <c r="Y1798" s="92"/>
      <c r="Z1798" s="90">
        <f t="shared" si="344"/>
        <v>2</v>
      </c>
      <c r="AA1798" s="118" t="e">
        <v>#DIV/0!</v>
      </c>
      <c r="AB1798" s="118" t="e">
        <v>#DIV/0!</v>
      </c>
      <c r="AC1798" s="118" t="e">
        <v>#DIV/0!</v>
      </c>
      <c r="AD1798" s="118">
        <v>1</v>
      </c>
      <c r="AE1798" s="118">
        <v>0</v>
      </c>
      <c r="AF1798" s="118">
        <v>0</v>
      </c>
      <c r="AG1798" s="90">
        <f t="shared" si="342"/>
        <v>1</v>
      </c>
      <c r="AH1798" s="91">
        <f t="shared" si="343"/>
        <v>89955.857142857145</v>
      </c>
      <c r="AI1798" s="91" t="e">
        <f t="shared" si="334"/>
        <v>#VALUE!</v>
      </c>
      <c r="AJ1798" s="91">
        <f t="shared" si="334"/>
        <v>0</v>
      </c>
      <c r="AK1798" s="91">
        <f t="shared" si="334"/>
        <v>0</v>
      </c>
      <c r="AL1798" s="91">
        <f t="shared" si="333"/>
        <v>1</v>
      </c>
      <c r="AM1798" s="91">
        <f t="shared" si="333"/>
        <v>0</v>
      </c>
      <c r="AN1798" s="91">
        <f t="shared" si="333"/>
        <v>0</v>
      </c>
      <c r="AO1798" s="91">
        <f t="shared" si="335"/>
        <v>89955.857142857145</v>
      </c>
      <c r="AP1798" s="91" t="e">
        <f t="shared" si="336"/>
        <v>#VALUE!</v>
      </c>
      <c r="AQ1798" s="91">
        <f t="shared" si="337"/>
        <v>0</v>
      </c>
      <c r="AR1798" s="91">
        <f t="shared" si="338"/>
        <v>0</v>
      </c>
      <c r="AS1798" s="91">
        <f t="shared" si="339"/>
        <v>1</v>
      </c>
      <c r="AT1798" s="91">
        <f t="shared" si="340"/>
        <v>0</v>
      </c>
      <c r="AU1798" s="91">
        <f t="shared" si="341"/>
        <v>0</v>
      </c>
    </row>
    <row r="1799" spans="1:47" x14ac:dyDescent="0.3">
      <c r="A1799" s="90">
        <v>1492</v>
      </c>
      <c r="B1799" s="91" t="s">
        <v>5413</v>
      </c>
      <c r="C1799" s="91"/>
      <c r="D1799" s="91"/>
      <c r="E1799" s="91">
        <v>14.754</v>
      </c>
      <c r="F1799" s="91"/>
      <c r="G1799" s="91"/>
      <c r="H1799" s="91"/>
      <c r="I1799" s="91"/>
      <c r="J1799" s="91"/>
      <c r="K1799" s="91"/>
      <c r="L1799" s="91"/>
      <c r="M1799" s="91"/>
      <c r="N1799" s="91"/>
      <c r="O1799" s="91"/>
      <c r="P1799" s="91" t="s">
        <v>87</v>
      </c>
      <c r="Q1799" s="91" t="s">
        <v>87</v>
      </c>
      <c r="R1799" s="91">
        <v>15992</v>
      </c>
      <c r="S1799" s="91"/>
      <c r="T1799" s="92" t="s">
        <v>87</v>
      </c>
      <c r="U1799" s="92" t="s">
        <v>87</v>
      </c>
      <c r="V1799" s="92">
        <v>2699.7142857142858</v>
      </c>
      <c r="W1799" s="92">
        <v>166991.42857142858</v>
      </c>
      <c r="X1799" s="92" t="s">
        <v>87</v>
      </c>
      <c r="Y1799" s="92">
        <v>8602.2857142857138</v>
      </c>
      <c r="Z1799" s="90">
        <f t="shared" si="344"/>
        <v>4</v>
      </c>
      <c r="AA1799" s="118" t="e">
        <v>#DIV/0!</v>
      </c>
      <c r="AB1799" s="118" t="e">
        <v>#DIV/0!</v>
      </c>
      <c r="AC1799" s="118">
        <v>1</v>
      </c>
      <c r="AD1799" s="118">
        <v>0.5</v>
      </c>
      <c r="AE1799" s="118">
        <v>0</v>
      </c>
      <c r="AF1799" s="118">
        <v>0.33333333333333331</v>
      </c>
      <c r="AG1799" s="90">
        <f t="shared" si="342"/>
        <v>3</v>
      </c>
      <c r="AH1799" s="91">
        <f t="shared" si="343"/>
        <v>2699.7142857142858</v>
      </c>
      <c r="AI1799" s="91" t="e">
        <f t="shared" si="334"/>
        <v>#VALUE!</v>
      </c>
      <c r="AJ1799" s="91" t="e">
        <f t="shared" si="334"/>
        <v>#VALUE!</v>
      </c>
      <c r="AK1799" s="91">
        <f t="shared" si="334"/>
        <v>1</v>
      </c>
      <c r="AL1799" s="91">
        <f t="shared" si="333"/>
        <v>61.855222774896816</v>
      </c>
      <c r="AM1799" s="91" t="e">
        <f t="shared" si="333"/>
        <v>#VALUE!</v>
      </c>
      <c r="AN1799" s="91">
        <f t="shared" si="333"/>
        <v>3.1863689279288812</v>
      </c>
      <c r="AO1799" s="91">
        <f t="shared" si="335"/>
        <v>178293.42857142858</v>
      </c>
      <c r="AP1799" s="91" t="e">
        <f t="shared" si="336"/>
        <v>#VALUE!</v>
      </c>
      <c r="AQ1799" s="91" t="e">
        <f t="shared" si="337"/>
        <v>#VALUE!</v>
      </c>
      <c r="AR1799" s="91">
        <f t="shared" si="338"/>
        <v>1.5141973023603145E-2</v>
      </c>
      <c r="AS1799" s="91">
        <f t="shared" si="339"/>
        <v>0.9366101146264505</v>
      </c>
      <c r="AT1799" s="91" t="e">
        <f t="shared" si="340"/>
        <v>#VALUE!</v>
      </c>
      <c r="AU1799" s="91">
        <f t="shared" si="341"/>
        <v>4.8247912349946388E-2</v>
      </c>
    </row>
    <row r="1800" spans="1:47" x14ac:dyDescent="0.3">
      <c r="A1800" s="90">
        <v>1493</v>
      </c>
      <c r="B1800" s="91" t="s">
        <v>5414</v>
      </c>
      <c r="C1800" s="91"/>
      <c r="D1800" s="91"/>
      <c r="E1800" s="91">
        <v>14.755000000000001</v>
      </c>
      <c r="F1800" s="91"/>
      <c r="G1800" s="91"/>
      <c r="H1800" s="91"/>
      <c r="I1800" s="91"/>
      <c r="J1800" s="91"/>
      <c r="K1800" s="91"/>
      <c r="L1800" s="91"/>
      <c r="M1800" s="91"/>
      <c r="N1800" s="91"/>
      <c r="O1800" s="91"/>
      <c r="P1800" s="91" t="s">
        <v>87</v>
      </c>
      <c r="Q1800" s="91">
        <v>648817.14285714296</v>
      </c>
      <c r="R1800" s="91"/>
      <c r="S1800" s="91"/>
      <c r="T1800" s="92">
        <v>20834</v>
      </c>
      <c r="U1800" s="92" t="s">
        <v>87</v>
      </c>
      <c r="V1800" s="92"/>
      <c r="W1800" s="92">
        <v>243820</v>
      </c>
      <c r="X1800" s="92" t="s">
        <v>87</v>
      </c>
      <c r="Y1800" s="92"/>
      <c r="Z1800" s="90">
        <f t="shared" si="344"/>
        <v>3</v>
      </c>
      <c r="AA1800" s="118">
        <v>1</v>
      </c>
      <c r="AB1800" s="118">
        <v>0</v>
      </c>
      <c r="AC1800" s="118">
        <v>0</v>
      </c>
      <c r="AD1800" s="118">
        <v>0.5</v>
      </c>
      <c r="AE1800" s="118">
        <v>0</v>
      </c>
      <c r="AF1800" s="118">
        <v>0</v>
      </c>
      <c r="AG1800" s="90">
        <f t="shared" si="342"/>
        <v>2</v>
      </c>
      <c r="AH1800" s="91">
        <f t="shared" si="343"/>
        <v>20834</v>
      </c>
      <c r="AI1800" s="91">
        <f t="shared" si="334"/>
        <v>1</v>
      </c>
      <c r="AJ1800" s="91" t="e">
        <f t="shared" si="334"/>
        <v>#VALUE!</v>
      </c>
      <c r="AK1800" s="91">
        <f t="shared" si="334"/>
        <v>0</v>
      </c>
      <c r="AL1800" s="91">
        <f t="shared" si="333"/>
        <v>11.702985504463857</v>
      </c>
      <c r="AM1800" s="91" t="e">
        <f t="shared" si="333"/>
        <v>#VALUE!</v>
      </c>
      <c r="AN1800" s="91">
        <f t="shared" si="333"/>
        <v>0</v>
      </c>
      <c r="AO1800" s="91">
        <f t="shared" si="335"/>
        <v>264654</v>
      </c>
      <c r="AP1800" s="91">
        <f t="shared" si="336"/>
        <v>7.8721651665948744E-2</v>
      </c>
      <c r="AQ1800" s="91" t="e">
        <f t="shared" si="337"/>
        <v>#VALUE!</v>
      </c>
      <c r="AR1800" s="91">
        <f t="shared" si="338"/>
        <v>0</v>
      </c>
      <c r="AS1800" s="91">
        <f t="shared" si="339"/>
        <v>0.9212783483340512</v>
      </c>
      <c r="AT1800" s="91" t="e">
        <f t="shared" si="340"/>
        <v>#VALUE!</v>
      </c>
      <c r="AU1800" s="91">
        <f t="shared" si="341"/>
        <v>0</v>
      </c>
    </row>
    <row r="1801" spans="1:47" x14ac:dyDescent="0.3">
      <c r="A1801" s="90">
        <v>1494</v>
      </c>
      <c r="B1801" s="91" t="s">
        <v>5415</v>
      </c>
      <c r="C1801" s="91"/>
      <c r="D1801" s="91"/>
      <c r="E1801" s="91">
        <v>14.756</v>
      </c>
      <c r="F1801" s="91"/>
      <c r="G1801" s="91"/>
      <c r="H1801" s="91"/>
      <c r="I1801" s="91"/>
      <c r="J1801" s="91"/>
      <c r="K1801" s="91"/>
      <c r="L1801" s="91"/>
      <c r="M1801" s="91"/>
      <c r="N1801" s="91"/>
      <c r="O1801" s="91"/>
      <c r="P1801" s="91" t="s">
        <v>87</v>
      </c>
      <c r="Q1801" s="91">
        <v>75654.285714285725</v>
      </c>
      <c r="R1801" s="91" t="s">
        <v>87</v>
      </c>
      <c r="S1801" s="91"/>
      <c r="T1801" s="92" t="s">
        <v>87</v>
      </c>
      <c r="U1801" s="92">
        <v>6286</v>
      </c>
      <c r="V1801" s="92">
        <v>5336.8571428571431</v>
      </c>
      <c r="W1801" s="92">
        <v>28520.285714285714</v>
      </c>
      <c r="X1801" s="92">
        <v>6084.2857142857147</v>
      </c>
      <c r="Y1801" s="92" t="s">
        <v>87</v>
      </c>
      <c r="Z1801" s="90">
        <f t="shared" si="344"/>
        <v>5</v>
      </c>
      <c r="AA1801" s="118" t="e">
        <v>#DIV/0!</v>
      </c>
      <c r="AB1801" s="118">
        <v>1</v>
      </c>
      <c r="AC1801" s="118">
        <v>0.5</v>
      </c>
      <c r="AD1801" s="118">
        <v>0.33333333333333331</v>
      </c>
      <c r="AE1801" s="118">
        <v>0.25</v>
      </c>
      <c r="AF1801" s="118">
        <v>0</v>
      </c>
      <c r="AG1801" s="90">
        <f t="shared" si="342"/>
        <v>4</v>
      </c>
      <c r="AH1801" s="91">
        <f t="shared" si="343"/>
        <v>5336.8571428571431</v>
      </c>
      <c r="AI1801" s="91" t="e">
        <f t="shared" si="334"/>
        <v>#VALUE!</v>
      </c>
      <c r="AJ1801" s="91">
        <f t="shared" si="334"/>
        <v>1.1778467798061993</v>
      </c>
      <c r="AK1801" s="91">
        <f t="shared" si="334"/>
        <v>1</v>
      </c>
      <c r="AL1801" s="91">
        <f t="shared" si="333"/>
        <v>5.3440226992879705</v>
      </c>
      <c r="AM1801" s="91">
        <f t="shared" si="333"/>
        <v>1.1400503238931421</v>
      </c>
      <c r="AN1801" s="91" t="e">
        <f t="shared" si="333"/>
        <v>#VALUE!</v>
      </c>
      <c r="AO1801" s="91">
        <f t="shared" si="335"/>
        <v>46227.428571428572</v>
      </c>
      <c r="AP1801" s="91" t="e">
        <f t="shared" si="336"/>
        <v>#VALUE!</v>
      </c>
      <c r="AQ1801" s="91">
        <f t="shared" si="337"/>
        <v>0.13597987589309996</v>
      </c>
      <c r="AR1801" s="91">
        <f t="shared" si="338"/>
        <v>0.11544784790724122</v>
      </c>
      <c r="AS1801" s="91">
        <f t="shared" si="339"/>
        <v>0.61695591980024223</v>
      </c>
      <c r="AT1801" s="91">
        <f t="shared" si="340"/>
        <v>0.13161635639941655</v>
      </c>
      <c r="AU1801" s="91" t="e">
        <f t="shared" si="341"/>
        <v>#VALUE!</v>
      </c>
    </row>
    <row r="1802" spans="1:47" x14ac:dyDescent="0.3">
      <c r="A1802" s="90">
        <v>1495</v>
      </c>
      <c r="B1802" s="91" t="s">
        <v>5416</v>
      </c>
      <c r="C1802" s="91"/>
      <c r="D1802" s="91"/>
      <c r="E1802" s="91">
        <v>14.757999999999999</v>
      </c>
      <c r="F1802" s="91"/>
      <c r="G1802" s="91"/>
      <c r="H1802" s="91"/>
      <c r="I1802" s="91"/>
      <c r="J1802" s="91"/>
      <c r="K1802" s="91"/>
      <c r="L1802" s="91"/>
      <c r="M1802" s="91"/>
      <c r="N1802" s="91"/>
      <c r="O1802" s="91"/>
      <c r="P1802" s="91" t="s">
        <v>87</v>
      </c>
      <c r="Q1802" s="91">
        <v>1283167.142857143</v>
      </c>
      <c r="R1802" s="91">
        <v>15295.5</v>
      </c>
      <c r="S1802" s="91"/>
      <c r="T1802" s="92">
        <v>88002.28571428571</v>
      </c>
      <c r="U1802" s="92">
        <v>13600.857142857143</v>
      </c>
      <c r="V1802" s="92">
        <v>18786.571428571428</v>
      </c>
      <c r="W1802" s="92">
        <v>491798.57142857142</v>
      </c>
      <c r="X1802" s="92" t="s">
        <v>87</v>
      </c>
      <c r="Y1802" s="92" t="s">
        <v>87</v>
      </c>
      <c r="Z1802" s="90">
        <f t="shared" si="344"/>
        <v>6</v>
      </c>
      <c r="AA1802" s="118">
        <v>1</v>
      </c>
      <c r="AB1802" s="118">
        <v>0.5</v>
      </c>
      <c r="AC1802" s="118">
        <v>0.33333333333333331</v>
      </c>
      <c r="AD1802" s="118">
        <v>0.25</v>
      </c>
      <c r="AE1802" s="118">
        <v>0</v>
      </c>
      <c r="AF1802" s="118">
        <v>0</v>
      </c>
      <c r="AG1802" s="90">
        <f t="shared" si="342"/>
        <v>4</v>
      </c>
      <c r="AH1802" s="91">
        <f t="shared" si="343"/>
        <v>13600.857142857143</v>
      </c>
      <c r="AI1802" s="91">
        <f t="shared" si="334"/>
        <v>6.4703485074470093</v>
      </c>
      <c r="AJ1802" s="91">
        <f t="shared" si="334"/>
        <v>1</v>
      </c>
      <c r="AK1802" s="91">
        <f t="shared" si="334"/>
        <v>1.3812784908514169</v>
      </c>
      <c r="AL1802" s="91">
        <f t="shared" si="333"/>
        <v>36.159380711299704</v>
      </c>
      <c r="AM1802" s="91" t="e">
        <f t="shared" si="333"/>
        <v>#VALUE!</v>
      </c>
      <c r="AN1802" s="91" t="e">
        <f t="shared" si="333"/>
        <v>#VALUE!</v>
      </c>
      <c r="AO1802" s="91">
        <f t="shared" si="335"/>
        <v>612188.28571428568</v>
      </c>
      <c r="AP1802" s="91">
        <f t="shared" si="336"/>
        <v>0.14375035878317549</v>
      </c>
      <c r="AQ1802" s="91">
        <f t="shared" si="337"/>
        <v>2.2216787645630967E-2</v>
      </c>
      <c r="AR1802" s="91">
        <f t="shared" si="338"/>
        <v>3.0687570910723546E-2</v>
      </c>
      <c r="AS1802" s="91">
        <f t="shared" si="339"/>
        <v>0.80334528266047001</v>
      </c>
      <c r="AT1802" s="91" t="e">
        <f t="shared" si="340"/>
        <v>#VALUE!</v>
      </c>
      <c r="AU1802" s="91" t="e">
        <f t="shared" si="341"/>
        <v>#VALUE!</v>
      </c>
    </row>
    <row r="1803" spans="1:47" x14ac:dyDescent="0.3">
      <c r="A1803" s="90">
        <v>1496</v>
      </c>
      <c r="B1803" s="91" t="s">
        <v>5417</v>
      </c>
      <c r="C1803" s="91"/>
      <c r="D1803" s="91"/>
      <c r="E1803" s="91">
        <v>14.760999999999999</v>
      </c>
      <c r="F1803" s="91"/>
      <c r="G1803" s="91"/>
      <c r="H1803" s="91"/>
      <c r="I1803" s="91"/>
      <c r="J1803" s="91"/>
      <c r="K1803" s="91"/>
      <c r="L1803" s="91"/>
      <c r="M1803" s="91"/>
      <c r="N1803" s="91"/>
      <c r="O1803" s="91"/>
      <c r="P1803" s="91" t="s">
        <v>87</v>
      </c>
      <c r="Q1803" s="91">
        <v>1194073.2857142857</v>
      </c>
      <c r="R1803" s="91" t="s">
        <v>87</v>
      </c>
      <c r="S1803" s="91"/>
      <c r="T1803" s="92"/>
      <c r="U1803" s="92"/>
      <c r="V1803" s="92"/>
      <c r="W1803" s="92">
        <v>545266.42857142852</v>
      </c>
      <c r="X1803" s="92"/>
      <c r="Y1803" s="92"/>
      <c r="Z1803" s="90">
        <f t="shared" si="344"/>
        <v>2</v>
      </c>
      <c r="AA1803" s="118" t="e">
        <v>#DIV/0!</v>
      </c>
      <c r="AB1803" s="118" t="e">
        <v>#DIV/0!</v>
      </c>
      <c r="AC1803" s="118" t="e">
        <v>#DIV/0!</v>
      </c>
      <c r="AD1803" s="118">
        <v>1</v>
      </c>
      <c r="AE1803" s="118">
        <v>0</v>
      </c>
      <c r="AF1803" s="118">
        <v>0</v>
      </c>
      <c r="AG1803" s="90">
        <f t="shared" si="342"/>
        <v>1</v>
      </c>
      <c r="AH1803" s="91">
        <f t="shared" si="343"/>
        <v>545266.42857142852</v>
      </c>
      <c r="AI1803" s="91">
        <f t="shared" si="334"/>
        <v>0</v>
      </c>
      <c r="AJ1803" s="91">
        <f t="shared" si="334"/>
        <v>0</v>
      </c>
      <c r="AK1803" s="91">
        <f t="shared" si="334"/>
        <v>0</v>
      </c>
      <c r="AL1803" s="91">
        <f t="shared" si="333"/>
        <v>1</v>
      </c>
      <c r="AM1803" s="91">
        <f t="shared" si="333"/>
        <v>0</v>
      </c>
      <c r="AN1803" s="91">
        <f t="shared" si="333"/>
        <v>0</v>
      </c>
      <c r="AO1803" s="91">
        <f t="shared" si="335"/>
        <v>545266.42857142852</v>
      </c>
      <c r="AP1803" s="91">
        <f t="shared" si="336"/>
        <v>0</v>
      </c>
      <c r="AQ1803" s="91">
        <f t="shared" si="337"/>
        <v>0</v>
      </c>
      <c r="AR1803" s="91">
        <f t="shared" si="338"/>
        <v>0</v>
      </c>
      <c r="AS1803" s="91">
        <f t="shared" si="339"/>
        <v>1</v>
      </c>
      <c r="AT1803" s="91">
        <f t="shared" si="340"/>
        <v>0</v>
      </c>
      <c r="AU1803" s="91">
        <f t="shared" si="341"/>
        <v>0</v>
      </c>
    </row>
    <row r="1804" spans="1:47" x14ac:dyDescent="0.3">
      <c r="A1804" s="90">
        <v>1497</v>
      </c>
      <c r="B1804" s="91" t="s">
        <v>5418</v>
      </c>
      <c r="C1804" s="91"/>
      <c r="D1804" s="91"/>
      <c r="E1804" s="91">
        <v>14.762</v>
      </c>
      <c r="F1804" s="91"/>
      <c r="G1804" s="91"/>
      <c r="H1804" s="91"/>
      <c r="I1804" s="91"/>
      <c r="J1804" s="91"/>
      <c r="K1804" s="91"/>
      <c r="L1804" s="91"/>
      <c r="M1804" s="91"/>
      <c r="N1804" s="91"/>
      <c r="O1804" s="91"/>
      <c r="P1804" s="91" t="s">
        <v>87</v>
      </c>
      <c r="Q1804" s="91">
        <v>1084235.5714285716</v>
      </c>
      <c r="R1804" s="91" t="s">
        <v>87</v>
      </c>
      <c r="S1804" s="91"/>
      <c r="T1804" s="92" t="s">
        <v>87</v>
      </c>
      <c r="U1804" s="92" t="s">
        <v>87</v>
      </c>
      <c r="V1804" s="92" t="s">
        <v>87</v>
      </c>
      <c r="W1804" s="92">
        <v>530468.14285714284</v>
      </c>
      <c r="X1804" s="92"/>
      <c r="Y1804" s="92" t="s">
        <v>87</v>
      </c>
      <c r="Z1804" s="90">
        <f t="shared" si="344"/>
        <v>2</v>
      </c>
      <c r="AA1804" s="118" t="e">
        <v>#DIV/0!</v>
      </c>
      <c r="AB1804" s="118" t="e">
        <v>#DIV/0!</v>
      </c>
      <c r="AC1804" s="118" t="e">
        <v>#DIV/0!</v>
      </c>
      <c r="AD1804" s="118">
        <v>1</v>
      </c>
      <c r="AE1804" s="118">
        <v>0</v>
      </c>
      <c r="AF1804" s="118">
        <v>0</v>
      </c>
      <c r="AG1804" s="90">
        <f t="shared" si="342"/>
        <v>1</v>
      </c>
      <c r="AH1804" s="91">
        <f t="shared" si="343"/>
        <v>530468.14285714284</v>
      </c>
      <c r="AI1804" s="91" t="e">
        <f t="shared" si="334"/>
        <v>#VALUE!</v>
      </c>
      <c r="AJ1804" s="91" t="e">
        <f t="shared" si="334"/>
        <v>#VALUE!</v>
      </c>
      <c r="AK1804" s="91" t="e">
        <f t="shared" si="334"/>
        <v>#VALUE!</v>
      </c>
      <c r="AL1804" s="91">
        <f t="shared" si="333"/>
        <v>1</v>
      </c>
      <c r="AM1804" s="91">
        <f t="shared" si="333"/>
        <v>0</v>
      </c>
      <c r="AN1804" s="91" t="e">
        <f t="shared" si="333"/>
        <v>#VALUE!</v>
      </c>
      <c r="AO1804" s="91">
        <f t="shared" si="335"/>
        <v>530468.14285714284</v>
      </c>
      <c r="AP1804" s="91" t="e">
        <f t="shared" si="336"/>
        <v>#VALUE!</v>
      </c>
      <c r="AQ1804" s="91" t="e">
        <f t="shared" si="337"/>
        <v>#VALUE!</v>
      </c>
      <c r="AR1804" s="91" t="e">
        <f t="shared" si="338"/>
        <v>#VALUE!</v>
      </c>
      <c r="AS1804" s="91">
        <f t="shared" si="339"/>
        <v>1</v>
      </c>
      <c r="AT1804" s="91">
        <f t="shared" si="340"/>
        <v>0</v>
      </c>
      <c r="AU1804" s="91" t="e">
        <f t="shared" si="341"/>
        <v>#VALUE!</v>
      </c>
    </row>
    <row r="1805" spans="1:47" x14ac:dyDescent="0.3">
      <c r="A1805" s="90">
        <v>1498</v>
      </c>
      <c r="B1805" s="91" t="s">
        <v>5419</v>
      </c>
      <c r="C1805" s="91"/>
      <c r="D1805" s="91"/>
      <c r="E1805" s="91">
        <v>14.765000000000001</v>
      </c>
      <c r="F1805" s="91"/>
      <c r="G1805" s="91"/>
      <c r="H1805" s="91"/>
      <c r="I1805" s="91"/>
      <c r="J1805" s="91"/>
      <c r="K1805" s="91"/>
      <c r="L1805" s="91"/>
      <c r="M1805" s="91"/>
      <c r="N1805" s="91"/>
      <c r="O1805" s="91"/>
      <c r="P1805" s="91" t="s">
        <v>87</v>
      </c>
      <c r="Q1805" s="91">
        <v>206184.42857142858</v>
      </c>
      <c r="R1805" s="91" t="s">
        <v>87</v>
      </c>
      <c r="S1805" s="91"/>
      <c r="T1805" s="92" t="s">
        <v>87</v>
      </c>
      <c r="U1805" s="92"/>
      <c r="V1805" s="92"/>
      <c r="W1805" s="92">
        <v>89955.857142857145</v>
      </c>
      <c r="X1805" s="92"/>
      <c r="Y1805" s="92"/>
      <c r="Z1805" s="90">
        <f t="shared" si="344"/>
        <v>2</v>
      </c>
      <c r="AA1805" s="118" t="e">
        <v>#DIV/0!</v>
      </c>
      <c r="AB1805" s="118" t="e">
        <v>#DIV/0!</v>
      </c>
      <c r="AC1805" s="118" t="e">
        <v>#DIV/0!</v>
      </c>
      <c r="AD1805" s="118">
        <v>1</v>
      </c>
      <c r="AE1805" s="118">
        <v>0</v>
      </c>
      <c r="AF1805" s="118">
        <v>0</v>
      </c>
      <c r="AG1805" s="90">
        <f t="shared" si="342"/>
        <v>1</v>
      </c>
      <c r="AH1805" s="91">
        <f t="shared" si="343"/>
        <v>89955.857142857145</v>
      </c>
      <c r="AI1805" s="91" t="e">
        <f t="shared" si="334"/>
        <v>#VALUE!</v>
      </c>
      <c r="AJ1805" s="91">
        <f t="shared" si="334"/>
        <v>0</v>
      </c>
      <c r="AK1805" s="91">
        <f t="shared" si="334"/>
        <v>0</v>
      </c>
      <c r="AL1805" s="91">
        <f t="shared" si="333"/>
        <v>1</v>
      </c>
      <c r="AM1805" s="91">
        <f t="shared" si="333"/>
        <v>0</v>
      </c>
      <c r="AN1805" s="91">
        <f t="shared" si="333"/>
        <v>0</v>
      </c>
      <c r="AO1805" s="91">
        <f t="shared" si="335"/>
        <v>89955.857142857145</v>
      </c>
      <c r="AP1805" s="91" t="e">
        <f t="shared" si="336"/>
        <v>#VALUE!</v>
      </c>
      <c r="AQ1805" s="91">
        <f t="shared" si="337"/>
        <v>0</v>
      </c>
      <c r="AR1805" s="91">
        <f t="shared" si="338"/>
        <v>0</v>
      </c>
      <c r="AS1805" s="91">
        <f t="shared" si="339"/>
        <v>1</v>
      </c>
      <c r="AT1805" s="91">
        <f t="shared" si="340"/>
        <v>0</v>
      </c>
      <c r="AU1805" s="91">
        <f t="shared" si="341"/>
        <v>0</v>
      </c>
    </row>
    <row r="1806" spans="1:47" x14ac:dyDescent="0.3">
      <c r="A1806" s="90">
        <v>1499</v>
      </c>
      <c r="B1806" s="91" t="s">
        <v>5420</v>
      </c>
      <c r="C1806" s="91"/>
      <c r="D1806" s="91"/>
      <c r="E1806" s="91">
        <v>14.766</v>
      </c>
      <c r="F1806" s="91"/>
      <c r="G1806" s="91"/>
      <c r="H1806" s="91"/>
      <c r="I1806" s="91"/>
      <c r="J1806" s="91"/>
      <c r="K1806" s="91"/>
      <c r="L1806" s="91"/>
      <c r="M1806" s="91"/>
      <c r="N1806" s="91"/>
      <c r="O1806" s="91"/>
      <c r="P1806" s="91" t="s">
        <v>87</v>
      </c>
      <c r="Q1806" s="91" t="s">
        <v>87</v>
      </c>
      <c r="R1806" s="91">
        <v>22340</v>
      </c>
      <c r="S1806" s="91"/>
      <c r="T1806" s="92">
        <v>37262.285714285717</v>
      </c>
      <c r="U1806" s="92" t="s">
        <v>87</v>
      </c>
      <c r="V1806" s="92">
        <v>27686.857142857141</v>
      </c>
      <c r="W1806" s="92">
        <v>22837.142857142859</v>
      </c>
      <c r="X1806" s="92" t="s">
        <v>87</v>
      </c>
      <c r="Y1806" s="92" t="s">
        <v>87</v>
      </c>
      <c r="Z1806" s="90">
        <f t="shared" si="344"/>
        <v>4</v>
      </c>
      <c r="AA1806" s="118">
        <v>1</v>
      </c>
      <c r="AB1806" s="118">
        <v>0</v>
      </c>
      <c r="AC1806" s="118">
        <v>0.5</v>
      </c>
      <c r="AD1806" s="118">
        <v>0.33333333333333331</v>
      </c>
      <c r="AE1806" s="118">
        <v>0</v>
      </c>
      <c r="AF1806" s="118">
        <v>0</v>
      </c>
      <c r="AG1806" s="90">
        <f t="shared" si="342"/>
        <v>3</v>
      </c>
      <c r="AH1806" s="91">
        <f t="shared" si="343"/>
        <v>22837.142857142859</v>
      </c>
      <c r="AI1806" s="91">
        <f t="shared" si="334"/>
        <v>1.6316526961090956</v>
      </c>
      <c r="AJ1806" s="91" t="e">
        <f t="shared" si="334"/>
        <v>#VALUE!</v>
      </c>
      <c r="AK1806" s="91">
        <f t="shared" si="334"/>
        <v>1.2123608157137493</v>
      </c>
      <c r="AL1806" s="91">
        <f t="shared" si="333"/>
        <v>1</v>
      </c>
      <c r="AM1806" s="91" t="e">
        <f t="shared" si="333"/>
        <v>#VALUE!</v>
      </c>
      <c r="AN1806" s="91" t="e">
        <f t="shared" si="333"/>
        <v>#VALUE!</v>
      </c>
      <c r="AO1806" s="91">
        <f t="shared" si="335"/>
        <v>87786.28571428571</v>
      </c>
      <c r="AP1806" s="91">
        <f t="shared" si="336"/>
        <v>0.42446591071823786</v>
      </c>
      <c r="AQ1806" s="91" t="e">
        <f t="shared" si="337"/>
        <v>#VALUE!</v>
      </c>
      <c r="AR1806" s="91">
        <f t="shared" si="338"/>
        <v>0.31538932211995363</v>
      </c>
      <c r="AS1806" s="91">
        <f t="shared" si="339"/>
        <v>0.26014476716180857</v>
      </c>
      <c r="AT1806" s="91" t="e">
        <f t="shared" si="340"/>
        <v>#VALUE!</v>
      </c>
      <c r="AU1806" s="91" t="e">
        <f t="shared" si="341"/>
        <v>#VALUE!</v>
      </c>
    </row>
    <row r="1807" spans="1:47" x14ac:dyDescent="0.3">
      <c r="A1807" s="90">
        <v>1500</v>
      </c>
      <c r="B1807" s="91" t="s">
        <v>5421</v>
      </c>
      <c r="C1807" s="91"/>
      <c r="D1807" s="91"/>
      <c r="E1807" s="91">
        <v>14.821999999999999</v>
      </c>
      <c r="F1807" s="91"/>
      <c r="G1807" s="91"/>
      <c r="H1807" s="91"/>
      <c r="I1807" s="91"/>
      <c r="J1807" s="91"/>
      <c r="K1807" s="91"/>
      <c r="L1807" s="91"/>
      <c r="M1807" s="91"/>
      <c r="N1807" s="91"/>
      <c r="O1807" s="91"/>
      <c r="P1807" s="91" t="s">
        <v>87</v>
      </c>
      <c r="Q1807" s="91">
        <v>450111.42857142858</v>
      </c>
      <c r="R1807" s="91" t="s">
        <v>87</v>
      </c>
      <c r="S1807" s="91"/>
      <c r="T1807" s="92" t="s">
        <v>87</v>
      </c>
      <c r="U1807" s="92" t="s">
        <v>87</v>
      </c>
      <c r="V1807" s="92">
        <v>29494.571428571428</v>
      </c>
      <c r="W1807" s="92" t="s">
        <v>87</v>
      </c>
      <c r="X1807" s="92" t="s">
        <v>87</v>
      </c>
      <c r="Y1807" s="92" t="s">
        <v>87</v>
      </c>
      <c r="Z1807" s="90">
        <f t="shared" si="344"/>
        <v>2</v>
      </c>
      <c r="AA1807" s="118" t="e">
        <v>#DIV/0!</v>
      </c>
      <c r="AB1807" s="118" t="e">
        <v>#DIV/0!</v>
      </c>
      <c r="AC1807" s="118">
        <v>1</v>
      </c>
      <c r="AD1807" s="118">
        <v>0</v>
      </c>
      <c r="AE1807" s="118">
        <v>0</v>
      </c>
      <c r="AF1807" s="118">
        <v>0</v>
      </c>
      <c r="AG1807" s="90">
        <f t="shared" si="342"/>
        <v>1</v>
      </c>
      <c r="AH1807" s="91">
        <f t="shared" si="343"/>
        <v>29494.571428571428</v>
      </c>
      <c r="AI1807" s="91" t="e">
        <f t="shared" si="334"/>
        <v>#VALUE!</v>
      </c>
      <c r="AJ1807" s="91" t="e">
        <f t="shared" si="334"/>
        <v>#VALUE!</v>
      </c>
      <c r="AK1807" s="91">
        <f t="shared" si="334"/>
        <v>1</v>
      </c>
      <c r="AL1807" s="91" t="e">
        <f t="shared" si="334"/>
        <v>#VALUE!</v>
      </c>
      <c r="AM1807" s="91" t="e">
        <f t="shared" si="334"/>
        <v>#VALUE!</v>
      </c>
      <c r="AN1807" s="91" t="e">
        <f t="shared" si="334"/>
        <v>#VALUE!</v>
      </c>
      <c r="AO1807" s="91">
        <f t="shared" si="335"/>
        <v>29494.571428571428</v>
      </c>
      <c r="AP1807" s="91" t="e">
        <f t="shared" si="336"/>
        <v>#VALUE!</v>
      </c>
      <c r="AQ1807" s="91" t="e">
        <f t="shared" si="337"/>
        <v>#VALUE!</v>
      </c>
      <c r="AR1807" s="91">
        <f t="shared" si="338"/>
        <v>1</v>
      </c>
      <c r="AS1807" s="91" t="e">
        <f t="shared" si="339"/>
        <v>#VALUE!</v>
      </c>
      <c r="AT1807" s="91" t="e">
        <f t="shared" si="340"/>
        <v>#VALUE!</v>
      </c>
      <c r="AU1807" s="91" t="e">
        <f t="shared" si="341"/>
        <v>#VALUE!</v>
      </c>
    </row>
    <row r="1808" spans="1:47" x14ac:dyDescent="0.3">
      <c r="A1808" s="90">
        <v>1501</v>
      </c>
      <c r="B1808" s="91" t="s">
        <v>5422</v>
      </c>
      <c r="C1808" s="91"/>
      <c r="D1808" s="91"/>
      <c r="E1808" s="91">
        <v>14.827</v>
      </c>
      <c r="F1808" s="91"/>
      <c r="G1808" s="91"/>
      <c r="H1808" s="91"/>
      <c r="I1808" s="91"/>
      <c r="J1808" s="91"/>
      <c r="K1808" s="91"/>
      <c r="L1808" s="91"/>
      <c r="M1808" s="91"/>
      <c r="N1808" s="91"/>
      <c r="O1808" s="91"/>
      <c r="P1808" s="91" t="s">
        <v>87</v>
      </c>
      <c r="Q1808" s="91">
        <v>151565.28571428574</v>
      </c>
      <c r="R1808" s="91" t="s">
        <v>87</v>
      </c>
      <c r="S1808" s="91"/>
      <c r="T1808" s="92">
        <v>30565</v>
      </c>
      <c r="U1808" s="92" t="s">
        <v>87</v>
      </c>
      <c r="V1808" s="92"/>
      <c r="W1808" s="92"/>
      <c r="X1808" s="92"/>
      <c r="Y1808" s="92" t="s">
        <v>87</v>
      </c>
      <c r="Z1808" s="90">
        <f t="shared" si="344"/>
        <v>2</v>
      </c>
      <c r="AA1808" s="118">
        <v>1</v>
      </c>
      <c r="AB1808" s="118">
        <v>0</v>
      </c>
      <c r="AC1808" s="118">
        <v>0</v>
      </c>
      <c r="AD1808" s="118">
        <v>0</v>
      </c>
      <c r="AE1808" s="118">
        <v>0</v>
      </c>
      <c r="AF1808" s="118">
        <v>0</v>
      </c>
      <c r="AG1808" s="90">
        <f t="shared" si="342"/>
        <v>1</v>
      </c>
      <c r="AH1808" s="91">
        <f t="shared" si="343"/>
        <v>30565</v>
      </c>
      <c r="AI1808" s="91">
        <f t="shared" ref="AI1808:AN1850" si="345">T1808/$AH1808</f>
        <v>1</v>
      </c>
      <c r="AJ1808" s="91" t="e">
        <f t="shared" si="345"/>
        <v>#VALUE!</v>
      </c>
      <c r="AK1808" s="91">
        <f t="shared" si="345"/>
        <v>0</v>
      </c>
      <c r="AL1808" s="91">
        <f t="shared" si="345"/>
        <v>0</v>
      </c>
      <c r="AM1808" s="91">
        <f t="shared" si="345"/>
        <v>0</v>
      </c>
      <c r="AN1808" s="91" t="e">
        <f t="shared" si="345"/>
        <v>#VALUE!</v>
      </c>
      <c r="AO1808" s="91">
        <f t="shared" si="335"/>
        <v>30565</v>
      </c>
      <c r="AP1808" s="91">
        <f t="shared" si="336"/>
        <v>1</v>
      </c>
      <c r="AQ1808" s="91" t="e">
        <f t="shared" si="337"/>
        <v>#VALUE!</v>
      </c>
      <c r="AR1808" s="91">
        <f t="shared" si="338"/>
        <v>0</v>
      </c>
      <c r="AS1808" s="91">
        <f t="shared" si="339"/>
        <v>0</v>
      </c>
      <c r="AT1808" s="91">
        <f t="shared" si="340"/>
        <v>0</v>
      </c>
      <c r="AU1808" s="91" t="e">
        <f t="shared" si="341"/>
        <v>#VALUE!</v>
      </c>
    </row>
    <row r="1809" spans="1:47" x14ac:dyDescent="0.3">
      <c r="A1809" s="90">
        <v>1502</v>
      </c>
      <c r="B1809" s="91" t="s">
        <v>5423</v>
      </c>
      <c r="C1809" s="91"/>
      <c r="D1809" s="91"/>
      <c r="E1809" s="91">
        <v>14.848000000000001</v>
      </c>
      <c r="F1809" s="91"/>
      <c r="G1809" s="91"/>
      <c r="H1809" s="91"/>
      <c r="I1809" s="91"/>
      <c r="J1809" s="91"/>
      <c r="K1809" s="91"/>
      <c r="L1809" s="91"/>
      <c r="M1809" s="91"/>
      <c r="N1809" s="91"/>
      <c r="O1809" s="91"/>
      <c r="P1809" s="91" t="s">
        <v>87</v>
      </c>
      <c r="Q1809" s="91">
        <v>1110082.8571428573</v>
      </c>
      <c r="R1809" s="91" t="s">
        <v>87</v>
      </c>
      <c r="S1809" s="91"/>
      <c r="T1809" s="92" t="s">
        <v>87</v>
      </c>
      <c r="U1809" s="92" t="s">
        <v>87</v>
      </c>
      <c r="V1809" s="92">
        <v>36405.714285714283</v>
      </c>
      <c r="W1809" s="92">
        <v>583201.14285714284</v>
      </c>
      <c r="X1809" s="92" t="s">
        <v>87</v>
      </c>
      <c r="Y1809" s="92" t="s">
        <v>87</v>
      </c>
      <c r="Z1809" s="90">
        <f t="shared" si="344"/>
        <v>3</v>
      </c>
      <c r="AA1809" s="118" t="e">
        <v>#DIV/0!</v>
      </c>
      <c r="AB1809" s="118" t="e">
        <v>#DIV/0!</v>
      </c>
      <c r="AC1809" s="118">
        <v>1</v>
      </c>
      <c r="AD1809" s="118">
        <v>0.5</v>
      </c>
      <c r="AE1809" s="118">
        <v>0</v>
      </c>
      <c r="AF1809" s="118">
        <v>0</v>
      </c>
      <c r="AG1809" s="90">
        <f t="shared" si="342"/>
        <v>2</v>
      </c>
      <c r="AH1809" s="91">
        <f t="shared" si="343"/>
        <v>36405.714285714283</v>
      </c>
      <c r="AI1809" s="91" t="e">
        <f t="shared" si="345"/>
        <v>#VALUE!</v>
      </c>
      <c r="AJ1809" s="91" t="e">
        <f t="shared" si="345"/>
        <v>#VALUE!</v>
      </c>
      <c r="AK1809" s="91">
        <f t="shared" si="345"/>
        <v>1</v>
      </c>
      <c r="AL1809" s="91">
        <f t="shared" si="345"/>
        <v>16.019494584837545</v>
      </c>
      <c r="AM1809" s="91" t="e">
        <f t="shared" si="345"/>
        <v>#VALUE!</v>
      </c>
      <c r="AN1809" s="91" t="e">
        <f t="shared" si="345"/>
        <v>#VALUE!</v>
      </c>
      <c r="AO1809" s="91">
        <f t="shared" si="335"/>
        <v>619606.85714285716</v>
      </c>
      <c r="AP1809" s="91" t="e">
        <f t="shared" si="336"/>
        <v>#VALUE!</v>
      </c>
      <c r="AQ1809" s="91" t="e">
        <f t="shared" si="337"/>
        <v>#VALUE!</v>
      </c>
      <c r="AR1809" s="91">
        <f t="shared" si="338"/>
        <v>5.8756151366027486E-2</v>
      </c>
      <c r="AS1809" s="91">
        <f t="shared" si="339"/>
        <v>0.94124384863397248</v>
      </c>
      <c r="AT1809" s="91" t="e">
        <f t="shared" si="340"/>
        <v>#VALUE!</v>
      </c>
      <c r="AU1809" s="91" t="e">
        <f t="shared" si="341"/>
        <v>#VALUE!</v>
      </c>
    </row>
    <row r="1810" spans="1:47" x14ac:dyDescent="0.3">
      <c r="A1810" s="90">
        <v>1503</v>
      </c>
      <c r="B1810" s="91" t="s">
        <v>5424</v>
      </c>
      <c r="C1810" s="91"/>
      <c r="D1810" s="91"/>
      <c r="E1810" s="91">
        <v>14.85</v>
      </c>
      <c r="F1810" s="91"/>
      <c r="G1810" s="91"/>
      <c r="H1810" s="91"/>
      <c r="I1810" s="91"/>
      <c r="J1810" s="91"/>
      <c r="K1810" s="91"/>
      <c r="L1810" s="91"/>
      <c r="M1810" s="91"/>
      <c r="N1810" s="91"/>
      <c r="O1810" s="91"/>
      <c r="P1810" s="91" t="s">
        <v>87</v>
      </c>
      <c r="Q1810" s="91">
        <v>7692440.0000000009</v>
      </c>
      <c r="R1810" s="91">
        <v>20017.5</v>
      </c>
      <c r="S1810" s="91"/>
      <c r="T1810" s="92" t="s">
        <v>87</v>
      </c>
      <c r="U1810" s="92"/>
      <c r="V1810" s="92">
        <v>13820.571428571428</v>
      </c>
      <c r="W1810" s="92">
        <v>2661939.4285714286</v>
      </c>
      <c r="X1810" s="92" t="s">
        <v>87</v>
      </c>
      <c r="Y1810" s="92">
        <v>8704.5714285714275</v>
      </c>
      <c r="Z1810" s="90">
        <f t="shared" si="344"/>
        <v>5</v>
      </c>
      <c r="AA1810" s="118" t="e">
        <v>#DIV/0!</v>
      </c>
      <c r="AB1810" s="118" t="e">
        <v>#DIV/0!</v>
      </c>
      <c r="AC1810" s="118">
        <v>1</v>
      </c>
      <c r="AD1810" s="118">
        <v>0.5</v>
      </c>
      <c r="AE1810" s="118">
        <v>0</v>
      </c>
      <c r="AF1810" s="118">
        <v>0.33333333333333331</v>
      </c>
      <c r="AG1810" s="90">
        <f t="shared" si="342"/>
        <v>3</v>
      </c>
      <c r="AH1810" s="91">
        <f t="shared" si="343"/>
        <v>8704.5714285714275</v>
      </c>
      <c r="AI1810" s="91" t="e">
        <f t="shared" si="345"/>
        <v>#VALUE!</v>
      </c>
      <c r="AJ1810" s="91">
        <f t="shared" si="345"/>
        <v>0</v>
      </c>
      <c r="AK1810" s="91">
        <f t="shared" si="345"/>
        <v>1.5877371496094008</v>
      </c>
      <c r="AL1810" s="91">
        <f t="shared" si="345"/>
        <v>305.80936125516973</v>
      </c>
      <c r="AM1810" s="91" t="e">
        <f t="shared" si="345"/>
        <v>#VALUE!</v>
      </c>
      <c r="AN1810" s="91">
        <f t="shared" si="345"/>
        <v>1</v>
      </c>
      <c r="AO1810" s="91">
        <f t="shared" si="335"/>
        <v>2684464.5714285714</v>
      </c>
      <c r="AP1810" s="91" t="e">
        <f t="shared" si="336"/>
        <v>#VALUE!</v>
      </c>
      <c r="AQ1810" s="91">
        <f t="shared" si="337"/>
        <v>0</v>
      </c>
      <c r="AR1810" s="91">
        <f t="shared" si="338"/>
        <v>5.1483530740793638E-3</v>
      </c>
      <c r="AS1810" s="91">
        <f t="shared" si="339"/>
        <v>0.99160907426498246</v>
      </c>
      <c r="AT1810" s="91" t="e">
        <f t="shared" si="340"/>
        <v>#VALUE!</v>
      </c>
      <c r="AU1810" s="91">
        <f t="shared" si="341"/>
        <v>3.2425726609381852E-3</v>
      </c>
    </row>
    <row r="1811" spans="1:47" x14ac:dyDescent="0.3">
      <c r="A1811" s="90">
        <v>1504</v>
      </c>
      <c r="B1811" s="91" t="s">
        <v>5425</v>
      </c>
      <c r="C1811" s="91"/>
      <c r="D1811" s="91"/>
      <c r="E1811" s="91">
        <v>14.852</v>
      </c>
      <c r="F1811" s="91"/>
      <c r="G1811" s="91"/>
      <c r="H1811" s="91"/>
      <c r="I1811" s="91"/>
      <c r="J1811" s="91"/>
      <c r="K1811" s="91"/>
      <c r="L1811" s="91"/>
      <c r="M1811" s="91"/>
      <c r="N1811" s="91"/>
      <c r="O1811" s="91"/>
      <c r="P1811" s="91" t="s">
        <v>87</v>
      </c>
      <c r="Q1811" s="91">
        <v>1225828.142857143</v>
      </c>
      <c r="R1811" s="91"/>
      <c r="S1811" s="91"/>
      <c r="T1811" s="92" t="s">
        <v>87</v>
      </c>
      <c r="U1811" s="92" t="s">
        <v>87</v>
      </c>
      <c r="V1811" s="92"/>
      <c r="W1811" s="92">
        <v>397098.71428571426</v>
      </c>
      <c r="X1811" s="92"/>
      <c r="Y1811" s="92"/>
      <c r="Z1811" s="90">
        <f t="shared" si="344"/>
        <v>2</v>
      </c>
      <c r="AA1811" s="118" t="e">
        <v>#DIV/0!</v>
      </c>
      <c r="AB1811" s="118" t="e">
        <v>#DIV/0!</v>
      </c>
      <c r="AC1811" s="118" t="e">
        <v>#DIV/0!</v>
      </c>
      <c r="AD1811" s="118">
        <v>1</v>
      </c>
      <c r="AE1811" s="118">
        <v>0</v>
      </c>
      <c r="AF1811" s="118">
        <v>0</v>
      </c>
      <c r="AG1811" s="90">
        <f t="shared" si="342"/>
        <v>1</v>
      </c>
      <c r="AH1811" s="91">
        <f t="shared" si="343"/>
        <v>397098.71428571426</v>
      </c>
      <c r="AI1811" s="91" t="e">
        <f t="shared" si="345"/>
        <v>#VALUE!</v>
      </c>
      <c r="AJ1811" s="91" t="e">
        <f t="shared" si="345"/>
        <v>#VALUE!</v>
      </c>
      <c r="AK1811" s="91">
        <f t="shared" si="345"/>
        <v>0</v>
      </c>
      <c r="AL1811" s="91">
        <f t="shared" si="345"/>
        <v>1</v>
      </c>
      <c r="AM1811" s="91">
        <f t="shared" si="345"/>
        <v>0</v>
      </c>
      <c r="AN1811" s="91">
        <f t="shared" si="345"/>
        <v>0</v>
      </c>
      <c r="AO1811" s="91">
        <f t="shared" si="335"/>
        <v>397098.71428571426</v>
      </c>
      <c r="AP1811" s="91" t="e">
        <f t="shared" si="336"/>
        <v>#VALUE!</v>
      </c>
      <c r="AQ1811" s="91" t="e">
        <f t="shared" si="337"/>
        <v>#VALUE!</v>
      </c>
      <c r="AR1811" s="91">
        <f t="shared" si="338"/>
        <v>0</v>
      </c>
      <c r="AS1811" s="91">
        <f t="shared" si="339"/>
        <v>1</v>
      </c>
      <c r="AT1811" s="91">
        <f t="shared" si="340"/>
        <v>0</v>
      </c>
      <c r="AU1811" s="91">
        <f t="shared" si="341"/>
        <v>0</v>
      </c>
    </row>
    <row r="1812" spans="1:47" x14ac:dyDescent="0.3">
      <c r="A1812" s="90">
        <v>1505</v>
      </c>
      <c r="B1812" s="91" t="s">
        <v>5426</v>
      </c>
      <c r="C1812" s="91"/>
      <c r="D1812" s="91"/>
      <c r="E1812" s="91">
        <v>14.855</v>
      </c>
      <c r="F1812" s="91"/>
      <c r="G1812" s="91"/>
      <c r="H1812" s="91"/>
      <c r="I1812" s="91"/>
      <c r="J1812" s="91"/>
      <c r="K1812" s="91"/>
      <c r="L1812" s="91"/>
      <c r="M1812" s="91"/>
      <c r="N1812" s="91"/>
      <c r="O1812" s="91"/>
      <c r="P1812" s="91" t="s">
        <v>87</v>
      </c>
      <c r="Q1812" s="91">
        <v>1932369.0000000002</v>
      </c>
      <c r="R1812" s="91"/>
      <c r="S1812" s="91"/>
      <c r="T1812" s="92"/>
      <c r="U1812" s="92" t="s">
        <v>87</v>
      </c>
      <c r="V1812" s="92"/>
      <c r="W1812" s="92">
        <v>700095</v>
      </c>
      <c r="X1812" s="92"/>
      <c r="Y1812" s="92" t="s">
        <v>87</v>
      </c>
      <c r="Z1812" s="90">
        <f t="shared" si="344"/>
        <v>2</v>
      </c>
      <c r="AA1812" s="118" t="e">
        <v>#DIV/0!</v>
      </c>
      <c r="AB1812" s="118" t="e">
        <v>#DIV/0!</v>
      </c>
      <c r="AC1812" s="118" t="e">
        <v>#DIV/0!</v>
      </c>
      <c r="AD1812" s="118">
        <v>1</v>
      </c>
      <c r="AE1812" s="118">
        <v>0</v>
      </c>
      <c r="AF1812" s="118">
        <v>0</v>
      </c>
      <c r="AG1812" s="90">
        <f t="shared" si="342"/>
        <v>1</v>
      </c>
      <c r="AH1812" s="91">
        <f t="shared" si="343"/>
        <v>700095</v>
      </c>
      <c r="AI1812" s="91">
        <f t="shared" si="345"/>
        <v>0</v>
      </c>
      <c r="AJ1812" s="91" t="e">
        <f t="shared" si="345"/>
        <v>#VALUE!</v>
      </c>
      <c r="AK1812" s="91">
        <f t="shared" si="345"/>
        <v>0</v>
      </c>
      <c r="AL1812" s="91">
        <f t="shared" si="345"/>
        <v>1</v>
      </c>
      <c r="AM1812" s="91">
        <f t="shared" si="345"/>
        <v>0</v>
      </c>
      <c r="AN1812" s="91" t="e">
        <f t="shared" si="345"/>
        <v>#VALUE!</v>
      </c>
      <c r="AO1812" s="91">
        <f t="shared" si="335"/>
        <v>700095</v>
      </c>
      <c r="AP1812" s="91">
        <f t="shared" si="336"/>
        <v>0</v>
      </c>
      <c r="AQ1812" s="91" t="e">
        <f t="shared" si="337"/>
        <v>#VALUE!</v>
      </c>
      <c r="AR1812" s="91">
        <f t="shared" si="338"/>
        <v>0</v>
      </c>
      <c r="AS1812" s="91">
        <f t="shared" si="339"/>
        <v>1</v>
      </c>
      <c r="AT1812" s="91">
        <f t="shared" si="340"/>
        <v>0</v>
      </c>
      <c r="AU1812" s="91" t="e">
        <f t="shared" si="341"/>
        <v>#VALUE!</v>
      </c>
    </row>
    <row r="1813" spans="1:47" x14ac:dyDescent="0.3">
      <c r="A1813" s="90">
        <v>1506</v>
      </c>
      <c r="B1813" s="91" t="s">
        <v>5427</v>
      </c>
      <c r="C1813" s="91"/>
      <c r="D1813" s="91"/>
      <c r="E1813" s="91">
        <v>14.861000000000001</v>
      </c>
      <c r="F1813" s="91"/>
      <c r="G1813" s="91"/>
      <c r="H1813" s="91"/>
      <c r="I1813" s="91"/>
      <c r="J1813" s="91"/>
      <c r="K1813" s="91"/>
      <c r="L1813" s="91"/>
      <c r="M1813" s="91"/>
      <c r="N1813" s="91"/>
      <c r="O1813" s="91"/>
      <c r="P1813" s="91" t="s">
        <v>87</v>
      </c>
      <c r="Q1813" s="91">
        <v>819265.71428571432</v>
      </c>
      <c r="R1813" s="91" t="s">
        <v>87</v>
      </c>
      <c r="S1813" s="91"/>
      <c r="T1813" s="92" t="s">
        <v>87</v>
      </c>
      <c r="U1813" s="92">
        <v>10973.714285714286</v>
      </c>
      <c r="V1813" s="92">
        <v>32199.714285714286</v>
      </c>
      <c r="W1813" s="92">
        <v>173228.57142857142</v>
      </c>
      <c r="X1813" s="92" t="s">
        <v>87</v>
      </c>
      <c r="Y1813" s="92" t="s">
        <v>87</v>
      </c>
      <c r="Z1813" s="90">
        <f t="shared" si="344"/>
        <v>4</v>
      </c>
      <c r="AA1813" s="118" t="e">
        <v>#DIV/0!</v>
      </c>
      <c r="AB1813" s="118">
        <v>1</v>
      </c>
      <c r="AC1813" s="118">
        <v>0.5</v>
      </c>
      <c r="AD1813" s="118">
        <v>0.33333333333333331</v>
      </c>
      <c r="AE1813" s="118">
        <v>0</v>
      </c>
      <c r="AF1813" s="118">
        <v>0</v>
      </c>
      <c r="AG1813" s="90">
        <f t="shared" si="342"/>
        <v>3</v>
      </c>
      <c r="AH1813" s="91">
        <f t="shared" si="343"/>
        <v>10973.714285714286</v>
      </c>
      <c r="AI1813" s="91" t="e">
        <f t="shared" si="345"/>
        <v>#VALUE!</v>
      </c>
      <c r="AJ1813" s="91">
        <f t="shared" si="345"/>
        <v>1</v>
      </c>
      <c r="AK1813" s="91">
        <f t="shared" si="345"/>
        <v>2.9342584878150384</v>
      </c>
      <c r="AL1813" s="91">
        <f t="shared" si="345"/>
        <v>15.785773797125596</v>
      </c>
      <c r="AM1813" s="91" t="e">
        <f t="shared" si="345"/>
        <v>#VALUE!</v>
      </c>
      <c r="AN1813" s="91" t="e">
        <f t="shared" si="345"/>
        <v>#VALUE!</v>
      </c>
      <c r="AO1813" s="91">
        <f t="shared" si="335"/>
        <v>216402</v>
      </c>
      <c r="AP1813" s="91" t="e">
        <f t="shared" si="336"/>
        <v>#VALUE!</v>
      </c>
      <c r="AQ1813" s="91">
        <f t="shared" si="337"/>
        <v>5.0709856127550974E-2</v>
      </c>
      <c r="AR1813" s="91">
        <f t="shared" si="338"/>
        <v>0.1487958257581459</v>
      </c>
      <c r="AS1813" s="91">
        <f t="shared" si="339"/>
        <v>0.80049431811430305</v>
      </c>
      <c r="AT1813" s="91" t="e">
        <f t="shared" si="340"/>
        <v>#VALUE!</v>
      </c>
      <c r="AU1813" s="91" t="e">
        <f t="shared" si="341"/>
        <v>#VALUE!</v>
      </c>
    </row>
    <row r="1814" spans="1:47" x14ac:dyDescent="0.3">
      <c r="A1814" s="90">
        <v>1507</v>
      </c>
      <c r="B1814" s="91" t="s">
        <v>5428</v>
      </c>
      <c r="C1814" s="91"/>
      <c r="D1814" s="91"/>
      <c r="E1814" s="91">
        <v>14.864000000000001</v>
      </c>
      <c r="F1814" s="91"/>
      <c r="G1814" s="91"/>
      <c r="H1814" s="91"/>
      <c r="I1814" s="91"/>
      <c r="J1814" s="91"/>
      <c r="K1814" s="91"/>
      <c r="L1814" s="91"/>
      <c r="M1814" s="91"/>
      <c r="N1814" s="91"/>
      <c r="O1814" s="91"/>
      <c r="P1814" s="91" t="s">
        <v>87</v>
      </c>
      <c r="Q1814" s="91">
        <v>6777922.2857142864</v>
      </c>
      <c r="R1814" s="91" t="s">
        <v>87</v>
      </c>
      <c r="S1814" s="91"/>
      <c r="T1814" s="92" t="s">
        <v>87</v>
      </c>
      <c r="U1814" s="92" t="s">
        <v>87</v>
      </c>
      <c r="V1814" s="92">
        <v>20378.285714285717</v>
      </c>
      <c r="W1814" s="92" t="s">
        <v>87</v>
      </c>
      <c r="X1814" s="92"/>
      <c r="Y1814" s="92" t="s">
        <v>87</v>
      </c>
      <c r="Z1814" s="90">
        <f t="shared" si="344"/>
        <v>2</v>
      </c>
      <c r="AA1814" s="118" t="e">
        <v>#DIV/0!</v>
      </c>
      <c r="AB1814" s="118" t="e">
        <v>#DIV/0!</v>
      </c>
      <c r="AC1814" s="118">
        <v>1</v>
      </c>
      <c r="AD1814" s="118">
        <v>0</v>
      </c>
      <c r="AE1814" s="118">
        <v>0</v>
      </c>
      <c r="AF1814" s="118">
        <v>0</v>
      </c>
      <c r="AG1814" s="90">
        <f t="shared" si="342"/>
        <v>1</v>
      </c>
      <c r="AH1814" s="91">
        <f t="shared" si="343"/>
        <v>20378.285714285717</v>
      </c>
      <c r="AI1814" s="91" t="e">
        <f t="shared" si="345"/>
        <v>#VALUE!</v>
      </c>
      <c r="AJ1814" s="91" t="e">
        <f t="shared" si="345"/>
        <v>#VALUE!</v>
      </c>
      <c r="AK1814" s="91">
        <f t="shared" si="345"/>
        <v>1</v>
      </c>
      <c r="AL1814" s="91" t="e">
        <f t="shared" si="345"/>
        <v>#VALUE!</v>
      </c>
      <c r="AM1814" s="91">
        <f t="shared" si="345"/>
        <v>0</v>
      </c>
      <c r="AN1814" s="91" t="e">
        <f t="shared" si="345"/>
        <v>#VALUE!</v>
      </c>
      <c r="AO1814" s="91">
        <f t="shared" si="335"/>
        <v>20378.285714285717</v>
      </c>
      <c r="AP1814" s="91" t="e">
        <f t="shared" si="336"/>
        <v>#VALUE!</v>
      </c>
      <c r="AQ1814" s="91" t="e">
        <f t="shared" si="337"/>
        <v>#VALUE!</v>
      </c>
      <c r="AR1814" s="91">
        <f t="shared" si="338"/>
        <v>1</v>
      </c>
      <c r="AS1814" s="91" t="e">
        <f t="shared" si="339"/>
        <v>#VALUE!</v>
      </c>
      <c r="AT1814" s="91">
        <f t="shared" si="340"/>
        <v>0</v>
      </c>
      <c r="AU1814" s="91" t="e">
        <f t="shared" si="341"/>
        <v>#VALUE!</v>
      </c>
    </row>
    <row r="1815" spans="1:47" x14ac:dyDescent="0.3">
      <c r="A1815" s="90">
        <v>1508</v>
      </c>
      <c r="B1815" s="91" t="s">
        <v>5429</v>
      </c>
      <c r="C1815" s="91"/>
      <c r="D1815" s="91"/>
      <c r="E1815" s="91">
        <v>14.871</v>
      </c>
      <c r="F1815" s="91"/>
      <c r="G1815" s="91"/>
      <c r="H1815" s="91"/>
      <c r="I1815" s="91"/>
      <c r="J1815" s="91"/>
      <c r="K1815" s="91"/>
      <c r="L1815" s="91"/>
      <c r="M1815" s="91"/>
      <c r="N1815" s="91"/>
      <c r="O1815" s="91"/>
      <c r="P1815" s="91" t="s">
        <v>87</v>
      </c>
      <c r="Q1815" s="91">
        <v>87874.285714285725</v>
      </c>
      <c r="R1815" s="91"/>
      <c r="S1815" s="91"/>
      <c r="T1815" s="92" t="s">
        <v>87</v>
      </c>
      <c r="U1815" s="92" t="s">
        <v>87</v>
      </c>
      <c r="V1815" s="92"/>
      <c r="W1815" s="92">
        <v>97872.857142857145</v>
      </c>
      <c r="X1815" s="92"/>
      <c r="Y1815" s="92"/>
      <c r="Z1815" s="90">
        <f t="shared" si="344"/>
        <v>2</v>
      </c>
      <c r="AA1815" s="118" t="e">
        <v>#DIV/0!</v>
      </c>
      <c r="AB1815" s="118" t="e">
        <v>#DIV/0!</v>
      </c>
      <c r="AC1815" s="118" t="e">
        <v>#DIV/0!</v>
      </c>
      <c r="AD1815" s="118">
        <v>1</v>
      </c>
      <c r="AE1815" s="118">
        <v>0</v>
      </c>
      <c r="AF1815" s="118">
        <v>0</v>
      </c>
      <c r="AG1815" s="90">
        <f t="shared" si="342"/>
        <v>1</v>
      </c>
      <c r="AH1815" s="91">
        <f t="shared" si="343"/>
        <v>97872.857142857145</v>
      </c>
      <c r="AI1815" s="91" t="e">
        <f t="shared" si="345"/>
        <v>#VALUE!</v>
      </c>
      <c r="AJ1815" s="91" t="e">
        <f t="shared" si="345"/>
        <v>#VALUE!</v>
      </c>
      <c r="AK1815" s="91">
        <f t="shared" si="345"/>
        <v>0</v>
      </c>
      <c r="AL1815" s="91">
        <f t="shared" si="345"/>
        <v>1</v>
      </c>
      <c r="AM1815" s="91">
        <f t="shared" si="345"/>
        <v>0</v>
      </c>
      <c r="AN1815" s="91">
        <f t="shared" si="345"/>
        <v>0</v>
      </c>
      <c r="AO1815" s="91">
        <f t="shared" si="335"/>
        <v>97872.857142857145</v>
      </c>
      <c r="AP1815" s="91" t="e">
        <f t="shared" si="336"/>
        <v>#VALUE!</v>
      </c>
      <c r="AQ1815" s="91" t="e">
        <f t="shared" si="337"/>
        <v>#VALUE!</v>
      </c>
      <c r="AR1815" s="91">
        <f t="shared" si="338"/>
        <v>0</v>
      </c>
      <c r="AS1815" s="91">
        <f t="shared" si="339"/>
        <v>1</v>
      </c>
      <c r="AT1815" s="91">
        <f t="shared" si="340"/>
        <v>0</v>
      </c>
      <c r="AU1815" s="91">
        <f t="shared" si="341"/>
        <v>0</v>
      </c>
    </row>
    <row r="1816" spans="1:47" x14ac:dyDescent="0.3">
      <c r="A1816" s="90">
        <v>1509</v>
      </c>
      <c r="B1816" s="91" t="s">
        <v>5430</v>
      </c>
      <c r="C1816" s="91"/>
      <c r="D1816" s="91"/>
      <c r="E1816" s="91">
        <v>14.875</v>
      </c>
      <c r="F1816" s="91"/>
      <c r="G1816" s="91"/>
      <c r="H1816" s="91"/>
      <c r="I1816" s="91"/>
      <c r="J1816" s="91"/>
      <c r="K1816" s="91"/>
      <c r="L1816" s="91"/>
      <c r="M1816" s="91"/>
      <c r="N1816" s="91"/>
      <c r="O1816" s="91"/>
      <c r="P1816" s="91" t="s">
        <v>87</v>
      </c>
      <c r="Q1816" s="91">
        <v>1434864.7142857143</v>
      </c>
      <c r="R1816" s="91" t="s">
        <v>87</v>
      </c>
      <c r="S1816" s="91"/>
      <c r="T1816" s="92" t="s">
        <v>87</v>
      </c>
      <c r="U1816" s="92"/>
      <c r="V1816" s="92"/>
      <c r="W1816" s="92">
        <v>581374.14285714284</v>
      </c>
      <c r="X1816" s="92"/>
      <c r="Y1816" s="92" t="s">
        <v>87</v>
      </c>
      <c r="Z1816" s="90">
        <f t="shared" si="344"/>
        <v>2</v>
      </c>
      <c r="AA1816" s="118" t="e">
        <v>#DIV/0!</v>
      </c>
      <c r="AB1816" s="118" t="e">
        <v>#DIV/0!</v>
      </c>
      <c r="AC1816" s="118" t="e">
        <v>#DIV/0!</v>
      </c>
      <c r="AD1816" s="118">
        <v>1</v>
      </c>
      <c r="AE1816" s="118">
        <v>0</v>
      </c>
      <c r="AF1816" s="118">
        <v>0</v>
      </c>
      <c r="AG1816" s="90">
        <f t="shared" si="342"/>
        <v>1</v>
      </c>
      <c r="AH1816" s="91">
        <f t="shared" si="343"/>
        <v>581374.14285714284</v>
      </c>
      <c r="AI1816" s="91" t="e">
        <f t="shared" si="345"/>
        <v>#VALUE!</v>
      </c>
      <c r="AJ1816" s="91">
        <f t="shared" si="345"/>
        <v>0</v>
      </c>
      <c r="AK1816" s="91">
        <f t="shared" si="345"/>
        <v>0</v>
      </c>
      <c r="AL1816" s="91">
        <f t="shared" si="345"/>
        <v>1</v>
      </c>
      <c r="AM1816" s="91">
        <f t="shared" si="345"/>
        <v>0</v>
      </c>
      <c r="AN1816" s="91" t="e">
        <f t="shared" si="345"/>
        <v>#VALUE!</v>
      </c>
      <c r="AO1816" s="91">
        <f t="shared" si="335"/>
        <v>581374.14285714284</v>
      </c>
      <c r="AP1816" s="91" t="e">
        <f t="shared" si="336"/>
        <v>#VALUE!</v>
      </c>
      <c r="AQ1816" s="91">
        <f t="shared" si="337"/>
        <v>0</v>
      </c>
      <c r="AR1816" s="91">
        <f t="shared" si="338"/>
        <v>0</v>
      </c>
      <c r="AS1816" s="91">
        <f t="shared" si="339"/>
        <v>1</v>
      </c>
      <c r="AT1816" s="91">
        <f t="shared" si="340"/>
        <v>0</v>
      </c>
      <c r="AU1816" s="91" t="e">
        <f t="shared" si="341"/>
        <v>#VALUE!</v>
      </c>
    </row>
    <row r="1817" spans="1:47" x14ac:dyDescent="0.3">
      <c r="A1817" s="90">
        <v>1510</v>
      </c>
      <c r="B1817" s="91" t="s">
        <v>5431</v>
      </c>
      <c r="C1817" s="91"/>
      <c r="D1817" s="91"/>
      <c r="E1817" s="91">
        <v>14.884</v>
      </c>
      <c r="F1817" s="91"/>
      <c r="G1817" s="91"/>
      <c r="H1817" s="91"/>
      <c r="I1817" s="91"/>
      <c r="J1817" s="91"/>
      <c r="K1817" s="91"/>
      <c r="L1817" s="91"/>
      <c r="M1817" s="91"/>
      <c r="N1817" s="91"/>
      <c r="O1817" s="91"/>
      <c r="P1817" s="91" t="s">
        <v>87</v>
      </c>
      <c r="Q1817" s="91">
        <v>2979259.4285714286</v>
      </c>
      <c r="R1817" s="91"/>
      <c r="S1817" s="91"/>
      <c r="T1817" s="92" t="s">
        <v>87</v>
      </c>
      <c r="U1817" s="92" t="s">
        <v>87</v>
      </c>
      <c r="V1817" s="92"/>
      <c r="W1817" s="92">
        <v>371322.85714285716</v>
      </c>
      <c r="X1817" s="92" t="s">
        <v>87</v>
      </c>
      <c r="Y1817" s="92"/>
      <c r="Z1817" s="90">
        <f t="shared" si="344"/>
        <v>2</v>
      </c>
      <c r="AA1817" s="118" t="e">
        <v>#DIV/0!</v>
      </c>
      <c r="AB1817" s="118" t="e">
        <v>#DIV/0!</v>
      </c>
      <c r="AC1817" s="118" t="e">
        <v>#DIV/0!</v>
      </c>
      <c r="AD1817" s="118">
        <v>1</v>
      </c>
      <c r="AE1817" s="118">
        <v>0</v>
      </c>
      <c r="AF1817" s="118">
        <v>0</v>
      </c>
      <c r="AG1817" s="90">
        <f t="shared" si="342"/>
        <v>1</v>
      </c>
      <c r="AH1817" s="91">
        <f t="shared" si="343"/>
        <v>371322.85714285716</v>
      </c>
      <c r="AI1817" s="91" t="e">
        <f t="shared" si="345"/>
        <v>#VALUE!</v>
      </c>
      <c r="AJ1817" s="91" t="e">
        <f t="shared" si="345"/>
        <v>#VALUE!</v>
      </c>
      <c r="AK1817" s="91">
        <f t="shared" si="345"/>
        <v>0</v>
      </c>
      <c r="AL1817" s="91">
        <f t="shared" si="345"/>
        <v>1</v>
      </c>
      <c r="AM1817" s="91" t="e">
        <f t="shared" si="345"/>
        <v>#VALUE!</v>
      </c>
      <c r="AN1817" s="91">
        <f t="shared" si="345"/>
        <v>0</v>
      </c>
      <c r="AO1817" s="91">
        <f t="shared" ref="AO1817:AO1880" si="346">SUM(T1817:Y1817)</f>
        <v>371322.85714285716</v>
      </c>
      <c r="AP1817" s="91" t="e">
        <f t="shared" ref="AP1817:AP1880" si="347">T1817/$AO1817</f>
        <v>#VALUE!</v>
      </c>
      <c r="AQ1817" s="91" t="e">
        <f t="shared" ref="AQ1817:AQ1880" si="348">U1817/$AO1817</f>
        <v>#VALUE!</v>
      </c>
      <c r="AR1817" s="91">
        <f t="shared" ref="AR1817:AR1880" si="349">V1817/$AO1817</f>
        <v>0</v>
      </c>
      <c r="AS1817" s="91">
        <f t="shared" ref="AS1817:AS1880" si="350">W1817/$AO1817</f>
        <v>1</v>
      </c>
      <c r="AT1817" s="91" t="e">
        <f t="shared" ref="AT1817:AT1880" si="351">X1817/$AO1817</f>
        <v>#VALUE!</v>
      </c>
      <c r="AU1817" s="91">
        <f t="shared" ref="AU1817:AU1880" si="352">Y1817/$AO1817</f>
        <v>0</v>
      </c>
    </row>
    <row r="1818" spans="1:47" x14ac:dyDescent="0.3">
      <c r="A1818" s="90">
        <v>1511</v>
      </c>
      <c r="B1818" s="91" t="s">
        <v>5432</v>
      </c>
      <c r="C1818" s="91"/>
      <c r="D1818" s="91"/>
      <c r="E1818" s="91">
        <v>14.936</v>
      </c>
      <c r="F1818" s="91"/>
      <c r="G1818" s="91"/>
      <c r="H1818" s="91"/>
      <c r="I1818" s="91"/>
      <c r="J1818" s="91"/>
      <c r="K1818" s="91"/>
      <c r="L1818" s="91"/>
      <c r="M1818" s="91"/>
      <c r="N1818" s="91"/>
      <c r="O1818" s="91"/>
      <c r="P1818" s="91" t="s">
        <v>87</v>
      </c>
      <c r="Q1818" s="91">
        <v>685594.42857142864</v>
      </c>
      <c r="R1818" s="91">
        <v>8309</v>
      </c>
      <c r="S1818" s="91"/>
      <c r="T1818" s="92" t="s">
        <v>87</v>
      </c>
      <c r="U1818" s="92" t="s">
        <v>87</v>
      </c>
      <c r="V1818" s="92" t="s">
        <v>87</v>
      </c>
      <c r="W1818" s="92">
        <v>234149.57142857142</v>
      </c>
      <c r="X1818" s="92">
        <v>10623.857142857141</v>
      </c>
      <c r="Y1818" s="92"/>
      <c r="Z1818" s="90">
        <f t="shared" si="344"/>
        <v>4</v>
      </c>
      <c r="AA1818" s="118" t="e">
        <v>#DIV/0!</v>
      </c>
      <c r="AB1818" s="118" t="e">
        <v>#DIV/0!</v>
      </c>
      <c r="AC1818" s="118" t="e">
        <v>#DIV/0!</v>
      </c>
      <c r="AD1818" s="118">
        <v>1</v>
      </c>
      <c r="AE1818" s="118">
        <v>0.5</v>
      </c>
      <c r="AF1818" s="118">
        <v>0</v>
      </c>
      <c r="AG1818" s="90">
        <f t="shared" si="342"/>
        <v>2</v>
      </c>
      <c r="AH1818" s="91">
        <f t="shared" si="343"/>
        <v>10623.857142857141</v>
      </c>
      <c r="AI1818" s="91" t="e">
        <f t="shared" si="345"/>
        <v>#VALUE!</v>
      </c>
      <c r="AJ1818" s="91" t="e">
        <f t="shared" si="345"/>
        <v>#VALUE!</v>
      </c>
      <c r="AK1818" s="91" t="e">
        <f t="shared" si="345"/>
        <v>#VALUE!</v>
      </c>
      <c r="AL1818" s="91">
        <f t="shared" si="345"/>
        <v>22.039977409334789</v>
      </c>
      <c r="AM1818" s="91">
        <f t="shared" si="345"/>
        <v>1</v>
      </c>
      <c r="AN1818" s="91">
        <f t="shared" si="345"/>
        <v>0</v>
      </c>
      <c r="AO1818" s="91">
        <f t="shared" si="346"/>
        <v>244773.42857142855</v>
      </c>
      <c r="AP1818" s="91" t="e">
        <f t="shared" si="347"/>
        <v>#VALUE!</v>
      </c>
      <c r="AQ1818" s="91" t="e">
        <f t="shared" si="348"/>
        <v>#VALUE!</v>
      </c>
      <c r="AR1818" s="91" t="e">
        <f t="shared" si="349"/>
        <v>#VALUE!</v>
      </c>
      <c r="AS1818" s="91">
        <f t="shared" si="350"/>
        <v>0.95659717966586011</v>
      </c>
      <c r="AT1818" s="91">
        <f t="shared" si="351"/>
        <v>4.3402820334139905E-2</v>
      </c>
      <c r="AU1818" s="91">
        <f t="shared" si="352"/>
        <v>0</v>
      </c>
    </row>
    <row r="1819" spans="1:47" x14ac:dyDescent="0.3">
      <c r="A1819" s="90">
        <v>1512</v>
      </c>
      <c r="B1819" s="91" t="s">
        <v>5433</v>
      </c>
      <c r="C1819" s="91"/>
      <c r="D1819" s="91"/>
      <c r="E1819" s="91">
        <v>14.967000000000001</v>
      </c>
      <c r="F1819" s="91"/>
      <c r="G1819" s="91"/>
      <c r="H1819" s="91"/>
      <c r="I1819" s="91"/>
      <c r="J1819" s="91"/>
      <c r="K1819" s="91"/>
      <c r="L1819" s="91"/>
      <c r="M1819" s="91"/>
      <c r="N1819" s="91"/>
      <c r="O1819" s="91"/>
      <c r="P1819" s="91" t="s">
        <v>87</v>
      </c>
      <c r="Q1819" s="91">
        <v>4014367.1428571432</v>
      </c>
      <c r="R1819" s="91" t="s">
        <v>87</v>
      </c>
      <c r="S1819" s="91"/>
      <c r="T1819" s="92" t="s">
        <v>87</v>
      </c>
      <c r="U1819" s="92" t="s">
        <v>87</v>
      </c>
      <c r="V1819" s="92">
        <v>111068.85714285714</v>
      </c>
      <c r="W1819" s="92">
        <v>1756640.5714285714</v>
      </c>
      <c r="X1819" s="92" t="s">
        <v>87</v>
      </c>
      <c r="Y1819" s="92" t="s">
        <v>87</v>
      </c>
      <c r="Z1819" s="90">
        <f t="shared" si="344"/>
        <v>3</v>
      </c>
      <c r="AA1819" s="118" t="e">
        <v>#DIV/0!</v>
      </c>
      <c r="AB1819" s="118" t="e">
        <v>#DIV/0!</v>
      </c>
      <c r="AC1819" s="118">
        <v>1</v>
      </c>
      <c r="AD1819" s="118">
        <v>0.5</v>
      </c>
      <c r="AE1819" s="118">
        <v>0</v>
      </c>
      <c r="AF1819" s="118">
        <v>0</v>
      </c>
      <c r="AG1819" s="90">
        <f t="shared" si="342"/>
        <v>2</v>
      </c>
      <c r="AH1819" s="91">
        <f t="shared" si="343"/>
        <v>111068.85714285714</v>
      </c>
      <c r="AI1819" s="91" t="e">
        <f t="shared" si="345"/>
        <v>#VALUE!</v>
      </c>
      <c r="AJ1819" s="91" t="e">
        <f t="shared" si="345"/>
        <v>#VALUE!</v>
      </c>
      <c r="AK1819" s="91">
        <f t="shared" si="345"/>
        <v>1</v>
      </c>
      <c r="AL1819" s="91">
        <f t="shared" si="345"/>
        <v>15.81577965792134</v>
      </c>
      <c r="AM1819" s="91" t="e">
        <f t="shared" si="345"/>
        <v>#VALUE!</v>
      </c>
      <c r="AN1819" s="91" t="e">
        <f t="shared" si="345"/>
        <v>#VALUE!</v>
      </c>
      <c r="AO1819" s="91">
        <f t="shared" si="346"/>
        <v>1867709.4285714284</v>
      </c>
      <c r="AP1819" s="91" t="e">
        <f t="shared" si="347"/>
        <v>#VALUE!</v>
      </c>
      <c r="AQ1819" s="91" t="e">
        <f t="shared" si="348"/>
        <v>#VALUE!</v>
      </c>
      <c r="AR1819" s="91">
        <f t="shared" si="349"/>
        <v>5.9467953335659594E-2</v>
      </c>
      <c r="AS1819" s="91">
        <f t="shared" si="350"/>
        <v>0.94053204666434043</v>
      </c>
      <c r="AT1819" s="91" t="e">
        <f t="shared" si="351"/>
        <v>#VALUE!</v>
      </c>
      <c r="AU1819" s="91" t="e">
        <f t="shared" si="352"/>
        <v>#VALUE!</v>
      </c>
    </row>
    <row r="1820" spans="1:47" x14ac:dyDescent="0.3">
      <c r="A1820" s="90">
        <v>1513</v>
      </c>
      <c r="B1820" s="91" t="s">
        <v>5434</v>
      </c>
      <c r="C1820" s="91"/>
      <c r="D1820" s="91"/>
      <c r="E1820" s="91">
        <v>14.974</v>
      </c>
      <c r="F1820" s="91"/>
      <c r="G1820" s="91"/>
      <c r="H1820" s="91"/>
      <c r="I1820" s="91"/>
      <c r="J1820" s="91"/>
      <c r="K1820" s="91"/>
      <c r="L1820" s="91"/>
      <c r="M1820" s="91"/>
      <c r="N1820" s="91"/>
      <c r="O1820" s="91"/>
      <c r="P1820" s="91" t="s">
        <v>87</v>
      </c>
      <c r="Q1820" s="91">
        <v>663916.2857142858</v>
      </c>
      <c r="R1820" s="91" t="s">
        <v>87</v>
      </c>
      <c r="S1820" s="91"/>
      <c r="T1820" s="92" t="s">
        <v>87</v>
      </c>
      <c r="U1820" s="92">
        <v>6769.4285714285706</v>
      </c>
      <c r="V1820" s="92"/>
      <c r="W1820" s="92">
        <v>167000.28571428571</v>
      </c>
      <c r="X1820" s="92" t="s">
        <v>87</v>
      </c>
      <c r="Y1820" s="92" t="s">
        <v>87</v>
      </c>
      <c r="Z1820" s="90">
        <f t="shared" si="344"/>
        <v>3</v>
      </c>
      <c r="AA1820" s="118" t="e">
        <v>#DIV/0!</v>
      </c>
      <c r="AB1820" s="118">
        <v>1</v>
      </c>
      <c r="AC1820" s="118">
        <v>0</v>
      </c>
      <c r="AD1820" s="118">
        <v>0.5</v>
      </c>
      <c r="AE1820" s="118">
        <v>0</v>
      </c>
      <c r="AF1820" s="118">
        <v>0</v>
      </c>
      <c r="AG1820" s="90">
        <f t="shared" si="342"/>
        <v>2</v>
      </c>
      <c r="AH1820" s="91">
        <f t="shared" si="343"/>
        <v>6769.4285714285706</v>
      </c>
      <c r="AI1820" s="91" t="e">
        <f t="shared" si="345"/>
        <v>#VALUE!</v>
      </c>
      <c r="AJ1820" s="91">
        <f t="shared" si="345"/>
        <v>1</v>
      </c>
      <c r="AK1820" s="91">
        <f t="shared" si="345"/>
        <v>0</v>
      </c>
      <c r="AL1820" s="91">
        <f t="shared" si="345"/>
        <v>24.669775883172246</v>
      </c>
      <c r="AM1820" s="91" t="e">
        <f t="shared" si="345"/>
        <v>#VALUE!</v>
      </c>
      <c r="AN1820" s="91" t="e">
        <f t="shared" si="345"/>
        <v>#VALUE!</v>
      </c>
      <c r="AO1820" s="91">
        <f t="shared" si="346"/>
        <v>173769.71428571429</v>
      </c>
      <c r="AP1820" s="91" t="e">
        <f t="shared" si="347"/>
        <v>#VALUE!</v>
      </c>
      <c r="AQ1820" s="91">
        <f t="shared" si="348"/>
        <v>3.8956319858466211E-2</v>
      </c>
      <c r="AR1820" s="91">
        <f t="shared" si="349"/>
        <v>0</v>
      </c>
      <c r="AS1820" s="91">
        <f t="shared" si="350"/>
        <v>0.96104368014153374</v>
      </c>
      <c r="AT1820" s="91" t="e">
        <f t="shared" si="351"/>
        <v>#VALUE!</v>
      </c>
      <c r="AU1820" s="91" t="e">
        <f t="shared" si="352"/>
        <v>#VALUE!</v>
      </c>
    </row>
    <row r="1821" spans="1:47" x14ac:dyDescent="0.3">
      <c r="A1821" s="90">
        <v>1514</v>
      </c>
      <c r="B1821" s="91" t="s">
        <v>5435</v>
      </c>
      <c r="C1821" s="91"/>
      <c r="D1821" s="91"/>
      <c r="E1821" s="91">
        <v>14.976000000000001</v>
      </c>
      <c r="F1821" s="91"/>
      <c r="G1821" s="91"/>
      <c r="H1821" s="91"/>
      <c r="I1821" s="91"/>
      <c r="J1821" s="91"/>
      <c r="K1821" s="91"/>
      <c r="L1821" s="91"/>
      <c r="M1821" s="91"/>
      <c r="N1821" s="91"/>
      <c r="O1821" s="91"/>
      <c r="P1821" s="91" t="s">
        <v>87</v>
      </c>
      <c r="Q1821" s="91">
        <v>534091.85714285716</v>
      </c>
      <c r="R1821" s="91">
        <v>13537.5</v>
      </c>
      <c r="S1821" s="91"/>
      <c r="T1821" s="92" t="s">
        <v>87</v>
      </c>
      <c r="U1821" s="92"/>
      <c r="V1821" s="92" t="s">
        <v>87</v>
      </c>
      <c r="W1821" s="92">
        <v>243636.14285714287</v>
      </c>
      <c r="X1821" s="92"/>
      <c r="Y1821" s="92" t="s">
        <v>87</v>
      </c>
      <c r="Z1821" s="90">
        <f t="shared" si="344"/>
        <v>3</v>
      </c>
      <c r="AA1821" s="118" t="e">
        <v>#DIV/0!</v>
      </c>
      <c r="AB1821" s="118" t="e">
        <v>#DIV/0!</v>
      </c>
      <c r="AC1821" s="118" t="e">
        <v>#DIV/0!</v>
      </c>
      <c r="AD1821" s="118">
        <v>1</v>
      </c>
      <c r="AE1821" s="118">
        <v>0</v>
      </c>
      <c r="AF1821" s="118">
        <v>0</v>
      </c>
      <c r="AG1821" s="90">
        <f t="shared" si="342"/>
        <v>1</v>
      </c>
      <c r="AH1821" s="91">
        <f t="shared" si="343"/>
        <v>243636.14285714287</v>
      </c>
      <c r="AI1821" s="91" t="e">
        <f t="shared" si="345"/>
        <v>#VALUE!</v>
      </c>
      <c r="AJ1821" s="91">
        <f t="shared" si="345"/>
        <v>0</v>
      </c>
      <c r="AK1821" s="91" t="e">
        <f t="shared" si="345"/>
        <v>#VALUE!</v>
      </c>
      <c r="AL1821" s="91">
        <f t="shared" si="345"/>
        <v>1</v>
      </c>
      <c r="AM1821" s="91">
        <f t="shared" si="345"/>
        <v>0</v>
      </c>
      <c r="AN1821" s="91" t="e">
        <f t="shared" si="345"/>
        <v>#VALUE!</v>
      </c>
      <c r="AO1821" s="91">
        <f t="shared" si="346"/>
        <v>243636.14285714287</v>
      </c>
      <c r="AP1821" s="91" t="e">
        <f t="shared" si="347"/>
        <v>#VALUE!</v>
      </c>
      <c r="AQ1821" s="91">
        <f t="shared" si="348"/>
        <v>0</v>
      </c>
      <c r="AR1821" s="91" t="e">
        <f t="shared" si="349"/>
        <v>#VALUE!</v>
      </c>
      <c r="AS1821" s="91">
        <f t="shared" si="350"/>
        <v>1</v>
      </c>
      <c r="AT1821" s="91">
        <f t="shared" si="351"/>
        <v>0</v>
      </c>
      <c r="AU1821" s="91" t="e">
        <f t="shared" si="352"/>
        <v>#VALUE!</v>
      </c>
    </row>
    <row r="1822" spans="1:47" x14ac:dyDescent="0.3">
      <c r="A1822" s="90">
        <v>1515</v>
      </c>
      <c r="B1822" s="91" t="s">
        <v>5436</v>
      </c>
      <c r="C1822" s="91"/>
      <c r="D1822" s="91"/>
      <c r="E1822" s="91">
        <v>14.978</v>
      </c>
      <c r="F1822" s="91"/>
      <c r="G1822" s="91"/>
      <c r="H1822" s="91"/>
      <c r="I1822" s="91"/>
      <c r="J1822" s="91"/>
      <c r="K1822" s="91"/>
      <c r="L1822" s="91"/>
      <c r="M1822" s="91"/>
      <c r="N1822" s="91"/>
      <c r="O1822" s="91"/>
      <c r="P1822" s="91" t="s">
        <v>87</v>
      </c>
      <c r="Q1822" s="91">
        <v>2240647.4285714286</v>
      </c>
      <c r="R1822" s="91"/>
      <c r="S1822" s="91"/>
      <c r="T1822" s="92">
        <v>42113.142857142855</v>
      </c>
      <c r="U1822" s="92" t="s">
        <v>87</v>
      </c>
      <c r="V1822" s="92" t="s">
        <v>87</v>
      </c>
      <c r="W1822" s="92">
        <v>900190</v>
      </c>
      <c r="X1822" s="92"/>
      <c r="Y1822" s="92"/>
      <c r="Z1822" s="90">
        <f t="shared" si="344"/>
        <v>3</v>
      </c>
      <c r="AA1822" s="118">
        <v>1</v>
      </c>
      <c r="AB1822" s="118">
        <v>0</v>
      </c>
      <c r="AC1822" s="118">
        <v>0</v>
      </c>
      <c r="AD1822" s="118">
        <v>0.5</v>
      </c>
      <c r="AE1822" s="118">
        <v>0</v>
      </c>
      <c r="AF1822" s="118">
        <v>0</v>
      </c>
      <c r="AG1822" s="90">
        <f t="shared" si="342"/>
        <v>2</v>
      </c>
      <c r="AH1822" s="91">
        <f t="shared" si="343"/>
        <v>42113.142857142855</v>
      </c>
      <c r="AI1822" s="91">
        <f t="shared" si="345"/>
        <v>1</v>
      </c>
      <c r="AJ1822" s="91" t="e">
        <f t="shared" si="345"/>
        <v>#VALUE!</v>
      </c>
      <c r="AK1822" s="91" t="e">
        <f t="shared" si="345"/>
        <v>#VALUE!</v>
      </c>
      <c r="AL1822" s="91">
        <f t="shared" si="345"/>
        <v>21.375512225569217</v>
      </c>
      <c r="AM1822" s="91">
        <f t="shared" si="345"/>
        <v>0</v>
      </c>
      <c r="AN1822" s="91">
        <f t="shared" si="345"/>
        <v>0</v>
      </c>
      <c r="AO1822" s="91">
        <f t="shared" si="346"/>
        <v>942303.14285714284</v>
      </c>
      <c r="AP1822" s="91">
        <f t="shared" si="347"/>
        <v>4.4691714313349569E-2</v>
      </c>
      <c r="AQ1822" s="91" t="e">
        <f t="shared" si="348"/>
        <v>#VALUE!</v>
      </c>
      <c r="AR1822" s="91" t="e">
        <f t="shared" si="349"/>
        <v>#VALUE!</v>
      </c>
      <c r="AS1822" s="91">
        <f t="shared" si="350"/>
        <v>0.95530828568665049</v>
      </c>
      <c r="AT1822" s="91">
        <f t="shared" si="351"/>
        <v>0</v>
      </c>
      <c r="AU1822" s="91">
        <f t="shared" si="352"/>
        <v>0</v>
      </c>
    </row>
    <row r="1823" spans="1:47" x14ac:dyDescent="0.3">
      <c r="A1823" s="90">
        <v>1516</v>
      </c>
      <c r="B1823" s="91" t="s">
        <v>5437</v>
      </c>
      <c r="C1823" s="91"/>
      <c r="D1823" s="91"/>
      <c r="E1823" s="91">
        <v>14.978</v>
      </c>
      <c r="F1823" s="91"/>
      <c r="G1823" s="91"/>
      <c r="H1823" s="91"/>
      <c r="I1823" s="91"/>
      <c r="J1823" s="91"/>
      <c r="K1823" s="91"/>
      <c r="L1823" s="91"/>
      <c r="M1823" s="91"/>
      <c r="N1823" s="91"/>
      <c r="O1823" s="91"/>
      <c r="P1823" s="91" t="s">
        <v>87</v>
      </c>
      <c r="Q1823" s="91">
        <v>413087.57142857148</v>
      </c>
      <c r="R1823" s="91" t="s">
        <v>87</v>
      </c>
      <c r="S1823" s="91"/>
      <c r="T1823" s="92" t="s">
        <v>87</v>
      </c>
      <c r="U1823" s="92" t="s">
        <v>87</v>
      </c>
      <c r="V1823" s="92" t="s">
        <v>87</v>
      </c>
      <c r="W1823" s="92">
        <v>312287</v>
      </c>
      <c r="X1823" s="92"/>
      <c r="Y1823" s="92" t="s">
        <v>87</v>
      </c>
      <c r="Z1823" s="90">
        <f t="shared" si="344"/>
        <v>2</v>
      </c>
      <c r="AA1823" s="118" t="e">
        <v>#DIV/0!</v>
      </c>
      <c r="AB1823" s="118" t="e">
        <v>#DIV/0!</v>
      </c>
      <c r="AC1823" s="118" t="e">
        <v>#DIV/0!</v>
      </c>
      <c r="AD1823" s="118">
        <v>1</v>
      </c>
      <c r="AE1823" s="118">
        <v>0</v>
      </c>
      <c r="AF1823" s="118">
        <v>0</v>
      </c>
      <c r="AG1823" s="90">
        <f t="shared" si="342"/>
        <v>1</v>
      </c>
      <c r="AH1823" s="91">
        <f t="shared" si="343"/>
        <v>312287</v>
      </c>
      <c r="AI1823" s="91" t="e">
        <f t="shared" si="345"/>
        <v>#VALUE!</v>
      </c>
      <c r="AJ1823" s="91" t="e">
        <f t="shared" si="345"/>
        <v>#VALUE!</v>
      </c>
      <c r="AK1823" s="91" t="e">
        <f t="shared" si="345"/>
        <v>#VALUE!</v>
      </c>
      <c r="AL1823" s="91">
        <f t="shared" si="345"/>
        <v>1</v>
      </c>
      <c r="AM1823" s="91">
        <f t="shared" si="345"/>
        <v>0</v>
      </c>
      <c r="AN1823" s="91" t="e">
        <f t="shared" si="345"/>
        <v>#VALUE!</v>
      </c>
      <c r="AO1823" s="91">
        <f t="shared" si="346"/>
        <v>312287</v>
      </c>
      <c r="AP1823" s="91" t="e">
        <f t="shared" si="347"/>
        <v>#VALUE!</v>
      </c>
      <c r="AQ1823" s="91" t="e">
        <f t="shared" si="348"/>
        <v>#VALUE!</v>
      </c>
      <c r="AR1823" s="91" t="e">
        <f t="shared" si="349"/>
        <v>#VALUE!</v>
      </c>
      <c r="AS1823" s="91">
        <f t="shared" si="350"/>
        <v>1</v>
      </c>
      <c r="AT1823" s="91">
        <f t="shared" si="351"/>
        <v>0</v>
      </c>
      <c r="AU1823" s="91" t="e">
        <f t="shared" si="352"/>
        <v>#VALUE!</v>
      </c>
    </row>
    <row r="1824" spans="1:47" x14ac:dyDescent="0.3">
      <c r="A1824" s="90">
        <v>1517</v>
      </c>
      <c r="B1824" s="91" t="s">
        <v>5438</v>
      </c>
      <c r="C1824" s="91"/>
      <c r="D1824" s="91"/>
      <c r="E1824" s="91">
        <v>15.093</v>
      </c>
      <c r="F1824" s="91"/>
      <c r="G1824" s="91"/>
      <c r="H1824" s="91"/>
      <c r="I1824" s="91"/>
      <c r="J1824" s="91"/>
      <c r="K1824" s="91"/>
      <c r="L1824" s="91"/>
      <c r="M1824" s="91"/>
      <c r="N1824" s="91"/>
      <c r="O1824" s="91"/>
      <c r="P1824" s="91">
        <v>731</v>
      </c>
      <c r="Q1824" s="91">
        <v>825857.57142857148</v>
      </c>
      <c r="R1824" s="91"/>
      <c r="S1824" s="91"/>
      <c r="T1824" s="92" t="s">
        <v>87</v>
      </c>
      <c r="U1824" s="92" t="s">
        <v>87</v>
      </c>
      <c r="V1824" s="92"/>
      <c r="W1824" s="92" t="s">
        <v>87</v>
      </c>
      <c r="X1824" s="92"/>
      <c r="Y1824" s="92" t="s">
        <v>87</v>
      </c>
      <c r="Z1824" s="90">
        <f t="shared" si="344"/>
        <v>1</v>
      </c>
      <c r="AA1824" s="118" t="e">
        <v>#DIV/0!</v>
      </c>
      <c r="AB1824" s="118" t="e">
        <v>#DIV/0!</v>
      </c>
      <c r="AC1824" s="118" t="e">
        <v>#DIV/0!</v>
      </c>
      <c r="AD1824" s="118" t="e">
        <v>#DIV/0!</v>
      </c>
      <c r="AE1824" s="118" t="e">
        <v>#DIV/0!</v>
      </c>
      <c r="AF1824" s="118" t="e">
        <v>#DIV/0!</v>
      </c>
      <c r="AG1824" s="90">
        <f t="shared" si="342"/>
        <v>0</v>
      </c>
      <c r="AH1824" s="91">
        <f t="shared" si="343"/>
        <v>0</v>
      </c>
      <c r="AI1824" s="91" t="e">
        <f t="shared" si="345"/>
        <v>#VALUE!</v>
      </c>
      <c r="AJ1824" s="91" t="e">
        <f t="shared" si="345"/>
        <v>#VALUE!</v>
      </c>
      <c r="AK1824" s="91" t="e">
        <f t="shared" si="345"/>
        <v>#DIV/0!</v>
      </c>
      <c r="AL1824" s="91" t="e">
        <f t="shared" si="345"/>
        <v>#VALUE!</v>
      </c>
      <c r="AM1824" s="91" t="e">
        <f t="shared" si="345"/>
        <v>#DIV/0!</v>
      </c>
      <c r="AN1824" s="91" t="e">
        <f t="shared" si="345"/>
        <v>#VALUE!</v>
      </c>
      <c r="AO1824" s="91">
        <f t="shared" si="346"/>
        <v>0</v>
      </c>
      <c r="AP1824" s="91" t="e">
        <f t="shared" si="347"/>
        <v>#VALUE!</v>
      </c>
      <c r="AQ1824" s="91" t="e">
        <f t="shared" si="348"/>
        <v>#VALUE!</v>
      </c>
      <c r="AR1824" s="91" t="e">
        <f t="shared" si="349"/>
        <v>#DIV/0!</v>
      </c>
      <c r="AS1824" s="91" t="e">
        <f t="shared" si="350"/>
        <v>#VALUE!</v>
      </c>
      <c r="AT1824" s="91" t="e">
        <f t="shared" si="351"/>
        <v>#DIV/0!</v>
      </c>
      <c r="AU1824" s="91" t="e">
        <f t="shared" si="352"/>
        <v>#VALUE!</v>
      </c>
    </row>
    <row r="1825" spans="1:47" x14ac:dyDescent="0.3">
      <c r="A1825" s="90">
        <v>1518</v>
      </c>
      <c r="B1825" s="91" t="s">
        <v>5439</v>
      </c>
      <c r="C1825" s="91"/>
      <c r="D1825" s="91"/>
      <c r="E1825" s="91">
        <v>15.12</v>
      </c>
      <c r="F1825" s="91"/>
      <c r="G1825" s="91"/>
      <c r="H1825" s="91"/>
      <c r="I1825" s="91"/>
      <c r="J1825" s="91"/>
      <c r="K1825" s="91"/>
      <c r="L1825" s="91"/>
      <c r="M1825" s="91"/>
      <c r="N1825" s="91"/>
      <c r="O1825" s="91"/>
      <c r="P1825" s="91" t="s">
        <v>87</v>
      </c>
      <c r="Q1825" s="91">
        <v>143105.71428571429</v>
      </c>
      <c r="R1825" s="91" t="s">
        <v>87</v>
      </c>
      <c r="S1825" s="91"/>
      <c r="T1825" s="92">
        <v>25185.142857142859</v>
      </c>
      <c r="U1825" s="92" t="s">
        <v>87</v>
      </c>
      <c r="V1825" s="92" t="s">
        <v>87</v>
      </c>
      <c r="W1825" s="92">
        <v>41832</v>
      </c>
      <c r="X1825" s="92" t="s">
        <v>87</v>
      </c>
      <c r="Y1825" s="92" t="s">
        <v>87</v>
      </c>
      <c r="Z1825" s="90">
        <f t="shared" si="344"/>
        <v>3</v>
      </c>
      <c r="AA1825" s="118">
        <v>1</v>
      </c>
      <c r="AB1825" s="118">
        <v>0</v>
      </c>
      <c r="AC1825" s="118">
        <v>0</v>
      </c>
      <c r="AD1825" s="118">
        <v>0.5</v>
      </c>
      <c r="AE1825" s="118">
        <v>0</v>
      </c>
      <c r="AF1825" s="118">
        <v>0</v>
      </c>
      <c r="AG1825" s="90">
        <f t="shared" si="342"/>
        <v>2</v>
      </c>
      <c r="AH1825" s="91">
        <f t="shared" si="343"/>
        <v>25185.142857142859</v>
      </c>
      <c r="AI1825" s="91">
        <f t="shared" si="345"/>
        <v>1</v>
      </c>
      <c r="AJ1825" s="91" t="e">
        <f t="shared" si="345"/>
        <v>#VALUE!</v>
      </c>
      <c r="AK1825" s="91" t="e">
        <f t="shared" si="345"/>
        <v>#VALUE!</v>
      </c>
      <c r="AL1825" s="91">
        <f t="shared" si="345"/>
        <v>1.6609792621500203</v>
      </c>
      <c r="AM1825" s="91" t="e">
        <f t="shared" si="345"/>
        <v>#VALUE!</v>
      </c>
      <c r="AN1825" s="91" t="e">
        <f t="shared" si="345"/>
        <v>#VALUE!</v>
      </c>
      <c r="AO1825" s="91">
        <f t="shared" si="346"/>
        <v>67017.142857142855</v>
      </c>
      <c r="AP1825" s="91">
        <f t="shared" si="347"/>
        <v>0.37580150068212825</v>
      </c>
      <c r="AQ1825" s="91" t="e">
        <f t="shared" si="348"/>
        <v>#VALUE!</v>
      </c>
      <c r="AR1825" s="91" t="e">
        <f t="shared" si="349"/>
        <v>#VALUE!</v>
      </c>
      <c r="AS1825" s="91">
        <f t="shared" si="350"/>
        <v>0.62419849931787175</v>
      </c>
      <c r="AT1825" s="91" t="e">
        <f t="shared" si="351"/>
        <v>#VALUE!</v>
      </c>
      <c r="AU1825" s="91" t="e">
        <f t="shared" si="352"/>
        <v>#VALUE!</v>
      </c>
    </row>
    <row r="1826" spans="1:47" x14ac:dyDescent="0.3">
      <c r="A1826" s="90">
        <v>1519</v>
      </c>
      <c r="B1826" s="91" t="s">
        <v>5440</v>
      </c>
      <c r="C1826" s="91"/>
      <c r="D1826" s="91"/>
      <c r="E1826" s="91">
        <v>15.154999999999999</v>
      </c>
      <c r="F1826" s="91"/>
      <c r="G1826" s="91"/>
      <c r="H1826" s="91"/>
      <c r="I1826" s="91"/>
      <c r="J1826" s="91"/>
      <c r="K1826" s="91"/>
      <c r="L1826" s="91"/>
      <c r="M1826" s="91"/>
      <c r="N1826" s="91"/>
      <c r="O1826" s="91"/>
      <c r="P1826" s="91" t="s">
        <v>87</v>
      </c>
      <c r="Q1826" s="91">
        <v>664951.2857142858</v>
      </c>
      <c r="R1826" s="91"/>
      <c r="S1826" s="91"/>
      <c r="T1826" s="92">
        <v>1415324.7142857143</v>
      </c>
      <c r="U1826" s="92"/>
      <c r="V1826" s="92"/>
      <c r="W1826" s="92">
        <v>3194185</v>
      </c>
      <c r="X1826" s="92">
        <v>978471</v>
      </c>
      <c r="Y1826" s="92"/>
      <c r="Z1826" s="90">
        <f t="shared" si="344"/>
        <v>4</v>
      </c>
      <c r="AA1826" s="118">
        <v>1</v>
      </c>
      <c r="AB1826" s="118">
        <v>0</v>
      </c>
      <c r="AC1826" s="118">
        <v>0</v>
      </c>
      <c r="AD1826" s="118">
        <v>0.5</v>
      </c>
      <c r="AE1826" s="118">
        <v>0.33333333333333331</v>
      </c>
      <c r="AF1826" s="118">
        <v>0</v>
      </c>
      <c r="AG1826" s="90">
        <f t="shared" si="342"/>
        <v>3</v>
      </c>
      <c r="AH1826" s="91">
        <f t="shared" si="343"/>
        <v>978471</v>
      </c>
      <c r="AI1826" s="91">
        <f t="shared" si="345"/>
        <v>1.4464656737764474</v>
      </c>
      <c r="AJ1826" s="91">
        <f t="shared" si="345"/>
        <v>0</v>
      </c>
      <c r="AK1826" s="91">
        <f t="shared" si="345"/>
        <v>0</v>
      </c>
      <c r="AL1826" s="91">
        <f t="shared" si="345"/>
        <v>3.264465681660468</v>
      </c>
      <c r="AM1826" s="91">
        <f t="shared" si="345"/>
        <v>1</v>
      </c>
      <c r="AN1826" s="91">
        <f t="shared" si="345"/>
        <v>0</v>
      </c>
      <c r="AO1826" s="91">
        <f t="shared" si="346"/>
        <v>5587980.7142857146</v>
      </c>
      <c r="AP1826" s="91">
        <f t="shared" si="347"/>
        <v>0.25328017161323163</v>
      </c>
      <c r="AQ1826" s="91">
        <f t="shared" si="348"/>
        <v>0</v>
      </c>
      <c r="AR1826" s="91">
        <f t="shared" si="349"/>
        <v>0</v>
      </c>
      <c r="AS1826" s="91">
        <f t="shared" si="350"/>
        <v>0.57161704080940046</v>
      </c>
      <c r="AT1826" s="91">
        <f t="shared" si="351"/>
        <v>0.17510278757736789</v>
      </c>
      <c r="AU1826" s="91">
        <f t="shared" si="352"/>
        <v>0</v>
      </c>
    </row>
    <row r="1827" spans="1:47" x14ac:dyDescent="0.3">
      <c r="A1827" s="90">
        <v>1520</v>
      </c>
      <c r="B1827" s="91" t="s">
        <v>5441</v>
      </c>
      <c r="C1827" s="91"/>
      <c r="D1827" s="91"/>
      <c r="E1827" s="91">
        <v>15.16</v>
      </c>
      <c r="F1827" s="91"/>
      <c r="G1827" s="91"/>
      <c r="H1827" s="91"/>
      <c r="I1827" s="91"/>
      <c r="J1827" s="91"/>
      <c r="K1827" s="91"/>
      <c r="L1827" s="91"/>
      <c r="M1827" s="91"/>
      <c r="N1827" s="91"/>
      <c r="O1827" s="91"/>
      <c r="P1827" s="91" t="s">
        <v>87</v>
      </c>
      <c r="Q1827" s="91">
        <v>664951.2857142858</v>
      </c>
      <c r="R1827" s="91"/>
      <c r="S1827" s="91"/>
      <c r="T1827" s="92">
        <v>1415324.7142857143</v>
      </c>
      <c r="U1827" s="92"/>
      <c r="V1827" s="92"/>
      <c r="W1827" s="92">
        <v>3194185</v>
      </c>
      <c r="X1827" s="92">
        <v>978471</v>
      </c>
      <c r="Y1827" s="92"/>
      <c r="Z1827" s="90">
        <f t="shared" si="344"/>
        <v>4</v>
      </c>
      <c r="AA1827" s="118">
        <v>1</v>
      </c>
      <c r="AB1827" s="118">
        <v>0</v>
      </c>
      <c r="AC1827" s="118">
        <v>0</v>
      </c>
      <c r="AD1827" s="118">
        <v>0.5</v>
      </c>
      <c r="AE1827" s="118">
        <v>0.33333333333333331</v>
      </c>
      <c r="AF1827" s="118">
        <v>0</v>
      </c>
      <c r="AG1827" s="90">
        <f t="shared" si="342"/>
        <v>3</v>
      </c>
      <c r="AH1827" s="91">
        <f t="shared" si="343"/>
        <v>978471</v>
      </c>
      <c r="AI1827" s="91">
        <f t="shared" si="345"/>
        <v>1.4464656737764474</v>
      </c>
      <c r="AJ1827" s="91">
        <f t="shared" si="345"/>
        <v>0</v>
      </c>
      <c r="AK1827" s="91">
        <f t="shared" si="345"/>
        <v>0</v>
      </c>
      <c r="AL1827" s="91">
        <f t="shared" si="345"/>
        <v>3.264465681660468</v>
      </c>
      <c r="AM1827" s="91">
        <f t="shared" si="345"/>
        <v>1</v>
      </c>
      <c r="AN1827" s="91">
        <f t="shared" si="345"/>
        <v>0</v>
      </c>
      <c r="AO1827" s="91">
        <f t="shared" si="346"/>
        <v>5587980.7142857146</v>
      </c>
      <c r="AP1827" s="91">
        <f t="shared" si="347"/>
        <v>0.25328017161323163</v>
      </c>
      <c r="AQ1827" s="91">
        <f t="shared" si="348"/>
        <v>0</v>
      </c>
      <c r="AR1827" s="91">
        <f t="shared" si="349"/>
        <v>0</v>
      </c>
      <c r="AS1827" s="91">
        <f t="shared" si="350"/>
        <v>0.57161704080940046</v>
      </c>
      <c r="AT1827" s="91">
        <f t="shared" si="351"/>
        <v>0.17510278757736789</v>
      </c>
      <c r="AU1827" s="91">
        <f t="shared" si="352"/>
        <v>0</v>
      </c>
    </row>
    <row r="1828" spans="1:47" x14ac:dyDescent="0.3">
      <c r="A1828" s="90">
        <v>1521</v>
      </c>
      <c r="B1828" s="91" t="s">
        <v>5442</v>
      </c>
      <c r="C1828" s="91"/>
      <c r="D1828" s="91"/>
      <c r="E1828" s="91">
        <v>15.170999999999999</v>
      </c>
      <c r="F1828" s="91"/>
      <c r="G1828" s="91"/>
      <c r="H1828" s="91"/>
      <c r="I1828" s="91"/>
      <c r="J1828" s="91"/>
      <c r="K1828" s="91"/>
      <c r="L1828" s="91"/>
      <c r="M1828" s="91"/>
      <c r="N1828" s="91"/>
      <c r="O1828" s="91"/>
      <c r="P1828" s="91" t="s">
        <v>87</v>
      </c>
      <c r="Q1828" s="91" t="s">
        <v>87</v>
      </c>
      <c r="R1828" s="91" t="s">
        <v>87</v>
      </c>
      <c r="S1828" s="91"/>
      <c r="T1828" s="92">
        <v>53394.285714285717</v>
      </c>
      <c r="U1828" s="92">
        <v>9047.7142857142862</v>
      </c>
      <c r="V1828" s="92" t="s">
        <v>87</v>
      </c>
      <c r="W1828" s="92">
        <v>144709.14285714287</v>
      </c>
      <c r="X1828" s="92">
        <v>78924.571428571435</v>
      </c>
      <c r="Y1828" s="92" t="s">
        <v>87</v>
      </c>
      <c r="Z1828" s="90">
        <f t="shared" si="344"/>
        <v>4</v>
      </c>
      <c r="AA1828" s="118">
        <v>1</v>
      </c>
      <c r="AB1828" s="118">
        <v>0.5</v>
      </c>
      <c r="AC1828" s="118">
        <v>0</v>
      </c>
      <c r="AD1828" s="118">
        <v>0.33333333333333331</v>
      </c>
      <c r="AE1828" s="118">
        <v>0.25</v>
      </c>
      <c r="AF1828" s="118">
        <v>0</v>
      </c>
      <c r="AG1828" s="90">
        <f t="shared" si="342"/>
        <v>4</v>
      </c>
      <c r="AH1828" s="91">
        <f t="shared" si="343"/>
        <v>9047.7142857142862</v>
      </c>
      <c r="AI1828" s="91">
        <f t="shared" si="345"/>
        <v>5.9014115640887992</v>
      </c>
      <c r="AJ1828" s="91">
        <f t="shared" si="345"/>
        <v>1</v>
      </c>
      <c r="AK1828" s="91" t="e">
        <f t="shared" si="345"/>
        <v>#VALUE!</v>
      </c>
      <c r="AL1828" s="91">
        <f t="shared" si="345"/>
        <v>15.99400006315723</v>
      </c>
      <c r="AM1828" s="91">
        <f t="shared" si="345"/>
        <v>8.7231502826286036</v>
      </c>
      <c r="AN1828" s="91" t="e">
        <f t="shared" si="345"/>
        <v>#VALUE!</v>
      </c>
      <c r="AO1828" s="91">
        <f t="shared" si="346"/>
        <v>286075.71428571432</v>
      </c>
      <c r="AP1828" s="91">
        <f t="shared" si="347"/>
        <v>0.18664389547222762</v>
      </c>
      <c r="AQ1828" s="91">
        <f t="shared" si="348"/>
        <v>3.1626991855303037E-2</v>
      </c>
      <c r="AR1828" s="91" t="e">
        <f t="shared" si="349"/>
        <v>#VALUE!</v>
      </c>
      <c r="AS1828" s="91">
        <f t="shared" si="350"/>
        <v>0.50584210973119004</v>
      </c>
      <c r="AT1828" s="91">
        <f t="shared" si="351"/>
        <v>0.27588700294127927</v>
      </c>
      <c r="AU1828" s="91" t="e">
        <f t="shared" si="352"/>
        <v>#VALUE!</v>
      </c>
    </row>
    <row r="1829" spans="1:47" x14ac:dyDescent="0.3">
      <c r="A1829" s="90">
        <v>1522</v>
      </c>
      <c r="B1829" s="91" t="s">
        <v>5443</v>
      </c>
      <c r="C1829" s="91"/>
      <c r="D1829" s="91"/>
      <c r="E1829" s="91">
        <v>15.266</v>
      </c>
      <c r="F1829" s="91"/>
      <c r="G1829" s="91"/>
      <c r="H1829" s="91"/>
      <c r="I1829" s="91"/>
      <c r="J1829" s="91"/>
      <c r="K1829" s="91"/>
      <c r="L1829" s="91"/>
      <c r="M1829" s="91"/>
      <c r="N1829" s="91"/>
      <c r="O1829" s="91"/>
      <c r="P1829" s="91" t="s">
        <v>87</v>
      </c>
      <c r="Q1829" s="91">
        <v>1066932.8571428573</v>
      </c>
      <c r="R1829" s="91" t="s">
        <v>87</v>
      </c>
      <c r="S1829" s="91"/>
      <c r="T1829" s="92" t="s">
        <v>87</v>
      </c>
      <c r="U1829" s="92" t="s">
        <v>87</v>
      </c>
      <c r="V1829" s="92" t="s">
        <v>87</v>
      </c>
      <c r="W1829" s="92">
        <v>441615.14285714284</v>
      </c>
      <c r="X1829" s="92" t="s">
        <v>87</v>
      </c>
      <c r="Y1829" s="92">
        <v>4789.4285714285716</v>
      </c>
      <c r="Z1829" s="90">
        <f t="shared" si="344"/>
        <v>3</v>
      </c>
      <c r="AA1829" s="118" t="e">
        <v>#DIV/0!</v>
      </c>
      <c r="AB1829" s="118" t="e">
        <v>#DIV/0!</v>
      </c>
      <c r="AC1829" s="118" t="e">
        <v>#DIV/0!</v>
      </c>
      <c r="AD1829" s="118">
        <v>1</v>
      </c>
      <c r="AE1829" s="118">
        <v>0</v>
      </c>
      <c r="AF1829" s="118">
        <v>0.5</v>
      </c>
      <c r="AG1829" s="90">
        <f t="shared" si="342"/>
        <v>2</v>
      </c>
      <c r="AH1829" s="91">
        <f t="shared" si="343"/>
        <v>4789.4285714285716</v>
      </c>
      <c r="AI1829" s="91" t="e">
        <f t="shared" si="345"/>
        <v>#VALUE!</v>
      </c>
      <c r="AJ1829" s="91" t="e">
        <f t="shared" si="345"/>
        <v>#VALUE!</v>
      </c>
      <c r="AK1829" s="91" t="e">
        <f t="shared" si="345"/>
        <v>#VALUE!</v>
      </c>
      <c r="AL1829" s="91">
        <f t="shared" si="345"/>
        <v>92.206228002147583</v>
      </c>
      <c r="AM1829" s="91" t="e">
        <f t="shared" si="345"/>
        <v>#VALUE!</v>
      </c>
      <c r="AN1829" s="91">
        <f t="shared" si="345"/>
        <v>1</v>
      </c>
      <c r="AO1829" s="91">
        <f t="shared" si="346"/>
        <v>446404.57142857142</v>
      </c>
      <c r="AP1829" s="91" t="e">
        <f t="shared" si="347"/>
        <v>#VALUE!</v>
      </c>
      <c r="AQ1829" s="91" t="e">
        <f t="shared" si="348"/>
        <v>#VALUE!</v>
      </c>
      <c r="AR1829" s="91" t="e">
        <f t="shared" si="349"/>
        <v>#VALUE!</v>
      </c>
      <c r="AS1829" s="91">
        <f t="shared" si="350"/>
        <v>0.98927110321450884</v>
      </c>
      <c r="AT1829" s="91" t="e">
        <f t="shared" si="351"/>
        <v>#VALUE!</v>
      </c>
      <c r="AU1829" s="91">
        <f t="shared" si="352"/>
        <v>1.0728896785491188E-2</v>
      </c>
    </row>
    <row r="1830" spans="1:47" x14ac:dyDescent="0.3">
      <c r="A1830" s="90">
        <v>1523</v>
      </c>
      <c r="B1830" s="91" t="s">
        <v>5444</v>
      </c>
      <c r="C1830" s="91"/>
      <c r="D1830" s="91"/>
      <c r="E1830" s="91">
        <v>15.547000000000001</v>
      </c>
      <c r="F1830" s="91"/>
      <c r="G1830" s="91"/>
      <c r="H1830" s="91"/>
      <c r="I1830" s="91"/>
      <c r="J1830" s="91"/>
      <c r="K1830" s="91"/>
      <c r="L1830" s="91"/>
      <c r="M1830" s="91"/>
      <c r="N1830" s="91"/>
      <c r="O1830" s="91"/>
      <c r="P1830" s="91" t="s">
        <v>87</v>
      </c>
      <c r="Q1830" s="91">
        <v>266905.42857142858</v>
      </c>
      <c r="R1830" s="91" t="s">
        <v>87</v>
      </c>
      <c r="S1830" s="91"/>
      <c r="T1830" s="92" t="s">
        <v>87</v>
      </c>
      <c r="U1830" s="92"/>
      <c r="V1830" s="92"/>
      <c r="W1830" s="92">
        <v>65141.428571428565</v>
      </c>
      <c r="X1830" s="92"/>
      <c r="Y1830" s="92"/>
      <c r="Z1830" s="90">
        <f t="shared" si="344"/>
        <v>2</v>
      </c>
      <c r="AA1830" s="118" t="e">
        <v>#DIV/0!</v>
      </c>
      <c r="AB1830" s="118" t="e">
        <v>#DIV/0!</v>
      </c>
      <c r="AC1830" s="118" t="e">
        <v>#DIV/0!</v>
      </c>
      <c r="AD1830" s="118">
        <v>1</v>
      </c>
      <c r="AE1830" s="118">
        <v>0</v>
      </c>
      <c r="AF1830" s="118">
        <v>0</v>
      </c>
      <c r="AG1830" s="90">
        <f t="shared" si="342"/>
        <v>1</v>
      </c>
      <c r="AH1830" s="91">
        <f t="shared" si="343"/>
        <v>65141.428571428565</v>
      </c>
      <c r="AI1830" s="91" t="e">
        <f t="shared" si="345"/>
        <v>#VALUE!</v>
      </c>
      <c r="AJ1830" s="91">
        <f t="shared" si="345"/>
        <v>0</v>
      </c>
      <c r="AK1830" s="91">
        <f t="shared" si="345"/>
        <v>0</v>
      </c>
      <c r="AL1830" s="91">
        <f t="shared" si="345"/>
        <v>1</v>
      </c>
      <c r="AM1830" s="91">
        <f t="shared" si="345"/>
        <v>0</v>
      </c>
      <c r="AN1830" s="91">
        <f t="shared" si="345"/>
        <v>0</v>
      </c>
      <c r="AO1830" s="91">
        <f t="shared" si="346"/>
        <v>65141.428571428565</v>
      </c>
      <c r="AP1830" s="91" t="e">
        <f t="shared" si="347"/>
        <v>#VALUE!</v>
      </c>
      <c r="AQ1830" s="91">
        <f t="shared" si="348"/>
        <v>0</v>
      </c>
      <c r="AR1830" s="91">
        <f t="shared" si="349"/>
        <v>0</v>
      </c>
      <c r="AS1830" s="91">
        <f t="shared" si="350"/>
        <v>1</v>
      </c>
      <c r="AT1830" s="91">
        <f t="shared" si="351"/>
        <v>0</v>
      </c>
      <c r="AU1830" s="91">
        <f t="shared" si="352"/>
        <v>0</v>
      </c>
    </row>
    <row r="1831" spans="1:47" x14ac:dyDescent="0.3">
      <c r="A1831" s="90">
        <v>1524</v>
      </c>
      <c r="B1831" s="91" t="s">
        <v>5445</v>
      </c>
      <c r="C1831" s="91"/>
      <c r="D1831" s="91"/>
      <c r="E1831" s="91">
        <v>15.551</v>
      </c>
      <c r="F1831" s="91"/>
      <c r="G1831" s="91"/>
      <c r="H1831" s="91"/>
      <c r="I1831" s="91"/>
      <c r="J1831" s="91"/>
      <c r="K1831" s="91"/>
      <c r="L1831" s="91"/>
      <c r="M1831" s="91"/>
      <c r="N1831" s="91"/>
      <c r="O1831" s="91"/>
      <c r="P1831" s="91" t="s">
        <v>87</v>
      </c>
      <c r="Q1831" s="91">
        <v>1104052.8571428573</v>
      </c>
      <c r="R1831" s="91" t="s">
        <v>87</v>
      </c>
      <c r="S1831" s="91"/>
      <c r="T1831" s="92" t="s">
        <v>87</v>
      </c>
      <c r="U1831" s="92">
        <v>9747.1428571428569</v>
      </c>
      <c r="V1831" s="92" t="s">
        <v>87</v>
      </c>
      <c r="W1831" s="92">
        <v>565682</v>
      </c>
      <c r="X1831" s="92" t="s">
        <v>87</v>
      </c>
      <c r="Y1831" s="92" t="s">
        <v>87</v>
      </c>
      <c r="Z1831" s="90">
        <f t="shared" si="344"/>
        <v>3</v>
      </c>
      <c r="AA1831" s="118" t="e">
        <v>#DIV/0!</v>
      </c>
      <c r="AB1831" s="118">
        <v>1</v>
      </c>
      <c r="AC1831" s="118">
        <v>0</v>
      </c>
      <c r="AD1831" s="118">
        <v>0.5</v>
      </c>
      <c r="AE1831" s="118">
        <v>0</v>
      </c>
      <c r="AF1831" s="118">
        <v>0</v>
      </c>
      <c r="AG1831" s="90">
        <f t="shared" si="342"/>
        <v>2</v>
      </c>
      <c r="AH1831" s="91">
        <f t="shared" si="343"/>
        <v>9747.1428571428569</v>
      </c>
      <c r="AI1831" s="91" t="e">
        <f t="shared" si="345"/>
        <v>#VALUE!</v>
      </c>
      <c r="AJ1831" s="91">
        <f t="shared" si="345"/>
        <v>1</v>
      </c>
      <c r="AK1831" s="91" t="e">
        <f t="shared" si="345"/>
        <v>#VALUE!</v>
      </c>
      <c r="AL1831" s="91">
        <f t="shared" si="345"/>
        <v>58.035673457423421</v>
      </c>
      <c r="AM1831" s="91" t="e">
        <f t="shared" si="345"/>
        <v>#VALUE!</v>
      </c>
      <c r="AN1831" s="91" t="e">
        <f t="shared" si="345"/>
        <v>#VALUE!</v>
      </c>
      <c r="AO1831" s="91">
        <f t="shared" si="346"/>
        <v>575429.14285714284</v>
      </c>
      <c r="AP1831" s="91" t="e">
        <f t="shared" si="347"/>
        <v>#VALUE!</v>
      </c>
      <c r="AQ1831" s="91">
        <f t="shared" si="348"/>
        <v>1.6938910686285318E-2</v>
      </c>
      <c r="AR1831" s="91" t="e">
        <f t="shared" si="349"/>
        <v>#VALUE!</v>
      </c>
      <c r="AS1831" s="91">
        <f t="shared" si="350"/>
        <v>0.98306108931371472</v>
      </c>
      <c r="AT1831" s="91" t="e">
        <f t="shared" si="351"/>
        <v>#VALUE!</v>
      </c>
      <c r="AU1831" s="91" t="e">
        <f t="shared" si="352"/>
        <v>#VALUE!</v>
      </c>
    </row>
    <row r="1832" spans="1:47" x14ac:dyDescent="0.3">
      <c r="A1832" s="90">
        <v>1525</v>
      </c>
      <c r="B1832" s="91" t="s">
        <v>5446</v>
      </c>
      <c r="C1832" s="91"/>
      <c r="D1832" s="91"/>
      <c r="E1832" s="91">
        <v>15.598000000000001</v>
      </c>
      <c r="F1832" s="91"/>
      <c r="G1832" s="91"/>
      <c r="H1832" s="91"/>
      <c r="I1832" s="91"/>
      <c r="J1832" s="91"/>
      <c r="K1832" s="91"/>
      <c r="L1832" s="91"/>
      <c r="M1832" s="91"/>
      <c r="N1832" s="91"/>
      <c r="O1832" s="91"/>
      <c r="P1832" s="91" t="s">
        <v>87</v>
      </c>
      <c r="Q1832" s="91">
        <v>52492.857142857145</v>
      </c>
      <c r="R1832" s="91">
        <v>26579</v>
      </c>
      <c r="S1832" s="91"/>
      <c r="T1832" s="92" t="s">
        <v>87</v>
      </c>
      <c r="U1832" s="92">
        <v>4447.4285714285716</v>
      </c>
      <c r="V1832" s="92" t="s">
        <v>87</v>
      </c>
      <c r="W1832" s="92" t="s">
        <v>87</v>
      </c>
      <c r="X1832" s="92" t="s">
        <v>87</v>
      </c>
      <c r="Y1832" s="92" t="s">
        <v>87</v>
      </c>
      <c r="Z1832" s="90">
        <f t="shared" si="344"/>
        <v>3</v>
      </c>
      <c r="AA1832" s="118" t="e">
        <v>#DIV/0!</v>
      </c>
      <c r="AB1832" s="118">
        <v>1</v>
      </c>
      <c r="AC1832" s="118">
        <v>0</v>
      </c>
      <c r="AD1832" s="118">
        <v>0</v>
      </c>
      <c r="AE1832" s="118">
        <v>0</v>
      </c>
      <c r="AF1832" s="118">
        <v>0</v>
      </c>
      <c r="AG1832" s="90">
        <f t="shared" si="342"/>
        <v>1</v>
      </c>
      <c r="AH1832" s="91">
        <f t="shared" si="343"/>
        <v>4447.4285714285716</v>
      </c>
      <c r="AI1832" s="91" t="e">
        <f t="shared" si="345"/>
        <v>#VALUE!</v>
      </c>
      <c r="AJ1832" s="91">
        <f t="shared" si="345"/>
        <v>1</v>
      </c>
      <c r="AK1832" s="91" t="e">
        <f t="shared" si="345"/>
        <v>#VALUE!</v>
      </c>
      <c r="AL1832" s="91" t="e">
        <f t="shared" si="345"/>
        <v>#VALUE!</v>
      </c>
      <c r="AM1832" s="91" t="e">
        <f t="shared" si="345"/>
        <v>#VALUE!</v>
      </c>
      <c r="AN1832" s="91" t="e">
        <f t="shared" si="345"/>
        <v>#VALUE!</v>
      </c>
      <c r="AO1832" s="91">
        <f t="shared" si="346"/>
        <v>4447.4285714285716</v>
      </c>
      <c r="AP1832" s="91" t="e">
        <f t="shared" si="347"/>
        <v>#VALUE!</v>
      </c>
      <c r="AQ1832" s="91">
        <f t="shared" si="348"/>
        <v>1</v>
      </c>
      <c r="AR1832" s="91" t="e">
        <f t="shared" si="349"/>
        <v>#VALUE!</v>
      </c>
      <c r="AS1832" s="91" t="e">
        <f t="shared" si="350"/>
        <v>#VALUE!</v>
      </c>
      <c r="AT1832" s="91" t="e">
        <f t="shared" si="351"/>
        <v>#VALUE!</v>
      </c>
      <c r="AU1832" s="91" t="e">
        <f t="shared" si="352"/>
        <v>#VALUE!</v>
      </c>
    </row>
    <row r="1833" spans="1:47" x14ac:dyDescent="0.3">
      <c r="A1833" s="90">
        <v>1526</v>
      </c>
      <c r="B1833" s="91" t="s">
        <v>5447</v>
      </c>
      <c r="C1833" s="91"/>
      <c r="D1833" s="91"/>
      <c r="E1833" s="91">
        <v>15.598000000000001</v>
      </c>
      <c r="F1833" s="91"/>
      <c r="G1833" s="91"/>
      <c r="H1833" s="91"/>
      <c r="I1833" s="91"/>
      <c r="J1833" s="91"/>
      <c r="K1833" s="91"/>
      <c r="L1833" s="91"/>
      <c r="M1833" s="91"/>
      <c r="N1833" s="91"/>
      <c r="O1833" s="91"/>
      <c r="P1833" s="91" t="s">
        <v>87</v>
      </c>
      <c r="Q1833" s="91">
        <v>1115907.142857143</v>
      </c>
      <c r="R1833" s="91" t="s">
        <v>87</v>
      </c>
      <c r="S1833" s="91"/>
      <c r="T1833" s="92" t="s">
        <v>87</v>
      </c>
      <c r="U1833" s="92" t="s">
        <v>87</v>
      </c>
      <c r="V1833" s="92" t="s">
        <v>87</v>
      </c>
      <c r="W1833" s="92">
        <v>301512.85714285716</v>
      </c>
      <c r="X1833" s="92" t="s">
        <v>87</v>
      </c>
      <c r="Y1833" s="92" t="s">
        <v>87</v>
      </c>
      <c r="Z1833" s="90">
        <f t="shared" si="344"/>
        <v>2</v>
      </c>
      <c r="AA1833" s="118" t="e">
        <v>#DIV/0!</v>
      </c>
      <c r="AB1833" s="118" t="e">
        <v>#DIV/0!</v>
      </c>
      <c r="AC1833" s="118" t="e">
        <v>#DIV/0!</v>
      </c>
      <c r="AD1833" s="118">
        <v>1</v>
      </c>
      <c r="AE1833" s="118">
        <v>0</v>
      </c>
      <c r="AF1833" s="118">
        <v>0</v>
      </c>
      <c r="AG1833" s="90">
        <f t="shared" si="342"/>
        <v>1</v>
      </c>
      <c r="AH1833" s="91">
        <f t="shared" si="343"/>
        <v>301512.85714285716</v>
      </c>
      <c r="AI1833" s="91" t="e">
        <f t="shared" si="345"/>
        <v>#VALUE!</v>
      </c>
      <c r="AJ1833" s="91" t="e">
        <f t="shared" si="345"/>
        <v>#VALUE!</v>
      </c>
      <c r="AK1833" s="91" t="e">
        <f t="shared" si="345"/>
        <v>#VALUE!</v>
      </c>
      <c r="AL1833" s="91">
        <f t="shared" si="345"/>
        <v>1</v>
      </c>
      <c r="AM1833" s="91" t="e">
        <f t="shared" si="345"/>
        <v>#VALUE!</v>
      </c>
      <c r="AN1833" s="91" t="e">
        <f t="shared" si="345"/>
        <v>#VALUE!</v>
      </c>
      <c r="AO1833" s="91">
        <f t="shared" si="346"/>
        <v>301512.85714285716</v>
      </c>
      <c r="AP1833" s="91" t="e">
        <f t="shared" si="347"/>
        <v>#VALUE!</v>
      </c>
      <c r="AQ1833" s="91" t="e">
        <f t="shared" si="348"/>
        <v>#VALUE!</v>
      </c>
      <c r="AR1833" s="91" t="e">
        <f t="shared" si="349"/>
        <v>#VALUE!</v>
      </c>
      <c r="AS1833" s="91">
        <f t="shared" si="350"/>
        <v>1</v>
      </c>
      <c r="AT1833" s="91" t="e">
        <f t="shared" si="351"/>
        <v>#VALUE!</v>
      </c>
      <c r="AU1833" s="91" t="e">
        <f t="shared" si="352"/>
        <v>#VALUE!</v>
      </c>
    </row>
    <row r="1834" spans="1:47" x14ac:dyDescent="0.3">
      <c r="A1834" s="90">
        <v>1527</v>
      </c>
      <c r="B1834" s="91" t="s">
        <v>5448</v>
      </c>
      <c r="C1834" s="91"/>
      <c r="D1834" s="91"/>
      <c r="E1834" s="91">
        <v>15.635999999999999</v>
      </c>
      <c r="F1834" s="91"/>
      <c r="G1834" s="91"/>
      <c r="H1834" s="91"/>
      <c r="I1834" s="91"/>
      <c r="J1834" s="91"/>
      <c r="K1834" s="91"/>
      <c r="L1834" s="91"/>
      <c r="M1834" s="91"/>
      <c r="N1834" s="91"/>
      <c r="O1834" s="91"/>
      <c r="P1834" s="91" t="s">
        <v>87</v>
      </c>
      <c r="Q1834" s="91">
        <v>574222.85714285716</v>
      </c>
      <c r="R1834" s="91" t="s">
        <v>87</v>
      </c>
      <c r="S1834" s="91"/>
      <c r="T1834" s="92" t="s">
        <v>87</v>
      </c>
      <c r="U1834" s="92" t="s">
        <v>87</v>
      </c>
      <c r="V1834" s="92">
        <v>3007.4285714285716</v>
      </c>
      <c r="W1834" s="92">
        <v>259509.71428571429</v>
      </c>
      <c r="X1834" s="92" t="s">
        <v>87</v>
      </c>
      <c r="Y1834" s="92" t="s">
        <v>87</v>
      </c>
      <c r="Z1834" s="90">
        <f t="shared" si="344"/>
        <v>3</v>
      </c>
      <c r="AA1834" s="118" t="e">
        <v>#DIV/0!</v>
      </c>
      <c r="AB1834" s="118" t="e">
        <v>#DIV/0!</v>
      </c>
      <c r="AC1834" s="118">
        <v>1</v>
      </c>
      <c r="AD1834" s="118">
        <v>0.5</v>
      </c>
      <c r="AE1834" s="118">
        <v>0</v>
      </c>
      <c r="AF1834" s="118">
        <v>0</v>
      </c>
      <c r="AG1834" s="90">
        <f t="shared" si="342"/>
        <v>2</v>
      </c>
      <c r="AH1834" s="91">
        <f t="shared" si="343"/>
        <v>3007.4285714285716</v>
      </c>
      <c r="AI1834" s="91" t="e">
        <f t="shared" si="345"/>
        <v>#VALUE!</v>
      </c>
      <c r="AJ1834" s="91" t="e">
        <f t="shared" si="345"/>
        <v>#VALUE!</v>
      </c>
      <c r="AK1834" s="91">
        <f t="shared" si="345"/>
        <v>1</v>
      </c>
      <c r="AL1834" s="91">
        <f t="shared" si="345"/>
        <v>86.289568687060608</v>
      </c>
      <c r="AM1834" s="91" t="e">
        <f t="shared" si="345"/>
        <v>#VALUE!</v>
      </c>
      <c r="AN1834" s="91" t="e">
        <f t="shared" si="345"/>
        <v>#VALUE!</v>
      </c>
      <c r="AO1834" s="91">
        <f t="shared" si="346"/>
        <v>262517.14285714284</v>
      </c>
      <c r="AP1834" s="91" t="e">
        <f t="shared" si="347"/>
        <v>#VALUE!</v>
      </c>
      <c r="AQ1834" s="91" t="e">
        <f t="shared" si="348"/>
        <v>#VALUE!</v>
      </c>
      <c r="AR1834" s="91">
        <f t="shared" si="349"/>
        <v>1.1456122593354448E-2</v>
      </c>
      <c r="AS1834" s="91">
        <f t="shared" si="350"/>
        <v>0.98854387740664562</v>
      </c>
      <c r="AT1834" s="91" t="e">
        <f t="shared" si="351"/>
        <v>#VALUE!</v>
      </c>
      <c r="AU1834" s="91" t="e">
        <f t="shared" si="352"/>
        <v>#VALUE!</v>
      </c>
    </row>
    <row r="1835" spans="1:47" x14ac:dyDescent="0.3">
      <c r="A1835" s="90">
        <v>1528</v>
      </c>
      <c r="B1835" s="91" t="s">
        <v>5449</v>
      </c>
      <c r="C1835" s="91"/>
      <c r="D1835" s="91"/>
      <c r="E1835" s="91">
        <v>15.65</v>
      </c>
      <c r="F1835" s="91"/>
      <c r="G1835" s="91"/>
      <c r="H1835" s="91"/>
      <c r="I1835" s="91"/>
      <c r="J1835" s="91"/>
      <c r="K1835" s="91"/>
      <c r="L1835" s="91"/>
      <c r="M1835" s="91"/>
      <c r="N1835" s="91"/>
      <c r="O1835" s="91"/>
      <c r="P1835" s="91" t="s">
        <v>87</v>
      </c>
      <c r="Q1835" s="91">
        <v>2135530</v>
      </c>
      <c r="R1835" s="91" t="s">
        <v>87</v>
      </c>
      <c r="S1835" s="91"/>
      <c r="T1835" s="92" t="s">
        <v>87</v>
      </c>
      <c r="U1835" s="92" t="s">
        <v>87</v>
      </c>
      <c r="V1835" s="92" t="s">
        <v>87</v>
      </c>
      <c r="W1835" s="92">
        <v>1145785.7142857143</v>
      </c>
      <c r="X1835" s="92" t="s">
        <v>87</v>
      </c>
      <c r="Y1835" s="92" t="s">
        <v>87</v>
      </c>
      <c r="Z1835" s="90">
        <f t="shared" si="344"/>
        <v>2</v>
      </c>
      <c r="AA1835" s="118" t="e">
        <v>#DIV/0!</v>
      </c>
      <c r="AB1835" s="118" t="e">
        <v>#DIV/0!</v>
      </c>
      <c r="AC1835" s="118" t="e">
        <v>#DIV/0!</v>
      </c>
      <c r="AD1835" s="118">
        <v>1</v>
      </c>
      <c r="AE1835" s="118">
        <v>0</v>
      </c>
      <c r="AF1835" s="118">
        <v>0</v>
      </c>
      <c r="AG1835" s="90">
        <f t="shared" si="342"/>
        <v>1</v>
      </c>
      <c r="AH1835" s="91">
        <f t="shared" si="343"/>
        <v>1145785.7142857143</v>
      </c>
      <c r="AI1835" s="91" t="e">
        <f t="shared" si="345"/>
        <v>#VALUE!</v>
      </c>
      <c r="AJ1835" s="91" t="e">
        <f t="shared" si="345"/>
        <v>#VALUE!</v>
      </c>
      <c r="AK1835" s="91" t="e">
        <f t="shared" si="345"/>
        <v>#VALUE!</v>
      </c>
      <c r="AL1835" s="91">
        <f t="shared" si="345"/>
        <v>1</v>
      </c>
      <c r="AM1835" s="91" t="e">
        <f t="shared" si="345"/>
        <v>#VALUE!</v>
      </c>
      <c r="AN1835" s="91" t="e">
        <f t="shared" si="345"/>
        <v>#VALUE!</v>
      </c>
      <c r="AO1835" s="91">
        <f t="shared" si="346"/>
        <v>1145785.7142857143</v>
      </c>
      <c r="AP1835" s="91" t="e">
        <f t="shared" si="347"/>
        <v>#VALUE!</v>
      </c>
      <c r="AQ1835" s="91" t="e">
        <f t="shared" si="348"/>
        <v>#VALUE!</v>
      </c>
      <c r="AR1835" s="91" t="e">
        <f t="shared" si="349"/>
        <v>#VALUE!</v>
      </c>
      <c r="AS1835" s="91">
        <f t="shared" si="350"/>
        <v>1</v>
      </c>
      <c r="AT1835" s="91" t="e">
        <f t="shared" si="351"/>
        <v>#VALUE!</v>
      </c>
      <c r="AU1835" s="91" t="e">
        <f t="shared" si="352"/>
        <v>#VALUE!</v>
      </c>
    </row>
    <row r="1836" spans="1:47" x14ac:dyDescent="0.3">
      <c r="A1836" s="90">
        <v>1529</v>
      </c>
      <c r="B1836" s="91" t="s">
        <v>5450</v>
      </c>
      <c r="C1836" s="91"/>
      <c r="D1836" s="91"/>
      <c r="E1836" s="91">
        <v>15.659000000000001</v>
      </c>
      <c r="F1836" s="91"/>
      <c r="G1836" s="91"/>
      <c r="H1836" s="91"/>
      <c r="I1836" s="91"/>
      <c r="J1836" s="91"/>
      <c r="K1836" s="91"/>
      <c r="L1836" s="91"/>
      <c r="M1836" s="91"/>
      <c r="N1836" s="91"/>
      <c r="O1836" s="91"/>
      <c r="P1836" s="91" t="s">
        <v>87</v>
      </c>
      <c r="Q1836" s="91">
        <v>295291.42857142858</v>
      </c>
      <c r="R1836" s="91" t="s">
        <v>87</v>
      </c>
      <c r="S1836" s="91"/>
      <c r="T1836" s="92" t="s">
        <v>87</v>
      </c>
      <c r="U1836" s="92">
        <v>22460</v>
      </c>
      <c r="V1836" s="92" t="s">
        <v>87</v>
      </c>
      <c r="W1836" s="92">
        <v>167155.71428571429</v>
      </c>
      <c r="X1836" s="92" t="s">
        <v>87</v>
      </c>
      <c r="Y1836" s="92" t="s">
        <v>87</v>
      </c>
      <c r="Z1836" s="90">
        <f t="shared" si="344"/>
        <v>3</v>
      </c>
      <c r="AA1836" s="118" t="e">
        <v>#DIV/0!</v>
      </c>
      <c r="AB1836" s="118">
        <v>1</v>
      </c>
      <c r="AC1836" s="118">
        <v>0</v>
      </c>
      <c r="AD1836" s="118">
        <v>0.5</v>
      </c>
      <c r="AE1836" s="118">
        <v>0</v>
      </c>
      <c r="AF1836" s="118">
        <v>0</v>
      </c>
      <c r="AG1836" s="90">
        <f t="shared" si="342"/>
        <v>2</v>
      </c>
      <c r="AH1836" s="91">
        <f t="shared" si="343"/>
        <v>22460</v>
      </c>
      <c r="AI1836" s="91" t="e">
        <f t="shared" si="345"/>
        <v>#VALUE!</v>
      </c>
      <c r="AJ1836" s="91">
        <f t="shared" si="345"/>
        <v>1</v>
      </c>
      <c r="AK1836" s="91" t="e">
        <f t="shared" si="345"/>
        <v>#VALUE!</v>
      </c>
      <c r="AL1836" s="91">
        <f t="shared" si="345"/>
        <v>7.4423737437984991</v>
      </c>
      <c r="AM1836" s="91" t="e">
        <f t="shared" si="345"/>
        <v>#VALUE!</v>
      </c>
      <c r="AN1836" s="91" t="e">
        <f t="shared" si="345"/>
        <v>#VALUE!</v>
      </c>
      <c r="AO1836" s="91">
        <f t="shared" si="346"/>
        <v>189615.71428571429</v>
      </c>
      <c r="AP1836" s="91" t="e">
        <f t="shared" si="347"/>
        <v>#VALUE!</v>
      </c>
      <c r="AQ1836" s="91">
        <f t="shared" si="348"/>
        <v>0.11845009831915679</v>
      </c>
      <c r="AR1836" s="91" t="e">
        <f t="shared" si="349"/>
        <v>#VALUE!</v>
      </c>
      <c r="AS1836" s="91">
        <f t="shared" si="350"/>
        <v>0.88154990168084324</v>
      </c>
      <c r="AT1836" s="91" t="e">
        <f t="shared" si="351"/>
        <v>#VALUE!</v>
      </c>
      <c r="AU1836" s="91" t="e">
        <f t="shared" si="352"/>
        <v>#VALUE!</v>
      </c>
    </row>
    <row r="1837" spans="1:47" x14ac:dyDescent="0.3">
      <c r="A1837" s="90">
        <v>1530</v>
      </c>
      <c r="B1837" s="91" t="s">
        <v>5451</v>
      </c>
      <c r="C1837" s="91"/>
      <c r="D1837" s="91"/>
      <c r="E1837" s="91">
        <v>15.753</v>
      </c>
      <c r="F1837" s="91"/>
      <c r="G1837" s="91"/>
      <c r="H1837" s="91"/>
      <c r="I1837" s="91"/>
      <c r="J1837" s="91"/>
      <c r="K1837" s="91"/>
      <c r="L1837" s="91"/>
      <c r="M1837" s="91"/>
      <c r="N1837" s="91"/>
      <c r="O1837" s="91"/>
      <c r="P1837" s="91" t="s">
        <v>87</v>
      </c>
      <c r="Q1837" s="91"/>
      <c r="R1837" s="91"/>
      <c r="S1837" s="91"/>
      <c r="T1837" s="92">
        <v>115886.5</v>
      </c>
      <c r="U1837" s="92" t="s">
        <v>87</v>
      </c>
      <c r="V1837" s="92"/>
      <c r="W1837" s="92">
        <v>242801.35714285713</v>
      </c>
      <c r="X1837" s="92">
        <v>67256.78571428571</v>
      </c>
      <c r="Y1837" s="92"/>
      <c r="Z1837" s="90">
        <f t="shared" si="344"/>
        <v>3</v>
      </c>
      <c r="AA1837" s="118">
        <v>1</v>
      </c>
      <c r="AB1837" s="118">
        <v>0</v>
      </c>
      <c r="AC1837" s="118">
        <v>0</v>
      </c>
      <c r="AD1837" s="118">
        <v>0.5</v>
      </c>
      <c r="AE1837" s="118">
        <v>0.33333333333333331</v>
      </c>
      <c r="AF1837" s="118">
        <v>0</v>
      </c>
      <c r="AG1837" s="90">
        <f t="shared" si="342"/>
        <v>3</v>
      </c>
      <c r="AH1837" s="91">
        <f t="shared" si="343"/>
        <v>67256.78571428571</v>
      </c>
      <c r="AI1837" s="91">
        <f t="shared" si="345"/>
        <v>1.7230454707172405</v>
      </c>
      <c r="AJ1837" s="91" t="e">
        <f t="shared" si="345"/>
        <v>#VALUE!</v>
      </c>
      <c r="AK1837" s="91">
        <f t="shared" si="345"/>
        <v>0</v>
      </c>
      <c r="AL1837" s="91">
        <f t="shared" si="345"/>
        <v>3.6100648367928887</v>
      </c>
      <c r="AM1837" s="91">
        <f t="shared" si="345"/>
        <v>1</v>
      </c>
      <c r="AN1837" s="91">
        <f t="shared" si="345"/>
        <v>0</v>
      </c>
      <c r="AO1837" s="91">
        <f t="shared" si="346"/>
        <v>425944.64285714284</v>
      </c>
      <c r="AP1837" s="91">
        <f t="shared" si="347"/>
        <v>0.27206939198168778</v>
      </c>
      <c r="AQ1837" s="91" t="e">
        <f t="shared" si="348"/>
        <v>#VALUE!</v>
      </c>
      <c r="AR1837" s="91">
        <f t="shared" si="349"/>
        <v>0</v>
      </c>
      <c r="AS1837" s="91">
        <f t="shared" si="350"/>
        <v>0.57003031077982136</v>
      </c>
      <c r="AT1837" s="91">
        <f t="shared" si="351"/>
        <v>0.15790029723849092</v>
      </c>
      <c r="AU1837" s="91">
        <f t="shared" si="352"/>
        <v>0</v>
      </c>
    </row>
    <row r="1838" spans="1:47" x14ac:dyDescent="0.3">
      <c r="A1838" s="90">
        <v>1531</v>
      </c>
      <c r="B1838" s="91" t="s">
        <v>5452</v>
      </c>
      <c r="C1838" s="91"/>
      <c r="D1838" s="91"/>
      <c r="E1838" s="91">
        <v>15.755000000000001</v>
      </c>
      <c r="F1838" s="91"/>
      <c r="G1838" s="91"/>
      <c r="H1838" s="91"/>
      <c r="I1838" s="91"/>
      <c r="J1838" s="91"/>
      <c r="K1838" s="91"/>
      <c r="L1838" s="91"/>
      <c r="M1838" s="91"/>
      <c r="N1838" s="91"/>
      <c r="O1838" s="91"/>
      <c r="P1838" s="91">
        <v>1913</v>
      </c>
      <c r="Q1838" s="91" t="s">
        <v>87</v>
      </c>
      <c r="R1838" s="91"/>
      <c r="S1838" s="91"/>
      <c r="T1838" s="92" t="s">
        <v>87</v>
      </c>
      <c r="U1838" s="92"/>
      <c r="V1838" s="92"/>
      <c r="W1838" s="92">
        <v>339513</v>
      </c>
      <c r="X1838" s="92">
        <v>163154.42857142858</v>
      </c>
      <c r="Y1838" s="92" t="s">
        <v>87</v>
      </c>
      <c r="Z1838" s="90">
        <f t="shared" si="344"/>
        <v>2</v>
      </c>
      <c r="AA1838" s="118" t="e">
        <v>#DIV/0!</v>
      </c>
      <c r="AB1838" s="118" t="e">
        <v>#DIV/0!</v>
      </c>
      <c r="AC1838" s="118" t="e">
        <v>#DIV/0!</v>
      </c>
      <c r="AD1838" s="118">
        <v>1</v>
      </c>
      <c r="AE1838" s="118">
        <v>0.5</v>
      </c>
      <c r="AF1838" s="118">
        <v>0</v>
      </c>
      <c r="AG1838" s="90">
        <f t="shared" si="342"/>
        <v>2</v>
      </c>
      <c r="AH1838" s="91">
        <f t="shared" si="343"/>
        <v>163154.42857142858</v>
      </c>
      <c r="AI1838" s="91" t="e">
        <f t="shared" si="345"/>
        <v>#VALUE!</v>
      </c>
      <c r="AJ1838" s="91">
        <f t="shared" si="345"/>
        <v>0</v>
      </c>
      <c r="AK1838" s="91">
        <f t="shared" si="345"/>
        <v>0</v>
      </c>
      <c r="AL1838" s="91">
        <f t="shared" si="345"/>
        <v>2.0809303368149892</v>
      </c>
      <c r="AM1838" s="91">
        <f t="shared" si="345"/>
        <v>1</v>
      </c>
      <c r="AN1838" s="91" t="e">
        <f t="shared" si="345"/>
        <v>#VALUE!</v>
      </c>
      <c r="AO1838" s="91">
        <f t="shared" si="346"/>
        <v>502667.42857142858</v>
      </c>
      <c r="AP1838" s="91" t="e">
        <f t="shared" si="347"/>
        <v>#VALUE!</v>
      </c>
      <c r="AQ1838" s="91">
        <f t="shared" si="348"/>
        <v>0</v>
      </c>
      <c r="AR1838" s="91">
        <f t="shared" si="349"/>
        <v>0</v>
      </c>
      <c r="AS1838" s="91">
        <f t="shared" si="350"/>
        <v>0.67542271629751227</v>
      </c>
      <c r="AT1838" s="91">
        <f t="shared" si="351"/>
        <v>0.32457728370248778</v>
      </c>
      <c r="AU1838" s="91" t="e">
        <f t="shared" si="352"/>
        <v>#VALUE!</v>
      </c>
    </row>
    <row r="1839" spans="1:47" x14ac:dyDescent="0.3">
      <c r="A1839" s="90">
        <v>1532</v>
      </c>
      <c r="B1839" s="91" t="s">
        <v>5453</v>
      </c>
      <c r="C1839" s="91"/>
      <c r="D1839" s="91"/>
      <c r="E1839" s="91">
        <v>15.823</v>
      </c>
      <c r="F1839" s="91"/>
      <c r="G1839" s="91"/>
      <c r="H1839" s="91"/>
      <c r="I1839" s="91"/>
      <c r="J1839" s="91"/>
      <c r="K1839" s="91"/>
      <c r="L1839" s="91"/>
      <c r="M1839" s="91"/>
      <c r="N1839" s="91"/>
      <c r="O1839" s="91"/>
      <c r="P1839" s="91" t="s">
        <v>87</v>
      </c>
      <c r="Q1839" s="91">
        <v>680252.85714285716</v>
      </c>
      <c r="R1839" s="91" t="s">
        <v>87</v>
      </c>
      <c r="S1839" s="91"/>
      <c r="T1839" s="92" t="s">
        <v>87</v>
      </c>
      <c r="U1839" s="92">
        <v>13951.428571428571</v>
      </c>
      <c r="V1839" s="92" t="s">
        <v>87</v>
      </c>
      <c r="W1839" s="92">
        <v>355981.42857142858</v>
      </c>
      <c r="X1839" s="92" t="s">
        <v>87</v>
      </c>
      <c r="Y1839" s="92" t="s">
        <v>87</v>
      </c>
      <c r="Z1839" s="90">
        <f t="shared" si="344"/>
        <v>3</v>
      </c>
      <c r="AA1839" s="118" t="e">
        <v>#DIV/0!</v>
      </c>
      <c r="AB1839" s="118">
        <v>1</v>
      </c>
      <c r="AC1839" s="118">
        <v>0</v>
      </c>
      <c r="AD1839" s="118">
        <v>0.5</v>
      </c>
      <c r="AE1839" s="118">
        <v>0</v>
      </c>
      <c r="AF1839" s="118">
        <v>0</v>
      </c>
      <c r="AG1839" s="90">
        <f t="shared" si="342"/>
        <v>2</v>
      </c>
      <c r="AH1839" s="91">
        <f t="shared" si="343"/>
        <v>13951.428571428571</v>
      </c>
      <c r="AI1839" s="91" t="e">
        <f t="shared" si="345"/>
        <v>#VALUE!</v>
      </c>
      <c r="AJ1839" s="91">
        <f t="shared" si="345"/>
        <v>1</v>
      </c>
      <c r="AK1839" s="91" t="e">
        <f t="shared" si="345"/>
        <v>#VALUE!</v>
      </c>
      <c r="AL1839" s="91">
        <f t="shared" si="345"/>
        <v>25.515768994470616</v>
      </c>
      <c r="AM1839" s="91" t="e">
        <f t="shared" si="345"/>
        <v>#VALUE!</v>
      </c>
      <c r="AN1839" s="91" t="e">
        <f t="shared" si="345"/>
        <v>#VALUE!</v>
      </c>
      <c r="AO1839" s="91">
        <f t="shared" si="346"/>
        <v>369932.85714285716</v>
      </c>
      <c r="AP1839" s="91" t="e">
        <f t="shared" si="347"/>
        <v>#VALUE!</v>
      </c>
      <c r="AQ1839" s="91">
        <f t="shared" si="348"/>
        <v>3.7713407452317597E-2</v>
      </c>
      <c r="AR1839" s="91" t="e">
        <f t="shared" si="349"/>
        <v>#VALUE!</v>
      </c>
      <c r="AS1839" s="91">
        <f t="shared" si="350"/>
        <v>0.96228659254768234</v>
      </c>
      <c r="AT1839" s="91" t="e">
        <f t="shared" si="351"/>
        <v>#VALUE!</v>
      </c>
      <c r="AU1839" s="91" t="e">
        <f t="shared" si="352"/>
        <v>#VALUE!</v>
      </c>
    </row>
    <row r="1840" spans="1:47" x14ac:dyDescent="0.3">
      <c r="A1840" s="90">
        <v>1533</v>
      </c>
      <c r="B1840" s="91" t="s">
        <v>5454</v>
      </c>
      <c r="C1840" s="91"/>
      <c r="D1840" s="91"/>
      <c r="E1840" s="91">
        <v>15.834</v>
      </c>
      <c r="F1840" s="91"/>
      <c r="G1840" s="91"/>
      <c r="H1840" s="91"/>
      <c r="I1840" s="91"/>
      <c r="J1840" s="91"/>
      <c r="K1840" s="91"/>
      <c r="L1840" s="91"/>
      <c r="M1840" s="91"/>
      <c r="N1840" s="91"/>
      <c r="O1840" s="91"/>
      <c r="P1840" s="91" t="s">
        <v>87</v>
      </c>
      <c r="Q1840" s="91">
        <v>1515141.4285714286</v>
      </c>
      <c r="R1840" s="91" t="s">
        <v>87</v>
      </c>
      <c r="S1840" s="91"/>
      <c r="T1840" s="92">
        <v>24768</v>
      </c>
      <c r="U1840" s="92" t="s">
        <v>87</v>
      </c>
      <c r="V1840" s="92" t="s">
        <v>87</v>
      </c>
      <c r="W1840" s="92">
        <v>200402.28571428571</v>
      </c>
      <c r="X1840" s="92" t="s">
        <v>87</v>
      </c>
      <c r="Y1840" s="92" t="s">
        <v>87</v>
      </c>
      <c r="Z1840" s="90">
        <f t="shared" si="344"/>
        <v>3</v>
      </c>
      <c r="AA1840" s="118">
        <v>1</v>
      </c>
      <c r="AB1840" s="118">
        <v>0</v>
      </c>
      <c r="AC1840" s="118">
        <v>0</v>
      </c>
      <c r="AD1840" s="118">
        <v>0.5</v>
      </c>
      <c r="AE1840" s="118">
        <v>0</v>
      </c>
      <c r="AF1840" s="118">
        <v>0</v>
      </c>
      <c r="AG1840" s="90">
        <f t="shared" si="342"/>
        <v>2</v>
      </c>
      <c r="AH1840" s="91">
        <f t="shared" si="343"/>
        <v>24768</v>
      </c>
      <c r="AI1840" s="91">
        <f t="shared" si="345"/>
        <v>1</v>
      </c>
      <c r="AJ1840" s="91" t="e">
        <f t="shared" si="345"/>
        <v>#VALUE!</v>
      </c>
      <c r="AK1840" s="91" t="e">
        <f t="shared" si="345"/>
        <v>#VALUE!</v>
      </c>
      <c r="AL1840" s="91">
        <f t="shared" si="345"/>
        <v>8.0911775562938359</v>
      </c>
      <c r="AM1840" s="91" t="e">
        <f t="shared" si="345"/>
        <v>#VALUE!</v>
      </c>
      <c r="AN1840" s="91" t="e">
        <f t="shared" si="345"/>
        <v>#VALUE!</v>
      </c>
      <c r="AO1840" s="91">
        <f t="shared" si="346"/>
        <v>225170.28571428571</v>
      </c>
      <c r="AP1840" s="91">
        <f t="shared" si="347"/>
        <v>0.10999675166477181</v>
      </c>
      <c r="AQ1840" s="91" t="e">
        <f t="shared" si="348"/>
        <v>#VALUE!</v>
      </c>
      <c r="AR1840" s="91" t="e">
        <f t="shared" si="349"/>
        <v>#VALUE!</v>
      </c>
      <c r="AS1840" s="91">
        <f t="shared" si="350"/>
        <v>0.89000324833522815</v>
      </c>
      <c r="AT1840" s="91" t="e">
        <f t="shared" si="351"/>
        <v>#VALUE!</v>
      </c>
      <c r="AU1840" s="91" t="e">
        <f t="shared" si="352"/>
        <v>#VALUE!</v>
      </c>
    </row>
    <row r="1841" spans="1:47" x14ac:dyDescent="0.3">
      <c r="A1841" s="90">
        <v>1534</v>
      </c>
      <c r="B1841" s="91" t="s">
        <v>5455</v>
      </c>
      <c r="C1841" s="91"/>
      <c r="D1841" s="91"/>
      <c r="E1841" s="91">
        <v>15.839</v>
      </c>
      <c r="F1841" s="91"/>
      <c r="G1841" s="91"/>
      <c r="H1841" s="91"/>
      <c r="I1841" s="91"/>
      <c r="J1841" s="91"/>
      <c r="K1841" s="91"/>
      <c r="L1841" s="91"/>
      <c r="M1841" s="91"/>
      <c r="N1841" s="91"/>
      <c r="O1841" s="91"/>
      <c r="P1841" s="91" t="s">
        <v>87</v>
      </c>
      <c r="Q1841" s="91">
        <v>1849367.142857143</v>
      </c>
      <c r="R1841" s="91" t="s">
        <v>87</v>
      </c>
      <c r="S1841" s="91"/>
      <c r="T1841" s="92" t="s">
        <v>87</v>
      </c>
      <c r="U1841" s="92" t="s">
        <v>87</v>
      </c>
      <c r="V1841" s="92" t="s">
        <v>87</v>
      </c>
      <c r="W1841" s="92">
        <v>103708.57142857143</v>
      </c>
      <c r="X1841" s="92" t="s">
        <v>87</v>
      </c>
      <c r="Y1841" s="92" t="s">
        <v>87</v>
      </c>
      <c r="Z1841" s="90">
        <f t="shared" si="344"/>
        <v>2</v>
      </c>
      <c r="AA1841" s="118" t="e">
        <v>#DIV/0!</v>
      </c>
      <c r="AB1841" s="118" t="e">
        <v>#DIV/0!</v>
      </c>
      <c r="AC1841" s="118" t="e">
        <v>#DIV/0!</v>
      </c>
      <c r="AD1841" s="118">
        <v>1</v>
      </c>
      <c r="AE1841" s="118">
        <v>0</v>
      </c>
      <c r="AF1841" s="118">
        <v>0</v>
      </c>
      <c r="AG1841" s="90">
        <f t="shared" si="342"/>
        <v>1</v>
      </c>
      <c r="AH1841" s="91">
        <f t="shared" si="343"/>
        <v>103708.57142857143</v>
      </c>
      <c r="AI1841" s="91" t="e">
        <f t="shared" si="345"/>
        <v>#VALUE!</v>
      </c>
      <c r="AJ1841" s="91" t="e">
        <f t="shared" si="345"/>
        <v>#VALUE!</v>
      </c>
      <c r="AK1841" s="91" t="e">
        <f t="shared" si="345"/>
        <v>#VALUE!</v>
      </c>
      <c r="AL1841" s="91">
        <f t="shared" si="345"/>
        <v>1</v>
      </c>
      <c r="AM1841" s="91" t="e">
        <f t="shared" si="345"/>
        <v>#VALUE!</v>
      </c>
      <c r="AN1841" s="91" t="e">
        <f t="shared" si="345"/>
        <v>#VALUE!</v>
      </c>
      <c r="AO1841" s="91">
        <f t="shared" si="346"/>
        <v>103708.57142857143</v>
      </c>
      <c r="AP1841" s="91" t="e">
        <f t="shared" si="347"/>
        <v>#VALUE!</v>
      </c>
      <c r="AQ1841" s="91" t="e">
        <f t="shared" si="348"/>
        <v>#VALUE!</v>
      </c>
      <c r="AR1841" s="91" t="e">
        <f t="shared" si="349"/>
        <v>#VALUE!</v>
      </c>
      <c r="AS1841" s="91">
        <f t="shared" si="350"/>
        <v>1</v>
      </c>
      <c r="AT1841" s="91" t="e">
        <f t="shared" si="351"/>
        <v>#VALUE!</v>
      </c>
      <c r="AU1841" s="91" t="e">
        <f t="shared" si="352"/>
        <v>#VALUE!</v>
      </c>
    </row>
    <row r="1842" spans="1:47" x14ac:dyDescent="0.3">
      <c r="A1842" s="90">
        <v>1535</v>
      </c>
      <c r="B1842" s="91" t="s">
        <v>5456</v>
      </c>
      <c r="C1842" s="91"/>
      <c r="D1842" s="91"/>
      <c r="E1842" s="91">
        <v>15.840999999999999</v>
      </c>
      <c r="F1842" s="91"/>
      <c r="G1842" s="91"/>
      <c r="H1842" s="91"/>
      <c r="I1842" s="91"/>
      <c r="J1842" s="91"/>
      <c r="K1842" s="91"/>
      <c r="L1842" s="91"/>
      <c r="M1842" s="91"/>
      <c r="N1842" s="91"/>
      <c r="O1842" s="91"/>
      <c r="P1842" s="91" t="s">
        <v>87</v>
      </c>
      <c r="Q1842" s="91">
        <v>3664757.7142857146</v>
      </c>
      <c r="R1842" s="91"/>
      <c r="S1842" s="91"/>
      <c r="T1842" s="92" t="s">
        <v>87</v>
      </c>
      <c r="U1842" s="92"/>
      <c r="V1842" s="92"/>
      <c r="W1842" s="92">
        <v>1227102.5714285714</v>
      </c>
      <c r="X1842" s="92" t="s">
        <v>87</v>
      </c>
      <c r="Y1842" s="92"/>
      <c r="Z1842" s="90">
        <f t="shared" si="344"/>
        <v>2</v>
      </c>
      <c r="AA1842" s="118" t="e">
        <v>#DIV/0!</v>
      </c>
      <c r="AB1842" s="118" t="e">
        <v>#DIV/0!</v>
      </c>
      <c r="AC1842" s="118" t="e">
        <v>#DIV/0!</v>
      </c>
      <c r="AD1842" s="118">
        <v>1</v>
      </c>
      <c r="AE1842" s="118">
        <v>0</v>
      </c>
      <c r="AF1842" s="118">
        <v>0</v>
      </c>
      <c r="AG1842" s="90">
        <f t="shared" si="342"/>
        <v>1</v>
      </c>
      <c r="AH1842" s="91">
        <f t="shared" si="343"/>
        <v>1227102.5714285714</v>
      </c>
      <c r="AI1842" s="91" t="e">
        <f t="shared" si="345"/>
        <v>#VALUE!</v>
      </c>
      <c r="AJ1842" s="91">
        <f t="shared" si="345"/>
        <v>0</v>
      </c>
      <c r="AK1842" s="91">
        <f t="shared" si="345"/>
        <v>0</v>
      </c>
      <c r="AL1842" s="91">
        <f t="shared" si="345"/>
        <v>1</v>
      </c>
      <c r="AM1842" s="91" t="e">
        <f t="shared" si="345"/>
        <v>#VALUE!</v>
      </c>
      <c r="AN1842" s="91">
        <f t="shared" si="345"/>
        <v>0</v>
      </c>
      <c r="AO1842" s="91">
        <f t="shared" si="346"/>
        <v>1227102.5714285714</v>
      </c>
      <c r="AP1842" s="91" t="e">
        <f t="shared" si="347"/>
        <v>#VALUE!</v>
      </c>
      <c r="AQ1842" s="91">
        <f t="shared" si="348"/>
        <v>0</v>
      </c>
      <c r="AR1842" s="91">
        <f t="shared" si="349"/>
        <v>0</v>
      </c>
      <c r="AS1842" s="91">
        <f t="shared" si="350"/>
        <v>1</v>
      </c>
      <c r="AT1842" s="91" t="e">
        <f t="shared" si="351"/>
        <v>#VALUE!</v>
      </c>
      <c r="AU1842" s="91">
        <f t="shared" si="352"/>
        <v>0</v>
      </c>
    </row>
    <row r="1843" spans="1:47" x14ac:dyDescent="0.3">
      <c r="A1843" s="90">
        <v>1536</v>
      </c>
      <c r="B1843" s="91" t="s">
        <v>5457</v>
      </c>
      <c r="C1843" s="91"/>
      <c r="D1843" s="91"/>
      <c r="E1843" s="91">
        <v>15.855</v>
      </c>
      <c r="F1843" s="91"/>
      <c r="G1843" s="91"/>
      <c r="H1843" s="91"/>
      <c r="I1843" s="91"/>
      <c r="J1843" s="91"/>
      <c r="K1843" s="91"/>
      <c r="L1843" s="91"/>
      <c r="M1843" s="91"/>
      <c r="N1843" s="91"/>
      <c r="O1843" s="91"/>
      <c r="P1843" s="91" t="s">
        <v>87</v>
      </c>
      <c r="Q1843" s="91">
        <v>2550807.1428571432</v>
      </c>
      <c r="R1843" s="91" t="s">
        <v>87</v>
      </c>
      <c r="S1843" s="91"/>
      <c r="T1843" s="92" t="s">
        <v>87</v>
      </c>
      <c r="U1843" s="92" t="s">
        <v>87</v>
      </c>
      <c r="V1843" s="92" t="s">
        <v>87</v>
      </c>
      <c r="W1843" s="92">
        <v>2425517.1428571427</v>
      </c>
      <c r="X1843" s="92" t="s">
        <v>87</v>
      </c>
      <c r="Y1843" s="92" t="s">
        <v>87</v>
      </c>
      <c r="Z1843" s="90">
        <f t="shared" si="344"/>
        <v>2</v>
      </c>
      <c r="AA1843" s="118" t="e">
        <v>#DIV/0!</v>
      </c>
      <c r="AB1843" s="118" t="e">
        <v>#DIV/0!</v>
      </c>
      <c r="AC1843" s="118" t="e">
        <v>#DIV/0!</v>
      </c>
      <c r="AD1843" s="118">
        <v>1</v>
      </c>
      <c r="AE1843" s="118">
        <v>0</v>
      </c>
      <c r="AF1843" s="118">
        <v>0</v>
      </c>
      <c r="AG1843" s="90">
        <f t="shared" ref="AG1843:AG1889" si="353">COUNTIF(AA1843:AF1843,"&gt;0")</f>
        <v>1</v>
      </c>
      <c r="AH1843" s="91">
        <f t="shared" ref="AH1843:AH1889" si="354">MIN(T1843:Y1843)</f>
        <v>2425517.1428571427</v>
      </c>
      <c r="AI1843" s="91" t="e">
        <f t="shared" si="345"/>
        <v>#VALUE!</v>
      </c>
      <c r="AJ1843" s="91" t="e">
        <f t="shared" si="345"/>
        <v>#VALUE!</v>
      </c>
      <c r="AK1843" s="91" t="e">
        <f t="shared" si="345"/>
        <v>#VALUE!</v>
      </c>
      <c r="AL1843" s="91">
        <f t="shared" si="345"/>
        <v>1</v>
      </c>
      <c r="AM1843" s="91" t="e">
        <f t="shared" si="345"/>
        <v>#VALUE!</v>
      </c>
      <c r="AN1843" s="91" t="e">
        <f t="shared" si="345"/>
        <v>#VALUE!</v>
      </c>
      <c r="AO1843" s="91">
        <f t="shared" si="346"/>
        <v>2425517.1428571427</v>
      </c>
      <c r="AP1843" s="91" t="e">
        <f t="shared" si="347"/>
        <v>#VALUE!</v>
      </c>
      <c r="AQ1843" s="91" t="e">
        <f t="shared" si="348"/>
        <v>#VALUE!</v>
      </c>
      <c r="AR1843" s="91" t="e">
        <f t="shared" si="349"/>
        <v>#VALUE!</v>
      </c>
      <c r="AS1843" s="91">
        <f t="shared" si="350"/>
        <v>1</v>
      </c>
      <c r="AT1843" s="91" t="e">
        <f t="shared" si="351"/>
        <v>#VALUE!</v>
      </c>
      <c r="AU1843" s="91" t="e">
        <f t="shared" si="352"/>
        <v>#VALUE!</v>
      </c>
    </row>
    <row r="1844" spans="1:47" x14ac:dyDescent="0.3">
      <c r="A1844" s="90">
        <v>1537</v>
      </c>
      <c r="B1844" s="91" t="s">
        <v>5458</v>
      </c>
      <c r="C1844" s="91"/>
      <c r="D1844" s="91"/>
      <c r="E1844" s="91">
        <v>15.856999999999999</v>
      </c>
      <c r="F1844" s="91"/>
      <c r="G1844" s="91"/>
      <c r="H1844" s="91"/>
      <c r="I1844" s="91"/>
      <c r="J1844" s="91"/>
      <c r="K1844" s="91"/>
      <c r="L1844" s="91"/>
      <c r="M1844" s="91"/>
      <c r="N1844" s="91"/>
      <c r="O1844" s="91"/>
      <c r="P1844" s="91" t="s">
        <v>87</v>
      </c>
      <c r="Q1844" s="91">
        <v>12670602.857142858</v>
      </c>
      <c r="R1844" s="91">
        <v>37142</v>
      </c>
      <c r="S1844" s="91"/>
      <c r="T1844" s="92" t="s">
        <v>87</v>
      </c>
      <c r="U1844" s="92" t="s">
        <v>87</v>
      </c>
      <c r="V1844" s="92" t="s">
        <v>87</v>
      </c>
      <c r="W1844" s="92">
        <v>7520350.2857142854</v>
      </c>
      <c r="X1844" s="92">
        <v>15312.571428571429</v>
      </c>
      <c r="Y1844" s="92" t="s">
        <v>87</v>
      </c>
      <c r="Z1844" s="90">
        <f t="shared" ref="Z1844:Z1889" si="355">COUNTIF(Q1844:Y1844,"&gt;0")</f>
        <v>4</v>
      </c>
      <c r="AA1844" s="118" t="e">
        <v>#DIV/0!</v>
      </c>
      <c r="AB1844" s="118" t="e">
        <v>#DIV/0!</v>
      </c>
      <c r="AC1844" s="118" t="e">
        <v>#DIV/0!</v>
      </c>
      <c r="AD1844" s="118">
        <v>1</v>
      </c>
      <c r="AE1844" s="118">
        <v>0.5</v>
      </c>
      <c r="AF1844" s="118">
        <v>0</v>
      </c>
      <c r="AG1844" s="90">
        <f t="shared" si="353"/>
        <v>2</v>
      </c>
      <c r="AH1844" s="91">
        <f t="shared" si="354"/>
        <v>15312.571428571429</v>
      </c>
      <c r="AI1844" s="91" t="e">
        <f t="shared" si="345"/>
        <v>#VALUE!</v>
      </c>
      <c r="AJ1844" s="91" t="e">
        <f t="shared" si="345"/>
        <v>#VALUE!</v>
      </c>
      <c r="AK1844" s="91" t="e">
        <f t="shared" si="345"/>
        <v>#VALUE!</v>
      </c>
      <c r="AL1844" s="91">
        <f t="shared" si="345"/>
        <v>491.12262566705226</v>
      </c>
      <c r="AM1844" s="91">
        <f t="shared" si="345"/>
        <v>1</v>
      </c>
      <c r="AN1844" s="91" t="e">
        <f t="shared" si="345"/>
        <v>#VALUE!</v>
      </c>
      <c r="AO1844" s="91">
        <f t="shared" si="346"/>
        <v>7535662.8571428573</v>
      </c>
      <c r="AP1844" s="91" t="e">
        <f t="shared" si="347"/>
        <v>#VALUE!</v>
      </c>
      <c r="AQ1844" s="91" t="e">
        <f t="shared" si="348"/>
        <v>#VALUE!</v>
      </c>
      <c r="AR1844" s="91" t="e">
        <f t="shared" si="349"/>
        <v>#VALUE!</v>
      </c>
      <c r="AS1844" s="91">
        <f t="shared" si="350"/>
        <v>0.99796798613222759</v>
      </c>
      <c r="AT1844" s="91">
        <f t="shared" si="351"/>
        <v>2.0320138677723679E-3</v>
      </c>
      <c r="AU1844" s="91" t="e">
        <f t="shared" si="352"/>
        <v>#VALUE!</v>
      </c>
    </row>
    <row r="1845" spans="1:47" x14ac:dyDescent="0.3">
      <c r="A1845" s="90">
        <v>1538</v>
      </c>
      <c r="B1845" s="91" t="s">
        <v>5459</v>
      </c>
      <c r="C1845" s="91"/>
      <c r="D1845" s="91"/>
      <c r="E1845" s="91">
        <v>15.861000000000001</v>
      </c>
      <c r="F1845" s="91"/>
      <c r="G1845" s="91"/>
      <c r="H1845" s="91"/>
      <c r="I1845" s="91"/>
      <c r="J1845" s="91"/>
      <c r="K1845" s="91"/>
      <c r="L1845" s="91"/>
      <c r="M1845" s="91"/>
      <c r="N1845" s="91"/>
      <c r="O1845" s="91"/>
      <c r="P1845" s="91" t="s">
        <v>87</v>
      </c>
      <c r="Q1845" s="91">
        <v>1056002.5714285716</v>
      </c>
      <c r="R1845" s="91" t="s">
        <v>87</v>
      </c>
      <c r="S1845" s="91"/>
      <c r="T1845" s="92" t="s">
        <v>87</v>
      </c>
      <c r="U1845" s="92"/>
      <c r="V1845" s="92" t="s">
        <v>87</v>
      </c>
      <c r="W1845" s="92">
        <v>1111243.4285714286</v>
      </c>
      <c r="X1845" s="92" t="s">
        <v>87</v>
      </c>
      <c r="Y1845" s="92" t="s">
        <v>87</v>
      </c>
      <c r="Z1845" s="90">
        <f t="shared" si="355"/>
        <v>2</v>
      </c>
      <c r="AA1845" s="118" t="e">
        <v>#DIV/0!</v>
      </c>
      <c r="AB1845" s="118" t="e">
        <v>#DIV/0!</v>
      </c>
      <c r="AC1845" s="118" t="e">
        <v>#DIV/0!</v>
      </c>
      <c r="AD1845" s="118">
        <v>1</v>
      </c>
      <c r="AE1845" s="118">
        <v>0</v>
      </c>
      <c r="AF1845" s="118">
        <v>0</v>
      </c>
      <c r="AG1845" s="90">
        <f t="shared" si="353"/>
        <v>1</v>
      </c>
      <c r="AH1845" s="91">
        <f t="shared" si="354"/>
        <v>1111243.4285714286</v>
      </c>
      <c r="AI1845" s="91" t="e">
        <f t="shared" si="345"/>
        <v>#VALUE!</v>
      </c>
      <c r="AJ1845" s="91">
        <f t="shared" si="345"/>
        <v>0</v>
      </c>
      <c r="AK1845" s="91" t="e">
        <f t="shared" si="345"/>
        <v>#VALUE!</v>
      </c>
      <c r="AL1845" s="91">
        <f t="shared" si="345"/>
        <v>1</v>
      </c>
      <c r="AM1845" s="91" t="e">
        <f t="shared" si="345"/>
        <v>#VALUE!</v>
      </c>
      <c r="AN1845" s="91" t="e">
        <f t="shared" si="345"/>
        <v>#VALUE!</v>
      </c>
      <c r="AO1845" s="91">
        <f t="shared" si="346"/>
        <v>1111243.4285714286</v>
      </c>
      <c r="AP1845" s="91" t="e">
        <f t="shared" si="347"/>
        <v>#VALUE!</v>
      </c>
      <c r="AQ1845" s="91">
        <f t="shared" si="348"/>
        <v>0</v>
      </c>
      <c r="AR1845" s="91" t="e">
        <f t="shared" si="349"/>
        <v>#VALUE!</v>
      </c>
      <c r="AS1845" s="91">
        <f t="shared" si="350"/>
        <v>1</v>
      </c>
      <c r="AT1845" s="91" t="e">
        <f t="shared" si="351"/>
        <v>#VALUE!</v>
      </c>
      <c r="AU1845" s="91" t="e">
        <f t="shared" si="352"/>
        <v>#VALUE!</v>
      </c>
    </row>
    <row r="1846" spans="1:47" x14ac:dyDescent="0.3">
      <c r="A1846" s="90">
        <v>1539</v>
      </c>
      <c r="B1846" s="91" t="s">
        <v>5460</v>
      </c>
      <c r="C1846" s="91"/>
      <c r="D1846" s="91"/>
      <c r="E1846" s="91">
        <v>15.864000000000001</v>
      </c>
      <c r="F1846" s="91"/>
      <c r="G1846" s="91"/>
      <c r="H1846" s="91"/>
      <c r="I1846" s="91"/>
      <c r="J1846" s="91"/>
      <c r="K1846" s="91"/>
      <c r="L1846" s="91"/>
      <c r="M1846" s="91"/>
      <c r="N1846" s="91"/>
      <c r="O1846" s="91"/>
      <c r="P1846" s="91" t="s">
        <v>87</v>
      </c>
      <c r="Q1846" s="91">
        <v>1830761.4285714286</v>
      </c>
      <c r="R1846" s="91">
        <v>4897</v>
      </c>
      <c r="S1846" s="91"/>
      <c r="T1846" s="92" t="s">
        <v>87</v>
      </c>
      <c r="U1846" s="92" t="s">
        <v>87</v>
      </c>
      <c r="V1846" s="92" t="s">
        <v>87</v>
      </c>
      <c r="W1846" s="92">
        <v>886998.57142857148</v>
      </c>
      <c r="X1846" s="92">
        <v>2144.8571428571427</v>
      </c>
      <c r="Y1846" s="92" t="s">
        <v>87</v>
      </c>
      <c r="Z1846" s="90">
        <f t="shared" si="355"/>
        <v>4</v>
      </c>
      <c r="AA1846" s="118" t="e">
        <v>#DIV/0!</v>
      </c>
      <c r="AB1846" s="118" t="e">
        <v>#DIV/0!</v>
      </c>
      <c r="AC1846" s="118" t="e">
        <v>#DIV/0!</v>
      </c>
      <c r="AD1846" s="118">
        <v>1</v>
      </c>
      <c r="AE1846" s="118">
        <v>0.5</v>
      </c>
      <c r="AF1846" s="118">
        <v>0</v>
      </c>
      <c r="AG1846" s="90">
        <f t="shared" si="353"/>
        <v>2</v>
      </c>
      <c r="AH1846" s="91">
        <f t="shared" si="354"/>
        <v>2144.8571428571427</v>
      </c>
      <c r="AI1846" s="91" t="e">
        <f t="shared" si="345"/>
        <v>#VALUE!</v>
      </c>
      <c r="AJ1846" s="91" t="e">
        <f t="shared" si="345"/>
        <v>#VALUE!</v>
      </c>
      <c r="AK1846" s="91" t="e">
        <f t="shared" si="345"/>
        <v>#VALUE!</v>
      </c>
      <c r="AL1846" s="91">
        <f t="shared" si="345"/>
        <v>413.54668975622758</v>
      </c>
      <c r="AM1846" s="91">
        <f t="shared" si="345"/>
        <v>1</v>
      </c>
      <c r="AN1846" s="91" t="e">
        <f t="shared" si="345"/>
        <v>#VALUE!</v>
      </c>
      <c r="AO1846" s="91">
        <f t="shared" si="346"/>
        <v>889143.42857142864</v>
      </c>
      <c r="AP1846" s="91" t="e">
        <f t="shared" si="347"/>
        <v>#VALUE!</v>
      </c>
      <c r="AQ1846" s="91" t="e">
        <f t="shared" si="348"/>
        <v>#VALUE!</v>
      </c>
      <c r="AR1846" s="91" t="e">
        <f t="shared" si="349"/>
        <v>#VALUE!</v>
      </c>
      <c r="AS1846" s="91">
        <f t="shared" si="350"/>
        <v>0.997587726486037</v>
      </c>
      <c r="AT1846" s="91">
        <f t="shared" si="351"/>
        <v>2.412273513963037E-3</v>
      </c>
      <c r="AU1846" s="91" t="e">
        <f t="shared" si="352"/>
        <v>#VALUE!</v>
      </c>
    </row>
    <row r="1847" spans="1:47" x14ac:dyDescent="0.3">
      <c r="A1847" s="90">
        <v>1540</v>
      </c>
      <c r="B1847" s="91" t="s">
        <v>5461</v>
      </c>
      <c r="C1847" s="91"/>
      <c r="D1847" s="91"/>
      <c r="E1847" s="91">
        <v>15.866</v>
      </c>
      <c r="F1847" s="91"/>
      <c r="G1847" s="91"/>
      <c r="H1847" s="91"/>
      <c r="I1847" s="91"/>
      <c r="J1847" s="91"/>
      <c r="K1847" s="91"/>
      <c r="L1847" s="91"/>
      <c r="M1847" s="91"/>
      <c r="N1847" s="91"/>
      <c r="O1847" s="91"/>
      <c r="P1847" s="91" t="s">
        <v>87</v>
      </c>
      <c r="Q1847" s="91">
        <v>736127.14285714296</v>
      </c>
      <c r="R1847" s="91" t="s">
        <v>87</v>
      </c>
      <c r="S1847" s="91"/>
      <c r="T1847" s="92" t="s">
        <v>87</v>
      </c>
      <c r="U1847" s="92" t="s">
        <v>87</v>
      </c>
      <c r="V1847" s="92">
        <v>5134.2857142857147</v>
      </c>
      <c r="W1847" s="92">
        <v>396962.28571428574</v>
      </c>
      <c r="X1847" s="92" t="s">
        <v>87</v>
      </c>
      <c r="Y1847" s="92">
        <v>10387.428571428571</v>
      </c>
      <c r="Z1847" s="90">
        <f t="shared" si="355"/>
        <v>4</v>
      </c>
      <c r="AA1847" s="118" t="e">
        <v>#DIV/0!</v>
      </c>
      <c r="AB1847" s="118" t="e">
        <v>#DIV/0!</v>
      </c>
      <c r="AC1847" s="118">
        <v>1</v>
      </c>
      <c r="AD1847" s="118">
        <v>0.5</v>
      </c>
      <c r="AE1847" s="118">
        <v>0</v>
      </c>
      <c r="AF1847" s="118">
        <v>0.33333333333333331</v>
      </c>
      <c r="AG1847" s="90">
        <f t="shared" si="353"/>
        <v>3</v>
      </c>
      <c r="AH1847" s="91">
        <f t="shared" si="354"/>
        <v>5134.2857142857147</v>
      </c>
      <c r="AI1847" s="91" t="e">
        <f t="shared" si="345"/>
        <v>#VALUE!</v>
      </c>
      <c r="AJ1847" s="91" t="e">
        <f t="shared" si="345"/>
        <v>#VALUE!</v>
      </c>
      <c r="AK1847" s="91">
        <f t="shared" si="345"/>
        <v>1</v>
      </c>
      <c r="AL1847" s="91">
        <f t="shared" si="345"/>
        <v>77.315971062882582</v>
      </c>
      <c r="AM1847" s="91" t="e">
        <f t="shared" si="345"/>
        <v>#VALUE!</v>
      </c>
      <c r="AN1847" s="91">
        <f t="shared" si="345"/>
        <v>2.0231496939343345</v>
      </c>
      <c r="AO1847" s="91">
        <f t="shared" si="346"/>
        <v>412484.00000000006</v>
      </c>
      <c r="AP1847" s="91" t="e">
        <f t="shared" si="347"/>
        <v>#VALUE!</v>
      </c>
      <c r="AQ1847" s="91" t="e">
        <f t="shared" si="348"/>
        <v>#VALUE!</v>
      </c>
      <c r="AR1847" s="91">
        <f t="shared" si="349"/>
        <v>1.2447236048636345E-2</v>
      </c>
      <c r="AS1847" s="91">
        <f t="shared" si="350"/>
        <v>0.96237014214923655</v>
      </c>
      <c r="AT1847" s="91" t="e">
        <f t="shared" si="351"/>
        <v>#VALUE!</v>
      </c>
      <c r="AU1847" s="91">
        <f t="shared" si="352"/>
        <v>2.5182621802127037E-2</v>
      </c>
    </row>
    <row r="1848" spans="1:47" x14ac:dyDescent="0.3">
      <c r="A1848" s="90">
        <v>1541</v>
      </c>
      <c r="B1848" s="91" t="s">
        <v>5462</v>
      </c>
      <c r="C1848" s="91"/>
      <c r="D1848" s="91"/>
      <c r="E1848" s="91">
        <v>15.868</v>
      </c>
      <c r="F1848" s="91"/>
      <c r="G1848" s="91"/>
      <c r="H1848" s="91"/>
      <c r="I1848" s="91"/>
      <c r="J1848" s="91"/>
      <c r="K1848" s="91"/>
      <c r="L1848" s="91"/>
      <c r="M1848" s="91"/>
      <c r="N1848" s="91"/>
      <c r="O1848" s="91"/>
      <c r="P1848" s="91" t="s">
        <v>87</v>
      </c>
      <c r="Q1848" s="91">
        <v>19067506.428571429</v>
      </c>
      <c r="R1848" s="91">
        <v>9799.5</v>
      </c>
      <c r="S1848" s="91"/>
      <c r="T1848" s="92">
        <v>8346.1428571428587</v>
      </c>
      <c r="U1848" s="92"/>
      <c r="V1848" s="92">
        <v>27027.571428571428</v>
      </c>
      <c r="W1848" s="92">
        <v>7390927.5714285718</v>
      </c>
      <c r="X1848" s="92" t="s">
        <v>87</v>
      </c>
      <c r="Y1848" s="92"/>
      <c r="Z1848" s="90">
        <f t="shared" si="355"/>
        <v>5</v>
      </c>
      <c r="AA1848" s="118">
        <v>1</v>
      </c>
      <c r="AB1848" s="118">
        <v>0</v>
      </c>
      <c r="AC1848" s="118">
        <v>0.5</v>
      </c>
      <c r="AD1848" s="118">
        <v>0.33333333333333331</v>
      </c>
      <c r="AE1848" s="118">
        <v>0</v>
      </c>
      <c r="AF1848" s="118">
        <v>0</v>
      </c>
      <c r="AG1848" s="90">
        <f t="shared" si="353"/>
        <v>3</v>
      </c>
      <c r="AH1848" s="91">
        <f t="shared" si="354"/>
        <v>8346.1428571428587</v>
      </c>
      <c r="AI1848" s="91">
        <f t="shared" si="345"/>
        <v>1</v>
      </c>
      <c r="AJ1848" s="91">
        <f t="shared" si="345"/>
        <v>0</v>
      </c>
      <c r="AK1848" s="91">
        <f t="shared" si="345"/>
        <v>3.2383307943789252</v>
      </c>
      <c r="AL1848" s="91">
        <f t="shared" si="345"/>
        <v>885.55009157352401</v>
      </c>
      <c r="AM1848" s="91" t="e">
        <f t="shared" si="345"/>
        <v>#VALUE!</v>
      </c>
      <c r="AN1848" s="91">
        <f t="shared" si="345"/>
        <v>0</v>
      </c>
      <c r="AO1848" s="91">
        <f t="shared" si="346"/>
        <v>7426301.2857142864</v>
      </c>
      <c r="AP1848" s="91">
        <f t="shared" si="347"/>
        <v>1.1238626788813483E-3</v>
      </c>
      <c r="AQ1848" s="91">
        <f t="shared" si="348"/>
        <v>0</v>
      </c>
      <c r="AR1848" s="91">
        <f t="shared" si="349"/>
        <v>3.6394391216746638E-3</v>
      </c>
      <c r="AS1848" s="91">
        <f t="shared" si="350"/>
        <v>0.99523669819944394</v>
      </c>
      <c r="AT1848" s="91" t="e">
        <f t="shared" si="351"/>
        <v>#VALUE!</v>
      </c>
      <c r="AU1848" s="91">
        <f t="shared" si="352"/>
        <v>0</v>
      </c>
    </row>
    <row r="1849" spans="1:47" x14ac:dyDescent="0.3">
      <c r="A1849" s="90">
        <v>1542</v>
      </c>
      <c r="B1849" s="91" t="s">
        <v>5463</v>
      </c>
      <c r="C1849" s="91"/>
      <c r="D1849" s="91"/>
      <c r="E1849" s="91">
        <v>15.906000000000001</v>
      </c>
      <c r="F1849" s="91"/>
      <c r="G1849" s="91"/>
      <c r="H1849" s="91"/>
      <c r="I1849" s="91"/>
      <c r="J1849" s="91"/>
      <c r="K1849" s="91"/>
      <c r="L1849" s="91"/>
      <c r="M1849" s="91"/>
      <c r="N1849" s="91"/>
      <c r="O1849" s="91"/>
      <c r="P1849" s="91" t="s">
        <v>87</v>
      </c>
      <c r="Q1849" s="91">
        <v>383882.85714285716</v>
      </c>
      <c r="R1849" s="91" t="s">
        <v>87</v>
      </c>
      <c r="S1849" s="91"/>
      <c r="T1849" s="92" t="s">
        <v>87</v>
      </c>
      <c r="U1849" s="92" t="s">
        <v>87</v>
      </c>
      <c r="V1849" s="92" t="s">
        <v>87</v>
      </c>
      <c r="W1849" s="92">
        <v>28397.428571428572</v>
      </c>
      <c r="X1849" s="92" t="s">
        <v>87</v>
      </c>
      <c r="Y1849" s="92" t="s">
        <v>87</v>
      </c>
      <c r="Z1849" s="90">
        <f t="shared" si="355"/>
        <v>2</v>
      </c>
      <c r="AA1849" s="118" t="e">
        <v>#DIV/0!</v>
      </c>
      <c r="AB1849" s="118" t="e">
        <v>#DIV/0!</v>
      </c>
      <c r="AC1849" s="118" t="e">
        <v>#DIV/0!</v>
      </c>
      <c r="AD1849" s="118">
        <v>1</v>
      </c>
      <c r="AE1849" s="118">
        <v>0</v>
      </c>
      <c r="AF1849" s="118">
        <v>0</v>
      </c>
      <c r="AG1849" s="90">
        <f t="shared" si="353"/>
        <v>1</v>
      </c>
      <c r="AH1849" s="91">
        <f t="shared" si="354"/>
        <v>28397.428571428572</v>
      </c>
      <c r="AI1849" s="91" t="e">
        <f t="shared" si="345"/>
        <v>#VALUE!</v>
      </c>
      <c r="AJ1849" s="91" t="e">
        <f t="shared" si="345"/>
        <v>#VALUE!</v>
      </c>
      <c r="AK1849" s="91" t="e">
        <f t="shared" si="345"/>
        <v>#VALUE!</v>
      </c>
      <c r="AL1849" s="91">
        <f t="shared" si="345"/>
        <v>1</v>
      </c>
      <c r="AM1849" s="91" t="e">
        <f t="shared" si="345"/>
        <v>#VALUE!</v>
      </c>
      <c r="AN1849" s="91" t="e">
        <f t="shared" si="345"/>
        <v>#VALUE!</v>
      </c>
      <c r="AO1849" s="91">
        <f t="shared" si="346"/>
        <v>28397.428571428572</v>
      </c>
      <c r="AP1849" s="91" t="e">
        <f t="shared" si="347"/>
        <v>#VALUE!</v>
      </c>
      <c r="AQ1849" s="91" t="e">
        <f t="shared" si="348"/>
        <v>#VALUE!</v>
      </c>
      <c r="AR1849" s="91" t="e">
        <f t="shared" si="349"/>
        <v>#VALUE!</v>
      </c>
      <c r="AS1849" s="91">
        <f t="shared" si="350"/>
        <v>1</v>
      </c>
      <c r="AT1849" s="91" t="e">
        <f t="shared" si="351"/>
        <v>#VALUE!</v>
      </c>
      <c r="AU1849" s="91" t="e">
        <f t="shared" si="352"/>
        <v>#VALUE!</v>
      </c>
    </row>
    <row r="1850" spans="1:47" x14ac:dyDescent="0.3">
      <c r="A1850" s="90">
        <v>1543</v>
      </c>
      <c r="B1850" s="91" t="s">
        <v>5464</v>
      </c>
      <c r="C1850" s="91"/>
      <c r="D1850" s="91"/>
      <c r="E1850" s="91">
        <v>15.952</v>
      </c>
      <c r="F1850" s="91"/>
      <c r="G1850" s="91"/>
      <c r="H1850" s="91"/>
      <c r="I1850" s="91"/>
      <c r="J1850" s="91"/>
      <c r="K1850" s="91"/>
      <c r="L1850" s="91"/>
      <c r="M1850" s="91"/>
      <c r="N1850" s="91"/>
      <c r="O1850" s="91"/>
      <c r="P1850" s="91" t="s">
        <v>87</v>
      </c>
      <c r="Q1850" s="91">
        <v>3538954.8571428573</v>
      </c>
      <c r="R1850" s="91" t="s">
        <v>87</v>
      </c>
      <c r="S1850" s="91"/>
      <c r="T1850" s="92" t="s">
        <v>87</v>
      </c>
      <c r="U1850" s="92" t="s">
        <v>87</v>
      </c>
      <c r="V1850" s="92">
        <v>4121.1428571428569</v>
      </c>
      <c r="W1850" s="92">
        <v>291036.28571428574</v>
      </c>
      <c r="X1850" s="92">
        <v>18041.428571428572</v>
      </c>
      <c r="Y1850" s="92" t="s">
        <v>87</v>
      </c>
      <c r="Z1850" s="90">
        <f t="shared" si="355"/>
        <v>4</v>
      </c>
      <c r="AA1850" s="118" t="e">
        <v>#DIV/0!</v>
      </c>
      <c r="AB1850" s="118" t="e">
        <v>#DIV/0!</v>
      </c>
      <c r="AC1850" s="118">
        <v>1</v>
      </c>
      <c r="AD1850" s="118">
        <v>0.5</v>
      </c>
      <c r="AE1850" s="118">
        <v>0.33333333333333331</v>
      </c>
      <c r="AF1850" s="118">
        <v>0</v>
      </c>
      <c r="AG1850" s="90">
        <f t="shared" si="353"/>
        <v>3</v>
      </c>
      <c r="AH1850" s="91">
        <f t="shared" si="354"/>
        <v>4121.1428571428569</v>
      </c>
      <c r="AI1850" s="91" t="e">
        <f t="shared" si="345"/>
        <v>#VALUE!</v>
      </c>
      <c r="AJ1850" s="91" t="e">
        <f t="shared" si="345"/>
        <v>#VALUE!</v>
      </c>
      <c r="AK1850" s="91">
        <f t="shared" si="345"/>
        <v>1</v>
      </c>
      <c r="AL1850" s="91">
        <f t="shared" ref="AL1850:AN1889" si="356">W1850/$AH1850</f>
        <v>70.620285635052696</v>
      </c>
      <c r="AM1850" s="91">
        <f t="shared" si="356"/>
        <v>4.3777731558513597</v>
      </c>
      <c r="AN1850" s="91" t="e">
        <f t="shared" si="356"/>
        <v>#VALUE!</v>
      </c>
      <c r="AO1850" s="91">
        <f t="shared" si="346"/>
        <v>313198.85714285716</v>
      </c>
      <c r="AP1850" s="91" t="e">
        <f t="shared" si="347"/>
        <v>#VALUE!</v>
      </c>
      <c r="AQ1850" s="91" t="e">
        <f t="shared" si="348"/>
        <v>#VALUE!</v>
      </c>
      <c r="AR1850" s="91">
        <f t="shared" si="349"/>
        <v>1.3158230827333797E-2</v>
      </c>
      <c r="AS1850" s="91">
        <f t="shared" si="350"/>
        <v>0.92923801947826856</v>
      </c>
      <c r="AT1850" s="91">
        <f t="shared" si="351"/>
        <v>5.7603749694397716E-2</v>
      </c>
      <c r="AU1850" s="91" t="e">
        <f t="shared" si="352"/>
        <v>#VALUE!</v>
      </c>
    </row>
    <row r="1851" spans="1:47" x14ac:dyDescent="0.3">
      <c r="A1851" s="90">
        <v>1544</v>
      </c>
      <c r="B1851" s="91" t="s">
        <v>5465</v>
      </c>
      <c r="C1851" s="91"/>
      <c r="D1851" s="91"/>
      <c r="E1851" s="91">
        <v>15.954000000000001</v>
      </c>
      <c r="F1851" s="91"/>
      <c r="G1851" s="91"/>
      <c r="H1851" s="91"/>
      <c r="I1851" s="91"/>
      <c r="J1851" s="91"/>
      <c r="K1851" s="91"/>
      <c r="L1851" s="91"/>
      <c r="M1851" s="91"/>
      <c r="N1851" s="91"/>
      <c r="O1851" s="91"/>
      <c r="P1851" s="91" t="s">
        <v>87</v>
      </c>
      <c r="Q1851" s="91">
        <v>148475.71428571429</v>
      </c>
      <c r="R1851" s="91">
        <v>18231</v>
      </c>
      <c r="S1851" s="91"/>
      <c r="T1851" s="92">
        <v>50477.714285714283</v>
      </c>
      <c r="U1851" s="92" t="s">
        <v>87</v>
      </c>
      <c r="V1851" s="92" t="s">
        <v>87</v>
      </c>
      <c r="W1851" s="92">
        <v>95147.142857142855</v>
      </c>
      <c r="X1851" s="92">
        <v>11598.571428571429</v>
      </c>
      <c r="Y1851" s="92" t="s">
        <v>87</v>
      </c>
      <c r="Z1851" s="90">
        <f t="shared" si="355"/>
        <v>5</v>
      </c>
      <c r="AA1851" s="118">
        <v>1</v>
      </c>
      <c r="AB1851" s="118">
        <v>0</v>
      </c>
      <c r="AC1851" s="118">
        <v>0</v>
      </c>
      <c r="AD1851" s="118">
        <v>0.5</v>
      </c>
      <c r="AE1851" s="118">
        <v>0.33333333333333331</v>
      </c>
      <c r="AF1851" s="118">
        <v>0</v>
      </c>
      <c r="AG1851" s="90">
        <f t="shared" si="353"/>
        <v>3</v>
      </c>
      <c r="AH1851" s="91">
        <f t="shared" si="354"/>
        <v>11598.571428571429</v>
      </c>
      <c r="AI1851" s="91">
        <f t="shared" ref="AI1851:AK1889" si="357">T1851/$AH1851</f>
        <v>4.3520630619534417</v>
      </c>
      <c r="AJ1851" s="91" t="e">
        <f t="shared" si="357"/>
        <v>#VALUE!</v>
      </c>
      <c r="AK1851" s="91" t="e">
        <f t="shared" si="357"/>
        <v>#VALUE!</v>
      </c>
      <c r="AL1851" s="91">
        <f t="shared" si="356"/>
        <v>8.2033501662766337</v>
      </c>
      <c r="AM1851" s="91">
        <f t="shared" si="356"/>
        <v>1</v>
      </c>
      <c r="AN1851" s="91" t="e">
        <f t="shared" si="356"/>
        <v>#VALUE!</v>
      </c>
      <c r="AO1851" s="91">
        <f t="shared" si="346"/>
        <v>157223.42857142855</v>
      </c>
      <c r="AP1851" s="91">
        <f t="shared" si="347"/>
        <v>0.32105720339753074</v>
      </c>
      <c r="AQ1851" s="91" t="e">
        <f t="shared" si="348"/>
        <v>#VALUE!</v>
      </c>
      <c r="AR1851" s="91" t="e">
        <f t="shared" si="349"/>
        <v>#VALUE!</v>
      </c>
      <c r="AS1851" s="91">
        <f t="shared" si="350"/>
        <v>0.60517153023358938</v>
      </c>
      <c r="AT1851" s="91">
        <f t="shared" si="351"/>
        <v>7.377126636887997E-2</v>
      </c>
      <c r="AU1851" s="91" t="e">
        <f t="shared" si="352"/>
        <v>#VALUE!</v>
      </c>
    </row>
    <row r="1852" spans="1:47" x14ac:dyDescent="0.3">
      <c r="A1852" s="90">
        <v>1545</v>
      </c>
      <c r="B1852" s="91" t="s">
        <v>5466</v>
      </c>
      <c r="C1852" s="91"/>
      <c r="D1852" s="91"/>
      <c r="E1852" s="91">
        <v>15.955</v>
      </c>
      <c r="F1852" s="91"/>
      <c r="G1852" s="91"/>
      <c r="H1852" s="91"/>
      <c r="I1852" s="91"/>
      <c r="J1852" s="91"/>
      <c r="K1852" s="91"/>
      <c r="L1852" s="91"/>
      <c r="M1852" s="91"/>
      <c r="N1852" s="91"/>
      <c r="O1852" s="91"/>
      <c r="P1852" s="91" t="s">
        <v>87</v>
      </c>
      <c r="Q1852" s="91">
        <v>10513104.285714287</v>
      </c>
      <c r="R1852" s="91" t="s">
        <v>87</v>
      </c>
      <c r="S1852" s="91"/>
      <c r="T1852" s="92" t="s">
        <v>87</v>
      </c>
      <c r="U1852" s="92" t="s">
        <v>87</v>
      </c>
      <c r="V1852" s="92" t="s">
        <v>87</v>
      </c>
      <c r="W1852" s="92">
        <v>5155703.4285714282</v>
      </c>
      <c r="X1852" s="92" t="s">
        <v>87</v>
      </c>
      <c r="Y1852" s="92" t="s">
        <v>87</v>
      </c>
      <c r="Z1852" s="90">
        <f t="shared" si="355"/>
        <v>2</v>
      </c>
      <c r="AA1852" s="118" t="e">
        <v>#DIV/0!</v>
      </c>
      <c r="AB1852" s="118" t="e">
        <v>#DIV/0!</v>
      </c>
      <c r="AC1852" s="118" t="e">
        <v>#DIV/0!</v>
      </c>
      <c r="AD1852" s="118">
        <v>1</v>
      </c>
      <c r="AE1852" s="118">
        <v>0</v>
      </c>
      <c r="AF1852" s="118">
        <v>0</v>
      </c>
      <c r="AG1852" s="90">
        <f t="shared" si="353"/>
        <v>1</v>
      </c>
      <c r="AH1852" s="91">
        <f t="shared" si="354"/>
        <v>5155703.4285714282</v>
      </c>
      <c r="AI1852" s="91" t="e">
        <f t="shared" si="357"/>
        <v>#VALUE!</v>
      </c>
      <c r="AJ1852" s="91" t="e">
        <f t="shared" si="357"/>
        <v>#VALUE!</v>
      </c>
      <c r="AK1852" s="91" t="e">
        <f t="shared" si="357"/>
        <v>#VALUE!</v>
      </c>
      <c r="AL1852" s="91">
        <f t="shared" si="356"/>
        <v>1</v>
      </c>
      <c r="AM1852" s="91" t="e">
        <f t="shared" si="356"/>
        <v>#VALUE!</v>
      </c>
      <c r="AN1852" s="91" t="e">
        <f t="shared" si="356"/>
        <v>#VALUE!</v>
      </c>
      <c r="AO1852" s="91">
        <f t="shared" si="346"/>
        <v>5155703.4285714282</v>
      </c>
      <c r="AP1852" s="91" t="e">
        <f t="shared" si="347"/>
        <v>#VALUE!</v>
      </c>
      <c r="AQ1852" s="91" t="e">
        <f t="shared" si="348"/>
        <v>#VALUE!</v>
      </c>
      <c r="AR1852" s="91" t="e">
        <f t="shared" si="349"/>
        <v>#VALUE!</v>
      </c>
      <c r="AS1852" s="91">
        <f t="shared" si="350"/>
        <v>1</v>
      </c>
      <c r="AT1852" s="91" t="e">
        <f t="shared" si="351"/>
        <v>#VALUE!</v>
      </c>
      <c r="AU1852" s="91" t="e">
        <f t="shared" si="352"/>
        <v>#VALUE!</v>
      </c>
    </row>
    <row r="1853" spans="1:47" x14ac:dyDescent="0.3">
      <c r="A1853" s="90">
        <v>1546</v>
      </c>
      <c r="B1853" s="91" t="s">
        <v>5467</v>
      </c>
      <c r="C1853" s="91"/>
      <c r="D1853" s="91"/>
      <c r="E1853" s="91">
        <v>15.96</v>
      </c>
      <c r="F1853" s="91"/>
      <c r="G1853" s="91"/>
      <c r="H1853" s="91"/>
      <c r="I1853" s="91"/>
      <c r="J1853" s="91"/>
      <c r="K1853" s="91"/>
      <c r="L1853" s="91"/>
      <c r="M1853" s="91"/>
      <c r="N1853" s="91"/>
      <c r="O1853" s="91"/>
      <c r="P1853" s="91" t="s">
        <v>87</v>
      </c>
      <c r="Q1853" s="91">
        <v>1801870.142857143</v>
      </c>
      <c r="R1853" s="91" t="s">
        <v>87</v>
      </c>
      <c r="S1853" s="91"/>
      <c r="T1853" s="92"/>
      <c r="U1853" s="92"/>
      <c r="V1853" s="92" t="s">
        <v>87</v>
      </c>
      <c r="W1853" s="92">
        <v>693150.71428571432</v>
      </c>
      <c r="X1853" s="92" t="s">
        <v>87</v>
      </c>
      <c r="Y1853" s="92" t="s">
        <v>87</v>
      </c>
      <c r="Z1853" s="90">
        <f t="shared" si="355"/>
        <v>2</v>
      </c>
      <c r="AA1853" s="118" t="e">
        <v>#DIV/0!</v>
      </c>
      <c r="AB1853" s="118" t="e">
        <v>#DIV/0!</v>
      </c>
      <c r="AC1853" s="118" t="e">
        <v>#DIV/0!</v>
      </c>
      <c r="AD1853" s="118">
        <v>1</v>
      </c>
      <c r="AE1853" s="118">
        <v>0</v>
      </c>
      <c r="AF1853" s="118">
        <v>0</v>
      </c>
      <c r="AG1853" s="90">
        <f t="shared" si="353"/>
        <v>1</v>
      </c>
      <c r="AH1853" s="91">
        <f t="shared" si="354"/>
        <v>693150.71428571432</v>
      </c>
      <c r="AI1853" s="91">
        <f t="shared" si="357"/>
        <v>0</v>
      </c>
      <c r="AJ1853" s="91">
        <f t="shared" si="357"/>
        <v>0</v>
      </c>
      <c r="AK1853" s="91" t="e">
        <f t="shared" si="357"/>
        <v>#VALUE!</v>
      </c>
      <c r="AL1853" s="91">
        <f t="shared" si="356"/>
        <v>1</v>
      </c>
      <c r="AM1853" s="91" t="e">
        <f t="shared" si="356"/>
        <v>#VALUE!</v>
      </c>
      <c r="AN1853" s="91" t="e">
        <f t="shared" si="356"/>
        <v>#VALUE!</v>
      </c>
      <c r="AO1853" s="91">
        <f t="shared" si="346"/>
        <v>693150.71428571432</v>
      </c>
      <c r="AP1853" s="91">
        <f t="shared" si="347"/>
        <v>0</v>
      </c>
      <c r="AQ1853" s="91">
        <f t="shared" si="348"/>
        <v>0</v>
      </c>
      <c r="AR1853" s="91" t="e">
        <f t="shared" si="349"/>
        <v>#VALUE!</v>
      </c>
      <c r="AS1853" s="91">
        <f t="shared" si="350"/>
        <v>1</v>
      </c>
      <c r="AT1853" s="91" t="e">
        <f t="shared" si="351"/>
        <v>#VALUE!</v>
      </c>
      <c r="AU1853" s="91" t="e">
        <f t="shared" si="352"/>
        <v>#VALUE!</v>
      </c>
    </row>
    <row r="1854" spans="1:47" x14ac:dyDescent="0.3">
      <c r="A1854" s="90">
        <v>1547</v>
      </c>
      <c r="B1854" s="91" t="s">
        <v>5468</v>
      </c>
      <c r="C1854" s="91"/>
      <c r="D1854" s="91"/>
      <c r="E1854" s="91">
        <v>15.962999999999999</v>
      </c>
      <c r="F1854" s="91"/>
      <c r="G1854" s="91"/>
      <c r="H1854" s="91"/>
      <c r="I1854" s="91"/>
      <c r="J1854" s="91"/>
      <c r="K1854" s="91"/>
      <c r="L1854" s="91"/>
      <c r="M1854" s="91"/>
      <c r="N1854" s="91"/>
      <c r="O1854" s="91"/>
      <c r="P1854" s="91" t="s">
        <v>87</v>
      </c>
      <c r="Q1854" s="91">
        <v>357660</v>
      </c>
      <c r="R1854" s="91">
        <v>29793.5</v>
      </c>
      <c r="S1854" s="91"/>
      <c r="T1854" s="92" t="s">
        <v>87</v>
      </c>
      <c r="U1854" s="92" t="s">
        <v>87</v>
      </c>
      <c r="V1854" s="92" t="s">
        <v>87</v>
      </c>
      <c r="W1854" s="92">
        <v>147045.42857142858</v>
      </c>
      <c r="X1854" s="92">
        <v>11006.285714285714</v>
      </c>
      <c r="Y1854" s="92" t="s">
        <v>87</v>
      </c>
      <c r="Z1854" s="90">
        <f t="shared" si="355"/>
        <v>4</v>
      </c>
      <c r="AA1854" s="118" t="e">
        <v>#DIV/0!</v>
      </c>
      <c r="AB1854" s="118" t="e">
        <v>#DIV/0!</v>
      </c>
      <c r="AC1854" s="118" t="e">
        <v>#DIV/0!</v>
      </c>
      <c r="AD1854" s="118">
        <v>1</v>
      </c>
      <c r="AE1854" s="118">
        <v>0.5</v>
      </c>
      <c r="AF1854" s="118">
        <v>0</v>
      </c>
      <c r="AG1854" s="90">
        <f t="shared" si="353"/>
        <v>2</v>
      </c>
      <c r="AH1854" s="91">
        <f t="shared" si="354"/>
        <v>11006.285714285714</v>
      </c>
      <c r="AI1854" s="91" t="e">
        <f t="shared" si="357"/>
        <v>#VALUE!</v>
      </c>
      <c r="AJ1854" s="91" t="e">
        <f t="shared" si="357"/>
        <v>#VALUE!</v>
      </c>
      <c r="AK1854" s="91" t="e">
        <f t="shared" si="357"/>
        <v>#VALUE!</v>
      </c>
      <c r="AL1854" s="91">
        <f t="shared" si="356"/>
        <v>13.360131872696122</v>
      </c>
      <c r="AM1854" s="91">
        <f t="shared" si="356"/>
        <v>1</v>
      </c>
      <c r="AN1854" s="91" t="e">
        <f t="shared" si="356"/>
        <v>#VALUE!</v>
      </c>
      <c r="AO1854" s="91">
        <f t="shared" si="346"/>
        <v>158051.71428571429</v>
      </c>
      <c r="AP1854" s="91" t="e">
        <f t="shared" si="347"/>
        <v>#VALUE!</v>
      </c>
      <c r="AQ1854" s="91" t="e">
        <f t="shared" si="348"/>
        <v>#VALUE!</v>
      </c>
      <c r="AR1854" s="91" t="e">
        <f t="shared" si="349"/>
        <v>#VALUE!</v>
      </c>
      <c r="AS1854" s="91">
        <f t="shared" si="350"/>
        <v>0.93036275649380584</v>
      </c>
      <c r="AT1854" s="91">
        <f t="shared" si="351"/>
        <v>6.9637243506194171E-2</v>
      </c>
      <c r="AU1854" s="91" t="e">
        <f t="shared" si="352"/>
        <v>#VALUE!</v>
      </c>
    </row>
    <row r="1855" spans="1:47" x14ac:dyDescent="0.3">
      <c r="A1855" s="90">
        <v>1548</v>
      </c>
      <c r="B1855" s="91" t="s">
        <v>5469</v>
      </c>
      <c r="C1855" s="91"/>
      <c r="D1855" s="91"/>
      <c r="E1855" s="91">
        <v>15.964</v>
      </c>
      <c r="F1855" s="91"/>
      <c r="G1855" s="91"/>
      <c r="H1855" s="91"/>
      <c r="I1855" s="91"/>
      <c r="J1855" s="91"/>
      <c r="K1855" s="91"/>
      <c r="L1855" s="91"/>
      <c r="M1855" s="91"/>
      <c r="N1855" s="91"/>
      <c r="O1855" s="91"/>
      <c r="P1855" s="91" t="s">
        <v>87</v>
      </c>
      <c r="Q1855" s="91">
        <v>1391644.4285714286</v>
      </c>
      <c r="R1855" s="91"/>
      <c r="S1855" s="91"/>
      <c r="T1855" s="92">
        <v>14703.857142857141</v>
      </c>
      <c r="U1855" s="92" t="s">
        <v>87</v>
      </c>
      <c r="V1855" s="92"/>
      <c r="W1855" s="92">
        <v>497474.71428571426</v>
      </c>
      <c r="X1855" s="92"/>
      <c r="Y1855" s="92"/>
      <c r="Z1855" s="90">
        <f t="shared" si="355"/>
        <v>3</v>
      </c>
      <c r="AA1855" s="118">
        <v>1</v>
      </c>
      <c r="AB1855" s="118">
        <v>0</v>
      </c>
      <c r="AC1855" s="118">
        <v>0</v>
      </c>
      <c r="AD1855" s="118">
        <v>0.5</v>
      </c>
      <c r="AE1855" s="118">
        <v>0</v>
      </c>
      <c r="AF1855" s="118">
        <v>0</v>
      </c>
      <c r="AG1855" s="90">
        <f t="shared" si="353"/>
        <v>2</v>
      </c>
      <c r="AH1855" s="91">
        <f t="shared" si="354"/>
        <v>14703.857142857141</v>
      </c>
      <c r="AI1855" s="91">
        <f t="shared" si="357"/>
        <v>1</v>
      </c>
      <c r="AJ1855" s="91" t="e">
        <f t="shared" si="357"/>
        <v>#VALUE!</v>
      </c>
      <c r="AK1855" s="91">
        <f t="shared" si="357"/>
        <v>0</v>
      </c>
      <c r="AL1855" s="91">
        <f t="shared" si="356"/>
        <v>33.832939850573709</v>
      </c>
      <c r="AM1855" s="91">
        <f t="shared" si="356"/>
        <v>0</v>
      </c>
      <c r="AN1855" s="91">
        <f t="shared" si="356"/>
        <v>0</v>
      </c>
      <c r="AO1855" s="91">
        <f t="shared" si="346"/>
        <v>512178.57142857142</v>
      </c>
      <c r="AP1855" s="91">
        <f t="shared" si="347"/>
        <v>2.870845826650861E-2</v>
      </c>
      <c r="AQ1855" s="91" t="e">
        <f t="shared" si="348"/>
        <v>#VALUE!</v>
      </c>
      <c r="AR1855" s="91">
        <f t="shared" si="349"/>
        <v>0</v>
      </c>
      <c r="AS1855" s="91">
        <f t="shared" si="350"/>
        <v>0.9712915417334913</v>
      </c>
      <c r="AT1855" s="91">
        <f t="shared" si="351"/>
        <v>0</v>
      </c>
      <c r="AU1855" s="91">
        <f t="shared" si="352"/>
        <v>0</v>
      </c>
    </row>
    <row r="1856" spans="1:47" x14ac:dyDescent="0.3">
      <c r="A1856" s="90">
        <v>1549</v>
      </c>
      <c r="B1856" s="91" t="s">
        <v>5470</v>
      </c>
      <c r="C1856" s="91"/>
      <c r="D1856" s="91"/>
      <c r="E1856" s="91">
        <v>15.971</v>
      </c>
      <c r="F1856" s="91"/>
      <c r="G1856" s="91"/>
      <c r="H1856" s="91"/>
      <c r="I1856" s="91"/>
      <c r="J1856" s="91"/>
      <c r="K1856" s="91"/>
      <c r="L1856" s="91"/>
      <c r="M1856" s="91"/>
      <c r="N1856" s="91"/>
      <c r="O1856" s="91"/>
      <c r="P1856" s="91" t="s">
        <v>87</v>
      </c>
      <c r="Q1856" s="91">
        <v>946452.85714285716</v>
      </c>
      <c r="R1856" s="91" t="s">
        <v>87</v>
      </c>
      <c r="S1856" s="91"/>
      <c r="T1856" s="92" t="s">
        <v>87</v>
      </c>
      <c r="U1856" s="92" t="s">
        <v>87</v>
      </c>
      <c r="V1856" s="92" t="s">
        <v>87</v>
      </c>
      <c r="W1856" s="92">
        <v>519336.57142857142</v>
      </c>
      <c r="X1856" s="92" t="s">
        <v>87</v>
      </c>
      <c r="Y1856" s="92" t="s">
        <v>87</v>
      </c>
      <c r="Z1856" s="90">
        <f t="shared" si="355"/>
        <v>2</v>
      </c>
      <c r="AA1856" s="118" t="e">
        <v>#DIV/0!</v>
      </c>
      <c r="AB1856" s="118" t="e">
        <v>#DIV/0!</v>
      </c>
      <c r="AC1856" s="118" t="e">
        <v>#DIV/0!</v>
      </c>
      <c r="AD1856" s="118">
        <v>1</v>
      </c>
      <c r="AE1856" s="118">
        <v>0</v>
      </c>
      <c r="AF1856" s="118">
        <v>0</v>
      </c>
      <c r="AG1856" s="90">
        <f t="shared" si="353"/>
        <v>1</v>
      </c>
      <c r="AH1856" s="91">
        <f t="shared" si="354"/>
        <v>519336.57142857142</v>
      </c>
      <c r="AI1856" s="91" t="e">
        <f t="shared" si="357"/>
        <v>#VALUE!</v>
      </c>
      <c r="AJ1856" s="91" t="e">
        <f t="shared" si="357"/>
        <v>#VALUE!</v>
      </c>
      <c r="AK1856" s="91" t="e">
        <f t="shared" si="357"/>
        <v>#VALUE!</v>
      </c>
      <c r="AL1856" s="91">
        <f t="shared" si="356"/>
        <v>1</v>
      </c>
      <c r="AM1856" s="91" t="e">
        <f t="shared" si="356"/>
        <v>#VALUE!</v>
      </c>
      <c r="AN1856" s="91" t="e">
        <f t="shared" si="356"/>
        <v>#VALUE!</v>
      </c>
      <c r="AO1856" s="91">
        <f t="shared" si="346"/>
        <v>519336.57142857142</v>
      </c>
      <c r="AP1856" s="91" t="e">
        <f t="shared" si="347"/>
        <v>#VALUE!</v>
      </c>
      <c r="AQ1856" s="91" t="e">
        <f t="shared" si="348"/>
        <v>#VALUE!</v>
      </c>
      <c r="AR1856" s="91" t="e">
        <f t="shared" si="349"/>
        <v>#VALUE!</v>
      </c>
      <c r="AS1856" s="91">
        <f t="shared" si="350"/>
        <v>1</v>
      </c>
      <c r="AT1856" s="91" t="e">
        <f t="shared" si="351"/>
        <v>#VALUE!</v>
      </c>
      <c r="AU1856" s="91" t="e">
        <f t="shared" si="352"/>
        <v>#VALUE!</v>
      </c>
    </row>
    <row r="1857" spans="1:47" x14ac:dyDescent="0.3">
      <c r="A1857" s="90">
        <v>1550</v>
      </c>
      <c r="B1857" s="91" t="s">
        <v>5471</v>
      </c>
      <c r="C1857" s="91"/>
      <c r="D1857" s="91"/>
      <c r="E1857" s="91">
        <v>16.341000000000001</v>
      </c>
      <c r="F1857" s="91"/>
      <c r="G1857" s="91"/>
      <c r="H1857" s="91"/>
      <c r="I1857" s="91"/>
      <c r="J1857" s="91"/>
      <c r="K1857" s="91"/>
      <c r="L1857" s="91"/>
      <c r="M1857" s="91"/>
      <c r="N1857" s="91"/>
      <c r="O1857" s="91"/>
      <c r="P1857" s="91" t="s">
        <v>87</v>
      </c>
      <c r="Q1857" s="91" t="s">
        <v>87</v>
      </c>
      <c r="R1857" s="91" t="s">
        <v>87</v>
      </c>
      <c r="S1857" s="91"/>
      <c r="T1857" s="92" t="s">
        <v>87</v>
      </c>
      <c r="U1857" s="92" t="s">
        <v>87</v>
      </c>
      <c r="V1857" s="92" t="s">
        <v>87</v>
      </c>
      <c r="W1857" s="92">
        <v>87046.571428571435</v>
      </c>
      <c r="X1857" s="92">
        <v>35854.285714285717</v>
      </c>
      <c r="Y1857" s="92" t="s">
        <v>87</v>
      </c>
      <c r="Z1857" s="90">
        <f t="shared" si="355"/>
        <v>2</v>
      </c>
      <c r="AA1857" s="118" t="e">
        <v>#DIV/0!</v>
      </c>
      <c r="AB1857" s="118" t="e">
        <v>#DIV/0!</v>
      </c>
      <c r="AC1857" s="118" t="e">
        <v>#DIV/0!</v>
      </c>
      <c r="AD1857" s="118">
        <v>1</v>
      </c>
      <c r="AE1857" s="118">
        <v>0.5</v>
      </c>
      <c r="AF1857" s="118">
        <v>0</v>
      </c>
      <c r="AG1857" s="90">
        <f t="shared" si="353"/>
        <v>2</v>
      </c>
      <c r="AH1857" s="91">
        <f t="shared" si="354"/>
        <v>35854.285714285717</v>
      </c>
      <c r="AI1857" s="91" t="e">
        <f t="shared" si="357"/>
        <v>#VALUE!</v>
      </c>
      <c r="AJ1857" s="91" t="e">
        <f t="shared" si="357"/>
        <v>#VALUE!</v>
      </c>
      <c r="AK1857" s="91" t="e">
        <f t="shared" si="357"/>
        <v>#VALUE!</v>
      </c>
      <c r="AL1857" s="91">
        <f t="shared" si="356"/>
        <v>2.4277870746673043</v>
      </c>
      <c r="AM1857" s="91">
        <f t="shared" si="356"/>
        <v>1</v>
      </c>
      <c r="AN1857" s="91" t="e">
        <f t="shared" si="356"/>
        <v>#VALUE!</v>
      </c>
      <c r="AO1857" s="91">
        <f t="shared" si="346"/>
        <v>122900.85714285716</v>
      </c>
      <c r="AP1857" s="91" t="e">
        <f t="shared" si="347"/>
        <v>#VALUE!</v>
      </c>
      <c r="AQ1857" s="91" t="e">
        <f t="shared" si="348"/>
        <v>#VALUE!</v>
      </c>
      <c r="AR1857" s="91" t="e">
        <f t="shared" si="349"/>
        <v>#VALUE!</v>
      </c>
      <c r="AS1857" s="91">
        <f t="shared" si="350"/>
        <v>0.70826659351440069</v>
      </c>
      <c r="AT1857" s="91">
        <f t="shared" si="351"/>
        <v>0.29173340648559931</v>
      </c>
      <c r="AU1857" s="91" t="e">
        <f t="shared" si="352"/>
        <v>#VALUE!</v>
      </c>
    </row>
    <row r="1858" spans="1:47" x14ac:dyDescent="0.3">
      <c r="A1858" s="90">
        <v>1551</v>
      </c>
      <c r="B1858" s="91" t="s">
        <v>5472</v>
      </c>
      <c r="C1858" s="91"/>
      <c r="D1858" s="91"/>
      <c r="E1858" s="91">
        <v>16.343</v>
      </c>
      <c r="F1858" s="91"/>
      <c r="G1858" s="91"/>
      <c r="H1858" s="91"/>
      <c r="I1858" s="91"/>
      <c r="J1858" s="91"/>
      <c r="K1858" s="91"/>
      <c r="L1858" s="91"/>
      <c r="M1858" s="91"/>
      <c r="N1858" s="91"/>
      <c r="O1858" s="91"/>
      <c r="P1858" s="91" t="s">
        <v>87</v>
      </c>
      <c r="Q1858" s="91">
        <v>5447923.1428571437</v>
      </c>
      <c r="R1858" s="91" t="s">
        <v>87</v>
      </c>
      <c r="S1858" s="91"/>
      <c r="T1858" s="92" t="s">
        <v>87</v>
      </c>
      <c r="U1858" s="92" t="s">
        <v>87</v>
      </c>
      <c r="V1858" s="92" t="s">
        <v>87</v>
      </c>
      <c r="W1858" s="92" t="s">
        <v>87</v>
      </c>
      <c r="X1858" s="92"/>
      <c r="Y1858" s="92" t="s">
        <v>87</v>
      </c>
      <c r="Z1858" s="90">
        <f t="shared" si="355"/>
        <v>1</v>
      </c>
      <c r="AA1858" s="118" t="e">
        <v>#DIV/0!</v>
      </c>
      <c r="AB1858" s="118" t="e">
        <v>#DIV/0!</v>
      </c>
      <c r="AC1858" s="118" t="e">
        <v>#DIV/0!</v>
      </c>
      <c r="AD1858" s="118" t="e">
        <v>#DIV/0!</v>
      </c>
      <c r="AE1858" s="118" t="e">
        <v>#DIV/0!</v>
      </c>
      <c r="AF1858" s="118" t="e">
        <v>#DIV/0!</v>
      </c>
      <c r="AG1858" s="90">
        <f t="shared" si="353"/>
        <v>0</v>
      </c>
      <c r="AH1858" s="91">
        <f t="shared" si="354"/>
        <v>0</v>
      </c>
      <c r="AI1858" s="91" t="e">
        <f t="shared" si="357"/>
        <v>#VALUE!</v>
      </c>
      <c r="AJ1858" s="91" t="e">
        <f t="shared" si="357"/>
        <v>#VALUE!</v>
      </c>
      <c r="AK1858" s="91" t="e">
        <f t="shared" si="357"/>
        <v>#VALUE!</v>
      </c>
      <c r="AL1858" s="91" t="e">
        <f t="shared" si="356"/>
        <v>#VALUE!</v>
      </c>
      <c r="AM1858" s="91" t="e">
        <f t="shared" si="356"/>
        <v>#DIV/0!</v>
      </c>
      <c r="AN1858" s="91" t="e">
        <f t="shared" si="356"/>
        <v>#VALUE!</v>
      </c>
      <c r="AO1858" s="91">
        <f t="shared" si="346"/>
        <v>0</v>
      </c>
      <c r="AP1858" s="91" t="e">
        <f t="shared" si="347"/>
        <v>#VALUE!</v>
      </c>
      <c r="AQ1858" s="91" t="e">
        <f t="shared" si="348"/>
        <v>#VALUE!</v>
      </c>
      <c r="AR1858" s="91" t="e">
        <f t="shared" si="349"/>
        <v>#VALUE!</v>
      </c>
      <c r="AS1858" s="91" t="e">
        <f t="shared" si="350"/>
        <v>#VALUE!</v>
      </c>
      <c r="AT1858" s="91" t="e">
        <f t="shared" si="351"/>
        <v>#DIV/0!</v>
      </c>
      <c r="AU1858" s="91" t="e">
        <f t="shared" si="352"/>
        <v>#VALUE!</v>
      </c>
    </row>
    <row r="1859" spans="1:47" x14ac:dyDescent="0.3">
      <c r="A1859" s="90">
        <v>1552</v>
      </c>
      <c r="B1859" s="91" t="s">
        <v>5473</v>
      </c>
      <c r="C1859" s="91"/>
      <c r="D1859" s="91"/>
      <c r="E1859" s="91">
        <v>16.440000000000001</v>
      </c>
      <c r="F1859" s="91"/>
      <c r="G1859" s="91"/>
      <c r="H1859" s="91"/>
      <c r="I1859" s="91"/>
      <c r="J1859" s="91"/>
      <c r="K1859" s="91"/>
      <c r="L1859" s="91"/>
      <c r="M1859" s="91"/>
      <c r="N1859" s="91"/>
      <c r="O1859" s="91"/>
      <c r="P1859" s="91" t="s">
        <v>87</v>
      </c>
      <c r="Q1859" s="91">
        <v>30070.000000000004</v>
      </c>
      <c r="R1859" s="91" t="s">
        <v>87</v>
      </c>
      <c r="S1859" s="91"/>
      <c r="T1859" s="92">
        <v>90304.28571428571</v>
      </c>
      <c r="U1859" s="92">
        <v>7699.4285714285716</v>
      </c>
      <c r="V1859" s="92" t="s">
        <v>87</v>
      </c>
      <c r="W1859" s="92">
        <v>101157.71428571429</v>
      </c>
      <c r="X1859" s="92">
        <v>53654</v>
      </c>
      <c r="Y1859" s="92">
        <v>2973.1428571428573</v>
      </c>
      <c r="Z1859" s="90">
        <f t="shared" si="355"/>
        <v>6</v>
      </c>
      <c r="AA1859" s="118">
        <v>1</v>
      </c>
      <c r="AB1859" s="118">
        <v>0.5</v>
      </c>
      <c r="AC1859" s="118">
        <v>0</v>
      </c>
      <c r="AD1859" s="118">
        <v>0.33333333333333331</v>
      </c>
      <c r="AE1859" s="118">
        <v>0.25</v>
      </c>
      <c r="AF1859" s="118">
        <v>0.2</v>
      </c>
      <c r="AG1859" s="90">
        <f t="shared" si="353"/>
        <v>5</v>
      </c>
      <c r="AH1859" s="91">
        <f t="shared" si="354"/>
        <v>2973.1428571428573</v>
      </c>
      <c r="AI1859" s="91">
        <f t="shared" si="357"/>
        <v>30.373342302517774</v>
      </c>
      <c r="AJ1859" s="91">
        <f t="shared" si="357"/>
        <v>2.5896598116471266</v>
      </c>
      <c r="AK1859" s="91" t="e">
        <f t="shared" si="357"/>
        <v>#VALUE!</v>
      </c>
      <c r="AL1859" s="91">
        <f t="shared" si="356"/>
        <v>34.023832404382084</v>
      </c>
      <c r="AM1859" s="91">
        <f t="shared" si="356"/>
        <v>18.046223332692676</v>
      </c>
      <c r="AN1859" s="91">
        <f t="shared" si="356"/>
        <v>1</v>
      </c>
      <c r="AO1859" s="91">
        <f t="shared" si="346"/>
        <v>255788.57142857145</v>
      </c>
      <c r="AP1859" s="91">
        <f t="shared" si="347"/>
        <v>0.35304269150861201</v>
      </c>
      <c r="AQ1859" s="91">
        <f t="shared" si="348"/>
        <v>3.010075285391953E-2</v>
      </c>
      <c r="AR1859" s="91" t="e">
        <f t="shared" si="349"/>
        <v>#VALUE!</v>
      </c>
      <c r="AS1859" s="91">
        <f t="shared" si="350"/>
        <v>0.3954739405312423</v>
      </c>
      <c r="AT1859" s="91">
        <f t="shared" si="351"/>
        <v>0.20975917610526548</v>
      </c>
      <c r="AU1859" s="91">
        <f t="shared" si="352"/>
        <v>1.1623439000960615E-2</v>
      </c>
    </row>
    <row r="1860" spans="1:47" x14ac:dyDescent="0.3">
      <c r="A1860" s="90">
        <v>1553</v>
      </c>
      <c r="B1860" s="91" t="s">
        <v>5474</v>
      </c>
      <c r="C1860" s="91"/>
      <c r="D1860" s="91"/>
      <c r="E1860" s="91">
        <v>16.445</v>
      </c>
      <c r="F1860" s="91"/>
      <c r="G1860" s="91"/>
      <c r="H1860" s="91"/>
      <c r="I1860" s="91"/>
      <c r="J1860" s="91"/>
      <c r="K1860" s="91"/>
      <c r="L1860" s="91"/>
      <c r="M1860" s="91"/>
      <c r="N1860" s="91"/>
      <c r="O1860" s="91"/>
      <c r="P1860" s="91" t="s">
        <v>87</v>
      </c>
      <c r="Q1860" s="91">
        <v>149778.14285714287</v>
      </c>
      <c r="R1860" s="91" t="s">
        <v>87</v>
      </c>
      <c r="S1860" s="91"/>
      <c r="T1860" s="92">
        <v>159490.71428571429</v>
      </c>
      <c r="U1860" s="92" t="s">
        <v>87</v>
      </c>
      <c r="V1860" s="92" t="s">
        <v>87</v>
      </c>
      <c r="W1860" s="92">
        <v>363229.28571428574</v>
      </c>
      <c r="X1860" s="92">
        <v>125414.42857142858</v>
      </c>
      <c r="Y1860" s="92"/>
      <c r="Z1860" s="90">
        <f t="shared" si="355"/>
        <v>4</v>
      </c>
      <c r="AA1860" s="118">
        <v>1</v>
      </c>
      <c r="AB1860" s="118">
        <v>0</v>
      </c>
      <c r="AC1860" s="118">
        <v>0</v>
      </c>
      <c r="AD1860" s="118">
        <v>0.5</v>
      </c>
      <c r="AE1860" s="118">
        <v>0.33333333333333331</v>
      </c>
      <c r="AF1860" s="118">
        <v>0</v>
      </c>
      <c r="AG1860" s="90">
        <f t="shared" si="353"/>
        <v>3</v>
      </c>
      <c r="AH1860" s="91">
        <f t="shared" si="354"/>
        <v>125414.42857142858</v>
      </c>
      <c r="AI1860" s="91">
        <f t="shared" si="357"/>
        <v>1.2717094524325636</v>
      </c>
      <c r="AJ1860" s="91" t="e">
        <f t="shared" si="357"/>
        <v>#VALUE!</v>
      </c>
      <c r="AK1860" s="91" t="e">
        <f t="shared" si="357"/>
        <v>#VALUE!</v>
      </c>
      <c r="AL1860" s="91">
        <f t="shared" si="356"/>
        <v>2.8962320352750481</v>
      </c>
      <c r="AM1860" s="91">
        <f t="shared" si="356"/>
        <v>1</v>
      </c>
      <c r="AN1860" s="91">
        <f t="shared" si="356"/>
        <v>0</v>
      </c>
      <c r="AO1860" s="91">
        <f t="shared" si="346"/>
        <v>648134.42857142864</v>
      </c>
      <c r="AP1860" s="91">
        <f t="shared" si="347"/>
        <v>0.24607659654379457</v>
      </c>
      <c r="AQ1860" s="91" t="e">
        <f t="shared" si="348"/>
        <v>#VALUE!</v>
      </c>
      <c r="AR1860" s="91" t="e">
        <f t="shared" si="349"/>
        <v>#VALUE!</v>
      </c>
      <c r="AS1860" s="91">
        <f t="shared" si="350"/>
        <v>0.5604227606221901</v>
      </c>
      <c r="AT1860" s="91">
        <f t="shared" si="351"/>
        <v>0.19350064283401525</v>
      </c>
      <c r="AU1860" s="91">
        <f t="shared" si="352"/>
        <v>0</v>
      </c>
    </row>
    <row r="1861" spans="1:47" x14ac:dyDescent="0.3">
      <c r="A1861" s="90">
        <v>1554</v>
      </c>
      <c r="B1861" s="91" t="s">
        <v>5475</v>
      </c>
      <c r="C1861" s="91"/>
      <c r="D1861" s="91"/>
      <c r="E1861" s="91">
        <v>16.849</v>
      </c>
      <c r="F1861" s="91"/>
      <c r="G1861" s="91"/>
      <c r="H1861" s="91"/>
      <c r="I1861" s="91"/>
      <c r="J1861" s="91"/>
      <c r="K1861" s="91"/>
      <c r="L1861" s="91"/>
      <c r="M1861" s="91"/>
      <c r="N1861" s="91"/>
      <c r="O1861" s="91"/>
      <c r="P1861" s="91" t="s">
        <v>87</v>
      </c>
      <c r="Q1861" s="91">
        <v>14635744.285714287</v>
      </c>
      <c r="R1861" s="91">
        <v>28411</v>
      </c>
      <c r="S1861" s="91"/>
      <c r="T1861" s="92" t="s">
        <v>87</v>
      </c>
      <c r="U1861" s="92" t="s">
        <v>87</v>
      </c>
      <c r="V1861" s="92">
        <v>235746.28571428571</v>
      </c>
      <c r="W1861" s="92">
        <v>3803216.2857142859</v>
      </c>
      <c r="X1861" s="92">
        <v>21677.142857142859</v>
      </c>
      <c r="Y1861" s="92">
        <v>15441.714285714286</v>
      </c>
      <c r="Z1861" s="90">
        <f t="shared" si="355"/>
        <v>6</v>
      </c>
      <c r="AA1861" s="118" t="e">
        <v>#DIV/0!</v>
      </c>
      <c r="AB1861" s="118" t="e">
        <v>#DIV/0!</v>
      </c>
      <c r="AC1861" s="118">
        <v>1</v>
      </c>
      <c r="AD1861" s="118">
        <v>0.5</v>
      </c>
      <c r="AE1861" s="118">
        <v>0.33333333333333331</v>
      </c>
      <c r="AF1861" s="118">
        <v>0.25</v>
      </c>
      <c r="AG1861" s="90">
        <f t="shared" si="353"/>
        <v>4</v>
      </c>
      <c r="AH1861" s="91">
        <f t="shared" si="354"/>
        <v>15441.714285714286</v>
      </c>
      <c r="AI1861" s="91" t="e">
        <f t="shared" si="357"/>
        <v>#VALUE!</v>
      </c>
      <c r="AJ1861" s="91" t="e">
        <f t="shared" si="357"/>
        <v>#VALUE!</v>
      </c>
      <c r="AK1861" s="91">
        <f t="shared" si="357"/>
        <v>15.266846760167263</v>
      </c>
      <c r="AL1861" s="91">
        <f t="shared" si="356"/>
        <v>246.29495244791474</v>
      </c>
      <c r="AM1861" s="91">
        <f t="shared" si="356"/>
        <v>1.4038041668208563</v>
      </c>
      <c r="AN1861" s="91">
        <f t="shared" si="356"/>
        <v>1</v>
      </c>
      <c r="AO1861" s="91">
        <f t="shared" si="346"/>
        <v>4076081.4285714286</v>
      </c>
      <c r="AP1861" s="91" t="e">
        <f t="shared" si="347"/>
        <v>#VALUE!</v>
      </c>
      <c r="AQ1861" s="91" t="e">
        <f t="shared" si="348"/>
        <v>#VALUE!</v>
      </c>
      <c r="AR1861" s="91">
        <f t="shared" si="349"/>
        <v>5.7836500532549288E-2</v>
      </c>
      <c r="AS1861" s="91">
        <f t="shared" si="350"/>
        <v>0.93305699416491406</v>
      </c>
      <c r="AT1861" s="91">
        <f t="shared" si="351"/>
        <v>5.3181329266869404E-3</v>
      </c>
      <c r="AU1861" s="91">
        <f t="shared" si="352"/>
        <v>3.7883723758497744E-3</v>
      </c>
    </row>
    <row r="1862" spans="1:47" x14ac:dyDescent="0.3">
      <c r="A1862" s="90">
        <v>1555</v>
      </c>
      <c r="B1862" s="91" t="s">
        <v>5476</v>
      </c>
      <c r="C1862" s="91"/>
      <c r="D1862" s="91"/>
      <c r="E1862" s="91">
        <v>16.850999999999999</v>
      </c>
      <c r="F1862" s="91"/>
      <c r="G1862" s="91"/>
      <c r="H1862" s="91"/>
      <c r="I1862" s="91"/>
      <c r="J1862" s="91"/>
      <c r="K1862" s="91"/>
      <c r="L1862" s="91"/>
      <c r="M1862" s="91"/>
      <c r="N1862" s="91"/>
      <c r="O1862" s="91"/>
      <c r="P1862" s="91" t="s">
        <v>87</v>
      </c>
      <c r="Q1862" s="91">
        <v>11107726.857142858</v>
      </c>
      <c r="R1862" s="91"/>
      <c r="S1862" s="91"/>
      <c r="T1862" s="92" t="s">
        <v>87</v>
      </c>
      <c r="U1862" s="92" t="s">
        <v>87</v>
      </c>
      <c r="V1862" s="92" t="s">
        <v>87</v>
      </c>
      <c r="W1862" s="92">
        <v>5177483.7142857146</v>
      </c>
      <c r="X1862" s="92" t="s">
        <v>87</v>
      </c>
      <c r="Y1862" s="92"/>
      <c r="Z1862" s="90">
        <f t="shared" si="355"/>
        <v>2</v>
      </c>
      <c r="AA1862" s="118" t="e">
        <v>#DIV/0!</v>
      </c>
      <c r="AB1862" s="118" t="e">
        <v>#DIV/0!</v>
      </c>
      <c r="AC1862" s="118" t="e">
        <v>#DIV/0!</v>
      </c>
      <c r="AD1862" s="118">
        <v>1</v>
      </c>
      <c r="AE1862" s="118">
        <v>0</v>
      </c>
      <c r="AF1862" s="118">
        <v>0</v>
      </c>
      <c r="AG1862" s="90">
        <f t="shared" si="353"/>
        <v>1</v>
      </c>
      <c r="AH1862" s="91">
        <f t="shared" si="354"/>
        <v>5177483.7142857146</v>
      </c>
      <c r="AI1862" s="91" t="e">
        <f t="shared" si="357"/>
        <v>#VALUE!</v>
      </c>
      <c r="AJ1862" s="91" t="e">
        <f t="shared" si="357"/>
        <v>#VALUE!</v>
      </c>
      <c r="AK1862" s="91" t="e">
        <f t="shared" si="357"/>
        <v>#VALUE!</v>
      </c>
      <c r="AL1862" s="91">
        <f t="shared" si="356"/>
        <v>1</v>
      </c>
      <c r="AM1862" s="91" t="e">
        <f t="shared" si="356"/>
        <v>#VALUE!</v>
      </c>
      <c r="AN1862" s="91">
        <f t="shared" si="356"/>
        <v>0</v>
      </c>
      <c r="AO1862" s="91">
        <f t="shared" si="346"/>
        <v>5177483.7142857146</v>
      </c>
      <c r="AP1862" s="91" t="e">
        <f t="shared" si="347"/>
        <v>#VALUE!</v>
      </c>
      <c r="AQ1862" s="91" t="e">
        <f t="shared" si="348"/>
        <v>#VALUE!</v>
      </c>
      <c r="AR1862" s="91" t="e">
        <f t="shared" si="349"/>
        <v>#VALUE!</v>
      </c>
      <c r="AS1862" s="91">
        <f t="shared" si="350"/>
        <v>1</v>
      </c>
      <c r="AT1862" s="91" t="e">
        <f t="shared" si="351"/>
        <v>#VALUE!</v>
      </c>
      <c r="AU1862" s="91">
        <f t="shared" si="352"/>
        <v>0</v>
      </c>
    </row>
    <row r="1863" spans="1:47" x14ac:dyDescent="0.3">
      <c r="A1863" s="90">
        <v>1556</v>
      </c>
      <c r="B1863" s="91" t="s">
        <v>5477</v>
      </c>
      <c r="C1863" s="91"/>
      <c r="D1863" s="91"/>
      <c r="E1863" s="91">
        <v>16.861999999999998</v>
      </c>
      <c r="F1863" s="91"/>
      <c r="G1863" s="91"/>
      <c r="H1863" s="91"/>
      <c r="I1863" s="91"/>
      <c r="J1863" s="91"/>
      <c r="K1863" s="91"/>
      <c r="L1863" s="91"/>
      <c r="M1863" s="91"/>
      <c r="N1863" s="91"/>
      <c r="O1863" s="91"/>
      <c r="P1863" s="91" t="s">
        <v>87</v>
      </c>
      <c r="Q1863" s="91">
        <v>6373144.2857142864</v>
      </c>
      <c r="R1863" s="91">
        <v>12548</v>
      </c>
      <c r="S1863" s="91"/>
      <c r="T1863" s="92" t="s">
        <v>87</v>
      </c>
      <c r="U1863" s="92" t="s">
        <v>87</v>
      </c>
      <c r="V1863" s="92" t="s">
        <v>87</v>
      </c>
      <c r="W1863" s="92">
        <v>2881480</v>
      </c>
      <c r="X1863" s="92">
        <v>23309.428571428572</v>
      </c>
      <c r="Y1863" s="92">
        <v>21329.142857142859</v>
      </c>
      <c r="Z1863" s="90">
        <f t="shared" si="355"/>
        <v>5</v>
      </c>
      <c r="AA1863" s="118" t="e">
        <v>#DIV/0!</v>
      </c>
      <c r="AB1863" s="118" t="e">
        <v>#DIV/0!</v>
      </c>
      <c r="AC1863" s="118" t="e">
        <v>#DIV/0!</v>
      </c>
      <c r="AD1863" s="118">
        <v>1</v>
      </c>
      <c r="AE1863" s="118">
        <v>0.5</v>
      </c>
      <c r="AF1863" s="118">
        <v>0.33333333333333331</v>
      </c>
      <c r="AG1863" s="90">
        <f t="shared" si="353"/>
        <v>3</v>
      </c>
      <c r="AH1863" s="91">
        <f t="shared" si="354"/>
        <v>21329.142857142859</v>
      </c>
      <c r="AI1863" s="91" t="e">
        <f t="shared" si="357"/>
        <v>#VALUE!</v>
      </c>
      <c r="AJ1863" s="91" t="e">
        <f t="shared" si="357"/>
        <v>#VALUE!</v>
      </c>
      <c r="AK1863" s="91" t="e">
        <f t="shared" si="357"/>
        <v>#VALUE!</v>
      </c>
      <c r="AL1863" s="91">
        <f t="shared" si="356"/>
        <v>135.09591169694045</v>
      </c>
      <c r="AM1863" s="91">
        <f t="shared" si="356"/>
        <v>1.0928441300969833</v>
      </c>
      <c r="AN1863" s="91">
        <f t="shared" si="356"/>
        <v>1</v>
      </c>
      <c r="AO1863" s="91">
        <f t="shared" si="346"/>
        <v>2926118.5714285714</v>
      </c>
      <c r="AP1863" s="91" t="e">
        <f t="shared" si="347"/>
        <v>#VALUE!</v>
      </c>
      <c r="AQ1863" s="91" t="e">
        <f t="shared" si="348"/>
        <v>#VALUE!</v>
      </c>
      <c r="AR1863" s="91" t="e">
        <f t="shared" si="349"/>
        <v>#VALUE!</v>
      </c>
      <c r="AS1863" s="91">
        <f t="shared" si="350"/>
        <v>0.98474478380184771</v>
      </c>
      <c r="AT1863" s="91">
        <f t="shared" si="351"/>
        <v>7.965989074751878E-3</v>
      </c>
      <c r="AU1863" s="91">
        <f t="shared" si="352"/>
        <v>7.2892271234004293E-3</v>
      </c>
    </row>
    <row r="1864" spans="1:47" x14ac:dyDescent="0.3">
      <c r="A1864" s="90">
        <v>1557</v>
      </c>
      <c r="B1864" s="91" t="s">
        <v>5478</v>
      </c>
      <c r="C1864" s="91"/>
      <c r="D1864" s="91"/>
      <c r="E1864" s="91">
        <v>16.869</v>
      </c>
      <c r="F1864" s="91"/>
      <c r="G1864" s="91"/>
      <c r="H1864" s="91"/>
      <c r="I1864" s="91"/>
      <c r="J1864" s="91"/>
      <c r="K1864" s="91"/>
      <c r="L1864" s="91"/>
      <c r="M1864" s="91"/>
      <c r="N1864" s="91"/>
      <c r="O1864" s="91"/>
      <c r="P1864" s="91" t="s">
        <v>87</v>
      </c>
      <c r="Q1864" s="91">
        <v>663335.71428571432</v>
      </c>
      <c r="R1864" s="91" t="s">
        <v>87</v>
      </c>
      <c r="S1864" s="91"/>
      <c r="T1864" s="92" t="s">
        <v>87</v>
      </c>
      <c r="U1864" s="92" t="s">
        <v>87</v>
      </c>
      <c r="V1864" s="92">
        <v>43538</v>
      </c>
      <c r="W1864" s="92">
        <v>422309.71428571426</v>
      </c>
      <c r="X1864" s="92">
        <v>13070.285714285714</v>
      </c>
      <c r="Y1864" s="92" t="s">
        <v>87</v>
      </c>
      <c r="Z1864" s="90">
        <f t="shared" si="355"/>
        <v>4</v>
      </c>
      <c r="AA1864" s="118" t="e">
        <v>#DIV/0!</v>
      </c>
      <c r="AB1864" s="118" t="e">
        <v>#DIV/0!</v>
      </c>
      <c r="AC1864" s="118">
        <v>1</v>
      </c>
      <c r="AD1864" s="118">
        <v>0.5</v>
      </c>
      <c r="AE1864" s="118">
        <v>0.33333333333333331</v>
      </c>
      <c r="AF1864" s="118">
        <v>0</v>
      </c>
      <c r="AG1864" s="90">
        <f t="shared" si="353"/>
        <v>3</v>
      </c>
      <c r="AH1864" s="91">
        <f t="shared" si="354"/>
        <v>13070.285714285714</v>
      </c>
      <c r="AI1864" s="91" t="e">
        <f t="shared" si="357"/>
        <v>#VALUE!</v>
      </c>
      <c r="AJ1864" s="91" t="e">
        <f t="shared" si="357"/>
        <v>#VALUE!</v>
      </c>
      <c r="AK1864" s="91">
        <f t="shared" si="357"/>
        <v>3.3310671971319898</v>
      </c>
      <c r="AL1864" s="91">
        <f t="shared" si="356"/>
        <v>32.310671971319898</v>
      </c>
      <c r="AM1864" s="91">
        <f t="shared" si="356"/>
        <v>1</v>
      </c>
      <c r="AN1864" s="91" t="e">
        <f t="shared" si="356"/>
        <v>#VALUE!</v>
      </c>
      <c r="AO1864" s="91">
        <f t="shared" si="346"/>
        <v>478918</v>
      </c>
      <c r="AP1864" s="91" t="e">
        <f t="shared" si="347"/>
        <v>#VALUE!</v>
      </c>
      <c r="AQ1864" s="91" t="e">
        <f t="shared" si="348"/>
        <v>#VALUE!</v>
      </c>
      <c r="AR1864" s="91">
        <f t="shared" si="349"/>
        <v>9.0909090909090912E-2</v>
      </c>
      <c r="AS1864" s="91">
        <f t="shared" si="350"/>
        <v>0.88179962809022472</v>
      </c>
      <c r="AT1864" s="91">
        <f t="shared" si="351"/>
        <v>2.729128100068428E-2</v>
      </c>
      <c r="AU1864" s="91" t="e">
        <f t="shared" si="352"/>
        <v>#VALUE!</v>
      </c>
    </row>
    <row r="1865" spans="1:47" x14ac:dyDescent="0.3">
      <c r="A1865" s="90">
        <v>1558</v>
      </c>
      <c r="B1865" s="91" t="s">
        <v>5479</v>
      </c>
      <c r="C1865" s="91"/>
      <c r="D1865" s="91"/>
      <c r="E1865" s="91">
        <v>16.885000000000002</v>
      </c>
      <c r="F1865" s="91"/>
      <c r="G1865" s="91"/>
      <c r="H1865" s="91"/>
      <c r="I1865" s="91"/>
      <c r="J1865" s="91"/>
      <c r="K1865" s="91"/>
      <c r="L1865" s="91"/>
      <c r="M1865" s="91"/>
      <c r="N1865" s="91"/>
      <c r="O1865" s="91"/>
      <c r="P1865" s="91" t="s">
        <v>87</v>
      </c>
      <c r="Q1865" s="91">
        <v>2636511.8571428573</v>
      </c>
      <c r="R1865" s="91">
        <v>8424</v>
      </c>
      <c r="S1865" s="91"/>
      <c r="T1865" s="92" t="s">
        <v>87</v>
      </c>
      <c r="U1865" s="92"/>
      <c r="V1865" s="92"/>
      <c r="W1865" s="92">
        <v>1217353</v>
      </c>
      <c r="X1865" s="92" t="s">
        <v>87</v>
      </c>
      <c r="Y1865" s="92" t="s">
        <v>87</v>
      </c>
      <c r="Z1865" s="90">
        <f t="shared" si="355"/>
        <v>3</v>
      </c>
      <c r="AA1865" s="118" t="e">
        <v>#DIV/0!</v>
      </c>
      <c r="AB1865" s="118" t="e">
        <v>#DIV/0!</v>
      </c>
      <c r="AC1865" s="118" t="e">
        <v>#DIV/0!</v>
      </c>
      <c r="AD1865" s="118">
        <v>1</v>
      </c>
      <c r="AE1865" s="118">
        <v>0</v>
      </c>
      <c r="AF1865" s="118">
        <v>0</v>
      </c>
      <c r="AG1865" s="90">
        <f t="shared" si="353"/>
        <v>1</v>
      </c>
      <c r="AH1865" s="91">
        <f t="shared" si="354"/>
        <v>1217353</v>
      </c>
      <c r="AI1865" s="91" t="e">
        <f t="shared" si="357"/>
        <v>#VALUE!</v>
      </c>
      <c r="AJ1865" s="91">
        <f t="shared" si="357"/>
        <v>0</v>
      </c>
      <c r="AK1865" s="91">
        <f t="shared" si="357"/>
        <v>0</v>
      </c>
      <c r="AL1865" s="91">
        <f t="shared" si="356"/>
        <v>1</v>
      </c>
      <c r="AM1865" s="91" t="e">
        <f t="shared" si="356"/>
        <v>#VALUE!</v>
      </c>
      <c r="AN1865" s="91" t="e">
        <f t="shared" si="356"/>
        <v>#VALUE!</v>
      </c>
      <c r="AO1865" s="91">
        <f t="shared" si="346"/>
        <v>1217353</v>
      </c>
      <c r="AP1865" s="91" t="e">
        <f t="shared" si="347"/>
        <v>#VALUE!</v>
      </c>
      <c r="AQ1865" s="91">
        <f t="shared" si="348"/>
        <v>0</v>
      </c>
      <c r="AR1865" s="91">
        <f t="shared" si="349"/>
        <v>0</v>
      </c>
      <c r="AS1865" s="91">
        <f t="shared" si="350"/>
        <v>1</v>
      </c>
      <c r="AT1865" s="91" t="e">
        <f t="shared" si="351"/>
        <v>#VALUE!</v>
      </c>
      <c r="AU1865" s="91" t="e">
        <f t="shared" si="352"/>
        <v>#VALUE!</v>
      </c>
    </row>
    <row r="1866" spans="1:47" x14ac:dyDescent="0.3">
      <c r="A1866" s="90">
        <v>1559</v>
      </c>
      <c r="B1866" s="91" t="s">
        <v>5480</v>
      </c>
      <c r="C1866" s="91"/>
      <c r="D1866" s="91"/>
      <c r="E1866" s="91">
        <v>16.907</v>
      </c>
      <c r="F1866" s="91"/>
      <c r="G1866" s="91"/>
      <c r="H1866" s="91"/>
      <c r="I1866" s="91"/>
      <c r="J1866" s="91"/>
      <c r="K1866" s="91"/>
      <c r="L1866" s="91"/>
      <c r="M1866" s="91"/>
      <c r="N1866" s="91"/>
      <c r="O1866" s="91"/>
      <c r="P1866" s="91" t="s">
        <v>87</v>
      </c>
      <c r="Q1866" s="91" t="s">
        <v>87</v>
      </c>
      <c r="R1866" s="91" t="s">
        <v>87</v>
      </c>
      <c r="S1866" s="91"/>
      <c r="T1866" s="92" t="s">
        <v>87</v>
      </c>
      <c r="U1866" s="92" t="s">
        <v>87</v>
      </c>
      <c r="V1866" s="92">
        <v>97891.71428571429</v>
      </c>
      <c r="W1866" s="92" t="s">
        <v>87</v>
      </c>
      <c r="X1866" s="92" t="s">
        <v>87</v>
      </c>
      <c r="Y1866" s="92">
        <v>58932.857142857145</v>
      </c>
      <c r="Z1866" s="90">
        <f t="shared" si="355"/>
        <v>2</v>
      </c>
      <c r="AA1866" s="118" t="e">
        <v>#DIV/0!</v>
      </c>
      <c r="AB1866" s="118" t="e">
        <v>#DIV/0!</v>
      </c>
      <c r="AC1866" s="118">
        <v>1</v>
      </c>
      <c r="AD1866" s="118">
        <v>0</v>
      </c>
      <c r="AE1866" s="118">
        <v>0</v>
      </c>
      <c r="AF1866" s="118">
        <v>0.5</v>
      </c>
      <c r="AG1866" s="90">
        <f t="shared" si="353"/>
        <v>2</v>
      </c>
      <c r="AH1866" s="91">
        <f t="shared" si="354"/>
        <v>58932.857142857145</v>
      </c>
      <c r="AI1866" s="91" t="e">
        <f t="shared" si="357"/>
        <v>#VALUE!</v>
      </c>
      <c r="AJ1866" s="91" t="e">
        <f t="shared" si="357"/>
        <v>#VALUE!</v>
      </c>
      <c r="AK1866" s="91">
        <f t="shared" si="357"/>
        <v>1.6610719220420334</v>
      </c>
      <c r="AL1866" s="91" t="e">
        <f t="shared" si="356"/>
        <v>#VALUE!</v>
      </c>
      <c r="AM1866" s="91" t="e">
        <f t="shared" si="356"/>
        <v>#VALUE!</v>
      </c>
      <c r="AN1866" s="91">
        <f t="shared" si="356"/>
        <v>1</v>
      </c>
      <c r="AO1866" s="91">
        <f t="shared" si="346"/>
        <v>156824.57142857142</v>
      </c>
      <c r="AP1866" s="91" t="e">
        <f t="shared" si="347"/>
        <v>#VALUE!</v>
      </c>
      <c r="AQ1866" s="91" t="e">
        <f t="shared" si="348"/>
        <v>#VALUE!</v>
      </c>
      <c r="AR1866" s="91">
        <f t="shared" si="349"/>
        <v>0.62421158491927287</v>
      </c>
      <c r="AS1866" s="91" t="e">
        <f t="shared" si="350"/>
        <v>#VALUE!</v>
      </c>
      <c r="AT1866" s="91" t="e">
        <f t="shared" si="351"/>
        <v>#VALUE!</v>
      </c>
      <c r="AU1866" s="91">
        <f t="shared" si="352"/>
        <v>0.37578841508072719</v>
      </c>
    </row>
    <row r="1867" spans="1:47" x14ac:dyDescent="0.3">
      <c r="A1867" s="90">
        <v>1560</v>
      </c>
      <c r="B1867" s="91" t="s">
        <v>5481</v>
      </c>
      <c r="C1867" s="91"/>
      <c r="D1867" s="91"/>
      <c r="E1867" s="91">
        <v>16.922999999999998</v>
      </c>
      <c r="F1867" s="91"/>
      <c r="G1867" s="91"/>
      <c r="H1867" s="91"/>
      <c r="I1867" s="91"/>
      <c r="J1867" s="91"/>
      <c r="K1867" s="91"/>
      <c r="L1867" s="91"/>
      <c r="M1867" s="91"/>
      <c r="N1867" s="91"/>
      <c r="O1867" s="91"/>
      <c r="P1867" s="91" t="s">
        <v>87</v>
      </c>
      <c r="Q1867" s="91" t="s">
        <v>87</v>
      </c>
      <c r="R1867" s="91" t="s">
        <v>87</v>
      </c>
      <c r="S1867" s="91"/>
      <c r="T1867" s="92" t="s">
        <v>87</v>
      </c>
      <c r="U1867" s="92" t="s">
        <v>87</v>
      </c>
      <c r="V1867" s="92">
        <v>25930</v>
      </c>
      <c r="W1867" s="92" t="s">
        <v>87</v>
      </c>
      <c r="X1867" s="92">
        <v>24012.285714285714</v>
      </c>
      <c r="Y1867" s="92" t="s">
        <v>87</v>
      </c>
      <c r="Z1867" s="90">
        <f t="shared" si="355"/>
        <v>2</v>
      </c>
      <c r="AA1867" s="118" t="e">
        <v>#DIV/0!</v>
      </c>
      <c r="AB1867" s="118" t="e">
        <v>#DIV/0!</v>
      </c>
      <c r="AC1867" s="118">
        <v>1</v>
      </c>
      <c r="AD1867" s="118">
        <v>0</v>
      </c>
      <c r="AE1867" s="118">
        <v>0.5</v>
      </c>
      <c r="AF1867" s="118">
        <v>0</v>
      </c>
      <c r="AG1867" s="90">
        <f t="shared" si="353"/>
        <v>2</v>
      </c>
      <c r="AH1867" s="91">
        <f t="shared" si="354"/>
        <v>24012.285714285714</v>
      </c>
      <c r="AI1867" s="91" t="e">
        <f t="shared" si="357"/>
        <v>#VALUE!</v>
      </c>
      <c r="AJ1867" s="91" t="e">
        <f t="shared" si="357"/>
        <v>#VALUE!</v>
      </c>
      <c r="AK1867" s="91">
        <f t="shared" si="357"/>
        <v>1.0798638792046928</v>
      </c>
      <c r="AL1867" s="91" t="e">
        <f t="shared" si="356"/>
        <v>#VALUE!</v>
      </c>
      <c r="AM1867" s="91">
        <f t="shared" si="356"/>
        <v>1</v>
      </c>
      <c r="AN1867" s="91" t="e">
        <f t="shared" si="356"/>
        <v>#VALUE!</v>
      </c>
      <c r="AO1867" s="91">
        <f t="shared" si="346"/>
        <v>49942.28571428571</v>
      </c>
      <c r="AP1867" s="91" t="e">
        <f t="shared" si="347"/>
        <v>#VALUE!</v>
      </c>
      <c r="AQ1867" s="91" t="e">
        <f t="shared" si="348"/>
        <v>#VALUE!</v>
      </c>
      <c r="AR1867" s="91">
        <f t="shared" si="349"/>
        <v>0.51919930433986661</v>
      </c>
      <c r="AS1867" s="91" t="e">
        <f t="shared" si="350"/>
        <v>#VALUE!</v>
      </c>
      <c r="AT1867" s="91">
        <f t="shared" si="351"/>
        <v>0.48080069566013345</v>
      </c>
      <c r="AU1867" s="91" t="e">
        <f t="shared" si="352"/>
        <v>#VALUE!</v>
      </c>
    </row>
    <row r="1868" spans="1:47" x14ac:dyDescent="0.3">
      <c r="A1868" s="90">
        <v>1561</v>
      </c>
      <c r="B1868" s="91" t="s">
        <v>5482</v>
      </c>
      <c r="C1868" s="91"/>
      <c r="D1868" s="91"/>
      <c r="E1868" s="91">
        <v>16.925000000000001</v>
      </c>
      <c r="F1868" s="91"/>
      <c r="G1868" s="91"/>
      <c r="H1868" s="91"/>
      <c r="I1868" s="91"/>
      <c r="J1868" s="91"/>
      <c r="K1868" s="91"/>
      <c r="L1868" s="91"/>
      <c r="M1868" s="91"/>
      <c r="N1868" s="91"/>
      <c r="O1868" s="91"/>
      <c r="P1868" s="91" t="s">
        <v>87</v>
      </c>
      <c r="Q1868" s="91">
        <v>72946</v>
      </c>
      <c r="R1868" s="91">
        <v>18127</v>
      </c>
      <c r="S1868" s="91"/>
      <c r="T1868" s="92" t="s">
        <v>87</v>
      </c>
      <c r="U1868" s="92" t="s">
        <v>87</v>
      </c>
      <c r="V1868" s="92"/>
      <c r="W1868" s="92" t="s">
        <v>87</v>
      </c>
      <c r="X1868" s="92"/>
      <c r="Y1868" s="92" t="s">
        <v>87</v>
      </c>
      <c r="Z1868" s="90">
        <f t="shared" si="355"/>
        <v>2</v>
      </c>
      <c r="AA1868" s="118" t="e">
        <v>#DIV/0!</v>
      </c>
      <c r="AB1868" s="118" t="e">
        <v>#DIV/0!</v>
      </c>
      <c r="AC1868" s="118" t="e">
        <v>#DIV/0!</v>
      </c>
      <c r="AD1868" s="118" t="e">
        <v>#DIV/0!</v>
      </c>
      <c r="AE1868" s="118" t="e">
        <v>#DIV/0!</v>
      </c>
      <c r="AF1868" s="118" t="e">
        <v>#DIV/0!</v>
      </c>
      <c r="AG1868" s="90">
        <f t="shared" si="353"/>
        <v>0</v>
      </c>
      <c r="AH1868" s="91">
        <f t="shared" si="354"/>
        <v>0</v>
      </c>
      <c r="AI1868" s="91" t="e">
        <f t="shared" si="357"/>
        <v>#VALUE!</v>
      </c>
      <c r="AJ1868" s="91" t="e">
        <f t="shared" si="357"/>
        <v>#VALUE!</v>
      </c>
      <c r="AK1868" s="91" t="e">
        <f t="shared" si="357"/>
        <v>#DIV/0!</v>
      </c>
      <c r="AL1868" s="91" t="e">
        <f t="shared" si="356"/>
        <v>#VALUE!</v>
      </c>
      <c r="AM1868" s="91" t="e">
        <f t="shared" si="356"/>
        <v>#DIV/0!</v>
      </c>
      <c r="AN1868" s="91" t="e">
        <f t="shared" si="356"/>
        <v>#VALUE!</v>
      </c>
      <c r="AO1868" s="91">
        <f t="shared" si="346"/>
        <v>0</v>
      </c>
      <c r="AP1868" s="91" t="e">
        <f t="shared" si="347"/>
        <v>#VALUE!</v>
      </c>
      <c r="AQ1868" s="91" t="e">
        <f t="shared" si="348"/>
        <v>#VALUE!</v>
      </c>
      <c r="AR1868" s="91" t="e">
        <f t="shared" si="349"/>
        <v>#DIV/0!</v>
      </c>
      <c r="AS1868" s="91" t="e">
        <f t="shared" si="350"/>
        <v>#VALUE!</v>
      </c>
      <c r="AT1868" s="91" t="e">
        <f t="shared" si="351"/>
        <v>#DIV/0!</v>
      </c>
      <c r="AU1868" s="91" t="e">
        <f t="shared" si="352"/>
        <v>#VALUE!</v>
      </c>
    </row>
    <row r="1869" spans="1:47" x14ac:dyDescent="0.3">
      <c r="A1869" s="90">
        <v>1562</v>
      </c>
      <c r="B1869" s="91" t="s">
        <v>5483</v>
      </c>
      <c r="C1869" s="91"/>
      <c r="D1869" s="91"/>
      <c r="E1869" s="91">
        <v>16.977</v>
      </c>
      <c r="F1869" s="91"/>
      <c r="G1869" s="91"/>
      <c r="H1869" s="91"/>
      <c r="I1869" s="91"/>
      <c r="J1869" s="91"/>
      <c r="K1869" s="91"/>
      <c r="L1869" s="91"/>
      <c r="M1869" s="91"/>
      <c r="N1869" s="91"/>
      <c r="O1869" s="91"/>
      <c r="P1869" s="91">
        <v>1345</v>
      </c>
      <c r="Q1869" s="91">
        <v>8658522.5714285728</v>
      </c>
      <c r="R1869" s="91"/>
      <c r="S1869" s="91"/>
      <c r="T1869" s="92" t="s">
        <v>87</v>
      </c>
      <c r="U1869" s="92" t="s">
        <v>87</v>
      </c>
      <c r="V1869" s="92"/>
      <c r="W1869" s="92">
        <v>1510258.5714285714</v>
      </c>
      <c r="X1869" s="92"/>
      <c r="Y1869" s="92"/>
      <c r="Z1869" s="90">
        <f t="shared" si="355"/>
        <v>2</v>
      </c>
      <c r="AA1869" s="118" t="e">
        <v>#DIV/0!</v>
      </c>
      <c r="AB1869" s="118" t="e">
        <v>#DIV/0!</v>
      </c>
      <c r="AC1869" s="118" t="e">
        <v>#DIV/0!</v>
      </c>
      <c r="AD1869" s="118">
        <v>1</v>
      </c>
      <c r="AE1869" s="118">
        <v>0</v>
      </c>
      <c r="AF1869" s="118">
        <v>0</v>
      </c>
      <c r="AG1869" s="90">
        <f t="shared" si="353"/>
        <v>1</v>
      </c>
      <c r="AH1869" s="91">
        <f t="shared" si="354"/>
        <v>1510258.5714285714</v>
      </c>
      <c r="AI1869" s="91" t="e">
        <f t="shared" si="357"/>
        <v>#VALUE!</v>
      </c>
      <c r="AJ1869" s="91" t="e">
        <f t="shared" si="357"/>
        <v>#VALUE!</v>
      </c>
      <c r="AK1869" s="91">
        <f t="shared" si="357"/>
        <v>0</v>
      </c>
      <c r="AL1869" s="91">
        <f t="shared" si="356"/>
        <v>1</v>
      </c>
      <c r="AM1869" s="91">
        <f t="shared" si="356"/>
        <v>0</v>
      </c>
      <c r="AN1869" s="91">
        <f t="shared" si="356"/>
        <v>0</v>
      </c>
      <c r="AO1869" s="91">
        <f t="shared" si="346"/>
        <v>1510258.5714285714</v>
      </c>
      <c r="AP1869" s="91" t="e">
        <f t="shared" si="347"/>
        <v>#VALUE!</v>
      </c>
      <c r="AQ1869" s="91" t="e">
        <f t="shared" si="348"/>
        <v>#VALUE!</v>
      </c>
      <c r="AR1869" s="91">
        <f t="shared" si="349"/>
        <v>0</v>
      </c>
      <c r="AS1869" s="91">
        <f t="shared" si="350"/>
        <v>1</v>
      </c>
      <c r="AT1869" s="91">
        <f t="shared" si="351"/>
        <v>0</v>
      </c>
      <c r="AU1869" s="91">
        <f t="shared" si="352"/>
        <v>0</v>
      </c>
    </row>
    <row r="1870" spans="1:47" x14ac:dyDescent="0.3">
      <c r="A1870" s="90">
        <v>1563</v>
      </c>
      <c r="B1870" s="91" t="s">
        <v>5484</v>
      </c>
      <c r="C1870" s="91"/>
      <c r="D1870" s="91"/>
      <c r="E1870" s="91">
        <v>17.163</v>
      </c>
      <c r="F1870" s="91"/>
      <c r="G1870" s="91"/>
      <c r="H1870" s="91"/>
      <c r="I1870" s="91"/>
      <c r="J1870" s="91"/>
      <c r="K1870" s="91"/>
      <c r="L1870" s="91"/>
      <c r="M1870" s="91"/>
      <c r="N1870" s="91"/>
      <c r="O1870" s="91"/>
      <c r="P1870" s="91" t="s">
        <v>87</v>
      </c>
      <c r="Q1870" s="91">
        <v>436149.85714285716</v>
      </c>
      <c r="R1870" s="91"/>
      <c r="S1870" s="91"/>
      <c r="T1870" s="92" t="s">
        <v>87</v>
      </c>
      <c r="U1870" s="92" t="s">
        <v>87</v>
      </c>
      <c r="V1870" s="92" t="s">
        <v>87</v>
      </c>
      <c r="W1870" s="92">
        <v>114834.42857142857</v>
      </c>
      <c r="X1870" s="92"/>
      <c r="Y1870" s="92" t="s">
        <v>87</v>
      </c>
      <c r="Z1870" s="90">
        <f t="shared" si="355"/>
        <v>2</v>
      </c>
      <c r="AA1870" s="118" t="e">
        <v>#DIV/0!</v>
      </c>
      <c r="AB1870" s="118" t="e">
        <v>#DIV/0!</v>
      </c>
      <c r="AC1870" s="118" t="e">
        <v>#DIV/0!</v>
      </c>
      <c r="AD1870" s="118">
        <v>1</v>
      </c>
      <c r="AE1870" s="118">
        <v>0</v>
      </c>
      <c r="AF1870" s="118">
        <v>0</v>
      </c>
      <c r="AG1870" s="90">
        <f t="shared" si="353"/>
        <v>1</v>
      </c>
      <c r="AH1870" s="91">
        <f t="shared" si="354"/>
        <v>114834.42857142857</v>
      </c>
      <c r="AI1870" s="91" t="e">
        <f t="shared" si="357"/>
        <v>#VALUE!</v>
      </c>
      <c r="AJ1870" s="91" t="e">
        <f t="shared" si="357"/>
        <v>#VALUE!</v>
      </c>
      <c r="AK1870" s="91" t="e">
        <f t="shared" si="357"/>
        <v>#VALUE!</v>
      </c>
      <c r="AL1870" s="91">
        <f t="shared" si="356"/>
        <v>1</v>
      </c>
      <c r="AM1870" s="91">
        <f t="shared" si="356"/>
        <v>0</v>
      </c>
      <c r="AN1870" s="91" t="e">
        <f t="shared" si="356"/>
        <v>#VALUE!</v>
      </c>
      <c r="AO1870" s="91">
        <f t="shared" si="346"/>
        <v>114834.42857142857</v>
      </c>
      <c r="AP1870" s="91" t="e">
        <f t="shared" si="347"/>
        <v>#VALUE!</v>
      </c>
      <c r="AQ1870" s="91" t="e">
        <f t="shared" si="348"/>
        <v>#VALUE!</v>
      </c>
      <c r="AR1870" s="91" t="e">
        <f t="shared" si="349"/>
        <v>#VALUE!</v>
      </c>
      <c r="AS1870" s="91">
        <f t="shared" si="350"/>
        <v>1</v>
      </c>
      <c r="AT1870" s="91">
        <f t="shared" si="351"/>
        <v>0</v>
      </c>
      <c r="AU1870" s="91" t="e">
        <f t="shared" si="352"/>
        <v>#VALUE!</v>
      </c>
    </row>
    <row r="1871" spans="1:47" x14ac:dyDescent="0.3">
      <c r="A1871" s="90">
        <v>1564</v>
      </c>
      <c r="B1871" s="91" t="s">
        <v>5485</v>
      </c>
      <c r="C1871" s="91"/>
      <c r="D1871" s="91"/>
      <c r="E1871" s="91">
        <v>17.274999999999999</v>
      </c>
      <c r="F1871" s="91"/>
      <c r="G1871" s="91"/>
      <c r="H1871" s="91"/>
      <c r="I1871" s="91"/>
      <c r="J1871" s="91"/>
      <c r="K1871" s="91"/>
      <c r="L1871" s="91"/>
      <c r="M1871" s="91"/>
      <c r="N1871" s="91"/>
      <c r="O1871" s="91"/>
      <c r="P1871" s="91" t="s">
        <v>87</v>
      </c>
      <c r="Q1871" s="91">
        <v>519977.85714285716</v>
      </c>
      <c r="R1871" s="91"/>
      <c r="S1871" s="91"/>
      <c r="T1871" s="92" t="s">
        <v>87</v>
      </c>
      <c r="U1871" s="92" t="s">
        <v>87</v>
      </c>
      <c r="V1871" s="92" t="s">
        <v>87</v>
      </c>
      <c r="W1871" s="92">
        <v>846884.42857142852</v>
      </c>
      <c r="X1871" s="92">
        <v>358423.28571428574</v>
      </c>
      <c r="Y1871" s="92" t="s">
        <v>87</v>
      </c>
      <c r="Z1871" s="90">
        <f t="shared" si="355"/>
        <v>3</v>
      </c>
      <c r="AA1871" s="118" t="e">
        <v>#DIV/0!</v>
      </c>
      <c r="AB1871" s="118" t="e">
        <v>#DIV/0!</v>
      </c>
      <c r="AC1871" s="118" t="e">
        <v>#DIV/0!</v>
      </c>
      <c r="AD1871" s="118">
        <v>1</v>
      </c>
      <c r="AE1871" s="118">
        <v>0.5</v>
      </c>
      <c r="AF1871" s="118">
        <v>0</v>
      </c>
      <c r="AG1871" s="90">
        <f t="shared" si="353"/>
        <v>2</v>
      </c>
      <c r="AH1871" s="91">
        <f t="shared" si="354"/>
        <v>358423.28571428574</v>
      </c>
      <c r="AI1871" s="91" t="e">
        <f t="shared" si="357"/>
        <v>#VALUE!</v>
      </c>
      <c r="AJ1871" s="91" t="e">
        <f t="shared" si="357"/>
        <v>#VALUE!</v>
      </c>
      <c r="AK1871" s="91" t="e">
        <f t="shared" si="357"/>
        <v>#VALUE!</v>
      </c>
      <c r="AL1871" s="91">
        <f t="shared" si="356"/>
        <v>2.3628052705440452</v>
      </c>
      <c r="AM1871" s="91">
        <f t="shared" si="356"/>
        <v>1</v>
      </c>
      <c r="AN1871" s="91" t="e">
        <f t="shared" si="356"/>
        <v>#VALUE!</v>
      </c>
      <c r="AO1871" s="91">
        <f t="shared" si="346"/>
        <v>1205307.7142857143</v>
      </c>
      <c r="AP1871" s="91" t="e">
        <f t="shared" si="347"/>
        <v>#VALUE!</v>
      </c>
      <c r="AQ1871" s="91" t="e">
        <f t="shared" si="348"/>
        <v>#VALUE!</v>
      </c>
      <c r="AR1871" s="91" t="e">
        <f t="shared" si="349"/>
        <v>#VALUE!</v>
      </c>
      <c r="AS1871" s="91">
        <f t="shared" si="350"/>
        <v>0.70262922781781623</v>
      </c>
      <c r="AT1871" s="91">
        <f t="shared" si="351"/>
        <v>0.29737077218218372</v>
      </c>
      <c r="AU1871" s="91" t="e">
        <f t="shared" si="352"/>
        <v>#VALUE!</v>
      </c>
    </row>
    <row r="1872" spans="1:47" x14ac:dyDescent="0.3">
      <c r="A1872" s="90">
        <v>1565</v>
      </c>
      <c r="B1872" s="91" t="s">
        <v>5486</v>
      </c>
      <c r="C1872" s="91"/>
      <c r="D1872" s="91"/>
      <c r="E1872" s="91">
        <v>17.29</v>
      </c>
      <c r="F1872" s="91"/>
      <c r="G1872" s="91"/>
      <c r="H1872" s="91"/>
      <c r="I1872" s="91"/>
      <c r="J1872" s="91"/>
      <c r="K1872" s="91"/>
      <c r="L1872" s="91"/>
      <c r="M1872" s="91"/>
      <c r="N1872" s="91"/>
      <c r="O1872" s="91"/>
      <c r="P1872" s="91" t="s">
        <v>87</v>
      </c>
      <c r="Q1872" s="91">
        <v>963338.57142857148</v>
      </c>
      <c r="R1872" s="91" t="s">
        <v>87</v>
      </c>
      <c r="S1872" s="91"/>
      <c r="T1872" s="92" t="s">
        <v>87</v>
      </c>
      <c r="U1872" s="92" t="s">
        <v>87</v>
      </c>
      <c r="V1872" s="92" t="s">
        <v>87</v>
      </c>
      <c r="W1872" s="92">
        <v>858773.71428571432</v>
      </c>
      <c r="X1872" s="92">
        <v>602293.71428571432</v>
      </c>
      <c r="Y1872" s="92" t="s">
        <v>87</v>
      </c>
      <c r="Z1872" s="90">
        <f t="shared" si="355"/>
        <v>3</v>
      </c>
      <c r="AA1872" s="118" t="e">
        <v>#DIV/0!</v>
      </c>
      <c r="AB1872" s="118" t="e">
        <v>#DIV/0!</v>
      </c>
      <c r="AC1872" s="118" t="e">
        <v>#DIV/0!</v>
      </c>
      <c r="AD1872" s="118">
        <v>1</v>
      </c>
      <c r="AE1872" s="118">
        <v>0.5</v>
      </c>
      <c r="AF1872" s="118">
        <v>0</v>
      </c>
      <c r="AG1872" s="90">
        <f t="shared" si="353"/>
        <v>2</v>
      </c>
      <c r="AH1872" s="91">
        <f t="shared" si="354"/>
        <v>602293.71428571432</v>
      </c>
      <c r="AI1872" s="91" t="e">
        <f t="shared" si="357"/>
        <v>#VALUE!</v>
      </c>
      <c r="AJ1872" s="91" t="e">
        <f t="shared" si="357"/>
        <v>#VALUE!</v>
      </c>
      <c r="AK1872" s="91" t="e">
        <f t="shared" si="357"/>
        <v>#VALUE!</v>
      </c>
      <c r="AL1872" s="91">
        <f t="shared" si="356"/>
        <v>1.4258387459749111</v>
      </c>
      <c r="AM1872" s="91">
        <f t="shared" si="356"/>
        <v>1</v>
      </c>
      <c r="AN1872" s="91" t="e">
        <f t="shared" si="356"/>
        <v>#VALUE!</v>
      </c>
      <c r="AO1872" s="91">
        <f t="shared" si="346"/>
        <v>1461067.4285714286</v>
      </c>
      <c r="AP1872" s="91" t="e">
        <f t="shared" si="347"/>
        <v>#VALUE!</v>
      </c>
      <c r="AQ1872" s="91" t="e">
        <f t="shared" si="348"/>
        <v>#VALUE!</v>
      </c>
      <c r="AR1872" s="91" t="e">
        <f t="shared" si="349"/>
        <v>#VALUE!</v>
      </c>
      <c r="AS1872" s="91">
        <f t="shared" si="350"/>
        <v>0.58777144537770432</v>
      </c>
      <c r="AT1872" s="91">
        <f t="shared" si="351"/>
        <v>0.41222855462229574</v>
      </c>
      <c r="AU1872" s="91" t="e">
        <f t="shared" si="352"/>
        <v>#VALUE!</v>
      </c>
    </row>
    <row r="1873" spans="1:47" x14ac:dyDescent="0.3">
      <c r="A1873" s="90">
        <v>1566</v>
      </c>
      <c r="B1873" s="91" t="s">
        <v>5487</v>
      </c>
      <c r="C1873" s="91"/>
      <c r="D1873" s="91"/>
      <c r="E1873" s="91">
        <v>17.341000000000001</v>
      </c>
      <c r="F1873" s="91"/>
      <c r="G1873" s="91"/>
      <c r="H1873" s="91"/>
      <c r="I1873" s="91"/>
      <c r="J1873" s="91"/>
      <c r="K1873" s="91"/>
      <c r="L1873" s="91"/>
      <c r="M1873" s="91"/>
      <c r="N1873" s="91"/>
      <c r="O1873" s="91"/>
      <c r="P1873" s="91" t="s">
        <v>87</v>
      </c>
      <c r="Q1873" s="91" t="s">
        <v>87</v>
      </c>
      <c r="R1873" s="91">
        <v>123634.5</v>
      </c>
      <c r="S1873" s="91"/>
      <c r="T1873" s="92" t="s">
        <v>87</v>
      </c>
      <c r="U1873" s="92" t="s">
        <v>87</v>
      </c>
      <c r="V1873" s="92" t="s">
        <v>87</v>
      </c>
      <c r="W1873" s="92" t="s">
        <v>87</v>
      </c>
      <c r="X1873" s="92">
        <v>62106</v>
      </c>
      <c r="Y1873" s="92" t="s">
        <v>87</v>
      </c>
      <c r="Z1873" s="90">
        <f t="shared" si="355"/>
        <v>2</v>
      </c>
      <c r="AA1873" s="118" t="e">
        <v>#DIV/0!</v>
      </c>
      <c r="AB1873" s="118" t="e">
        <v>#DIV/0!</v>
      </c>
      <c r="AC1873" s="118" t="e">
        <v>#DIV/0!</v>
      </c>
      <c r="AD1873" s="118" t="e">
        <v>#DIV/0!</v>
      </c>
      <c r="AE1873" s="118">
        <v>1</v>
      </c>
      <c r="AF1873" s="118">
        <v>0</v>
      </c>
      <c r="AG1873" s="90">
        <f t="shared" si="353"/>
        <v>1</v>
      </c>
      <c r="AH1873" s="91">
        <f t="shared" si="354"/>
        <v>62106</v>
      </c>
      <c r="AI1873" s="91" t="e">
        <f t="shared" si="357"/>
        <v>#VALUE!</v>
      </c>
      <c r="AJ1873" s="91" t="e">
        <f t="shared" si="357"/>
        <v>#VALUE!</v>
      </c>
      <c r="AK1873" s="91" t="e">
        <f t="shared" si="357"/>
        <v>#VALUE!</v>
      </c>
      <c r="AL1873" s="91" t="e">
        <f t="shared" si="356"/>
        <v>#VALUE!</v>
      </c>
      <c r="AM1873" s="91">
        <f t="shared" si="356"/>
        <v>1</v>
      </c>
      <c r="AN1873" s="91" t="e">
        <f t="shared" si="356"/>
        <v>#VALUE!</v>
      </c>
      <c r="AO1873" s="91">
        <f t="shared" si="346"/>
        <v>62106</v>
      </c>
      <c r="AP1873" s="91" t="e">
        <f t="shared" si="347"/>
        <v>#VALUE!</v>
      </c>
      <c r="AQ1873" s="91" t="e">
        <f t="shared" si="348"/>
        <v>#VALUE!</v>
      </c>
      <c r="AR1873" s="91" t="e">
        <f t="shared" si="349"/>
        <v>#VALUE!</v>
      </c>
      <c r="AS1873" s="91" t="e">
        <f t="shared" si="350"/>
        <v>#VALUE!</v>
      </c>
      <c r="AT1873" s="91">
        <f t="shared" si="351"/>
        <v>1</v>
      </c>
      <c r="AU1873" s="91" t="e">
        <f t="shared" si="352"/>
        <v>#VALUE!</v>
      </c>
    </row>
    <row r="1874" spans="1:47" x14ac:dyDescent="0.3">
      <c r="A1874" s="90">
        <v>1567</v>
      </c>
      <c r="B1874" s="91" t="s">
        <v>5488</v>
      </c>
      <c r="C1874" s="91"/>
      <c r="D1874" s="91"/>
      <c r="E1874" s="91">
        <v>17.616</v>
      </c>
      <c r="F1874" s="91"/>
      <c r="G1874" s="91"/>
      <c r="H1874" s="91"/>
      <c r="I1874" s="91"/>
      <c r="J1874" s="91"/>
      <c r="K1874" s="91"/>
      <c r="L1874" s="91"/>
      <c r="M1874" s="91"/>
      <c r="N1874" s="91"/>
      <c r="O1874" s="91"/>
      <c r="P1874" s="91" t="s">
        <v>87</v>
      </c>
      <c r="Q1874" s="91">
        <v>2087084.2857142859</v>
      </c>
      <c r="R1874" s="91" t="s">
        <v>87</v>
      </c>
      <c r="S1874" s="91"/>
      <c r="T1874" s="92">
        <v>565162</v>
      </c>
      <c r="U1874" s="92">
        <v>2063443.142857143</v>
      </c>
      <c r="V1874" s="92" t="s">
        <v>87</v>
      </c>
      <c r="W1874" s="92" t="s">
        <v>87</v>
      </c>
      <c r="X1874" s="92" t="s">
        <v>87</v>
      </c>
      <c r="Y1874" s="92" t="s">
        <v>87</v>
      </c>
      <c r="Z1874" s="90">
        <f t="shared" si="355"/>
        <v>3</v>
      </c>
      <c r="AA1874" s="118">
        <v>1</v>
      </c>
      <c r="AB1874" s="118">
        <v>0.5</v>
      </c>
      <c r="AC1874" s="118">
        <v>0</v>
      </c>
      <c r="AD1874" s="118">
        <v>0</v>
      </c>
      <c r="AE1874" s="118">
        <v>0</v>
      </c>
      <c r="AF1874" s="118">
        <v>0</v>
      </c>
      <c r="AG1874" s="90">
        <f t="shared" si="353"/>
        <v>2</v>
      </c>
      <c r="AH1874" s="91">
        <f t="shared" si="354"/>
        <v>565162</v>
      </c>
      <c r="AI1874" s="91">
        <f t="shared" si="357"/>
        <v>1</v>
      </c>
      <c r="AJ1874" s="91">
        <f t="shared" si="357"/>
        <v>3.6510649032616187</v>
      </c>
      <c r="AK1874" s="91" t="e">
        <f t="shared" si="357"/>
        <v>#VALUE!</v>
      </c>
      <c r="AL1874" s="91" t="e">
        <f t="shared" si="356"/>
        <v>#VALUE!</v>
      </c>
      <c r="AM1874" s="91" t="e">
        <f t="shared" si="356"/>
        <v>#VALUE!</v>
      </c>
      <c r="AN1874" s="91" t="e">
        <f t="shared" si="356"/>
        <v>#VALUE!</v>
      </c>
      <c r="AO1874" s="91">
        <f t="shared" si="346"/>
        <v>2628605.1428571427</v>
      </c>
      <c r="AP1874" s="91">
        <f t="shared" si="347"/>
        <v>0.2150045249419627</v>
      </c>
      <c r="AQ1874" s="91">
        <f t="shared" si="348"/>
        <v>0.78499547505803735</v>
      </c>
      <c r="AR1874" s="91" t="e">
        <f t="shared" si="349"/>
        <v>#VALUE!</v>
      </c>
      <c r="AS1874" s="91" t="e">
        <f t="shared" si="350"/>
        <v>#VALUE!</v>
      </c>
      <c r="AT1874" s="91" t="e">
        <f t="shared" si="351"/>
        <v>#VALUE!</v>
      </c>
      <c r="AU1874" s="91" t="e">
        <f t="shared" si="352"/>
        <v>#VALUE!</v>
      </c>
    </row>
    <row r="1875" spans="1:47" x14ac:dyDescent="0.3">
      <c r="A1875" s="90">
        <v>1568</v>
      </c>
      <c r="B1875" s="91" t="s">
        <v>5489</v>
      </c>
      <c r="C1875" s="91"/>
      <c r="D1875" s="91"/>
      <c r="E1875" s="91">
        <v>17.62</v>
      </c>
      <c r="F1875" s="91"/>
      <c r="G1875" s="91"/>
      <c r="H1875" s="91"/>
      <c r="I1875" s="91"/>
      <c r="J1875" s="91"/>
      <c r="K1875" s="91"/>
      <c r="L1875" s="91"/>
      <c r="M1875" s="91"/>
      <c r="N1875" s="91"/>
      <c r="O1875" s="91"/>
      <c r="P1875" s="91" t="s">
        <v>87</v>
      </c>
      <c r="Q1875" s="91">
        <v>11289118.5</v>
      </c>
      <c r="R1875" s="91"/>
      <c r="S1875" s="91"/>
      <c r="T1875" s="92" t="s">
        <v>87</v>
      </c>
      <c r="U1875" s="92" t="s">
        <v>87</v>
      </c>
      <c r="V1875" s="92" t="s">
        <v>87</v>
      </c>
      <c r="W1875" s="92" t="s">
        <v>87</v>
      </c>
      <c r="X1875" s="92">
        <v>1514753.357142857</v>
      </c>
      <c r="Y1875" s="92" t="s">
        <v>87</v>
      </c>
      <c r="Z1875" s="90">
        <f t="shared" si="355"/>
        <v>2</v>
      </c>
      <c r="AA1875" s="118" t="e">
        <v>#DIV/0!</v>
      </c>
      <c r="AB1875" s="118" t="e">
        <v>#DIV/0!</v>
      </c>
      <c r="AC1875" s="118" t="e">
        <v>#DIV/0!</v>
      </c>
      <c r="AD1875" s="118" t="e">
        <v>#DIV/0!</v>
      </c>
      <c r="AE1875" s="118">
        <v>1</v>
      </c>
      <c r="AF1875" s="118">
        <v>0</v>
      </c>
      <c r="AG1875" s="90">
        <f t="shared" si="353"/>
        <v>1</v>
      </c>
      <c r="AH1875" s="91">
        <f t="shared" si="354"/>
        <v>1514753.357142857</v>
      </c>
      <c r="AI1875" s="91" t="e">
        <f t="shared" si="357"/>
        <v>#VALUE!</v>
      </c>
      <c r="AJ1875" s="91" t="e">
        <f t="shared" si="357"/>
        <v>#VALUE!</v>
      </c>
      <c r="AK1875" s="91" t="e">
        <f t="shared" si="357"/>
        <v>#VALUE!</v>
      </c>
      <c r="AL1875" s="91" t="e">
        <f t="shared" si="356"/>
        <v>#VALUE!</v>
      </c>
      <c r="AM1875" s="91">
        <f t="shared" si="356"/>
        <v>1</v>
      </c>
      <c r="AN1875" s="91" t="e">
        <f t="shared" si="356"/>
        <v>#VALUE!</v>
      </c>
      <c r="AO1875" s="91">
        <f t="shared" si="346"/>
        <v>1514753.357142857</v>
      </c>
      <c r="AP1875" s="91" t="e">
        <f t="shared" si="347"/>
        <v>#VALUE!</v>
      </c>
      <c r="AQ1875" s="91" t="e">
        <f t="shared" si="348"/>
        <v>#VALUE!</v>
      </c>
      <c r="AR1875" s="91" t="e">
        <f t="shared" si="349"/>
        <v>#VALUE!</v>
      </c>
      <c r="AS1875" s="91" t="e">
        <f t="shared" si="350"/>
        <v>#VALUE!</v>
      </c>
      <c r="AT1875" s="91">
        <f t="shared" si="351"/>
        <v>1</v>
      </c>
      <c r="AU1875" s="91" t="e">
        <f t="shared" si="352"/>
        <v>#VALUE!</v>
      </c>
    </row>
    <row r="1876" spans="1:47" x14ac:dyDescent="0.3">
      <c r="A1876" s="90">
        <v>1569</v>
      </c>
      <c r="B1876" s="91" t="s">
        <v>5490</v>
      </c>
      <c r="C1876" s="91"/>
      <c r="D1876" s="91"/>
      <c r="E1876" s="91">
        <v>17.631</v>
      </c>
      <c r="F1876" s="91"/>
      <c r="G1876" s="91"/>
      <c r="H1876" s="91"/>
      <c r="I1876" s="91"/>
      <c r="J1876" s="91"/>
      <c r="K1876" s="91"/>
      <c r="L1876" s="91"/>
      <c r="M1876" s="91"/>
      <c r="N1876" s="91"/>
      <c r="O1876" s="91"/>
      <c r="P1876" s="91" t="s">
        <v>87</v>
      </c>
      <c r="Q1876" s="91" t="s">
        <v>87</v>
      </c>
      <c r="R1876" s="91">
        <v>155596</v>
      </c>
      <c r="S1876" s="91"/>
      <c r="T1876" s="92" t="s">
        <v>87</v>
      </c>
      <c r="U1876" s="92">
        <v>865191.42857142852</v>
      </c>
      <c r="V1876" s="92" t="s">
        <v>87</v>
      </c>
      <c r="W1876" s="92" t="s">
        <v>87</v>
      </c>
      <c r="X1876" s="92" t="s">
        <v>87</v>
      </c>
      <c r="Y1876" s="92" t="s">
        <v>87</v>
      </c>
      <c r="Z1876" s="90">
        <f t="shared" si="355"/>
        <v>2</v>
      </c>
      <c r="AA1876" s="118" t="e">
        <v>#DIV/0!</v>
      </c>
      <c r="AB1876" s="118">
        <v>1</v>
      </c>
      <c r="AC1876" s="118">
        <v>0</v>
      </c>
      <c r="AD1876" s="118">
        <v>0</v>
      </c>
      <c r="AE1876" s="118">
        <v>0</v>
      </c>
      <c r="AF1876" s="118">
        <v>0</v>
      </c>
      <c r="AG1876" s="90">
        <f t="shared" si="353"/>
        <v>1</v>
      </c>
      <c r="AH1876" s="91">
        <f t="shared" si="354"/>
        <v>865191.42857142852</v>
      </c>
      <c r="AI1876" s="91" t="e">
        <f t="shared" si="357"/>
        <v>#VALUE!</v>
      </c>
      <c r="AJ1876" s="91">
        <f t="shared" si="357"/>
        <v>1</v>
      </c>
      <c r="AK1876" s="91" t="e">
        <f t="shared" si="357"/>
        <v>#VALUE!</v>
      </c>
      <c r="AL1876" s="91" t="e">
        <f t="shared" si="356"/>
        <v>#VALUE!</v>
      </c>
      <c r="AM1876" s="91" t="e">
        <f t="shared" si="356"/>
        <v>#VALUE!</v>
      </c>
      <c r="AN1876" s="91" t="e">
        <f t="shared" si="356"/>
        <v>#VALUE!</v>
      </c>
      <c r="AO1876" s="91">
        <f t="shared" si="346"/>
        <v>865191.42857142852</v>
      </c>
      <c r="AP1876" s="91" t="e">
        <f t="shared" si="347"/>
        <v>#VALUE!</v>
      </c>
      <c r="AQ1876" s="91">
        <f t="shared" si="348"/>
        <v>1</v>
      </c>
      <c r="AR1876" s="91" t="e">
        <f t="shared" si="349"/>
        <v>#VALUE!</v>
      </c>
      <c r="AS1876" s="91" t="e">
        <f t="shared" si="350"/>
        <v>#VALUE!</v>
      </c>
      <c r="AT1876" s="91" t="e">
        <f t="shared" si="351"/>
        <v>#VALUE!</v>
      </c>
      <c r="AU1876" s="91" t="e">
        <f t="shared" si="352"/>
        <v>#VALUE!</v>
      </c>
    </row>
    <row r="1877" spans="1:47" x14ac:dyDescent="0.3">
      <c r="A1877" s="90">
        <v>1570</v>
      </c>
      <c r="B1877" s="91" t="s">
        <v>5491</v>
      </c>
      <c r="C1877" s="91"/>
      <c r="D1877" s="91"/>
      <c r="E1877" s="91">
        <v>17.663</v>
      </c>
      <c r="F1877" s="91"/>
      <c r="G1877" s="91"/>
      <c r="H1877" s="91"/>
      <c r="I1877" s="91"/>
      <c r="J1877" s="91"/>
      <c r="K1877" s="91"/>
      <c r="L1877" s="91"/>
      <c r="M1877" s="91"/>
      <c r="N1877" s="91"/>
      <c r="O1877" s="91"/>
      <c r="P1877" s="91" t="s">
        <v>87</v>
      </c>
      <c r="Q1877" s="91">
        <v>155624.71428571429</v>
      </c>
      <c r="R1877" s="91" t="s">
        <v>87</v>
      </c>
      <c r="S1877" s="91"/>
      <c r="T1877" s="92" t="s">
        <v>87</v>
      </c>
      <c r="U1877" s="92"/>
      <c r="V1877" s="92" t="s">
        <v>87</v>
      </c>
      <c r="W1877" s="92" t="s">
        <v>87</v>
      </c>
      <c r="X1877" s="92" t="s">
        <v>87</v>
      </c>
      <c r="Y1877" s="92" t="s">
        <v>87</v>
      </c>
      <c r="Z1877" s="90">
        <f t="shared" si="355"/>
        <v>1</v>
      </c>
      <c r="AA1877" s="118" t="e">
        <v>#DIV/0!</v>
      </c>
      <c r="AB1877" s="118" t="e">
        <v>#DIV/0!</v>
      </c>
      <c r="AC1877" s="118" t="e">
        <v>#DIV/0!</v>
      </c>
      <c r="AD1877" s="118" t="e">
        <v>#DIV/0!</v>
      </c>
      <c r="AE1877" s="118" t="e">
        <v>#DIV/0!</v>
      </c>
      <c r="AF1877" s="118" t="e">
        <v>#DIV/0!</v>
      </c>
      <c r="AG1877" s="90">
        <f t="shared" si="353"/>
        <v>0</v>
      </c>
      <c r="AH1877" s="91">
        <f t="shared" si="354"/>
        <v>0</v>
      </c>
      <c r="AI1877" s="91" t="e">
        <f t="shared" si="357"/>
        <v>#VALUE!</v>
      </c>
      <c r="AJ1877" s="91" t="e">
        <f t="shared" si="357"/>
        <v>#DIV/0!</v>
      </c>
      <c r="AK1877" s="91" t="e">
        <f t="shared" si="357"/>
        <v>#VALUE!</v>
      </c>
      <c r="AL1877" s="91" t="e">
        <f t="shared" si="356"/>
        <v>#VALUE!</v>
      </c>
      <c r="AM1877" s="91" t="e">
        <f t="shared" si="356"/>
        <v>#VALUE!</v>
      </c>
      <c r="AN1877" s="91" t="e">
        <f t="shared" si="356"/>
        <v>#VALUE!</v>
      </c>
      <c r="AO1877" s="91">
        <f t="shared" si="346"/>
        <v>0</v>
      </c>
      <c r="AP1877" s="91" t="e">
        <f t="shared" si="347"/>
        <v>#VALUE!</v>
      </c>
      <c r="AQ1877" s="91" t="e">
        <f t="shared" si="348"/>
        <v>#DIV/0!</v>
      </c>
      <c r="AR1877" s="91" t="e">
        <f t="shared" si="349"/>
        <v>#VALUE!</v>
      </c>
      <c r="AS1877" s="91" t="e">
        <f t="shared" si="350"/>
        <v>#VALUE!</v>
      </c>
      <c r="AT1877" s="91" t="e">
        <f t="shared" si="351"/>
        <v>#VALUE!</v>
      </c>
      <c r="AU1877" s="91" t="e">
        <f t="shared" si="352"/>
        <v>#VALUE!</v>
      </c>
    </row>
    <row r="1878" spans="1:47" x14ac:dyDescent="0.3">
      <c r="A1878" s="90">
        <v>1571</v>
      </c>
      <c r="B1878" s="91" t="s">
        <v>5492</v>
      </c>
      <c r="C1878" s="91"/>
      <c r="D1878" s="91"/>
      <c r="E1878" s="91">
        <v>17.738</v>
      </c>
      <c r="F1878" s="91"/>
      <c r="G1878" s="91"/>
      <c r="H1878" s="91"/>
      <c r="I1878" s="91"/>
      <c r="J1878" s="91"/>
      <c r="K1878" s="91"/>
      <c r="L1878" s="91"/>
      <c r="M1878" s="91"/>
      <c r="N1878" s="91"/>
      <c r="O1878" s="91"/>
      <c r="P1878" s="91" t="s">
        <v>87</v>
      </c>
      <c r="Q1878" s="91">
        <v>1665018.5714285716</v>
      </c>
      <c r="R1878" s="91" t="s">
        <v>87</v>
      </c>
      <c r="S1878" s="91"/>
      <c r="T1878" s="92" t="s">
        <v>87</v>
      </c>
      <c r="U1878" s="92" t="s">
        <v>87</v>
      </c>
      <c r="V1878" s="92" t="s">
        <v>87</v>
      </c>
      <c r="W1878" s="92">
        <v>493520.57142857142</v>
      </c>
      <c r="X1878" s="92" t="s">
        <v>87</v>
      </c>
      <c r="Y1878" s="92">
        <v>50609.428571428572</v>
      </c>
      <c r="Z1878" s="90">
        <f t="shared" si="355"/>
        <v>3</v>
      </c>
      <c r="AA1878" s="118" t="e">
        <v>#DIV/0!</v>
      </c>
      <c r="AB1878" s="118" t="e">
        <v>#DIV/0!</v>
      </c>
      <c r="AC1878" s="118" t="e">
        <v>#DIV/0!</v>
      </c>
      <c r="AD1878" s="118">
        <v>1</v>
      </c>
      <c r="AE1878" s="118">
        <v>0</v>
      </c>
      <c r="AF1878" s="118">
        <v>0.5</v>
      </c>
      <c r="AG1878" s="90">
        <f t="shared" si="353"/>
        <v>2</v>
      </c>
      <c r="AH1878" s="91">
        <f t="shared" si="354"/>
        <v>50609.428571428572</v>
      </c>
      <c r="AI1878" s="91" t="e">
        <f t="shared" si="357"/>
        <v>#VALUE!</v>
      </c>
      <c r="AJ1878" s="91" t="e">
        <f t="shared" si="357"/>
        <v>#VALUE!</v>
      </c>
      <c r="AK1878" s="91" t="e">
        <f t="shared" si="357"/>
        <v>#VALUE!</v>
      </c>
      <c r="AL1878" s="91">
        <f t="shared" si="356"/>
        <v>9.7515539171131298</v>
      </c>
      <c r="AM1878" s="91" t="e">
        <f t="shared" si="356"/>
        <v>#VALUE!</v>
      </c>
      <c r="AN1878" s="91">
        <f t="shared" si="356"/>
        <v>1</v>
      </c>
      <c r="AO1878" s="91">
        <f t="shared" si="346"/>
        <v>544130</v>
      </c>
      <c r="AP1878" s="91" t="e">
        <f t="shared" si="347"/>
        <v>#VALUE!</v>
      </c>
      <c r="AQ1878" s="91" t="e">
        <f t="shared" si="348"/>
        <v>#VALUE!</v>
      </c>
      <c r="AR1878" s="91" t="e">
        <f t="shared" si="349"/>
        <v>#VALUE!</v>
      </c>
      <c r="AS1878" s="91">
        <f t="shared" si="350"/>
        <v>0.90699018879416948</v>
      </c>
      <c r="AT1878" s="91" t="e">
        <f t="shared" si="351"/>
        <v>#VALUE!</v>
      </c>
      <c r="AU1878" s="91">
        <f t="shared" si="352"/>
        <v>9.3009811205830545E-2</v>
      </c>
    </row>
    <row r="1879" spans="1:47" x14ac:dyDescent="0.3">
      <c r="A1879" s="90">
        <v>1572</v>
      </c>
      <c r="B1879" s="91" t="s">
        <v>5493</v>
      </c>
      <c r="C1879" s="91"/>
      <c r="D1879" s="91"/>
      <c r="E1879" s="91">
        <v>17.747</v>
      </c>
      <c r="F1879" s="91"/>
      <c r="G1879" s="91"/>
      <c r="H1879" s="91"/>
      <c r="I1879" s="91"/>
      <c r="J1879" s="91"/>
      <c r="K1879" s="91"/>
      <c r="L1879" s="91"/>
      <c r="M1879" s="91"/>
      <c r="N1879" s="91"/>
      <c r="O1879" s="91"/>
      <c r="P1879" s="91" t="s">
        <v>87</v>
      </c>
      <c r="Q1879" s="91">
        <v>5533634.2857142864</v>
      </c>
      <c r="R1879" s="91" t="s">
        <v>87</v>
      </c>
      <c r="S1879" s="91"/>
      <c r="T1879" s="92" t="s">
        <v>87</v>
      </c>
      <c r="U1879" s="92"/>
      <c r="V1879" s="92"/>
      <c r="W1879" s="92">
        <v>2424966.2857142859</v>
      </c>
      <c r="X1879" s="92" t="s">
        <v>87</v>
      </c>
      <c r="Y1879" s="92" t="s">
        <v>87</v>
      </c>
      <c r="Z1879" s="90">
        <f t="shared" si="355"/>
        <v>2</v>
      </c>
      <c r="AA1879" s="118" t="e">
        <v>#DIV/0!</v>
      </c>
      <c r="AB1879" s="118" t="e">
        <v>#DIV/0!</v>
      </c>
      <c r="AC1879" s="118" t="e">
        <v>#DIV/0!</v>
      </c>
      <c r="AD1879" s="118">
        <v>1</v>
      </c>
      <c r="AE1879" s="118">
        <v>0</v>
      </c>
      <c r="AF1879" s="118">
        <v>0</v>
      </c>
      <c r="AG1879" s="90">
        <f t="shared" si="353"/>
        <v>1</v>
      </c>
      <c r="AH1879" s="91">
        <f t="shared" si="354"/>
        <v>2424966.2857142859</v>
      </c>
      <c r="AI1879" s="91" t="e">
        <f t="shared" si="357"/>
        <v>#VALUE!</v>
      </c>
      <c r="AJ1879" s="91">
        <f t="shared" si="357"/>
        <v>0</v>
      </c>
      <c r="AK1879" s="91">
        <f t="shared" si="357"/>
        <v>0</v>
      </c>
      <c r="AL1879" s="91">
        <f t="shared" si="356"/>
        <v>1</v>
      </c>
      <c r="AM1879" s="91" t="e">
        <f t="shared" si="356"/>
        <v>#VALUE!</v>
      </c>
      <c r="AN1879" s="91" t="e">
        <f t="shared" si="356"/>
        <v>#VALUE!</v>
      </c>
      <c r="AO1879" s="91">
        <f t="shared" si="346"/>
        <v>2424966.2857142859</v>
      </c>
      <c r="AP1879" s="91" t="e">
        <f t="shared" si="347"/>
        <v>#VALUE!</v>
      </c>
      <c r="AQ1879" s="91">
        <f t="shared" si="348"/>
        <v>0</v>
      </c>
      <c r="AR1879" s="91">
        <f t="shared" si="349"/>
        <v>0</v>
      </c>
      <c r="AS1879" s="91">
        <f t="shared" si="350"/>
        <v>1</v>
      </c>
      <c r="AT1879" s="91" t="e">
        <f t="shared" si="351"/>
        <v>#VALUE!</v>
      </c>
      <c r="AU1879" s="91" t="e">
        <f t="shared" si="352"/>
        <v>#VALUE!</v>
      </c>
    </row>
    <row r="1880" spans="1:47" x14ac:dyDescent="0.3">
      <c r="A1880" s="90">
        <v>1573</v>
      </c>
      <c r="B1880" s="91" t="s">
        <v>5494</v>
      </c>
      <c r="C1880" s="91"/>
      <c r="D1880" s="91"/>
      <c r="E1880" s="91">
        <v>17.751000000000001</v>
      </c>
      <c r="F1880" s="91"/>
      <c r="G1880" s="91"/>
      <c r="H1880" s="91"/>
      <c r="I1880" s="91"/>
      <c r="J1880" s="91"/>
      <c r="K1880" s="91"/>
      <c r="L1880" s="91"/>
      <c r="M1880" s="91"/>
      <c r="N1880" s="91"/>
      <c r="O1880" s="91"/>
      <c r="P1880" s="91" t="s">
        <v>87</v>
      </c>
      <c r="Q1880" s="91">
        <v>126634.28571428572</v>
      </c>
      <c r="R1880" s="91">
        <v>14575</v>
      </c>
      <c r="S1880" s="91"/>
      <c r="T1880" s="92" t="s">
        <v>87</v>
      </c>
      <c r="U1880" s="92">
        <v>5421.4285714285716</v>
      </c>
      <c r="V1880" s="92">
        <v>8958.5714285714294</v>
      </c>
      <c r="W1880" s="92">
        <v>56736.285714285717</v>
      </c>
      <c r="X1880" s="92" t="s">
        <v>87</v>
      </c>
      <c r="Y1880" s="92" t="s">
        <v>87</v>
      </c>
      <c r="Z1880" s="90">
        <f t="shared" si="355"/>
        <v>5</v>
      </c>
      <c r="AA1880" s="118" t="e">
        <v>#DIV/0!</v>
      </c>
      <c r="AB1880" s="118">
        <v>1</v>
      </c>
      <c r="AC1880" s="118">
        <v>0.5</v>
      </c>
      <c r="AD1880" s="118">
        <v>0.33333333333333331</v>
      </c>
      <c r="AE1880" s="118">
        <v>0</v>
      </c>
      <c r="AF1880" s="118">
        <v>0</v>
      </c>
      <c r="AG1880" s="90">
        <f t="shared" si="353"/>
        <v>3</v>
      </c>
      <c r="AH1880" s="91">
        <f t="shared" si="354"/>
        <v>5421.4285714285716</v>
      </c>
      <c r="AI1880" s="91" t="e">
        <f t="shared" si="357"/>
        <v>#VALUE!</v>
      </c>
      <c r="AJ1880" s="91">
        <f t="shared" si="357"/>
        <v>1</v>
      </c>
      <c r="AK1880" s="91">
        <f t="shared" si="357"/>
        <v>1.6524374176548091</v>
      </c>
      <c r="AL1880" s="91">
        <f t="shared" si="356"/>
        <v>10.465191040843216</v>
      </c>
      <c r="AM1880" s="91" t="e">
        <f t="shared" si="356"/>
        <v>#VALUE!</v>
      </c>
      <c r="AN1880" s="91" t="e">
        <f t="shared" si="356"/>
        <v>#VALUE!</v>
      </c>
      <c r="AO1880" s="91">
        <f t="shared" si="346"/>
        <v>71116.28571428571</v>
      </c>
      <c r="AP1880" s="91" t="e">
        <f t="shared" si="347"/>
        <v>#VALUE!</v>
      </c>
      <c r="AQ1880" s="91">
        <f t="shared" si="348"/>
        <v>7.6233291952415974E-2</v>
      </c>
      <c r="AR1880" s="91">
        <f t="shared" si="349"/>
        <v>0.12597074409317538</v>
      </c>
      <c r="AS1880" s="91">
        <f t="shared" si="350"/>
        <v>0.79779596395440877</v>
      </c>
      <c r="AT1880" s="91" t="e">
        <f t="shared" si="351"/>
        <v>#VALUE!</v>
      </c>
      <c r="AU1880" s="91" t="e">
        <f t="shared" si="352"/>
        <v>#VALUE!</v>
      </c>
    </row>
    <row r="1881" spans="1:47" x14ac:dyDescent="0.3">
      <c r="A1881" s="90">
        <v>1574</v>
      </c>
      <c r="B1881" s="91" t="s">
        <v>5495</v>
      </c>
      <c r="C1881" s="91"/>
      <c r="D1881" s="91"/>
      <c r="E1881" s="91">
        <v>17.751000000000001</v>
      </c>
      <c r="F1881" s="91"/>
      <c r="G1881" s="91"/>
      <c r="H1881" s="91"/>
      <c r="I1881" s="91"/>
      <c r="J1881" s="91"/>
      <c r="K1881" s="91"/>
      <c r="L1881" s="91"/>
      <c r="M1881" s="91"/>
      <c r="N1881" s="91"/>
      <c r="O1881" s="91"/>
      <c r="P1881" s="91" t="s">
        <v>87</v>
      </c>
      <c r="Q1881" s="91" t="s">
        <v>87</v>
      </c>
      <c r="R1881" s="91"/>
      <c r="S1881" s="91"/>
      <c r="T1881" s="92" t="s">
        <v>87</v>
      </c>
      <c r="U1881" s="92"/>
      <c r="V1881" s="92" t="s">
        <v>87</v>
      </c>
      <c r="W1881" s="92">
        <v>2333697.7142857141</v>
      </c>
      <c r="X1881" s="92" t="s">
        <v>87</v>
      </c>
      <c r="Y1881" s="92"/>
      <c r="Z1881" s="90">
        <f t="shared" si="355"/>
        <v>1</v>
      </c>
      <c r="AA1881" s="118" t="e">
        <v>#DIV/0!</v>
      </c>
      <c r="AB1881" s="118" t="e">
        <v>#DIV/0!</v>
      </c>
      <c r="AC1881" s="118" t="e">
        <v>#DIV/0!</v>
      </c>
      <c r="AD1881" s="118">
        <v>1</v>
      </c>
      <c r="AE1881" s="118">
        <v>0</v>
      </c>
      <c r="AF1881" s="118">
        <v>0</v>
      </c>
      <c r="AG1881" s="90">
        <f t="shared" si="353"/>
        <v>1</v>
      </c>
      <c r="AH1881" s="91">
        <f t="shared" si="354"/>
        <v>2333697.7142857141</v>
      </c>
      <c r="AI1881" s="91" t="e">
        <f t="shared" si="357"/>
        <v>#VALUE!</v>
      </c>
      <c r="AJ1881" s="91">
        <f t="shared" si="357"/>
        <v>0</v>
      </c>
      <c r="AK1881" s="91" t="e">
        <f t="shared" si="357"/>
        <v>#VALUE!</v>
      </c>
      <c r="AL1881" s="91">
        <f t="shared" si="356"/>
        <v>1</v>
      </c>
      <c r="AM1881" s="91" t="e">
        <f t="shared" si="356"/>
        <v>#VALUE!</v>
      </c>
      <c r="AN1881" s="91">
        <f t="shared" si="356"/>
        <v>0</v>
      </c>
      <c r="AO1881" s="91">
        <f t="shared" ref="AO1881:AO1889" si="358">SUM(T1881:Y1881)</f>
        <v>2333697.7142857141</v>
      </c>
      <c r="AP1881" s="91" t="e">
        <f t="shared" ref="AP1881:AP1889" si="359">T1881/$AO1881</f>
        <v>#VALUE!</v>
      </c>
      <c r="AQ1881" s="91">
        <f t="shared" ref="AQ1881:AQ1889" si="360">U1881/$AO1881</f>
        <v>0</v>
      </c>
      <c r="AR1881" s="91" t="e">
        <f t="shared" ref="AR1881:AR1889" si="361">V1881/$AO1881</f>
        <v>#VALUE!</v>
      </c>
      <c r="AS1881" s="91">
        <f t="shared" ref="AS1881:AS1889" si="362">W1881/$AO1881</f>
        <v>1</v>
      </c>
      <c r="AT1881" s="91" t="e">
        <f t="shared" ref="AT1881:AT1889" si="363">X1881/$AO1881</f>
        <v>#VALUE!</v>
      </c>
      <c r="AU1881" s="91">
        <f t="shared" ref="AU1881:AU1889" si="364">Y1881/$AO1881</f>
        <v>0</v>
      </c>
    </row>
    <row r="1882" spans="1:47" x14ac:dyDescent="0.3">
      <c r="A1882" s="90">
        <v>1575</v>
      </c>
      <c r="B1882" s="91" t="s">
        <v>5496</v>
      </c>
      <c r="C1882" s="91"/>
      <c r="D1882" s="91"/>
      <c r="E1882" s="91">
        <v>17.757999999999999</v>
      </c>
      <c r="F1882" s="91"/>
      <c r="G1882" s="91"/>
      <c r="H1882" s="91"/>
      <c r="I1882" s="91"/>
      <c r="J1882" s="91"/>
      <c r="K1882" s="91"/>
      <c r="L1882" s="91"/>
      <c r="M1882" s="91"/>
      <c r="N1882" s="91"/>
      <c r="O1882" s="91"/>
      <c r="P1882" s="91" t="s">
        <v>87</v>
      </c>
      <c r="Q1882" s="91">
        <v>2879094.4285714286</v>
      </c>
      <c r="R1882" s="91" t="s">
        <v>87</v>
      </c>
      <c r="S1882" s="91"/>
      <c r="T1882" s="92" t="s">
        <v>87</v>
      </c>
      <c r="U1882" s="92" t="s">
        <v>87</v>
      </c>
      <c r="V1882" s="92"/>
      <c r="W1882" s="92">
        <v>1454971</v>
      </c>
      <c r="X1882" s="92"/>
      <c r="Y1882" s="92"/>
      <c r="Z1882" s="90">
        <f t="shared" si="355"/>
        <v>2</v>
      </c>
      <c r="AA1882" s="118" t="e">
        <v>#DIV/0!</v>
      </c>
      <c r="AB1882" s="118" t="e">
        <v>#DIV/0!</v>
      </c>
      <c r="AC1882" s="118" t="e">
        <v>#DIV/0!</v>
      </c>
      <c r="AD1882" s="118">
        <v>1</v>
      </c>
      <c r="AE1882" s="118">
        <v>0</v>
      </c>
      <c r="AF1882" s="118">
        <v>0</v>
      </c>
      <c r="AG1882" s="90">
        <f t="shared" si="353"/>
        <v>1</v>
      </c>
      <c r="AH1882" s="91">
        <f t="shared" si="354"/>
        <v>1454971</v>
      </c>
      <c r="AI1882" s="91" t="e">
        <f t="shared" si="357"/>
        <v>#VALUE!</v>
      </c>
      <c r="AJ1882" s="91" t="e">
        <f t="shared" si="357"/>
        <v>#VALUE!</v>
      </c>
      <c r="AK1882" s="91">
        <f t="shared" si="357"/>
        <v>0</v>
      </c>
      <c r="AL1882" s="91">
        <f t="shared" si="356"/>
        <v>1</v>
      </c>
      <c r="AM1882" s="91">
        <f t="shared" si="356"/>
        <v>0</v>
      </c>
      <c r="AN1882" s="91">
        <f t="shared" si="356"/>
        <v>0</v>
      </c>
      <c r="AO1882" s="91">
        <f t="shared" si="358"/>
        <v>1454971</v>
      </c>
      <c r="AP1882" s="91" t="e">
        <f t="shared" si="359"/>
        <v>#VALUE!</v>
      </c>
      <c r="AQ1882" s="91" t="e">
        <f t="shared" si="360"/>
        <v>#VALUE!</v>
      </c>
      <c r="AR1882" s="91">
        <f t="shared" si="361"/>
        <v>0</v>
      </c>
      <c r="AS1882" s="91">
        <f t="shared" si="362"/>
        <v>1</v>
      </c>
      <c r="AT1882" s="91">
        <f t="shared" si="363"/>
        <v>0</v>
      </c>
      <c r="AU1882" s="91">
        <f t="shared" si="364"/>
        <v>0</v>
      </c>
    </row>
    <row r="1883" spans="1:47" x14ac:dyDescent="0.3">
      <c r="A1883" s="90">
        <v>1576</v>
      </c>
      <c r="B1883" s="91" t="s">
        <v>5497</v>
      </c>
      <c r="C1883" s="91"/>
      <c r="D1883" s="91"/>
      <c r="E1883" s="91">
        <v>17.765000000000001</v>
      </c>
      <c r="F1883" s="91"/>
      <c r="G1883" s="91"/>
      <c r="H1883" s="91"/>
      <c r="I1883" s="91"/>
      <c r="J1883" s="91"/>
      <c r="K1883" s="91"/>
      <c r="L1883" s="91"/>
      <c r="M1883" s="91"/>
      <c r="N1883" s="91"/>
      <c r="O1883" s="91"/>
      <c r="P1883" s="91" t="s">
        <v>87</v>
      </c>
      <c r="Q1883" s="91">
        <v>6892008.2857142864</v>
      </c>
      <c r="R1883" s="91" t="s">
        <v>87</v>
      </c>
      <c r="S1883" s="91"/>
      <c r="T1883" s="92">
        <v>25335.428571428572</v>
      </c>
      <c r="U1883" s="92" t="s">
        <v>87</v>
      </c>
      <c r="V1883" s="92" t="s">
        <v>87</v>
      </c>
      <c r="W1883" s="92">
        <v>2658238.8571428573</v>
      </c>
      <c r="X1883" s="92" t="s">
        <v>87</v>
      </c>
      <c r="Y1883" s="92" t="s">
        <v>87</v>
      </c>
      <c r="Z1883" s="90">
        <f t="shared" si="355"/>
        <v>3</v>
      </c>
      <c r="AA1883" s="118">
        <v>1</v>
      </c>
      <c r="AB1883" s="118">
        <v>0</v>
      </c>
      <c r="AC1883" s="118">
        <v>0</v>
      </c>
      <c r="AD1883" s="118">
        <v>0.5</v>
      </c>
      <c r="AE1883" s="118">
        <v>0</v>
      </c>
      <c r="AF1883" s="118">
        <v>0</v>
      </c>
      <c r="AG1883" s="90">
        <f t="shared" si="353"/>
        <v>2</v>
      </c>
      <c r="AH1883" s="91">
        <f t="shared" si="354"/>
        <v>25335.428571428572</v>
      </c>
      <c r="AI1883" s="91">
        <f t="shared" si="357"/>
        <v>1</v>
      </c>
      <c r="AJ1883" s="91" t="e">
        <f t="shared" si="357"/>
        <v>#VALUE!</v>
      </c>
      <c r="AK1883" s="91" t="e">
        <f t="shared" si="357"/>
        <v>#VALUE!</v>
      </c>
      <c r="AL1883" s="91">
        <f t="shared" si="356"/>
        <v>104.92180345986422</v>
      </c>
      <c r="AM1883" s="91" t="e">
        <f t="shared" si="356"/>
        <v>#VALUE!</v>
      </c>
      <c r="AN1883" s="91" t="e">
        <f t="shared" si="356"/>
        <v>#VALUE!</v>
      </c>
      <c r="AO1883" s="91">
        <f t="shared" si="358"/>
        <v>2683574.2857142859</v>
      </c>
      <c r="AP1883" s="91">
        <f t="shared" si="359"/>
        <v>9.4409268661944466E-3</v>
      </c>
      <c r="AQ1883" s="91" t="e">
        <f t="shared" si="360"/>
        <v>#VALUE!</v>
      </c>
      <c r="AR1883" s="91" t="e">
        <f t="shared" si="361"/>
        <v>#VALUE!</v>
      </c>
      <c r="AS1883" s="91">
        <f t="shared" si="362"/>
        <v>0.99055907313380553</v>
      </c>
      <c r="AT1883" s="91" t="e">
        <f t="shared" si="363"/>
        <v>#VALUE!</v>
      </c>
      <c r="AU1883" s="91" t="e">
        <f t="shared" si="364"/>
        <v>#VALUE!</v>
      </c>
    </row>
    <row r="1884" spans="1:47" x14ac:dyDescent="0.3">
      <c r="A1884" s="90">
        <v>1577</v>
      </c>
      <c r="B1884" s="91" t="s">
        <v>5498</v>
      </c>
      <c r="C1884" s="91"/>
      <c r="D1884" s="91"/>
      <c r="E1884" s="91">
        <v>17.768999999999998</v>
      </c>
      <c r="F1884" s="91"/>
      <c r="G1884" s="91"/>
      <c r="H1884" s="91"/>
      <c r="I1884" s="91"/>
      <c r="J1884" s="91"/>
      <c r="K1884" s="91"/>
      <c r="L1884" s="91"/>
      <c r="M1884" s="91"/>
      <c r="N1884" s="91"/>
      <c r="O1884" s="91"/>
      <c r="P1884" s="91" t="s">
        <v>87</v>
      </c>
      <c r="Q1884" s="91">
        <v>2250982.8571428573</v>
      </c>
      <c r="R1884" s="91" t="s">
        <v>87</v>
      </c>
      <c r="S1884" s="91"/>
      <c r="T1884" s="92" t="s">
        <v>87</v>
      </c>
      <c r="U1884" s="92">
        <v>28247.142857142859</v>
      </c>
      <c r="V1884" s="92" t="s">
        <v>87</v>
      </c>
      <c r="W1884" s="92">
        <v>706323.14285714284</v>
      </c>
      <c r="X1884" s="92" t="s">
        <v>87</v>
      </c>
      <c r="Y1884" s="92" t="s">
        <v>87</v>
      </c>
      <c r="Z1884" s="90">
        <f t="shared" si="355"/>
        <v>3</v>
      </c>
      <c r="AA1884" s="118" t="e">
        <v>#DIV/0!</v>
      </c>
      <c r="AB1884" s="118">
        <v>1</v>
      </c>
      <c r="AC1884" s="118">
        <v>0</v>
      </c>
      <c r="AD1884" s="118">
        <v>0.5</v>
      </c>
      <c r="AE1884" s="118">
        <v>0</v>
      </c>
      <c r="AF1884" s="118">
        <v>0</v>
      </c>
      <c r="AG1884" s="90">
        <f t="shared" si="353"/>
        <v>2</v>
      </c>
      <c r="AH1884" s="91">
        <f t="shared" si="354"/>
        <v>28247.142857142859</v>
      </c>
      <c r="AI1884" s="91" t="e">
        <f t="shared" si="357"/>
        <v>#VALUE!</v>
      </c>
      <c r="AJ1884" s="91">
        <f t="shared" si="357"/>
        <v>1</v>
      </c>
      <c r="AK1884" s="91" t="e">
        <f t="shared" si="357"/>
        <v>#VALUE!</v>
      </c>
      <c r="AL1884" s="91">
        <f t="shared" si="356"/>
        <v>25.00511809032519</v>
      </c>
      <c r="AM1884" s="91" t="e">
        <f t="shared" si="356"/>
        <v>#VALUE!</v>
      </c>
      <c r="AN1884" s="91" t="e">
        <f t="shared" si="356"/>
        <v>#VALUE!</v>
      </c>
      <c r="AO1884" s="91">
        <f t="shared" si="358"/>
        <v>734570.28571428568</v>
      </c>
      <c r="AP1884" s="91" t="e">
        <f t="shared" si="359"/>
        <v>#VALUE!</v>
      </c>
      <c r="AQ1884" s="91">
        <f t="shared" si="360"/>
        <v>3.845396881208684E-2</v>
      </c>
      <c r="AR1884" s="91" t="e">
        <f t="shared" si="361"/>
        <v>#VALUE!</v>
      </c>
      <c r="AS1884" s="91">
        <f t="shared" si="362"/>
        <v>0.96154603118791315</v>
      </c>
      <c r="AT1884" s="91" t="e">
        <f t="shared" si="363"/>
        <v>#VALUE!</v>
      </c>
      <c r="AU1884" s="91" t="e">
        <f t="shared" si="364"/>
        <v>#VALUE!</v>
      </c>
    </row>
    <row r="1885" spans="1:47" x14ac:dyDescent="0.3">
      <c r="A1885" s="90">
        <v>1578</v>
      </c>
      <c r="B1885" s="91" t="s">
        <v>5499</v>
      </c>
      <c r="C1885" s="91"/>
      <c r="D1885" s="91"/>
      <c r="E1885" s="91">
        <v>18.039000000000001</v>
      </c>
      <c r="F1885" s="91"/>
      <c r="G1885" s="91"/>
      <c r="H1885" s="91"/>
      <c r="I1885" s="91"/>
      <c r="J1885" s="91"/>
      <c r="K1885" s="91"/>
      <c r="L1885" s="91"/>
      <c r="M1885" s="91"/>
      <c r="N1885" s="91"/>
      <c r="O1885" s="91"/>
      <c r="P1885" s="91" t="s">
        <v>87</v>
      </c>
      <c r="Q1885" s="91">
        <v>85490</v>
      </c>
      <c r="R1885" s="91" t="s">
        <v>87</v>
      </c>
      <c r="S1885" s="91"/>
      <c r="T1885" s="92">
        <v>115191.71428571429</v>
      </c>
      <c r="U1885" s="92" t="s">
        <v>87</v>
      </c>
      <c r="V1885" s="92" t="s">
        <v>87</v>
      </c>
      <c r="W1885" s="92">
        <v>34519.714285714283</v>
      </c>
      <c r="X1885" s="92" t="s">
        <v>87</v>
      </c>
      <c r="Y1885" s="92">
        <v>13814.857142857143</v>
      </c>
      <c r="Z1885" s="90">
        <f t="shared" si="355"/>
        <v>4</v>
      </c>
      <c r="AA1885" s="118">
        <v>1</v>
      </c>
      <c r="AB1885" s="118">
        <v>0</v>
      </c>
      <c r="AC1885" s="118">
        <v>0</v>
      </c>
      <c r="AD1885" s="118">
        <v>0.5</v>
      </c>
      <c r="AE1885" s="118">
        <v>0</v>
      </c>
      <c r="AF1885" s="118">
        <v>0.33333333333333331</v>
      </c>
      <c r="AG1885" s="90">
        <f t="shared" si="353"/>
        <v>3</v>
      </c>
      <c r="AH1885" s="91">
        <f t="shared" si="354"/>
        <v>13814.857142857143</v>
      </c>
      <c r="AI1885" s="91">
        <f t="shared" si="357"/>
        <v>8.3382486763732633</v>
      </c>
      <c r="AJ1885" s="91" t="e">
        <f t="shared" si="357"/>
        <v>#VALUE!</v>
      </c>
      <c r="AK1885" s="91" t="e">
        <f t="shared" si="357"/>
        <v>#VALUE!</v>
      </c>
      <c r="AL1885" s="91">
        <f t="shared" si="356"/>
        <v>2.4987384182660488</v>
      </c>
      <c r="AM1885" s="91" t="e">
        <f t="shared" si="356"/>
        <v>#VALUE!</v>
      </c>
      <c r="AN1885" s="91">
        <f t="shared" si="356"/>
        <v>1</v>
      </c>
      <c r="AO1885" s="91">
        <f t="shared" si="358"/>
        <v>163526.28571428571</v>
      </c>
      <c r="AP1885" s="91">
        <f t="shared" si="359"/>
        <v>0.70442322946769598</v>
      </c>
      <c r="AQ1885" s="91" t="e">
        <f t="shared" si="360"/>
        <v>#VALUE!</v>
      </c>
      <c r="AR1885" s="91" t="e">
        <f t="shared" si="361"/>
        <v>#VALUE!</v>
      </c>
      <c r="AS1885" s="91">
        <f t="shared" si="362"/>
        <v>0.21109581334237221</v>
      </c>
      <c r="AT1885" s="91" t="e">
        <f t="shared" si="363"/>
        <v>#VALUE!</v>
      </c>
      <c r="AU1885" s="91">
        <f t="shared" si="364"/>
        <v>8.4480957189931899E-2</v>
      </c>
    </row>
    <row r="1886" spans="1:47" x14ac:dyDescent="0.3">
      <c r="A1886" s="90">
        <v>1579</v>
      </c>
      <c r="B1886" s="91" t="s">
        <v>5500</v>
      </c>
      <c r="C1886" s="91"/>
      <c r="D1886" s="91"/>
      <c r="E1886" s="91">
        <v>18.696999999999999</v>
      </c>
      <c r="F1886" s="91"/>
      <c r="G1886" s="91"/>
      <c r="H1886" s="91"/>
      <c r="I1886" s="91"/>
      <c r="J1886" s="91"/>
      <c r="K1886" s="91"/>
      <c r="L1886" s="91"/>
      <c r="M1886" s="91"/>
      <c r="N1886" s="91"/>
      <c r="O1886" s="91"/>
      <c r="P1886" s="91" t="s">
        <v>87</v>
      </c>
      <c r="Q1886" s="91" t="s">
        <v>87</v>
      </c>
      <c r="R1886" s="91" t="s">
        <v>87</v>
      </c>
      <c r="S1886" s="91"/>
      <c r="T1886" s="92" t="s">
        <v>87</v>
      </c>
      <c r="U1886" s="92" t="s">
        <v>87</v>
      </c>
      <c r="V1886" s="92" t="s">
        <v>87</v>
      </c>
      <c r="W1886" s="92" t="s">
        <v>87</v>
      </c>
      <c r="X1886" s="92">
        <v>238817.71428571426</v>
      </c>
      <c r="Y1886" s="92"/>
      <c r="Z1886" s="90">
        <f t="shared" si="355"/>
        <v>1</v>
      </c>
      <c r="AA1886" s="118" t="e">
        <v>#DIV/0!</v>
      </c>
      <c r="AB1886" s="118" t="e">
        <v>#DIV/0!</v>
      </c>
      <c r="AC1886" s="118" t="e">
        <v>#DIV/0!</v>
      </c>
      <c r="AD1886" s="118" t="e">
        <v>#DIV/0!</v>
      </c>
      <c r="AE1886" s="118">
        <v>1</v>
      </c>
      <c r="AF1886" s="118">
        <v>0</v>
      </c>
      <c r="AG1886" s="90">
        <f t="shared" si="353"/>
        <v>1</v>
      </c>
      <c r="AH1886" s="91">
        <f t="shared" si="354"/>
        <v>238817.71428571426</v>
      </c>
      <c r="AI1886" s="91" t="e">
        <f t="shared" si="357"/>
        <v>#VALUE!</v>
      </c>
      <c r="AJ1886" s="91" t="e">
        <f t="shared" si="357"/>
        <v>#VALUE!</v>
      </c>
      <c r="AK1886" s="91" t="e">
        <f t="shared" si="357"/>
        <v>#VALUE!</v>
      </c>
      <c r="AL1886" s="91" t="e">
        <f t="shared" si="356"/>
        <v>#VALUE!</v>
      </c>
      <c r="AM1886" s="91">
        <f t="shared" si="356"/>
        <v>1</v>
      </c>
      <c r="AN1886" s="91">
        <f t="shared" si="356"/>
        <v>0</v>
      </c>
      <c r="AO1886" s="91">
        <f t="shared" si="358"/>
        <v>238817.71428571426</v>
      </c>
      <c r="AP1886" s="91" t="e">
        <f t="shared" si="359"/>
        <v>#VALUE!</v>
      </c>
      <c r="AQ1886" s="91" t="e">
        <f t="shared" si="360"/>
        <v>#VALUE!</v>
      </c>
      <c r="AR1886" s="91" t="e">
        <f t="shared" si="361"/>
        <v>#VALUE!</v>
      </c>
      <c r="AS1886" s="91" t="e">
        <f t="shared" si="362"/>
        <v>#VALUE!</v>
      </c>
      <c r="AT1886" s="91">
        <f t="shared" si="363"/>
        <v>1</v>
      </c>
      <c r="AU1886" s="91">
        <f t="shared" si="364"/>
        <v>0</v>
      </c>
    </row>
    <row r="1887" spans="1:47" x14ac:dyDescent="0.3">
      <c r="A1887" s="90">
        <v>1580</v>
      </c>
      <c r="B1887" s="91" t="s">
        <v>5501</v>
      </c>
      <c r="C1887" s="91"/>
      <c r="D1887" s="91"/>
      <c r="E1887" s="91">
        <v>18.699000000000002</v>
      </c>
      <c r="F1887" s="91"/>
      <c r="G1887" s="91"/>
      <c r="H1887" s="91"/>
      <c r="I1887" s="91"/>
      <c r="J1887" s="91"/>
      <c r="K1887" s="91"/>
      <c r="L1887" s="91"/>
      <c r="M1887" s="91"/>
      <c r="N1887" s="91"/>
      <c r="O1887" s="91"/>
      <c r="P1887" s="91" t="s">
        <v>87</v>
      </c>
      <c r="Q1887" s="91" t="s">
        <v>87</v>
      </c>
      <c r="R1887" s="91" t="s">
        <v>87</v>
      </c>
      <c r="S1887" s="91"/>
      <c r="T1887" s="92">
        <v>63191.571428571435</v>
      </c>
      <c r="U1887" s="92" t="s">
        <v>87</v>
      </c>
      <c r="V1887" s="92" t="s">
        <v>87</v>
      </c>
      <c r="W1887" s="92" t="s">
        <v>87</v>
      </c>
      <c r="X1887" s="92"/>
      <c r="Y1887" s="92" t="s">
        <v>87</v>
      </c>
      <c r="Z1887" s="90">
        <f t="shared" si="355"/>
        <v>1</v>
      </c>
      <c r="AA1887" s="118">
        <v>1</v>
      </c>
      <c r="AB1887" s="118">
        <v>0</v>
      </c>
      <c r="AC1887" s="118">
        <v>0</v>
      </c>
      <c r="AD1887" s="118">
        <v>0</v>
      </c>
      <c r="AE1887" s="118">
        <v>0</v>
      </c>
      <c r="AF1887" s="118">
        <v>0</v>
      </c>
      <c r="AG1887" s="90">
        <f t="shared" si="353"/>
        <v>1</v>
      </c>
      <c r="AH1887" s="91">
        <f t="shared" si="354"/>
        <v>63191.571428571435</v>
      </c>
      <c r="AI1887" s="91">
        <f t="shared" si="357"/>
        <v>1</v>
      </c>
      <c r="AJ1887" s="91" t="e">
        <f t="shared" si="357"/>
        <v>#VALUE!</v>
      </c>
      <c r="AK1887" s="91" t="e">
        <f t="shared" si="357"/>
        <v>#VALUE!</v>
      </c>
      <c r="AL1887" s="91" t="e">
        <f t="shared" si="356"/>
        <v>#VALUE!</v>
      </c>
      <c r="AM1887" s="91">
        <f t="shared" si="356"/>
        <v>0</v>
      </c>
      <c r="AN1887" s="91" t="e">
        <f t="shared" si="356"/>
        <v>#VALUE!</v>
      </c>
      <c r="AO1887" s="91">
        <f t="shared" si="358"/>
        <v>63191.571428571435</v>
      </c>
      <c r="AP1887" s="91">
        <f t="shared" si="359"/>
        <v>1</v>
      </c>
      <c r="AQ1887" s="91" t="e">
        <f t="shared" si="360"/>
        <v>#VALUE!</v>
      </c>
      <c r="AR1887" s="91" t="e">
        <f t="shared" si="361"/>
        <v>#VALUE!</v>
      </c>
      <c r="AS1887" s="91" t="e">
        <f t="shared" si="362"/>
        <v>#VALUE!</v>
      </c>
      <c r="AT1887" s="91">
        <f t="shared" si="363"/>
        <v>0</v>
      </c>
      <c r="AU1887" s="91" t="e">
        <f t="shared" si="364"/>
        <v>#VALUE!</v>
      </c>
    </row>
    <row r="1888" spans="1:47" x14ac:dyDescent="0.3">
      <c r="A1888" s="90">
        <v>1581</v>
      </c>
      <c r="B1888" s="91" t="s">
        <v>5502</v>
      </c>
      <c r="C1888" s="91"/>
      <c r="D1888" s="91"/>
      <c r="E1888" s="91">
        <v>20.791</v>
      </c>
      <c r="F1888" s="91"/>
      <c r="G1888" s="91"/>
      <c r="H1888" s="91"/>
      <c r="I1888" s="91"/>
      <c r="J1888" s="91"/>
      <c r="K1888" s="91"/>
      <c r="L1888" s="91"/>
      <c r="M1888" s="91"/>
      <c r="N1888" s="91"/>
      <c r="O1888" s="91"/>
      <c r="P1888" s="91" t="s">
        <v>87</v>
      </c>
      <c r="Q1888" s="91">
        <v>49898.571428571435</v>
      </c>
      <c r="R1888" s="91" t="s">
        <v>87</v>
      </c>
      <c r="S1888" s="91"/>
      <c r="T1888" s="92">
        <v>36186.571428571428</v>
      </c>
      <c r="U1888" s="92" t="s">
        <v>87</v>
      </c>
      <c r="V1888" s="92" t="s">
        <v>87</v>
      </c>
      <c r="W1888" s="92" t="s">
        <v>87</v>
      </c>
      <c r="X1888" s="92">
        <v>16249.142857142857</v>
      </c>
      <c r="Y1888" s="92">
        <v>12794.571428571429</v>
      </c>
      <c r="Z1888" s="90">
        <f t="shared" si="355"/>
        <v>4</v>
      </c>
      <c r="AA1888" s="118">
        <v>1</v>
      </c>
      <c r="AB1888" s="118">
        <v>0</v>
      </c>
      <c r="AC1888" s="118">
        <v>0</v>
      </c>
      <c r="AD1888" s="118">
        <v>0</v>
      </c>
      <c r="AE1888" s="118">
        <v>0.5</v>
      </c>
      <c r="AF1888" s="118">
        <v>0.33333333333333331</v>
      </c>
      <c r="AG1888" s="90">
        <f t="shared" si="353"/>
        <v>3</v>
      </c>
      <c r="AH1888" s="91">
        <f t="shared" si="354"/>
        <v>12794.571428571429</v>
      </c>
      <c r="AI1888" s="91">
        <f t="shared" si="357"/>
        <v>2.8282753846497397</v>
      </c>
      <c r="AJ1888" s="91" t="e">
        <f t="shared" si="357"/>
        <v>#VALUE!</v>
      </c>
      <c r="AK1888" s="91" t="e">
        <f t="shared" si="357"/>
        <v>#VALUE!</v>
      </c>
      <c r="AL1888" s="91" t="e">
        <f t="shared" si="356"/>
        <v>#VALUE!</v>
      </c>
      <c r="AM1888" s="91">
        <f t="shared" si="356"/>
        <v>1.2700029030169044</v>
      </c>
      <c r="AN1888" s="91">
        <f t="shared" si="356"/>
        <v>1</v>
      </c>
      <c r="AO1888" s="91">
        <f t="shared" si="358"/>
        <v>65230.28571428571</v>
      </c>
      <c r="AP1888" s="91">
        <f t="shared" si="359"/>
        <v>0.55475107969129156</v>
      </c>
      <c r="AQ1888" s="91" t="e">
        <f t="shared" si="360"/>
        <v>#VALUE!</v>
      </c>
      <c r="AR1888" s="91" t="e">
        <f t="shared" si="361"/>
        <v>#VALUE!</v>
      </c>
      <c r="AS1888" s="91" t="e">
        <f t="shared" si="362"/>
        <v>#VALUE!</v>
      </c>
      <c r="AT1888" s="91">
        <f t="shared" si="363"/>
        <v>0.24910427233625049</v>
      </c>
      <c r="AU1888" s="91">
        <f t="shared" si="364"/>
        <v>0.19614464797245804</v>
      </c>
    </row>
    <row r="1889" spans="1:47" x14ac:dyDescent="0.3">
      <c r="A1889" s="90">
        <v>1582</v>
      </c>
      <c r="B1889" s="91" t="s">
        <v>5503</v>
      </c>
      <c r="C1889" s="91"/>
      <c r="D1889" s="91"/>
      <c r="E1889" s="91">
        <v>20.795000000000002</v>
      </c>
      <c r="F1889" s="91"/>
      <c r="G1889" s="91"/>
      <c r="H1889" s="91"/>
      <c r="I1889" s="91"/>
      <c r="J1889" s="91"/>
      <c r="K1889" s="91"/>
      <c r="L1889" s="91"/>
      <c r="M1889" s="91"/>
      <c r="N1889" s="91"/>
      <c r="O1889" s="91"/>
      <c r="P1889" s="91" t="s">
        <v>87</v>
      </c>
      <c r="Q1889" s="91" t="s">
        <v>87</v>
      </c>
      <c r="R1889" s="91" t="s">
        <v>87</v>
      </c>
      <c r="S1889" s="91"/>
      <c r="T1889" s="92">
        <v>272453.14285714284</v>
      </c>
      <c r="U1889" s="92" t="s">
        <v>87</v>
      </c>
      <c r="V1889" s="92" t="s">
        <v>87</v>
      </c>
      <c r="W1889" s="92" t="s">
        <v>87</v>
      </c>
      <c r="X1889" s="92"/>
      <c r="Y1889" s="92" t="s">
        <v>87</v>
      </c>
      <c r="Z1889" s="90">
        <f t="shared" si="355"/>
        <v>1</v>
      </c>
      <c r="AA1889" s="118">
        <v>1</v>
      </c>
      <c r="AB1889" s="118">
        <v>0</v>
      </c>
      <c r="AC1889" s="118">
        <v>0</v>
      </c>
      <c r="AD1889" s="118">
        <v>0</v>
      </c>
      <c r="AE1889" s="118">
        <v>0</v>
      </c>
      <c r="AF1889" s="118">
        <v>0</v>
      </c>
      <c r="AG1889" s="90">
        <f t="shared" si="353"/>
        <v>1</v>
      </c>
      <c r="AH1889" s="91">
        <f t="shared" si="354"/>
        <v>272453.14285714284</v>
      </c>
      <c r="AI1889" s="91">
        <f t="shared" si="357"/>
        <v>1</v>
      </c>
      <c r="AJ1889" s="91" t="e">
        <f t="shared" si="357"/>
        <v>#VALUE!</v>
      </c>
      <c r="AK1889" s="91" t="e">
        <f t="shared" si="357"/>
        <v>#VALUE!</v>
      </c>
      <c r="AL1889" s="91" t="e">
        <f t="shared" si="356"/>
        <v>#VALUE!</v>
      </c>
      <c r="AM1889" s="91">
        <f t="shared" si="356"/>
        <v>0</v>
      </c>
      <c r="AN1889" s="91" t="e">
        <f t="shared" si="356"/>
        <v>#VALUE!</v>
      </c>
      <c r="AO1889" s="91">
        <f t="shared" si="358"/>
        <v>272453.14285714284</v>
      </c>
      <c r="AP1889" s="91">
        <f t="shared" si="359"/>
        <v>1</v>
      </c>
      <c r="AQ1889" s="91" t="e">
        <f t="shared" si="360"/>
        <v>#VALUE!</v>
      </c>
      <c r="AR1889" s="91" t="e">
        <f t="shared" si="361"/>
        <v>#VALUE!</v>
      </c>
      <c r="AS1889" s="91" t="e">
        <f t="shared" si="362"/>
        <v>#VALUE!</v>
      </c>
      <c r="AT1889" s="91">
        <f t="shared" si="363"/>
        <v>0</v>
      </c>
      <c r="AU1889" s="91" t="e">
        <f t="shared" si="364"/>
        <v>#VALUE!</v>
      </c>
    </row>
    <row r="1890" spans="1:47" x14ac:dyDescent="0.3">
      <c r="A1890" s="112"/>
    </row>
    <row r="1891" spans="1:47" x14ac:dyDescent="0.3">
      <c r="A1891" s="113"/>
    </row>
    <row r="1892" spans="1:47" x14ac:dyDescent="0.3">
      <c r="A1892" s="113"/>
    </row>
    <row r="1893" spans="1:47" x14ac:dyDescent="0.3">
      <c r="A1893" s="113"/>
      <c r="B1893" s="99"/>
      <c r="C1893" s="99"/>
    </row>
    <row r="1894" spans="1:47" x14ac:dyDescent="0.3">
      <c r="A1894" s="113"/>
      <c r="B1894" s="99"/>
      <c r="C1894" s="99"/>
    </row>
    <row r="1895" spans="1:47" x14ac:dyDescent="0.3">
      <c r="A1895" s="113"/>
      <c r="B1895" s="99"/>
      <c r="C1895" s="99"/>
    </row>
    <row r="1896" spans="1:47" x14ac:dyDescent="0.3">
      <c r="A1896" s="113"/>
      <c r="B1896" s="99"/>
      <c r="C1896" s="99"/>
    </row>
    <row r="1897" spans="1:47" x14ac:dyDescent="0.3">
      <c r="A1897" s="113"/>
      <c r="B1897" s="99"/>
      <c r="C1897" s="99"/>
    </row>
    <row r="1898" spans="1:47" x14ac:dyDescent="0.3">
      <c r="A1898" s="113"/>
      <c r="B1898" s="99"/>
      <c r="C1898" s="99"/>
    </row>
    <row r="1899" spans="1:47" x14ac:dyDescent="0.3">
      <c r="A1899" s="113"/>
      <c r="B1899" s="99"/>
      <c r="C1899" s="99"/>
    </row>
    <row r="1900" spans="1:47" x14ac:dyDescent="0.3">
      <c r="A1900" s="113"/>
      <c r="B1900" s="99"/>
      <c r="C1900" s="99"/>
    </row>
    <row r="1901" spans="1:47" x14ac:dyDescent="0.3">
      <c r="A1901" s="113"/>
      <c r="B1901" s="99"/>
      <c r="C1901" s="99"/>
    </row>
    <row r="1902" spans="1:47" x14ac:dyDescent="0.3">
      <c r="A1902" s="113"/>
      <c r="C1902" s="99"/>
    </row>
    <row r="1903" spans="1:47" x14ac:dyDescent="0.3">
      <c r="A1903" s="113"/>
      <c r="C1903" s="99"/>
    </row>
    <row r="1904" spans="1:47" x14ac:dyDescent="0.3">
      <c r="A1904" s="113"/>
      <c r="B1904" s="99"/>
      <c r="C1904" s="99"/>
    </row>
    <row r="1905" spans="1:3" x14ac:dyDescent="0.3">
      <c r="A1905" s="113"/>
      <c r="C1905" s="99"/>
    </row>
    <row r="1906" spans="1:3" x14ac:dyDescent="0.3">
      <c r="A1906" s="113"/>
      <c r="B1906" s="99"/>
      <c r="C1906" s="99"/>
    </row>
    <row r="1907" spans="1:3" x14ac:dyDescent="0.3">
      <c r="A1907" s="113"/>
      <c r="B1907" s="99"/>
      <c r="C1907" s="99"/>
    </row>
    <row r="1908" spans="1:3" x14ac:dyDescent="0.3">
      <c r="A1908" s="113"/>
      <c r="B1908" s="99"/>
      <c r="C1908" s="99"/>
    </row>
    <row r="1909" spans="1:3" x14ac:dyDescent="0.3">
      <c r="A1909" s="113"/>
      <c r="B1909" s="99"/>
      <c r="C1909" s="99"/>
    </row>
    <row r="1910" spans="1:3" x14ac:dyDescent="0.3">
      <c r="A1910" s="113"/>
      <c r="B1910" s="99"/>
      <c r="C1910" s="99"/>
    </row>
    <row r="1911" spans="1:3" x14ac:dyDescent="0.3">
      <c r="A1911" s="113"/>
      <c r="C1911" s="99"/>
    </row>
    <row r="1912" spans="1:3" x14ac:dyDescent="0.3">
      <c r="A1912" s="113"/>
      <c r="B1912" s="99"/>
      <c r="C1912" s="99"/>
    </row>
    <row r="1913" spans="1:3" x14ac:dyDescent="0.3">
      <c r="A1913" s="113"/>
      <c r="C1913" s="99"/>
    </row>
    <row r="1914" spans="1:3" x14ac:dyDescent="0.3">
      <c r="A1914" s="113"/>
      <c r="B1914" s="99"/>
      <c r="C1914" s="99"/>
    </row>
    <row r="1915" spans="1:3" x14ac:dyDescent="0.3">
      <c r="A1915" s="113"/>
      <c r="B1915" s="99"/>
      <c r="C1915" s="99"/>
    </row>
    <row r="1916" spans="1:3" x14ac:dyDescent="0.3">
      <c r="A1916" s="113"/>
      <c r="C1916" s="99"/>
    </row>
    <row r="1917" spans="1:3" x14ac:dyDescent="0.3">
      <c r="A1917" s="113"/>
      <c r="B1917" s="99"/>
      <c r="C1917" s="99"/>
    </row>
    <row r="1918" spans="1:3" x14ac:dyDescent="0.3">
      <c r="A1918" s="113"/>
      <c r="B1918" s="99"/>
      <c r="C1918" s="99"/>
    </row>
    <row r="1919" spans="1:3" x14ac:dyDescent="0.3">
      <c r="A1919" s="113"/>
      <c r="B1919" s="99"/>
      <c r="C1919" s="99"/>
    </row>
    <row r="1920" spans="1:3" x14ac:dyDescent="0.3">
      <c r="A1920" s="113"/>
      <c r="C1920" s="99"/>
    </row>
    <row r="1921" spans="1:3" x14ac:dyDescent="0.3">
      <c r="A1921" s="113"/>
      <c r="B1921" s="99"/>
      <c r="C1921" s="99"/>
    </row>
    <row r="1922" spans="1:3" x14ac:dyDescent="0.3">
      <c r="A1922" s="113"/>
      <c r="B1922" s="99"/>
      <c r="C1922" s="99"/>
    </row>
    <row r="1923" spans="1:3" x14ac:dyDescent="0.3">
      <c r="A1923" s="113"/>
      <c r="B1923" s="99"/>
      <c r="C1923" s="99"/>
    </row>
    <row r="1924" spans="1:3" x14ac:dyDescent="0.3">
      <c r="A1924" s="113"/>
      <c r="B1924" s="99"/>
      <c r="C1924" s="99"/>
    </row>
    <row r="1925" spans="1:3" x14ac:dyDescent="0.3">
      <c r="A1925" s="113"/>
      <c r="B1925" s="99"/>
      <c r="C1925" s="99"/>
    </row>
    <row r="1926" spans="1:3" x14ac:dyDescent="0.3">
      <c r="A1926" s="113"/>
      <c r="C1926" s="99"/>
    </row>
    <row r="1927" spans="1:3" x14ac:dyDescent="0.3">
      <c r="A1927" s="113"/>
      <c r="B1927" s="99"/>
      <c r="C1927" s="99"/>
    </row>
    <row r="1928" spans="1:3" x14ac:dyDescent="0.3">
      <c r="A1928" s="113"/>
      <c r="B1928" s="99"/>
      <c r="C1928" s="99"/>
    </row>
    <row r="1929" spans="1:3" x14ac:dyDescent="0.3">
      <c r="A1929" s="113"/>
      <c r="C1929" s="99"/>
    </row>
    <row r="1930" spans="1:3" x14ac:dyDescent="0.3">
      <c r="A1930" s="113"/>
      <c r="B1930" s="99"/>
      <c r="C1930" s="99"/>
    </row>
    <row r="1931" spans="1:3" x14ac:dyDescent="0.3">
      <c r="A1931" s="113"/>
      <c r="C1931" s="99"/>
    </row>
    <row r="1932" spans="1:3" x14ac:dyDescent="0.3">
      <c r="A1932" s="113"/>
      <c r="C1932" s="99"/>
    </row>
    <row r="1933" spans="1:3" x14ac:dyDescent="0.3">
      <c r="A1933" s="113"/>
      <c r="B1933" s="99"/>
      <c r="C1933" s="99"/>
    </row>
    <row r="1934" spans="1:3" x14ac:dyDescent="0.3">
      <c r="A1934" s="113"/>
      <c r="B1934" s="99"/>
      <c r="C1934" s="99"/>
    </row>
    <row r="1935" spans="1:3" x14ac:dyDescent="0.3">
      <c r="A1935" s="113"/>
      <c r="C1935" s="99"/>
    </row>
    <row r="1936" spans="1:3" x14ac:dyDescent="0.3">
      <c r="A1936" s="113"/>
      <c r="C1936" s="99"/>
    </row>
    <row r="1937" spans="1:3" x14ac:dyDescent="0.3">
      <c r="A1937" s="113"/>
      <c r="B1937" s="99"/>
      <c r="C1937" s="99"/>
    </row>
    <row r="1938" spans="1:3" x14ac:dyDescent="0.3">
      <c r="A1938" s="113"/>
      <c r="C1938" s="99"/>
    </row>
    <row r="1939" spans="1:3" x14ac:dyDescent="0.3">
      <c r="A1939" s="113"/>
      <c r="B1939" s="99"/>
      <c r="C1939" s="99"/>
    </row>
    <row r="1940" spans="1:3" x14ac:dyDescent="0.3">
      <c r="A1940" s="113"/>
      <c r="B1940" s="99"/>
      <c r="C1940" s="99"/>
    </row>
    <row r="1941" spans="1:3" x14ac:dyDescent="0.3">
      <c r="A1941" s="113"/>
      <c r="B1941" s="99"/>
      <c r="C1941" s="99"/>
    </row>
    <row r="1942" spans="1:3" x14ac:dyDescent="0.3">
      <c r="A1942" s="113"/>
      <c r="B1942" s="99"/>
      <c r="C1942" s="99"/>
    </row>
    <row r="1943" spans="1:3" x14ac:dyDescent="0.3">
      <c r="A1943" s="113"/>
      <c r="B1943" s="99"/>
      <c r="C1943" s="99"/>
    </row>
    <row r="1944" spans="1:3" x14ac:dyDescent="0.3">
      <c r="A1944" s="113"/>
      <c r="C1944" s="99"/>
    </row>
    <row r="1945" spans="1:3" x14ac:dyDescent="0.3">
      <c r="A1945" s="113"/>
      <c r="C1945" s="99"/>
    </row>
    <row r="1946" spans="1:3" x14ac:dyDescent="0.3">
      <c r="A1946" s="113"/>
      <c r="B1946" s="99"/>
      <c r="C1946" s="99"/>
    </row>
    <row r="1947" spans="1:3" x14ac:dyDescent="0.3">
      <c r="A1947" s="113"/>
      <c r="C1947" s="99"/>
    </row>
    <row r="1948" spans="1:3" x14ac:dyDescent="0.3">
      <c r="A1948" s="113"/>
      <c r="B1948" s="99"/>
      <c r="C1948" s="99"/>
    </row>
    <row r="1949" spans="1:3" x14ac:dyDescent="0.3">
      <c r="A1949" s="113"/>
      <c r="B1949" s="99"/>
      <c r="C1949" s="99"/>
    </row>
    <row r="1950" spans="1:3" x14ac:dyDescent="0.3">
      <c r="A1950" s="113"/>
      <c r="B1950" s="99"/>
      <c r="C1950" s="99"/>
    </row>
    <row r="1951" spans="1:3" x14ac:dyDescent="0.3">
      <c r="A1951" s="113"/>
      <c r="B1951" s="99"/>
      <c r="C1951" s="99"/>
    </row>
    <row r="1952" spans="1:3" x14ac:dyDescent="0.3">
      <c r="A1952" s="113"/>
      <c r="B1952" s="99"/>
      <c r="C1952" s="99"/>
    </row>
    <row r="1953" spans="1:9" x14ac:dyDescent="0.3">
      <c r="A1953" s="113"/>
      <c r="B1953" s="99"/>
      <c r="C1953" s="99"/>
    </row>
    <row r="1954" spans="1:9" x14ac:dyDescent="0.3">
      <c r="A1954" s="113"/>
      <c r="B1954" s="99"/>
      <c r="C1954" s="99"/>
    </row>
    <row r="1955" spans="1:9" x14ac:dyDescent="0.3">
      <c r="A1955" s="113"/>
      <c r="B1955" s="99"/>
      <c r="C1955" s="99"/>
    </row>
    <row r="1956" spans="1:9" x14ac:dyDescent="0.3">
      <c r="A1956" s="113"/>
      <c r="B1956" s="99"/>
      <c r="C1956" s="99"/>
    </row>
    <row r="1957" spans="1:9" x14ac:dyDescent="0.3">
      <c r="B1957" s="100"/>
      <c r="C1957" s="101"/>
    </row>
    <row r="1962" spans="1:9" x14ac:dyDescent="0.3">
      <c r="I1962" s="102"/>
    </row>
    <row r="1963" spans="1:9" x14ac:dyDescent="0.3">
      <c r="I1963" s="102"/>
    </row>
    <row r="1964" spans="1:9" x14ac:dyDescent="0.3">
      <c r="I1964" s="102"/>
    </row>
  </sheetData>
  <autoFilter ref="A5:Y1889" xr:uid="{670C16BA-BAB0-4A88-BE82-BAC8B6FC2E65}"/>
  <mergeCells count="18">
    <mergeCell ref="A328:P328"/>
    <mergeCell ref="A1:X1"/>
    <mergeCell ref="A2:P2"/>
    <mergeCell ref="Q2:Y2"/>
    <mergeCell ref="Z2:Z4"/>
    <mergeCell ref="A26:P26"/>
    <mergeCell ref="Q26:Y26"/>
    <mergeCell ref="A46:O46"/>
    <mergeCell ref="P46:Y46"/>
    <mergeCell ref="AA2:AF2"/>
    <mergeCell ref="AO2:AU2"/>
    <mergeCell ref="A4:P4"/>
    <mergeCell ref="Q4:Y4"/>
    <mergeCell ref="AA4:AF4"/>
    <mergeCell ref="AH4:AN4"/>
    <mergeCell ref="AO4:AU4"/>
    <mergeCell ref="AG2:AG4"/>
    <mergeCell ref="AH2:AN2"/>
  </mergeCells>
  <conditionalFormatting sqref="B1:B1048576">
    <cfRule type="duplicateValues" dxfId="2" priority="2"/>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DC61-BAB0-471B-94BF-1417CE56F168}">
  <dimension ref="A1:BW33"/>
  <sheetViews>
    <sheetView tabSelected="1" topLeftCell="BK1" zoomScale="85" zoomScaleNormal="85" workbookViewId="0">
      <selection activeCell="BO14" sqref="BO14"/>
    </sheetView>
  </sheetViews>
  <sheetFormatPr defaultRowHeight="15.6" x14ac:dyDescent="0.3"/>
  <cols>
    <col min="1" max="1" width="15.88671875" style="121" customWidth="1"/>
    <col min="2" max="2" width="8.88671875" style="121" customWidth="1"/>
    <col min="3" max="3" width="17.6640625" style="122" customWidth="1"/>
    <col min="4" max="4" width="11.33203125" style="123" customWidth="1"/>
    <col min="5" max="5" width="9" style="124" customWidth="1"/>
    <col min="6" max="6" width="12.109375" style="123" customWidth="1"/>
    <col min="7" max="9" width="12.109375" style="122" customWidth="1"/>
    <col min="10" max="12" width="12.6640625" style="122" customWidth="1"/>
    <col min="13" max="13" width="18.21875" style="122" customWidth="1"/>
    <col min="14" max="26" width="14.44140625" style="122" customWidth="1"/>
    <col min="27" max="27" width="22.33203125" style="122" customWidth="1"/>
    <col min="28" max="28" width="13.77734375" style="122" customWidth="1"/>
    <col min="29" max="35" width="13.33203125" style="122" customWidth="1"/>
    <col min="36" max="37" width="12.6640625" style="121" customWidth="1"/>
    <col min="38" max="43" width="17.44140625" style="121" customWidth="1"/>
    <col min="44" max="53" width="12.88671875" style="121" customWidth="1"/>
    <col min="54" max="59" width="16.5546875" style="121" customWidth="1"/>
    <col min="60" max="60" width="21.109375" style="122" customWidth="1"/>
    <col min="61" max="61" width="11.77734375" style="122" customWidth="1"/>
    <col min="62" max="62" width="20.6640625" style="122" customWidth="1"/>
    <col min="63" max="63" width="17.5546875" style="122" customWidth="1"/>
    <col min="64" max="64" width="15.6640625" style="122" customWidth="1"/>
    <col min="65" max="65" width="21.33203125" style="122" customWidth="1"/>
    <col min="66" max="66" width="23.88671875" style="122" customWidth="1"/>
    <col min="67" max="67" width="15.6640625" style="122" customWidth="1"/>
    <col min="68" max="68" width="21.33203125" style="122" customWidth="1"/>
    <col min="69" max="70" width="12.33203125" style="121" customWidth="1"/>
    <col min="71" max="71" width="18.21875" style="122" customWidth="1"/>
    <col min="72" max="72" width="10.5546875" style="122" customWidth="1"/>
    <col min="73" max="73" width="16.77734375" style="122" customWidth="1"/>
    <col min="74" max="74" width="21.109375" style="122" customWidth="1"/>
    <col min="75" max="75" width="21.77734375" style="122" customWidth="1"/>
    <col min="76" max="16384" width="8.88671875" style="122"/>
  </cols>
  <sheetData>
    <row r="1" spans="1:75" ht="23.4" customHeight="1" x14ac:dyDescent="0.3">
      <c r="A1" s="166" t="s">
        <v>5730</v>
      </c>
    </row>
    <row r="2" spans="1:75" s="125" customFormat="1" ht="17.399999999999999" customHeight="1" x14ac:dyDescent="0.3">
      <c r="A2" s="313" t="s">
        <v>5599</v>
      </c>
      <c r="B2" s="313"/>
      <c r="C2" s="313"/>
      <c r="D2" s="313"/>
      <c r="E2" s="313"/>
      <c r="F2" s="314" t="s">
        <v>5600</v>
      </c>
      <c r="G2" s="314"/>
      <c r="H2" s="314"/>
      <c r="I2" s="314"/>
      <c r="J2" s="314"/>
      <c r="K2" s="314"/>
      <c r="L2" s="314"/>
      <c r="M2" s="314"/>
      <c r="N2" s="314"/>
      <c r="O2" s="314"/>
      <c r="P2" s="314"/>
      <c r="Q2" s="314"/>
      <c r="R2" s="314"/>
      <c r="S2" s="314"/>
      <c r="T2" s="314"/>
      <c r="U2" s="314"/>
      <c r="V2" s="314"/>
      <c r="W2" s="314"/>
      <c r="X2" s="314"/>
      <c r="Y2" s="314"/>
      <c r="Z2" s="223"/>
      <c r="AA2" s="320" t="s">
        <v>5601</v>
      </c>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134"/>
      <c r="BA2" s="134"/>
      <c r="BB2" s="134"/>
      <c r="BC2" s="134"/>
      <c r="BD2" s="134"/>
      <c r="BE2" s="134"/>
      <c r="BF2" s="134"/>
      <c r="BG2" s="134"/>
      <c r="BH2" s="312" t="s">
        <v>5602</v>
      </c>
      <c r="BI2" s="312"/>
      <c r="BJ2" s="312"/>
      <c r="BK2" s="312"/>
      <c r="BL2" s="312"/>
      <c r="BM2" s="312"/>
      <c r="BN2" s="312"/>
      <c r="BO2" s="312"/>
      <c r="BP2" s="312"/>
      <c r="BQ2" s="312"/>
      <c r="BR2" s="312"/>
      <c r="BS2" s="312"/>
      <c r="BT2" s="312"/>
      <c r="BU2" s="312"/>
      <c r="BV2" s="312"/>
      <c r="BW2" s="312"/>
    </row>
    <row r="3" spans="1:75" s="127" customFormat="1" ht="20.399999999999999" customHeight="1" x14ac:dyDescent="0.3">
      <c r="A3" s="313"/>
      <c r="B3" s="313"/>
      <c r="C3" s="313"/>
      <c r="D3" s="313"/>
      <c r="E3" s="313"/>
      <c r="F3" s="319" t="s">
        <v>5603</v>
      </c>
      <c r="G3" s="319"/>
      <c r="H3" s="319"/>
      <c r="I3" s="321"/>
      <c r="J3" s="322" t="s">
        <v>5604</v>
      </c>
      <c r="K3" s="323"/>
      <c r="L3" s="323"/>
      <c r="M3" s="324"/>
      <c r="N3" s="318" t="s">
        <v>5605</v>
      </c>
      <c r="O3" s="319"/>
      <c r="P3" s="319"/>
      <c r="Q3" s="319"/>
      <c r="R3" s="318" t="s">
        <v>5732</v>
      </c>
      <c r="S3" s="319"/>
      <c r="T3" s="319"/>
      <c r="U3" s="319"/>
      <c r="V3" s="315" t="s">
        <v>5729</v>
      </c>
      <c r="W3" s="316"/>
      <c r="X3" s="316"/>
      <c r="Y3" s="316"/>
      <c r="Z3" s="317"/>
      <c r="AA3" s="325" t="s">
        <v>5734</v>
      </c>
      <c r="AB3" s="326"/>
      <c r="AC3" s="326"/>
      <c r="AD3" s="326"/>
      <c r="AE3" s="326"/>
      <c r="AF3" s="326"/>
      <c r="AG3" s="326"/>
      <c r="AH3" s="327"/>
      <c r="AI3" s="126"/>
      <c r="AJ3" s="320" t="s">
        <v>5733</v>
      </c>
      <c r="AK3" s="320"/>
      <c r="AL3" s="320"/>
      <c r="AM3" s="320"/>
      <c r="AN3" s="320"/>
      <c r="AO3" s="320"/>
      <c r="AP3" s="320"/>
      <c r="AQ3" s="320"/>
      <c r="AR3" s="320" t="s">
        <v>5606</v>
      </c>
      <c r="AS3" s="320"/>
      <c r="AT3" s="320"/>
      <c r="AU3" s="320"/>
      <c r="AV3" s="320"/>
      <c r="AW3" s="320"/>
      <c r="AX3" s="320"/>
      <c r="AY3" s="325"/>
      <c r="AZ3" s="320" t="s">
        <v>5734</v>
      </c>
      <c r="BA3" s="320"/>
      <c r="BB3" s="320"/>
      <c r="BC3" s="320"/>
      <c r="BD3" s="320"/>
      <c r="BE3" s="320"/>
      <c r="BF3" s="320"/>
      <c r="BG3" s="325"/>
      <c r="BH3" s="328" t="s">
        <v>5736</v>
      </c>
      <c r="BI3" s="328"/>
      <c r="BJ3" s="328"/>
      <c r="BK3" s="329" t="s">
        <v>5607</v>
      </c>
      <c r="BL3" s="329"/>
      <c r="BM3" s="329"/>
      <c r="BN3" s="329" t="s">
        <v>5735</v>
      </c>
      <c r="BO3" s="329"/>
      <c r="BP3" s="329"/>
      <c r="BQ3" s="245" t="s">
        <v>5608</v>
      </c>
      <c r="BR3" s="245"/>
      <c r="BS3" s="330" t="s">
        <v>5609</v>
      </c>
      <c r="BT3" s="330"/>
      <c r="BU3" s="330"/>
      <c r="BV3" s="310" t="s">
        <v>5743</v>
      </c>
      <c r="BW3" s="311"/>
    </row>
    <row r="4" spans="1:75" s="127" customFormat="1" ht="24" customHeight="1" x14ac:dyDescent="0.3">
      <c r="A4" s="313"/>
      <c r="B4" s="313"/>
      <c r="C4" s="313"/>
      <c r="D4" s="313"/>
      <c r="E4" s="313"/>
      <c r="F4" s="128" t="s">
        <v>3253</v>
      </c>
      <c r="G4" s="128" t="s">
        <v>3254</v>
      </c>
      <c r="H4" s="128" t="s">
        <v>3256</v>
      </c>
      <c r="I4" s="129" t="s">
        <v>3255</v>
      </c>
      <c r="J4" s="130" t="s">
        <v>3253</v>
      </c>
      <c r="K4" s="128" t="s">
        <v>3254</v>
      </c>
      <c r="L4" s="128" t="s">
        <v>3256</v>
      </c>
      <c r="M4" s="131" t="s">
        <v>3255</v>
      </c>
      <c r="N4" s="132" t="s">
        <v>3253</v>
      </c>
      <c r="O4" s="128" t="s">
        <v>3254</v>
      </c>
      <c r="P4" s="128" t="s">
        <v>3256</v>
      </c>
      <c r="Q4" s="128" t="s">
        <v>3255</v>
      </c>
      <c r="R4" s="132" t="s">
        <v>3253</v>
      </c>
      <c r="S4" s="128" t="s">
        <v>3254</v>
      </c>
      <c r="T4" s="128" t="s">
        <v>3256</v>
      </c>
      <c r="U4" s="128" t="s">
        <v>3255</v>
      </c>
      <c r="V4" s="132" t="s">
        <v>3253</v>
      </c>
      <c r="W4" s="128" t="s">
        <v>3254</v>
      </c>
      <c r="X4" s="128" t="s">
        <v>3256</v>
      </c>
      <c r="Y4" s="128" t="s">
        <v>3255</v>
      </c>
      <c r="Z4" s="128" t="s">
        <v>5728</v>
      </c>
      <c r="AA4" s="133" t="s">
        <v>5680</v>
      </c>
      <c r="AB4" s="133" t="s">
        <v>5681</v>
      </c>
      <c r="AC4" s="134" t="s">
        <v>3266</v>
      </c>
      <c r="AD4" s="134" t="s">
        <v>3267</v>
      </c>
      <c r="AE4" s="134" t="s">
        <v>3268</v>
      </c>
      <c r="AF4" s="134" t="s">
        <v>3269</v>
      </c>
      <c r="AG4" s="134" t="s">
        <v>3270</v>
      </c>
      <c r="AH4" s="134" t="s">
        <v>3271</v>
      </c>
      <c r="AI4" s="134" t="s">
        <v>5610</v>
      </c>
      <c r="AJ4" s="134" t="s">
        <v>5611</v>
      </c>
      <c r="AK4" s="134" t="s">
        <v>5612</v>
      </c>
      <c r="AL4" s="134" t="s">
        <v>3266</v>
      </c>
      <c r="AM4" s="134" t="s">
        <v>3267</v>
      </c>
      <c r="AN4" s="134" t="s">
        <v>3268</v>
      </c>
      <c r="AO4" s="134" t="s">
        <v>3269</v>
      </c>
      <c r="AP4" s="134" t="s">
        <v>3270</v>
      </c>
      <c r="AQ4" s="134" t="s">
        <v>3271</v>
      </c>
      <c r="AR4" s="134" t="s">
        <v>5611</v>
      </c>
      <c r="AS4" s="134" t="s">
        <v>5612</v>
      </c>
      <c r="AT4" s="134" t="s">
        <v>3266</v>
      </c>
      <c r="AU4" s="134" t="s">
        <v>3267</v>
      </c>
      <c r="AV4" s="134" t="s">
        <v>3268</v>
      </c>
      <c r="AW4" s="134" t="s">
        <v>3269</v>
      </c>
      <c r="AX4" s="134" t="s">
        <v>3270</v>
      </c>
      <c r="AY4" s="135" t="s">
        <v>3271</v>
      </c>
      <c r="AZ4" s="134" t="s">
        <v>5611</v>
      </c>
      <c r="BA4" s="134" t="s">
        <v>5612</v>
      </c>
      <c r="BB4" s="134" t="s">
        <v>3266</v>
      </c>
      <c r="BC4" s="134" t="s">
        <v>3267</v>
      </c>
      <c r="BD4" s="134" t="s">
        <v>3268</v>
      </c>
      <c r="BE4" s="134" t="s">
        <v>3269</v>
      </c>
      <c r="BF4" s="134" t="s">
        <v>3270</v>
      </c>
      <c r="BG4" s="135" t="s">
        <v>3271</v>
      </c>
      <c r="BH4" s="136" t="s">
        <v>5613</v>
      </c>
      <c r="BI4" s="136" t="s">
        <v>5614</v>
      </c>
      <c r="BJ4" s="136" t="s">
        <v>5615</v>
      </c>
      <c r="BK4" s="137" t="s">
        <v>5613</v>
      </c>
      <c r="BL4" s="137" t="s">
        <v>5614</v>
      </c>
      <c r="BM4" s="137" t="s">
        <v>5615</v>
      </c>
      <c r="BN4" s="137" t="s">
        <v>5613</v>
      </c>
      <c r="BO4" s="137" t="s">
        <v>5614</v>
      </c>
      <c r="BP4" s="137" t="s">
        <v>5615</v>
      </c>
      <c r="BQ4" s="219" t="s">
        <v>5611</v>
      </c>
      <c r="BR4" s="219" t="s">
        <v>5612</v>
      </c>
      <c r="BS4" s="138" t="s">
        <v>5613</v>
      </c>
      <c r="BT4" s="138" t="s">
        <v>5614</v>
      </c>
      <c r="BU4" s="138" t="s">
        <v>5615</v>
      </c>
      <c r="BV4" s="236" t="s">
        <v>5738</v>
      </c>
      <c r="BW4" s="236" t="s">
        <v>5739</v>
      </c>
    </row>
    <row r="5" spans="1:75" x14ac:dyDescent="0.3">
      <c r="A5" s="139" t="str">
        <f>B5 &amp; " " &amp;D5</f>
        <v>BDs 611-14-3</v>
      </c>
      <c r="B5" s="139" t="s">
        <v>5527</v>
      </c>
      <c r="C5" s="140" t="s">
        <v>6</v>
      </c>
      <c r="D5" s="141" t="s">
        <v>7</v>
      </c>
      <c r="E5" s="139"/>
      <c r="F5" s="142">
        <v>137.74534074013701</v>
      </c>
      <c r="G5" s="142">
        <v>409.5551789261865</v>
      </c>
      <c r="H5" s="142">
        <v>402.13838769475012</v>
      </c>
      <c r="I5" s="143">
        <v>555.13858578700126</v>
      </c>
      <c r="J5" s="144">
        <f>F5/7</f>
        <v>19.677905820019571</v>
      </c>
      <c r="K5" s="145">
        <f t="shared" ref="K5:M20" si="0">G5/7</f>
        <v>58.507882703740925</v>
      </c>
      <c r="L5" s="145">
        <f t="shared" si="0"/>
        <v>57.448341099250015</v>
      </c>
      <c r="M5" s="146">
        <f t="shared" si="0"/>
        <v>79.30551225528589</v>
      </c>
      <c r="N5" s="147">
        <f t="shared" ref="N5:Q7" si="1">F5/(25.9*17.5)*10000</f>
        <v>3039.0588139026372</v>
      </c>
      <c r="O5" s="142">
        <f t="shared" si="1"/>
        <v>9035.9664407321889</v>
      </c>
      <c r="P5" s="142">
        <f t="shared" si="1"/>
        <v>8872.3306716988445</v>
      </c>
      <c r="Q5" s="142">
        <f t="shared" si="1"/>
        <v>12247.955560661914</v>
      </c>
      <c r="R5" s="147">
        <f>N5*453.25/10000</f>
        <v>137.74534074013704</v>
      </c>
      <c r="S5" s="147">
        <f t="shared" ref="S5:U5" si="2">O5*453.25/10000</f>
        <v>409.55517892618644</v>
      </c>
      <c r="T5" s="147">
        <f t="shared" si="2"/>
        <v>402.13838769475012</v>
      </c>
      <c r="U5" s="147">
        <f t="shared" si="2"/>
        <v>555.13858578700126</v>
      </c>
      <c r="V5" s="147">
        <f>J5/24*8/150/4</f>
        <v>1.0932169900010873E-2</v>
      </c>
      <c r="W5" s="147">
        <f>K5/24*8/150/4</f>
        <v>3.2504379279856069E-2</v>
      </c>
      <c r="X5" s="147">
        <f>L5/24*8/150/4</f>
        <v>3.1915745055138896E-2</v>
      </c>
      <c r="Y5" s="147">
        <f>M5/24*8/150/4</f>
        <v>4.405861791960327E-2</v>
      </c>
      <c r="Z5" s="147">
        <f>AVERAGE(V5:Y5)</f>
        <v>2.9852728038652278E-2</v>
      </c>
      <c r="AA5" s="148">
        <v>26575.783735624202</v>
      </c>
      <c r="AB5" s="148">
        <v>4604.4665081030198</v>
      </c>
      <c r="AC5" s="148">
        <v>1785.646832813424</v>
      </c>
      <c r="AD5" s="148">
        <v>83.936962464907083</v>
      </c>
      <c r="AE5" s="148">
        <v>1910.7687236310082</v>
      </c>
      <c r="AF5" s="148">
        <v>19160.935053287933</v>
      </c>
      <c r="AG5" s="148">
        <v>73953.619111619977</v>
      </c>
      <c r="AH5" s="148">
        <v>3864.2279025215744</v>
      </c>
      <c r="AI5" s="148">
        <f>SUM(AC5:AH5)</f>
        <v>100759.13458633881</v>
      </c>
      <c r="AJ5" s="148">
        <f>AA5*67.28244</f>
        <v>1788083.5746451111</v>
      </c>
      <c r="AK5" s="148">
        <f t="shared" ref="AK5:AQ20" si="3">AB5*67.28244</f>
        <v>309799.74156345089</v>
      </c>
      <c r="AL5" s="148">
        <f t="shared" si="3"/>
        <v>120142.67588995922</v>
      </c>
      <c r="AM5" s="148">
        <f t="shared" si="3"/>
        <v>5647.4836408273623</v>
      </c>
      <c r="AN5" s="148">
        <f t="shared" si="3"/>
        <v>128561.18200157989</v>
      </c>
      <c r="AO5" s="148">
        <f t="shared" si="3"/>
        <v>1289194.4630667421</v>
      </c>
      <c r="AP5" s="148">
        <f t="shared" si="3"/>
        <v>4975779.9406604236</v>
      </c>
      <c r="AQ5" s="148">
        <f t="shared" si="3"/>
        <v>259994.68199773366</v>
      </c>
      <c r="AR5" s="148">
        <f>AJ5/0.04533</f>
        <v>39445920.464264527</v>
      </c>
      <c r="AS5" s="148">
        <f t="shared" ref="AS5:AY20" si="4">AK5/0.04533</f>
        <v>6834320.3521608403</v>
      </c>
      <c r="AT5" s="148">
        <f t="shared" si="4"/>
        <v>2650400.9682320585</v>
      </c>
      <c r="AU5" s="148">
        <f t="shared" si="4"/>
        <v>124586.00575396784</v>
      </c>
      <c r="AV5" s="148">
        <f t="shared" si="4"/>
        <v>2836116.9645175356</v>
      </c>
      <c r="AW5" s="148">
        <f t="shared" si="4"/>
        <v>28440204.347380146</v>
      </c>
      <c r="AX5" s="148">
        <f t="shared" si="4"/>
        <v>109767922.80300955</v>
      </c>
      <c r="AY5" s="148">
        <f t="shared" si="4"/>
        <v>5735598.5439605918</v>
      </c>
      <c r="AZ5" s="148">
        <f>AJ5/67.28244</f>
        <v>26575.783735624202</v>
      </c>
      <c r="BA5" s="148">
        <f t="shared" ref="BA5:BG5" si="5">AK5/67.28244</f>
        <v>4604.4665081030198</v>
      </c>
      <c r="BB5" s="148">
        <f t="shared" si="5"/>
        <v>1785.646832813424</v>
      </c>
      <c r="BC5" s="148">
        <f t="shared" si="5"/>
        <v>83.936962464907083</v>
      </c>
      <c r="BD5" s="148">
        <f t="shared" si="5"/>
        <v>1910.7687236310082</v>
      </c>
      <c r="BE5" s="148">
        <f t="shared" si="5"/>
        <v>19160.935053287933</v>
      </c>
      <c r="BF5" s="148">
        <f t="shared" si="5"/>
        <v>73953.619111619977</v>
      </c>
      <c r="BG5" s="148">
        <f t="shared" si="5"/>
        <v>3864.2279025215744</v>
      </c>
      <c r="BH5" s="149">
        <f>AVERAGE(F5:I5)</f>
        <v>376.14437328701871</v>
      </c>
      <c r="BI5" s="149">
        <f>SUM(AJ5:AK5)</f>
        <v>2097883.3162085619</v>
      </c>
      <c r="BJ5" s="149">
        <f>SUM(AL5:AQ5)</f>
        <v>6779320.4272572659</v>
      </c>
      <c r="BK5" s="150">
        <f>AVERAGE(N5:Q5)</f>
        <v>8298.8278717488975</v>
      </c>
      <c r="BL5" s="150">
        <f>SUM(AR5:AS5)</f>
        <v>46280240.816425368</v>
      </c>
      <c r="BM5" s="150">
        <f>SUM(AT5:AY5)</f>
        <v>149554829.63285387</v>
      </c>
      <c r="BN5" s="150">
        <f>AVERAGE(J5:M5)</f>
        <v>53.734910469574096</v>
      </c>
      <c r="BO5" s="150">
        <f>SUM(AZ5:BA5)</f>
        <v>31180.25024372722</v>
      </c>
      <c r="BP5" s="150">
        <f>SUM(BB5:BG5)</f>
        <v>100759.13458633881</v>
      </c>
      <c r="BQ5" s="151">
        <f>AJ5/BI5</f>
        <v>0.85232746780057245</v>
      </c>
      <c r="BR5" s="151">
        <f>AK5/BI5</f>
        <v>0.14767253219942764</v>
      </c>
      <c r="BS5" s="152">
        <f t="shared" ref="BS5:BU7" si="6">BK5/BK$25</f>
        <v>0.18161671584440378</v>
      </c>
      <c r="BT5" s="152">
        <f t="shared" si="6"/>
        <v>1.5114448635158142E-2</v>
      </c>
      <c r="BU5" s="152">
        <f t="shared" si="6"/>
        <v>0.15939980671528226</v>
      </c>
      <c r="BV5" s="240">
        <f>BJ5/BI5</f>
        <v>3.2315050007210684</v>
      </c>
      <c r="BW5" s="240">
        <f>AJ5/AK5</f>
        <v>5.771740046073889</v>
      </c>
    </row>
    <row r="6" spans="1:75" x14ac:dyDescent="0.3">
      <c r="A6" s="139" t="str">
        <f t="shared" ref="A6:A18" si="7">B6 &amp; " " &amp;D6</f>
        <v>BDs 526-73-8</v>
      </c>
      <c r="B6" s="139" t="s">
        <v>5527</v>
      </c>
      <c r="C6" s="140" t="s">
        <v>9</v>
      </c>
      <c r="D6" s="141" t="s">
        <v>10</v>
      </c>
      <c r="E6" s="139"/>
      <c r="F6" s="142">
        <v>670.6331728827397</v>
      </c>
      <c r="G6" s="142">
        <v>789.6469806136289</v>
      </c>
      <c r="H6" s="142">
        <v>393.59268311045304</v>
      </c>
      <c r="I6" s="143">
        <v>550.59326734917431</v>
      </c>
      <c r="J6" s="144">
        <f>F6/7</f>
        <v>95.804738983248527</v>
      </c>
      <c r="K6" s="145">
        <f t="shared" si="0"/>
        <v>112.8067115162327</v>
      </c>
      <c r="L6" s="145">
        <f t="shared" si="0"/>
        <v>56.227526158636145</v>
      </c>
      <c r="M6" s="146">
        <f t="shared" si="0"/>
        <v>78.656181049882051</v>
      </c>
      <c r="N6" s="147">
        <f t="shared" si="1"/>
        <v>14796.098684671588</v>
      </c>
      <c r="O6" s="142">
        <f t="shared" si="1"/>
        <v>17421.885948452928</v>
      </c>
      <c r="P6" s="142">
        <f t="shared" si="1"/>
        <v>8683.7878237275909</v>
      </c>
      <c r="Q6" s="142">
        <f t="shared" si="1"/>
        <v>12147.672749016532</v>
      </c>
      <c r="R6" s="147">
        <f t="shared" ref="R6:R7" si="8">N6*453.25/10000</f>
        <v>670.6331728827397</v>
      </c>
      <c r="S6" s="147">
        <f t="shared" ref="S6:S7" si="9">O6*453.25/10000</f>
        <v>789.64698061362901</v>
      </c>
      <c r="T6" s="147">
        <f t="shared" ref="T6:T7" si="10">P6*453.25/10000</f>
        <v>393.59268311045304</v>
      </c>
      <c r="U6" s="147">
        <f t="shared" ref="U6:U7" si="11">Q6*453.25/10000</f>
        <v>550.59326734917431</v>
      </c>
      <c r="V6" s="147">
        <f t="shared" ref="V6:V24" si="12">J6/24*8/150/4</f>
        <v>5.3224854990693626E-2</v>
      </c>
      <c r="W6" s="147">
        <f t="shared" ref="W6:W7" si="13">K6/24*8/150/4</f>
        <v>6.2670395286795938E-2</v>
      </c>
      <c r="X6" s="147">
        <f t="shared" ref="X6:X7" si="14">L6/24*8/150/4</f>
        <v>3.1237514532575634E-2</v>
      </c>
      <c r="Y6" s="147">
        <f t="shared" ref="Y6:Y7" si="15">M6/24*8/150/4</f>
        <v>4.3697878361045585E-2</v>
      </c>
      <c r="Z6" s="147">
        <f t="shared" ref="Z6:Z24" si="16">AVERAGE(V6:Y6)</f>
        <v>4.7707660792777697E-2</v>
      </c>
      <c r="AA6" s="148">
        <v>29426.253151004792</v>
      </c>
      <c r="AB6" s="148">
        <v>896.58622305728693</v>
      </c>
      <c r="AC6" s="148">
        <v>577.36632370013467</v>
      </c>
      <c r="AD6" s="148">
        <v>305.6914561671847</v>
      </c>
      <c r="AE6" s="148">
        <v>9431.8748395303119</v>
      </c>
      <c r="AF6" s="148">
        <v>3355.6079288821802</v>
      </c>
      <c r="AG6" s="148">
        <v>8499.6519934405042</v>
      </c>
      <c r="AH6" s="148">
        <v>431.00527171784546</v>
      </c>
      <c r="AI6" s="148">
        <f t="shared" ref="AI6:AI23" si="17">SUM(AC6:AH6)</f>
        <v>22601.197813438161</v>
      </c>
      <c r="AJ6" s="148">
        <f t="shared" ref="AJ6:AJ24" si="18">AA6*67.28244</f>
        <v>1979870.1120572907</v>
      </c>
      <c r="AK6" s="148">
        <f t="shared" si="3"/>
        <v>60324.508757678523</v>
      </c>
      <c r="AL6" s="148">
        <f t="shared" si="3"/>
        <v>38846.615032374888</v>
      </c>
      <c r="AM6" s="148">
        <f t="shared" si="3"/>
        <v>20567.667058081232</v>
      </c>
      <c r="AN6" s="148">
        <f t="shared" si="3"/>
        <v>634599.55297820782</v>
      </c>
      <c r="AO6" s="148">
        <f t="shared" si="3"/>
        <v>225773.48913853953</v>
      </c>
      <c r="AP6" s="148">
        <f t="shared" si="3"/>
        <v>571877.32526954112</v>
      </c>
      <c r="AQ6" s="148">
        <f t="shared" si="3"/>
        <v>28999.086334039632</v>
      </c>
      <c r="AR6" s="148">
        <f t="shared" ref="AR6:AR24" si="19">AJ6/0.04533</f>
        <v>43676816.94368609</v>
      </c>
      <c r="AS6" s="148">
        <f t="shared" si="4"/>
        <v>1330785.5450623983</v>
      </c>
      <c r="AT6" s="148">
        <f t="shared" si="4"/>
        <v>856973.63848168729</v>
      </c>
      <c r="AU6" s="148">
        <f t="shared" si="4"/>
        <v>453731.90068566578</v>
      </c>
      <c r="AV6" s="148">
        <f t="shared" si="4"/>
        <v>13999548.929587642</v>
      </c>
      <c r="AW6" s="148">
        <f t="shared" si="4"/>
        <v>4980663.7798045343</v>
      </c>
      <c r="AX6" s="148">
        <f t="shared" si="4"/>
        <v>12615868.635992523</v>
      </c>
      <c r="AY6" s="148">
        <f t="shared" si="4"/>
        <v>639732.7671308103</v>
      </c>
      <c r="AZ6" s="148">
        <f t="shared" ref="AZ6:AZ24" si="20">AJ6/67.28244</f>
        <v>29426.253151004792</v>
      </c>
      <c r="BA6" s="148">
        <f t="shared" ref="BA6:BA24" si="21">AK6/67.28244</f>
        <v>896.58622305728693</v>
      </c>
      <c r="BB6" s="148">
        <f t="shared" ref="BB6:BB23" si="22">AL6/67.28244</f>
        <v>577.36632370013467</v>
      </c>
      <c r="BC6" s="148">
        <f t="shared" ref="BC6:BC21" si="23">AM6/67.28244</f>
        <v>305.6914561671847</v>
      </c>
      <c r="BD6" s="148">
        <f t="shared" ref="BD6:BD21" si="24">AN6/67.28244</f>
        <v>9431.8748395303119</v>
      </c>
      <c r="BE6" s="148">
        <f t="shared" ref="BE6:BE24" si="25">AO6/67.28244</f>
        <v>3355.6079288821802</v>
      </c>
      <c r="BF6" s="148">
        <f t="shared" ref="BF6:BF24" si="26">AP6/67.28244</f>
        <v>8499.6519934405042</v>
      </c>
      <c r="BG6" s="148">
        <f t="shared" ref="BG6:BG24" si="27">AQ6/67.28244</f>
        <v>431.00527171784546</v>
      </c>
      <c r="BH6" s="149">
        <f>AVERAGE(F6:I6)</f>
        <v>601.116525988999</v>
      </c>
      <c r="BI6" s="149">
        <f t="shared" ref="BI6:BI24" si="28">SUM(AJ6:AK6)</f>
        <v>2040194.6208149693</v>
      </c>
      <c r="BJ6" s="149">
        <f t="shared" ref="BJ6:BJ24" si="29">SUM(AL6:AQ6)</f>
        <v>1520663.7358107844</v>
      </c>
      <c r="BK6" s="150">
        <f>AVERAGE(N6:Q6)</f>
        <v>13262.361301467161</v>
      </c>
      <c r="BL6" s="150">
        <f t="shared" ref="BL6:BL23" si="30">SUM(AR6:AS6)</f>
        <v>45007602.488748491</v>
      </c>
      <c r="BM6" s="150">
        <f t="shared" ref="BM6:BM24" si="31">SUM(AT6:AY6)</f>
        <v>33546519.651682865</v>
      </c>
      <c r="BN6" s="150">
        <f t="shared" ref="BN6:BN7" si="32">AVERAGE(J6:M6)</f>
        <v>85.873789426999849</v>
      </c>
      <c r="BO6" s="150">
        <f t="shared" ref="BO6:BO24" si="33">SUM(AZ6:BA6)</f>
        <v>30322.839374062078</v>
      </c>
      <c r="BP6" s="150">
        <f t="shared" ref="BP6:BP24" si="34">SUM(BB6:BG6)</f>
        <v>22601.197813438161</v>
      </c>
      <c r="BQ6" s="151">
        <f t="shared" ref="BQ6:BQ24" si="35">AJ6/BI6</f>
        <v>0.97043198323227542</v>
      </c>
      <c r="BR6" s="151">
        <f t="shared" ref="BR6:BR24" si="36">AK6/BI6</f>
        <v>2.9568016767724588E-2</v>
      </c>
      <c r="BS6" s="152">
        <f t="shared" si="6"/>
        <v>0.29024177162584952</v>
      </c>
      <c r="BT6" s="152">
        <f t="shared" si="6"/>
        <v>1.4698823601764216E-2</v>
      </c>
      <c r="BU6" s="152">
        <f t="shared" si="6"/>
        <v>3.5754838286238676E-2</v>
      </c>
      <c r="BV6" s="240">
        <f t="shared" ref="BV6:BV24" si="37">BJ6/BI6</f>
        <v>0.74535229153939497</v>
      </c>
      <c r="BW6" s="240">
        <f t="shared" ref="BW6:BW24" si="38">AJ6/AK6</f>
        <v>32.820327141168455</v>
      </c>
    </row>
    <row r="7" spans="1:75" x14ac:dyDescent="0.3">
      <c r="A7" s="139" t="str">
        <f t="shared" si="7"/>
        <v>BDs 1074-55-1</v>
      </c>
      <c r="B7" s="139" t="s">
        <v>5527</v>
      </c>
      <c r="C7" s="140" t="s">
        <v>11</v>
      </c>
      <c r="D7" s="141" t="s">
        <v>12</v>
      </c>
      <c r="E7" s="139"/>
      <c r="F7" s="142">
        <v>416.76369339768871</v>
      </c>
      <c r="G7" s="142">
        <v>689.89882036905658</v>
      </c>
      <c r="H7" s="142">
        <v>465.04514599389768</v>
      </c>
      <c r="I7" s="143">
        <v>739.60872992950215</v>
      </c>
      <c r="J7" s="144">
        <f>F7/7</f>
        <v>59.537670485384105</v>
      </c>
      <c r="K7" s="145">
        <f t="shared" si="0"/>
        <v>98.55697433843666</v>
      </c>
      <c r="L7" s="145">
        <f t="shared" si="0"/>
        <v>66.435020856271095</v>
      </c>
      <c r="M7" s="146">
        <f t="shared" si="0"/>
        <v>105.65838998992888</v>
      </c>
      <c r="N7" s="147">
        <f t="shared" si="1"/>
        <v>9195.0070247697458</v>
      </c>
      <c r="O7" s="142">
        <f t="shared" si="1"/>
        <v>15221.154337982494</v>
      </c>
      <c r="P7" s="142">
        <f t="shared" si="1"/>
        <v>10260.234881277391</v>
      </c>
      <c r="Q7" s="142">
        <f t="shared" si="1"/>
        <v>16317.898067942684</v>
      </c>
      <c r="R7" s="147">
        <f t="shared" si="8"/>
        <v>416.76369339768871</v>
      </c>
      <c r="S7" s="147">
        <f t="shared" si="9"/>
        <v>689.89882036905647</v>
      </c>
      <c r="T7" s="147">
        <f t="shared" si="10"/>
        <v>465.04514599389768</v>
      </c>
      <c r="U7" s="147">
        <f t="shared" si="11"/>
        <v>739.60872992950215</v>
      </c>
      <c r="V7" s="147">
        <f t="shared" si="12"/>
        <v>3.3076483602991175E-2</v>
      </c>
      <c r="W7" s="147">
        <f t="shared" si="13"/>
        <v>5.4753874632464811E-2</v>
      </c>
      <c r="X7" s="147">
        <f t="shared" si="14"/>
        <v>3.6908344920150611E-2</v>
      </c>
      <c r="Y7" s="147">
        <f t="shared" si="15"/>
        <v>5.8699105549960488E-2</v>
      </c>
      <c r="Z7" s="147">
        <f t="shared" si="16"/>
        <v>4.5859452176391771E-2</v>
      </c>
      <c r="AA7" s="148">
        <v>46402.446202776177</v>
      </c>
      <c r="AB7" s="148">
        <v>1092.6736368725792</v>
      </c>
      <c r="AC7" s="148">
        <v>566.08188688325288</v>
      </c>
      <c r="AD7" s="148"/>
      <c r="AE7" s="148">
        <v>1113.8199066828113</v>
      </c>
      <c r="AF7" s="148">
        <v>3240.5775707727521</v>
      </c>
      <c r="AG7" s="148">
        <v>30924.853664876286</v>
      </c>
      <c r="AH7" s="148">
        <v>722.80296582986364</v>
      </c>
      <c r="AI7" s="148">
        <f t="shared" si="17"/>
        <v>36568.135995044962</v>
      </c>
      <c r="AJ7" s="148">
        <f t="shared" si="18"/>
        <v>3122069.8024915159</v>
      </c>
      <c r="AK7" s="148">
        <f t="shared" si="3"/>
        <v>73517.748412461093</v>
      </c>
      <c r="AL7" s="148">
        <f t="shared" si="3"/>
        <v>38087.370589309248</v>
      </c>
      <c r="AM7" s="148"/>
      <c r="AN7" s="148">
        <f t="shared" si="3"/>
        <v>74940.521042191845</v>
      </c>
      <c r="AO7" s="148">
        <f t="shared" si="3"/>
        <v>218033.96597086341</v>
      </c>
      <c r="AP7" s="148">
        <f t="shared" si="3"/>
        <v>2080699.6112158187</v>
      </c>
      <c r="AQ7" s="148">
        <f t="shared" si="3"/>
        <v>48631.947180269846</v>
      </c>
      <c r="AR7" s="148">
        <f t="shared" si="19"/>
        <v>68874251.102835119</v>
      </c>
      <c r="AS7" s="148">
        <f t="shared" si="4"/>
        <v>1621834.2910315704</v>
      </c>
      <c r="AT7" s="148">
        <f t="shared" si="4"/>
        <v>840224.36773239018</v>
      </c>
      <c r="AU7" s="148">
        <f t="shared" si="4"/>
        <v>0</v>
      </c>
      <c r="AV7" s="148">
        <f t="shared" si="4"/>
        <v>1653221.2892607951</v>
      </c>
      <c r="AW7" s="148">
        <f t="shared" si="4"/>
        <v>4809926.4498315332</v>
      </c>
      <c r="AX7" s="148">
        <f t="shared" si="4"/>
        <v>45901160.626865618</v>
      </c>
      <c r="AY7" s="148">
        <f t="shared" si="4"/>
        <v>1072842.4262137623</v>
      </c>
      <c r="AZ7" s="148">
        <f t="shared" si="20"/>
        <v>46402.446202776177</v>
      </c>
      <c r="BA7" s="148">
        <f t="shared" si="21"/>
        <v>1092.6736368725792</v>
      </c>
      <c r="BB7" s="148">
        <f t="shared" si="22"/>
        <v>566.08188688325288</v>
      </c>
      <c r="BC7" s="148"/>
      <c r="BD7" s="148">
        <f t="shared" si="24"/>
        <v>1113.8199066828113</v>
      </c>
      <c r="BE7" s="148">
        <f t="shared" si="25"/>
        <v>3240.5775707727521</v>
      </c>
      <c r="BF7" s="148">
        <f t="shared" si="26"/>
        <v>30924.853664876286</v>
      </c>
      <c r="BG7" s="148">
        <f t="shared" si="27"/>
        <v>722.80296582986364</v>
      </c>
      <c r="BH7" s="149">
        <f>AVERAGE(F7:I7)</f>
        <v>577.82909742253628</v>
      </c>
      <c r="BI7" s="149">
        <f t="shared" si="28"/>
        <v>3195587.5509039769</v>
      </c>
      <c r="BJ7" s="149">
        <f t="shared" si="29"/>
        <v>2460393.4159984528</v>
      </c>
      <c r="BK7" s="150">
        <f>AVERAGE(N7:Q7)</f>
        <v>12748.573577993078</v>
      </c>
      <c r="BL7" s="150">
        <f t="shared" si="30"/>
        <v>70496085.393866688</v>
      </c>
      <c r="BM7" s="150">
        <f t="shared" si="31"/>
        <v>54277375.1599041</v>
      </c>
      <c r="BN7" s="150">
        <f t="shared" si="32"/>
        <v>82.547013917505183</v>
      </c>
      <c r="BO7" s="150">
        <f t="shared" si="33"/>
        <v>47495.119839648753</v>
      </c>
      <c r="BP7" s="150">
        <f t="shared" si="34"/>
        <v>36568.135995044962</v>
      </c>
      <c r="BQ7" s="151">
        <f t="shared" si="35"/>
        <v>0.97699398084347144</v>
      </c>
      <c r="BR7" s="151">
        <f t="shared" si="36"/>
        <v>2.3006019156528563E-2</v>
      </c>
      <c r="BS7" s="152">
        <f t="shared" si="6"/>
        <v>0.2789977212104659</v>
      </c>
      <c r="BT7" s="152">
        <f t="shared" si="6"/>
        <v>2.3022988706816735E-2</v>
      </c>
      <c r="BU7" s="152">
        <f t="shared" si="6"/>
        <v>5.7850375883822122E-2</v>
      </c>
      <c r="BV7" s="240">
        <f t="shared" si="37"/>
        <v>0.76993459788089669</v>
      </c>
      <c r="BW7" s="240">
        <f t="shared" si="38"/>
        <v>42.46688547880408</v>
      </c>
    </row>
    <row r="8" spans="1:75" x14ac:dyDescent="0.3">
      <c r="A8" s="139" t="str">
        <f t="shared" si="7"/>
        <v>BDs 873-49-4</v>
      </c>
      <c r="B8" s="139" t="s">
        <v>5527</v>
      </c>
      <c r="C8" s="140" t="s">
        <v>13</v>
      </c>
      <c r="D8" s="141" t="s">
        <v>14</v>
      </c>
      <c r="E8" s="139"/>
      <c r="F8" s="142"/>
      <c r="G8" s="142"/>
      <c r="H8" s="142"/>
      <c r="I8" s="143"/>
      <c r="J8" s="144"/>
      <c r="K8" s="145"/>
      <c r="L8" s="145"/>
      <c r="M8" s="146"/>
      <c r="N8" s="147"/>
      <c r="O8" s="142"/>
      <c r="P8" s="142"/>
      <c r="Q8" s="142"/>
      <c r="R8" s="147"/>
      <c r="S8" s="142"/>
      <c r="T8" s="142"/>
      <c r="U8" s="142"/>
      <c r="V8" s="147"/>
      <c r="W8" s="147"/>
      <c r="X8" s="147"/>
      <c r="Y8" s="147"/>
      <c r="Z8" s="147"/>
      <c r="AA8" s="148">
        <v>22077.863332944962</v>
      </c>
      <c r="AB8" s="148">
        <v>702.54464268741378</v>
      </c>
      <c r="AC8" s="148">
        <v>1197.010352422207</v>
      </c>
      <c r="AD8" s="148">
        <v>822.05852017391692</v>
      </c>
      <c r="AE8" s="148">
        <v>1028.3784749326442</v>
      </c>
      <c r="AF8" s="148">
        <v>1836.0186183632254</v>
      </c>
      <c r="AG8" s="148">
        <v>7392.0453888973116</v>
      </c>
      <c r="AH8" s="148">
        <v>207.62920783459731</v>
      </c>
      <c r="AI8" s="148">
        <f t="shared" si="17"/>
        <v>12483.140562623903</v>
      </c>
      <c r="AJ8" s="148">
        <f t="shared" si="18"/>
        <v>1485452.5150270693</v>
      </c>
      <c r="AK8" s="148">
        <f t="shared" si="3"/>
        <v>47268.917768937354</v>
      </c>
      <c r="AL8" s="148">
        <f t="shared" si="3"/>
        <v>80537.777216225993</v>
      </c>
      <c r="AM8" s="148">
        <f t="shared" si="3"/>
        <v>55310.103060090347</v>
      </c>
      <c r="AN8" s="148">
        <f t="shared" si="3"/>
        <v>69191.813036947133</v>
      </c>
      <c r="AO8" s="148">
        <f t="shared" si="3"/>
        <v>123531.81252890661</v>
      </c>
      <c r="AP8" s="148">
        <f t="shared" si="3"/>
        <v>497354.85035575996</v>
      </c>
      <c r="AQ8" s="148">
        <f t="shared" si="3"/>
        <v>13969.799718378823</v>
      </c>
      <c r="AR8" s="148">
        <f t="shared" si="19"/>
        <v>32769744.430334639</v>
      </c>
      <c r="AS8" s="148">
        <f t="shared" si="4"/>
        <v>1042773.390005236</v>
      </c>
      <c r="AT8" s="148">
        <f t="shared" si="4"/>
        <v>1776699.2547148906</v>
      </c>
      <c r="AU8" s="148">
        <f t="shared" si="4"/>
        <v>1220165.5208491141</v>
      </c>
      <c r="AV8" s="148">
        <f t="shared" si="4"/>
        <v>1526402.2289200779</v>
      </c>
      <c r="AW8" s="148">
        <f t="shared" si="4"/>
        <v>2725166.8327577012</v>
      </c>
      <c r="AX8" s="148">
        <f t="shared" si="4"/>
        <v>10971869.630614603</v>
      </c>
      <c r="AY8" s="148">
        <f t="shared" si="4"/>
        <v>308180.00702357868</v>
      </c>
      <c r="AZ8" s="148">
        <f t="shared" si="20"/>
        <v>22077.863332944962</v>
      </c>
      <c r="BA8" s="148">
        <f t="shared" si="21"/>
        <v>702.54464268741378</v>
      </c>
      <c r="BB8" s="148">
        <f t="shared" si="22"/>
        <v>1197.010352422207</v>
      </c>
      <c r="BC8" s="148">
        <f t="shared" si="23"/>
        <v>822.05852017391692</v>
      </c>
      <c r="BD8" s="148">
        <f t="shared" si="24"/>
        <v>1028.3784749326442</v>
      </c>
      <c r="BE8" s="148">
        <f t="shared" si="25"/>
        <v>1836.0186183632254</v>
      </c>
      <c r="BF8" s="148">
        <f t="shared" si="26"/>
        <v>7392.0453888973116</v>
      </c>
      <c r="BG8" s="148">
        <f t="shared" si="27"/>
        <v>207.62920783459731</v>
      </c>
      <c r="BH8" s="149"/>
      <c r="BI8" s="149">
        <f t="shared" si="28"/>
        <v>1532721.4327960066</v>
      </c>
      <c r="BJ8" s="149">
        <f t="shared" si="29"/>
        <v>839896.15591630887</v>
      </c>
      <c r="BK8" s="150"/>
      <c r="BL8" s="150">
        <f t="shared" si="30"/>
        <v>33812517.820339873</v>
      </c>
      <c r="BM8" s="150">
        <f t="shared" si="31"/>
        <v>18528483.474879965</v>
      </c>
      <c r="BN8" s="150"/>
      <c r="BO8" s="150">
        <f t="shared" si="33"/>
        <v>22780.407975632377</v>
      </c>
      <c r="BP8" s="150">
        <f t="shared" si="34"/>
        <v>12483.140562623903</v>
      </c>
      <c r="BQ8" s="151">
        <f t="shared" si="35"/>
        <v>0.96916013780618382</v>
      </c>
      <c r="BR8" s="151">
        <f t="shared" si="36"/>
        <v>3.0839862193816195E-2</v>
      </c>
      <c r="BS8" s="152"/>
      <c r="BT8" s="152">
        <f t="shared" ref="BT8:BT16" si="39">BL8/BL$25</f>
        <v>1.1042672959461272E-2</v>
      </c>
      <c r="BU8" s="152">
        <f t="shared" ref="BU8:BU16" si="40">BM8/BM$25</f>
        <v>1.9748186614057455E-2</v>
      </c>
      <c r="BV8" s="240">
        <f t="shared" si="37"/>
        <v>0.54797704132326341</v>
      </c>
      <c r="BW8" s="240">
        <f t="shared" si="38"/>
        <v>31.425566421646117</v>
      </c>
    </row>
    <row r="9" spans="1:75" x14ac:dyDescent="0.3">
      <c r="A9" s="139" t="str">
        <f t="shared" si="7"/>
        <v>BDs 527-53-7</v>
      </c>
      <c r="B9" s="139" t="s">
        <v>5527</v>
      </c>
      <c r="C9" s="140" t="s">
        <v>16</v>
      </c>
      <c r="D9" s="141" t="s">
        <v>17</v>
      </c>
      <c r="E9" s="139"/>
      <c r="F9" s="142">
        <v>315.98934593031464</v>
      </c>
      <c r="G9" s="142">
        <v>556.18507767986364</v>
      </c>
      <c r="H9" s="142">
        <v>520.01037258427903</v>
      </c>
      <c r="I9" s="143">
        <v>671.81101627095779</v>
      </c>
      <c r="J9" s="144">
        <f>F9/7</f>
        <v>45.141335132902093</v>
      </c>
      <c r="K9" s="145">
        <f t="shared" si="0"/>
        <v>79.455011097123375</v>
      </c>
      <c r="L9" s="145">
        <f t="shared" si="0"/>
        <v>74.28719608346843</v>
      </c>
      <c r="M9" s="146">
        <f t="shared" si="0"/>
        <v>95.973002324422538</v>
      </c>
      <c r="N9" s="147">
        <f>F9/(25.9*17.5)*10000</f>
        <v>6971.6347695601689</v>
      </c>
      <c r="O9" s="142">
        <f>G9/(25.9*17.5)*10000</f>
        <v>12271.04418488392</v>
      </c>
      <c r="P9" s="142">
        <f>H9/(25.9*17.5)*10000</f>
        <v>11472.926036056901</v>
      </c>
      <c r="Q9" s="142">
        <f>I9/(25.9*17.5)*10000</f>
        <v>14822.085301069119</v>
      </c>
      <c r="R9" s="147">
        <f>N9*453.25/10000</f>
        <v>315.98934593031464</v>
      </c>
      <c r="S9" s="147">
        <f t="shared" ref="S9" si="41">O9*453.25/10000</f>
        <v>556.18507767986364</v>
      </c>
      <c r="T9" s="147">
        <f t="shared" ref="T9" si="42">P9*453.25/10000</f>
        <v>520.01037258427903</v>
      </c>
      <c r="U9" s="147">
        <f t="shared" ref="U9" si="43">Q9*453.25/10000</f>
        <v>671.81101627095779</v>
      </c>
      <c r="V9" s="147">
        <f t="shared" si="12"/>
        <v>2.5078519518278941E-2</v>
      </c>
      <c r="W9" s="147">
        <f t="shared" ref="W9" si="44">K9/24*8/150/4</f>
        <v>4.4141672831735208E-2</v>
      </c>
      <c r="X9" s="147">
        <f t="shared" ref="X9" si="45">L9/24*8/150/4</f>
        <v>4.1270664490815796E-2</v>
      </c>
      <c r="Y9" s="147">
        <f t="shared" ref="Y9" si="46">M9/24*8/150/4</f>
        <v>5.3318334624679192E-2</v>
      </c>
      <c r="Z9" s="147">
        <f t="shared" si="16"/>
        <v>4.0952297866377281E-2</v>
      </c>
      <c r="AA9" s="148">
        <v>2940.0619279548514</v>
      </c>
      <c r="AB9" s="148">
        <v>591.20120277671401</v>
      </c>
      <c r="AC9" s="148">
        <v>245.43522842682458</v>
      </c>
      <c r="AD9" s="148">
        <v>103.2124096893711</v>
      </c>
      <c r="AE9" s="148">
        <v>62.888907087558479</v>
      </c>
      <c r="AF9" s="148">
        <v>1048.4419811885425</v>
      </c>
      <c r="AG9" s="148">
        <v>1312.2503247803168</v>
      </c>
      <c r="AH9" s="148"/>
      <c r="AI9" s="148">
        <f t="shared" si="17"/>
        <v>2772.2288511726138</v>
      </c>
      <c r="AJ9" s="148">
        <f t="shared" si="18"/>
        <v>197814.54026390659</v>
      </c>
      <c r="AK9" s="148">
        <f t="shared" si="3"/>
        <v>39777.45945375209</v>
      </c>
      <c r="AL9" s="148">
        <f t="shared" si="3"/>
        <v>16513.481030514118</v>
      </c>
      <c r="AM9" s="148">
        <f t="shared" si="3"/>
        <v>6944.3827621805294</v>
      </c>
      <c r="AN9" s="148">
        <f t="shared" si="3"/>
        <v>4231.3191177842282</v>
      </c>
      <c r="AO9" s="148">
        <f t="shared" si="3"/>
        <v>70541.734692799233</v>
      </c>
      <c r="AP9" s="148">
        <f t="shared" si="3"/>
        <v>88291.403742012175</v>
      </c>
      <c r="AQ9" s="148"/>
      <c r="AR9" s="148">
        <f t="shared" si="19"/>
        <v>4363876.9085353315</v>
      </c>
      <c r="AS9" s="148">
        <f t="shared" si="4"/>
        <v>877508.4812210917</v>
      </c>
      <c r="AT9" s="148">
        <f t="shared" si="4"/>
        <v>364294.75028709724</v>
      </c>
      <c r="AU9" s="148">
        <f t="shared" si="4"/>
        <v>153196.17829650405</v>
      </c>
      <c r="AV9" s="148">
        <f t="shared" si="4"/>
        <v>93344.785302983189</v>
      </c>
      <c r="AW9" s="148">
        <f t="shared" si="4"/>
        <v>1556182.1022016155</v>
      </c>
      <c r="AX9" s="148">
        <f t="shared" si="4"/>
        <v>1947747.7110525516</v>
      </c>
      <c r="AY9" s="148">
        <f t="shared" si="4"/>
        <v>0</v>
      </c>
      <c r="AZ9" s="148">
        <f t="shared" si="20"/>
        <v>2940.0619279548514</v>
      </c>
      <c r="BA9" s="148">
        <f t="shared" si="21"/>
        <v>591.20120277671401</v>
      </c>
      <c r="BB9" s="148">
        <f t="shared" si="22"/>
        <v>245.43522842682458</v>
      </c>
      <c r="BC9" s="148">
        <f t="shared" si="23"/>
        <v>103.2124096893711</v>
      </c>
      <c r="BD9" s="148">
        <f t="shared" si="24"/>
        <v>62.888907087558486</v>
      </c>
      <c r="BE9" s="148">
        <f t="shared" si="25"/>
        <v>1048.4419811885425</v>
      </c>
      <c r="BF9" s="148">
        <f t="shared" si="26"/>
        <v>1312.2503247803168</v>
      </c>
      <c r="BG9" s="148"/>
      <c r="BH9" s="149">
        <f>AVERAGE(F9:I9)</f>
        <v>515.99895311635373</v>
      </c>
      <c r="BI9" s="149">
        <f t="shared" si="28"/>
        <v>237591.99971765868</v>
      </c>
      <c r="BJ9" s="149">
        <f t="shared" si="29"/>
        <v>186522.32134529029</v>
      </c>
      <c r="BK9" s="150">
        <f>AVERAGE(N9:Q9)</f>
        <v>11384.422572892528</v>
      </c>
      <c r="BL9" s="150">
        <f t="shared" si="30"/>
        <v>5241385.3897564234</v>
      </c>
      <c r="BM9" s="150">
        <f t="shared" si="31"/>
        <v>4114765.5271407515</v>
      </c>
      <c r="BN9" s="150">
        <f>AVERAGE(J9:M9)</f>
        <v>73.714136159479096</v>
      </c>
      <c r="BO9" s="150">
        <f t="shared" si="33"/>
        <v>3531.2631307315655</v>
      </c>
      <c r="BP9" s="150">
        <f t="shared" si="34"/>
        <v>2772.2288511726138</v>
      </c>
      <c r="BQ9" s="151">
        <f t="shared" si="35"/>
        <v>0.83258081290185926</v>
      </c>
      <c r="BR9" s="151">
        <f t="shared" si="36"/>
        <v>0.16741918709814069</v>
      </c>
      <c r="BS9" s="152">
        <f>BK9/BK$25</f>
        <v>0.2491437913192808</v>
      </c>
      <c r="BT9" s="152">
        <f t="shared" si="39"/>
        <v>1.7117596808706647E-3</v>
      </c>
      <c r="BU9" s="152">
        <f t="shared" si="40"/>
        <v>4.3856345616862464E-3</v>
      </c>
      <c r="BV9" s="240">
        <f t="shared" si="37"/>
        <v>0.78505303868372334</v>
      </c>
      <c r="BW9" s="240">
        <f t="shared" si="38"/>
        <v>4.9730310326605673</v>
      </c>
    </row>
    <row r="10" spans="1:75" x14ac:dyDescent="0.3">
      <c r="A10" s="139" t="str">
        <f t="shared" si="7"/>
        <v>BDs 700-12-9</v>
      </c>
      <c r="B10" s="139" t="s">
        <v>5527</v>
      </c>
      <c r="C10" s="140" t="s">
        <v>18</v>
      </c>
      <c r="D10" s="141" t="s">
        <v>19</v>
      </c>
      <c r="E10" s="139"/>
      <c r="F10" s="142"/>
      <c r="G10" s="142"/>
      <c r="H10" s="142"/>
      <c r="I10" s="143"/>
      <c r="J10" s="144"/>
      <c r="K10" s="145"/>
      <c r="L10" s="145"/>
      <c r="M10" s="146"/>
      <c r="N10" s="147"/>
      <c r="O10" s="142"/>
      <c r="P10" s="142"/>
      <c r="Q10" s="142"/>
      <c r="R10" s="147"/>
      <c r="S10" s="142"/>
      <c r="T10" s="142"/>
      <c r="U10" s="142"/>
      <c r="V10" s="147"/>
      <c r="W10" s="147"/>
      <c r="X10" s="147"/>
      <c r="Y10" s="147"/>
      <c r="Z10" s="147"/>
      <c r="AA10" s="148">
        <v>7976.359814556241</v>
      </c>
      <c r="AB10" s="148">
        <v>6162.2410213689973</v>
      </c>
      <c r="AC10" s="148">
        <v>56.997412058632989</v>
      </c>
      <c r="AD10" s="148">
        <v>149.86496280967756</v>
      </c>
      <c r="AE10" s="148">
        <v>101.61655000390378</v>
      </c>
      <c r="AF10" s="148">
        <v>7743.5686826775427</v>
      </c>
      <c r="AG10" s="148">
        <v>5438.3486312867572</v>
      </c>
      <c r="AH10" s="148">
        <v>41.912909349556493</v>
      </c>
      <c r="AI10" s="148">
        <f t="shared" si="17"/>
        <v>13532.30914818607</v>
      </c>
      <c r="AJ10" s="148">
        <f t="shared" si="18"/>
        <v>536668.95064129133</v>
      </c>
      <c r="AK10" s="148">
        <f t="shared" si="3"/>
        <v>414610.61178579822</v>
      </c>
      <c r="AL10" s="148">
        <f t="shared" si="3"/>
        <v>3834.9249569902504</v>
      </c>
      <c r="AM10" s="148">
        <f t="shared" si="3"/>
        <v>10083.280368344362</v>
      </c>
      <c r="AN10" s="148">
        <f t="shared" si="3"/>
        <v>6837.0094286446556</v>
      </c>
      <c r="AO10" s="148">
        <f t="shared" si="3"/>
        <v>521006.19527813076</v>
      </c>
      <c r="AP10" s="148">
        <f t="shared" si="3"/>
        <v>365905.3654836333</v>
      </c>
      <c r="AQ10" s="148">
        <f t="shared" si="3"/>
        <v>2820.0028085369736</v>
      </c>
      <c r="AR10" s="148">
        <f t="shared" si="19"/>
        <v>11839156.202102169</v>
      </c>
      <c r="AS10" s="148">
        <f t="shared" si="4"/>
        <v>9146494.8551907837</v>
      </c>
      <c r="AT10" s="148">
        <f t="shared" si="4"/>
        <v>84600.153474305102</v>
      </c>
      <c r="AU10" s="148">
        <f t="shared" si="4"/>
        <v>222441.65824717321</v>
      </c>
      <c r="AV10" s="148">
        <f t="shared" si="4"/>
        <v>150827.47471089027</v>
      </c>
      <c r="AW10" s="148">
        <f t="shared" si="4"/>
        <v>11493628.839138115</v>
      </c>
      <c r="AX10" s="148">
        <f t="shared" si="4"/>
        <v>8072035.4176843874</v>
      </c>
      <c r="AY10" s="148">
        <f t="shared" si="4"/>
        <v>62210.518608801533</v>
      </c>
      <c r="AZ10" s="148">
        <f t="shared" si="20"/>
        <v>7976.359814556241</v>
      </c>
      <c r="BA10" s="148">
        <f t="shared" si="21"/>
        <v>6162.2410213689973</v>
      </c>
      <c r="BB10" s="148">
        <f t="shared" si="22"/>
        <v>56.997412058632989</v>
      </c>
      <c r="BC10" s="148">
        <f t="shared" si="23"/>
        <v>149.86496280967756</v>
      </c>
      <c r="BD10" s="148">
        <f t="shared" si="24"/>
        <v>101.61655000390378</v>
      </c>
      <c r="BE10" s="148">
        <f t="shared" si="25"/>
        <v>7743.5686826775427</v>
      </c>
      <c r="BF10" s="148">
        <f t="shared" si="26"/>
        <v>5438.3486312867572</v>
      </c>
      <c r="BG10" s="148">
        <f t="shared" si="27"/>
        <v>41.912909349556493</v>
      </c>
      <c r="BH10" s="149"/>
      <c r="BI10" s="149">
        <f t="shared" si="28"/>
        <v>951279.56242708955</v>
      </c>
      <c r="BJ10" s="149">
        <f t="shared" si="29"/>
        <v>910486.77832428028</v>
      </c>
      <c r="BK10" s="150"/>
      <c r="BL10" s="150">
        <f t="shared" si="30"/>
        <v>20985651.057292953</v>
      </c>
      <c r="BM10" s="150">
        <f t="shared" si="31"/>
        <v>20085744.061863672</v>
      </c>
      <c r="BN10" s="150"/>
      <c r="BO10" s="150">
        <f t="shared" si="33"/>
        <v>14138.600835925237</v>
      </c>
      <c r="BP10" s="150">
        <f t="shared" si="34"/>
        <v>13532.30914818607</v>
      </c>
      <c r="BQ10" s="151">
        <f t="shared" si="35"/>
        <v>0.56415482034748765</v>
      </c>
      <c r="BR10" s="151">
        <f t="shared" si="36"/>
        <v>0.4358451796525124</v>
      </c>
      <c r="BS10" s="152"/>
      <c r="BT10" s="152">
        <f t="shared" si="39"/>
        <v>6.853606191008269E-3</v>
      </c>
      <c r="BU10" s="152">
        <f t="shared" si="40"/>
        <v>2.140795940227104E-2</v>
      </c>
      <c r="BV10" s="240">
        <f t="shared" si="37"/>
        <v>0.95711798538094228</v>
      </c>
      <c r="BW10" s="240">
        <f t="shared" si="38"/>
        <v>1.2943927033844289</v>
      </c>
    </row>
    <row r="11" spans="1:75" x14ac:dyDescent="0.3">
      <c r="A11" s="139" t="str">
        <f t="shared" si="7"/>
        <v>BDs 643-58-3</v>
      </c>
      <c r="B11" s="139" t="s">
        <v>5527</v>
      </c>
      <c r="C11" s="140" t="s">
        <v>20</v>
      </c>
      <c r="D11" s="141" t="s">
        <v>21</v>
      </c>
      <c r="E11" s="139"/>
      <c r="F11" s="142"/>
      <c r="G11" s="142"/>
      <c r="H11" s="142"/>
      <c r="I11" s="143"/>
      <c r="J11" s="144"/>
      <c r="K11" s="145"/>
      <c r="L11" s="145"/>
      <c r="M11" s="146"/>
      <c r="N11" s="147"/>
      <c r="O11" s="142"/>
      <c r="P11" s="142"/>
      <c r="Q11" s="142"/>
      <c r="R11" s="147"/>
      <c r="S11" s="142"/>
      <c r="T11" s="142"/>
      <c r="U11" s="142"/>
      <c r="V11" s="147"/>
      <c r="W11" s="147"/>
      <c r="X11" s="147"/>
      <c r="Y11" s="147"/>
      <c r="Z11" s="147"/>
      <c r="AA11" s="148">
        <v>162532.24485635813</v>
      </c>
      <c r="AB11" s="148">
        <v>991.31406971560045</v>
      </c>
      <c r="AC11" s="148">
        <v>995.19837214895392</v>
      </c>
      <c r="AD11" s="148">
        <v>402.91071273661225</v>
      </c>
      <c r="AE11" s="148">
        <v>262.35002872401839</v>
      </c>
      <c r="AF11" s="148">
        <v>5437.5707382427327</v>
      </c>
      <c r="AG11" s="148">
        <v>65438.418074126828</v>
      </c>
      <c r="AH11" s="148">
        <v>7674.488199771884</v>
      </c>
      <c r="AI11" s="148">
        <f t="shared" si="17"/>
        <v>80210.936125751032</v>
      </c>
      <c r="AJ11" s="148">
        <f t="shared" si="18"/>
        <v>10935566.012613224</v>
      </c>
      <c r="AK11" s="148">
        <f t="shared" si="3"/>
        <v>66698.029416795704</v>
      </c>
      <c r="AL11" s="148">
        <f t="shared" si="3"/>
        <v>66959.374762209656</v>
      </c>
      <c r="AM11" s="148">
        <f t="shared" si="3"/>
        <v>27108.815855058347</v>
      </c>
      <c r="AN11" s="148">
        <f t="shared" si="3"/>
        <v>17651.550066622043</v>
      </c>
      <c r="AO11" s="148">
        <f t="shared" si="3"/>
        <v>365853.02694157232</v>
      </c>
      <c r="AP11" s="148">
        <f t="shared" si="3"/>
        <v>4402856.4377673538</v>
      </c>
      <c r="AQ11" s="148">
        <f t="shared" si="3"/>
        <v>516358.29183185974</v>
      </c>
      <c r="AR11" s="148">
        <f t="shared" si="19"/>
        <v>241243459.3561267</v>
      </c>
      <c r="AS11" s="148">
        <f t="shared" si="4"/>
        <v>1471388.250977183</v>
      </c>
      <c r="AT11" s="148">
        <f t="shared" si="4"/>
        <v>1477153.6457579893</v>
      </c>
      <c r="AU11" s="148">
        <f t="shared" si="4"/>
        <v>598032.55802025914</v>
      </c>
      <c r="AV11" s="148">
        <f t="shared" si="4"/>
        <v>389401.06037110178</v>
      </c>
      <c r="AW11" s="148">
        <f t="shared" si="4"/>
        <v>8070880.8061233684</v>
      </c>
      <c r="AX11" s="148">
        <f t="shared" si="4"/>
        <v>97128975.02244328</v>
      </c>
      <c r="AY11" s="148">
        <f t="shared" si="4"/>
        <v>11391094.017909987</v>
      </c>
      <c r="AZ11" s="148">
        <f t="shared" si="20"/>
        <v>162532.24485635813</v>
      </c>
      <c r="BA11" s="148">
        <f t="shared" si="21"/>
        <v>991.31406971560057</v>
      </c>
      <c r="BB11" s="148">
        <f t="shared" si="22"/>
        <v>995.19837214895392</v>
      </c>
      <c r="BC11" s="148">
        <f t="shared" si="23"/>
        <v>402.91071273661225</v>
      </c>
      <c r="BD11" s="148">
        <f t="shared" si="24"/>
        <v>262.35002872401839</v>
      </c>
      <c r="BE11" s="148">
        <f t="shared" si="25"/>
        <v>5437.5707382427327</v>
      </c>
      <c r="BF11" s="148">
        <f t="shared" si="26"/>
        <v>65438.418074126836</v>
      </c>
      <c r="BG11" s="148">
        <f t="shared" si="27"/>
        <v>7674.488199771884</v>
      </c>
      <c r="BH11" s="149"/>
      <c r="BI11" s="149">
        <f t="shared" si="28"/>
        <v>11002264.04203002</v>
      </c>
      <c r="BJ11" s="149">
        <f t="shared" si="29"/>
        <v>5396787.4972246755</v>
      </c>
      <c r="BK11" s="150"/>
      <c r="BL11" s="150">
        <f t="shared" si="30"/>
        <v>242714847.60710388</v>
      </c>
      <c r="BM11" s="150">
        <f t="shared" si="31"/>
        <v>119055537.11062598</v>
      </c>
      <c r="BN11" s="150"/>
      <c r="BO11" s="150">
        <f t="shared" si="33"/>
        <v>163523.55892607372</v>
      </c>
      <c r="BP11" s="150">
        <f t="shared" si="34"/>
        <v>80210.936125751032</v>
      </c>
      <c r="BQ11" s="151">
        <f t="shared" si="35"/>
        <v>0.9939377905163882</v>
      </c>
      <c r="BR11" s="151">
        <f t="shared" si="36"/>
        <v>6.0622094836118206E-3</v>
      </c>
      <c r="BS11" s="152"/>
      <c r="BT11" s="152">
        <f t="shared" si="39"/>
        <v>7.9267113403736142E-2</v>
      </c>
      <c r="BU11" s="152">
        <f t="shared" si="40"/>
        <v>0.12689279009180843</v>
      </c>
      <c r="BV11" s="240">
        <f t="shared" si="37"/>
        <v>0.49051608619901094</v>
      </c>
      <c r="BW11" s="240">
        <f t="shared" si="38"/>
        <v>163.95635835471117</v>
      </c>
    </row>
    <row r="12" spans="1:75" x14ac:dyDescent="0.3">
      <c r="A12" s="139" t="str">
        <f t="shared" si="7"/>
        <v>BDs 1009-61-6</v>
      </c>
      <c r="B12" s="139" t="s">
        <v>5527</v>
      </c>
      <c r="C12" s="140" t="s">
        <v>23</v>
      </c>
      <c r="D12" s="141" t="s">
        <v>24</v>
      </c>
      <c r="E12" s="139"/>
      <c r="F12" s="142"/>
      <c r="G12" s="142"/>
      <c r="H12" s="142"/>
      <c r="I12" s="143"/>
      <c r="J12" s="144"/>
      <c r="K12" s="145"/>
      <c r="L12" s="145"/>
      <c r="M12" s="146"/>
      <c r="N12" s="147"/>
      <c r="O12" s="142"/>
      <c r="P12" s="142"/>
      <c r="Q12" s="142"/>
      <c r="R12" s="147"/>
      <c r="S12" s="142"/>
      <c r="T12" s="142"/>
      <c r="U12" s="142"/>
      <c r="V12" s="147"/>
      <c r="W12" s="147"/>
      <c r="X12" s="147"/>
      <c r="Y12" s="147"/>
      <c r="Z12" s="147"/>
      <c r="AA12" s="148">
        <v>14026.809414950192</v>
      </c>
      <c r="AB12" s="148">
        <v>264.34198811303986</v>
      </c>
      <c r="AC12" s="148">
        <v>6222.6767097369784</v>
      </c>
      <c r="AD12" s="148">
        <v>19.738144018092008</v>
      </c>
      <c r="AE12" s="148">
        <v>0.44260812141076744</v>
      </c>
      <c r="AF12" s="148">
        <v>5886.0879730609622</v>
      </c>
      <c r="AG12" s="148">
        <v>5722.283971120276</v>
      </c>
      <c r="AH12" s="148">
        <v>16.172431058450098</v>
      </c>
      <c r="AI12" s="148">
        <f t="shared" si="17"/>
        <v>17867.401837116169</v>
      </c>
      <c r="AJ12" s="148">
        <f t="shared" si="18"/>
        <v>943757.96285282134</v>
      </c>
      <c r="AK12" s="148">
        <f t="shared" si="3"/>
        <v>17785.573954696316</v>
      </c>
      <c r="AL12" s="148">
        <f t="shared" si="3"/>
        <v>418676.87236227561</v>
      </c>
      <c r="AM12" s="148">
        <f t="shared" si="3"/>
        <v>1328.0304906086344</v>
      </c>
      <c r="AN12" s="148">
        <f>AE12*67.28244</f>
        <v>29.779754372332672</v>
      </c>
      <c r="AO12" s="148">
        <f t="shared" si="3"/>
        <v>396030.36088219576</v>
      </c>
      <c r="AP12" s="148">
        <f t="shared" si="3"/>
        <v>385009.22794986167</v>
      </c>
      <c r="AQ12" s="148">
        <f t="shared" si="3"/>
        <v>1088.120622344305</v>
      </c>
      <c r="AR12" s="148">
        <f t="shared" si="19"/>
        <v>20819721.218901858</v>
      </c>
      <c r="AS12" s="148">
        <f t="shared" si="4"/>
        <v>392357.68706587947</v>
      </c>
      <c r="AT12" s="148">
        <f t="shared" si="4"/>
        <v>9236198.3755189851</v>
      </c>
      <c r="AU12" s="148">
        <f t="shared" si="4"/>
        <v>29296.944421103781</v>
      </c>
      <c r="AV12" s="148">
        <f t="shared" si="4"/>
        <v>656.95465193762789</v>
      </c>
      <c r="AW12" s="148">
        <f t="shared" si="4"/>
        <v>8736606.2405072972</v>
      </c>
      <c r="AX12" s="148">
        <f t="shared" si="4"/>
        <v>8493475.1367717106</v>
      </c>
      <c r="AY12" s="148">
        <f t="shared" si="4"/>
        <v>24004.425818316897</v>
      </c>
      <c r="AZ12" s="148">
        <f t="shared" si="20"/>
        <v>14026.809414950192</v>
      </c>
      <c r="BA12" s="148">
        <f t="shared" si="21"/>
        <v>264.34198811303986</v>
      </c>
      <c r="BB12" s="148">
        <f t="shared" si="22"/>
        <v>6222.6767097369784</v>
      </c>
      <c r="BC12" s="148">
        <f t="shared" si="23"/>
        <v>19.738144018092008</v>
      </c>
      <c r="BD12" s="148">
        <f t="shared" si="24"/>
        <v>0.44260812141076744</v>
      </c>
      <c r="BE12" s="148">
        <f t="shared" si="25"/>
        <v>5886.0879730609622</v>
      </c>
      <c r="BF12" s="148">
        <f t="shared" si="26"/>
        <v>5722.283971120276</v>
      </c>
      <c r="BG12" s="148">
        <f t="shared" si="27"/>
        <v>16.172431058450098</v>
      </c>
      <c r="BH12" s="149"/>
      <c r="BI12" s="149">
        <f t="shared" si="28"/>
        <v>961543.53680751764</v>
      </c>
      <c r="BJ12" s="149">
        <f t="shared" si="29"/>
        <v>1202162.3920616582</v>
      </c>
      <c r="BK12" s="150"/>
      <c r="BL12" s="150">
        <f t="shared" si="30"/>
        <v>21212078.905967738</v>
      </c>
      <c r="BM12" s="150">
        <f t="shared" si="31"/>
        <v>26520238.07768935</v>
      </c>
      <c r="BN12" s="150"/>
      <c r="BO12" s="150">
        <f t="shared" si="33"/>
        <v>14291.151403063232</v>
      </c>
      <c r="BP12" s="150">
        <f t="shared" si="34"/>
        <v>17867.401837116169</v>
      </c>
      <c r="BQ12" s="151">
        <f t="shared" si="35"/>
        <v>0.98150310071892599</v>
      </c>
      <c r="BR12" s="151">
        <f t="shared" si="36"/>
        <v>1.8496899281073991E-2</v>
      </c>
      <c r="BS12" s="152"/>
      <c r="BT12" s="152">
        <f t="shared" si="39"/>
        <v>6.927554209168749E-3</v>
      </c>
      <c r="BU12" s="152">
        <f t="shared" si="40"/>
        <v>2.826602680772472E-2</v>
      </c>
      <c r="BV12" s="240">
        <f t="shared" si="37"/>
        <v>1.2502422886154845</v>
      </c>
      <c r="BW12" s="240">
        <f t="shared" si="38"/>
        <v>53.063115379732807</v>
      </c>
    </row>
    <row r="13" spans="1:75" x14ac:dyDescent="0.3">
      <c r="A13" s="139" t="str">
        <f t="shared" si="7"/>
        <v>BDs 1081-77-2</v>
      </c>
      <c r="B13" s="139" t="s">
        <v>5527</v>
      </c>
      <c r="C13" s="140" t="s">
        <v>25</v>
      </c>
      <c r="D13" s="141" t="s">
        <v>26</v>
      </c>
      <c r="E13" s="139"/>
      <c r="F13" s="142"/>
      <c r="G13" s="142"/>
      <c r="H13" s="142"/>
      <c r="I13" s="143"/>
      <c r="J13" s="144"/>
      <c r="K13" s="145"/>
      <c r="L13" s="145"/>
      <c r="M13" s="146"/>
      <c r="N13" s="147"/>
      <c r="O13" s="142"/>
      <c r="P13" s="142"/>
      <c r="Q13" s="142"/>
      <c r="R13" s="147"/>
      <c r="S13" s="142"/>
      <c r="T13" s="142"/>
      <c r="U13" s="142"/>
      <c r="V13" s="147"/>
      <c r="W13" s="147"/>
      <c r="X13" s="147"/>
      <c r="Y13" s="147"/>
      <c r="Z13" s="147"/>
      <c r="AA13" s="148">
        <v>1458.1954495686246</v>
      </c>
      <c r="AB13" s="148">
        <v>1048.0515928439593</v>
      </c>
      <c r="AC13" s="148">
        <v>2513.1060585021746</v>
      </c>
      <c r="AD13" s="148">
        <v>113.68245299324255</v>
      </c>
      <c r="AE13" s="148">
        <v>193.70148462172696</v>
      </c>
      <c r="AF13" s="148">
        <v>2626.9409652483237</v>
      </c>
      <c r="AG13" s="148">
        <v>291.1806128784097</v>
      </c>
      <c r="AH13" s="148">
        <v>284.83936720920747</v>
      </c>
      <c r="AI13" s="148">
        <f t="shared" si="17"/>
        <v>6023.4509414530858</v>
      </c>
      <c r="AJ13" s="148">
        <f t="shared" si="18"/>
        <v>98110.947843874004</v>
      </c>
      <c r="AK13" s="148">
        <f t="shared" si="3"/>
        <v>70515.468412428119</v>
      </c>
      <c r="AL13" s="148">
        <f t="shared" si="3"/>
        <v>169087.90759480905</v>
      </c>
      <c r="AM13" s="148">
        <f t="shared" si="3"/>
        <v>7648.8328225706618</v>
      </c>
      <c r="AN13" s="148">
        <f t="shared" si="3"/>
        <v>13032.708516972265</v>
      </c>
      <c r="AO13" s="148">
        <f t="shared" si="3"/>
        <v>176746.99787786242</v>
      </c>
      <c r="AP13" s="148">
        <f t="shared" si="3"/>
        <v>19591.342115154828</v>
      </c>
      <c r="AQ13" s="148">
        <f t="shared" si="3"/>
        <v>19164.687633891466</v>
      </c>
      <c r="AR13" s="148">
        <f t="shared" si="19"/>
        <v>2164371.2297347011</v>
      </c>
      <c r="AS13" s="148">
        <f t="shared" si="4"/>
        <v>1555602.6563518224</v>
      </c>
      <c r="AT13" s="148">
        <f t="shared" si="4"/>
        <v>3730154.5906642186</v>
      </c>
      <c r="AU13" s="148">
        <f t="shared" si="4"/>
        <v>168736.66054645184</v>
      </c>
      <c r="AV13" s="148">
        <f t="shared" si="4"/>
        <v>287507.35753303033</v>
      </c>
      <c r="AW13" s="148">
        <f t="shared" si="4"/>
        <v>3899117.535359859</v>
      </c>
      <c r="AX13" s="148">
        <f t="shared" si="4"/>
        <v>432193.73737381044</v>
      </c>
      <c r="AY13" s="148">
        <f t="shared" si="4"/>
        <v>422781.54939094343</v>
      </c>
      <c r="AZ13" s="148">
        <f t="shared" si="20"/>
        <v>1458.1954495686246</v>
      </c>
      <c r="BA13" s="148">
        <f t="shared" si="21"/>
        <v>1048.0515928439593</v>
      </c>
      <c r="BB13" s="148">
        <f t="shared" si="22"/>
        <v>2513.1060585021746</v>
      </c>
      <c r="BC13" s="148">
        <f t="shared" si="23"/>
        <v>113.68245299324255</v>
      </c>
      <c r="BD13" s="148">
        <f t="shared" si="24"/>
        <v>193.70148462172696</v>
      </c>
      <c r="BE13" s="148">
        <f t="shared" si="25"/>
        <v>2626.9409652483237</v>
      </c>
      <c r="BF13" s="148">
        <f t="shared" si="26"/>
        <v>291.1806128784097</v>
      </c>
      <c r="BG13" s="148">
        <f t="shared" si="27"/>
        <v>284.83936720920747</v>
      </c>
      <c r="BH13" s="149"/>
      <c r="BI13" s="149">
        <f t="shared" si="28"/>
        <v>168626.41625630212</v>
      </c>
      <c r="BJ13" s="149">
        <f t="shared" si="29"/>
        <v>405272.4765612607</v>
      </c>
      <c r="BK13" s="150"/>
      <c r="BL13" s="150">
        <f t="shared" si="30"/>
        <v>3719973.8860865235</v>
      </c>
      <c r="BM13" s="150">
        <f t="shared" si="31"/>
        <v>8940491.4308683146</v>
      </c>
      <c r="BN13" s="150"/>
      <c r="BO13" s="150">
        <f t="shared" si="33"/>
        <v>2506.2470424125841</v>
      </c>
      <c r="BP13" s="150">
        <f t="shared" si="34"/>
        <v>6023.4509414530858</v>
      </c>
      <c r="BQ13" s="151">
        <f t="shared" si="35"/>
        <v>0.58182430737750601</v>
      </c>
      <c r="BR13" s="151">
        <f t="shared" si="36"/>
        <v>0.41817569262249399</v>
      </c>
      <c r="BS13" s="152"/>
      <c r="BT13" s="152">
        <f t="shared" si="39"/>
        <v>1.2148889727779761E-3</v>
      </c>
      <c r="BU13" s="152">
        <f t="shared" si="40"/>
        <v>9.5290309882910072E-3</v>
      </c>
      <c r="BV13" s="240">
        <f t="shared" si="37"/>
        <v>2.4033747829003889</v>
      </c>
      <c r="BW13" s="240">
        <f t="shared" si="38"/>
        <v>1.3913393763485555</v>
      </c>
    </row>
    <row r="14" spans="1:75" x14ac:dyDescent="0.3">
      <c r="A14" s="139" t="str">
        <f t="shared" si="7"/>
        <v>BDs 119-61-9</v>
      </c>
      <c r="B14" s="139" t="s">
        <v>5527</v>
      </c>
      <c r="C14" s="140" t="s">
        <v>27</v>
      </c>
      <c r="D14" s="141" t="s">
        <v>28</v>
      </c>
      <c r="E14" s="139"/>
      <c r="F14" s="142"/>
      <c r="G14" s="142"/>
      <c r="H14" s="142"/>
      <c r="I14" s="143"/>
      <c r="J14" s="144"/>
      <c r="K14" s="145"/>
      <c r="L14" s="145"/>
      <c r="M14" s="146"/>
      <c r="N14" s="147"/>
      <c r="O14" s="142"/>
      <c r="P14" s="142"/>
      <c r="Q14" s="142"/>
      <c r="R14" s="147"/>
      <c r="S14" s="142"/>
      <c r="T14" s="142"/>
      <c r="U14" s="142"/>
      <c r="V14" s="147"/>
      <c r="W14" s="147"/>
      <c r="X14" s="147"/>
      <c r="Y14" s="147"/>
      <c r="Z14" s="147"/>
      <c r="AA14" s="148">
        <v>1705455.5772694023</v>
      </c>
      <c r="AB14" s="148">
        <v>466.26625093021505</v>
      </c>
      <c r="AC14" s="148">
        <v>115146.70404172243</v>
      </c>
      <c r="AD14" s="148">
        <v>109446.18185853749</v>
      </c>
      <c r="AE14" s="148">
        <v>1974.5685719162507</v>
      </c>
      <c r="AF14" s="148">
        <v>24646.457861078994</v>
      </c>
      <c r="AG14" s="148">
        <v>72360.041712501174</v>
      </c>
      <c r="AH14" s="148">
        <v>2870.2516368670599</v>
      </c>
      <c r="AI14" s="148">
        <f t="shared" si="17"/>
        <v>326444.20568262343</v>
      </c>
      <c r="AJ14" s="148">
        <f t="shared" si="18"/>
        <v>114747212.55029392</v>
      </c>
      <c r="AK14" s="148">
        <f t="shared" si="3"/>
        <v>31371.531052237136</v>
      </c>
      <c r="AL14" s="148">
        <f t="shared" si="3"/>
        <v>7747351.2058849465</v>
      </c>
      <c r="AM14" s="148">
        <f t="shared" si="3"/>
        <v>7363806.1641261363</v>
      </c>
      <c r="AN14" s="148">
        <f t="shared" si="3"/>
        <v>132853.7914658408</v>
      </c>
      <c r="AO14" s="148">
        <f t="shared" si="3"/>
        <v>1658273.8222505755</v>
      </c>
      <c r="AP14" s="148">
        <f t="shared" si="3"/>
        <v>4868560.1649188567</v>
      </c>
      <c r="AQ14" s="148">
        <f t="shared" si="3"/>
        <v>193117.53354240974</v>
      </c>
      <c r="AR14" s="148">
        <f t="shared" si="19"/>
        <v>2531374642.627265</v>
      </c>
      <c r="AS14" s="148">
        <f t="shared" si="4"/>
        <v>692069.95482543868</v>
      </c>
      <c r="AT14" s="148">
        <f t="shared" si="4"/>
        <v>170910019.9842256</v>
      </c>
      <c r="AU14" s="148">
        <f t="shared" si="4"/>
        <v>162448845.44730058</v>
      </c>
      <c r="AV14" s="148">
        <f t="shared" si="4"/>
        <v>2930813.8421760597</v>
      </c>
      <c r="AW14" s="148">
        <f t="shared" si="4"/>
        <v>36582259.480489202</v>
      </c>
      <c r="AX14" s="148">
        <f t="shared" si="4"/>
        <v>107402606.77076675</v>
      </c>
      <c r="AY14" s="148">
        <f t="shared" si="4"/>
        <v>4260258.8471742719</v>
      </c>
      <c r="AZ14" s="148">
        <f t="shared" si="20"/>
        <v>1705455.5772694023</v>
      </c>
      <c r="BA14" s="148">
        <f t="shared" si="21"/>
        <v>466.26625093021505</v>
      </c>
      <c r="BB14" s="148">
        <f t="shared" si="22"/>
        <v>115146.70404172243</v>
      </c>
      <c r="BC14" s="148">
        <f t="shared" si="23"/>
        <v>109446.18185853749</v>
      </c>
      <c r="BD14" s="148">
        <f t="shared" si="24"/>
        <v>1974.5685719162504</v>
      </c>
      <c r="BE14" s="148">
        <f t="shared" si="25"/>
        <v>24646.457861078994</v>
      </c>
      <c r="BF14" s="148">
        <f t="shared" si="26"/>
        <v>72360.041712501174</v>
      </c>
      <c r="BG14" s="148">
        <f t="shared" si="27"/>
        <v>2870.2516368670599</v>
      </c>
      <c r="BH14" s="149"/>
      <c r="BI14" s="149">
        <f t="shared" si="28"/>
        <v>114778584.08134615</v>
      </c>
      <c r="BJ14" s="149">
        <f t="shared" si="29"/>
        <v>21963962.682188764</v>
      </c>
      <c r="BK14" s="150"/>
      <c r="BL14" s="150">
        <f t="shared" si="30"/>
        <v>2532066712.5820904</v>
      </c>
      <c r="BM14" s="150">
        <f t="shared" si="31"/>
        <v>484534804.37213248</v>
      </c>
      <c r="BN14" s="150"/>
      <c r="BO14" s="150">
        <f t="shared" si="33"/>
        <v>1705921.8435203326</v>
      </c>
      <c r="BP14" s="150">
        <f t="shared" si="34"/>
        <v>326444.20568262343</v>
      </c>
      <c r="BQ14" s="151">
        <f t="shared" si="35"/>
        <v>0.99972667783538782</v>
      </c>
      <c r="BR14" s="151">
        <f t="shared" si="36"/>
        <v>2.733221646122018E-4</v>
      </c>
      <c r="BS14" s="152"/>
      <c r="BT14" s="152">
        <f t="shared" si="39"/>
        <v>0.82693589300713</v>
      </c>
      <c r="BU14" s="152">
        <f t="shared" si="40"/>
        <v>0.51643102635568949</v>
      </c>
      <c r="BV14" s="240">
        <f t="shared" si="37"/>
        <v>0.19135941480705504</v>
      </c>
      <c r="BW14" s="240">
        <f t="shared" si="38"/>
        <v>3657.6860835777147</v>
      </c>
    </row>
    <row r="15" spans="1:75" x14ac:dyDescent="0.3">
      <c r="A15" s="139" t="str">
        <f t="shared" si="7"/>
        <v>BDs 24157-81-1</v>
      </c>
      <c r="B15" s="139" t="s">
        <v>5527</v>
      </c>
      <c r="C15" s="140" t="s">
        <v>29</v>
      </c>
      <c r="D15" s="141" t="s">
        <v>30</v>
      </c>
      <c r="E15" s="139"/>
      <c r="F15" s="142"/>
      <c r="G15" s="142"/>
      <c r="H15" s="142"/>
      <c r="I15" s="143"/>
      <c r="J15" s="144"/>
      <c r="K15" s="145"/>
      <c r="L15" s="145"/>
      <c r="M15" s="146"/>
      <c r="N15" s="147"/>
      <c r="O15" s="142"/>
      <c r="P15" s="142"/>
      <c r="Q15" s="142"/>
      <c r="R15" s="147"/>
      <c r="S15" s="142"/>
      <c r="T15" s="142"/>
      <c r="U15" s="142"/>
      <c r="V15" s="147"/>
      <c r="W15" s="147"/>
      <c r="X15" s="147"/>
      <c r="Y15" s="147"/>
      <c r="Z15" s="147"/>
      <c r="AA15" s="148">
        <v>13005.128952772762</v>
      </c>
      <c r="AB15" s="148">
        <v>395.86830401558251</v>
      </c>
      <c r="AC15" s="148">
        <v>4528.9336931107218</v>
      </c>
      <c r="AD15" s="148">
        <v>228.0908581518745</v>
      </c>
      <c r="AE15" s="148"/>
      <c r="AF15" s="148">
        <v>4608.9287272682523</v>
      </c>
      <c r="AG15" s="148">
        <v>1070.8490916589624</v>
      </c>
      <c r="AH15" s="148">
        <v>180.73272942808867</v>
      </c>
      <c r="AI15" s="148">
        <f t="shared" si="17"/>
        <v>10617.535099617899</v>
      </c>
      <c r="AJ15" s="148">
        <f t="shared" si="18"/>
        <v>875016.80845719611</v>
      </c>
      <c r="AK15" s="148">
        <f t="shared" si="3"/>
        <v>26634.985412830189</v>
      </c>
      <c r="AL15" s="148">
        <f t="shared" si="3"/>
        <v>304717.70947070053</v>
      </c>
      <c r="AM15" s="148">
        <f t="shared" si="3"/>
        <v>15346.509478152006</v>
      </c>
      <c r="AN15" s="148"/>
      <c r="AO15" s="148">
        <f t="shared" si="3"/>
        <v>310099.97055670252</v>
      </c>
      <c r="AP15" s="148">
        <f t="shared" si="3"/>
        <v>72049.339758598624</v>
      </c>
      <c r="AQ15" s="148">
        <f t="shared" si="3"/>
        <v>12160.13902378161</v>
      </c>
      <c r="AR15" s="148">
        <f t="shared" si="19"/>
        <v>19303260.720432296</v>
      </c>
      <c r="AS15" s="148">
        <f t="shared" si="4"/>
        <v>587579.64731590974</v>
      </c>
      <c r="AT15" s="148">
        <f t="shared" si="4"/>
        <v>6722208.4595345361</v>
      </c>
      <c r="AU15" s="148">
        <f t="shared" si="4"/>
        <v>338550.83781495708</v>
      </c>
      <c r="AV15" s="148">
        <f t="shared" si="4"/>
        <v>0</v>
      </c>
      <c r="AW15" s="148">
        <f t="shared" si="4"/>
        <v>6840943.5375403157</v>
      </c>
      <c r="AX15" s="148">
        <f t="shared" si="4"/>
        <v>1589440.5417736294</v>
      </c>
      <c r="AY15" s="148">
        <f t="shared" si="4"/>
        <v>268258.08567795303</v>
      </c>
      <c r="AZ15" s="148">
        <f t="shared" si="20"/>
        <v>13005.128952772762</v>
      </c>
      <c r="BA15" s="148">
        <f t="shared" si="21"/>
        <v>395.86830401558251</v>
      </c>
      <c r="BB15" s="148">
        <f t="shared" si="22"/>
        <v>4528.9336931107218</v>
      </c>
      <c r="BC15" s="148">
        <f t="shared" si="23"/>
        <v>228.0908581518745</v>
      </c>
      <c r="BD15" s="148"/>
      <c r="BE15" s="148">
        <f t="shared" si="25"/>
        <v>4608.9287272682523</v>
      </c>
      <c r="BF15" s="148">
        <f t="shared" si="26"/>
        <v>1070.8490916589624</v>
      </c>
      <c r="BG15" s="148">
        <f t="shared" si="27"/>
        <v>180.73272942808867</v>
      </c>
      <c r="BH15" s="149"/>
      <c r="BI15" s="149">
        <f t="shared" si="28"/>
        <v>901651.79387002625</v>
      </c>
      <c r="BJ15" s="149">
        <f t="shared" si="29"/>
        <v>714373.66828793532</v>
      </c>
      <c r="BK15" s="150"/>
      <c r="BL15" s="150">
        <f t="shared" si="30"/>
        <v>19890840.367748205</v>
      </c>
      <c r="BM15" s="150">
        <f t="shared" si="31"/>
        <v>15759401.462341392</v>
      </c>
      <c r="BN15" s="150"/>
      <c r="BO15" s="150">
        <f t="shared" si="33"/>
        <v>13400.997256788345</v>
      </c>
      <c r="BP15" s="150">
        <f t="shared" si="34"/>
        <v>10617.535099617899</v>
      </c>
      <c r="BQ15" s="151">
        <f t="shared" si="35"/>
        <v>0.97045978769863173</v>
      </c>
      <c r="BR15" s="151">
        <f t="shared" si="36"/>
        <v>2.954021230136835E-2</v>
      </c>
      <c r="BS15" s="152"/>
      <c r="BT15" s="152">
        <f t="shared" si="39"/>
        <v>6.4960570590151335E-3</v>
      </c>
      <c r="BU15" s="152">
        <f t="shared" si="40"/>
        <v>1.6796819957019388E-2</v>
      </c>
      <c r="BV15" s="240">
        <f t="shared" si="37"/>
        <v>0.79229440139162277</v>
      </c>
      <c r="BW15" s="240">
        <f t="shared" si="38"/>
        <v>32.8521602281673</v>
      </c>
    </row>
    <row r="16" spans="1:75" x14ac:dyDescent="0.3">
      <c r="A16" s="139" t="str">
        <f t="shared" si="7"/>
        <v>BDs 104-66-5</v>
      </c>
      <c r="B16" s="139" t="s">
        <v>5527</v>
      </c>
      <c r="C16" s="140" t="s">
        <v>31</v>
      </c>
      <c r="D16" s="141" t="s">
        <v>32</v>
      </c>
      <c r="E16" s="139"/>
      <c r="F16" s="142"/>
      <c r="G16" s="142"/>
      <c r="H16" s="142"/>
      <c r="I16" s="143"/>
      <c r="J16" s="144"/>
      <c r="K16" s="145"/>
      <c r="L16" s="145"/>
      <c r="M16" s="146"/>
      <c r="N16" s="147"/>
      <c r="O16" s="142"/>
      <c r="P16" s="142"/>
      <c r="Q16" s="142"/>
      <c r="R16" s="147"/>
      <c r="S16" s="142"/>
      <c r="T16" s="142"/>
      <c r="U16" s="142"/>
      <c r="V16" s="147"/>
      <c r="W16" s="147"/>
      <c r="X16" s="147"/>
      <c r="Y16" s="147"/>
      <c r="Z16" s="147"/>
      <c r="AA16" s="148">
        <v>13661.302038209968</v>
      </c>
      <c r="AB16" s="148">
        <v>189.69847443068454</v>
      </c>
      <c r="AC16" s="148">
        <v>274.52351366289861</v>
      </c>
      <c r="AD16" s="148"/>
      <c r="AE16" s="148"/>
      <c r="AF16" s="148">
        <v>1438.3352385226724</v>
      </c>
      <c r="AG16" s="148"/>
      <c r="AH16" s="148">
        <v>523.25359228192906</v>
      </c>
      <c r="AI16" s="148">
        <f t="shared" si="17"/>
        <v>2236.1123444675004</v>
      </c>
      <c r="AJ16" s="148">
        <f t="shared" si="18"/>
        <v>919165.73470773979</v>
      </c>
      <c r="AK16" s="148">
        <f t="shared" si="3"/>
        <v>12763.376223974066</v>
      </c>
      <c r="AL16" s="148">
        <f t="shared" si="3"/>
        <v>18470.611836613156</v>
      </c>
      <c r="AM16" s="148"/>
      <c r="AN16" s="148"/>
      <c r="AO16" s="148">
        <f t="shared" si="3"/>
        <v>96774.70438578738</v>
      </c>
      <c r="AP16" s="148"/>
      <c r="AQ16" s="148">
        <f t="shared" si="3"/>
        <v>35205.778427493351</v>
      </c>
      <c r="AR16" s="148">
        <f t="shared" si="19"/>
        <v>20277205.707208022</v>
      </c>
      <c r="AS16" s="148">
        <f t="shared" si="4"/>
        <v>281565.7671293639</v>
      </c>
      <c r="AT16" s="148">
        <f t="shared" si="4"/>
        <v>407469.92800823197</v>
      </c>
      <c r="AU16" s="148">
        <f t="shared" si="4"/>
        <v>0</v>
      </c>
      <c r="AV16" s="148">
        <f t="shared" si="4"/>
        <v>0</v>
      </c>
      <c r="AW16" s="148">
        <f t="shared" si="4"/>
        <v>2134893.1035911622</v>
      </c>
      <c r="AX16" s="148">
        <f t="shared" si="4"/>
        <v>0</v>
      </c>
      <c r="AY16" s="148">
        <f t="shared" si="4"/>
        <v>776655.16054474632</v>
      </c>
      <c r="AZ16" s="148">
        <f t="shared" si="20"/>
        <v>13661.302038209968</v>
      </c>
      <c r="BA16" s="148">
        <f t="shared" si="21"/>
        <v>189.69847443068454</v>
      </c>
      <c r="BB16" s="148">
        <f t="shared" si="22"/>
        <v>274.52351366289861</v>
      </c>
      <c r="BC16" s="148"/>
      <c r="BD16" s="148"/>
      <c r="BE16" s="148">
        <f t="shared" si="25"/>
        <v>1438.3352385226724</v>
      </c>
      <c r="BF16" s="148"/>
      <c r="BG16" s="148">
        <f t="shared" si="27"/>
        <v>523.25359228192906</v>
      </c>
      <c r="BH16" s="149"/>
      <c r="BI16" s="149">
        <f t="shared" si="28"/>
        <v>931929.11093171383</v>
      </c>
      <c r="BJ16" s="149">
        <f t="shared" si="29"/>
        <v>150451.09464989387</v>
      </c>
      <c r="BK16" s="150"/>
      <c r="BL16" s="150">
        <f t="shared" si="30"/>
        <v>20558771.474337388</v>
      </c>
      <c r="BM16" s="150">
        <f t="shared" si="31"/>
        <v>3319018.1921441406</v>
      </c>
      <c r="BN16" s="150"/>
      <c r="BO16" s="150">
        <f t="shared" si="33"/>
        <v>13851.000512640652</v>
      </c>
      <c r="BP16" s="150">
        <f t="shared" si="34"/>
        <v>2236.1123444675004</v>
      </c>
      <c r="BQ16" s="151">
        <f t="shared" si="35"/>
        <v>0.98630434860950567</v>
      </c>
      <c r="BR16" s="151">
        <f t="shared" si="36"/>
        <v>1.3695651390494324E-2</v>
      </c>
      <c r="BS16" s="152"/>
      <c r="BT16" s="152">
        <f t="shared" si="39"/>
        <v>6.7141935730927263E-3</v>
      </c>
      <c r="BU16" s="152">
        <f t="shared" si="40"/>
        <v>3.5375043361091218E-3</v>
      </c>
      <c r="BV16" s="240">
        <f t="shared" si="37"/>
        <v>0.16144049250642845</v>
      </c>
      <c r="BW16" s="240">
        <f t="shared" si="38"/>
        <v>72.015877192527341</v>
      </c>
    </row>
    <row r="17" spans="1:75" x14ac:dyDescent="0.3">
      <c r="A17" s="139" t="str">
        <f t="shared" si="7"/>
        <v>PAHs 91-20-3</v>
      </c>
      <c r="B17" s="139" t="s">
        <v>5528</v>
      </c>
      <c r="C17" s="140" t="s">
        <v>33</v>
      </c>
      <c r="D17" s="141" t="s">
        <v>34</v>
      </c>
      <c r="E17" s="139"/>
      <c r="F17" s="142">
        <v>14463.500192252</v>
      </c>
      <c r="G17" s="142">
        <v>4858.5756818127002</v>
      </c>
      <c r="H17" s="142">
        <v>6010.0448256381997</v>
      </c>
      <c r="I17" s="143">
        <v>5072.5421138662996</v>
      </c>
      <c r="J17" s="144">
        <f t="shared" ref="J17:J24" si="47">F17/7</f>
        <v>2066.2143131788571</v>
      </c>
      <c r="K17" s="145">
        <f t="shared" si="0"/>
        <v>694.0822402589572</v>
      </c>
      <c r="L17" s="145">
        <f t="shared" si="0"/>
        <v>858.57783223402851</v>
      </c>
      <c r="M17" s="146">
        <f t="shared" si="0"/>
        <v>724.64887340947132</v>
      </c>
      <c r="N17" s="147">
        <f t="shared" ref="N17:Q18" si="48">F17/(25.9*17.5)*10000</f>
        <v>319106.45763380034</v>
      </c>
      <c r="O17" s="142">
        <f t="shared" si="48"/>
        <v>107194.16837976173</v>
      </c>
      <c r="P17" s="142">
        <f t="shared" si="48"/>
        <v>132598.89300911638</v>
      </c>
      <c r="Q17" s="142">
        <f t="shared" si="48"/>
        <v>111914.88392424269</v>
      </c>
      <c r="R17" s="147">
        <f>N17*453.25/10000</f>
        <v>14463.500192252</v>
      </c>
      <c r="S17" s="147">
        <f t="shared" ref="S17" si="49">O17*453.25/10000</f>
        <v>4858.5756818127011</v>
      </c>
      <c r="T17" s="147">
        <f t="shared" ref="T17" si="50">P17*453.25/10000</f>
        <v>6010.0448256381997</v>
      </c>
      <c r="U17" s="147">
        <f t="shared" ref="U17" si="51">Q17*453.25/10000</f>
        <v>5072.5421138663005</v>
      </c>
      <c r="V17" s="147">
        <f t="shared" si="12"/>
        <v>1.1478968406549206</v>
      </c>
      <c r="W17" s="147">
        <f t="shared" ref="W17:W24" si="52">K17/24*8/150/4</f>
        <v>0.38560124458830958</v>
      </c>
      <c r="X17" s="147">
        <f t="shared" ref="X17:X24" si="53">L17/24*8/150/4</f>
        <v>0.47698768457446034</v>
      </c>
      <c r="Y17" s="147">
        <f t="shared" ref="Y17:Y24" si="54">M17/24*8/150/4</f>
        <v>0.40258270744970631</v>
      </c>
      <c r="Z17" s="147">
        <f t="shared" si="16"/>
        <v>0.60326711931684918</v>
      </c>
      <c r="AA17" s="148">
        <v>46033.941605346859</v>
      </c>
      <c r="AB17" s="148">
        <v>4332.4689239758518</v>
      </c>
      <c r="AC17" s="148">
        <v>8064.1598281363149</v>
      </c>
      <c r="AD17" s="148">
        <v>120.02517468235904</v>
      </c>
      <c r="AE17" s="148">
        <v>1156.5275543984667</v>
      </c>
      <c r="AF17" s="148">
        <v>2354.1657643807212</v>
      </c>
      <c r="AG17" s="148">
        <v>15854.183563111035</v>
      </c>
      <c r="AH17" s="148">
        <v>4676.3754492555845</v>
      </c>
      <c r="AI17" s="148">
        <f t="shared" si="17"/>
        <v>32225.437333964484</v>
      </c>
      <c r="AJ17" s="148">
        <f t="shared" si="18"/>
        <v>3097275.9140252536</v>
      </c>
      <c r="AK17" s="148">
        <f t="shared" si="3"/>
        <v>291499.08042926976</v>
      </c>
      <c r="AL17" s="148">
        <f t="shared" si="3"/>
        <v>542576.34978699184</v>
      </c>
      <c r="AM17" s="148">
        <f t="shared" si="3"/>
        <v>8075.5866140553399</v>
      </c>
      <c r="AN17" s="148">
        <f t="shared" si="3"/>
        <v>77813.995787161562</v>
      </c>
      <c r="AO17" s="148">
        <f t="shared" si="3"/>
        <v>158394.01679199998</v>
      </c>
      <c r="AP17" s="148">
        <f t="shared" si="3"/>
        <v>1066708.1543340043</v>
      </c>
      <c r="AQ17" s="148">
        <f t="shared" si="3"/>
        <v>314637.95058201189</v>
      </c>
      <c r="AR17" s="148">
        <f t="shared" si="19"/>
        <v>68327286.874591962</v>
      </c>
      <c r="AS17" s="148">
        <f t="shared" si="4"/>
        <v>6430599.6123818606</v>
      </c>
      <c r="AT17" s="148">
        <f t="shared" si="4"/>
        <v>11969476.059717445</v>
      </c>
      <c r="AU17" s="148">
        <f t="shared" si="4"/>
        <v>178151.03935705579</v>
      </c>
      <c r="AV17" s="148">
        <f t="shared" si="4"/>
        <v>1716611.4226155209</v>
      </c>
      <c r="AW17" s="148">
        <f t="shared" si="4"/>
        <v>3494242.594131921</v>
      </c>
      <c r="AX17" s="148">
        <f t="shared" si="4"/>
        <v>23532057.232164223</v>
      </c>
      <c r="AY17" s="148">
        <f t="shared" si="4"/>
        <v>6941053.3991178442</v>
      </c>
      <c r="AZ17" s="148">
        <f t="shared" si="20"/>
        <v>46033.941605346859</v>
      </c>
      <c r="BA17" s="148">
        <f t="shared" si="21"/>
        <v>4332.4689239758518</v>
      </c>
      <c r="BB17" s="148">
        <f t="shared" si="22"/>
        <v>8064.159828136314</v>
      </c>
      <c r="BC17" s="148">
        <f t="shared" si="23"/>
        <v>120.02517468235904</v>
      </c>
      <c r="BD17" s="148">
        <f t="shared" si="24"/>
        <v>1156.5275543984667</v>
      </c>
      <c r="BE17" s="148">
        <f t="shared" si="25"/>
        <v>2354.1657643807212</v>
      </c>
      <c r="BF17" s="148">
        <f t="shared" si="26"/>
        <v>15854.183563111033</v>
      </c>
      <c r="BG17" s="148">
        <f t="shared" si="27"/>
        <v>4676.3754492555845</v>
      </c>
      <c r="BH17" s="149">
        <f t="shared" ref="BH17:BH24" si="55">AVERAGE(F17:I17)</f>
        <v>7601.1657033923002</v>
      </c>
      <c r="BI17" s="149">
        <f t="shared" si="28"/>
        <v>3388774.9944545235</v>
      </c>
      <c r="BJ17" s="149">
        <f t="shared" si="29"/>
        <v>2168206.0538962251</v>
      </c>
      <c r="BK17" s="150">
        <f t="shared" ref="BK17:BK24" si="56">AVERAGE(N17:Q17)</f>
        <v>167703.6007367303</v>
      </c>
      <c r="BL17" s="150">
        <f t="shared" si="30"/>
        <v>74757886.486973822</v>
      </c>
      <c r="BM17" s="150">
        <f t="shared" si="31"/>
        <v>47831591.747104004</v>
      </c>
      <c r="BN17" s="150">
        <f>AVERAGE(J17:M17)</f>
        <v>1085.8808147703285</v>
      </c>
      <c r="BO17" s="150">
        <f t="shared" si="33"/>
        <v>50366.410529322711</v>
      </c>
      <c r="BP17" s="150">
        <f t="shared" si="34"/>
        <v>32225.437333964477</v>
      </c>
      <c r="BQ17" s="151">
        <f t="shared" si="35"/>
        <v>0.913980986962461</v>
      </c>
      <c r="BR17" s="151">
        <f t="shared" si="36"/>
        <v>8.6019013037538977E-2</v>
      </c>
      <c r="BS17" s="152">
        <f t="shared" ref="BS17:BU18" si="57">BK17/BK$26</f>
        <v>0.97274846437310181</v>
      </c>
      <c r="BT17" s="152">
        <f t="shared" si="57"/>
        <v>0.68961947240530708</v>
      </c>
      <c r="BU17" s="152">
        <f t="shared" si="57"/>
        <v>0.71257940761442096</v>
      </c>
      <c r="BV17" s="240">
        <f t="shared" si="37"/>
        <v>0.63982001090197249</v>
      </c>
      <c r="BW17" s="240">
        <f t="shared" si="38"/>
        <v>10.62533682598284</v>
      </c>
    </row>
    <row r="18" spans="1:75" x14ac:dyDescent="0.3">
      <c r="A18" s="139" t="str">
        <f t="shared" si="7"/>
        <v>PAHs 85-01-8</v>
      </c>
      <c r="B18" s="139" t="s">
        <v>5528</v>
      </c>
      <c r="C18" s="140" t="s">
        <v>35</v>
      </c>
      <c r="D18" s="141" t="s">
        <v>36</v>
      </c>
      <c r="E18" s="139"/>
      <c r="F18" s="142">
        <v>309.30453933260583</v>
      </c>
      <c r="G18" s="142">
        <v>136.22735858075677</v>
      </c>
      <c r="H18" s="142">
        <v>141.18314742489139</v>
      </c>
      <c r="I18" s="143">
        <v>265.07118947403956</v>
      </c>
      <c r="J18" s="144">
        <f t="shared" si="47"/>
        <v>44.186362761800829</v>
      </c>
      <c r="K18" s="145">
        <f t="shared" si="0"/>
        <v>19.461051225822395</v>
      </c>
      <c r="L18" s="145">
        <f t="shared" si="0"/>
        <v>20.169021060698771</v>
      </c>
      <c r="M18" s="146">
        <f t="shared" si="0"/>
        <v>37.867312782005648</v>
      </c>
      <c r="N18" s="147">
        <f t="shared" si="48"/>
        <v>6824.1486890812093</v>
      </c>
      <c r="O18" s="142">
        <f t="shared" si="48"/>
        <v>3005.5677568837682</v>
      </c>
      <c r="P18" s="142">
        <f t="shared" si="48"/>
        <v>3114.9067275210455</v>
      </c>
      <c r="Q18" s="142">
        <f t="shared" si="48"/>
        <v>5848.2336342865874</v>
      </c>
      <c r="R18" s="147">
        <f t="shared" ref="R18:R24" si="58">N18*453.25/10000</f>
        <v>309.30453933260583</v>
      </c>
      <c r="S18" s="147">
        <f t="shared" ref="S18:S24" si="59">O18*453.25/10000</f>
        <v>136.2273585807568</v>
      </c>
      <c r="T18" s="147">
        <f t="shared" ref="T18:T24" si="60">P18*453.25/10000</f>
        <v>141.18314742489139</v>
      </c>
      <c r="U18" s="147">
        <f t="shared" ref="U18:U24" si="61">Q18*453.25/10000</f>
        <v>265.07118947403956</v>
      </c>
      <c r="V18" s="147">
        <f t="shared" si="12"/>
        <v>2.454797931211157E-2</v>
      </c>
      <c r="W18" s="147">
        <f t="shared" si="52"/>
        <v>1.0811695125456886E-2</v>
      </c>
      <c r="X18" s="147">
        <f t="shared" si="53"/>
        <v>1.1205011700388207E-2</v>
      </c>
      <c r="Y18" s="147">
        <f t="shared" si="54"/>
        <v>2.1037395990003135E-2</v>
      </c>
      <c r="Z18" s="147">
        <f t="shared" si="16"/>
        <v>1.6900520531989947E-2</v>
      </c>
      <c r="AA18" s="148">
        <v>19290.223476094106</v>
      </c>
      <c r="AB18" s="148">
        <v>3378.4419237052612</v>
      </c>
      <c r="AC18" s="148">
        <v>5434.1469420411968</v>
      </c>
      <c r="AD18" s="148">
        <v>102.61792311130554</v>
      </c>
      <c r="AE18" s="148">
        <v>17.913660420482163</v>
      </c>
      <c r="AF18" s="148">
        <v>2789.6908511964621</v>
      </c>
      <c r="AG18" s="148">
        <v>2468.666385823693</v>
      </c>
      <c r="AH18" s="148">
        <v>2185.1707382383529</v>
      </c>
      <c r="AI18" s="148">
        <f t="shared" si="17"/>
        <v>12998.206500831493</v>
      </c>
      <c r="AJ18" s="148">
        <f t="shared" si="18"/>
        <v>1297893.303616893</v>
      </c>
      <c r="AK18" s="148">
        <f t="shared" si="3"/>
        <v>227309.8160251838</v>
      </c>
      <c r="AL18" s="148">
        <f t="shared" si="3"/>
        <v>365622.66557907028</v>
      </c>
      <c r="AM18" s="148">
        <f t="shared" si="3"/>
        <v>6904.3842546610276</v>
      </c>
      <c r="AN18" s="148">
        <f t="shared" si="3"/>
        <v>1205.2747824214657</v>
      </c>
      <c r="AO18" s="148">
        <f t="shared" si="3"/>
        <v>187697.20731417488</v>
      </c>
      <c r="AP18" s="148">
        <f t="shared" si="3"/>
        <v>166097.89798419946</v>
      </c>
      <c r="AQ18" s="148">
        <f t="shared" si="3"/>
        <v>147023.61908527766</v>
      </c>
      <c r="AR18" s="148">
        <f t="shared" si="19"/>
        <v>28632104.646302514</v>
      </c>
      <c r="AS18" s="148">
        <f t="shared" si="4"/>
        <v>5014555.8355434323</v>
      </c>
      <c r="AT18" s="148">
        <f t="shared" si="4"/>
        <v>8065798.9318127129</v>
      </c>
      <c r="AU18" s="148">
        <f t="shared" si="4"/>
        <v>152313.79339644886</v>
      </c>
      <c r="AV18" s="148">
        <f t="shared" si="4"/>
        <v>26588.898795973211</v>
      </c>
      <c r="AW18" s="148">
        <f t="shared" si="4"/>
        <v>4140684.0351682082</v>
      </c>
      <c r="AX18" s="148">
        <f t="shared" si="4"/>
        <v>3664193.646243094</v>
      </c>
      <c r="AY18" s="148">
        <f t="shared" si="4"/>
        <v>3243406.5538336127</v>
      </c>
      <c r="AZ18" s="148">
        <f t="shared" si="20"/>
        <v>19290.223476094106</v>
      </c>
      <c r="BA18" s="148">
        <f t="shared" si="21"/>
        <v>3378.4419237052612</v>
      </c>
      <c r="BB18" s="148">
        <f t="shared" si="22"/>
        <v>5434.1469420411968</v>
      </c>
      <c r="BC18" s="148">
        <f t="shared" si="23"/>
        <v>102.61792311130554</v>
      </c>
      <c r="BD18" s="148">
        <f t="shared" si="24"/>
        <v>17.913660420482163</v>
      </c>
      <c r="BE18" s="148">
        <f t="shared" si="25"/>
        <v>2789.6908511964621</v>
      </c>
      <c r="BF18" s="148">
        <f t="shared" si="26"/>
        <v>2468.666385823693</v>
      </c>
      <c r="BG18" s="148">
        <f t="shared" si="27"/>
        <v>2185.1707382383529</v>
      </c>
      <c r="BH18" s="149">
        <f t="shared" si="55"/>
        <v>212.94655870307338</v>
      </c>
      <c r="BI18" s="149">
        <f t="shared" si="28"/>
        <v>1525203.1196420768</v>
      </c>
      <c r="BJ18" s="149">
        <f t="shared" si="29"/>
        <v>874551.04899980477</v>
      </c>
      <c r="BK18" s="150">
        <f t="shared" si="56"/>
        <v>4698.2142019431521</v>
      </c>
      <c r="BL18" s="150">
        <f t="shared" si="30"/>
        <v>33646660.481845945</v>
      </c>
      <c r="BM18" s="150">
        <f t="shared" si="31"/>
        <v>19292985.85925005</v>
      </c>
      <c r="BN18" s="150">
        <f t="shared" ref="BN18:BN24" si="62">AVERAGE(J18:M18)</f>
        <v>30.420936957581908</v>
      </c>
      <c r="BO18" s="150">
        <f t="shared" si="33"/>
        <v>22668.665399799367</v>
      </c>
      <c r="BP18" s="150">
        <f t="shared" si="34"/>
        <v>12998.206500831493</v>
      </c>
      <c r="BQ18" s="151">
        <f t="shared" si="35"/>
        <v>0.85096423348614236</v>
      </c>
      <c r="BR18" s="151">
        <f t="shared" si="36"/>
        <v>0.14903576651385761</v>
      </c>
      <c r="BS18" s="152">
        <f t="shared" si="57"/>
        <v>2.7251535626898096E-2</v>
      </c>
      <c r="BT18" s="152">
        <f t="shared" si="57"/>
        <v>0.31038052759469287</v>
      </c>
      <c r="BU18" s="152">
        <f t="shared" si="57"/>
        <v>0.28742059238557893</v>
      </c>
      <c r="BV18" s="240">
        <f t="shared" si="37"/>
        <v>0.57339972475602974</v>
      </c>
      <c r="BW18" s="240">
        <f t="shared" si="38"/>
        <v>5.7097987509395489</v>
      </c>
    </row>
    <row r="19" spans="1:75" x14ac:dyDescent="0.3">
      <c r="A19" s="139" t="str">
        <f t="shared" ref="A19:A24" si="63">B19 &amp; " " &amp;D19</f>
        <v>PAEs 131-11-3</v>
      </c>
      <c r="B19" s="139" t="s">
        <v>5529</v>
      </c>
      <c r="C19" s="140" t="s">
        <v>37</v>
      </c>
      <c r="D19" s="141" t="s">
        <v>38</v>
      </c>
      <c r="E19" s="139" t="s">
        <v>5519</v>
      </c>
      <c r="F19" s="142">
        <v>11735.871341255504</v>
      </c>
      <c r="G19" s="142">
        <v>5995.483225621203</v>
      </c>
      <c r="H19" s="142">
        <v>4898.2445558825711</v>
      </c>
      <c r="I19" s="143">
        <v>9370.1120088743173</v>
      </c>
      <c r="J19" s="144">
        <f t="shared" si="47"/>
        <v>1676.5530487507863</v>
      </c>
      <c r="K19" s="145">
        <f t="shared" si="0"/>
        <v>856.49760366017188</v>
      </c>
      <c r="L19" s="145">
        <f t="shared" si="0"/>
        <v>699.74922226893875</v>
      </c>
      <c r="M19" s="146">
        <f t="shared" si="0"/>
        <v>1338.5874298391882</v>
      </c>
      <c r="N19" s="147">
        <v>258927.11177618321</v>
      </c>
      <c r="O19" s="142">
        <v>132277.62218689913</v>
      </c>
      <c r="P19" s="142">
        <v>108069.37795659286</v>
      </c>
      <c r="Q19" s="142">
        <v>206731.64939601364</v>
      </c>
      <c r="R19" s="147">
        <f t="shared" si="58"/>
        <v>11735.871341255504</v>
      </c>
      <c r="S19" s="147">
        <f t="shared" si="59"/>
        <v>5995.483225621203</v>
      </c>
      <c r="T19" s="147">
        <f t="shared" si="60"/>
        <v>4898.2445558825711</v>
      </c>
      <c r="U19" s="147">
        <f t="shared" si="61"/>
        <v>9370.1120088743173</v>
      </c>
      <c r="V19" s="147">
        <f t="shared" si="12"/>
        <v>0.93141836041710346</v>
      </c>
      <c r="W19" s="147">
        <f t="shared" si="52"/>
        <v>0.47583200203342879</v>
      </c>
      <c r="X19" s="147">
        <f t="shared" si="53"/>
        <v>0.38874956792718818</v>
      </c>
      <c r="Y19" s="147">
        <f t="shared" si="54"/>
        <v>0.74365968324399345</v>
      </c>
      <c r="Z19" s="147">
        <f t="shared" si="16"/>
        <v>0.63491490340542844</v>
      </c>
      <c r="AA19" s="148">
        <v>414912.70258218411</v>
      </c>
      <c r="AB19" s="148">
        <v>1125.7946550697754</v>
      </c>
      <c r="AC19" s="148">
        <v>120563.0050451188</v>
      </c>
      <c r="AD19" s="148">
        <v>38169.258779261276</v>
      </c>
      <c r="AE19" s="148">
        <v>754.84499235765679</v>
      </c>
      <c r="AF19" s="148">
        <v>15882.099888515115</v>
      </c>
      <c r="AG19" s="148">
        <v>8869.8151330657292</v>
      </c>
      <c r="AH19" s="148">
        <v>676.36259895096202</v>
      </c>
      <c r="AI19" s="148">
        <f t="shared" si="17"/>
        <v>184915.38643726954</v>
      </c>
      <c r="AJ19" s="148">
        <f t="shared" si="18"/>
        <v>27916339.016723644</v>
      </c>
      <c r="AK19" s="148">
        <f t="shared" si="3"/>
        <v>75746.211332052859</v>
      </c>
      <c r="AL19" s="148">
        <f t="shared" si="3"/>
        <v>8111773.1531679025</v>
      </c>
      <c r="AM19" s="148">
        <f t="shared" si="3"/>
        <v>2568120.8636601199</v>
      </c>
      <c r="AN19" s="148">
        <f t="shared" si="3"/>
        <v>50787.812907604501</v>
      </c>
      <c r="AO19" s="148">
        <f t="shared" si="3"/>
        <v>1068586.4328230247</v>
      </c>
      <c r="AP19" s="148">
        <f t="shared" si="3"/>
        <v>596782.80450158694</v>
      </c>
      <c r="AQ19" s="148">
        <f t="shared" si="3"/>
        <v>45507.325982162161</v>
      </c>
      <c r="AR19" s="148">
        <f t="shared" si="19"/>
        <v>615846878.81587565</v>
      </c>
      <c r="AS19" s="148">
        <f t="shared" si="4"/>
        <v>1670995.176087643</v>
      </c>
      <c r="AT19" s="148">
        <f t="shared" si="4"/>
        <v>178949330.53536072</v>
      </c>
      <c r="AU19" s="148">
        <f t="shared" si="4"/>
        <v>56653890.660933591</v>
      </c>
      <c r="AV19" s="148">
        <f t="shared" si="4"/>
        <v>1120401.7848578093</v>
      </c>
      <c r="AW19" s="148">
        <f t="shared" si="4"/>
        <v>23573492.892632354</v>
      </c>
      <c r="AX19" s="148">
        <f t="shared" si="4"/>
        <v>13165294.606256053</v>
      </c>
      <c r="AY19" s="148">
        <f t="shared" si="4"/>
        <v>1003911.890186679</v>
      </c>
      <c r="AZ19" s="148">
        <f t="shared" si="20"/>
        <v>414912.70258218411</v>
      </c>
      <c r="BA19" s="148">
        <f t="shared" si="21"/>
        <v>1125.7946550697754</v>
      </c>
      <c r="BB19" s="148">
        <f t="shared" si="22"/>
        <v>120563.0050451188</v>
      </c>
      <c r="BC19" s="148">
        <f t="shared" si="23"/>
        <v>38169.258779261276</v>
      </c>
      <c r="BD19" s="148">
        <f t="shared" si="24"/>
        <v>754.84499235765679</v>
      </c>
      <c r="BE19" s="148">
        <f t="shared" si="25"/>
        <v>15882.099888515113</v>
      </c>
      <c r="BF19" s="148">
        <f t="shared" si="26"/>
        <v>8869.8151330657292</v>
      </c>
      <c r="BG19" s="148">
        <f t="shared" si="27"/>
        <v>676.36259895096202</v>
      </c>
      <c r="BH19" s="149">
        <f t="shared" si="55"/>
        <v>7999.9277829083985</v>
      </c>
      <c r="BI19" s="149">
        <f t="shared" si="28"/>
        <v>27992085.228055697</v>
      </c>
      <c r="BJ19" s="149">
        <f t="shared" si="29"/>
        <v>12441558.393042402</v>
      </c>
      <c r="BK19" s="150">
        <f t="shared" si="56"/>
        <v>176501.44032892218</v>
      </c>
      <c r="BL19" s="150">
        <f t="shared" si="30"/>
        <v>617517873.99196327</v>
      </c>
      <c r="BM19" s="150">
        <f t="shared" si="31"/>
        <v>274466322.37022722</v>
      </c>
      <c r="BN19" s="150">
        <f t="shared" si="62"/>
        <v>1142.8468261297712</v>
      </c>
      <c r="BO19" s="150">
        <f t="shared" si="33"/>
        <v>416038.49723725388</v>
      </c>
      <c r="BP19" s="150">
        <f t="shared" si="34"/>
        <v>184915.38643726954</v>
      </c>
      <c r="BQ19" s="151">
        <f t="shared" si="35"/>
        <v>0.99729401326428746</v>
      </c>
      <c r="BR19" s="151">
        <f t="shared" si="36"/>
        <v>2.7059867357125118E-3</v>
      </c>
      <c r="BS19" s="152">
        <f t="shared" ref="BS19:BS24" si="64">BK19/BK$27</f>
        <v>0.14784290929592175</v>
      </c>
      <c r="BT19" s="152">
        <f t="shared" ref="BT19:BU24" si="65">BL19/BL$27</f>
        <v>4.0537397051866242E-3</v>
      </c>
      <c r="BU19" s="152">
        <f t="shared" si="65"/>
        <v>6.9970965937590206E-3</v>
      </c>
      <c r="BV19" s="240">
        <f t="shared" si="37"/>
        <v>0.44446700885908175</v>
      </c>
      <c r="BW19" s="240">
        <f t="shared" si="38"/>
        <v>368.55096150413709</v>
      </c>
    </row>
    <row r="20" spans="1:75" x14ac:dyDescent="0.3">
      <c r="A20" s="139" t="str">
        <f t="shared" si="63"/>
        <v>PAEs 84-66-2</v>
      </c>
      <c r="B20" s="139" t="s">
        <v>5529</v>
      </c>
      <c r="C20" s="140" t="s">
        <v>39</v>
      </c>
      <c r="D20" s="141" t="s">
        <v>40</v>
      </c>
      <c r="E20" s="139" t="s">
        <v>5520</v>
      </c>
      <c r="F20" s="142">
        <v>547.37782624919123</v>
      </c>
      <c r="G20" s="142">
        <v>143.87310553672208</v>
      </c>
      <c r="H20" s="142">
        <v>125.10527986646268</v>
      </c>
      <c r="I20" s="143">
        <v>274.92359763694168</v>
      </c>
      <c r="J20" s="144">
        <f t="shared" si="47"/>
        <v>78.196832321313039</v>
      </c>
      <c r="K20" s="145">
        <f t="shared" si="0"/>
        <v>20.553300790960296</v>
      </c>
      <c r="L20" s="145">
        <f t="shared" si="0"/>
        <v>17.872182838066099</v>
      </c>
      <c r="M20" s="146">
        <f t="shared" si="0"/>
        <v>39.274799662420243</v>
      </c>
      <c r="N20" s="147">
        <v>12076.730860434445</v>
      </c>
      <c r="O20" s="142">
        <v>3174.2549484108567</v>
      </c>
      <c r="P20" s="142">
        <v>2760.1826776936055</v>
      </c>
      <c r="Q20" s="142">
        <v>6065.6061254703072</v>
      </c>
      <c r="R20" s="147">
        <f t="shared" si="58"/>
        <v>547.37782624919123</v>
      </c>
      <c r="S20" s="147">
        <f t="shared" si="59"/>
        <v>143.87310553672208</v>
      </c>
      <c r="T20" s="147">
        <f t="shared" si="60"/>
        <v>125.10527986646267</v>
      </c>
      <c r="U20" s="147">
        <f t="shared" si="61"/>
        <v>274.92359763694168</v>
      </c>
      <c r="V20" s="147">
        <f t="shared" si="12"/>
        <v>4.3442684622951686E-2</v>
      </c>
      <c r="W20" s="147">
        <f t="shared" si="52"/>
        <v>1.1418500439422387E-2</v>
      </c>
      <c r="X20" s="147">
        <f t="shared" si="53"/>
        <v>9.9289904655922769E-3</v>
      </c>
      <c r="Y20" s="147">
        <f t="shared" si="54"/>
        <v>2.1819333145789023E-2</v>
      </c>
      <c r="Z20" s="147">
        <f t="shared" si="16"/>
        <v>2.165237716843884E-2</v>
      </c>
      <c r="AA20" s="148">
        <v>3003654.4563496695</v>
      </c>
      <c r="AB20" s="148">
        <v>16715.124229241639</v>
      </c>
      <c r="AC20" s="148">
        <v>627965.23699947621</v>
      </c>
      <c r="AD20" s="148">
        <v>96395.906835178743</v>
      </c>
      <c r="AE20" s="148">
        <v>1387.4236773937087</v>
      </c>
      <c r="AF20" s="148">
        <v>718874.53810390714</v>
      </c>
      <c r="AG20" s="148">
        <v>101957.37618017405</v>
      </c>
      <c r="AH20" s="148">
        <v>16624.214401281562</v>
      </c>
      <c r="AI20" s="148">
        <f t="shared" si="17"/>
        <v>1563204.6961974115</v>
      </c>
      <c r="AJ20" s="148">
        <f t="shared" si="18"/>
        <v>202093200.74007922</v>
      </c>
      <c r="AK20" s="148">
        <f t="shared" si="3"/>
        <v>1124634.3430464966</v>
      </c>
      <c r="AL20" s="148">
        <f t="shared" si="3"/>
        <v>42251033.380503036</v>
      </c>
      <c r="AM20" s="148">
        <f t="shared" si="3"/>
        <v>6485751.8178835027</v>
      </c>
      <c r="AN20" s="148">
        <f t="shared" si="3"/>
        <v>93349.250328821552</v>
      </c>
      <c r="AO20" s="148">
        <f t="shared" si="3"/>
        <v>48367632.977503844</v>
      </c>
      <c r="AP20" s="148">
        <f t="shared" si="3"/>
        <v>6859941.045399989</v>
      </c>
      <c r="AQ20" s="148">
        <f t="shared" si="3"/>
        <v>1118517.7080013626</v>
      </c>
      <c r="AR20" s="148">
        <f t="shared" si="19"/>
        <v>4458266065.3006668</v>
      </c>
      <c r="AS20" s="148">
        <f t="shared" si="4"/>
        <v>24809934.768288035</v>
      </c>
      <c r="AT20" s="148">
        <f t="shared" si="4"/>
        <v>932076624.3217082</v>
      </c>
      <c r="AU20" s="148">
        <f t="shared" si="4"/>
        <v>143078575.28973091</v>
      </c>
      <c r="AV20" s="148">
        <f t="shared" si="4"/>
        <v>2059326.0606402282</v>
      </c>
      <c r="AW20" s="148">
        <f t="shared" si="4"/>
        <v>1067011537.1167845</v>
      </c>
      <c r="AX20" s="148">
        <f t="shared" si="4"/>
        <v>151333356.39532295</v>
      </c>
      <c r="AY20" s="148">
        <f t="shared" si="4"/>
        <v>24674999.073491342</v>
      </c>
      <c r="AZ20" s="148">
        <f t="shared" si="20"/>
        <v>3003654.4563496695</v>
      </c>
      <c r="BA20" s="148">
        <f t="shared" si="21"/>
        <v>16715.124229241639</v>
      </c>
      <c r="BB20" s="148">
        <f t="shared" si="22"/>
        <v>627965.23699947621</v>
      </c>
      <c r="BC20" s="148">
        <f t="shared" si="23"/>
        <v>96395.906835178743</v>
      </c>
      <c r="BD20" s="148">
        <f t="shared" si="24"/>
        <v>1387.4236773937087</v>
      </c>
      <c r="BE20" s="148">
        <f t="shared" si="25"/>
        <v>718874.53810390714</v>
      </c>
      <c r="BF20" s="148">
        <f t="shared" si="26"/>
        <v>101957.37618017405</v>
      </c>
      <c r="BG20" s="148">
        <f t="shared" si="27"/>
        <v>16624.214401281562</v>
      </c>
      <c r="BH20" s="149">
        <f t="shared" si="55"/>
        <v>272.81995232232941</v>
      </c>
      <c r="BI20" s="149">
        <f t="shared" si="28"/>
        <v>203217835.08312571</v>
      </c>
      <c r="BJ20" s="149">
        <f t="shared" si="29"/>
        <v>105176226.17962055</v>
      </c>
      <c r="BK20" s="150">
        <f t="shared" si="56"/>
        <v>6019.1936530023031</v>
      </c>
      <c r="BL20" s="150">
        <f t="shared" si="30"/>
        <v>4483076000.0689545</v>
      </c>
      <c r="BM20" s="150">
        <f t="shared" si="31"/>
        <v>2320234418.2576785</v>
      </c>
      <c r="BN20" s="150">
        <f t="shared" si="62"/>
        <v>38.974278903189919</v>
      </c>
      <c r="BO20" s="150">
        <f t="shared" si="33"/>
        <v>3020369.5805789111</v>
      </c>
      <c r="BP20" s="150">
        <f t="shared" si="34"/>
        <v>1563204.6961974115</v>
      </c>
      <c r="BQ20" s="151">
        <f t="shared" si="35"/>
        <v>0.99446586790678848</v>
      </c>
      <c r="BR20" s="151">
        <f t="shared" si="36"/>
        <v>5.5341320932115433E-3</v>
      </c>
      <c r="BS20" s="152">
        <f t="shared" si="64"/>
        <v>5.0418574466986141E-3</v>
      </c>
      <c r="BT20" s="152">
        <f t="shared" si="65"/>
        <v>2.9429469086242627E-2</v>
      </c>
      <c r="BU20" s="152">
        <f t="shared" si="65"/>
        <v>5.9150806570774858E-2</v>
      </c>
      <c r="BV20" s="240">
        <f t="shared" si="37"/>
        <v>0.51755411200300649</v>
      </c>
      <c r="BW20" s="240">
        <f t="shared" si="38"/>
        <v>179.69680722414498</v>
      </c>
    </row>
    <row r="21" spans="1:75" x14ac:dyDescent="0.3">
      <c r="A21" s="139" t="str">
        <f t="shared" si="63"/>
        <v>PAEs 84-69-5</v>
      </c>
      <c r="B21" s="139" t="s">
        <v>5529</v>
      </c>
      <c r="C21" s="140" t="s">
        <v>41</v>
      </c>
      <c r="D21" s="141" t="s">
        <v>42</v>
      </c>
      <c r="E21" s="139" t="s">
        <v>5530</v>
      </c>
      <c r="F21" s="142">
        <v>22606.122353860825</v>
      </c>
      <c r="G21" s="142">
        <v>8629.9704727722692</v>
      </c>
      <c r="H21" s="142">
        <v>8919.6854989571148</v>
      </c>
      <c r="I21" s="143">
        <v>15270.480820731047</v>
      </c>
      <c r="J21" s="144">
        <f t="shared" si="47"/>
        <v>3229.4460505515463</v>
      </c>
      <c r="K21" s="145">
        <f t="shared" ref="K21:M24" si="66">G21/7</f>
        <v>1232.8529246817527</v>
      </c>
      <c r="L21" s="145">
        <f t="shared" si="66"/>
        <v>1274.2407855653021</v>
      </c>
      <c r="M21" s="146">
        <f t="shared" si="66"/>
        <v>2181.4972601044351</v>
      </c>
      <c r="N21" s="147">
        <v>498756.1468033276</v>
      </c>
      <c r="O21" s="142">
        <v>190401.99608984598</v>
      </c>
      <c r="P21" s="142">
        <v>196793.943716649</v>
      </c>
      <c r="Q21" s="142">
        <v>336910.77376130276</v>
      </c>
      <c r="R21" s="147">
        <f t="shared" si="58"/>
        <v>22606.122353860821</v>
      </c>
      <c r="S21" s="147">
        <f t="shared" si="59"/>
        <v>8629.9704727722692</v>
      </c>
      <c r="T21" s="147">
        <f t="shared" si="60"/>
        <v>8919.6854989571148</v>
      </c>
      <c r="U21" s="147">
        <f t="shared" si="61"/>
        <v>15270.480820731047</v>
      </c>
      <c r="V21" s="147">
        <f t="shared" si="12"/>
        <v>1.7941366947508592</v>
      </c>
      <c r="W21" s="147">
        <f t="shared" si="52"/>
        <v>0.68491829148986261</v>
      </c>
      <c r="X21" s="147">
        <f t="shared" si="53"/>
        <v>0.70791154753627894</v>
      </c>
      <c r="Y21" s="147">
        <f t="shared" si="54"/>
        <v>1.2119429222802418</v>
      </c>
      <c r="Z21" s="147">
        <f t="shared" si="16"/>
        <v>1.0997273640143106</v>
      </c>
      <c r="AA21" s="148">
        <v>5597536.4365199106</v>
      </c>
      <c r="AB21" s="148">
        <v>33202.967229539863</v>
      </c>
      <c r="AC21" s="148">
        <v>259172.1946873581</v>
      </c>
      <c r="AD21" s="148">
        <v>26689.057314271911</v>
      </c>
      <c r="AE21" s="148">
        <v>9296.981638342686</v>
      </c>
      <c r="AF21" s="148">
        <v>1407934.0625920214</v>
      </c>
      <c r="AG21" s="148">
        <v>96152.666657078473</v>
      </c>
      <c r="AH21" s="148">
        <v>18471.56867141664</v>
      </c>
      <c r="AI21" s="148">
        <f t="shared" si="17"/>
        <v>1817716.5315604894</v>
      </c>
      <c r="AJ21" s="148">
        <f t="shared" si="18"/>
        <v>376615909.43796468</v>
      </c>
      <c r="AK21" s="148">
        <f t="shared" ref="AK21:AK24" si="67">AB21*67.28244</f>
        <v>2233976.6504434817</v>
      </c>
      <c r="AL21" s="148">
        <f t="shared" ref="AL21:AL23" si="68">AC21*67.28244</f>
        <v>17437737.63872049</v>
      </c>
      <c r="AM21" s="148">
        <f t="shared" ref="AM21" si="69">AD21*67.28244</f>
        <v>1795704.8974040609</v>
      </c>
      <c r="AN21" s="148">
        <f t="shared" ref="AN21" si="70">AE21*67.28244</f>
        <v>625523.60926289344</v>
      </c>
      <c r="AO21" s="148">
        <f t="shared" ref="AO21:AO24" si="71">AF21*67.28244</f>
        <v>94729239.090303913</v>
      </c>
      <c r="AP21" s="148">
        <f t="shared" ref="AP21:AP24" si="72">AG21*67.28244</f>
        <v>6469386.0251948824</v>
      </c>
      <c r="AQ21" s="148">
        <f t="shared" ref="AQ21:AQ24" si="73">AH21*67.28244</f>
        <v>1242812.2108404697</v>
      </c>
      <c r="AR21" s="148">
        <f t="shared" si="19"/>
        <v>8308314790.1602612</v>
      </c>
      <c r="AS21" s="148">
        <f t="shared" ref="AS21:AS24" si="74">AK21/0.04533</f>
        <v>49282520.4156956</v>
      </c>
      <c r="AT21" s="148">
        <f t="shared" ref="AT21:AT24" si="75">AL21/0.04533</f>
        <v>384684262.93228525</v>
      </c>
      <c r="AU21" s="148">
        <f t="shared" ref="AU21:AU24" si="76">AM21/0.04533</f>
        <v>39614050.240548439</v>
      </c>
      <c r="AV21" s="148">
        <f t="shared" ref="AV21:AV24" si="77">AN21/0.04533</f>
        <v>13799329.566796677</v>
      </c>
      <c r="AW21" s="148">
        <f t="shared" ref="AW21:AW24" si="78">AO21/0.04533</f>
        <v>2089769227.6705031</v>
      </c>
      <c r="AX21" s="148">
        <f t="shared" ref="AX21:AX24" si="79">AP21/0.04533</f>
        <v>142717538.61007902</v>
      </c>
      <c r="AY21" s="148">
        <f t="shared" ref="AY21:AY24" si="80">AQ21/0.04533</f>
        <v>27416991.194362886</v>
      </c>
      <c r="AZ21" s="148">
        <f t="shared" si="20"/>
        <v>5597536.4365199106</v>
      </c>
      <c r="BA21" s="148">
        <f t="shared" si="21"/>
        <v>33202.967229539863</v>
      </c>
      <c r="BB21" s="148">
        <f t="shared" si="22"/>
        <v>259172.19468735813</v>
      </c>
      <c r="BC21" s="148">
        <f t="shared" si="23"/>
        <v>26689.057314271911</v>
      </c>
      <c r="BD21" s="148">
        <f t="shared" si="24"/>
        <v>9296.981638342686</v>
      </c>
      <c r="BE21" s="148">
        <f t="shared" si="25"/>
        <v>1407934.0625920214</v>
      </c>
      <c r="BF21" s="148">
        <f t="shared" si="26"/>
        <v>96152.666657078473</v>
      </c>
      <c r="BG21" s="148">
        <f t="shared" si="27"/>
        <v>18471.56867141664</v>
      </c>
      <c r="BH21" s="149">
        <f t="shared" si="55"/>
        <v>13856.564786580315</v>
      </c>
      <c r="BI21" s="149">
        <f t="shared" si="28"/>
        <v>378849886.08840817</v>
      </c>
      <c r="BJ21" s="149">
        <f t="shared" si="29"/>
        <v>122300403.4717267</v>
      </c>
      <c r="BK21" s="150">
        <f t="shared" si="56"/>
        <v>305715.71509278135</v>
      </c>
      <c r="BL21" s="150">
        <f t="shared" si="30"/>
        <v>8357597310.5759563</v>
      </c>
      <c r="BM21" s="150">
        <f t="shared" si="31"/>
        <v>2698001400.2145753</v>
      </c>
      <c r="BN21" s="150">
        <f t="shared" si="62"/>
        <v>1979.5092552257588</v>
      </c>
      <c r="BO21" s="150">
        <f t="shared" si="33"/>
        <v>5630739.4037494501</v>
      </c>
      <c r="BP21" s="150">
        <f t="shared" si="34"/>
        <v>1817716.5315604894</v>
      </c>
      <c r="BQ21" s="151">
        <f t="shared" si="35"/>
        <v>0.99410326693374751</v>
      </c>
      <c r="BR21" s="151">
        <f t="shared" si="36"/>
        <v>5.8967330662524266E-3</v>
      </c>
      <c r="BS21" s="152">
        <f t="shared" si="64"/>
        <v>0.25607666800095591</v>
      </c>
      <c r="BT21" s="152">
        <f t="shared" si="65"/>
        <v>5.4864037924647391E-2</v>
      </c>
      <c r="BU21" s="152">
        <f t="shared" si="65"/>
        <v>6.8781394541854682E-2</v>
      </c>
      <c r="BV21" s="240">
        <f t="shared" si="37"/>
        <v>0.32282021972995067</v>
      </c>
      <c r="BW21" s="240">
        <f t="shared" si="38"/>
        <v>168.58542785718021</v>
      </c>
    </row>
    <row r="22" spans="1:75" x14ac:dyDescent="0.3">
      <c r="A22" s="139" t="str">
        <f t="shared" si="63"/>
        <v>PAEs 84-74-2</v>
      </c>
      <c r="B22" s="139" t="s">
        <v>5529</v>
      </c>
      <c r="C22" s="140" t="s">
        <v>43</v>
      </c>
      <c r="D22" s="141" t="s">
        <v>44</v>
      </c>
      <c r="E22" s="139" t="s">
        <v>5521</v>
      </c>
      <c r="F22" s="142">
        <v>39121.316993219152</v>
      </c>
      <c r="G22" s="142">
        <v>13604.770950577811</v>
      </c>
      <c r="H22" s="142">
        <v>13967.050836162798</v>
      </c>
      <c r="I22" s="143">
        <v>25232.126989088829</v>
      </c>
      <c r="J22" s="144">
        <f t="shared" si="47"/>
        <v>5588.7595704598789</v>
      </c>
      <c r="K22" s="145">
        <f t="shared" si="66"/>
        <v>1943.5387072254016</v>
      </c>
      <c r="L22" s="145">
        <f t="shared" si="66"/>
        <v>1995.2929765946853</v>
      </c>
      <c r="M22" s="146">
        <f t="shared" si="66"/>
        <v>3604.5895698698328</v>
      </c>
      <c r="N22" s="147">
        <v>863128.8911907149</v>
      </c>
      <c r="O22" s="142">
        <v>300160.41810430912</v>
      </c>
      <c r="P22" s="142">
        <v>308153.35545863869</v>
      </c>
      <c r="Q22" s="142">
        <v>556693.36986406683</v>
      </c>
      <c r="R22" s="147">
        <f t="shared" si="58"/>
        <v>39121.316993219152</v>
      </c>
      <c r="S22" s="147">
        <f t="shared" si="59"/>
        <v>13604.770950577811</v>
      </c>
      <c r="T22" s="147">
        <f t="shared" si="60"/>
        <v>13967.0508361628</v>
      </c>
      <c r="U22" s="147">
        <f t="shared" si="61"/>
        <v>25232.126989088829</v>
      </c>
      <c r="V22" s="147">
        <f t="shared" si="12"/>
        <v>3.1048664280332661</v>
      </c>
      <c r="W22" s="147">
        <f t="shared" si="52"/>
        <v>1.0797437262363343</v>
      </c>
      <c r="X22" s="147">
        <f t="shared" si="53"/>
        <v>1.1084960981081586</v>
      </c>
      <c r="Y22" s="147">
        <f t="shared" si="54"/>
        <v>2.0025497610387957</v>
      </c>
      <c r="Z22" s="147">
        <f t="shared" si="16"/>
        <v>1.8239140033541388</v>
      </c>
      <c r="AA22" s="148">
        <v>37437247.556228869</v>
      </c>
      <c r="AB22" s="148">
        <v>7840.4243889556819</v>
      </c>
      <c r="AC22" s="148"/>
      <c r="AD22" s="148"/>
      <c r="AE22" s="148"/>
      <c r="AF22" s="148">
        <v>8539856.0720641874</v>
      </c>
      <c r="AG22" s="148">
        <v>35590.671274871129</v>
      </c>
      <c r="AH22" s="148">
        <v>142473.37346037509</v>
      </c>
      <c r="AI22" s="148">
        <f t="shared" si="17"/>
        <v>8717920.1167994328</v>
      </c>
      <c r="AJ22" s="148">
        <f t="shared" si="18"/>
        <v>2518869362.4671154</v>
      </c>
      <c r="AK22" s="148">
        <f>AB22*67.28244</f>
        <v>527522.88352444733</v>
      </c>
      <c r="AL22" s="148"/>
      <c r="AM22" s="148"/>
      <c r="AN22" s="148"/>
      <c r="AO22" s="148">
        <f t="shared" si="71"/>
        <v>574582353.77729428</v>
      </c>
      <c r="AP22" s="148">
        <f t="shared" si="72"/>
        <v>2394627.20461124</v>
      </c>
      <c r="AQ22" s="148">
        <f t="shared" si="73"/>
        <v>9585956.2014452778</v>
      </c>
      <c r="AR22" s="148">
        <f t="shared" si="19"/>
        <v>55567380597.112625</v>
      </c>
      <c r="AS22" s="148">
        <f t="shared" si="74"/>
        <v>11637389.885825001</v>
      </c>
      <c r="AT22" s="148">
        <f t="shared" si="75"/>
        <v>0</v>
      </c>
      <c r="AU22" s="148">
        <f t="shared" si="76"/>
        <v>0</v>
      </c>
      <c r="AV22" s="148">
        <f t="shared" si="77"/>
        <v>0</v>
      </c>
      <c r="AW22" s="148">
        <f t="shared" si="78"/>
        <v>12675542770.291071</v>
      </c>
      <c r="AX22" s="148">
        <f t="shared" si="79"/>
        <v>52826543.229897194</v>
      </c>
      <c r="AY22" s="148">
        <f t="shared" si="80"/>
        <v>211470465.50728607</v>
      </c>
      <c r="AZ22" s="148">
        <f t="shared" si="20"/>
        <v>37437247.556228869</v>
      </c>
      <c r="BA22" s="148">
        <f t="shared" si="21"/>
        <v>7840.4243889556828</v>
      </c>
      <c r="BB22" s="148"/>
      <c r="BC22" s="148"/>
      <c r="BD22" s="148"/>
      <c r="BE22" s="148">
        <f t="shared" si="25"/>
        <v>8539856.0720641874</v>
      </c>
      <c r="BF22" s="148">
        <f t="shared" si="26"/>
        <v>35590.671274871129</v>
      </c>
      <c r="BG22" s="148">
        <f t="shared" si="27"/>
        <v>142473.37346037509</v>
      </c>
      <c r="BH22" s="149">
        <f t="shared" si="55"/>
        <v>22981.316442262148</v>
      </c>
      <c r="BI22" s="149">
        <f t="shared" si="28"/>
        <v>2519396885.3506398</v>
      </c>
      <c r="BJ22" s="149">
        <f t="shared" si="29"/>
        <v>586562937.18335068</v>
      </c>
      <c r="BK22" s="150">
        <f t="shared" si="56"/>
        <v>507034.00865443237</v>
      </c>
      <c r="BL22" s="150">
        <f>SUM(AR22:AS22)</f>
        <v>55579017986.998451</v>
      </c>
      <c r="BM22" s="150">
        <f t="shared" si="31"/>
        <v>12939839779.028254</v>
      </c>
      <c r="BN22" s="150">
        <f t="shared" si="62"/>
        <v>3283.0452060374496</v>
      </c>
      <c r="BO22" s="150">
        <f t="shared" si="33"/>
        <v>37445087.980617821</v>
      </c>
      <c r="BP22" s="150">
        <f t="shared" si="34"/>
        <v>8717920.1167994328</v>
      </c>
      <c r="BQ22" s="151">
        <f t="shared" si="35"/>
        <v>0.99979061541014369</v>
      </c>
      <c r="BR22" s="151">
        <f t="shared" si="36"/>
        <v>2.0938458985632539E-4</v>
      </c>
      <c r="BS22" s="152">
        <f t="shared" si="64"/>
        <v>0.42470691917159048</v>
      </c>
      <c r="BT22" s="152">
        <f t="shared" si="65"/>
        <v>0.36485238966882017</v>
      </c>
      <c r="BU22" s="152">
        <f t="shared" si="65"/>
        <v>0.32988130587291159</v>
      </c>
      <c r="BV22" s="240">
        <f t="shared" si="37"/>
        <v>0.23281879111385625</v>
      </c>
      <c r="BW22" s="240">
        <f t="shared" si="38"/>
        <v>4774.9006557558787</v>
      </c>
    </row>
    <row r="23" spans="1:75" x14ac:dyDescent="0.3">
      <c r="A23" s="139" t="str">
        <f t="shared" si="63"/>
        <v>PAEs 117-81-7</v>
      </c>
      <c r="B23" s="139" t="s">
        <v>5529</v>
      </c>
      <c r="C23" s="140" t="s">
        <v>47</v>
      </c>
      <c r="D23" s="141" t="s">
        <v>48</v>
      </c>
      <c r="E23" s="139" t="s">
        <v>5522</v>
      </c>
      <c r="F23" s="142">
        <v>11571.511815744761</v>
      </c>
      <c r="G23" s="142">
        <v>12676.042637471381</v>
      </c>
      <c r="H23" s="142">
        <v>4943.6347566721761</v>
      </c>
      <c r="I23" s="143">
        <v>5542.7115506430837</v>
      </c>
      <c r="J23" s="144">
        <f t="shared" si="47"/>
        <v>1653.0731165349659</v>
      </c>
      <c r="K23" s="145">
        <f t="shared" si="66"/>
        <v>1810.863233924483</v>
      </c>
      <c r="L23" s="145">
        <f t="shared" si="66"/>
        <v>706.23353666745368</v>
      </c>
      <c r="M23" s="146">
        <f t="shared" si="66"/>
        <v>791.81593580615481</v>
      </c>
      <c r="N23" s="147">
        <v>255300.86741852754</v>
      </c>
      <c r="O23" s="142">
        <v>279669.99751729466</v>
      </c>
      <c r="P23" s="142">
        <v>109070.81647373803</v>
      </c>
      <c r="Q23" s="142">
        <v>122288.17541407797</v>
      </c>
      <c r="R23" s="147">
        <f t="shared" si="58"/>
        <v>11571.511815744761</v>
      </c>
      <c r="S23" s="147">
        <f t="shared" si="59"/>
        <v>12676.042637471381</v>
      </c>
      <c r="T23" s="147">
        <f t="shared" si="60"/>
        <v>4943.6347566721761</v>
      </c>
      <c r="U23" s="147">
        <f t="shared" si="61"/>
        <v>5542.7115506430846</v>
      </c>
      <c r="V23" s="147">
        <f t="shared" si="12"/>
        <v>0.91837395363053664</v>
      </c>
      <c r="W23" s="147">
        <f t="shared" si="52"/>
        <v>1.0060351299580461</v>
      </c>
      <c r="X23" s="147">
        <f t="shared" si="53"/>
        <v>0.39235196481525203</v>
      </c>
      <c r="Y23" s="147">
        <f t="shared" si="54"/>
        <v>0.43989774211453048</v>
      </c>
      <c r="Z23" s="147">
        <f t="shared" si="16"/>
        <v>0.68916469762959132</v>
      </c>
      <c r="AA23" s="148">
        <v>18816986.924418125</v>
      </c>
      <c r="AB23" s="148"/>
      <c r="AC23" s="148">
        <v>71116.755477999002</v>
      </c>
      <c r="AD23" s="148"/>
      <c r="AE23" s="148"/>
      <c r="AF23" s="148">
        <v>5245912.2807699842</v>
      </c>
      <c r="AG23" s="148">
        <v>89726.904805956146</v>
      </c>
      <c r="AH23" s="148">
        <v>19013.098176505624</v>
      </c>
      <c r="AI23" s="148">
        <f t="shared" si="17"/>
        <v>5425769.0392304454</v>
      </c>
      <c r="AJ23" s="148">
        <f>AA23*67.28244</f>
        <v>1266052793.7229469</v>
      </c>
      <c r="AK23" s="148"/>
      <c r="AL23" s="148">
        <f t="shared" si="68"/>
        <v>4784908.8334431387</v>
      </c>
      <c r="AM23" s="148"/>
      <c r="AN23" s="148"/>
      <c r="AO23" s="148">
        <f t="shared" si="71"/>
        <v>352957778.2761696</v>
      </c>
      <c r="AP23" s="148">
        <f t="shared" si="72"/>
        <v>6037045.088992456</v>
      </c>
      <c r="AQ23" s="148">
        <f t="shared" si="73"/>
        <v>1279247.637274849</v>
      </c>
      <c r="AR23" s="148">
        <f t="shared" si="19"/>
        <v>27929688809.242153</v>
      </c>
      <c r="AS23" s="148">
        <f t="shared" si="74"/>
        <v>0</v>
      </c>
      <c r="AT23" s="148">
        <f t="shared" si="75"/>
        <v>105557221.12162229</v>
      </c>
      <c r="AU23" s="148">
        <f t="shared" si="76"/>
        <v>0</v>
      </c>
      <c r="AV23" s="148">
        <f t="shared" si="77"/>
        <v>0</v>
      </c>
      <c r="AW23" s="148">
        <f t="shared" si="78"/>
        <v>7786405874.1709595</v>
      </c>
      <c r="AX23" s="148">
        <f t="shared" si="79"/>
        <v>133179904.8972525</v>
      </c>
      <c r="AY23" s="148">
        <f t="shared" si="80"/>
        <v>28220772.937896512</v>
      </c>
      <c r="AZ23" s="148">
        <f t="shared" si="20"/>
        <v>18816986.924418125</v>
      </c>
      <c r="BA23" s="148"/>
      <c r="BB23" s="148">
        <f t="shared" si="22"/>
        <v>71116.755477999002</v>
      </c>
      <c r="BC23" s="148"/>
      <c r="BD23" s="148"/>
      <c r="BE23" s="148">
        <f t="shared" si="25"/>
        <v>5245912.2807699842</v>
      </c>
      <c r="BF23" s="148">
        <f t="shared" si="26"/>
        <v>89726.904805956146</v>
      </c>
      <c r="BG23" s="148">
        <f t="shared" si="27"/>
        <v>19013.098176505624</v>
      </c>
      <c r="BH23" s="149">
        <f t="shared" si="55"/>
        <v>8683.4751901328509</v>
      </c>
      <c r="BI23" s="149">
        <f t="shared" si="28"/>
        <v>1266052793.7229469</v>
      </c>
      <c r="BJ23" s="149">
        <f t="shared" si="29"/>
        <v>365058979.8358801</v>
      </c>
      <c r="BK23" s="150">
        <f t="shared" si="56"/>
        <v>191582.46420590955</v>
      </c>
      <c r="BL23" s="150">
        <f t="shared" si="30"/>
        <v>27929688809.242153</v>
      </c>
      <c r="BM23" s="150">
        <f t="shared" si="31"/>
        <v>8053363773.1277304</v>
      </c>
      <c r="BN23" s="150">
        <f t="shared" si="62"/>
        <v>1240.4964557332644</v>
      </c>
      <c r="BO23" s="150">
        <f t="shared" si="33"/>
        <v>18816986.924418125</v>
      </c>
      <c r="BP23" s="150">
        <f t="shared" si="34"/>
        <v>5425769.0392304454</v>
      </c>
      <c r="BQ23" s="151">
        <f t="shared" si="35"/>
        <v>1</v>
      </c>
      <c r="BR23" s="151">
        <f t="shared" si="36"/>
        <v>0</v>
      </c>
      <c r="BS23" s="152">
        <f t="shared" si="64"/>
        <v>0.16047522799530475</v>
      </c>
      <c r="BT23" s="152">
        <f t="shared" si="65"/>
        <v>0.18334641513713487</v>
      </c>
      <c r="BU23" s="152">
        <f t="shared" si="65"/>
        <v>0.20530811845558117</v>
      </c>
      <c r="BV23" s="240">
        <f t="shared" si="37"/>
        <v>0.28834419989895521</v>
      </c>
      <c r="BW23" s="240" t="e">
        <f t="shared" si="38"/>
        <v>#DIV/0!</v>
      </c>
    </row>
    <row r="24" spans="1:75" x14ac:dyDescent="0.3">
      <c r="A24" s="139" t="str">
        <f t="shared" si="63"/>
        <v>PAEs 117-84-0</v>
      </c>
      <c r="B24" s="139" t="s">
        <v>5529</v>
      </c>
      <c r="C24" s="140" t="s">
        <v>49</v>
      </c>
      <c r="D24" s="141" t="s">
        <v>50</v>
      </c>
      <c r="E24" s="139" t="s">
        <v>5531</v>
      </c>
      <c r="F24" s="142">
        <v>598.62112343100557</v>
      </c>
      <c r="G24" s="142">
        <v>455.2507439399061</v>
      </c>
      <c r="H24" s="142">
        <v>85.58231686964794</v>
      </c>
      <c r="I24" s="143">
        <v>128.13239142589325</v>
      </c>
      <c r="J24" s="144">
        <f t="shared" si="47"/>
        <v>85.517303347286514</v>
      </c>
      <c r="K24" s="145">
        <f t="shared" si="66"/>
        <v>65.035820562843725</v>
      </c>
      <c r="L24" s="145">
        <f t="shared" si="66"/>
        <v>12.226045267092562</v>
      </c>
      <c r="M24" s="146">
        <f t="shared" si="66"/>
        <v>18.304627346556178</v>
      </c>
      <c r="N24" s="147">
        <v>13207.305536260465</v>
      </c>
      <c r="O24" s="142">
        <v>10044.142171867757</v>
      </c>
      <c r="P24" s="142">
        <v>1888.1923192420945</v>
      </c>
      <c r="Q24" s="142">
        <v>2826.9694743716104</v>
      </c>
      <c r="R24" s="147">
        <f t="shared" si="58"/>
        <v>598.62112343100557</v>
      </c>
      <c r="S24" s="147">
        <f t="shared" si="59"/>
        <v>455.2507439399061</v>
      </c>
      <c r="T24" s="147">
        <f t="shared" si="60"/>
        <v>85.582316869647926</v>
      </c>
      <c r="U24" s="147">
        <f t="shared" si="61"/>
        <v>128.13239142589325</v>
      </c>
      <c r="V24" s="147">
        <f t="shared" si="12"/>
        <v>4.750961297071473E-2</v>
      </c>
      <c r="W24" s="147">
        <f t="shared" si="52"/>
        <v>3.6131011423802067E-2</v>
      </c>
      <c r="X24" s="147">
        <f t="shared" si="53"/>
        <v>6.7922473706069787E-3</v>
      </c>
      <c r="Y24" s="147">
        <f t="shared" si="54"/>
        <v>1.0169237414753431E-2</v>
      </c>
      <c r="Z24" s="147">
        <f t="shared" si="16"/>
        <v>2.5150527294969305E-2</v>
      </c>
      <c r="AA24" s="148">
        <v>37293724.439897403</v>
      </c>
      <c r="AB24" s="148">
        <v>7840.4203848142515</v>
      </c>
      <c r="AC24" s="148"/>
      <c r="AD24" s="148"/>
      <c r="AE24" s="148"/>
      <c r="AF24" s="148">
        <v>8539855.3472016659</v>
      </c>
      <c r="AG24" s="148">
        <v>35590.669241611366</v>
      </c>
      <c r="AH24" s="148">
        <v>142473.36282448805</v>
      </c>
      <c r="AI24" s="148">
        <f>SUM(AC24:AH24)</f>
        <v>8717919.3792677652</v>
      </c>
      <c r="AJ24" s="148">
        <f t="shared" si="18"/>
        <v>2509212777.0039306</v>
      </c>
      <c r="AK24" s="148">
        <f t="shared" si="67"/>
        <v>527522.61411604169</v>
      </c>
      <c r="AL24" s="148"/>
      <c r="AM24" s="148"/>
      <c r="AN24" s="148"/>
      <c r="AO24" s="148">
        <f t="shared" si="71"/>
        <v>574582305.00677514</v>
      </c>
      <c r="AP24" s="148">
        <f t="shared" si="72"/>
        <v>2394627.067808562</v>
      </c>
      <c r="AQ24" s="148">
        <f t="shared" si="73"/>
        <v>9585955.4858368468</v>
      </c>
      <c r="AR24" s="148">
        <f t="shared" si="19"/>
        <v>55354352018.617485</v>
      </c>
      <c r="AS24" s="148">
        <f t="shared" si="74"/>
        <v>11637383.942555519</v>
      </c>
      <c r="AT24" s="148">
        <f t="shared" si="75"/>
        <v>0</v>
      </c>
      <c r="AU24" s="148">
        <f t="shared" si="76"/>
        <v>0</v>
      </c>
      <c r="AV24" s="148">
        <f t="shared" si="77"/>
        <v>0</v>
      </c>
      <c r="AW24" s="148">
        <f t="shared" si="78"/>
        <v>12675541694.391685</v>
      </c>
      <c r="AX24" s="148">
        <f t="shared" si="79"/>
        <v>52826540.21196916</v>
      </c>
      <c r="AY24" s="148">
        <f t="shared" si="80"/>
        <v>211470449.72064519</v>
      </c>
      <c r="AZ24" s="148">
        <f t="shared" si="20"/>
        <v>37293724.439897403</v>
      </c>
      <c r="BA24" s="148">
        <f t="shared" si="21"/>
        <v>7840.4203848142506</v>
      </c>
      <c r="BB24" s="148"/>
      <c r="BC24" s="148"/>
      <c r="BD24" s="148"/>
      <c r="BE24" s="148">
        <f t="shared" si="25"/>
        <v>8539855.3472016659</v>
      </c>
      <c r="BF24" s="148">
        <f t="shared" si="26"/>
        <v>35590.669241611366</v>
      </c>
      <c r="BG24" s="148">
        <f t="shared" si="27"/>
        <v>142473.36282448805</v>
      </c>
      <c r="BH24" s="149">
        <f t="shared" si="55"/>
        <v>316.89664391661324</v>
      </c>
      <c r="BI24" s="149">
        <f t="shared" si="28"/>
        <v>2509740299.6180468</v>
      </c>
      <c r="BJ24" s="149">
        <f t="shared" si="29"/>
        <v>586562887.56042051</v>
      </c>
      <c r="BK24" s="150">
        <f t="shared" si="56"/>
        <v>6991.6523754354821</v>
      </c>
      <c r="BL24" s="150">
        <f>SUM(AR24:AS24)</f>
        <v>55365989402.560043</v>
      </c>
      <c r="BM24" s="150">
        <f t="shared" si="31"/>
        <v>12939838684.324301</v>
      </c>
      <c r="BN24" s="150">
        <f t="shared" si="62"/>
        <v>45.270949130944743</v>
      </c>
      <c r="BO24" s="150">
        <f t="shared" si="33"/>
        <v>37301564.86028222</v>
      </c>
      <c r="BP24" s="150">
        <f t="shared" si="34"/>
        <v>8717919.3792677652</v>
      </c>
      <c r="BQ24" s="151">
        <f t="shared" si="35"/>
        <v>0.99978980988025079</v>
      </c>
      <c r="BR24" s="151">
        <f t="shared" si="36"/>
        <v>2.1019011974917265E-4</v>
      </c>
      <c r="BS24" s="152">
        <f t="shared" si="64"/>
        <v>5.8564180895284371E-3</v>
      </c>
      <c r="BT24" s="152">
        <f t="shared" si="65"/>
        <v>0.36345394847796825</v>
      </c>
      <c r="BU24" s="152">
        <f t="shared" si="65"/>
        <v>0.32988127796511862</v>
      </c>
      <c r="BV24" s="240">
        <f t="shared" si="37"/>
        <v>0.23371457502981027</v>
      </c>
      <c r="BW24" s="240">
        <f t="shared" si="38"/>
        <v>4756.5975559333401</v>
      </c>
    </row>
    <row r="25" spans="1:75" x14ac:dyDescent="0.3">
      <c r="A25" s="309" t="s">
        <v>5616</v>
      </c>
      <c r="B25" s="309"/>
      <c r="C25" s="309"/>
      <c r="D25" s="309"/>
      <c r="E25" s="309"/>
      <c r="F25" s="153">
        <f>SUM(F5:F16)</f>
        <v>1541.13155295088</v>
      </c>
      <c r="G25" s="153">
        <f t="shared" ref="G25:AA25" si="81">SUM(G5:G16)</f>
        <v>2445.2860575887357</v>
      </c>
      <c r="H25" s="153">
        <f t="shared" si="81"/>
        <v>1780.78658938338</v>
      </c>
      <c r="I25" s="154">
        <f t="shared" si="81"/>
        <v>2517.1515993366356</v>
      </c>
      <c r="J25" s="155">
        <f t="shared" si="81"/>
        <v>220.1616504215543</v>
      </c>
      <c r="K25" s="156">
        <f t="shared" si="81"/>
        <v>349.32657965553364</v>
      </c>
      <c r="L25" s="156">
        <f t="shared" si="81"/>
        <v>254.39808419762568</v>
      </c>
      <c r="M25" s="157">
        <f t="shared" si="81"/>
        <v>359.59308561951934</v>
      </c>
      <c r="N25" s="158">
        <f t="shared" si="81"/>
        <v>34001.799292904136</v>
      </c>
      <c r="O25" s="154">
        <f t="shared" si="81"/>
        <v>53950.050912051527</v>
      </c>
      <c r="P25" s="154">
        <f t="shared" si="81"/>
        <v>39289.279412760727</v>
      </c>
      <c r="Q25" s="154">
        <f t="shared" si="81"/>
        <v>55535.611678690249</v>
      </c>
      <c r="R25" s="158">
        <f t="shared" ref="R25:U25" si="82">SUM(R5:R16)</f>
        <v>1541.13155295088</v>
      </c>
      <c r="S25" s="154">
        <f t="shared" si="82"/>
        <v>2445.2860575887357</v>
      </c>
      <c r="T25" s="154">
        <f t="shared" si="82"/>
        <v>1780.78658938338</v>
      </c>
      <c r="U25" s="154">
        <f t="shared" si="82"/>
        <v>2517.1515993366356</v>
      </c>
      <c r="V25" s="158">
        <f t="shared" si="81"/>
        <v>0.12231202801197462</v>
      </c>
      <c r="W25" s="154">
        <f t="shared" si="81"/>
        <v>0.194070322030852</v>
      </c>
      <c r="X25" s="154">
        <f t="shared" si="81"/>
        <v>0.14133226899868093</v>
      </c>
      <c r="Y25" s="154">
        <f t="shared" si="81"/>
        <v>0.19977393645528854</v>
      </c>
      <c r="Z25" s="154">
        <f t="shared" ref="Z25" si="83">SUM(Z5:Z16)</f>
        <v>0.16437213887419902</v>
      </c>
      <c r="AA25" s="153">
        <f t="shared" si="81"/>
        <v>2045538.0261461232</v>
      </c>
      <c r="AB25" s="153">
        <f t="shared" ref="AB25:AG25" si="84">SUM(AB5:AB16)</f>
        <v>17405.253914915087</v>
      </c>
      <c r="AC25" s="153">
        <f t="shared" si="84"/>
        <v>134109.68042518862</v>
      </c>
      <c r="AD25" s="153">
        <f t="shared" si="84"/>
        <v>111675.36833774236</v>
      </c>
      <c r="AE25" s="153">
        <f t="shared" si="84"/>
        <v>16080.410095251646</v>
      </c>
      <c r="AF25" s="153">
        <f t="shared" si="84"/>
        <v>81029.471338594114</v>
      </c>
      <c r="AG25" s="153">
        <f t="shared" si="84"/>
        <v>272403.54257718683</v>
      </c>
      <c r="AH25" s="153">
        <f>SUM(AH5:AH16)</f>
        <v>16817.316213870057</v>
      </c>
      <c r="AI25" s="153">
        <f>SUM(AI5:AI16)</f>
        <v>632115.78898783377</v>
      </c>
      <c r="AJ25" s="153">
        <f t="shared" ref="AJ25:BM25" si="85">SUM(AJ5:AJ16)</f>
        <v>137628789.51189497</v>
      </c>
      <c r="AK25" s="153">
        <f t="shared" si="85"/>
        <v>1171067.9522150399</v>
      </c>
      <c r="AL25" s="153">
        <f t="shared" si="85"/>
        <v>9023226.5266269296</v>
      </c>
      <c r="AM25" s="153">
        <f t="shared" si="85"/>
        <v>7513791.2696620496</v>
      </c>
      <c r="AN25" s="153">
        <f t="shared" si="85"/>
        <v>1081929.2274091633</v>
      </c>
      <c r="AO25" s="153">
        <f t="shared" si="85"/>
        <v>5451860.5435706768</v>
      </c>
      <c r="AP25" s="153">
        <f t="shared" si="85"/>
        <v>18327975.009237014</v>
      </c>
      <c r="AQ25" s="153">
        <f t="shared" si="85"/>
        <v>1131510.0691207389</v>
      </c>
      <c r="AR25" s="153">
        <f t="shared" si="85"/>
        <v>3036152426.9114265</v>
      </c>
      <c r="AS25" s="153">
        <f t="shared" si="85"/>
        <v>25834280.878337521</v>
      </c>
      <c r="AT25" s="153">
        <f t="shared" si="85"/>
        <v>199056398.11663198</v>
      </c>
      <c r="AU25" s="153">
        <f t="shared" si="85"/>
        <v>165757583.71193579</v>
      </c>
      <c r="AV25" s="153">
        <f t="shared" si="85"/>
        <v>23867840.887032051</v>
      </c>
      <c r="AW25" s="153">
        <f t="shared" si="85"/>
        <v>120270473.05472486</v>
      </c>
      <c r="AX25" s="153">
        <f t="shared" si="85"/>
        <v>404323296.03434843</v>
      </c>
      <c r="AY25" s="153">
        <f t="shared" si="85"/>
        <v>24961616.349453758</v>
      </c>
      <c r="AZ25" s="153">
        <f t="shared" ref="AZ25:BG25" si="86">SUM(AZ5:AZ16)</f>
        <v>2045538.0261461232</v>
      </c>
      <c r="BA25" s="153">
        <f t="shared" si="86"/>
        <v>17405.253914915091</v>
      </c>
      <c r="BB25" s="153">
        <f t="shared" si="86"/>
        <v>134109.68042518862</v>
      </c>
      <c r="BC25" s="153">
        <f t="shared" si="86"/>
        <v>111675.36833774236</v>
      </c>
      <c r="BD25" s="153">
        <f t="shared" si="86"/>
        <v>16080.410095251646</v>
      </c>
      <c r="BE25" s="153">
        <f t="shared" si="86"/>
        <v>81029.471338594114</v>
      </c>
      <c r="BF25" s="153">
        <f t="shared" si="86"/>
        <v>272403.54257718683</v>
      </c>
      <c r="BG25" s="153">
        <f t="shared" si="86"/>
        <v>16817.316213870057</v>
      </c>
      <c r="BH25" s="153">
        <f t="shared" si="85"/>
        <v>2071.0889498149077</v>
      </c>
      <c r="BI25" s="153">
        <f t="shared" si="85"/>
        <v>138799857.46411002</v>
      </c>
      <c r="BJ25" s="153">
        <f t="shared" si="85"/>
        <v>42530292.645626575</v>
      </c>
      <c r="BK25" s="153">
        <f>SUM(BK5:BK16)</f>
        <v>45694.185324101665</v>
      </c>
      <c r="BL25" s="153">
        <f t="shared" si="85"/>
        <v>3061986707.7897639</v>
      </c>
      <c r="BM25" s="153">
        <f t="shared" si="85"/>
        <v>938237208.15412688</v>
      </c>
      <c r="BN25" s="153">
        <f>SUM(BN5:BN16)</f>
        <v>295.86984997355819</v>
      </c>
      <c r="BO25" s="153">
        <f t="shared" ref="BO25:BP25" si="87">SUM(BO5:BO16)</f>
        <v>2062943.2800610384</v>
      </c>
      <c r="BP25" s="153">
        <f t="shared" si="87"/>
        <v>632115.78898783377</v>
      </c>
      <c r="BQ25" s="159">
        <f t="shared" ref="BQ25:BR27" si="88">AR25/BL25</f>
        <v>0.99156290234290878</v>
      </c>
      <c r="BR25" s="159">
        <f t="shared" si="88"/>
        <v>2.7534914042860736E-2</v>
      </c>
      <c r="BS25" s="160"/>
      <c r="BT25" s="160"/>
      <c r="BU25" s="160"/>
      <c r="BV25" s="160"/>
      <c r="BW25" s="160"/>
    </row>
    <row r="26" spans="1:75" x14ac:dyDescent="0.3">
      <c r="A26" s="309" t="s">
        <v>5630</v>
      </c>
      <c r="B26" s="309"/>
      <c r="C26" s="309"/>
      <c r="D26" s="309"/>
      <c r="E26" s="309"/>
      <c r="F26" s="153">
        <f>SUM(F17:F18)</f>
        <v>14772.804731584607</v>
      </c>
      <c r="G26" s="153">
        <f>SUM(G17:G18)</f>
        <v>4994.8030403934572</v>
      </c>
      <c r="H26" s="153">
        <f>SUM(H17:H18)</f>
        <v>6151.2279730630908</v>
      </c>
      <c r="I26" s="154">
        <f>SUM(I17:I18)</f>
        <v>5337.6133033403394</v>
      </c>
      <c r="J26" s="155">
        <f>SUM(J17:J18)</f>
        <v>2110.4006759406579</v>
      </c>
      <c r="K26" s="156">
        <f t="shared" ref="K26:Y26" si="89">SUM(K17:K18)</f>
        <v>713.54329148477962</v>
      </c>
      <c r="L26" s="156">
        <f t="shared" si="89"/>
        <v>878.74685329472732</v>
      </c>
      <c r="M26" s="157">
        <f t="shared" si="89"/>
        <v>762.516186191477</v>
      </c>
      <c r="N26" s="158">
        <f t="shared" si="89"/>
        <v>325930.60632288153</v>
      </c>
      <c r="O26" s="154">
        <f t="shared" si="89"/>
        <v>110199.7361366455</v>
      </c>
      <c r="P26" s="154">
        <f t="shared" si="89"/>
        <v>135713.79973663742</v>
      </c>
      <c r="Q26" s="154">
        <f t="shared" si="89"/>
        <v>117763.11755852928</v>
      </c>
      <c r="R26" s="158">
        <f t="shared" ref="R26:U26" si="90">SUM(R17:R18)</f>
        <v>14772.804731584607</v>
      </c>
      <c r="S26" s="154">
        <f t="shared" si="90"/>
        <v>4994.8030403934581</v>
      </c>
      <c r="T26" s="154">
        <f t="shared" si="90"/>
        <v>6151.2279730630908</v>
      </c>
      <c r="U26" s="154">
        <f t="shared" si="90"/>
        <v>5337.6133033403403</v>
      </c>
      <c r="V26" s="158">
        <f t="shared" si="89"/>
        <v>1.1724448199670321</v>
      </c>
      <c r="W26" s="154">
        <f t="shared" si="89"/>
        <v>0.39641293971376645</v>
      </c>
      <c r="X26" s="154">
        <f t="shared" si="89"/>
        <v>0.48819269627484851</v>
      </c>
      <c r="Y26" s="154">
        <f t="shared" si="89"/>
        <v>0.42362010343970946</v>
      </c>
      <c r="Z26" s="154">
        <f t="shared" ref="Z26" si="91">SUM(Z17:Z18)</f>
        <v>0.62016763984883916</v>
      </c>
      <c r="AA26" s="153">
        <f>SUM(AA17:AA18)</f>
        <v>65324.165081440966</v>
      </c>
      <c r="AB26" s="153">
        <f t="shared" ref="AB26:AI26" si="92">SUM(AB17:AB18)</f>
        <v>7710.9108476811125</v>
      </c>
      <c r="AC26" s="153">
        <f t="shared" si="92"/>
        <v>13498.306770177511</v>
      </c>
      <c r="AD26" s="153">
        <f t="shared" si="92"/>
        <v>222.64309779366459</v>
      </c>
      <c r="AE26" s="153">
        <f t="shared" si="92"/>
        <v>1174.4412148189488</v>
      </c>
      <c r="AF26" s="153">
        <f t="shared" si="92"/>
        <v>5143.8566155771832</v>
      </c>
      <c r="AG26" s="153">
        <f t="shared" si="92"/>
        <v>18322.849948934727</v>
      </c>
      <c r="AH26" s="153">
        <f t="shared" si="92"/>
        <v>6861.5461874939374</v>
      </c>
      <c r="AI26" s="153">
        <f t="shared" si="92"/>
        <v>45223.643834795977</v>
      </c>
      <c r="AJ26" s="153">
        <f t="shared" ref="AJ26:BM26" si="93">SUM(AJ17:AJ18)</f>
        <v>4395169.2176421471</v>
      </c>
      <c r="AK26" s="153">
        <f t="shared" si="93"/>
        <v>518808.89645445358</v>
      </c>
      <c r="AL26" s="153">
        <f t="shared" si="93"/>
        <v>908199.01536606206</v>
      </c>
      <c r="AM26" s="153">
        <f t="shared" si="93"/>
        <v>14979.970868716367</v>
      </c>
      <c r="AN26" s="153">
        <f t="shared" si="93"/>
        <v>79019.270569583023</v>
      </c>
      <c r="AO26" s="153">
        <f t="shared" si="93"/>
        <v>346091.22410617489</v>
      </c>
      <c r="AP26" s="153">
        <f t="shared" si="93"/>
        <v>1232806.0523182037</v>
      </c>
      <c r="AQ26" s="153">
        <f t="shared" si="93"/>
        <v>461661.56966728956</v>
      </c>
      <c r="AR26" s="153">
        <f t="shared" si="93"/>
        <v>96959391.520894468</v>
      </c>
      <c r="AS26" s="153">
        <f t="shared" si="93"/>
        <v>11445155.447925292</v>
      </c>
      <c r="AT26" s="153">
        <f t="shared" si="93"/>
        <v>20035274.991530158</v>
      </c>
      <c r="AU26" s="153">
        <f t="shared" si="93"/>
        <v>330464.83275350463</v>
      </c>
      <c r="AV26" s="153">
        <f t="shared" si="93"/>
        <v>1743200.3214114942</v>
      </c>
      <c r="AW26" s="153">
        <f t="shared" si="93"/>
        <v>7634926.6293001287</v>
      </c>
      <c r="AX26" s="153">
        <f t="shared" si="93"/>
        <v>27196250.878407318</v>
      </c>
      <c r="AY26" s="153">
        <f t="shared" si="93"/>
        <v>10184459.952951457</v>
      </c>
      <c r="AZ26" s="153">
        <f t="shared" ref="AZ26:BG26" si="94">SUM(AZ17:AZ18)</f>
        <v>65324.165081440966</v>
      </c>
      <c r="BA26" s="153">
        <f t="shared" si="94"/>
        <v>7710.9108476811125</v>
      </c>
      <c r="BB26" s="153">
        <f t="shared" si="94"/>
        <v>13498.306770177511</v>
      </c>
      <c r="BC26" s="153">
        <f t="shared" si="94"/>
        <v>222.64309779366459</v>
      </c>
      <c r="BD26" s="153">
        <f t="shared" si="94"/>
        <v>1174.4412148189488</v>
      </c>
      <c r="BE26" s="153">
        <f t="shared" si="94"/>
        <v>5143.8566155771832</v>
      </c>
      <c r="BF26" s="153">
        <f t="shared" si="94"/>
        <v>18322.849948934727</v>
      </c>
      <c r="BG26" s="153">
        <f t="shared" si="94"/>
        <v>6861.5461874939374</v>
      </c>
      <c r="BH26" s="153">
        <f t="shared" si="93"/>
        <v>7814.1122620953738</v>
      </c>
      <c r="BI26" s="153">
        <f t="shared" si="93"/>
        <v>4913978.1140966006</v>
      </c>
      <c r="BJ26" s="153">
        <f t="shared" si="93"/>
        <v>3042757.1028960301</v>
      </c>
      <c r="BK26" s="153">
        <f>SUM(BK17:BK18)</f>
        <v>172401.81493867346</v>
      </c>
      <c r="BL26" s="153">
        <f t="shared" si="93"/>
        <v>108404546.96881977</v>
      </c>
      <c r="BM26" s="153">
        <f t="shared" si="93"/>
        <v>67124577.606354058</v>
      </c>
      <c r="BN26" s="153">
        <f>SUM(BN17:BN18)</f>
        <v>1116.3017517279104</v>
      </c>
      <c r="BO26" s="153">
        <f t="shared" ref="BO26:BP26" si="95">SUM(BO17:BO18)</f>
        <v>73035.075929122075</v>
      </c>
      <c r="BP26" s="153">
        <f t="shared" si="95"/>
        <v>45223.64383479597</v>
      </c>
      <c r="BQ26" s="159">
        <f t="shared" si="88"/>
        <v>0.89442181377117647</v>
      </c>
      <c r="BR26" s="159">
        <f t="shared" si="88"/>
        <v>0.17050618202835269</v>
      </c>
      <c r="BS26" s="160"/>
      <c r="BT26" s="160"/>
      <c r="BU26" s="160"/>
      <c r="BV26" s="160"/>
      <c r="BW26" s="160"/>
    </row>
    <row r="27" spans="1:75" ht="16.2" thickBot="1" x14ac:dyDescent="0.35">
      <c r="A27" s="309" t="s">
        <v>5677</v>
      </c>
      <c r="B27" s="309"/>
      <c r="C27" s="309"/>
      <c r="D27" s="309"/>
      <c r="E27" s="309"/>
      <c r="F27" s="153">
        <f>SUM(F19:F24)</f>
        <v>86180.821453760436</v>
      </c>
      <c r="G27" s="153">
        <f>SUM(G19:G24)</f>
        <v>41505.391135919293</v>
      </c>
      <c r="H27" s="153">
        <f>SUM(H19:H24)</f>
        <v>32939.303244410774</v>
      </c>
      <c r="I27" s="154">
        <f>SUM(I19:I24)</f>
        <v>55818.487358400111</v>
      </c>
      <c r="J27" s="161">
        <f>SUM(J19:J24)</f>
        <v>12311.545921965777</v>
      </c>
      <c r="K27" s="162">
        <f t="shared" ref="K27:BM27" si="96">SUM(K19:K24)</f>
        <v>5929.3415908456127</v>
      </c>
      <c r="L27" s="162">
        <f t="shared" si="96"/>
        <v>4705.614749201538</v>
      </c>
      <c r="M27" s="163">
        <f t="shared" si="96"/>
        <v>7974.0696226285872</v>
      </c>
      <c r="N27" s="158">
        <f t="shared" si="96"/>
        <v>1901397.0535854481</v>
      </c>
      <c r="O27" s="154">
        <f t="shared" si="96"/>
        <v>915728.4310186276</v>
      </c>
      <c r="P27" s="154">
        <f t="shared" si="96"/>
        <v>726735.86860255431</v>
      </c>
      <c r="Q27" s="154">
        <f t="shared" si="96"/>
        <v>1231516.5440353029</v>
      </c>
      <c r="R27" s="158">
        <f t="shared" ref="R27:U27" si="97">SUM(R19:R24)</f>
        <v>86180.821453760436</v>
      </c>
      <c r="S27" s="154">
        <f t="shared" si="97"/>
        <v>41505.391135919293</v>
      </c>
      <c r="T27" s="154">
        <f t="shared" si="97"/>
        <v>32939.303244410774</v>
      </c>
      <c r="U27" s="154">
        <f t="shared" si="97"/>
        <v>55818.487358400111</v>
      </c>
      <c r="V27" s="158">
        <f t="shared" si="96"/>
        <v>6.8397477344254325</v>
      </c>
      <c r="W27" s="154">
        <f t="shared" si="96"/>
        <v>3.2940786615808961</v>
      </c>
      <c r="X27" s="154">
        <f t="shared" si="96"/>
        <v>2.6142304162230769</v>
      </c>
      <c r="Y27" s="154">
        <f t="shared" si="96"/>
        <v>4.4300386792381028</v>
      </c>
      <c r="Z27" s="154">
        <f t="shared" ref="Z27" si="98">SUM(Z19:Z24)</f>
        <v>4.2945238728668773</v>
      </c>
      <c r="AA27" s="153">
        <f t="shared" si="96"/>
        <v>102564062.51599616</v>
      </c>
      <c r="AB27" s="153">
        <f t="shared" si="96"/>
        <v>66724.730887621205</v>
      </c>
      <c r="AC27" s="153">
        <f t="shared" si="96"/>
        <v>1078817.1922099523</v>
      </c>
      <c r="AD27" s="153">
        <f t="shared" si="96"/>
        <v>161254.22292871194</v>
      </c>
      <c r="AE27" s="153">
        <f t="shared" si="96"/>
        <v>11439.250308094051</v>
      </c>
      <c r="AF27" s="153">
        <f t="shared" si="96"/>
        <v>24468314.400620282</v>
      </c>
      <c r="AG27" s="153">
        <f t="shared" si="96"/>
        <v>367888.10329275689</v>
      </c>
      <c r="AH27" s="153">
        <f t="shared" si="96"/>
        <v>339731.98013301793</v>
      </c>
      <c r="AI27" s="153">
        <f>SUM(AI19:AI24)</f>
        <v>26427445.149492815</v>
      </c>
      <c r="AJ27" s="153">
        <f>SUM(AJ19:AJ24)</f>
        <v>6900760382.3887596</v>
      </c>
      <c r="AK27" s="153">
        <f t="shared" si="96"/>
        <v>4489402.7024625205</v>
      </c>
      <c r="AL27" s="153">
        <f t="shared" si="96"/>
        <v>72585453.005834565</v>
      </c>
      <c r="AM27" s="153">
        <f t="shared" si="96"/>
        <v>10849577.578947684</v>
      </c>
      <c r="AN27" s="153">
        <f t="shared" si="96"/>
        <v>769660.67249931954</v>
      </c>
      <c r="AO27" s="153">
        <f t="shared" si="96"/>
        <v>1646287895.5608697</v>
      </c>
      <c r="AP27" s="153">
        <f t="shared" si="96"/>
        <v>24752409.236508716</v>
      </c>
      <c r="AQ27" s="153">
        <f t="shared" si="96"/>
        <v>22857996.569380969</v>
      </c>
      <c r="AR27" s="153">
        <f t="shared" si="96"/>
        <v>152233849159.24908</v>
      </c>
      <c r="AS27" s="153">
        <f t="shared" si="96"/>
        <v>99038224.188451797</v>
      </c>
      <c r="AT27" s="153">
        <f t="shared" si="96"/>
        <v>1601267438.9109766</v>
      </c>
      <c r="AU27" s="153">
        <f t="shared" si="96"/>
        <v>239346516.19121292</v>
      </c>
      <c r="AV27" s="153">
        <f t="shared" si="96"/>
        <v>16979057.412294716</v>
      </c>
      <c r="AW27" s="153">
        <f t="shared" si="96"/>
        <v>36317844596.533638</v>
      </c>
      <c r="AX27" s="153">
        <f t="shared" si="96"/>
        <v>546049177.95077682</v>
      </c>
      <c r="AY27" s="153">
        <f t="shared" si="96"/>
        <v>504257590.32386869</v>
      </c>
      <c r="AZ27" s="153">
        <f t="shared" ref="AZ27:BG27" si="99">SUM(AZ19:AZ24)</f>
        <v>102564062.51599616</v>
      </c>
      <c r="BA27" s="153">
        <f t="shared" si="99"/>
        <v>66724.730887621205</v>
      </c>
      <c r="BB27" s="153">
        <f t="shared" si="99"/>
        <v>1078817.1922099523</v>
      </c>
      <c r="BC27" s="153">
        <f t="shared" si="99"/>
        <v>161254.22292871194</v>
      </c>
      <c r="BD27" s="153">
        <f t="shared" si="99"/>
        <v>11439.250308094051</v>
      </c>
      <c r="BE27" s="153">
        <f t="shared" si="99"/>
        <v>24468314.400620282</v>
      </c>
      <c r="BF27" s="153">
        <f t="shared" si="99"/>
        <v>367888.10329275689</v>
      </c>
      <c r="BG27" s="153">
        <f t="shared" si="99"/>
        <v>339731.98013301793</v>
      </c>
      <c r="BH27" s="153">
        <f t="shared" si="96"/>
        <v>54111.000798122652</v>
      </c>
      <c r="BI27" s="153">
        <f t="shared" si="96"/>
        <v>6905249785.0912228</v>
      </c>
      <c r="BJ27" s="153">
        <f t="shared" si="96"/>
        <v>1778102992.6240408</v>
      </c>
      <c r="BK27" s="153">
        <f t="shared" si="96"/>
        <v>1193844.4743104833</v>
      </c>
      <c r="BL27" s="153">
        <f>SUM(BL19:BL24)</f>
        <v>152332887383.43753</v>
      </c>
      <c r="BM27" s="153">
        <f t="shared" si="96"/>
        <v>39225744377.322769</v>
      </c>
      <c r="BN27" s="153">
        <f t="shared" ref="BN27" si="100">SUM(BN19:BN24)</f>
        <v>7730.1429711603796</v>
      </c>
      <c r="BO27" s="153">
        <f>SUM(BO19:BO24)</f>
        <v>102630787.24688378</v>
      </c>
      <c r="BP27" s="153">
        <f t="shared" ref="BP27" si="101">SUM(BP19:BP24)</f>
        <v>26427445.149492815</v>
      </c>
      <c r="BQ27" s="159">
        <f t="shared" si="88"/>
        <v>0.99934985658127018</v>
      </c>
      <c r="BR27" s="159">
        <f t="shared" si="88"/>
        <v>2.5248271450447704E-3</v>
      </c>
      <c r="BS27" s="160"/>
      <c r="BT27" s="160"/>
      <c r="BU27" s="160"/>
      <c r="BV27" s="160"/>
      <c r="BW27" s="160"/>
    </row>
    <row r="28" spans="1:75" s="165" customFormat="1" x14ac:dyDescent="0.3">
      <c r="A28" s="309" t="s">
        <v>5737</v>
      </c>
      <c r="B28" s="309"/>
      <c r="C28" s="309"/>
      <c r="D28" s="309"/>
      <c r="E28" s="309"/>
      <c r="F28" s="153">
        <f>SUM(F25:F27)</f>
        <v>102494.75773829593</v>
      </c>
      <c r="G28" s="153">
        <f t="shared" ref="G28:BR28" si="102">SUM(G25:G27)</f>
        <v>48945.480233901486</v>
      </c>
      <c r="H28" s="153">
        <f t="shared" si="102"/>
        <v>40871.317806857245</v>
      </c>
      <c r="I28" s="153">
        <f t="shared" si="102"/>
        <v>63673.252261077083</v>
      </c>
      <c r="J28" s="153">
        <f t="shared" si="102"/>
        <v>14642.10824832799</v>
      </c>
      <c r="K28" s="153">
        <f t="shared" si="102"/>
        <v>6992.2114619859258</v>
      </c>
      <c r="L28" s="153">
        <f t="shared" si="102"/>
        <v>5838.7596866938911</v>
      </c>
      <c r="M28" s="153">
        <f t="shared" si="102"/>
        <v>9096.178894439583</v>
      </c>
      <c r="N28" s="153">
        <f t="shared" si="102"/>
        <v>2261329.4592012339</v>
      </c>
      <c r="O28" s="153">
        <f t="shared" si="102"/>
        <v>1079878.2180673247</v>
      </c>
      <c r="P28" s="153">
        <f t="shared" si="102"/>
        <v>901738.94775195245</v>
      </c>
      <c r="Q28" s="153">
        <f t="shared" si="102"/>
        <v>1404815.2732725225</v>
      </c>
      <c r="R28" s="153">
        <f t="shared" ref="R28" si="103">SUM(R25:R27)</f>
        <v>102494.75773829593</v>
      </c>
      <c r="S28" s="153">
        <f t="shared" ref="S28" si="104">SUM(S25:S27)</f>
        <v>48945.480233901486</v>
      </c>
      <c r="T28" s="153">
        <f t="shared" ref="T28" si="105">SUM(T25:T27)</f>
        <v>40871.317806857245</v>
      </c>
      <c r="U28" s="153">
        <f t="shared" ref="U28" si="106">SUM(U25:U27)</f>
        <v>63673.252261077083</v>
      </c>
      <c r="V28" s="153">
        <f t="shared" si="102"/>
        <v>8.1345045824044391</v>
      </c>
      <c r="W28" s="153">
        <f t="shared" si="102"/>
        <v>3.8845619233255144</v>
      </c>
      <c r="X28" s="153">
        <f t="shared" si="102"/>
        <v>3.2437553814966065</v>
      </c>
      <c r="Y28" s="153">
        <f t="shared" si="102"/>
        <v>5.0534327191331005</v>
      </c>
      <c r="Z28" s="153">
        <f t="shared" si="102"/>
        <v>5.0790636515899159</v>
      </c>
      <c r="AA28" s="153">
        <f t="shared" si="102"/>
        <v>104674924.70722373</v>
      </c>
      <c r="AB28" s="153">
        <f t="shared" si="102"/>
        <v>91840.895650217397</v>
      </c>
      <c r="AC28" s="153">
        <f t="shared" si="102"/>
        <v>1226425.1794053183</v>
      </c>
      <c r="AD28" s="153">
        <f t="shared" si="102"/>
        <v>273152.234364248</v>
      </c>
      <c r="AE28" s="153">
        <f t="shared" si="102"/>
        <v>28694.101618164645</v>
      </c>
      <c r="AF28" s="153">
        <f t="shared" si="102"/>
        <v>24554487.728574455</v>
      </c>
      <c r="AG28" s="153">
        <f t="shared" si="102"/>
        <v>658614.49581887852</v>
      </c>
      <c r="AH28" s="153">
        <f t="shared" si="102"/>
        <v>363410.8425343819</v>
      </c>
      <c r="AI28" s="153">
        <f t="shared" si="102"/>
        <v>27104784.582315445</v>
      </c>
      <c r="AJ28" s="153">
        <f t="shared" si="102"/>
        <v>7042784341.1182966</v>
      </c>
      <c r="AK28" s="153">
        <f t="shared" si="102"/>
        <v>6179279.551132014</v>
      </c>
      <c r="AL28" s="153">
        <f t="shared" si="102"/>
        <v>82516878.547827557</v>
      </c>
      <c r="AM28" s="153">
        <f t="shared" si="102"/>
        <v>18378348.819478448</v>
      </c>
      <c r="AN28" s="153">
        <f t="shared" si="102"/>
        <v>1930609.1704780657</v>
      </c>
      <c r="AO28" s="153">
        <f t="shared" si="102"/>
        <v>1652085847.3285465</v>
      </c>
      <c r="AP28" s="153">
        <f t="shared" si="102"/>
        <v>44313190.298063934</v>
      </c>
      <c r="AQ28" s="153">
        <f t="shared" si="102"/>
        <v>24451168.208168998</v>
      </c>
      <c r="AR28" s="153">
        <f t="shared" si="102"/>
        <v>155366960977.6814</v>
      </c>
      <c r="AS28" s="153">
        <f t="shared" si="102"/>
        <v>136317660.5147146</v>
      </c>
      <c r="AT28" s="153">
        <f t="shared" si="102"/>
        <v>1820359112.0191388</v>
      </c>
      <c r="AU28" s="153">
        <f t="shared" si="102"/>
        <v>405434564.73590219</v>
      </c>
      <c r="AV28" s="153">
        <f t="shared" si="102"/>
        <v>42590098.62073826</v>
      </c>
      <c r="AW28" s="153">
        <f t="shared" si="102"/>
        <v>36445749996.217667</v>
      </c>
      <c r="AX28" s="153">
        <f t="shared" si="102"/>
        <v>977568724.86353254</v>
      </c>
      <c r="AY28" s="153">
        <f t="shared" si="102"/>
        <v>539403666.62627387</v>
      </c>
      <c r="AZ28" s="153">
        <f t="shared" ref="AZ28" si="107">SUM(AZ25:AZ27)</f>
        <v>104674924.70722373</v>
      </c>
      <c r="BA28" s="153">
        <f t="shared" ref="BA28" si="108">SUM(BA25:BA27)</f>
        <v>91840.895650217411</v>
      </c>
      <c r="BB28" s="153">
        <f t="shared" ref="BB28" si="109">SUM(BB25:BB27)</f>
        <v>1226425.1794053183</v>
      </c>
      <c r="BC28" s="153">
        <f t="shared" ref="BC28" si="110">SUM(BC25:BC27)</f>
        <v>273152.234364248</v>
      </c>
      <c r="BD28" s="153">
        <f t="shared" ref="BD28" si="111">SUM(BD25:BD27)</f>
        <v>28694.101618164645</v>
      </c>
      <c r="BE28" s="153">
        <f t="shared" ref="BE28" si="112">SUM(BE25:BE27)</f>
        <v>24554487.728574455</v>
      </c>
      <c r="BF28" s="153">
        <f t="shared" ref="BF28" si="113">SUM(BF25:BF27)</f>
        <v>658614.49581887852</v>
      </c>
      <c r="BG28" s="153">
        <f t="shared" ref="BG28" si="114">SUM(BG25:BG27)</f>
        <v>363410.8425343819</v>
      </c>
      <c r="BH28" s="153">
        <f t="shared" si="102"/>
        <v>63996.202010032932</v>
      </c>
      <c r="BI28" s="153">
        <f t="shared" si="102"/>
        <v>7048963620.6694298</v>
      </c>
      <c r="BJ28" s="153">
        <f t="shared" si="102"/>
        <v>1823676042.3725634</v>
      </c>
      <c r="BK28" s="153">
        <f t="shared" si="102"/>
        <v>1411940.4745732583</v>
      </c>
      <c r="BL28" s="153">
        <f t="shared" si="102"/>
        <v>155503278638.19611</v>
      </c>
      <c r="BM28" s="153">
        <f t="shared" si="102"/>
        <v>40231106163.083252</v>
      </c>
      <c r="BN28" s="153">
        <f t="shared" ref="BN28" si="115">SUM(BN25:BN27)</f>
        <v>9142.3145728618474</v>
      </c>
      <c r="BO28" s="153">
        <f t="shared" ref="BO28" si="116">SUM(BO25:BO27)</f>
        <v>104766765.60287394</v>
      </c>
      <c r="BP28" s="153">
        <f t="shared" ref="BP28" si="117">SUM(BP25:BP27)</f>
        <v>27104784.582315445</v>
      </c>
      <c r="BQ28" s="153">
        <f t="shared" si="102"/>
        <v>2.8853345726953554</v>
      </c>
      <c r="BR28" s="153">
        <f t="shared" si="102"/>
        <v>0.20056592321625819</v>
      </c>
      <c r="BS28" s="153"/>
      <c r="BT28" s="153"/>
      <c r="BU28" s="153"/>
      <c r="BV28" s="153"/>
      <c r="BW28" s="153"/>
    </row>
    <row r="29" spans="1:75" s="165" customFormat="1" x14ac:dyDescent="0.3">
      <c r="A29" s="238"/>
      <c r="B29" s="164"/>
      <c r="E29" s="164"/>
      <c r="AK29" s="164"/>
      <c r="AL29" s="164"/>
      <c r="AM29" s="164"/>
      <c r="AN29" s="164"/>
      <c r="AO29" s="164"/>
      <c r="AP29" s="164"/>
      <c r="AQ29" s="164"/>
      <c r="AR29" s="239"/>
      <c r="AS29" s="239"/>
      <c r="AT29" s="239"/>
      <c r="AU29" s="164"/>
      <c r="AV29" s="164"/>
      <c r="AW29" s="164"/>
      <c r="AX29" s="164"/>
      <c r="AY29" s="164"/>
      <c r="AZ29" s="239"/>
      <c r="BA29" s="239"/>
      <c r="BB29" s="239"/>
      <c r="BC29" s="239"/>
      <c r="BD29" s="239"/>
      <c r="BE29" s="239"/>
      <c r="BF29" s="239"/>
      <c r="BG29" s="239"/>
      <c r="BN29" s="239"/>
      <c r="BO29" s="239"/>
      <c r="BP29" s="239"/>
      <c r="BQ29" s="164"/>
      <c r="BR29" s="164"/>
    </row>
    <row r="30" spans="1:75" s="165" customFormat="1" x14ac:dyDescent="0.3">
      <c r="A30" s="164"/>
      <c r="B30" s="164"/>
      <c r="E30" s="164"/>
      <c r="AJ30" s="164"/>
      <c r="AK30" s="164"/>
      <c r="AL30" s="164"/>
      <c r="AM30" s="164"/>
      <c r="AN30" s="164"/>
      <c r="AO30" s="164"/>
      <c r="AP30" s="164"/>
      <c r="AQ30" s="164"/>
      <c r="AR30" s="239"/>
      <c r="AS30" s="239"/>
      <c r="AT30" s="239"/>
      <c r="AU30" s="164"/>
      <c r="AV30" s="164"/>
      <c r="AW30" s="164"/>
      <c r="AX30" s="164"/>
      <c r="AY30" s="164"/>
      <c r="AZ30" s="239"/>
      <c r="BA30" s="239"/>
      <c r="BB30" s="239"/>
      <c r="BC30" s="239"/>
      <c r="BD30" s="239"/>
      <c r="BE30" s="239"/>
      <c r="BF30" s="239"/>
      <c r="BG30" s="239"/>
      <c r="BN30" s="239"/>
      <c r="BO30" s="239"/>
      <c r="BP30" s="239"/>
      <c r="BQ30" s="164"/>
      <c r="BR30" s="164"/>
    </row>
    <row r="31" spans="1:75" s="165" customFormat="1" x14ac:dyDescent="0.3">
      <c r="A31" s="164"/>
      <c r="B31" s="164"/>
      <c r="E31" s="164"/>
      <c r="AJ31" s="164"/>
      <c r="AK31" s="164"/>
      <c r="AL31" s="164"/>
      <c r="AM31" s="164"/>
      <c r="AN31" s="164"/>
      <c r="AO31" s="164"/>
      <c r="AP31" s="164"/>
      <c r="AQ31" s="164"/>
      <c r="AR31" s="239"/>
      <c r="AS31" s="239"/>
      <c r="AT31" s="239"/>
      <c r="AU31" s="164"/>
      <c r="AV31" s="164"/>
      <c r="AW31" s="164"/>
      <c r="AX31" s="164"/>
      <c r="AY31" s="164"/>
      <c r="AZ31" s="239"/>
      <c r="BA31" s="239"/>
      <c r="BB31" s="239"/>
      <c r="BC31" s="239"/>
      <c r="BD31" s="239"/>
      <c r="BE31" s="239"/>
      <c r="BF31" s="239"/>
      <c r="BG31" s="239"/>
      <c r="BH31" s="239"/>
      <c r="BI31" s="239"/>
      <c r="BJ31" s="239"/>
      <c r="BN31" s="239"/>
      <c r="BO31" s="239"/>
      <c r="BP31" s="239"/>
      <c r="BQ31" s="164"/>
      <c r="BR31" s="164"/>
    </row>
    <row r="32" spans="1:75" s="165" customFormat="1" x14ac:dyDescent="0.3">
      <c r="A32" s="164"/>
      <c r="B32" s="164"/>
      <c r="E32" s="164"/>
      <c r="R32" s="237"/>
      <c r="S32" s="237"/>
      <c r="T32" s="237"/>
      <c r="U32" s="237"/>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Q32" s="164"/>
      <c r="BR32" s="164"/>
    </row>
    <row r="33" spans="1:70" s="165" customFormat="1" x14ac:dyDescent="0.3">
      <c r="A33" s="164"/>
      <c r="B33" s="164"/>
      <c r="E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Q33" s="164"/>
      <c r="BR33" s="164"/>
    </row>
  </sheetData>
  <mergeCells count="22">
    <mergeCell ref="AR3:AY3"/>
    <mergeCell ref="BH3:BJ3"/>
    <mergeCell ref="BK3:BM3"/>
    <mergeCell ref="BS3:BU3"/>
    <mergeCell ref="AZ3:BG3"/>
    <mergeCell ref="BN3:BP3"/>
    <mergeCell ref="A28:E28"/>
    <mergeCell ref="BV3:BW3"/>
    <mergeCell ref="BH2:BW2"/>
    <mergeCell ref="A25:E25"/>
    <mergeCell ref="A26:E26"/>
    <mergeCell ref="A27:E27"/>
    <mergeCell ref="A2:E4"/>
    <mergeCell ref="F2:Y2"/>
    <mergeCell ref="V3:Z3"/>
    <mergeCell ref="R3:U3"/>
    <mergeCell ref="AA2:AY2"/>
    <mergeCell ref="F3:I3"/>
    <mergeCell ref="J3:M3"/>
    <mergeCell ref="N3:Q3"/>
    <mergeCell ref="AA3:AH3"/>
    <mergeCell ref="AJ3:AQ3"/>
  </mergeCells>
  <conditionalFormatting sqref="F5:BP24">
    <cfRule type="cellIs" dxfId="1" priority="1" operator="less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BAB14-82AE-4975-97CC-B4382C73A96D}">
  <dimension ref="A1:AD67"/>
  <sheetViews>
    <sheetView topLeftCell="H7" zoomScale="70" zoomScaleNormal="70" workbookViewId="0">
      <selection activeCell="X28" sqref="X28"/>
    </sheetView>
  </sheetViews>
  <sheetFormatPr defaultRowHeight="15.6" x14ac:dyDescent="0.3"/>
  <cols>
    <col min="1" max="1" width="8.88671875" style="122"/>
    <col min="2" max="2" width="31.109375" style="122" customWidth="1"/>
    <col min="3" max="4" width="8.88671875" style="122"/>
    <col min="5" max="12" width="12.6640625" style="122" customWidth="1"/>
    <col min="13" max="17" width="19.44140625" style="218" customWidth="1"/>
    <col min="18" max="18" width="25.6640625" style="218" customWidth="1"/>
    <col min="19" max="19" width="12.6640625" style="218" customWidth="1"/>
    <col min="20" max="20" width="11.77734375" style="218" customWidth="1"/>
    <col min="21" max="21" width="13.44140625" style="218" customWidth="1"/>
    <col min="22" max="22" width="19.109375" style="218" customWidth="1"/>
    <col min="23" max="23" width="21.6640625" style="218" customWidth="1"/>
    <col min="24" max="24" width="33.33203125" style="218" customWidth="1"/>
    <col min="25" max="25" width="21.88671875" style="218" customWidth="1"/>
    <col min="26" max="26" width="20.88671875" style="218" customWidth="1"/>
    <col min="27" max="27" width="26.44140625" style="218" customWidth="1"/>
    <col min="28" max="28" width="8.88671875" style="122"/>
    <col min="29" max="29" width="9.109375" style="122" bestFit="1" customWidth="1"/>
    <col min="30" max="16384" width="8.88671875" style="122"/>
  </cols>
  <sheetData>
    <row r="1" spans="1:30" s="75" customFormat="1" ht="25.2" customHeight="1" x14ac:dyDescent="0.3">
      <c r="A1" s="75" t="s">
        <v>5713</v>
      </c>
      <c r="M1" s="221"/>
      <c r="N1" s="221"/>
      <c r="O1" s="221"/>
      <c r="P1" s="221"/>
      <c r="Q1" s="221"/>
      <c r="R1" s="221"/>
      <c r="S1" s="221"/>
      <c r="T1" s="221"/>
      <c r="U1" s="221"/>
      <c r="V1" s="221"/>
      <c r="W1" s="221"/>
      <c r="X1" s="221"/>
      <c r="Y1" s="221"/>
      <c r="Z1" s="221"/>
      <c r="AA1" s="221"/>
    </row>
    <row r="2" spans="1:30" s="125" customFormat="1" x14ac:dyDescent="0.3">
      <c r="A2" s="338"/>
      <c r="B2" s="338"/>
      <c r="C2" s="338"/>
      <c r="D2" s="338"/>
      <c r="E2" s="339" t="s">
        <v>5600</v>
      </c>
      <c r="F2" s="340"/>
      <c r="G2" s="340"/>
      <c r="H2" s="340"/>
      <c r="I2" s="340"/>
      <c r="J2" s="340"/>
      <c r="K2" s="340"/>
      <c r="L2" s="340"/>
      <c r="M2" s="331" t="s">
        <v>5692</v>
      </c>
      <c r="N2" s="331"/>
      <c r="O2" s="331"/>
      <c r="P2" s="331"/>
      <c r="Q2" s="336" t="s">
        <v>5726</v>
      </c>
      <c r="R2" s="331" t="s">
        <v>5710</v>
      </c>
      <c r="S2" s="331"/>
      <c r="T2" s="331"/>
      <c r="U2" s="331"/>
      <c r="V2" s="331"/>
      <c r="W2" s="331"/>
      <c r="X2" s="331"/>
      <c r="Y2" s="331"/>
      <c r="Z2" s="331"/>
      <c r="AA2" s="331"/>
    </row>
    <row r="3" spans="1:30" s="127" customFormat="1" x14ac:dyDescent="0.3">
      <c r="A3" s="338"/>
      <c r="B3" s="338"/>
      <c r="C3" s="338"/>
      <c r="D3" s="338"/>
      <c r="E3" s="341" t="s">
        <v>5603</v>
      </c>
      <c r="F3" s="342"/>
      <c r="G3" s="342"/>
      <c r="H3" s="342"/>
      <c r="I3" s="343" t="s">
        <v>5604</v>
      </c>
      <c r="J3" s="343"/>
      <c r="K3" s="343"/>
      <c r="L3" s="343"/>
      <c r="M3" s="331"/>
      <c r="N3" s="331"/>
      <c r="O3" s="331"/>
      <c r="P3" s="331"/>
      <c r="Q3" s="337"/>
      <c r="R3" s="331"/>
      <c r="S3" s="331"/>
      <c r="T3" s="331"/>
      <c r="U3" s="331"/>
      <c r="V3" s="331"/>
      <c r="W3" s="331"/>
      <c r="X3" s="331"/>
      <c r="Y3" s="331"/>
      <c r="Z3" s="331"/>
      <c r="AA3" s="331"/>
    </row>
    <row r="4" spans="1:30" s="127" customFormat="1" x14ac:dyDescent="0.3">
      <c r="A4" s="338"/>
      <c r="B4" s="338"/>
      <c r="C4" s="338"/>
      <c r="D4" s="338"/>
      <c r="E4" s="194" t="s">
        <v>3253</v>
      </c>
      <c r="F4" s="194" t="s">
        <v>3254</v>
      </c>
      <c r="G4" s="194" t="s">
        <v>3256</v>
      </c>
      <c r="H4" s="195" t="s">
        <v>3255</v>
      </c>
      <c r="I4" s="194" t="s">
        <v>3253</v>
      </c>
      <c r="J4" s="194" t="s">
        <v>3254</v>
      </c>
      <c r="K4" s="194" t="s">
        <v>3256</v>
      </c>
      <c r="L4" s="194" t="s">
        <v>3255</v>
      </c>
      <c r="M4" s="196" t="s">
        <v>3253</v>
      </c>
      <c r="N4" s="197" t="s">
        <v>3254</v>
      </c>
      <c r="O4" s="197" t="s">
        <v>3256</v>
      </c>
      <c r="P4" s="197" t="s">
        <v>3255</v>
      </c>
      <c r="Q4" s="224" t="s">
        <v>5725</v>
      </c>
      <c r="R4" s="331"/>
      <c r="S4" s="331"/>
      <c r="T4" s="331"/>
      <c r="U4" s="331"/>
      <c r="V4" s="331"/>
      <c r="W4" s="331"/>
      <c r="X4" s="331"/>
      <c r="Y4" s="331"/>
      <c r="Z4" s="331"/>
      <c r="AA4" s="331"/>
    </row>
    <row r="5" spans="1:30" s="127" customFormat="1" ht="18" x14ac:dyDescent="0.3">
      <c r="A5" s="198"/>
      <c r="B5" s="198"/>
      <c r="C5" s="198"/>
      <c r="D5" s="199"/>
      <c r="E5" s="167"/>
      <c r="F5" s="167"/>
      <c r="G5" s="167"/>
      <c r="H5" s="168"/>
      <c r="I5" s="167"/>
      <c r="J5" s="167"/>
      <c r="K5" s="167"/>
      <c r="L5" s="167"/>
      <c r="M5" s="169"/>
      <c r="N5" s="169"/>
      <c r="O5" s="169"/>
      <c r="P5" s="169"/>
      <c r="Q5" s="225"/>
      <c r="R5" s="219" t="s">
        <v>5711</v>
      </c>
      <c r="S5" s="200"/>
      <c r="T5" s="200"/>
      <c r="U5" s="200"/>
      <c r="V5" s="200"/>
      <c r="W5" s="200"/>
      <c r="X5" s="200"/>
      <c r="Y5" s="200"/>
      <c r="Z5" s="200"/>
      <c r="AA5" s="200"/>
    </row>
    <row r="6" spans="1:30" s="127" customFormat="1" x14ac:dyDescent="0.3">
      <c r="A6" s="198"/>
      <c r="B6" s="198"/>
      <c r="C6" s="198"/>
      <c r="D6" s="199"/>
      <c r="E6" s="167"/>
      <c r="F6" s="167"/>
      <c r="G6" s="167"/>
      <c r="H6" s="168"/>
      <c r="I6" s="167"/>
      <c r="J6" s="167"/>
      <c r="K6" s="167"/>
      <c r="L6" s="167"/>
      <c r="M6" s="169"/>
      <c r="N6" s="169"/>
      <c r="O6" s="169"/>
      <c r="P6" s="169"/>
      <c r="Q6" s="225"/>
      <c r="R6" s="200" t="s">
        <v>5617</v>
      </c>
      <c r="S6" s="200"/>
      <c r="T6" s="200"/>
      <c r="U6" s="200"/>
      <c r="V6" s="200"/>
      <c r="W6" s="200"/>
      <c r="X6" s="200"/>
      <c r="Y6" s="200"/>
      <c r="Z6" s="200"/>
      <c r="AA6" s="200"/>
    </row>
    <row r="7" spans="1:30" x14ac:dyDescent="0.3">
      <c r="A7" s="201" t="s">
        <v>5527</v>
      </c>
      <c r="B7" s="202" t="s">
        <v>6</v>
      </c>
      <c r="C7" s="203" t="s">
        <v>7</v>
      </c>
      <c r="D7" s="201"/>
      <c r="E7" s="173">
        <v>137.74534074013701</v>
      </c>
      <c r="F7" s="173">
        <v>409.5551789261865</v>
      </c>
      <c r="G7" s="173">
        <v>402.13838769475012</v>
      </c>
      <c r="H7" s="174">
        <v>555.13858578700126</v>
      </c>
      <c r="I7" s="173">
        <f t="shared" ref="I7:L9" si="0">E7/7</f>
        <v>19.677905820019571</v>
      </c>
      <c r="J7" s="173">
        <f t="shared" si="0"/>
        <v>58.507882703740925</v>
      </c>
      <c r="K7" s="173">
        <f t="shared" si="0"/>
        <v>57.448341099250015</v>
      </c>
      <c r="L7" s="173">
        <f t="shared" si="0"/>
        <v>79.30551225528589</v>
      </c>
      <c r="M7" s="204">
        <f t="shared" ref="M7:P9" si="1">I7/24*8/150</f>
        <v>4.3728679600043494E-2</v>
      </c>
      <c r="N7" s="204">
        <f t="shared" si="1"/>
        <v>0.13001751711942428</v>
      </c>
      <c r="O7" s="204">
        <f t="shared" si="1"/>
        <v>0.12766298022055558</v>
      </c>
      <c r="P7" s="204">
        <f t="shared" si="1"/>
        <v>0.17623447167841308</v>
      </c>
      <c r="Q7" s="226">
        <f>AVERAGE(M7:P7)/2</f>
        <v>5.9705456077304556E-2</v>
      </c>
      <c r="R7" s="220"/>
      <c r="S7" s="220"/>
      <c r="T7" s="220"/>
      <c r="U7" s="220"/>
      <c r="V7" s="220"/>
      <c r="W7" s="220"/>
      <c r="X7" s="220"/>
      <c r="Y7" s="220"/>
      <c r="Z7" s="220"/>
      <c r="AA7" s="220"/>
      <c r="AC7" s="205"/>
      <c r="AD7" s="206"/>
    </row>
    <row r="8" spans="1:30" x14ac:dyDescent="0.3">
      <c r="A8" s="201" t="s">
        <v>5527</v>
      </c>
      <c r="B8" s="202" t="s">
        <v>9</v>
      </c>
      <c r="C8" s="203" t="s">
        <v>10</v>
      </c>
      <c r="D8" s="201"/>
      <c r="E8" s="173">
        <v>670.6331728827397</v>
      </c>
      <c r="F8" s="173">
        <v>789.6469806136289</v>
      </c>
      <c r="G8" s="173">
        <v>393.59268311045304</v>
      </c>
      <c r="H8" s="174">
        <v>550.59326734917431</v>
      </c>
      <c r="I8" s="173">
        <f t="shared" si="0"/>
        <v>95.804738983248527</v>
      </c>
      <c r="J8" s="173">
        <f t="shared" si="0"/>
        <v>112.8067115162327</v>
      </c>
      <c r="K8" s="173">
        <f t="shared" si="0"/>
        <v>56.227526158636145</v>
      </c>
      <c r="L8" s="173">
        <f t="shared" si="0"/>
        <v>78.656181049882051</v>
      </c>
      <c r="M8" s="204">
        <f t="shared" si="1"/>
        <v>0.21289941996277451</v>
      </c>
      <c r="N8" s="204">
        <f t="shared" si="1"/>
        <v>0.25068158114718375</v>
      </c>
      <c r="O8" s="204">
        <f t="shared" si="1"/>
        <v>0.12495005813030254</v>
      </c>
      <c r="P8" s="204">
        <f t="shared" si="1"/>
        <v>0.17479151344418234</v>
      </c>
      <c r="Q8" s="226">
        <f t="shared" ref="Q8" si="2">AVERAGE(M8:P8)/2</f>
        <v>9.5415321585555393E-2</v>
      </c>
      <c r="R8" s="220"/>
      <c r="S8" s="220"/>
      <c r="T8" s="220"/>
      <c r="U8" s="220"/>
      <c r="V8" s="220"/>
      <c r="W8" s="220"/>
      <c r="X8" s="220"/>
      <c r="Y8" s="220"/>
      <c r="Z8" s="220"/>
      <c r="AA8" s="220"/>
      <c r="AC8" s="205"/>
      <c r="AD8" s="206"/>
    </row>
    <row r="9" spans="1:30" x14ac:dyDescent="0.3">
      <c r="A9" s="201" t="s">
        <v>5527</v>
      </c>
      <c r="B9" s="202" t="s">
        <v>11</v>
      </c>
      <c r="C9" s="203" t="s">
        <v>12</v>
      </c>
      <c r="D9" s="201"/>
      <c r="E9" s="173">
        <v>416.76369339768871</v>
      </c>
      <c r="F9" s="173">
        <v>689.89882036905658</v>
      </c>
      <c r="G9" s="173">
        <v>465.04514599389768</v>
      </c>
      <c r="H9" s="174">
        <v>739.60872992950215</v>
      </c>
      <c r="I9" s="173">
        <f t="shared" si="0"/>
        <v>59.537670485384105</v>
      </c>
      <c r="J9" s="173">
        <f t="shared" si="0"/>
        <v>98.55697433843666</v>
      </c>
      <c r="K9" s="173">
        <f t="shared" si="0"/>
        <v>66.435020856271095</v>
      </c>
      <c r="L9" s="173">
        <f t="shared" si="0"/>
        <v>105.65838998992888</v>
      </c>
      <c r="M9" s="204">
        <f t="shared" si="1"/>
        <v>0.1323059344119647</v>
      </c>
      <c r="N9" s="204">
        <f t="shared" si="1"/>
        <v>0.21901549852985924</v>
      </c>
      <c r="O9" s="204">
        <f t="shared" si="1"/>
        <v>0.14763337968060244</v>
      </c>
      <c r="P9" s="204">
        <f t="shared" si="1"/>
        <v>0.23479642219984195</v>
      </c>
      <c r="Q9" s="226">
        <f>AVERAGE(M9:P9)/2</f>
        <v>9.1718904352783542E-2</v>
      </c>
      <c r="R9" s="220"/>
      <c r="S9" s="220"/>
      <c r="T9" s="220"/>
      <c r="U9" s="220"/>
      <c r="V9" s="220"/>
      <c r="W9" s="220"/>
      <c r="X9" s="220"/>
      <c r="Y9" s="220"/>
      <c r="Z9" s="220"/>
      <c r="AA9" s="220"/>
      <c r="AC9" s="205"/>
      <c r="AD9" s="206"/>
    </row>
    <row r="10" spans="1:30" x14ac:dyDescent="0.3">
      <c r="A10" s="201" t="s">
        <v>5527</v>
      </c>
      <c r="B10" s="202" t="s">
        <v>13</v>
      </c>
      <c r="C10" s="203" t="s">
        <v>14</v>
      </c>
      <c r="D10" s="201"/>
      <c r="E10" s="173"/>
      <c r="F10" s="173"/>
      <c r="G10" s="173"/>
      <c r="H10" s="174"/>
      <c r="I10" s="173"/>
      <c r="J10" s="173"/>
      <c r="K10" s="173"/>
      <c r="L10" s="173"/>
      <c r="M10" s="204"/>
      <c r="N10" s="204"/>
      <c r="O10" s="204"/>
      <c r="P10" s="204"/>
      <c r="Q10" s="226"/>
      <c r="R10" s="220"/>
      <c r="S10" s="220"/>
      <c r="T10" s="220"/>
      <c r="U10" s="220"/>
      <c r="V10" s="220"/>
      <c r="W10" s="220"/>
      <c r="X10" s="220"/>
      <c r="Y10" s="220"/>
      <c r="Z10" s="220"/>
      <c r="AA10" s="220"/>
      <c r="AC10" s="205"/>
      <c r="AD10" s="206"/>
    </row>
    <row r="11" spans="1:30" x14ac:dyDescent="0.3">
      <c r="A11" s="201" t="s">
        <v>5527</v>
      </c>
      <c r="B11" s="202" t="s">
        <v>16</v>
      </c>
      <c r="C11" s="203" t="s">
        <v>17</v>
      </c>
      <c r="D11" s="201"/>
      <c r="E11" s="173">
        <v>315.98934593031464</v>
      </c>
      <c r="F11" s="173">
        <v>556.18507767986364</v>
      </c>
      <c r="G11" s="173">
        <v>520.01037258427903</v>
      </c>
      <c r="H11" s="174">
        <v>671.81101627095779</v>
      </c>
      <c r="I11" s="173">
        <f>E11/7</f>
        <v>45.141335132902093</v>
      </c>
      <c r="J11" s="173">
        <f>F11/7</f>
        <v>79.455011097123375</v>
      </c>
      <c r="K11" s="173">
        <f>G11/7</f>
        <v>74.28719608346843</v>
      </c>
      <c r="L11" s="173">
        <f>H11/7</f>
        <v>95.973002324422538</v>
      </c>
      <c r="M11" s="204">
        <f>I11/24*8/150</f>
        <v>0.10031407807311576</v>
      </c>
      <c r="N11" s="204">
        <f>J11/24*8/150</f>
        <v>0.17656669132694083</v>
      </c>
      <c r="O11" s="204">
        <f>K11/24*8/150</f>
        <v>0.16508265796326319</v>
      </c>
      <c r="P11" s="204">
        <f>L11/24*8/150</f>
        <v>0.21327333849871677</v>
      </c>
      <c r="Q11" s="226">
        <f>AVERAGE(M11:P11)/2</f>
        <v>8.1904595732754562E-2</v>
      </c>
      <c r="R11" s="220"/>
      <c r="S11" s="220"/>
      <c r="T11" s="220"/>
      <c r="U11" s="220"/>
      <c r="V11" s="220"/>
      <c r="W11" s="220"/>
      <c r="X11" s="220"/>
      <c r="Y11" s="220"/>
      <c r="Z11" s="220"/>
      <c r="AA11" s="220"/>
      <c r="AC11" s="205"/>
      <c r="AD11" s="206"/>
    </row>
    <row r="12" spans="1:30" x14ac:dyDescent="0.3">
      <c r="A12" s="201" t="s">
        <v>5527</v>
      </c>
      <c r="B12" s="202" t="s">
        <v>18</v>
      </c>
      <c r="C12" s="203" t="s">
        <v>19</v>
      </c>
      <c r="D12" s="201"/>
      <c r="E12" s="173"/>
      <c r="F12" s="173"/>
      <c r="G12" s="173"/>
      <c r="H12" s="174"/>
      <c r="I12" s="173"/>
      <c r="J12" s="173"/>
      <c r="K12" s="173"/>
      <c r="L12" s="173"/>
      <c r="M12" s="204"/>
      <c r="N12" s="204"/>
      <c r="O12" s="204"/>
      <c r="P12" s="204"/>
      <c r="Q12" s="226"/>
      <c r="R12" s="220"/>
      <c r="S12" s="220"/>
      <c r="T12" s="220"/>
      <c r="U12" s="220"/>
      <c r="V12" s="220"/>
      <c r="W12" s="220"/>
      <c r="X12" s="220"/>
      <c r="Y12" s="220"/>
      <c r="Z12" s="220"/>
      <c r="AA12" s="220"/>
      <c r="AC12" s="205"/>
      <c r="AD12" s="206"/>
    </row>
    <row r="13" spans="1:30" x14ac:dyDescent="0.3">
      <c r="A13" s="201" t="s">
        <v>5527</v>
      </c>
      <c r="B13" s="202" t="s">
        <v>20</v>
      </c>
      <c r="C13" s="203" t="s">
        <v>21</v>
      </c>
      <c r="D13" s="201"/>
      <c r="E13" s="173"/>
      <c r="F13" s="173"/>
      <c r="G13" s="173"/>
      <c r="H13" s="174"/>
      <c r="I13" s="173"/>
      <c r="J13" s="173"/>
      <c r="K13" s="173"/>
      <c r="L13" s="173"/>
      <c r="M13" s="204"/>
      <c r="N13" s="204"/>
      <c r="O13" s="204"/>
      <c r="P13" s="204"/>
      <c r="Q13" s="226"/>
      <c r="R13" s="220"/>
      <c r="S13" s="220"/>
      <c r="T13" s="220"/>
      <c r="U13" s="220"/>
      <c r="V13" s="220"/>
      <c r="W13" s="220"/>
      <c r="X13" s="220"/>
      <c r="Y13" s="220"/>
      <c r="Z13" s="220"/>
      <c r="AA13" s="220"/>
      <c r="AC13" s="205"/>
      <c r="AD13" s="206"/>
    </row>
    <row r="14" spans="1:30" x14ac:dyDescent="0.3">
      <c r="A14" s="201" t="s">
        <v>5527</v>
      </c>
      <c r="B14" s="202" t="s">
        <v>23</v>
      </c>
      <c r="C14" s="203" t="s">
        <v>24</v>
      </c>
      <c r="D14" s="201"/>
      <c r="E14" s="173"/>
      <c r="F14" s="173"/>
      <c r="G14" s="173"/>
      <c r="H14" s="174"/>
      <c r="I14" s="173"/>
      <c r="J14" s="173"/>
      <c r="K14" s="173"/>
      <c r="L14" s="173"/>
      <c r="M14" s="204"/>
      <c r="N14" s="204"/>
      <c r="O14" s="204"/>
      <c r="P14" s="204"/>
      <c r="Q14" s="226"/>
      <c r="R14" s="220"/>
      <c r="S14" s="220"/>
      <c r="T14" s="220"/>
      <c r="U14" s="220"/>
      <c r="V14" s="220"/>
      <c r="W14" s="220"/>
      <c r="X14" s="220"/>
      <c r="Y14" s="220"/>
      <c r="Z14" s="220"/>
      <c r="AA14" s="220"/>
      <c r="AC14" s="205"/>
      <c r="AD14" s="206"/>
    </row>
    <row r="15" spans="1:30" x14ac:dyDescent="0.3">
      <c r="A15" s="201" t="s">
        <v>5527</v>
      </c>
      <c r="B15" s="202" t="s">
        <v>25</v>
      </c>
      <c r="C15" s="203" t="s">
        <v>26</v>
      </c>
      <c r="D15" s="201"/>
      <c r="E15" s="173"/>
      <c r="F15" s="173"/>
      <c r="G15" s="173"/>
      <c r="H15" s="174"/>
      <c r="I15" s="173"/>
      <c r="J15" s="173"/>
      <c r="K15" s="173"/>
      <c r="L15" s="173"/>
      <c r="M15" s="204"/>
      <c r="N15" s="204"/>
      <c r="O15" s="204"/>
      <c r="P15" s="204"/>
      <c r="Q15" s="226"/>
      <c r="R15" s="220"/>
      <c r="S15" s="220"/>
      <c r="T15" s="220"/>
      <c r="U15" s="220"/>
      <c r="V15" s="220"/>
      <c r="W15" s="220"/>
      <c r="X15" s="220"/>
      <c r="Y15" s="220"/>
      <c r="Z15" s="220"/>
      <c r="AA15" s="220"/>
      <c r="AC15" s="205"/>
      <c r="AD15" s="206"/>
    </row>
    <row r="16" spans="1:30" x14ac:dyDescent="0.3">
      <c r="A16" s="201" t="s">
        <v>5527</v>
      </c>
      <c r="B16" s="202" t="s">
        <v>27</v>
      </c>
      <c r="C16" s="203" t="s">
        <v>28</v>
      </c>
      <c r="D16" s="201"/>
      <c r="E16" s="173"/>
      <c r="F16" s="173"/>
      <c r="G16" s="173"/>
      <c r="H16" s="174"/>
      <c r="I16" s="173"/>
      <c r="J16" s="173"/>
      <c r="K16" s="173"/>
      <c r="L16" s="173"/>
      <c r="M16" s="204"/>
      <c r="N16" s="204"/>
      <c r="O16" s="204"/>
      <c r="P16" s="204"/>
      <c r="Q16" s="226"/>
      <c r="R16" s="220"/>
      <c r="S16" s="220"/>
      <c r="T16" s="220"/>
      <c r="U16" s="220"/>
      <c r="V16" s="220"/>
      <c r="W16" s="220"/>
      <c r="X16" s="220"/>
      <c r="Y16" s="220"/>
      <c r="Z16" s="220"/>
      <c r="AA16" s="220"/>
      <c r="AC16" s="205"/>
      <c r="AD16" s="206"/>
    </row>
    <row r="17" spans="1:30" x14ac:dyDescent="0.3">
      <c r="A17" s="201" t="s">
        <v>5527</v>
      </c>
      <c r="B17" s="202" t="s">
        <v>29</v>
      </c>
      <c r="C17" s="203" t="s">
        <v>30</v>
      </c>
      <c r="D17" s="201"/>
      <c r="E17" s="173"/>
      <c r="F17" s="173"/>
      <c r="G17" s="173"/>
      <c r="H17" s="174"/>
      <c r="I17" s="173"/>
      <c r="J17" s="173"/>
      <c r="K17" s="173"/>
      <c r="L17" s="173"/>
      <c r="M17" s="204"/>
      <c r="N17" s="204"/>
      <c r="O17" s="204"/>
      <c r="P17" s="204"/>
      <c r="Q17" s="226"/>
      <c r="R17" s="220"/>
      <c r="S17" s="220"/>
      <c r="T17" s="220"/>
      <c r="U17" s="220"/>
      <c r="V17" s="220"/>
      <c r="W17" s="220"/>
      <c r="X17" s="220"/>
      <c r="Y17" s="220"/>
      <c r="Z17" s="220"/>
      <c r="AA17" s="220"/>
      <c r="AC17" s="205"/>
      <c r="AD17" s="206"/>
    </row>
    <row r="18" spans="1:30" x14ac:dyDescent="0.3">
      <c r="A18" s="201" t="s">
        <v>5527</v>
      </c>
      <c r="B18" s="202" t="s">
        <v>31</v>
      </c>
      <c r="C18" s="203" t="s">
        <v>32</v>
      </c>
      <c r="D18" s="201"/>
      <c r="E18" s="173"/>
      <c r="F18" s="173"/>
      <c r="G18" s="173"/>
      <c r="H18" s="174"/>
      <c r="I18" s="173"/>
      <c r="J18" s="173"/>
      <c r="K18" s="173"/>
      <c r="L18" s="173"/>
      <c r="M18" s="204"/>
      <c r="N18" s="204"/>
      <c r="O18" s="204"/>
      <c r="P18" s="204"/>
      <c r="Q18" s="226"/>
      <c r="R18" s="220"/>
      <c r="S18" s="220"/>
      <c r="T18" s="220"/>
      <c r="U18" s="220"/>
      <c r="V18" s="220"/>
      <c r="W18" s="220"/>
      <c r="X18" s="220"/>
      <c r="Y18" s="220"/>
      <c r="Z18" s="220"/>
      <c r="AA18" s="220"/>
      <c r="AC18" s="205"/>
      <c r="AD18" s="206"/>
    </row>
    <row r="19" spans="1:30" x14ac:dyDescent="0.3">
      <c r="A19" s="170" t="s">
        <v>5616</v>
      </c>
      <c r="B19" s="171"/>
      <c r="C19" s="171"/>
      <c r="D19" s="172"/>
      <c r="E19" s="173">
        <f t="shared" ref="E19:L19" si="3">SUM(E7:E18)</f>
        <v>1541.13155295088</v>
      </c>
      <c r="F19" s="173">
        <f t="shared" si="3"/>
        <v>2445.2860575887357</v>
      </c>
      <c r="G19" s="173">
        <f t="shared" si="3"/>
        <v>1780.78658938338</v>
      </c>
      <c r="H19" s="174">
        <f t="shared" si="3"/>
        <v>2517.1515993366356</v>
      </c>
      <c r="I19" s="173">
        <f t="shared" si="3"/>
        <v>220.1616504215543</v>
      </c>
      <c r="J19" s="173">
        <f t="shared" si="3"/>
        <v>349.32657965553364</v>
      </c>
      <c r="K19" s="173">
        <f t="shared" si="3"/>
        <v>254.39808419762568</v>
      </c>
      <c r="L19" s="173">
        <f t="shared" si="3"/>
        <v>359.59308561951934</v>
      </c>
      <c r="M19" s="175">
        <f>SUM(M7:M18)</f>
        <v>0.48924811204789848</v>
      </c>
      <c r="N19" s="176">
        <f>SUM(N7:N18)</f>
        <v>0.77628128812340802</v>
      </c>
      <c r="O19" s="176">
        <f>SUM(O7:O18)</f>
        <v>0.56532907599472371</v>
      </c>
      <c r="P19" s="176">
        <f>SUM(P7:P18)</f>
        <v>0.79909574582115417</v>
      </c>
      <c r="Q19" s="226">
        <f>AVERAGE(M19:P19)/2</f>
        <v>0.32874427774839804</v>
      </c>
      <c r="R19" s="220"/>
      <c r="S19" s="220"/>
      <c r="T19" s="220"/>
      <c r="U19" s="220"/>
      <c r="V19" s="220"/>
      <c r="W19" s="220"/>
      <c r="X19" s="220"/>
      <c r="Y19" s="220"/>
      <c r="Z19" s="220"/>
      <c r="AA19" s="220"/>
      <c r="AC19" s="205"/>
      <c r="AD19" s="206"/>
    </row>
    <row r="20" spans="1:30" ht="18" x14ac:dyDescent="0.3">
      <c r="A20" s="177"/>
      <c r="B20" s="177"/>
      <c r="C20" s="177"/>
      <c r="D20" s="177"/>
      <c r="E20" s="178"/>
      <c r="F20" s="178"/>
      <c r="G20" s="178"/>
      <c r="H20" s="179"/>
      <c r="I20" s="178"/>
      <c r="J20" s="178"/>
      <c r="K20" s="178"/>
      <c r="L20" s="178"/>
      <c r="M20" s="180"/>
      <c r="N20" s="180"/>
      <c r="O20" s="180"/>
      <c r="P20" s="180"/>
      <c r="Q20" s="227"/>
      <c r="R20" s="332" t="s">
        <v>5712</v>
      </c>
      <c r="S20" s="332"/>
      <c r="T20" s="332"/>
      <c r="U20" s="332"/>
      <c r="V20" s="333" t="s">
        <v>5703</v>
      </c>
      <c r="W20" s="333"/>
      <c r="X20" s="333"/>
      <c r="Y20" s="333"/>
      <c r="Z20" s="333"/>
      <c r="AA20" s="333"/>
      <c r="AC20" s="205"/>
      <c r="AD20" s="206"/>
    </row>
    <row r="21" spans="1:30" ht="23.4" customHeight="1" x14ac:dyDescent="0.3">
      <c r="A21" s="177"/>
      <c r="B21" s="177"/>
      <c r="C21" s="177"/>
      <c r="D21" s="177"/>
      <c r="E21" s="178"/>
      <c r="F21" s="178"/>
      <c r="G21" s="178"/>
      <c r="H21" s="179"/>
      <c r="I21" s="178"/>
      <c r="J21" s="178"/>
      <c r="K21" s="178"/>
      <c r="L21" s="178"/>
      <c r="M21" s="180"/>
      <c r="N21" s="180"/>
      <c r="O21" s="180"/>
      <c r="P21" s="180"/>
      <c r="Q21" s="227"/>
      <c r="R21" s="207" t="s">
        <v>5693</v>
      </c>
      <c r="S21" s="207" t="s">
        <v>5694</v>
      </c>
      <c r="T21" s="207" t="s">
        <v>5695</v>
      </c>
      <c r="U21" s="207" t="s">
        <v>5696</v>
      </c>
      <c r="V21" s="188" t="s">
        <v>5618</v>
      </c>
      <c r="W21" s="188" t="s">
        <v>5619</v>
      </c>
      <c r="X21" s="207" t="s">
        <v>5620</v>
      </c>
      <c r="Y21" s="188" t="s">
        <v>5621</v>
      </c>
      <c r="Z21" s="188" t="s">
        <v>5532</v>
      </c>
      <c r="AA21" s="188" t="s">
        <v>5622</v>
      </c>
      <c r="AC21" s="205"/>
      <c r="AD21" s="206"/>
    </row>
    <row r="22" spans="1:30" x14ac:dyDescent="0.3">
      <c r="A22" s="208" t="s">
        <v>5528</v>
      </c>
      <c r="B22" s="209" t="s">
        <v>33</v>
      </c>
      <c r="C22" s="210" t="s">
        <v>34</v>
      </c>
      <c r="D22" s="208"/>
      <c r="E22" s="178">
        <v>14463.500192252</v>
      </c>
      <c r="F22" s="178">
        <v>4858.5756818127002</v>
      </c>
      <c r="G22" s="178">
        <v>6010.0448256381997</v>
      </c>
      <c r="H22" s="179">
        <v>5072.5421138662996</v>
      </c>
      <c r="I22" s="178">
        <f t="shared" ref="I22:L23" si="4">E22/7</f>
        <v>2066.2143131788571</v>
      </c>
      <c r="J22" s="178">
        <f t="shared" si="4"/>
        <v>694.0822402589572</v>
      </c>
      <c r="K22" s="178">
        <f t="shared" si="4"/>
        <v>858.57783223402851</v>
      </c>
      <c r="L22" s="178">
        <f t="shared" si="4"/>
        <v>724.64887340947132</v>
      </c>
      <c r="M22" s="211">
        <f t="shared" ref="M22:P23" si="5">I22/24*8/150</f>
        <v>4.5915873626196824</v>
      </c>
      <c r="N22" s="211">
        <f t="shared" si="5"/>
        <v>1.5424049783532383</v>
      </c>
      <c r="O22" s="211">
        <f t="shared" si="5"/>
        <v>1.9079507382978413</v>
      </c>
      <c r="P22" s="211">
        <f t="shared" si="5"/>
        <v>1.6103308297988252</v>
      </c>
      <c r="Q22" s="228">
        <f t="shared" ref="Q22:Q23" si="6">AVERAGE(M22:P22)/2</f>
        <v>1.2065342386336984</v>
      </c>
      <c r="R22" s="334" t="s">
        <v>5623</v>
      </c>
      <c r="S22" s="334"/>
      <c r="T22" s="334"/>
      <c r="U22" s="334"/>
      <c r="V22" s="188" t="s">
        <v>5624</v>
      </c>
      <c r="W22" s="188" t="s">
        <v>5625</v>
      </c>
      <c r="X22" s="188" t="s">
        <v>5626</v>
      </c>
      <c r="Y22" s="188" t="s">
        <v>5627</v>
      </c>
      <c r="Z22" s="188" t="s">
        <v>5628</v>
      </c>
      <c r="AA22" s="188" t="s">
        <v>5629</v>
      </c>
      <c r="AC22" s="205"/>
      <c r="AD22" s="206"/>
    </row>
    <row r="23" spans="1:30" x14ac:dyDescent="0.3">
      <c r="A23" s="208" t="s">
        <v>5528</v>
      </c>
      <c r="B23" s="209" t="s">
        <v>35</v>
      </c>
      <c r="C23" s="210" t="s">
        <v>36</v>
      </c>
      <c r="D23" s="208"/>
      <c r="E23" s="178">
        <v>309.30453933260583</v>
      </c>
      <c r="F23" s="178">
        <v>136.22735858075677</v>
      </c>
      <c r="G23" s="178">
        <v>141.18314742489139</v>
      </c>
      <c r="H23" s="179">
        <v>265.07118947403956</v>
      </c>
      <c r="I23" s="178">
        <f t="shared" si="4"/>
        <v>44.186362761800829</v>
      </c>
      <c r="J23" s="178">
        <f t="shared" si="4"/>
        <v>19.461051225822395</v>
      </c>
      <c r="K23" s="178">
        <f t="shared" si="4"/>
        <v>20.169021060698771</v>
      </c>
      <c r="L23" s="178">
        <f t="shared" si="4"/>
        <v>37.867312782005648</v>
      </c>
      <c r="M23" s="211">
        <f t="shared" si="5"/>
        <v>9.8191917248446281E-2</v>
      </c>
      <c r="N23" s="211">
        <f t="shared" si="5"/>
        <v>4.3246780501827543E-2</v>
      </c>
      <c r="O23" s="211">
        <f t="shared" si="5"/>
        <v>4.4820046801552826E-2</v>
      </c>
      <c r="P23" s="211">
        <f t="shared" si="5"/>
        <v>8.4149583960012542E-2</v>
      </c>
      <c r="Q23" s="228">
        <f t="shared" si="6"/>
        <v>3.3801041063979895E-2</v>
      </c>
      <c r="R23" s="189"/>
      <c r="S23" s="189"/>
      <c r="T23" s="189"/>
      <c r="U23" s="189"/>
      <c r="V23" s="188"/>
      <c r="W23" s="188"/>
      <c r="X23" s="188"/>
      <c r="Y23" s="188"/>
      <c r="Z23" s="188"/>
      <c r="AA23" s="188"/>
      <c r="AC23" s="205"/>
      <c r="AD23" s="206"/>
    </row>
    <row r="24" spans="1:30" x14ac:dyDescent="0.3">
      <c r="A24" s="181" t="s">
        <v>5630</v>
      </c>
      <c r="B24" s="182"/>
      <c r="C24" s="182"/>
      <c r="D24" s="183"/>
      <c r="E24" s="178">
        <f t="shared" ref="E24:L24" si="7">SUM(E22:E23)</f>
        <v>14772.804731584607</v>
      </c>
      <c r="F24" s="178">
        <f t="shared" si="7"/>
        <v>4994.8030403934572</v>
      </c>
      <c r="G24" s="178">
        <f t="shared" si="7"/>
        <v>6151.2279730630908</v>
      </c>
      <c r="H24" s="179">
        <f t="shared" si="7"/>
        <v>5337.6133033403394</v>
      </c>
      <c r="I24" s="178">
        <f t="shared" si="7"/>
        <v>2110.4006759406579</v>
      </c>
      <c r="J24" s="178">
        <f t="shared" si="7"/>
        <v>713.54329148477962</v>
      </c>
      <c r="K24" s="178">
        <f t="shared" si="7"/>
        <v>878.74685329472732</v>
      </c>
      <c r="L24" s="178">
        <f t="shared" si="7"/>
        <v>762.516186191477</v>
      </c>
      <c r="M24" s="180">
        <f>SUM(M22:M23)</f>
        <v>4.6897792798681284</v>
      </c>
      <c r="N24" s="212">
        <f>SUM(N22:N23)</f>
        <v>1.5856517588550658</v>
      </c>
      <c r="O24" s="212">
        <f>SUM(O22:O23)</f>
        <v>1.9527707850993941</v>
      </c>
      <c r="P24" s="212">
        <f>SUM(P22:P23)</f>
        <v>1.6944804137588378</v>
      </c>
      <c r="Q24" s="228">
        <f>AVERAGE(M24:P24)/2</f>
        <v>1.2403352796976783</v>
      </c>
      <c r="R24" s="189"/>
      <c r="S24" s="189"/>
      <c r="T24" s="189"/>
      <c r="U24" s="189"/>
      <c r="V24" s="188"/>
      <c r="W24" s="188"/>
      <c r="X24" s="188"/>
      <c r="Y24" s="188"/>
      <c r="Z24" s="188"/>
      <c r="AA24" s="188"/>
      <c r="AC24" s="205"/>
      <c r="AD24" s="206"/>
    </row>
    <row r="25" spans="1:30" ht="18" x14ac:dyDescent="0.3">
      <c r="A25" s="184"/>
      <c r="B25" s="184"/>
      <c r="C25" s="184"/>
      <c r="D25" s="184"/>
      <c r="E25" s="150"/>
      <c r="F25" s="150"/>
      <c r="G25" s="150"/>
      <c r="H25" s="213"/>
      <c r="I25" s="150"/>
      <c r="J25" s="150"/>
      <c r="K25" s="150"/>
      <c r="L25" s="150"/>
      <c r="M25" s="214"/>
      <c r="N25" s="214"/>
      <c r="O25" s="214"/>
      <c r="P25" s="214"/>
      <c r="Q25" s="229"/>
      <c r="R25" s="335" t="s">
        <v>5724</v>
      </c>
      <c r="S25" s="335"/>
      <c r="T25" s="335"/>
      <c r="U25" s="335"/>
      <c r="V25" s="335"/>
      <c r="W25" s="335"/>
      <c r="X25" s="192" t="s">
        <v>5704</v>
      </c>
      <c r="Y25" s="192" t="s">
        <v>5705</v>
      </c>
      <c r="Z25" s="192" t="s">
        <v>5707</v>
      </c>
      <c r="AA25" s="192" t="s">
        <v>5708</v>
      </c>
      <c r="AC25" s="205"/>
      <c r="AD25" s="206"/>
    </row>
    <row r="26" spans="1:30" x14ac:dyDescent="0.3">
      <c r="A26" s="184"/>
      <c r="B26" s="184"/>
      <c r="C26" s="184"/>
      <c r="D26" s="184"/>
      <c r="E26" s="150"/>
      <c r="F26" s="150"/>
      <c r="G26" s="150"/>
      <c r="H26" s="213"/>
      <c r="I26" s="150"/>
      <c r="J26" s="150"/>
      <c r="K26" s="150"/>
      <c r="L26" s="150"/>
      <c r="M26" s="214"/>
      <c r="N26" s="214"/>
      <c r="O26" s="214"/>
      <c r="P26" s="214"/>
      <c r="Q26" s="229"/>
      <c r="R26" s="190" t="s">
        <v>5697</v>
      </c>
      <c r="S26" s="190" t="s">
        <v>5698</v>
      </c>
      <c r="T26" s="190" t="s">
        <v>5699</v>
      </c>
      <c r="U26" s="190" t="s">
        <v>5700</v>
      </c>
      <c r="V26" s="190" t="s">
        <v>5701</v>
      </c>
      <c r="W26" s="190" t="s">
        <v>5702</v>
      </c>
      <c r="X26" s="190" t="s">
        <v>5697</v>
      </c>
      <c r="Y26" s="190" t="s">
        <v>5706</v>
      </c>
      <c r="Z26" s="190" t="s">
        <v>5697</v>
      </c>
      <c r="AA26" s="190" t="s">
        <v>5709</v>
      </c>
      <c r="AC26" s="205"/>
      <c r="AD26" s="206"/>
    </row>
    <row r="27" spans="1:30" x14ac:dyDescent="0.3">
      <c r="A27" s="191" t="s">
        <v>5529</v>
      </c>
      <c r="B27" s="193" t="s">
        <v>37</v>
      </c>
      <c r="C27" s="215" t="s">
        <v>38</v>
      </c>
      <c r="D27" s="191" t="s">
        <v>5519</v>
      </c>
      <c r="E27" s="150">
        <v>11735.871341255504</v>
      </c>
      <c r="F27" s="150">
        <v>5995.483225621203</v>
      </c>
      <c r="G27" s="150">
        <v>4898.2445558825711</v>
      </c>
      <c r="H27" s="213">
        <v>9370.1120088743173</v>
      </c>
      <c r="I27" s="150">
        <f t="shared" ref="I27:L32" si="8">E27/7</f>
        <v>1676.5530487507863</v>
      </c>
      <c r="J27" s="150">
        <f t="shared" si="8"/>
        <v>856.49760366017188</v>
      </c>
      <c r="K27" s="150">
        <f t="shared" si="8"/>
        <v>699.74922226893875</v>
      </c>
      <c r="L27" s="150">
        <f t="shared" si="8"/>
        <v>1338.5874298391882</v>
      </c>
      <c r="M27" s="216">
        <f>I27/24*8/150</f>
        <v>3.7256734416684139</v>
      </c>
      <c r="N27" s="216">
        <f t="shared" ref="M27:P32" si="9">J27/24*8/150</f>
        <v>1.9033280081337152</v>
      </c>
      <c r="O27" s="216">
        <f>K27/24*8/150</f>
        <v>1.5549982717087527</v>
      </c>
      <c r="P27" s="216">
        <f t="shared" si="9"/>
        <v>2.9746387329759738</v>
      </c>
      <c r="Q27" s="230">
        <f t="shared" ref="Q27:Q32" si="10">AVERAGE(M27:P27)/2</f>
        <v>1.2698298068108569</v>
      </c>
      <c r="R27" s="190" t="s">
        <v>5631</v>
      </c>
      <c r="S27" s="190" t="s">
        <v>5632</v>
      </c>
      <c r="T27" s="190" t="s">
        <v>5633</v>
      </c>
      <c r="U27" s="190" t="s">
        <v>5634</v>
      </c>
      <c r="V27" s="190" t="s">
        <v>5635</v>
      </c>
      <c r="W27" s="190" t="s">
        <v>5636</v>
      </c>
      <c r="X27" s="190"/>
      <c r="Y27" s="190" t="s">
        <v>5691</v>
      </c>
      <c r="Z27" s="190" t="s">
        <v>5637</v>
      </c>
      <c r="AA27" s="190" t="s">
        <v>5638</v>
      </c>
      <c r="AC27" s="205"/>
      <c r="AD27" s="206"/>
    </row>
    <row r="28" spans="1:30" x14ac:dyDescent="0.3">
      <c r="A28" s="191" t="s">
        <v>5529</v>
      </c>
      <c r="B28" s="193" t="s">
        <v>39</v>
      </c>
      <c r="C28" s="215" t="s">
        <v>40</v>
      </c>
      <c r="D28" s="191" t="s">
        <v>5520</v>
      </c>
      <c r="E28" s="150">
        <v>547.37782624919123</v>
      </c>
      <c r="F28" s="150">
        <v>143.87310553672208</v>
      </c>
      <c r="G28" s="150">
        <v>125.10527986646268</v>
      </c>
      <c r="H28" s="213">
        <v>274.92359763694168</v>
      </c>
      <c r="I28" s="150">
        <f t="shared" si="8"/>
        <v>78.196832321313039</v>
      </c>
      <c r="J28" s="150">
        <f t="shared" si="8"/>
        <v>20.553300790960296</v>
      </c>
      <c r="K28" s="150">
        <f t="shared" si="8"/>
        <v>17.872182838066099</v>
      </c>
      <c r="L28" s="150">
        <f t="shared" si="8"/>
        <v>39.274799662420243</v>
      </c>
      <c r="M28" s="216">
        <f t="shared" si="9"/>
        <v>0.17377073849180674</v>
      </c>
      <c r="N28" s="216">
        <f t="shared" si="9"/>
        <v>4.5674001757689549E-2</v>
      </c>
      <c r="O28" s="216">
        <f t="shared" si="9"/>
        <v>3.9715961862369108E-2</v>
      </c>
      <c r="P28" s="216">
        <f t="shared" si="9"/>
        <v>8.7277332583156092E-2</v>
      </c>
      <c r="Q28" s="230">
        <f t="shared" si="10"/>
        <v>4.3304754336877679E-2</v>
      </c>
      <c r="R28" s="190" t="s">
        <v>5639</v>
      </c>
      <c r="S28" s="190" t="s">
        <v>5640</v>
      </c>
      <c r="T28" s="190" t="s">
        <v>5641</v>
      </c>
      <c r="U28" s="190" t="s">
        <v>5642</v>
      </c>
      <c r="V28" s="190" t="s">
        <v>5643</v>
      </c>
      <c r="W28" s="190" t="s">
        <v>5644</v>
      </c>
      <c r="X28" s="190" t="s">
        <v>5645</v>
      </c>
      <c r="Y28" s="190" t="s">
        <v>5646</v>
      </c>
      <c r="Z28" s="190" t="s">
        <v>5647</v>
      </c>
      <c r="AA28" s="190" t="s">
        <v>5648</v>
      </c>
      <c r="AC28" s="205"/>
      <c r="AD28" s="206"/>
    </row>
    <row r="29" spans="1:30" x14ac:dyDescent="0.3">
      <c r="A29" s="191" t="s">
        <v>5529</v>
      </c>
      <c r="B29" s="193" t="s">
        <v>41</v>
      </c>
      <c r="C29" s="215" t="s">
        <v>42</v>
      </c>
      <c r="D29" s="191" t="s">
        <v>5530</v>
      </c>
      <c r="E29" s="150">
        <v>22606.122353860825</v>
      </c>
      <c r="F29" s="150">
        <v>8629.9704727722692</v>
      </c>
      <c r="G29" s="150">
        <v>8919.6854989571148</v>
      </c>
      <c r="H29" s="213">
        <v>15270.480820731047</v>
      </c>
      <c r="I29" s="150">
        <f t="shared" si="8"/>
        <v>3229.4460505515463</v>
      </c>
      <c r="J29" s="150">
        <f t="shared" si="8"/>
        <v>1232.8529246817527</v>
      </c>
      <c r="K29" s="150">
        <f t="shared" si="8"/>
        <v>1274.2407855653021</v>
      </c>
      <c r="L29" s="150">
        <f t="shared" si="8"/>
        <v>2181.4972601044351</v>
      </c>
      <c r="M29" s="216">
        <f t="shared" si="9"/>
        <v>7.176546779003437</v>
      </c>
      <c r="N29" s="216">
        <f t="shared" si="9"/>
        <v>2.7396731659594504</v>
      </c>
      <c r="O29" s="216">
        <f t="shared" si="9"/>
        <v>2.8316461901451158</v>
      </c>
      <c r="P29" s="216">
        <f t="shared" si="9"/>
        <v>4.8477716891209672</v>
      </c>
      <c r="Q29" s="230">
        <f t="shared" si="10"/>
        <v>2.1994547280286212</v>
      </c>
      <c r="R29" s="191" t="s">
        <v>5649</v>
      </c>
      <c r="S29" s="191" t="s">
        <v>5650</v>
      </c>
      <c r="T29" s="191" t="s">
        <v>5651</v>
      </c>
      <c r="U29" s="191" t="s">
        <v>5652</v>
      </c>
      <c r="V29" s="191" t="s">
        <v>5653</v>
      </c>
      <c r="W29" s="191" t="s">
        <v>5654</v>
      </c>
      <c r="X29" s="191" t="s">
        <v>5655</v>
      </c>
      <c r="Y29" s="191" t="s">
        <v>5656</v>
      </c>
      <c r="Z29" s="190" t="s">
        <v>5657</v>
      </c>
      <c r="AA29" s="193"/>
      <c r="AC29" s="205"/>
      <c r="AD29" s="206"/>
    </row>
    <row r="30" spans="1:30" x14ac:dyDescent="0.3">
      <c r="A30" s="191" t="s">
        <v>5529</v>
      </c>
      <c r="B30" s="193" t="s">
        <v>43</v>
      </c>
      <c r="C30" s="215" t="s">
        <v>44</v>
      </c>
      <c r="D30" s="191" t="s">
        <v>5521</v>
      </c>
      <c r="E30" s="150">
        <v>39121.316993219152</v>
      </c>
      <c r="F30" s="150">
        <v>13604.770950577811</v>
      </c>
      <c r="G30" s="150">
        <v>13967.050836162798</v>
      </c>
      <c r="H30" s="213">
        <v>25232.126989088829</v>
      </c>
      <c r="I30" s="150">
        <f t="shared" si="8"/>
        <v>5588.7595704598789</v>
      </c>
      <c r="J30" s="150">
        <f t="shared" si="8"/>
        <v>1943.5387072254016</v>
      </c>
      <c r="K30" s="150">
        <f t="shared" si="8"/>
        <v>1995.2929765946853</v>
      </c>
      <c r="L30" s="150">
        <f t="shared" si="8"/>
        <v>3604.5895698698328</v>
      </c>
      <c r="M30" s="216">
        <f t="shared" si="9"/>
        <v>12.419465712133064</v>
      </c>
      <c r="N30" s="216">
        <f t="shared" si="9"/>
        <v>4.3189749049453372</v>
      </c>
      <c r="O30" s="216">
        <f t="shared" si="9"/>
        <v>4.4339843924326345</v>
      </c>
      <c r="P30" s="216">
        <f t="shared" si="9"/>
        <v>8.0101990441551827</v>
      </c>
      <c r="Q30" s="230">
        <f t="shared" si="10"/>
        <v>3.6478280067082776</v>
      </c>
      <c r="R30" s="190" t="s">
        <v>5658</v>
      </c>
      <c r="S30" s="190" t="s">
        <v>5659</v>
      </c>
      <c r="T30" s="190" t="s">
        <v>5660</v>
      </c>
      <c r="U30" s="190" t="s">
        <v>5661</v>
      </c>
      <c r="V30" s="190" t="s">
        <v>5662</v>
      </c>
      <c r="W30" s="190" t="s">
        <v>5663</v>
      </c>
      <c r="X30" s="190" t="s">
        <v>5664</v>
      </c>
      <c r="Y30" s="190" t="s">
        <v>5665</v>
      </c>
      <c r="Z30" s="190" t="s">
        <v>5666</v>
      </c>
      <c r="AA30" s="190" t="s">
        <v>5667</v>
      </c>
      <c r="AC30" s="205"/>
      <c r="AD30" s="206"/>
    </row>
    <row r="31" spans="1:30" x14ac:dyDescent="0.3">
      <c r="A31" s="191" t="s">
        <v>5529</v>
      </c>
      <c r="B31" s="193" t="s">
        <v>47</v>
      </c>
      <c r="C31" s="215" t="s">
        <v>48</v>
      </c>
      <c r="D31" s="191" t="s">
        <v>5522</v>
      </c>
      <c r="E31" s="150">
        <v>11571.511815744761</v>
      </c>
      <c r="F31" s="150">
        <v>12676.042637471381</v>
      </c>
      <c r="G31" s="150">
        <v>4943.6347566721761</v>
      </c>
      <c r="H31" s="213">
        <v>5542.7115506430837</v>
      </c>
      <c r="I31" s="150">
        <f t="shared" si="8"/>
        <v>1653.0731165349659</v>
      </c>
      <c r="J31" s="150">
        <f t="shared" si="8"/>
        <v>1810.863233924483</v>
      </c>
      <c r="K31" s="150">
        <f t="shared" si="8"/>
        <v>706.23353666745368</v>
      </c>
      <c r="L31" s="150">
        <f t="shared" si="8"/>
        <v>791.81593580615481</v>
      </c>
      <c r="M31" s="216">
        <f t="shared" si="9"/>
        <v>3.6734958145221466</v>
      </c>
      <c r="N31" s="216">
        <f t="shared" si="9"/>
        <v>4.0241405198321845</v>
      </c>
      <c r="O31" s="216">
        <f t="shared" si="9"/>
        <v>1.5694078592610081</v>
      </c>
      <c r="P31" s="216">
        <f t="shared" si="9"/>
        <v>1.7595909684581219</v>
      </c>
      <c r="Q31" s="230">
        <f t="shared" si="10"/>
        <v>1.3783293952591826</v>
      </c>
      <c r="R31" s="190" t="s">
        <v>5668</v>
      </c>
      <c r="S31" s="190" t="s">
        <v>5669</v>
      </c>
      <c r="T31" s="190" t="s">
        <v>5670</v>
      </c>
      <c r="U31" s="190" t="s">
        <v>5671</v>
      </c>
      <c r="V31" s="190" t="s">
        <v>5672</v>
      </c>
      <c r="W31" s="190" t="s">
        <v>5634</v>
      </c>
      <c r="X31" s="190" t="s">
        <v>5673</v>
      </c>
      <c r="Y31" s="190" t="s">
        <v>5674</v>
      </c>
      <c r="Z31" s="190" t="s">
        <v>5675</v>
      </c>
      <c r="AA31" s="190" t="s">
        <v>5676</v>
      </c>
      <c r="AC31" s="205"/>
      <c r="AD31" s="206"/>
    </row>
    <row r="32" spans="1:30" x14ac:dyDescent="0.3">
      <c r="A32" s="191" t="s">
        <v>5529</v>
      </c>
      <c r="B32" s="193" t="s">
        <v>49</v>
      </c>
      <c r="C32" s="215" t="s">
        <v>50</v>
      </c>
      <c r="D32" s="191" t="s">
        <v>5531</v>
      </c>
      <c r="E32" s="150">
        <v>598.62112343100557</v>
      </c>
      <c r="F32" s="150">
        <v>455.2507439399061</v>
      </c>
      <c r="G32" s="150">
        <v>85.58231686964794</v>
      </c>
      <c r="H32" s="213">
        <v>128.13239142589325</v>
      </c>
      <c r="I32" s="150">
        <f t="shared" si="8"/>
        <v>85.517303347286514</v>
      </c>
      <c r="J32" s="150">
        <f t="shared" si="8"/>
        <v>65.035820562843725</v>
      </c>
      <c r="K32" s="150">
        <f t="shared" si="8"/>
        <v>12.226045267092562</v>
      </c>
      <c r="L32" s="150">
        <f t="shared" si="8"/>
        <v>18.304627346556178</v>
      </c>
      <c r="M32" s="216">
        <f t="shared" si="9"/>
        <v>0.19003845188285892</v>
      </c>
      <c r="N32" s="216">
        <f t="shared" si="9"/>
        <v>0.14452404569520827</v>
      </c>
      <c r="O32" s="216">
        <f t="shared" si="9"/>
        <v>2.7168989482427915E-2</v>
      </c>
      <c r="P32" s="216">
        <f t="shared" si="9"/>
        <v>4.0676949659013723E-2</v>
      </c>
      <c r="Q32" s="230">
        <f t="shared" si="10"/>
        <v>5.030105458993861E-2</v>
      </c>
      <c r="R32" s="190"/>
      <c r="S32" s="190"/>
      <c r="T32" s="190"/>
      <c r="U32" s="190"/>
      <c r="V32" s="190"/>
      <c r="W32" s="190"/>
      <c r="X32" s="190"/>
      <c r="Y32" s="190"/>
      <c r="Z32" s="190"/>
      <c r="AA32" s="193"/>
      <c r="AC32" s="205"/>
      <c r="AD32" s="206"/>
    </row>
    <row r="33" spans="1:30" x14ac:dyDescent="0.3">
      <c r="A33" s="185" t="s">
        <v>5677</v>
      </c>
      <c r="B33" s="186"/>
      <c r="C33" s="186"/>
      <c r="D33" s="187"/>
      <c r="E33" s="150">
        <f t="shared" ref="E33:L33" si="11">SUM(E27:E32)</f>
        <v>86180.821453760436</v>
      </c>
      <c r="F33" s="150">
        <f t="shared" si="11"/>
        <v>41505.391135919293</v>
      </c>
      <c r="G33" s="150">
        <f t="shared" si="11"/>
        <v>32939.303244410774</v>
      </c>
      <c r="H33" s="213">
        <f t="shared" si="11"/>
        <v>55818.487358400111</v>
      </c>
      <c r="I33" s="150">
        <f t="shared" si="11"/>
        <v>12311.545921965777</v>
      </c>
      <c r="J33" s="150">
        <f t="shared" si="11"/>
        <v>5929.3415908456127</v>
      </c>
      <c r="K33" s="150">
        <f t="shared" si="11"/>
        <v>4705.614749201538</v>
      </c>
      <c r="L33" s="150">
        <f t="shared" si="11"/>
        <v>7974.0696226285872</v>
      </c>
      <c r="M33" s="214">
        <f>SUM(M27:M32)</f>
        <v>27.35899093770173</v>
      </c>
      <c r="N33" s="217">
        <f>SUM(N27:N32)</f>
        <v>13.176314646323585</v>
      </c>
      <c r="O33" s="217">
        <f>SUM(O27:O32)</f>
        <v>10.456921664892308</v>
      </c>
      <c r="P33" s="217">
        <f>SUM(P27:P32)</f>
        <v>17.720154716952411</v>
      </c>
      <c r="Q33" s="230">
        <f>AVERAGE(M33:P33)/2</f>
        <v>8.5890477457337546</v>
      </c>
      <c r="R33" s="190"/>
      <c r="S33" s="190"/>
      <c r="T33" s="190"/>
      <c r="U33" s="190"/>
      <c r="V33" s="190"/>
      <c r="W33" s="190"/>
      <c r="X33" s="190"/>
      <c r="Y33" s="190" t="s">
        <v>5678</v>
      </c>
      <c r="Z33" s="190"/>
      <c r="AA33" s="190" t="s">
        <v>5679</v>
      </c>
      <c r="AC33" s="205"/>
      <c r="AD33" s="206"/>
    </row>
    <row r="34" spans="1:30" x14ac:dyDescent="0.3">
      <c r="M34" s="165"/>
      <c r="N34" s="165"/>
      <c r="O34" s="165"/>
      <c r="P34" s="165"/>
      <c r="Q34" s="165"/>
      <c r="R34" s="165"/>
      <c r="S34" s="165"/>
      <c r="T34" s="165"/>
      <c r="U34" s="165"/>
      <c r="V34" s="165"/>
      <c r="W34" s="165"/>
      <c r="X34" s="165"/>
      <c r="Y34" s="165"/>
      <c r="Z34" s="165"/>
      <c r="AA34" s="165"/>
    </row>
    <row r="35" spans="1:30" x14ac:dyDescent="0.3">
      <c r="A35" s="122" t="s">
        <v>5690</v>
      </c>
      <c r="M35" s="165"/>
      <c r="N35" s="122"/>
      <c r="O35" s="165"/>
      <c r="P35" s="165"/>
      <c r="Q35" s="165"/>
      <c r="R35" s="165"/>
      <c r="S35" s="165"/>
      <c r="T35" s="165"/>
      <c r="U35" s="165"/>
      <c r="V35" s="165"/>
      <c r="W35" s="165"/>
      <c r="X35" s="165"/>
      <c r="Y35" s="165"/>
      <c r="Z35" s="165"/>
      <c r="AA35" s="165"/>
    </row>
    <row r="36" spans="1:30" x14ac:dyDescent="0.3">
      <c r="A36" s="165" t="s">
        <v>5717</v>
      </c>
      <c r="M36" s="165"/>
      <c r="N36" s="122"/>
      <c r="O36" s="165"/>
      <c r="P36" s="165"/>
      <c r="Q36" s="165"/>
      <c r="R36" s="165"/>
      <c r="S36" s="165"/>
      <c r="T36" s="165"/>
      <c r="U36" s="165"/>
      <c r="V36" s="165"/>
      <c r="W36" s="165"/>
      <c r="X36" s="165"/>
      <c r="Y36" s="165"/>
      <c r="Z36" s="165"/>
      <c r="AA36" s="165"/>
    </row>
    <row r="37" spans="1:30" x14ac:dyDescent="0.3">
      <c r="A37" s="165" t="s">
        <v>5716</v>
      </c>
      <c r="M37" s="165"/>
      <c r="N37" s="122"/>
      <c r="O37" s="165"/>
      <c r="P37" s="165"/>
      <c r="Q37" s="165"/>
      <c r="R37" s="165"/>
      <c r="S37" s="165"/>
      <c r="T37" s="165"/>
      <c r="U37" s="165"/>
      <c r="V37" s="165"/>
      <c r="W37" s="165"/>
      <c r="X37" s="165"/>
      <c r="Y37" s="165"/>
      <c r="Z37" s="165"/>
      <c r="AA37" s="165"/>
    </row>
    <row r="38" spans="1:30" x14ac:dyDescent="0.3">
      <c r="A38" s="165" t="s">
        <v>5718</v>
      </c>
      <c r="M38" s="165"/>
      <c r="N38" s="122"/>
      <c r="O38" s="165"/>
      <c r="P38" s="165"/>
      <c r="Q38" s="165"/>
      <c r="R38" s="165"/>
      <c r="S38" s="165"/>
      <c r="T38" s="165"/>
      <c r="U38" s="165"/>
      <c r="V38" s="165"/>
      <c r="W38" s="165"/>
      <c r="X38" s="165"/>
      <c r="Y38" s="165"/>
      <c r="Z38" s="165"/>
      <c r="AA38" s="165"/>
    </row>
    <row r="39" spans="1:30" x14ac:dyDescent="0.3">
      <c r="A39" s="165" t="s">
        <v>5719</v>
      </c>
      <c r="M39" s="165"/>
      <c r="N39" s="122"/>
      <c r="O39" s="165"/>
      <c r="P39" s="165"/>
      <c r="Q39" s="165"/>
      <c r="R39" s="165"/>
      <c r="S39" s="165"/>
      <c r="T39" s="165"/>
      <c r="U39" s="165"/>
      <c r="V39" s="165"/>
      <c r="W39" s="165"/>
      <c r="X39" s="165"/>
      <c r="Y39" s="165"/>
      <c r="Z39" s="165"/>
      <c r="AA39" s="165"/>
    </row>
    <row r="40" spans="1:30" x14ac:dyDescent="0.3">
      <c r="A40" s="165" t="s">
        <v>5720</v>
      </c>
      <c r="M40" s="165"/>
      <c r="N40" s="122"/>
      <c r="O40" s="165"/>
      <c r="P40" s="165"/>
      <c r="Q40" s="165"/>
      <c r="R40" s="165"/>
      <c r="S40" s="165"/>
      <c r="T40" s="165"/>
      <c r="U40" s="165"/>
      <c r="V40" s="165"/>
      <c r="W40" s="165"/>
      <c r="X40" s="165"/>
      <c r="Y40" s="165"/>
      <c r="Z40" s="165"/>
      <c r="AA40" s="165"/>
    </row>
    <row r="41" spans="1:30" x14ac:dyDescent="0.3">
      <c r="A41" s="165" t="s">
        <v>5721</v>
      </c>
      <c r="M41" s="165"/>
      <c r="N41" s="122"/>
      <c r="O41" s="165"/>
      <c r="P41" s="165"/>
      <c r="Q41" s="165"/>
      <c r="R41" s="165"/>
      <c r="S41" s="165"/>
      <c r="T41" s="165"/>
      <c r="U41" s="165"/>
      <c r="V41" s="165"/>
      <c r="W41" s="165"/>
      <c r="X41" s="165"/>
      <c r="Y41" s="165"/>
      <c r="Z41" s="165"/>
      <c r="AA41" s="165"/>
    </row>
    <row r="42" spans="1:30" x14ac:dyDescent="0.3">
      <c r="A42" s="165" t="s">
        <v>5722</v>
      </c>
      <c r="M42" s="165"/>
      <c r="N42" s="122"/>
      <c r="O42" s="165"/>
      <c r="P42" s="165"/>
      <c r="Q42" s="165"/>
      <c r="R42" s="165"/>
      <c r="S42" s="165"/>
      <c r="T42" s="165"/>
      <c r="U42" s="165"/>
      <c r="V42" s="165"/>
      <c r="W42" s="165"/>
      <c r="X42" s="165"/>
      <c r="Y42" s="165"/>
      <c r="Z42" s="165"/>
      <c r="AA42" s="165"/>
    </row>
    <row r="43" spans="1:30" x14ac:dyDescent="0.3">
      <c r="A43" s="165" t="s">
        <v>5723</v>
      </c>
      <c r="M43" s="165"/>
      <c r="N43" s="165"/>
      <c r="O43" s="165"/>
      <c r="P43" s="165"/>
      <c r="Q43" s="165"/>
      <c r="R43" s="165"/>
      <c r="S43" s="165"/>
      <c r="T43" s="165"/>
      <c r="U43" s="165"/>
      <c r="V43" s="165"/>
      <c r="W43" s="165"/>
      <c r="X43" s="165"/>
      <c r="Y43" s="165"/>
      <c r="Z43" s="165"/>
      <c r="AA43" s="165"/>
    </row>
    <row r="44" spans="1:30" x14ac:dyDescent="0.3">
      <c r="M44" s="165"/>
      <c r="N44" s="165"/>
      <c r="O44" s="165"/>
      <c r="P44" s="165"/>
      <c r="Q44" s="165"/>
      <c r="R44" s="165"/>
      <c r="S44" s="165"/>
      <c r="T44" s="165"/>
      <c r="U44" s="165"/>
      <c r="V44" s="165"/>
      <c r="W44" s="165"/>
      <c r="X44" s="165"/>
      <c r="Y44" s="165"/>
      <c r="Z44" s="165"/>
      <c r="AA44" s="165"/>
    </row>
    <row r="45" spans="1:30" x14ac:dyDescent="0.3">
      <c r="M45" s="165"/>
      <c r="N45" s="165"/>
      <c r="O45" s="165"/>
      <c r="P45" s="165"/>
      <c r="Q45" s="165"/>
      <c r="R45" s="165"/>
      <c r="S45" s="165"/>
      <c r="T45" s="165"/>
      <c r="U45" s="165"/>
      <c r="V45" s="165"/>
      <c r="W45" s="165"/>
      <c r="X45" s="165"/>
      <c r="Y45" s="165"/>
      <c r="Z45" s="165"/>
      <c r="AA45" s="165"/>
    </row>
    <row r="46" spans="1:30" x14ac:dyDescent="0.3">
      <c r="M46" s="165"/>
      <c r="N46" s="165"/>
      <c r="O46" s="165"/>
      <c r="P46" s="165"/>
      <c r="Q46" s="165"/>
      <c r="R46" s="165"/>
      <c r="S46" s="165"/>
      <c r="T46" s="165"/>
      <c r="U46" s="165"/>
      <c r="V46" s="165"/>
      <c r="W46" s="165"/>
      <c r="X46" s="165"/>
      <c r="Y46" s="165"/>
      <c r="Z46" s="165"/>
      <c r="AA46" s="165"/>
    </row>
    <row r="47" spans="1:30" x14ac:dyDescent="0.3">
      <c r="M47" s="165"/>
      <c r="N47" s="165"/>
      <c r="O47" s="165"/>
      <c r="P47" s="165"/>
      <c r="Q47" s="165"/>
      <c r="R47" s="165"/>
      <c r="S47" s="165"/>
      <c r="T47" s="165"/>
      <c r="U47" s="165"/>
      <c r="V47" s="165"/>
      <c r="W47" s="165"/>
      <c r="X47" s="165"/>
      <c r="Y47" s="165"/>
      <c r="Z47" s="165"/>
      <c r="AA47" s="165"/>
    </row>
    <row r="48" spans="1:30" x14ac:dyDescent="0.3">
      <c r="M48" s="165"/>
      <c r="N48" s="165"/>
      <c r="O48" s="165"/>
      <c r="P48" s="165"/>
      <c r="Q48" s="165"/>
      <c r="R48" s="165"/>
      <c r="S48" s="165"/>
      <c r="T48" s="165"/>
      <c r="U48" s="165"/>
      <c r="V48" s="165"/>
      <c r="W48" s="165"/>
      <c r="X48" s="165"/>
      <c r="Y48" s="165"/>
      <c r="Z48" s="165"/>
      <c r="AA48" s="165"/>
    </row>
    <row r="49" spans="13:27" x14ac:dyDescent="0.3">
      <c r="M49" s="165"/>
      <c r="N49" s="165"/>
      <c r="O49" s="165"/>
      <c r="P49" s="165"/>
      <c r="Q49" s="165"/>
      <c r="R49" s="165"/>
      <c r="S49" s="165"/>
      <c r="T49" s="165"/>
      <c r="U49" s="165"/>
      <c r="V49" s="165"/>
      <c r="W49" s="165"/>
      <c r="X49" s="165"/>
      <c r="Y49" s="165"/>
      <c r="Z49" s="165"/>
      <c r="AA49" s="165"/>
    </row>
    <row r="50" spans="13:27" x14ac:dyDescent="0.3">
      <c r="M50" s="165"/>
      <c r="N50" s="165"/>
      <c r="O50" s="165"/>
      <c r="P50" s="165"/>
      <c r="Q50" s="165"/>
      <c r="R50" s="165"/>
      <c r="S50" s="165"/>
      <c r="T50" s="165"/>
      <c r="U50" s="165"/>
      <c r="V50" s="165"/>
      <c r="W50" s="165"/>
      <c r="X50" s="165"/>
      <c r="Y50" s="165"/>
      <c r="Z50" s="165"/>
      <c r="AA50" s="165"/>
    </row>
    <row r="51" spans="13:27" x14ac:dyDescent="0.3">
      <c r="M51" s="165"/>
      <c r="N51" s="165"/>
      <c r="O51" s="165"/>
      <c r="P51" s="165"/>
      <c r="Q51" s="165"/>
      <c r="R51" s="165"/>
      <c r="S51" s="165"/>
      <c r="T51" s="165"/>
      <c r="U51" s="165"/>
      <c r="V51" s="165"/>
      <c r="W51" s="165"/>
      <c r="X51" s="165"/>
      <c r="Y51" s="165"/>
      <c r="Z51" s="165"/>
      <c r="AA51" s="165"/>
    </row>
    <row r="52" spans="13:27" x14ac:dyDescent="0.3">
      <c r="M52" s="165"/>
      <c r="N52" s="165"/>
      <c r="O52" s="165"/>
      <c r="P52" s="165"/>
      <c r="Q52" s="165"/>
      <c r="R52" s="165"/>
      <c r="S52" s="165"/>
      <c r="T52" s="165"/>
      <c r="U52" s="165"/>
      <c r="V52" s="165"/>
      <c r="W52" s="165"/>
      <c r="X52" s="165"/>
      <c r="Y52" s="165"/>
      <c r="Z52" s="165"/>
      <c r="AA52" s="165"/>
    </row>
    <row r="53" spans="13:27" x14ac:dyDescent="0.3">
      <c r="M53" s="165"/>
      <c r="N53" s="165"/>
      <c r="O53" s="165"/>
      <c r="P53" s="165"/>
      <c r="Q53" s="165"/>
      <c r="R53" s="165"/>
      <c r="S53" s="165"/>
      <c r="T53" s="165"/>
      <c r="U53" s="165"/>
      <c r="V53" s="165"/>
      <c r="W53" s="165"/>
      <c r="X53" s="165"/>
      <c r="Y53" s="165"/>
      <c r="Z53" s="165"/>
      <c r="AA53" s="165"/>
    </row>
    <row r="54" spans="13:27" x14ac:dyDescent="0.3">
      <c r="M54" s="165"/>
      <c r="N54" s="165"/>
      <c r="O54" s="165"/>
      <c r="P54" s="165"/>
      <c r="Q54" s="165"/>
      <c r="R54" s="165"/>
      <c r="S54" s="165"/>
      <c r="T54" s="165"/>
      <c r="U54" s="165"/>
      <c r="V54" s="165"/>
      <c r="W54" s="165"/>
      <c r="X54" s="165"/>
      <c r="Y54" s="165"/>
      <c r="Z54" s="165"/>
      <c r="AA54" s="165"/>
    </row>
    <row r="55" spans="13:27" x14ac:dyDescent="0.3">
      <c r="M55" s="165"/>
      <c r="N55" s="165"/>
      <c r="O55" s="165"/>
      <c r="P55" s="165"/>
      <c r="Q55" s="165"/>
      <c r="R55" s="165"/>
      <c r="S55" s="165"/>
      <c r="T55" s="165"/>
      <c r="U55" s="165"/>
      <c r="V55" s="165"/>
      <c r="W55" s="165"/>
      <c r="X55" s="165"/>
      <c r="Y55" s="165"/>
      <c r="Z55" s="165"/>
      <c r="AA55" s="165"/>
    </row>
    <row r="56" spans="13:27" x14ac:dyDescent="0.3">
      <c r="M56" s="165"/>
      <c r="N56" s="165"/>
      <c r="O56" s="165"/>
      <c r="P56" s="165"/>
      <c r="Q56" s="165"/>
      <c r="R56" s="165"/>
      <c r="S56" s="165"/>
      <c r="T56" s="165"/>
      <c r="U56" s="165"/>
      <c r="V56" s="165"/>
      <c r="W56" s="165"/>
      <c r="X56" s="165"/>
      <c r="Y56" s="165"/>
      <c r="Z56" s="165"/>
      <c r="AA56" s="165"/>
    </row>
    <row r="57" spans="13:27" x14ac:dyDescent="0.3">
      <c r="M57" s="165"/>
      <c r="N57" s="165"/>
      <c r="O57" s="165"/>
      <c r="P57" s="165"/>
      <c r="Q57" s="165"/>
      <c r="R57" s="165"/>
      <c r="S57" s="165"/>
      <c r="T57" s="165"/>
      <c r="U57" s="165"/>
      <c r="V57" s="165"/>
      <c r="W57" s="165"/>
      <c r="X57" s="165"/>
      <c r="Y57" s="165"/>
      <c r="Z57" s="165"/>
      <c r="AA57" s="165"/>
    </row>
    <row r="58" spans="13:27" x14ac:dyDescent="0.3">
      <c r="M58" s="165"/>
      <c r="N58" s="165"/>
      <c r="O58" s="165"/>
      <c r="P58" s="165"/>
      <c r="Q58" s="165"/>
      <c r="R58" s="165"/>
      <c r="S58" s="165"/>
      <c r="T58" s="165"/>
      <c r="U58" s="165"/>
      <c r="V58" s="165"/>
      <c r="W58" s="165"/>
      <c r="X58" s="165"/>
      <c r="Y58" s="165"/>
      <c r="Z58" s="165"/>
      <c r="AA58" s="165"/>
    </row>
    <row r="59" spans="13:27" x14ac:dyDescent="0.3">
      <c r="M59" s="165"/>
      <c r="N59" s="165"/>
      <c r="O59" s="165"/>
      <c r="P59" s="165"/>
      <c r="Q59" s="165"/>
      <c r="R59" s="165"/>
      <c r="S59" s="165"/>
      <c r="T59" s="165"/>
      <c r="U59" s="165"/>
      <c r="V59" s="165"/>
      <c r="W59" s="165"/>
      <c r="X59" s="165"/>
      <c r="Y59" s="165"/>
      <c r="Z59" s="165"/>
      <c r="AA59" s="165"/>
    </row>
    <row r="60" spans="13:27" x14ac:dyDescent="0.3">
      <c r="M60" s="165"/>
      <c r="N60" s="165"/>
      <c r="O60" s="165"/>
      <c r="P60" s="165"/>
      <c r="Q60" s="165"/>
      <c r="R60" s="165"/>
      <c r="S60" s="165"/>
      <c r="T60" s="165"/>
      <c r="U60" s="165"/>
      <c r="V60" s="165"/>
      <c r="W60" s="165"/>
      <c r="X60" s="165"/>
      <c r="Y60" s="165"/>
      <c r="Z60" s="165"/>
      <c r="AA60" s="165"/>
    </row>
    <row r="61" spans="13:27" x14ac:dyDescent="0.3">
      <c r="M61" s="165"/>
      <c r="N61" s="165"/>
      <c r="O61" s="165"/>
      <c r="P61" s="165"/>
      <c r="Q61" s="165"/>
      <c r="R61" s="165"/>
      <c r="S61" s="165"/>
      <c r="T61" s="165"/>
      <c r="U61" s="165"/>
      <c r="V61" s="165"/>
      <c r="W61" s="165"/>
      <c r="X61" s="165"/>
      <c r="Y61" s="165"/>
      <c r="Z61" s="165"/>
      <c r="AA61" s="165"/>
    </row>
    <row r="62" spans="13:27" x14ac:dyDescent="0.3">
      <c r="M62" s="165"/>
      <c r="N62" s="165"/>
      <c r="O62" s="165"/>
      <c r="P62" s="165"/>
      <c r="Q62" s="165"/>
      <c r="R62" s="165"/>
      <c r="S62" s="165"/>
      <c r="T62" s="165"/>
      <c r="U62" s="165"/>
      <c r="V62" s="165"/>
      <c r="W62" s="165"/>
      <c r="X62" s="165"/>
      <c r="Y62" s="165"/>
      <c r="Z62" s="165"/>
      <c r="AA62" s="165"/>
    </row>
    <row r="63" spans="13:27" x14ac:dyDescent="0.3">
      <c r="M63" s="165"/>
      <c r="N63" s="165"/>
      <c r="O63" s="165"/>
      <c r="P63" s="165"/>
      <c r="Q63" s="165"/>
      <c r="R63" s="165"/>
      <c r="S63" s="165"/>
      <c r="T63" s="165"/>
      <c r="U63" s="165"/>
      <c r="V63" s="165"/>
      <c r="W63" s="165"/>
      <c r="X63" s="165"/>
      <c r="Y63" s="165"/>
      <c r="Z63" s="165"/>
      <c r="AA63" s="165"/>
    </row>
    <row r="64" spans="13:27" x14ac:dyDescent="0.3">
      <c r="M64" s="165"/>
      <c r="N64" s="165"/>
      <c r="O64" s="165"/>
      <c r="P64" s="165"/>
      <c r="Q64" s="165"/>
      <c r="R64" s="165"/>
      <c r="S64" s="165"/>
      <c r="T64" s="165"/>
      <c r="U64" s="165"/>
      <c r="V64" s="165"/>
      <c r="W64" s="165"/>
      <c r="X64" s="165"/>
      <c r="Y64" s="165"/>
      <c r="Z64" s="165"/>
      <c r="AA64" s="165"/>
    </row>
    <row r="65" spans="13:27" x14ac:dyDescent="0.3">
      <c r="M65" s="165"/>
      <c r="N65" s="165"/>
      <c r="O65" s="165"/>
      <c r="P65" s="165"/>
      <c r="Q65" s="165"/>
      <c r="R65" s="165"/>
      <c r="S65" s="165"/>
      <c r="T65" s="165"/>
      <c r="U65" s="165"/>
      <c r="V65" s="165"/>
      <c r="W65" s="165"/>
      <c r="X65" s="165"/>
      <c r="Y65" s="165"/>
      <c r="Z65" s="165"/>
      <c r="AA65" s="165"/>
    </row>
    <row r="66" spans="13:27" x14ac:dyDescent="0.3">
      <c r="M66" s="165"/>
      <c r="N66" s="165"/>
      <c r="O66" s="165"/>
      <c r="P66" s="165"/>
      <c r="Q66" s="165"/>
      <c r="R66" s="165"/>
      <c r="S66" s="165"/>
      <c r="T66" s="165"/>
      <c r="U66" s="165"/>
      <c r="V66" s="165"/>
      <c r="W66" s="165"/>
      <c r="X66" s="165"/>
      <c r="Y66" s="165"/>
      <c r="Z66" s="165"/>
      <c r="AA66" s="165"/>
    </row>
    <row r="67" spans="13:27" x14ac:dyDescent="0.3">
      <c r="M67" s="165"/>
      <c r="N67" s="165"/>
      <c r="O67" s="165"/>
      <c r="P67" s="165"/>
      <c r="Q67" s="165"/>
      <c r="R67" s="165"/>
      <c r="S67" s="165"/>
      <c r="T67" s="165"/>
      <c r="U67" s="165"/>
      <c r="V67" s="165"/>
      <c r="W67" s="165"/>
      <c r="X67" s="165"/>
      <c r="Y67" s="165"/>
      <c r="Z67" s="165"/>
      <c r="AA67" s="165"/>
    </row>
  </sheetData>
  <mergeCells count="11">
    <mergeCell ref="Q2:Q3"/>
    <mergeCell ref="M2:P3"/>
    <mergeCell ref="A2:D4"/>
    <mergeCell ref="E2:L2"/>
    <mergeCell ref="E3:H3"/>
    <mergeCell ref="I3:L3"/>
    <mergeCell ref="R2:AA4"/>
    <mergeCell ref="R20:U20"/>
    <mergeCell ref="V20:AA20"/>
    <mergeCell ref="R22:U22"/>
    <mergeCell ref="R25:W25"/>
  </mergeCells>
  <phoneticPr fontId="21" type="noConversion"/>
  <conditionalFormatting sqref="M7:AA19 E7:L33 M20:R20 V20 V21:W21 Y21:AA21 M21:Q24 R22 V22:AA22 M25:AA26 R27:AA28 M27:Q32 Z29 R30:AA31 R32:Z32 M33:AA33">
    <cfRule type="cellIs" dxfId="0" priority="1" operator="less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18396-5F04-433C-A5B8-39207BC45917}">
  <dimension ref="A1:E26"/>
  <sheetViews>
    <sheetView workbookViewId="0">
      <selection activeCell="F10" sqref="F10"/>
    </sheetView>
  </sheetViews>
  <sheetFormatPr defaultRowHeight="14.4" x14ac:dyDescent="0.3"/>
  <cols>
    <col min="2" max="5" width="18.33203125" customWidth="1"/>
  </cols>
  <sheetData>
    <row r="1" spans="1:5" ht="21.6" customHeight="1" thickBot="1" x14ac:dyDescent="0.35">
      <c r="A1" s="344" t="s">
        <v>5689</v>
      </c>
      <c r="B1" s="344"/>
      <c r="C1" s="344"/>
      <c r="D1" s="344"/>
      <c r="E1" s="344"/>
    </row>
    <row r="2" spans="1:5" ht="17.399999999999999" thickBot="1" x14ac:dyDescent="0.35">
      <c r="A2" s="1"/>
      <c r="B2" s="4" t="s">
        <v>5523</v>
      </c>
      <c r="C2" s="4" t="s">
        <v>5524</v>
      </c>
      <c r="D2" s="4" t="s">
        <v>5525</v>
      </c>
      <c r="E2" s="4" t="s">
        <v>5526</v>
      </c>
    </row>
    <row r="3" spans="1:5" x14ac:dyDescent="0.3">
      <c r="A3" s="3">
        <v>2017</v>
      </c>
      <c r="B3" s="6">
        <v>4340000</v>
      </c>
      <c r="C3" s="6">
        <v>520000</v>
      </c>
      <c r="D3" s="6">
        <v>170000</v>
      </c>
      <c r="E3" s="6">
        <v>5030000</v>
      </c>
    </row>
    <row r="4" spans="1:5" x14ac:dyDescent="0.3">
      <c r="A4" s="3">
        <v>2018</v>
      </c>
      <c r="B4" s="6">
        <v>6550000</v>
      </c>
      <c r="C4" s="6">
        <v>1590000</v>
      </c>
      <c r="D4" s="6">
        <v>190000</v>
      </c>
      <c r="E4" s="6">
        <v>8330000</v>
      </c>
    </row>
    <row r="5" spans="1:5" x14ac:dyDescent="0.3">
      <c r="A5" s="3">
        <v>2019</v>
      </c>
      <c r="B5" s="6">
        <v>7300000</v>
      </c>
      <c r="C5" s="6">
        <v>4610000</v>
      </c>
      <c r="D5" s="6">
        <v>190000</v>
      </c>
      <c r="E5" s="6">
        <v>12100000</v>
      </c>
    </row>
    <row r="6" spans="1:5" x14ac:dyDescent="0.3">
      <c r="A6" s="3">
        <v>2020</v>
      </c>
      <c r="B6" s="6">
        <v>7420000</v>
      </c>
      <c r="C6" s="6">
        <v>6690000</v>
      </c>
      <c r="D6" s="6">
        <v>540000</v>
      </c>
      <c r="E6" s="6">
        <v>14700000</v>
      </c>
    </row>
    <row r="7" spans="1:5" x14ac:dyDescent="0.3">
      <c r="A7" s="3">
        <v>2021</v>
      </c>
      <c r="B7" s="6">
        <v>7420000</v>
      </c>
      <c r="C7" s="6">
        <v>9330000</v>
      </c>
      <c r="D7" s="6">
        <v>780000</v>
      </c>
      <c r="E7" s="6">
        <v>17500000</v>
      </c>
    </row>
    <row r="8" spans="1:5" x14ac:dyDescent="0.3">
      <c r="A8" s="3">
        <v>2022</v>
      </c>
      <c r="B8" s="6">
        <v>7420000</v>
      </c>
      <c r="C8" s="6">
        <v>10900000</v>
      </c>
      <c r="D8" s="6">
        <v>900000</v>
      </c>
      <c r="E8" s="6">
        <v>19200000</v>
      </c>
    </row>
    <row r="9" spans="1:5" x14ac:dyDescent="0.3">
      <c r="A9" s="3">
        <v>2023</v>
      </c>
      <c r="B9" s="6">
        <v>7420000</v>
      </c>
      <c r="C9" s="6">
        <v>11000000</v>
      </c>
      <c r="D9" s="6">
        <v>900000</v>
      </c>
      <c r="E9" s="6">
        <v>19300000</v>
      </c>
    </row>
    <row r="10" spans="1:5" x14ac:dyDescent="0.3">
      <c r="A10" s="3">
        <v>2024</v>
      </c>
      <c r="B10" s="6">
        <v>7970000</v>
      </c>
      <c r="C10" s="6">
        <v>11800000</v>
      </c>
      <c r="D10" s="6">
        <v>967000</v>
      </c>
      <c r="E10" s="6">
        <v>20800000</v>
      </c>
    </row>
    <row r="11" spans="1:5" x14ac:dyDescent="0.3">
      <c r="A11" s="3">
        <v>2025</v>
      </c>
      <c r="B11" s="6">
        <v>8560000</v>
      </c>
      <c r="C11" s="6">
        <v>12700000</v>
      </c>
      <c r="D11" s="6">
        <v>1040000</v>
      </c>
      <c r="E11" s="6">
        <v>22300000</v>
      </c>
    </row>
    <row r="12" spans="1:5" x14ac:dyDescent="0.3">
      <c r="A12" s="3">
        <v>2026</v>
      </c>
      <c r="B12" s="6">
        <v>9190000</v>
      </c>
      <c r="C12" s="6">
        <v>13600000</v>
      </c>
      <c r="D12" s="6">
        <v>1110000</v>
      </c>
      <c r="E12" s="6">
        <v>23900000</v>
      </c>
    </row>
    <row r="13" spans="1:5" ht="15" thickBot="1" x14ac:dyDescent="0.35">
      <c r="A13" s="2">
        <v>2027</v>
      </c>
      <c r="B13" s="7">
        <v>9870000</v>
      </c>
      <c r="C13" s="7">
        <v>14600000</v>
      </c>
      <c r="D13" s="7">
        <v>1200000</v>
      </c>
      <c r="E13" s="7">
        <v>25700000</v>
      </c>
    </row>
    <row r="14" spans="1:5" x14ac:dyDescent="0.3">
      <c r="A14" s="345"/>
      <c r="B14" s="345"/>
      <c r="C14" s="345"/>
      <c r="D14" s="345"/>
      <c r="E14" s="345"/>
    </row>
    <row r="15" spans="1:5" x14ac:dyDescent="0.3">
      <c r="A15" s="3" t="s">
        <v>5690</v>
      </c>
    </row>
    <row r="16" spans="1:5" x14ac:dyDescent="0.3">
      <c r="A16" s="3" t="s">
        <v>5714</v>
      </c>
      <c r="B16" s="222"/>
    </row>
    <row r="17" spans="1:5" x14ac:dyDescent="0.3">
      <c r="A17" s="3" t="s">
        <v>5715</v>
      </c>
    </row>
    <row r="22" spans="1:5" x14ac:dyDescent="0.3">
      <c r="C22" s="5"/>
    </row>
    <row r="25" spans="1:5" x14ac:dyDescent="0.3">
      <c r="E25" s="5"/>
    </row>
    <row r="26" spans="1:5" x14ac:dyDescent="0.3">
      <c r="E26" s="5"/>
    </row>
  </sheetData>
  <mergeCells count="2">
    <mergeCell ref="A1:E1"/>
    <mergeCell ref="A14:E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2</vt:i4>
      </vt:variant>
    </vt:vector>
  </HeadingPairs>
  <TitlesOfParts>
    <vt:vector size="11" baseType="lpstr">
      <vt:lpstr>Cover</vt:lpstr>
      <vt:lpstr>Table S1 Standards</vt:lpstr>
      <vt:lpstr>Table S2 Normal operation chem</vt:lpstr>
      <vt:lpstr>Table S3 Sample vs blank</vt:lpstr>
      <vt:lpstr>Table S4 VOC and SVOC</vt:lpstr>
      <vt:lpstr>Table S5 pyrolysis chemcials</vt:lpstr>
      <vt:lpstr>Table 6 Quantification</vt:lpstr>
      <vt:lpstr>Table S7 Comparison </vt:lpstr>
      <vt:lpstr>Table S8 OLED Production</vt:lpstr>
      <vt:lpstr>Cover!_Hlk170332425</vt:lpstr>
      <vt:lpstr>Cover!OLE_LINK105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2026-04-25T14:00:48Z</dcterms:modified>
</cp:coreProperties>
</file>